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055" windowHeight="9210"/>
  </bookViews>
  <sheets>
    <sheet name="सामान्य जानकारी" sheetId="14" r:id="rId1"/>
    <sheet name="Sheet1" sheetId="12" state="hidden" r:id="rId2"/>
    <sheet name="Data Entry" sheetId="10" r:id="rId3"/>
    <sheet name="Subjectwise strank Report" sheetId="9" r:id="rId4"/>
    <sheet name="All Subject Strank Report" sheetId="13" r:id="rId5"/>
  </sheets>
  <definedNames>
    <definedName name="Mark">'Data Entry'!$H$7:$AF$407</definedName>
    <definedName name="NAME">Sheet1!$AX$2:$BP$2001</definedName>
    <definedName name="Name1">Sheet1!$AF$2:$AV$2101</definedName>
    <definedName name="_xlnm.Print_Area" localSheetId="4">'All Subject Strank Report'!$A$1:$L$168</definedName>
    <definedName name="_xlnm.Print_Area" localSheetId="3">'Subjectwise strank Report'!$A$1:$P$169</definedName>
    <definedName name="sessional">'Data Entry'!$AV$7:$BA$407</definedName>
    <definedName name="Subject">'Data Entry'!$BC$1:$BC$7</definedName>
  </definedNames>
  <calcPr calcId="124519"/>
</workbook>
</file>

<file path=xl/calcChain.xml><?xml version="1.0" encoding="utf-8"?>
<calcChain xmlns="http://schemas.openxmlformats.org/spreadsheetml/2006/main">
  <c r="AG3" i="12"/>
  <c r="AG4"/>
  <c r="AG5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107"/>
  <c r="AG108"/>
  <c r="AG109"/>
  <c r="AG110"/>
  <c r="AG111"/>
  <c r="AG112"/>
  <c r="AG113"/>
  <c r="AG114"/>
  <c r="AG115"/>
  <c r="AG116"/>
  <c r="AG117"/>
  <c r="AG118"/>
  <c r="AG119"/>
  <c r="AG120"/>
  <c r="AG121"/>
  <c r="AG122"/>
  <c r="AG123"/>
  <c r="AG124"/>
  <c r="AG125"/>
  <c r="AG126"/>
  <c r="AG127"/>
  <c r="AG128"/>
  <c r="AG129"/>
  <c r="AG130"/>
  <c r="AG131"/>
  <c r="AG132"/>
  <c r="AG133"/>
  <c r="AG134"/>
  <c r="AG135"/>
  <c r="AG136"/>
  <c r="AG137"/>
  <c r="AG138"/>
  <c r="AG139"/>
  <c r="AG140"/>
  <c r="AG141"/>
  <c r="AG142"/>
  <c r="AG143"/>
  <c r="AG144"/>
  <c r="AG145"/>
  <c r="AG146"/>
  <c r="AG147"/>
  <c r="AG148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G174"/>
  <c r="AG175"/>
  <c r="AG176"/>
  <c r="AG177"/>
  <c r="AG178"/>
  <c r="AG179"/>
  <c r="AG180"/>
  <c r="AG181"/>
  <c r="AG182"/>
  <c r="AG183"/>
  <c r="AG184"/>
  <c r="AG185"/>
  <c r="AG186"/>
  <c r="AG187"/>
  <c r="AG188"/>
  <c r="AG189"/>
  <c r="AG190"/>
  <c r="AG191"/>
  <c r="AG192"/>
  <c r="AG193"/>
  <c r="AG194"/>
  <c r="AG195"/>
  <c r="AG196"/>
  <c r="AG197"/>
  <c r="AG198"/>
  <c r="AG199"/>
  <c r="AG200"/>
  <c r="AG201"/>
  <c r="AG202"/>
  <c r="AG203"/>
  <c r="AG204"/>
  <c r="AG205"/>
  <c r="AG206"/>
  <c r="AG207"/>
  <c r="AG208"/>
  <c r="AG209"/>
  <c r="AG210"/>
  <c r="AG211"/>
  <c r="AG212"/>
  <c r="AG213"/>
  <c r="AG214"/>
  <c r="AG215"/>
  <c r="AG216"/>
  <c r="AG217"/>
  <c r="AG218"/>
  <c r="AG219"/>
  <c r="AG220"/>
  <c r="AG221"/>
  <c r="AG222"/>
  <c r="AG223"/>
  <c r="AG224"/>
  <c r="AG225"/>
  <c r="AG226"/>
  <c r="AG227"/>
  <c r="AG228"/>
  <c r="AG229"/>
  <c r="AG230"/>
  <c r="AG231"/>
  <c r="AG232"/>
  <c r="AG233"/>
  <c r="AG234"/>
  <c r="AG235"/>
  <c r="AG236"/>
  <c r="AG237"/>
  <c r="AG238"/>
  <c r="AG239"/>
  <c r="AG240"/>
  <c r="AG241"/>
  <c r="AG242"/>
  <c r="AG243"/>
  <c r="AG244"/>
  <c r="AG245"/>
  <c r="AG246"/>
  <c r="AG247"/>
  <c r="AG248"/>
  <c r="AG249"/>
  <c r="AG250"/>
  <c r="AG251"/>
  <c r="AG252"/>
  <c r="AG253"/>
  <c r="AG254"/>
  <c r="AG255"/>
  <c r="AG256"/>
  <c r="AG257"/>
  <c r="AG258"/>
  <c r="AG259"/>
  <c r="AG260"/>
  <c r="AG261"/>
  <c r="AG262"/>
  <c r="AG263"/>
  <c r="AG264"/>
  <c r="AG265"/>
  <c r="AG266"/>
  <c r="AG267"/>
  <c r="AG268"/>
  <c r="AG269"/>
  <c r="AG270"/>
  <c r="AG271"/>
  <c r="AG272"/>
  <c r="AG273"/>
  <c r="AG274"/>
  <c r="AG275"/>
  <c r="AG276"/>
  <c r="AG277"/>
  <c r="AG278"/>
  <c r="AG279"/>
  <c r="AG280"/>
  <c r="AG281"/>
  <c r="AG282"/>
  <c r="AG283"/>
  <c r="AG284"/>
  <c r="AG285"/>
  <c r="AG286"/>
  <c r="AG287"/>
  <c r="AG288"/>
  <c r="AG289"/>
  <c r="AG290"/>
  <c r="AG291"/>
  <c r="AG292"/>
  <c r="AG293"/>
  <c r="AG294"/>
  <c r="AG295"/>
  <c r="AG296"/>
  <c r="AG297"/>
  <c r="AG298"/>
  <c r="AG299"/>
  <c r="AG300"/>
  <c r="AG301"/>
  <c r="AG302"/>
  <c r="AG303"/>
  <c r="AG304"/>
  <c r="AG305"/>
  <c r="AG306"/>
  <c r="AG307"/>
  <c r="AG308"/>
  <c r="AG309"/>
  <c r="AG310"/>
  <c r="AG311"/>
  <c r="AG312"/>
  <c r="AG313"/>
  <c r="AG314"/>
  <c r="AG315"/>
  <c r="AG316"/>
  <c r="AG317"/>
  <c r="AG318"/>
  <c r="AG319"/>
  <c r="AG320"/>
  <c r="AG321"/>
  <c r="AG322"/>
  <c r="AG323"/>
  <c r="AG324"/>
  <c r="AG325"/>
  <c r="AG326"/>
  <c r="AG327"/>
  <c r="AG328"/>
  <c r="AG329"/>
  <c r="AG330"/>
  <c r="AG331"/>
  <c r="AG332"/>
  <c r="AG333"/>
  <c r="AG334"/>
  <c r="AG335"/>
  <c r="AG336"/>
  <c r="AG337"/>
  <c r="AG338"/>
  <c r="AG339"/>
  <c r="AG340"/>
  <c r="AG341"/>
  <c r="AG342"/>
  <c r="AG343"/>
  <c r="AG344"/>
  <c r="AG345"/>
  <c r="AG346"/>
  <c r="AG347"/>
  <c r="AG348"/>
  <c r="AG349"/>
  <c r="AG350"/>
  <c r="AG351"/>
  <c r="AG352"/>
  <c r="AG353"/>
  <c r="AG354"/>
  <c r="AG355"/>
  <c r="AG356"/>
  <c r="AG357"/>
  <c r="AG358"/>
  <c r="AG359"/>
  <c r="AG360"/>
  <c r="AG361"/>
  <c r="AG362"/>
  <c r="AG363"/>
  <c r="AG364"/>
  <c r="AG365"/>
  <c r="AG366"/>
  <c r="AG367"/>
  <c r="AG368"/>
  <c r="AG369"/>
  <c r="AG370"/>
  <c r="AG371"/>
  <c r="AG372"/>
  <c r="AG373"/>
  <c r="AG374"/>
  <c r="AG375"/>
  <c r="AG376"/>
  <c r="AG377"/>
  <c r="AG378"/>
  <c r="AG379"/>
  <c r="AG380"/>
  <c r="AG381"/>
  <c r="AG382"/>
  <c r="AG383"/>
  <c r="AG384"/>
  <c r="AG385"/>
  <c r="AG386"/>
  <c r="AG387"/>
  <c r="AG388"/>
  <c r="AG389"/>
  <c r="AG390"/>
  <c r="AG391"/>
  <c r="AG392"/>
  <c r="AG393"/>
  <c r="AG394"/>
  <c r="AG395"/>
  <c r="AG396"/>
  <c r="AG397"/>
  <c r="AG398"/>
  <c r="AG399"/>
  <c r="AG400"/>
  <c r="AG401"/>
  <c r="AG402"/>
  <c r="AG403"/>
  <c r="AG404"/>
  <c r="AG405"/>
  <c r="AG406"/>
  <c r="AG407"/>
  <c r="AG408"/>
  <c r="AG409"/>
  <c r="AG410"/>
  <c r="AG411"/>
  <c r="AG412"/>
  <c r="AG413"/>
  <c r="AG414"/>
  <c r="AG415"/>
  <c r="AG416"/>
  <c r="AG417"/>
  <c r="AG418"/>
  <c r="AG419"/>
  <c r="AG420"/>
  <c r="AG421"/>
  <c r="AG422"/>
  <c r="AG423"/>
  <c r="AG424"/>
  <c r="AG425"/>
  <c r="AG426"/>
  <c r="AG427"/>
  <c r="AG428"/>
  <c r="AG429"/>
  <c r="AG430"/>
  <c r="AG431"/>
  <c r="AG432"/>
  <c r="AG433"/>
  <c r="AG434"/>
  <c r="AG435"/>
  <c r="AG436"/>
  <c r="AG437"/>
  <c r="AG438"/>
  <c r="AG439"/>
  <c r="AG440"/>
  <c r="AG441"/>
  <c r="AG442"/>
  <c r="AG443"/>
  <c r="AG444"/>
  <c r="AG445"/>
  <c r="AG446"/>
  <c r="AG447"/>
  <c r="AG448"/>
  <c r="AG449"/>
  <c r="AG450"/>
  <c r="AG451"/>
  <c r="AG452"/>
  <c r="AG453"/>
  <c r="AG454"/>
  <c r="AG455"/>
  <c r="AG456"/>
  <c r="AG457"/>
  <c r="AG458"/>
  <c r="AG459"/>
  <c r="AG460"/>
  <c r="AG461"/>
  <c r="AG462"/>
  <c r="AG463"/>
  <c r="AG464"/>
  <c r="AG465"/>
  <c r="AG466"/>
  <c r="AG467"/>
  <c r="AG468"/>
  <c r="AG469"/>
  <c r="AG470"/>
  <c r="AG471"/>
  <c r="AG472"/>
  <c r="AG473"/>
  <c r="AG474"/>
  <c r="AG475"/>
  <c r="AG476"/>
  <c r="AG477"/>
  <c r="AG478"/>
  <c r="AG479"/>
  <c r="AG480"/>
  <c r="AG481"/>
  <c r="AG482"/>
  <c r="AG483"/>
  <c r="AG484"/>
  <c r="AG485"/>
  <c r="AG486"/>
  <c r="AG487"/>
  <c r="AG488"/>
  <c r="AG489"/>
  <c r="AG490"/>
  <c r="AG491"/>
  <c r="AG492"/>
  <c r="AG493"/>
  <c r="AG494"/>
  <c r="AG495"/>
  <c r="AG496"/>
  <c r="AG497"/>
  <c r="AG498"/>
  <c r="AG499"/>
  <c r="AG500"/>
  <c r="AG501"/>
  <c r="AG502"/>
  <c r="AG503"/>
  <c r="AG504"/>
  <c r="AG505"/>
  <c r="AG506"/>
  <c r="AG507"/>
  <c r="AG508"/>
  <c r="AG509"/>
  <c r="AG510"/>
  <c r="AG511"/>
  <c r="AG512"/>
  <c r="AG513"/>
  <c r="AG514"/>
  <c r="AG515"/>
  <c r="AG516"/>
  <c r="AG517"/>
  <c r="AG518"/>
  <c r="AG519"/>
  <c r="AG520"/>
  <c r="AG521"/>
  <c r="AG522"/>
  <c r="AG523"/>
  <c r="AG524"/>
  <c r="AG525"/>
  <c r="AG526"/>
  <c r="AG527"/>
  <c r="AG528"/>
  <c r="AG529"/>
  <c r="AG530"/>
  <c r="AG531"/>
  <c r="AG532"/>
  <c r="AG533"/>
  <c r="AG534"/>
  <c r="AG535"/>
  <c r="AG536"/>
  <c r="AG537"/>
  <c r="AG538"/>
  <c r="AG539"/>
  <c r="AG540"/>
  <c r="AG541"/>
  <c r="AG542"/>
  <c r="AG543"/>
  <c r="AG544"/>
  <c r="AG545"/>
  <c r="AG546"/>
  <c r="AG547"/>
  <c r="AG548"/>
  <c r="AG549"/>
  <c r="AG550"/>
  <c r="AG551"/>
  <c r="AG552"/>
  <c r="AG553"/>
  <c r="AG554"/>
  <c r="AG555"/>
  <c r="AG556"/>
  <c r="AG557"/>
  <c r="AG558"/>
  <c r="AG559"/>
  <c r="AG560"/>
  <c r="AG561"/>
  <c r="AG562"/>
  <c r="AG563"/>
  <c r="AG564"/>
  <c r="AG565"/>
  <c r="AG566"/>
  <c r="AG567"/>
  <c r="AG568"/>
  <c r="AG569"/>
  <c r="AG570"/>
  <c r="AG571"/>
  <c r="AG572"/>
  <c r="AG573"/>
  <c r="AG574"/>
  <c r="AG575"/>
  <c r="AG576"/>
  <c r="AG577"/>
  <c r="AG578"/>
  <c r="AG579"/>
  <c r="AG580"/>
  <c r="AG581"/>
  <c r="AG582"/>
  <c r="AG583"/>
  <c r="AG584"/>
  <c r="AG585"/>
  <c r="AG586"/>
  <c r="AG587"/>
  <c r="AG588"/>
  <c r="AG589"/>
  <c r="AG590"/>
  <c r="AG591"/>
  <c r="AG592"/>
  <c r="AG593"/>
  <c r="AG594"/>
  <c r="AG595"/>
  <c r="AG596"/>
  <c r="AG597"/>
  <c r="AG598"/>
  <c r="AG599"/>
  <c r="AG600"/>
  <c r="AG601"/>
  <c r="AG602"/>
  <c r="AG603"/>
  <c r="AG604"/>
  <c r="AG605"/>
  <c r="AG606"/>
  <c r="AG607"/>
  <c r="AG608"/>
  <c r="AG609"/>
  <c r="AG610"/>
  <c r="AG611"/>
  <c r="AG612"/>
  <c r="AG613"/>
  <c r="AG614"/>
  <c r="AG615"/>
  <c r="AG616"/>
  <c r="AG617"/>
  <c r="AG618"/>
  <c r="AG619"/>
  <c r="AG620"/>
  <c r="AG621"/>
  <c r="AG622"/>
  <c r="AG623"/>
  <c r="AG624"/>
  <c r="AG625"/>
  <c r="AG626"/>
  <c r="AG627"/>
  <c r="AG628"/>
  <c r="AG629"/>
  <c r="AG630"/>
  <c r="AG631"/>
  <c r="AG632"/>
  <c r="AG633"/>
  <c r="AG634"/>
  <c r="AG635"/>
  <c r="AG636"/>
  <c r="AG637"/>
  <c r="AG638"/>
  <c r="AG639"/>
  <c r="AG640"/>
  <c r="AG641"/>
  <c r="AG642"/>
  <c r="AG643"/>
  <c r="AG644"/>
  <c r="AG645"/>
  <c r="AG646"/>
  <c r="AG647"/>
  <c r="AG648"/>
  <c r="AG649"/>
  <c r="AG650"/>
  <c r="AG651"/>
  <c r="AG652"/>
  <c r="AG653"/>
  <c r="AG654"/>
  <c r="AG655"/>
  <c r="AG656"/>
  <c r="AG657"/>
  <c r="AG658"/>
  <c r="AG659"/>
  <c r="AG660"/>
  <c r="AG661"/>
  <c r="AG662"/>
  <c r="AG663"/>
  <c r="AG664"/>
  <c r="AG665"/>
  <c r="AG666"/>
  <c r="AG667"/>
  <c r="AG668"/>
  <c r="AG669"/>
  <c r="AG670"/>
  <c r="AG671"/>
  <c r="AG672"/>
  <c r="AG673"/>
  <c r="AG674"/>
  <c r="AG675"/>
  <c r="AG676"/>
  <c r="AG677"/>
  <c r="AG678"/>
  <c r="AG679"/>
  <c r="AG680"/>
  <c r="AG681"/>
  <c r="AG682"/>
  <c r="AG683"/>
  <c r="AG684"/>
  <c r="AG685"/>
  <c r="AG686"/>
  <c r="AG687"/>
  <c r="AG688"/>
  <c r="AG689"/>
  <c r="AG690"/>
  <c r="AG691"/>
  <c r="AG692"/>
  <c r="AG693"/>
  <c r="AG694"/>
  <c r="AG695"/>
  <c r="AG696"/>
  <c r="AG697"/>
  <c r="AG698"/>
  <c r="AG699"/>
  <c r="AG700"/>
  <c r="AG701"/>
  <c r="AG702"/>
  <c r="AG703"/>
  <c r="AG704"/>
  <c r="AG705"/>
  <c r="AG706"/>
  <c r="AG707"/>
  <c r="AG708"/>
  <c r="AG709"/>
  <c r="AG710"/>
  <c r="AG711"/>
  <c r="AG712"/>
  <c r="AG713"/>
  <c r="AG714"/>
  <c r="AG715"/>
  <c r="AG716"/>
  <c r="AG717"/>
  <c r="AG718"/>
  <c r="AG719"/>
  <c r="AG720"/>
  <c r="AG721"/>
  <c r="AG722"/>
  <c r="AG723"/>
  <c r="AG724"/>
  <c r="AG725"/>
  <c r="AG726"/>
  <c r="AG727"/>
  <c r="AG728"/>
  <c r="AG729"/>
  <c r="AG730"/>
  <c r="AG731"/>
  <c r="AG732"/>
  <c r="AG733"/>
  <c r="AG734"/>
  <c r="AG735"/>
  <c r="AG736"/>
  <c r="AG737"/>
  <c r="AG738"/>
  <c r="AG739"/>
  <c r="AG740"/>
  <c r="AG741"/>
  <c r="AG742"/>
  <c r="AG743"/>
  <c r="AG744"/>
  <c r="AG745"/>
  <c r="AG746"/>
  <c r="AG747"/>
  <c r="AG748"/>
  <c r="AG749"/>
  <c r="AG750"/>
  <c r="AG751"/>
  <c r="AG752"/>
  <c r="AG753"/>
  <c r="AG754"/>
  <c r="AG755"/>
  <c r="AG756"/>
  <c r="AG757"/>
  <c r="AG758"/>
  <c r="AG759"/>
  <c r="AG760"/>
  <c r="AG761"/>
  <c r="AG762"/>
  <c r="AG763"/>
  <c r="AG764"/>
  <c r="AG765"/>
  <c r="AG766"/>
  <c r="AG767"/>
  <c r="AG768"/>
  <c r="AG769"/>
  <c r="AG770"/>
  <c r="AG771"/>
  <c r="AG772"/>
  <c r="AG773"/>
  <c r="AG774"/>
  <c r="AG775"/>
  <c r="AG776"/>
  <c r="AG777"/>
  <c r="AG778"/>
  <c r="AG779"/>
  <c r="AG780"/>
  <c r="AG781"/>
  <c r="AG782"/>
  <c r="AG783"/>
  <c r="AG784"/>
  <c r="AG785"/>
  <c r="AG786"/>
  <c r="AG787"/>
  <c r="AG788"/>
  <c r="AG789"/>
  <c r="AG790"/>
  <c r="AG791"/>
  <c r="AG792"/>
  <c r="AG793"/>
  <c r="AG794"/>
  <c r="AG795"/>
  <c r="AG796"/>
  <c r="AG797"/>
  <c r="AG798"/>
  <c r="AG799"/>
  <c r="AG800"/>
  <c r="AG801"/>
  <c r="AG802"/>
  <c r="AG803"/>
  <c r="AG804"/>
  <c r="AG805"/>
  <c r="AG806"/>
  <c r="AG807"/>
  <c r="AG808"/>
  <c r="AG809"/>
  <c r="AG810"/>
  <c r="AG811"/>
  <c r="AG812"/>
  <c r="AG813"/>
  <c r="AG814"/>
  <c r="AG815"/>
  <c r="AG816"/>
  <c r="AG817"/>
  <c r="AG818"/>
  <c r="AG819"/>
  <c r="AG820"/>
  <c r="AG821"/>
  <c r="AG822"/>
  <c r="AG823"/>
  <c r="AG824"/>
  <c r="AG825"/>
  <c r="AG826"/>
  <c r="AG827"/>
  <c r="AG828"/>
  <c r="AG829"/>
  <c r="AG830"/>
  <c r="AG831"/>
  <c r="AG832"/>
  <c r="AG833"/>
  <c r="AG834"/>
  <c r="AG835"/>
  <c r="AG836"/>
  <c r="AG837"/>
  <c r="AG838"/>
  <c r="AG839"/>
  <c r="AG840"/>
  <c r="AG841"/>
  <c r="AG842"/>
  <c r="AG843"/>
  <c r="AG844"/>
  <c r="AG845"/>
  <c r="AG846"/>
  <c r="AG847"/>
  <c r="AG848"/>
  <c r="AG849"/>
  <c r="AG850"/>
  <c r="AG851"/>
  <c r="AG852"/>
  <c r="AG853"/>
  <c r="AG854"/>
  <c r="AG855"/>
  <c r="AG856"/>
  <c r="AG857"/>
  <c r="AG858"/>
  <c r="AG859"/>
  <c r="AG860"/>
  <c r="AG861"/>
  <c r="AG862"/>
  <c r="AG863"/>
  <c r="AG864"/>
  <c r="AG865"/>
  <c r="AG866"/>
  <c r="AG867"/>
  <c r="AG868"/>
  <c r="AG869"/>
  <c r="AG870"/>
  <c r="AG871"/>
  <c r="AG872"/>
  <c r="AG873"/>
  <c r="AG874"/>
  <c r="AG875"/>
  <c r="AG876"/>
  <c r="AG877"/>
  <c r="AG878"/>
  <c r="AG879"/>
  <c r="AG880"/>
  <c r="AG881"/>
  <c r="AG882"/>
  <c r="AG883"/>
  <c r="AG884"/>
  <c r="AG885"/>
  <c r="AG886"/>
  <c r="AG887"/>
  <c r="AG888"/>
  <c r="AG889"/>
  <c r="AG890"/>
  <c r="AG891"/>
  <c r="AG892"/>
  <c r="AG893"/>
  <c r="AG894"/>
  <c r="AG895"/>
  <c r="AG896"/>
  <c r="AG897"/>
  <c r="AG898"/>
  <c r="AG899"/>
  <c r="AG900"/>
  <c r="AG901"/>
  <c r="AG902"/>
  <c r="AG903"/>
  <c r="AG904"/>
  <c r="AG905"/>
  <c r="AG906"/>
  <c r="AG907"/>
  <c r="AG908"/>
  <c r="AG909"/>
  <c r="AG910"/>
  <c r="AG911"/>
  <c r="AG912"/>
  <c r="AG913"/>
  <c r="AG914"/>
  <c r="AG915"/>
  <c r="AG916"/>
  <c r="AG917"/>
  <c r="AG918"/>
  <c r="AG919"/>
  <c r="AG920"/>
  <c r="AG921"/>
  <c r="AG922"/>
  <c r="AG923"/>
  <c r="AG924"/>
  <c r="AG925"/>
  <c r="AG926"/>
  <c r="AG927"/>
  <c r="AG928"/>
  <c r="AG929"/>
  <c r="AG930"/>
  <c r="AG931"/>
  <c r="AG932"/>
  <c r="AG933"/>
  <c r="AG934"/>
  <c r="AG935"/>
  <c r="AG936"/>
  <c r="AG937"/>
  <c r="AG938"/>
  <c r="AG939"/>
  <c r="AG940"/>
  <c r="AG941"/>
  <c r="AG942"/>
  <c r="AG943"/>
  <c r="AG944"/>
  <c r="AG945"/>
  <c r="AG946"/>
  <c r="AG947"/>
  <c r="AG948"/>
  <c r="AG949"/>
  <c r="AG950"/>
  <c r="AG951"/>
  <c r="AG952"/>
  <c r="AG953"/>
  <c r="AG954"/>
  <c r="AG955"/>
  <c r="AG956"/>
  <c r="AG957"/>
  <c r="AG958"/>
  <c r="AG959"/>
  <c r="AG960"/>
  <c r="AG961"/>
  <c r="AG962"/>
  <c r="AG963"/>
  <c r="AG964"/>
  <c r="AG965"/>
  <c r="AG966"/>
  <c r="AG967"/>
  <c r="AG968"/>
  <c r="AG969"/>
  <c r="AG970"/>
  <c r="AG971"/>
  <c r="AG972"/>
  <c r="AG973"/>
  <c r="AG974"/>
  <c r="AG975"/>
  <c r="AG976"/>
  <c r="AG977"/>
  <c r="AG978"/>
  <c r="AG979"/>
  <c r="AG980"/>
  <c r="AG981"/>
  <c r="AG982"/>
  <c r="AG983"/>
  <c r="AG984"/>
  <c r="AG985"/>
  <c r="AG986"/>
  <c r="AG987"/>
  <c r="AG988"/>
  <c r="AG989"/>
  <c r="AG990"/>
  <c r="AG991"/>
  <c r="AG992"/>
  <c r="AG993"/>
  <c r="AG994"/>
  <c r="AG995"/>
  <c r="AG996"/>
  <c r="AG997"/>
  <c r="AG998"/>
  <c r="AG999"/>
  <c r="AG1000"/>
  <c r="AG1001"/>
  <c r="AG1002"/>
  <c r="AG1003"/>
  <c r="AG1004"/>
  <c r="AG1005"/>
  <c r="AG1006"/>
  <c r="AG1007"/>
  <c r="AG1008"/>
  <c r="AG1009"/>
  <c r="AG1010"/>
  <c r="AG1011"/>
  <c r="AG1012"/>
  <c r="AG1013"/>
  <c r="AG1014"/>
  <c r="AG1015"/>
  <c r="AG1016"/>
  <c r="AG1017"/>
  <c r="AG1018"/>
  <c r="AG1019"/>
  <c r="AG1020"/>
  <c r="AG1021"/>
  <c r="AG1022"/>
  <c r="AG1023"/>
  <c r="AG1024"/>
  <c r="AG1025"/>
  <c r="AG1026"/>
  <c r="AG1027"/>
  <c r="AG1028"/>
  <c r="AG1029"/>
  <c r="AG1030"/>
  <c r="AG1031"/>
  <c r="AG1032"/>
  <c r="AG1033"/>
  <c r="AG1034"/>
  <c r="AG1035"/>
  <c r="AG1036"/>
  <c r="AG1037"/>
  <c r="AG1038"/>
  <c r="AG1039"/>
  <c r="AG1040"/>
  <c r="AG1041"/>
  <c r="AG1042"/>
  <c r="AG1043"/>
  <c r="AG1044"/>
  <c r="AG1045"/>
  <c r="AG1046"/>
  <c r="AG1047"/>
  <c r="AG1048"/>
  <c r="AG1049"/>
  <c r="AG1050"/>
  <c r="AG1051"/>
  <c r="AG1052"/>
  <c r="AG1053"/>
  <c r="AG1054"/>
  <c r="AG1055"/>
  <c r="AG1056"/>
  <c r="AG1057"/>
  <c r="AG1058"/>
  <c r="AG1059"/>
  <c r="AG1060"/>
  <c r="AG1061"/>
  <c r="AG1062"/>
  <c r="AG1063"/>
  <c r="AG1064"/>
  <c r="AG1065"/>
  <c r="AG1066"/>
  <c r="AG1067"/>
  <c r="AG1068"/>
  <c r="AG1069"/>
  <c r="AG1070"/>
  <c r="AG1071"/>
  <c r="AG1072"/>
  <c r="AG1073"/>
  <c r="AG1074"/>
  <c r="AG1075"/>
  <c r="AG1076"/>
  <c r="AG1077"/>
  <c r="AG1078"/>
  <c r="AG1079"/>
  <c r="AG1080"/>
  <c r="AG1081"/>
  <c r="AG1082"/>
  <c r="AG1083"/>
  <c r="AG1084"/>
  <c r="AG1085"/>
  <c r="AG1086"/>
  <c r="AG1087"/>
  <c r="AG1088"/>
  <c r="AG1089"/>
  <c r="AG1090"/>
  <c r="AG1091"/>
  <c r="AG1092"/>
  <c r="AG1093"/>
  <c r="AG1094"/>
  <c r="AG1095"/>
  <c r="AG1096"/>
  <c r="AG1097"/>
  <c r="AG1098"/>
  <c r="AG1099"/>
  <c r="AG1100"/>
  <c r="AG1101"/>
  <c r="AG1102"/>
  <c r="AG1103"/>
  <c r="AG1104"/>
  <c r="AG1105"/>
  <c r="AG1106"/>
  <c r="AG1107"/>
  <c r="AG1108"/>
  <c r="AG1109"/>
  <c r="AG1110"/>
  <c r="AG1111"/>
  <c r="AG1112"/>
  <c r="AG1113"/>
  <c r="AG1114"/>
  <c r="AG1115"/>
  <c r="AG1116"/>
  <c r="AG1117"/>
  <c r="AG1118"/>
  <c r="AG1119"/>
  <c r="AG1120"/>
  <c r="AG1121"/>
  <c r="AG1122"/>
  <c r="AG1123"/>
  <c r="AG1124"/>
  <c r="AG1125"/>
  <c r="AG1126"/>
  <c r="AG1127"/>
  <c r="AG1128"/>
  <c r="AG1129"/>
  <c r="AG1130"/>
  <c r="AG1131"/>
  <c r="AG1132"/>
  <c r="AG1133"/>
  <c r="AG1134"/>
  <c r="AG1135"/>
  <c r="AG1136"/>
  <c r="AG1137"/>
  <c r="AG1138"/>
  <c r="AG1139"/>
  <c r="AG1140"/>
  <c r="AG1141"/>
  <c r="AG1142"/>
  <c r="AG1143"/>
  <c r="AG1144"/>
  <c r="AG1145"/>
  <c r="AG1146"/>
  <c r="AG1147"/>
  <c r="AG1148"/>
  <c r="AG1149"/>
  <c r="AG1150"/>
  <c r="AG1151"/>
  <c r="AG1152"/>
  <c r="AG1153"/>
  <c r="AG1154"/>
  <c r="AG1155"/>
  <c r="AG1156"/>
  <c r="AG1157"/>
  <c r="AG1158"/>
  <c r="AG1159"/>
  <c r="AG1160"/>
  <c r="AG1161"/>
  <c r="AG1162"/>
  <c r="AG1163"/>
  <c r="AG1164"/>
  <c r="AG1165"/>
  <c r="AG1166"/>
  <c r="AG1167"/>
  <c r="AG1168"/>
  <c r="AG1169"/>
  <c r="AG1170"/>
  <c r="AG1171"/>
  <c r="AG1172"/>
  <c r="AG1173"/>
  <c r="AG1174"/>
  <c r="AG1175"/>
  <c r="AG1176"/>
  <c r="AG1177"/>
  <c r="AG1178"/>
  <c r="AG1179"/>
  <c r="AG1180"/>
  <c r="AG1181"/>
  <c r="AG1182"/>
  <c r="AG1183"/>
  <c r="AG1184"/>
  <c r="AG1185"/>
  <c r="AG1186"/>
  <c r="AG1187"/>
  <c r="AG1188"/>
  <c r="AG1189"/>
  <c r="AG1190"/>
  <c r="AG1191"/>
  <c r="AG1192"/>
  <c r="AG1193"/>
  <c r="AG1194"/>
  <c r="AG1195"/>
  <c r="AG1196"/>
  <c r="AG1197"/>
  <c r="AG1198"/>
  <c r="AG1199"/>
  <c r="AG1200"/>
  <c r="AG1201"/>
  <c r="AG1202"/>
  <c r="AG1203"/>
  <c r="AG1204"/>
  <c r="AG1205"/>
  <c r="AG1206"/>
  <c r="AG1207"/>
  <c r="AG1208"/>
  <c r="AG1209"/>
  <c r="AG1210"/>
  <c r="AG1211"/>
  <c r="AG1212"/>
  <c r="AG1213"/>
  <c r="AG1214"/>
  <c r="AG1215"/>
  <c r="AG1216"/>
  <c r="AG1217"/>
  <c r="AG1218"/>
  <c r="AG1219"/>
  <c r="AG1220"/>
  <c r="AG1221"/>
  <c r="AG1222"/>
  <c r="AG1223"/>
  <c r="AG1224"/>
  <c r="AG1225"/>
  <c r="AG1226"/>
  <c r="AG1227"/>
  <c r="AG1228"/>
  <c r="AG1229"/>
  <c r="AG1230"/>
  <c r="AG1231"/>
  <c r="AG1232"/>
  <c r="AG1233"/>
  <c r="AG1234"/>
  <c r="AG1235"/>
  <c r="AG1236"/>
  <c r="AG1237"/>
  <c r="AG1238"/>
  <c r="AG1239"/>
  <c r="AG1240"/>
  <c r="AG1241"/>
  <c r="AG1242"/>
  <c r="AG1243"/>
  <c r="AG1244"/>
  <c r="AG1245"/>
  <c r="AG1246"/>
  <c r="AG1247"/>
  <c r="AG1248"/>
  <c r="AG1249"/>
  <c r="AG1250"/>
  <c r="AG1251"/>
  <c r="AG1252"/>
  <c r="AG1253"/>
  <c r="AG1254"/>
  <c r="AG1255"/>
  <c r="AG1256"/>
  <c r="AG1257"/>
  <c r="AG1258"/>
  <c r="AG1259"/>
  <c r="AG1260"/>
  <c r="AG1261"/>
  <c r="AG1262"/>
  <c r="AG1263"/>
  <c r="AG1264"/>
  <c r="AG1265"/>
  <c r="AG1266"/>
  <c r="AG1267"/>
  <c r="AG1268"/>
  <c r="AG1269"/>
  <c r="AG1270"/>
  <c r="AG1271"/>
  <c r="AG1272"/>
  <c r="AG1273"/>
  <c r="AG1274"/>
  <c r="AG1275"/>
  <c r="AG1276"/>
  <c r="AG1277"/>
  <c r="AG1278"/>
  <c r="AG1279"/>
  <c r="AG1280"/>
  <c r="AG1281"/>
  <c r="AG1282"/>
  <c r="AG1283"/>
  <c r="AG1284"/>
  <c r="AG1285"/>
  <c r="AG1286"/>
  <c r="AG1287"/>
  <c r="AG1288"/>
  <c r="AG1289"/>
  <c r="AG1290"/>
  <c r="AG1291"/>
  <c r="AG1292"/>
  <c r="AG1293"/>
  <c r="AG1294"/>
  <c r="AG1295"/>
  <c r="AG1296"/>
  <c r="AG1297"/>
  <c r="AG1298"/>
  <c r="AG1299"/>
  <c r="AG1300"/>
  <c r="AG1301"/>
  <c r="AG1302"/>
  <c r="AG1303"/>
  <c r="AG1304"/>
  <c r="AG1305"/>
  <c r="AG1306"/>
  <c r="AG1307"/>
  <c r="AG1308"/>
  <c r="AG1309"/>
  <c r="AG1310"/>
  <c r="AG1311"/>
  <c r="AG1312"/>
  <c r="AG1313"/>
  <c r="AG1314"/>
  <c r="AG1315"/>
  <c r="AG1316"/>
  <c r="AG1317"/>
  <c r="AG1318"/>
  <c r="AG1319"/>
  <c r="AG1320"/>
  <c r="AG1321"/>
  <c r="AG1322"/>
  <c r="AG1323"/>
  <c r="AG1324"/>
  <c r="AG1325"/>
  <c r="AG1326"/>
  <c r="AG1327"/>
  <c r="AG1328"/>
  <c r="AG1329"/>
  <c r="AG1330"/>
  <c r="AG1331"/>
  <c r="AG1332"/>
  <c r="AG1333"/>
  <c r="AG1334"/>
  <c r="AG1335"/>
  <c r="AG1336"/>
  <c r="AG1337"/>
  <c r="AG1338"/>
  <c r="AG1339"/>
  <c r="AG1340"/>
  <c r="AG1341"/>
  <c r="AG1342"/>
  <c r="AG1343"/>
  <c r="AG1344"/>
  <c r="AG1345"/>
  <c r="AG1346"/>
  <c r="AG1347"/>
  <c r="AG1348"/>
  <c r="AG1349"/>
  <c r="AG1350"/>
  <c r="AG1351"/>
  <c r="AG1352"/>
  <c r="AG1353"/>
  <c r="AG1354"/>
  <c r="AG1355"/>
  <c r="AG1356"/>
  <c r="AG1357"/>
  <c r="AG1358"/>
  <c r="AG1359"/>
  <c r="AG1360"/>
  <c r="AG1361"/>
  <c r="AG1362"/>
  <c r="AG1363"/>
  <c r="AG1364"/>
  <c r="AG1365"/>
  <c r="AG1366"/>
  <c r="AG1367"/>
  <c r="AG1368"/>
  <c r="AG1369"/>
  <c r="AG1370"/>
  <c r="AG1371"/>
  <c r="AG1372"/>
  <c r="AG1373"/>
  <c r="AG1374"/>
  <c r="AG1375"/>
  <c r="AG1376"/>
  <c r="AG1377"/>
  <c r="AG1378"/>
  <c r="AG1379"/>
  <c r="AG1380"/>
  <c r="AG1381"/>
  <c r="AG1382"/>
  <c r="AG1383"/>
  <c r="AG1384"/>
  <c r="AG1385"/>
  <c r="AG1386"/>
  <c r="AG1387"/>
  <c r="AG1388"/>
  <c r="AG1389"/>
  <c r="AG1390"/>
  <c r="AG1391"/>
  <c r="AG1392"/>
  <c r="AG1393"/>
  <c r="AG1394"/>
  <c r="AG1395"/>
  <c r="AG1396"/>
  <c r="AG1397"/>
  <c r="AG1398"/>
  <c r="AG1399"/>
  <c r="AG1400"/>
  <c r="AG1401"/>
  <c r="AG1402"/>
  <c r="AG1403"/>
  <c r="AG1404"/>
  <c r="AG1405"/>
  <c r="AG1406"/>
  <c r="AG1407"/>
  <c r="AG1408"/>
  <c r="AG1409"/>
  <c r="AG1410"/>
  <c r="AG1411"/>
  <c r="AG1412"/>
  <c r="AG1413"/>
  <c r="AG1414"/>
  <c r="AG1415"/>
  <c r="AG1416"/>
  <c r="AG1417"/>
  <c r="AG1418"/>
  <c r="AG1419"/>
  <c r="AG1420"/>
  <c r="AG1421"/>
  <c r="AG1422"/>
  <c r="AG1423"/>
  <c r="AG1424"/>
  <c r="AG1425"/>
  <c r="AG1426"/>
  <c r="AG1427"/>
  <c r="AG1428"/>
  <c r="AG1429"/>
  <c r="AG1430"/>
  <c r="AG1431"/>
  <c r="AG1432"/>
  <c r="AG1433"/>
  <c r="AG1434"/>
  <c r="AG1435"/>
  <c r="AG1436"/>
  <c r="AG1437"/>
  <c r="AG1438"/>
  <c r="AG1439"/>
  <c r="AG1440"/>
  <c r="AG1441"/>
  <c r="AG1442"/>
  <c r="AG1443"/>
  <c r="AG1444"/>
  <c r="AG1445"/>
  <c r="AG1446"/>
  <c r="AG1447"/>
  <c r="AG1448"/>
  <c r="AG1449"/>
  <c r="AG1450"/>
  <c r="AG1451"/>
  <c r="AG1452"/>
  <c r="AG1453"/>
  <c r="AG1454"/>
  <c r="AG1455"/>
  <c r="AG1456"/>
  <c r="AG1457"/>
  <c r="AG1458"/>
  <c r="AG1459"/>
  <c r="AG1460"/>
  <c r="AG1461"/>
  <c r="AG1462"/>
  <c r="AG1463"/>
  <c r="AG1464"/>
  <c r="AG1465"/>
  <c r="AG1466"/>
  <c r="AG1467"/>
  <c r="AG1468"/>
  <c r="AG1469"/>
  <c r="AG1470"/>
  <c r="AG1471"/>
  <c r="AG1472"/>
  <c r="AG1473"/>
  <c r="AG1474"/>
  <c r="AG1475"/>
  <c r="AG1476"/>
  <c r="AG1477"/>
  <c r="AG1478"/>
  <c r="AG1479"/>
  <c r="AG1480"/>
  <c r="AG1481"/>
  <c r="AG1482"/>
  <c r="AG1483"/>
  <c r="AG1484"/>
  <c r="AG1485"/>
  <c r="AG1486"/>
  <c r="AG1487"/>
  <c r="AG1488"/>
  <c r="AG1489"/>
  <c r="AG1490"/>
  <c r="AG1491"/>
  <c r="AG1492"/>
  <c r="AG1493"/>
  <c r="AG1494"/>
  <c r="AG1495"/>
  <c r="AG1496"/>
  <c r="AG1497"/>
  <c r="AG1498"/>
  <c r="AG1499"/>
  <c r="AG1500"/>
  <c r="AG1501"/>
  <c r="AG1502"/>
  <c r="AG1503"/>
  <c r="AG1504"/>
  <c r="AG1505"/>
  <c r="AG1506"/>
  <c r="AG1507"/>
  <c r="AG1508"/>
  <c r="AG1509"/>
  <c r="AG1510"/>
  <c r="AG1511"/>
  <c r="AG1512"/>
  <c r="AG1513"/>
  <c r="AG1514"/>
  <c r="AG1515"/>
  <c r="AG1516"/>
  <c r="AG1517"/>
  <c r="AG1518"/>
  <c r="AG1519"/>
  <c r="AG1520"/>
  <c r="AG1521"/>
  <c r="AG1522"/>
  <c r="AG1523"/>
  <c r="AG1524"/>
  <c r="AG1525"/>
  <c r="AG1526"/>
  <c r="AG1527"/>
  <c r="AG1528"/>
  <c r="AG1529"/>
  <c r="AG1530"/>
  <c r="AG1531"/>
  <c r="AG1532"/>
  <c r="AG1533"/>
  <c r="AG1534"/>
  <c r="AG1535"/>
  <c r="AG1536"/>
  <c r="AG1537"/>
  <c r="AG1538"/>
  <c r="AG1539"/>
  <c r="AG1540"/>
  <c r="AG1541"/>
  <c r="AG1542"/>
  <c r="AG1543"/>
  <c r="AG1544"/>
  <c r="AG1545"/>
  <c r="AG1546"/>
  <c r="AG1547"/>
  <c r="AG1548"/>
  <c r="AG1549"/>
  <c r="AG1550"/>
  <c r="AG1551"/>
  <c r="AG1552"/>
  <c r="AG1553"/>
  <c r="AG1554"/>
  <c r="AG1555"/>
  <c r="AG1556"/>
  <c r="AG1557"/>
  <c r="AG1558"/>
  <c r="AG1559"/>
  <c r="AG1560"/>
  <c r="AG1561"/>
  <c r="AG1562"/>
  <c r="AG1563"/>
  <c r="AG1564"/>
  <c r="AG1565"/>
  <c r="AG1566"/>
  <c r="AG1567"/>
  <c r="AG1568"/>
  <c r="AG1569"/>
  <c r="AG1570"/>
  <c r="AG1571"/>
  <c r="AG1572"/>
  <c r="AG1573"/>
  <c r="AG1574"/>
  <c r="AG1575"/>
  <c r="AG1576"/>
  <c r="AG1577"/>
  <c r="AG1578"/>
  <c r="AG1579"/>
  <c r="AG1580"/>
  <c r="AG1581"/>
  <c r="AG1582"/>
  <c r="AG1583"/>
  <c r="AG1584"/>
  <c r="AG1585"/>
  <c r="AG1586"/>
  <c r="AG1587"/>
  <c r="AG1588"/>
  <c r="AG1589"/>
  <c r="AG1590"/>
  <c r="AG1591"/>
  <c r="AG1592"/>
  <c r="AG1593"/>
  <c r="AG1594"/>
  <c r="AG1595"/>
  <c r="AG1596"/>
  <c r="AG1597"/>
  <c r="AG1598"/>
  <c r="AG1599"/>
  <c r="AG1600"/>
  <c r="AG1601"/>
  <c r="AG1602"/>
  <c r="AG1603"/>
  <c r="AG1604"/>
  <c r="AG1605"/>
  <c r="AG1606"/>
  <c r="AG1607"/>
  <c r="AG1608"/>
  <c r="AG1609"/>
  <c r="AG1610"/>
  <c r="AG1611"/>
  <c r="AG1612"/>
  <c r="AG1613"/>
  <c r="AG1614"/>
  <c r="AG1615"/>
  <c r="AG1616"/>
  <c r="AG1617"/>
  <c r="AG1618"/>
  <c r="AG1619"/>
  <c r="AG1620"/>
  <c r="AG1621"/>
  <c r="AG1622"/>
  <c r="AG1623"/>
  <c r="AG1624"/>
  <c r="AG1625"/>
  <c r="AG1626"/>
  <c r="AG1627"/>
  <c r="AG1628"/>
  <c r="AG1629"/>
  <c r="AG1630"/>
  <c r="AG1631"/>
  <c r="AG1632"/>
  <c r="AG1633"/>
  <c r="AG1634"/>
  <c r="AG1635"/>
  <c r="AG1636"/>
  <c r="AG1637"/>
  <c r="AG1638"/>
  <c r="AG1639"/>
  <c r="AG1640"/>
  <c r="AG1641"/>
  <c r="AG1642"/>
  <c r="AG1643"/>
  <c r="AG1644"/>
  <c r="AG1645"/>
  <c r="AG1646"/>
  <c r="AG1647"/>
  <c r="AG1648"/>
  <c r="AG1649"/>
  <c r="AG1650"/>
  <c r="AG1651"/>
  <c r="AG1652"/>
  <c r="AG1653"/>
  <c r="AG1654"/>
  <c r="AG1655"/>
  <c r="AG1656"/>
  <c r="AG1657"/>
  <c r="AG1658"/>
  <c r="AG1659"/>
  <c r="AG1660"/>
  <c r="AG1661"/>
  <c r="AG1662"/>
  <c r="AG1663"/>
  <c r="AG1664"/>
  <c r="AG1665"/>
  <c r="AG1666"/>
  <c r="AG1667"/>
  <c r="AG1668"/>
  <c r="AG1669"/>
  <c r="AG1670"/>
  <c r="AG1671"/>
  <c r="AG1672"/>
  <c r="AG1673"/>
  <c r="AG1674"/>
  <c r="AG1675"/>
  <c r="AG1676"/>
  <c r="AG1677"/>
  <c r="AG1678"/>
  <c r="AG1679"/>
  <c r="AG1680"/>
  <c r="AG1681"/>
  <c r="AG1682"/>
  <c r="AG1683"/>
  <c r="AG1684"/>
  <c r="AG1685"/>
  <c r="AG1686"/>
  <c r="AG1687"/>
  <c r="AG1688"/>
  <c r="AG1689"/>
  <c r="AG1690"/>
  <c r="AG1691"/>
  <c r="AG1692"/>
  <c r="AG1693"/>
  <c r="AG1694"/>
  <c r="AG1695"/>
  <c r="AG1696"/>
  <c r="AG1697"/>
  <c r="AG1698"/>
  <c r="AG1699"/>
  <c r="AG1700"/>
  <c r="AG1701"/>
  <c r="AG1702"/>
  <c r="AG1703"/>
  <c r="AG1704"/>
  <c r="AG1705"/>
  <c r="AG1706"/>
  <c r="AG1707"/>
  <c r="AG1708"/>
  <c r="AG1709"/>
  <c r="AG1710"/>
  <c r="AG1711"/>
  <c r="AG1712"/>
  <c r="AG1713"/>
  <c r="AG1714"/>
  <c r="AG1715"/>
  <c r="AG1716"/>
  <c r="AG1717"/>
  <c r="AG1718"/>
  <c r="AG1719"/>
  <c r="AG1720"/>
  <c r="AG1721"/>
  <c r="AG1722"/>
  <c r="AG1723"/>
  <c r="AG1724"/>
  <c r="AG1725"/>
  <c r="AG1726"/>
  <c r="AG1727"/>
  <c r="AG1728"/>
  <c r="AG1729"/>
  <c r="AG1730"/>
  <c r="AG1731"/>
  <c r="AG1732"/>
  <c r="AG1733"/>
  <c r="AG1734"/>
  <c r="AG1735"/>
  <c r="AG1736"/>
  <c r="AG1737"/>
  <c r="AG1738"/>
  <c r="AG1739"/>
  <c r="AG1740"/>
  <c r="AG1741"/>
  <c r="AG1742"/>
  <c r="AG1743"/>
  <c r="AG1744"/>
  <c r="AG1745"/>
  <c r="AG1746"/>
  <c r="AG1747"/>
  <c r="AG1748"/>
  <c r="AG1749"/>
  <c r="AG1750"/>
  <c r="AG1751"/>
  <c r="AG1752"/>
  <c r="AG1753"/>
  <c r="AG1754"/>
  <c r="AG1755"/>
  <c r="AG1756"/>
  <c r="AG1757"/>
  <c r="AG1758"/>
  <c r="AG1759"/>
  <c r="AG1760"/>
  <c r="AG1761"/>
  <c r="AG1762"/>
  <c r="AG1763"/>
  <c r="AG1764"/>
  <c r="AG1765"/>
  <c r="AG1766"/>
  <c r="AG1767"/>
  <c r="AG1768"/>
  <c r="AG1769"/>
  <c r="AG1770"/>
  <c r="AG1771"/>
  <c r="AG1772"/>
  <c r="AG1773"/>
  <c r="AG1774"/>
  <c r="AG1775"/>
  <c r="AG1776"/>
  <c r="AG1777"/>
  <c r="AG1778"/>
  <c r="AG1779"/>
  <c r="AG1780"/>
  <c r="AG1781"/>
  <c r="AG1782"/>
  <c r="AG1783"/>
  <c r="AG1784"/>
  <c r="AG1785"/>
  <c r="AG1786"/>
  <c r="AG1787"/>
  <c r="AG1788"/>
  <c r="AG1789"/>
  <c r="AG1790"/>
  <c r="AG1791"/>
  <c r="AG1792"/>
  <c r="AG1793"/>
  <c r="AG1794"/>
  <c r="AG1795"/>
  <c r="AG1796"/>
  <c r="AG1797"/>
  <c r="AG1798"/>
  <c r="AG1799"/>
  <c r="AG1800"/>
  <c r="AG1801"/>
  <c r="AG1802"/>
  <c r="AG1803"/>
  <c r="AG1804"/>
  <c r="AG1805"/>
  <c r="AG1806"/>
  <c r="AG1807"/>
  <c r="AG1808"/>
  <c r="AG1809"/>
  <c r="AG1810"/>
  <c r="AG1811"/>
  <c r="AG1812"/>
  <c r="AG1813"/>
  <c r="AG1814"/>
  <c r="AG1815"/>
  <c r="AG1816"/>
  <c r="AG1817"/>
  <c r="AG1818"/>
  <c r="AG1819"/>
  <c r="AG1820"/>
  <c r="AG1821"/>
  <c r="AG1822"/>
  <c r="AG1823"/>
  <c r="AG1824"/>
  <c r="AG1825"/>
  <c r="AG1826"/>
  <c r="AG1827"/>
  <c r="AG1828"/>
  <c r="AG1829"/>
  <c r="AG1830"/>
  <c r="AG1831"/>
  <c r="AG1832"/>
  <c r="AG1833"/>
  <c r="AG1834"/>
  <c r="AG1835"/>
  <c r="AG1836"/>
  <c r="AG1837"/>
  <c r="AG1838"/>
  <c r="AG1839"/>
  <c r="AG1840"/>
  <c r="AG1841"/>
  <c r="AG1842"/>
  <c r="AG1843"/>
  <c r="AG1844"/>
  <c r="AG1845"/>
  <c r="AG1846"/>
  <c r="AG1847"/>
  <c r="AG1848"/>
  <c r="AG1849"/>
  <c r="AG1850"/>
  <c r="AG1851"/>
  <c r="AG1852"/>
  <c r="AG1853"/>
  <c r="AG1854"/>
  <c r="AG1855"/>
  <c r="AG1856"/>
  <c r="AG1857"/>
  <c r="AG1858"/>
  <c r="AG1859"/>
  <c r="AG1860"/>
  <c r="AG1861"/>
  <c r="AG1862"/>
  <c r="AG1863"/>
  <c r="AG1864"/>
  <c r="AG1865"/>
  <c r="AG1866"/>
  <c r="AG1867"/>
  <c r="AG1868"/>
  <c r="AG1869"/>
  <c r="AG1870"/>
  <c r="AG1871"/>
  <c r="AG1872"/>
  <c r="AG1873"/>
  <c r="AG1874"/>
  <c r="AG1875"/>
  <c r="AG1876"/>
  <c r="AG1877"/>
  <c r="AG1878"/>
  <c r="AG1879"/>
  <c r="AG1880"/>
  <c r="AG1881"/>
  <c r="AG1882"/>
  <c r="AG1883"/>
  <c r="AG1884"/>
  <c r="AG1885"/>
  <c r="AG1886"/>
  <c r="AG1887"/>
  <c r="AG1888"/>
  <c r="AG1889"/>
  <c r="AG1890"/>
  <c r="AG1891"/>
  <c r="AG1892"/>
  <c r="AG1893"/>
  <c r="AG1894"/>
  <c r="AG1895"/>
  <c r="AG1896"/>
  <c r="AG1897"/>
  <c r="AG1898"/>
  <c r="AG1899"/>
  <c r="AG1900"/>
  <c r="AG1901"/>
  <c r="AG1902"/>
  <c r="AG1903"/>
  <c r="AG1904"/>
  <c r="AG1905"/>
  <c r="AG1906"/>
  <c r="AG1907"/>
  <c r="AG1908"/>
  <c r="AG1909"/>
  <c r="AG1910"/>
  <c r="AG1911"/>
  <c r="AG1912"/>
  <c r="AG1913"/>
  <c r="AG1914"/>
  <c r="AG1915"/>
  <c r="AG1916"/>
  <c r="AG1917"/>
  <c r="AG1918"/>
  <c r="AG1919"/>
  <c r="AG1920"/>
  <c r="AG1921"/>
  <c r="AG1922"/>
  <c r="AG1923"/>
  <c r="AG1924"/>
  <c r="AG1925"/>
  <c r="AG1926"/>
  <c r="AG1927"/>
  <c r="AG1928"/>
  <c r="AG1929"/>
  <c r="AG1930"/>
  <c r="AG1931"/>
  <c r="AG1932"/>
  <c r="AG1933"/>
  <c r="AG1934"/>
  <c r="AG1935"/>
  <c r="AG1936"/>
  <c r="AG1937"/>
  <c r="AG1938"/>
  <c r="AG1939"/>
  <c r="AG1940"/>
  <c r="AG1941"/>
  <c r="AG1942"/>
  <c r="AG1943"/>
  <c r="AG1944"/>
  <c r="AG1945"/>
  <c r="AG1946"/>
  <c r="AG1947"/>
  <c r="AG1948"/>
  <c r="AG1949"/>
  <c r="AG1950"/>
  <c r="AG1951"/>
  <c r="AG1952"/>
  <c r="AG1953"/>
  <c r="AG1954"/>
  <c r="AG1955"/>
  <c r="AG1956"/>
  <c r="AG1957"/>
  <c r="AG1958"/>
  <c r="AG1959"/>
  <c r="AG1960"/>
  <c r="AG1961"/>
  <c r="AG1962"/>
  <c r="AG1963"/>
  <c r="AG1964"/>
  <c r="AG1965"/>
  <c r="AG1966"/>
  <c r="AG1967"/>
  <c r="AG1968"/>
  <c r="AG1969"/>
  <c r="AG1970"/>
  <c r="AG1971"/>
  <c r="AG1972"/>
  <c r="AG1973"/>
  <c r="AG1974"/>
  <c r="AG1975"/>
  <c r="AG1976"/>
  <c r="AG1977"/>
  <c r="AG1978"/>
  <c r="AG1979"/>
  <c r="AG1980"/>
  <c r="AG1981"/>
  <c r="AG1982"/>
  <c r="AG1983"/>
  <c r="AG1984"/>
  <c r="AG1985"/>
  <c r="AG1986"/>
  <c r="AG1987"/>
  <c r="AG1988"/>
  <c r="AG1989"/>
  <c r="AG1990"/>
  <c r="AG1991"/>
  <c r="AG1992"/>
  <c r="AG1993"/>
  <c r="AG1994"/>
  <c r="AG1995"/>
  <c r="AG1996"/>
  <c r="AG1997"/>
  <c r="AG1998"/>
  <c r="AG1999"/>
  <c r="AG2000"/>
  <c r="AG2001"/>
  <c r="AG2002"/>
  <c r="AG2003"/>
  <c r="AG2004"/>
  <c r="AG2005"/>
  <c r="AG2006"/>
  <c r="AG2007"/>
  <c r="AG2008"/>
  <c r="AG2009"/>
  <c r="AG2010"/>
  <c r="AG2011"/>
  <c r="AG2012"/>
  <c r="AG2013"/>
  <c r="AG2014"/>
  <c r="AG2015"/>
  <c r="AG2016"/>
  <c r="AG2017"/>
  <c r="AG2018"/>
  <c r="AG2019"/>
  <c r="AG2020"/>
  <c r="AG2021"/>
  <c r="AG2022"/>
  <c r="AG2023"/>
  <c r="AG2024"/>
  <c r="AG2025"/>
  <c r="AG2026"/>
  <c r="AG2027"/>
  <c r="AG2028"/>
  <c r="AG2029"/>
  <c r="AG2030"/>
  <c r="AG2031"/>
  <c r="AG2032"/>
  <c r="AG2033"/>
  <c r="AG2034"/>
  <c r="AG2035"/>
  <c r="AG2036"/>
  <c r="AG2037"/>
  <c r="AG2038"/>
  <c r="AG2039"/>
  <c r="AG2040"/>
  <c r="AG2041"/>
  <c r="AG2042"/>
  <c r="AG2043"/>
  <c r="AG2044"/>
  <c r="AG2045"/>
  <c r="AG2046"/>
  <c r="AG2047"/>
  <c r="AG2048"/>
  <c r="AG2049"/>
  <c r="AG2050"/>
  <c r="AG2051"/>
  <c r="AG2052"/>
  <c r="AG2053"/>
  <c r="AG2054"/>
  <c r="AG2055"/>
  <c r="AG2056"/>
  <c r="AG2057"/>
  <c r="AG2058"/>
  <c r="AG2059"/>
  <c r="AG2060"/>
  <c r="AG2061"/>
  <c r="AG2062"/>
  <c r="AG2063"/>
  <c r="AG2064"/>
  <c r="AG2065"/>
  <c r="AG2066"/>
  <c r="AG2067"/>
  <c r="AG2068"/>
  <c r="AG2069"/>
  <c r="AG2070"/>
  <c r="AG2071"/>
  <c r="AG2072"/>
  <c r="AG2073"/>
  <c r="AG2074"/>
  <c r="AG2075"/>
  <c r="AG2076"/>
  <c r="AG2077"/>
  <c r="AG2078"/>
  <c r="AG2079"/>
  <c r="AG2080"/>
  <c r="AG2081"/>
  <c r="AG2082"/>
  <c r="AG2083"/>
  <c r="AG2084"/>
  <c r="AG2085"/>
  <c r="AG2086"/>
  <c r="AG2087"/>
  <c r="AG2088"/>
  <c r="AG2089"/>
  <c r="AG2090"/>
  <c r="AG2091"/>
  <c r="AG2092"/>
  <c r="AG2093"/>
  <c r="AG2094"/>
  <c r="AG2095"/>
  <c r="AG2096"/>
  <c r="AG2097"/>
  <c r="AG2098"/>
  <c r="AG2099"/>
  <c r="AG2100"/>
  <c r="AG2101"/>
  <c r="AG2"/>
  <c r="AF2"/>
  <c r="AH3"/>
  <c r="AI3"/>
  <c r="AK3"/>
  <c r="AM3"/>
  <c r="AP3"/>
  <c r="AQ3"/>
  <c r="AR3"/>
  <c r="AH4"/>
  <c r="AI4"/>
  <c r="AK4"/>
  <c r="AM4"/>
  <c r="AP4"/>
  <c r="AQ4"/>
  <c r="AR4"/>
  <c r="AH5"/>
  <c r="AI5"/>
  <c r="AK5"/>
  <c r="AM5"/>
  <c r="AP5"/>
  <c r="AQ5"/>
  <c r="AR5"/>
  <c r="AH6"/>
  <c r="AI6"/>
  <c r="AK6"/>
  <c r="AM6"/>
  <c r="AP6"/>
  <c r="AQ6"/>
  <c r="AR6"/>
  <c r="AH7"/>
  <c r="AI7"/>
  <c r="AK7"/>
  <c r="AM7"/>
  <c r="AP7"/>
  <c r="AQ7"/>
  <c r="AR7"/>
  <c r="AH8"/>
  <c r="AI8"/>
  <c r="AK8"/>
  <c r="AM8"/>
  <c r="AP8"/>
  <c r="AQ8"/>
  <c r="AR8"/>
  <c r="AH9"/>
  <c r="AI9"/>
  <c r="AK9"/>
  <c r="AM9"/>
  <c r="AP9"/>
  <c r="AQ9"/>
  <c r="AR9"/>
  <c r="AH10"/>
  <c r="AI10"/>
  <c r="AK10"/>
  <c r="AM10"/>
  <c r="AP10"/>
  <c r="AQ10"/>
  <c r="AR10"/>
  <c r="AH11"/>
  <c r="AI11"/>
  <c r="AK11"/>
  <c r="AM11"/>
  <c r="AP11"/>
  <c r="AQ11"/>
  <c r="AR11"/>
  <c r="AH12"/>
  <c r="AI12"/>
  <c r="AK12"/>
  <c r="AM12"/>
  <c r="AP12"/>
  <c r="AQ12"/>
  <c r="AR12"/>
  <c r="AH13"/>
  <c r="AI13"/>
  <c r="AK13"/>
  <c r="AM13"/>
  <c r="AP13"/>
  <c r="AQ13"/>
  <c r="AR13"/>
  <c r="AH14"/>
  <c r="AI14"/>
  <c r="AK14"/>
  <c r="AM14"/>
  <c r="AP14"/>
  <c r="AQ14"/>
  <c r="AR14"/>
  <c r="AH15"/>
  <c r="AI15"/>
  <c r="AK15"/>
  <c r="AM15"/>
  <c r="AP15"/>
  <c r="AQ15"/>
  <c r="AR15"/>
  <c r="AH16"/>
  <c r="AI16"/>
  <c r="AK16"/>
  <c r="AM16"/>
  <c r="AP16"/>
  <c r="AQ16"/>
  <c r="AR16"/>
  <c r="AH17"/>
  <c r="AI17"/>
  <c r="AK17"/>
  <c r="AM17"/>
  <c r="AP17"/>
  <c r="AQ17"/>
  <c r="AR17"/>
  <c r="AH18"/>
  <c r="AI18"/>
  <c r="AK18"/>
  <c r="AM18"/>
  <c r="AP18"/>
  <c r="AQ18"/>
  <c r="AR18"/>
  <c r="AH19"/>
  <c r="AI19"/>
  <c r="AK19"/>
  <c r="AM19"/>
  <c r="AP19"/>
  <c r="AQ19"/>
  <c r="AR19"/>
  <c r="AH20"/>
  <c r="AI20"/>
  <c r="AK20"/>
  <c r="AM20"/>
  <c r="AP20"/>
  <c r="AQ20"/>
  <c r="AR20"/>
  <c r="AH21"/>
  <c r="AI21"/>
  <c r="AK21"/>
  <c r="AM21"/>
  <c r="AP21"/>
  <c r="AQ21"/>
  <c r="AR21"/>
  <c r="AH22"/>
  <c r="AI22"/>
  <c r="AK22"/>
  <c r="AM22"/>
  <c r="AP22"/>
  <c r="AQ22"/>
  <c r="AR22"/>
  <c r="AH23"/>
  <c r="AI23"/>
  <c r="AK23"/>
  <c r="AM23"/>
  <c r="AP23"/>
  <c r="AQ23"/>
  <c r="AR23"/>
  <c r="AH24"/>
  <c r="AI24"/>
  <c r="AK24"/>
  <c r="AM24"/>
  <c r="AP24"/>
  <c r="AQ24"/>
  <c r="AR24"/>
  <c r="AH25"/>
  <c r="AI25"/>
  <c r="AK25"/>
  <c r="AM25"/>
  <c r="AP25"/>
  <c r="AQ25"/>
  <c r="AR25"/>
  <c r="AH26"/>
  <c r="AI26"/>
  <c r="AK26"/>
  <c r="AM26"/>
  <c r="AP26"/>
  <c r="AQ26"/>
  <c r="AR26"/>
  <c r="AH27"/>
  <c r="AI27"/>
  <c r="AK27"/>
  <c r="AM27"/>
  <c r="AP27"/>
  <c r="AQ27"/>
  <c r="AR27"/>
  <c r="AH28"/>
  <c r="AI28"/>
  <c r="AK28"/>
  <c r="AM28"/>
  <c r="AP28"/>
  <c r="AQ28"/>
  <c r="AR28"/>
  <c r="AH29"/>
  <c r="AI29"/>
  <c r="AK29"/>
  <c r="AM29"/>
  <c r="AP29"/>
  <c r="AQ29"/>
  <c r="AR29"/>
  <c r="AH30"/>
  <c r="AI30"/>
  <c r="AK30"/>
  <c r="AM30"/>
  <c r="AP30"/>
  <c r="AQ30"/>
  <c r="AR30"/>
  <c r="AH31"/>
  <c r="AI31"/>
  <c r="AK31"/>
  <c r="AM31"/>
  <c r="AP31"/>
  <c r="AQ31"/>
  <c r="AR31"/>
  <c r="AH32"/>
  <c r="AI32"/>
  <c r="AK32"/>
  <c r="AM32"/>
  <c r="AP32"/>
  <c r="AQ32"/>
  <c r="AR32"/>
  <c r="AH33"/>
  <c r="AI33"/>
  <c r="AK33"/>
  <c r="AM33"/>
  <c r="AP33"/>
  <c r="AQ33"/>
  <c r="AR33"/>
  <c r="AH34"/>
  <c r="AI34"/>
  <c r="AK34"/>
  <c r="AM34"/>
  <c r="AP34"/>
  <c r="AQ34"/>
  <c r="AR34"/>
  <c r="AH35"/>
  <c r="AI35"/>
  <c r="AK35"/>
  <c r="AM35"/>
  <c r="AP35"/>
  <c r="AQ35"/>
  <c r="AR35"/>
  <c r="AH36"/>
  <c r="AI36"/>
  <c r="AK36"/>
  <c r="AM36"/>
  <c r="AP36"/>
  <c r="AQ36"/>
  <c r="AR36"/>
  <c r="AH37"/>
  <c r="AI37"/>
  <c r="AK37"/>
  <c r="AM37"/>
  <c r="AP37"/>
  <c r="AQ37"/>
  <c r="AR37"/>
  <c r="AH38"/>
  <c r="AI38"/>
  <c r="AK38"/>
  <c r="AM38"/>
  <c r="AP38"/>
  <c r="AQ38"/>
  <c r="AR38"/>
  <c r="AH39"/>
  <c r="AI39"/>
  <c r="AK39"/>
  <c r="AM39"/>
  <c r="AP39"/>
  <c r="AQ39"/>
  <c r="AR39"/>
  <c r="AH40"/>
  <c r="AI40"/>
  <c r="AK40"/>
  <c r="AM40"/>
  <c r="AP40"/>
  <c r="AQ40"/>
  <c r="AR40"/>
  <c r="AH41"/>
  <c r="AI41"/>
  <c r="AK41"/>
  <c r="AM41"/>
  <c r="AP41"/>
  <c r="AQ41"/>
  <c r="AR41"/>
  <c r="AH42"/>
  <c r="AI42"/>
  <c r="AK42"/>
  <c r="AM42"/>
  <c r="AP42"/>
  <c r="AQ42"/>
  <c r="AR42"/>
  <c r="AH43"/>
  <c r="AI43"/>
  <c r="AK43"/>
  <c r="AM43"/>
  <c r="AP43"/>
  <c r="AQ43"/>
  <c r="AR43"/>
  <c r="AH44"/>
  <c r="AI44"/>
  <c r="AK44"/>
  <c r="AM44"/>
  <c r="AP44"/>
  <c r="AQ44"/>
  <c r="AR44"/>
  <c r="AH45"/>
  <c r="AI45"/>
  <c r="AK45"/>
  <c r="AM45"/>
  <c r="AP45"/>
  <c r="AQ45"/>
  <c r="AR45"/>
  <c r="AH46"/>
  <c r="AI46"/>
  <c r="AK46"/>
  <c r="AM46"/>
  <c r="AP46"/>
  <c r="AQ46"/>
  <c r="AR46"/>
  <c r="AH47"/>
  <c r="AI47"/>
  <c r="AK47"/>
  <c r="AM47"/>
  <c r="AP47"/>
  <c r="AQ47"/>
  <c r="AR47"/>
  <c r="AH48"/>
  <c r="AI48"/>
  <c r="AK48"/>
  <c r="AM48"/>
  <c r="AP48"/>
  <c r="AQ48"/>
  <c r="AR48"/>
  <c r="AH49"/>
  <c r="AI49"/>
  <c r="AK49"/>
  <c r="AM49"/>
  <c r="AP49"/>
  <c r="AQ49"/>
  <c r="AR49"/>
  <c r="AH50"/>
  <c r="AI50"/>
  <c r="AK50"/>
  <c r="AM50"/>
  <c r="AP50"/>
  <c r="AQ50"/>
  <c r="AR50"/>
  <c r="AH51"/>
  <c r="AI51"/>
  <c r="AK51"/>
  <c r="AM51"/>
  <c r="AP51"/>
  <c r="AQ51"/>
  <c r="AR51"/>
  <c r="AH52"/>
  <c r="AI52"/>
  <c r="AK52"/>
  <c r="AM52"/>
  <c r="AP52"/>
  <c r="AQ52"/>
  <c r="AR52"/>
  <c r="AH53"/>
  <c r="AI53"/>
  <c r="AK53"/>
  <c r="AM53"/>
  <c r="AP53"/>
  <c r="AQ53"/>
  <c r="AR53"/>
  <c r="AH54"/>
  <c r="AI54"/>
  <c r="AK54"/>
  <c r="AM54"/>
  <c r="AP54"/>
  <c r="AQ54"/>
  <c r="AR54"/>
  <c r="AH55"/>
  <c r="AI55"/>
  <c r="AK55"/>
  <c r="AM55"/>
  <c r="AP55"/>
  <c r="AQ55"/>
  <c r="AR55"/>
  <c r="AH56"/>
  <c r="AI56"/>
  <c r="AK56"/>
  <c r="AM56"/>
  <c r="AP56"/>
  <c r="AQ56"/>
  <c r="AR56"/>
  <c r="AH57"/>
  <c r="AI57"/>
  <c r="AK57"/>
  <c r="AM57"/>
  <c r="AP57"/>
  <c r="AQ57"/>
  <c r="AR57"/>
  <c r="AH58"/>
  <c r="AI58"/>
  <c r="AK58"/>
  <c r="AM58"/>
  <c r="AP58"/>
  <c r="AQ58"/>
  <c r="AR58"/>
  <c r="AH59"/>
  <c r="AI59"/>
  <c r="AK59"/>
  <c r="AM59"/>
  <c r="AP59"/>
  <c r="AQ59"/>
  <c r="AR59"/>
  <c r="AH60"/>
  <c r="AI60"/>
  <c r="AK60"/>
  <c r="AM60"/>
  <c r="AP60"/>
  <c r="AQ60"/>
  <c r="AR60"/>
  <c r="AH61"/>
  <c r="AI61"/>
  <c r="AK61"/>
  <c r="AM61"/>
  <c r="AP61"/>
  <c r="AQ61"/>
  <c r="AR61"/>
  <c r="AH62"/>
  <c r="AI62"/>
  <c r="AK62"/>
  <c r="AM62"/>
  <c r="AP62"/>
  <c r="AQ62"/>
  <c r="AR62"/>
  <c r="AH63"/>
  <c r="AI63"/>
  <c r="AK63"/>
  <c r="AM63"/>
  <c r="AP63"/>
  <c r="AQ63"/>
  <c r="AR63"/>
  <c r="AH64"/>
  <c r="AI64"/>
  <c r="AK64"/>
  <c r="AM64"/>
  <c r="AP64"/>
  <c r="AQ64"/>
  <c r="AR64"/>
  <c r="AH65"/>
  <c r="AI65"/>
  <c r="AK65"/>
  <c r="AM65"/>
  <c r="AP65"/>
  <c r="AQ65"/>
  <c r="AR65"/>
  <c r="AH66"/>
  <c r="AI66"/>
  <c r="AK66"/>
  <c r="AM66"/>
  <c r="AP66"/>
  <c r="AQ66"/>
  <c r="AR66"/>
  <c r="AH67"/>
  <c r="AI67"/>
  <c r="AK67"/>
  <c r="AM67"/>
  <c r="AP67"/>
  <c r="AQ67"/>
  <c r="AR67"/>
  <c r="AH68"/>
  <c r="AI68"/>
  <c r="AK68"/>
  <c r="AM68"/>
  <c r="AP68"/>
  <c r="AQ68"/>
  <c r="AR68"/>
  <c r="AH69"/>
  <c r="AI69"/>
  <c r="AK69"/>
  <c r="AM69"/>
  <c r="AP69"/>
  <c r="AQ69"/>
  <c r="AR69"/>
  <c r="AH70"/>
  <c r="AI70"/>
  <c r="AK70"/>
  <c r="AM70"/>
  <c r="AP70"/>
  <c r="AQ70"/>
  <c r="AR70"/>
  <c r="AH71"/>
  <c r="AI71"/>
  <c r="AK71"/>
  <c r="AM71"/>
  <c r="AP71"/>
  <c r="AQ71"/>
  <c r="AR71"/>
  <c r="AH72"/>
  <c r="AI72"/>
  <c r="AK72"/>
  <c r="AM72"/>
  <c r="AP72"/>
  <c r="AQ72"/>
  <c r="AR72"/>
  <c r="AH73"/>
  <c r="AI73"/>
  <c r="AK73"/>
  <c r="AM73"/>
  <c r="AP73"/>
  <c r="AQ73"/>
  <c r="AR73"/>
  <c r="AH74"/>
  <c r="AI74"/>
  <c r="AK74"/>
  <c r="AM74"/>
  <c r="AP74"/>
  <c r="AQ74"/>
  <c r="AR74"/>
  <c r="AH75"/>
  <c r="AI75"/>
  <c r="AK75"/>
  <c r="AM75"/>
  <c r="AP75"/>
  <c r="AQ75"/>
  <c r="AR75"/>
  <c r="AH76"/>
  <c r="AI76"/>
  <c r="AK76"/>
  <c r="AM76"/>
  <c r="AP76"/>
  <c r="AQ76"/>
  <c r="AR76"/>
  <c r="AH77"/>
  <c r="AI77"/>
  <c r="AK77"/>
  <c r="AM77"/>
  <c r="AP77"/>
  <c r="AQ77"/>
  <c r="AR77"/>
  <c r="AH78"/>
  <c r="AI78"/>
  <c r="AK78"/>
  <c r="AM78"/>
  <c r="AP78"/>
  <c r="AQ78"/>
  <c r="AR78"/>
  <c r="AH79"/>
  <c r="AI79"/>
  <c r="AK79"/>
  <c r="AM79"/>
  <c r="AP79"/>
  <c r="AQ79"/>
  <c r="AR79"/>
  <c r="AH80"/>
  <c r="AI80"/>
  <c r="AK80"/>
  <c r="AM80"/>
  <c r="AP80"/>
  <c r="AQ80"/>
  <c r="AR80"/>
  <c r="AH81"/>
  <c r="AI81"/>
  <c r="AK81"/>
  <c r="AM81"/>
  <c r="AP81"/>
  <c r="AQ81"/>
  <c r="AR81"/>
  <c r="AH82"/>
  <c r="AI82"/>
  <c r="AK82"/>
  <c r="AM82"/>
  <c r="AP82"/>
  <c r="AQ82"/>
  <c r="AR82"/>
  <c r="AH83"/>
  <c r="AI83"/>
  <c r="AK83"/>
  <c r="AM83"/>
  <c r="AP83"/>
  <c r="AQ83"/>
  <c r="AR83"/>
  <c r="AH84"/>
  <c r="AI84"/>
  <c r="AK84"/>
  <c r="AM84"/>
  <c r="AP84"/>
  <c r="AQ84"/>
  <c r="AR84"/>
  <c r="AH85"/>
  <c r="AI85"/>
  <c r="AK85"/>
  <c r="AM85"/>
  <c r="AP85"/>
  <c r="AQ85"/>
  <c r="AR85"/>
  <c r="AH86"/>
  <c r="AI86"/>
  <c r="AK86"/>
  <c r="AM86"/>
  <c r="AP86"/>
  <c r="AQ86"/>
  <c r="AR86"/>
  <c r="AH87"/>
  <c r="AI87"/>
  <c r="AK87"/>
  <c r="AM87"/>
  <c r="AP87"/>
  <c r="AQ87"/>
  <c r="AR87"/>
  <c r="AH88"/>
  <c r="AI88"/>
  <c r="AK88"/>
  <c r="AM88"/>
  <c r="AP88"/>
  <c r="AQ88"/>
  <c r="AR88"/>
  <c r="AH89"/>
  <c r="AI89"/>
  <c r="AK89"/>
  <c r="AM89"/>
  <c r="AP89"/>
  <c r="AQ89"/>
  <c r="AR89"/>
  <c r="AH90"/>
  <c r="AI90"/>
  <c r="AK90"/>
  <c r="AM90"/>
  <c r="AP90"/>
  <c r="AQ90"/>
  <c r="AR90"/>
  <c r="AH91"/>
  <c r="AI91"/>
  <c r="AK91"/>
  <c r="AM91"/>
  <c r="AP91"/>
  <c r="AQ91"/>
  <c r="AR91"/>
  <c r="AH92"/>
  <c r="AI92"/>
  <c r="AK92"/>
  <c r="AM92"/>
  <c r="AP92"/>
  <c r="AQ92"/>
  <c r="AR92"/>
  <c r="AH93"/>
  <c r="AI93"/>
  <c r="AK93"/>
  <c r="AM93"/>
  <c r="AP93"/>
  <c r="AQ93"/>
  <c r="AR93"/>
  <c r="AH94"/>
  <c r="AI94"/>
  <c r="AK94"/>
  <c r="AM94"/>
  <c r="AP94"/>
  <c r="AQ94"/>
  <c r="AR94"/>
  <c r="AH95"/>
  <c r="AI95"/>
  <c r="AK95"/>
  <c r="AM95"/>
  <c r="AP95"/>
  <c r="AQ95"/>
  <c r="AR95"/>
  <c r="AH96"/>
  <c r="AI96"/>
  <c r="AK96"/>
  <c r="AM96"/>
  <c r="AP96"/>
  <c r="AQ96"/>
  <c r="AR96"/>
  <c r="AH97"/>
  <c r="AI97"/>
  <c r="AK97"/>
  <c r="AM97"/>
  <c r="AP97"/>
  <c r="AQ97"/>
  <c r="AR97"/>
  <c r="AH98"/>
  <c r="AI98"/>
  <c r="AK98"/>
  <c r="AM98"/>
  <c r="AP98"/>
  <c r="AQ98"/>
  <c r="AR98"/>
  <c r="AH99"/>
  <c r="AI99"/>
  <c r="AK99"/>
  <c r="AM99"/>
  <c r="AP99"/>
  <c r="AQ99"/>
  <c r="AR99"/>
  <c r="AH100"/>
  <c r="AI100"/>
  <c r="AK100"/>
  <c r="AM100"/>
  <c r="AP100"/>
  <c r="AQ100"/>
  <c r="AR100"/>
  <c r="AH101"/>
  <c r="AI101"/>
  <c r="AK101"/>
  <c r="AM101"/>
  <c r="AP101"/>
  <c r="AQ101"/>
  <c r="AR101"/>
  <c r="AH102"/>
  <c r="AI102"/>
  <c r="AK102"/>
  <c r="AM102"/>
  <c r="AP102"/>
  <c r="AQ102"/>
  <c r="AR102"/>
  <c r="AH103"/>
  <c r="AI103"/>
  <c r="AK103"/>
  <c r="AM103"/>
  <c r="AP103"/>
  <c r="AQ103"/>
  <c r="AR103"/>
  <c r="AH104"/>
  <c r="AI104"/>
  <c r="AK104"/>
  <c r="AM104"/>
  <c r="AP104"/>
  <c r="AQ104"/>
  <c r="AR104"/>
  <c r="AH105"/>
  <c r="AI105"/>
  <c r="AK105"/>
  <c r="AM105"/>
  <c r="AP105"/>
  <c r="AQ105"/>
  <c r="AR105"/>
  <c r="AH106"/>
  <c r="AI106"/>
  <c r="AK106"/>
  <c r="AM106"/>
  <c r="AP106"/>
  <c r="AQ106"/>
  <c r="AR106"/>
  <c r="AH107"/>
  <c r="AI107"/>
  <c r="AK107"/>
  <c r="AM107"/>
  <c r="AP107"/>
  <c r="AQ107"/>
  <c r="AR107"/>
  <c r="AH108"/>
  <c r="AI108"/>
  <c r="AK108"/>
  <c r="AM108"/>
  <c r="AP108"/>
  <c r="AQ108"/>
  <c r="AR108"/>
  <c r="AH109"/>
  <c r="AI109"/>
  <c r="AK109"/>
  <c r="AM109"/>
  <c r="AP109"/>
  <c r="AQ109"/>
  <c r="AR109"/>
  <c r="AH110"/>
  <c r="AI110"/>
  <c r="AK110"/>
  <c r="AM110"/>
  <c r="AP110"/>
  <c r="AQ110"/>
  <c r="AR110"/>
  <c r="AH111"/>
  <c r="AI111"/>
  <c r="AK111"/>
  <c r="AM111"/>
  <c r="AP111"/>
  <c r="AQ111"/>
  <c r="AR111"/>
  <c r="AH112"/>
  <c r="AI112"/>
  <c r="AK112"/>
  <c r="AM112"/>
  <c r="AP112"/>
  <c r="AQ112"/>
  <c r="AR112"/>
  <c r="AH113"/>
  <c r="AI113"/>
  <c r="AK113"/>
  <c r="AM113"/>
  <c r="AP113"/>
  <c r="AQ113"/>
  <c r="AR113"/>
  <c r="AH114"/>
  <c r="AI114"/>
  <c r="AK114"/>
  <c r="AM114"/>
  <c r="AP114"/>
  <c r="AQ114"/>
  <c r="AR114"/>
  <c r="AH115"/>
  <c r="AI115"/>
  <c r="AK115"/>
  <c r="AM115"/>
  <c r="AP115"/>
  <c r="AQ115"/>
  <c r="AR115"/>
  <c r="AH116"/>
  <c r="AI116"/>
  <c r="AK116"/>
  <c r="AM116"/>
  <c r="AP116"/>
  <c r="AQ116"/>
  <c r="AR116"/>
  <c r="AH117"/>
  <c r="AI117"/>
  <c r="AK117"/>
  <c r="AM117"/>
  <c r="AP117"/>
  <c r="AQ117"/>
  <c r="AR117"/>
  <c r="AH118"/>
  <c r="AI118"/>
  <c r="AK118"/>
  <c r="AM118"/>
  <c r="AP118"/>
  <c r="AQ118"/>
  <c r="AR118"/>
  <c r="AH119"/>
  <c r="AI119"/>
  <c r="AK119"/>
  <c r="AM119"/>
  <c r="AP119"/>
  <c r="AQ119"/>
  <c r="AR119"/>
  <c r="AH120"/>
  <c r="AI120"/>
  <c r="AK120"/>
  <c r="AM120"/>
  <c r="AP120"/>
  <c r="AQ120"/>
  <c r="AR120"/>
  <c r="AH121"/>
  <c r="AI121"/>
  <c r="AK121"/>
  <c r="AM121"/>
  <c r="AP121"/>
  <c r="AQ121"/>
  <c r="AR121"/>
  <c r="AH122"/>
  <c r="AI122"/>
  <c r="AK122"/>
  <c r="AM122"/>
  <c r="AP122"/>
  <c r="AQ122"/>
  <c r="AR122"/>
  <c r="AH123"/>
  <c r="AI123"/>
  <c r="AK123"/>
  <c r="AM123"/>
  <c r="AP123"/>
  <c r="AQ123"/>
  <c r="AR123"/>
  <c r="AH124"/>
  <c r="AI124"/>
  <c r="AK124"/>
  <c r="AM124"/>
  <c r="AP124"/>
  <c r="AQ124"/>
  <c r="AR124"/>
  <c r="AH125"/>
  <c r="AI125"/>
  <c r="AK125"/>
  <c r="AM125"/>
  <c r="AP125"/>
  <c r="AQ125"/>
  <c r="AR125"/>
  <c r="AH126"/>
  <c r="AI126"/>
  <c r="AK126"/>
  <c r="AM126"/>
  <c r="AP126"/>
  <c r="AQ126"/>
  <c r="AR126"/>
  <c r="AH127"/>
  <c r="AI127"/>
  <c r="AK127"/>
  <c r="AM127"/>
  <c r="AP127"/>
  <c r="AQ127"/>
  <c r="AR127"/>
  <c r="AH128"/>
  <c r="AI128"/>
  <c r="AK128"/>
  <c r="AM128"/>
  <c r="AP128"/>
  <c r="AQ128"/>
  <c r="AR128"/>
  <c r="AH129"/>
  <c r="AI129"/>
  <c r="AK129"/>
  <c r="AM129"/>
  <c r="AP129"/>
  <c r="AQ129"/>
  <c r="AR129"/>
  <c r="AH130"/>
  <c r="AI130"/>
  <c r="AK130"/>
  <c r="AM130"/>
  <c r="AP130"/>
  <c r="AQ130"/>
  <c r="AR130"/>
  <c r="AH131"/>
  <c r="AI131"/>
  <c r="AK131"/>
  <c r="AM131"/>
  <c r="AP131"/>
  <c r="AQ131"/>
  <c r="AR131"/>
  <c r="AH132"/>
  <c r="AI132"/>
  <c r="AK132"/>
  <c r="AM132"/>
  <c r="AP132"/>
  <c r="AQ132"/>
  <c r="AR132"/>
  <c r="AH133"/>
  <c r="AI133"/>
  <c r="AK133"/>
  <c r="AM133"/>
  <c r="AP133"/>
  <c r="AQ133"/>
  <c r="AR133"/>
  <c r="AH134"/>
  <c r="AI134"/>
  <c r="AK134"/>
  <c r="AM134"/>
  <c r="AP134"/>
  <c r="AQ134"/>
  <c r="AR134"/>
  <c r="AH135"/>
  <c r="AI135"/>
  <c r="AK135"/>
  <c r="AM135"/>
  <c r="AP135"/>
  <c r="AQ135"/>
  <c r="AR135"/>
  <c r="AH136"/>
  <c r="AI136"/>
  <c r="AK136"/>
  <c r="AM136"/>
  <c r="AP136"/>
  <c r="AQ136"/>
  <c r="AR136"/>
  <c r="AH137"/>
  <c r="AI137"/>
  <c r="AK137"/>
  <c r="AM137"/>
  <c r="AP137"/>
  <c r="AQ137"/>
  <c r="AR137"/>
  <c r="AH138"/>
  <c r="AI138"/>
  <c r="AK138"/>
  <c r="AM138"/>
  <c r="AP138"/>
  <c r="AQ138"/>
  <c r="AR138"/>
  <c r="AH139"/>
  <c r="AI139"/>
  <c r="AK139"/>
  <c r="AM139"/>
  <c r="AP139"/>
  <c r="AQ139"/>
  <c r="AR139"/>
  <c r="AH140"/>
  <c r="AI140"/>
  <c r="AK140"/>
  <c r="AM140"/>
  <c r="AP140"/>
  <c r="AQ140"/>
  <c r="AR140"/>
  <c r="AH141"/>
  <c r="AI141"/>
  <c r="AK141"/>
  <c r="AM141"/>
  <c r="AP141"/>
  <c r="AQ141"/>
  <c r="AR141"/>
  <c r="AH142"/>
  <c r="AI142"/>
  <c r="AK142"/>
  <c r="AM142"/>
  <c r="AP142"/>
  <c r="AQ142"/>
  <c r="AR142"/>
  <c r="AH143"/>
  <c r="AI143"/>
  <c r="AK143"/>
  <c r="AM143"/>
  <c r="AP143"/>
  <c r="AQ143"/>
  <c r="AR143"/>
  <c r="AH144"/>
  <c r="AI144"/>
  <c r="AK144"/>
  <c r="AM144"/>
  <c r="AP144"/>
  <c r="AQ144"/>
  <c r="AR144"/>
  <c r="AH145"/>
  <c r="AI145"/>
  <c r="AK145"/>
  <c r="AM145"/>
  <c r="AP145"/>
  <c r="AQ145"/>
  <c r="AR145"/>
  <c r="AH146"/>
  <c r="AI146"/>
  <c r="AK146"/>
  <c r="AM146"/>
  <c r="AP146"/>
  <c r="AQ146"/>
  <c r="AR146"/>
  <c r="AH147"/>
  <c r="AI147"/>
  <c r="AK147"/>
  <c r="AM147"/>
  <c r="AP147"/>
  <c r="AQ147"/>
  <c r="AR147"/>
  <c r="AH148"/>
  <c r="AI148"/>
  <c r="AK148"/>
  <c r="AM148"/>
  <c r="AP148"/>
  <c r="AQ148"/>
  <c r="AR148"/>
  <c r="AH149"/>
  <c r="AI149"/>
  <c r="AK149"/>
  <c r="AM149"/>
  <c r="AP149"/>
  <c r="AQ149"/>
  <c r="AR149"/>
  <c r="AH150"/>
  <c r="AI150"/>
  <c r="AK150"/>
  <c r="AM150"/>
  <c r="AP150"/>
  <c r="AQ150"/>
  <c r="AR150"/>
  <c r="AH151"/>
  <c r="AI151"/>
  <c r="AK151"/>
  <c r="AM151"/>
  <c r="AP151"/>
  <c r="AQ151"/>
  <c r="AR151"/>
  <c r="AH152"/>
  <c r="AI152"/>
  <c r="AK152"/>
  <c r="AM152"/>
  <c r="AP152"/>
  <c r="AQ152"/>
  <c r="AR152"/>
  <c r="AH153"/>
  <c r="AI153"/>
  <c r="AK153"/>
  <c r="AM153"/>
  <c r="AP153"/>
  <c r="AQ153"/>
  <c r="AR153"/>
  <c r="AH154"/>
  <c r="AI154"/>
  <c r="AK154"/>
  <c r="AM154"/>
  <c r="AP154"/>
  <c r="AQ154"/>
  <c r="AR154"/>
  <c r="AH155"/>
  <c r="AI155"/>
  <c r="AK155"/>
  <c r="AM155"/>
  <c r="AP155"/>
  <c r="AQ155"/>
  <c r="AR155"/>
  <c r="AH156"/>
  <c r="AI156"/>
  <c r="AK156"/>
  <c r="AM156"/>
  <c r="AP156"/>
  <c r="AQ156"/>
  <c r="AR156"/>
  <c r="AH157"/>
  <c r="AI157"/>
  <c r="AK157"/>
  <c r="AM157"/>
  <c r="AP157"/>
  <c r="AQ157"/>
  <c r="AR157"/>
  <c r="AH158"/>
  <c r="AI158"/>
  <c r="AK158"/>
  <c r="AM158"/>
  <c r="AP158"/>
  <c r="AQ158"/>
  <c r="AR158"/>
  <c r="AH159"/>
  <c r="AI159"/>
  <c r="AK159"/>
  <c r="AM159"/>
  <c r="AP159"/>
  <c r="AQ159"/>
  <c r="AR159"/>
  <c r="AH160"/>
  <c r="AI160"/>
  <c r="AK160"/>
  <c r="AM160"/>
  <c r="AP160"/>
  <c r="AQ160"/>
  <c r="AR160"/>
  <c r="AH161"/>
  <c r="AI161"/>
  <c r="AK161"/>
  <c r="AM161"/>
  <c r="AP161"/>
  <c r="AQ161"/>
  <c r="AR161"/>
  <c r="AH162"/>
  <c r="AI162"/>
  <c r="AK162"/>
  <c r="AM162"/>
  <c r="AP162"/>
  <c r="AQ162"/>
  <c r="AR162"/>
  <c r="AH163"/>
  <c r="AI163"/>
  <c r="AK163"/>
  <c r="AM163"/>
  <c r="AP163"/>
  <c r="AQ163"/>
  <c r="AR163"/>
  <c r="AH164"/>
  <c r="AI164"/>
  <c r="AK164"/>
  <c r="AM164"/>
  <c r="AP164"/>
  <c r="AQ164"/>
  <c r="AR164"/>
  <c r="AH165"/>
  <c r="AI165"/>
  <c r="AK165"/>
  <c r="AM165"/>
  <c r="AP165"/>
  <c r="AQ165"/>
  <c r="AR165"/>
  <c r="AH166"/>
  <c r="AI166"/>
  <c r="AK166"/>
  <c r="AM166"/>
  <c r="AP166"/>
  <c r="AQ166"/>
  <c r="AR166"/>
  <c r="AH167"/>
  <c r="AI167"/>
  <c r="AK167"/>
  <c r="AM167"/>
  <c r="AP167"/>
  <c r="AQ167"/>
  <c r="AR167"/>
  <c r="AH168"/>
  <c r="AI168"/>
  <c r="AK168"/>
  <c r="AM168"/>
  <c r="AP168"/>
  <c r="AQ168"/>
  <c r="AR168"/>
  <c r="AH169"/>
  <c r="AI169"/>
  <c r="AK169"/>
  <c r="AM169"/>
  <c r="AP169"/>
  <c r="AQ169"/>
  <c r="AR169"/>
  <c r="AH170"/>
  <c r="AI170"/>
  <c r="AK170"/>
  <c r="AM170"/>
  <c r="AP170"/>
  <c r="AQ170"/>
  <c r="AR170"/>
  <c r="AH171"/>
  <c r="AI171"/>
  <c r="AK171"/>
  <c r="AM171"/>
  <c r="AP171"/>
  <c r="AQ171"/>
  <c r="AR171"/>
  <c r="AH172"/>
  <c r="AI172"/>
  <c r="AK172"/>
  <c r="AM172"/>
  <c r="AP172"/>
  <c r="AQ172"/>
  <c r="AR172"/>
  <c r="AH173"/>
  <c r="AI173"/>
  <c r="AK173"/>
  <c r="AM173"/>
  <c r="AP173"/>
  <c r="AQ173"/>
  <c r="AR173"/>
  <c r="AH174"/>
  <c r="AI174"/>
  <c r="AK174"/>
  <c r="AM174"/>
  <c r="AP174"/>
  <c r="AQ174"/>
  <c r="AR174"/>
  <c r="AH175"/>
  <c r="AI175"/>
  <c r="AK175"/>
  <c r="AM175"/>
  <c r="AP175"/>
  <c r="AQ175"/>
  <c r="AR175"/>
  <c r="AH176"/>
  <c r="AI176"/>
  <c r="AK176"/>
  <c r="AM176"/>
  <c r="AP176"/>
  <c r="AQ176"/>
  <c r="AR176"/>
  <c r="AH177"/>
  <c r="AI177"/>
  <c r="AK177"/>
  <c r="AM177"/>
  <c r="AP177"/>
  <c r="AQ177"/>
  <c r="AR177"/>
  <c r="AH178"/>
  <c r="AI178"/>
  <c r="AK178"/>
  <c r="AM178"/>
  <c r="AP178"/>
  <c r="AQ178"/>
  <c r="AR178"/>
  <c r="AH179"/>
  <c r="AI179"/>
  <c r="AK179"/>
  <c r="AM179"/>
  <c r="AP179"/>
  <c r="AQ179"/>
  <c r="AR179"/>
  <c r="AH180"/>
  <c r="AI180"/>
  <c r="AK180"/>
  <c r="AM180"/>
  <c r="AP180"/>
  <c r="AQ180"/>
  <c r="AR180"/>
  <c r="AH181"/>
  <c r="AI181"/>
  <c r="AK181"/>
  <c r="AM181"/>
  <c r="AP181"/>
  <c r="AQ181"/>
  <c r="AR181"/>
  <c r="AH182"/>
  <c r="AI182"/>
  <c r="AK182"/>
  <c r="AM182"/>
  <c r="AP182"/>
  <c r="AQ182"/>
  <c r="AR182"/>
  <c r="AH183"/>
  <c r="AI183"/>
  <c r="AK183"/>
  <c r="AM183"/>
  <c r="AP183"/>
  <c r="AQ183"/>
  <c r="AR183"/>
  <c r="AH184"/>
  <c r="AI184"/>
  <c r="AK184"/>
  <c r="AM184"/>
  <c r="AP184"/>
  <c r="AQ184"/>
  <c r="AR184"/>
  <c r="AH185"/>
  <c r="AI185"/>
  <c r="AK185"/>
  <c r="AM185"/>
  <c r="AP185"/>
  <c r="AQ185"/>
  <c r="AR185"/>
  <c r="AH186"/>
  <c r="AI186"/>
  <c r="AK186"/>
  <c r="AM186"/>
  <c r="AP186"/>
  <c r="AQ186"/>
  <c r="AR186"/>
  <c r="AH187"/>
  <c r="AI187"/>
  <c r="AK187"/>
  <c r="AM187"/>
  <c r="AP187"/>
  <c r="AQ187"/>
  <c r="AR187"/>
  <c r="AH188"/>
  <c r="AI188"/>
  <c r="AK188"/>
  <c r="AM188"/>
  <c r="AP188"/>
  <c r="AQ188"/>
  <c r="AR188"/>
  <c r="AH189"/>
  <c r="AI189"/>
  <c r="AK189"/>
  <c r="AM189"/>
  <c r="AP189"/>
  <c r="AQ189"/>
  <c r="AR189"/>
  <c r="AH190"/>
  <c r="AI190"/>
  <c r="AK190"/>
  <c r="AM190"/>
  <c r="AP190"/>
  <c r="AQ190"/>
  <c r="AR190"/>
  <c r="AH191"/>
  <c r="AI191"/>
  <c r="AK191"/>
  <c r="AM191"/>
  <c r="AP191"/>
  <c r="AQ191"/>
  <c r="AR191"/>
  <c r="AH192"/>
  <c r="AI192"/>
  <c r="AK192"/>
  <c r="AM192"/>
  <c r="AP192"/>
  <c r="AQ192"/>
  <c r="AR192"/>
  <c r="AH193"/>
  <c r="AI193"/>
  <c r="AK193"/>
  <c r="AM193"/>
  <c r="AP193"/>
  <c r="AQ193"/>
  <c r="AR193"/>
  <c r="AH194"/>
  <c r="AI194"/>
  <c r="AK194"/>
  <c r="AM194"/>
  <c r="AP194"/>
  <c r="AQ194"/>
  <c r="AR194"/>
  <c r="AH195"/>
  <c r="AI195"/>
  <c r="AK195"/>
  <c r="AM195"/>
  <c r="AP195"/>
  <c r="AQ195"/>
  <c r="AR195"/>
  <c r="AH196"/>
  <c r="AI196"/>
  <c r="AK196"/>
  <c r="AM196"/>
  <c r="AP196"/>
  <c r="AQ196"/>
  <c r="AR196"/>
  <c r="AH197"/>
  <c r="AI197"/>
  <c r="AK197"/>
  <c r="AM197"/>
  <c r="AP197"/>
  <c r="AQ197"/>
  <c r="AR197"/>
  <c r="AH198"/>
  <c r="AI198"/>
  <c r="AK198"/>
  <c r="AM198"/>
  <c r="AP198"/>
  <c r="AQ198"/>
  <c r="AR198"/>
  <c r="AH199"/>
  <c r="AI199"/>
  <c r="AK199"/>
  <c r="AM199"/>
  <c r="AP199"/>
  <c r="AQ199"/>
  <c r="AR199"/>
  <c r="AH200"/>
  <c r="AI200"/>
  <c r="AK200"/>
  <c r="AM200"/>
  <c r="AP200"/>
  <c r="AQ200"/>
  <c r="AR200"/>
  <c r="AH201"/>
  <c r="AI201"/>
  <c r="AK201"/>
  <c r="AM201"/>
  <c r="AP201"/>
  <c r="AQ201"/>
  <c r="AR201"/>
  <c r="AH202"/>
  <c r="AI202"/>
  <c r="AK202"/>
  <c r="AM202"/>
  <c r="AP202"/>
  <c r="AQ202"/>
  <c r="AR202"/>
  <c r="AH203"/>
  <c r="AI203"/>
  <c r="AK203"/>
  <c r="AM203"/>
  <c r="AP203"/>
  <c r="AQ203"/>
  <c r="AR203"/>
  <c r="AH204"/>
  <c r="AI204"/>
  <c r="AK204"/>
  <c r="AM204"/>
  <c r="AP204"/>
  <c r="AQ204"/>
  <c r="AR204"/>
  <c r="AH205"/>
  <c r="AI205"/>
  <c r="AK205"/>
  <c r="AM205"/>
  <c r="AP205"/>
  <c r="AQ205"/>
  <c r="AR205"/>
  <c r="AH206"/>
  <c r="AI206"/>
  <c r="AK206"/>
  <c r="AM206"/>
  <c r="AP206"/>
  <c r="AQ206"/>
  <c r="AR206"/>
  <c r="AH207"/>
  <c r="AI207"/>
  <c r="AK207"/>
  <c r="AM207"/>
  <c r="AP207"/>
  <c r="AQ207"/>
  <c r="AR207"/>
  <c r="AH208"/>
  <c r="AI208"/>
  <c r="AK208"/>
  <c r="AM208"/>
  <c r="AP208"/>
  <c r="AQ208"/>
  <c r="AR208"/>
  <c r="AH209"/>
  <c r="AI209"/>
  <c r="AK209"/>
  <c r="AM209"/>
  <c r="AP209"/>
  <c r="AQ209"/>
  <c r="AR209"/>
  <c r="AH210"/>
  <c r="AI210"/>
  <c r="AK210"/>
  <c r="AM210"/>
  <c r="AP210"/>
  <c r="AQ210"/>
  <c r="AR210"/>
  <c r="AH211"/>
  <c r="AI211"/>
  <c r="AK211"/>
  <c r="AM211"/>
  <c r="AP211"/>
  <c r="AQ211"/>
  <c r="AR211"/>
  <c r="AH212"/>
  <c r="AI212"/>
  <c r="AK212"/>
  <c r="AM212"/>
  <c r="AP212"/>
  <c r="AQ212"/>
  <c r="AR212"/>
  <c r="AH213"/>
  <c r="AI213"/>
  <c r="AK213"/>
  <c r="AM213"/>
  <c r="AP213"/>
  <c r="AQ213"/>
  <c r="AR213"/>
  <c r="AH214"/>
  <c r="AI214"/>
  <c r="AK214"/>
  <c r="AM214"/>
  <c r="AP214"/>
  <c r="AQ214"/>
  <c r="AR214"/>
  <c r="AH215"/>
  <c r="AI215"/>
  <c r="AK215"/>
  <c r="AM215"/>
  <c r="AP215"/>
  <c r="AQ215"/>
  <c r="AR215"/>
  <c r="AH216"/>
  <c r="AI216"/>
  <c r="AK216"/>
  <c r="AM216"/>
  <c r="AP216"/>
  <c r="AQ216"/>
  <c r="AR216"/>
  <c r="AH217"/>
  <c r="AI217"/>
  <c r="AK217"/>
  <c r="AM217"/>
  <c r="AP217"/>
  <c r="AQ217"/>
  <c r="AR217"/>
  <c r="AH218"/>
  <c r="AI218"/>
  <c r="AK218"/>
  <c r="AM218"/>
  <c r="AP218"/>
  <c r="AQ218"/>
  <c r="AR218"/>
  <c r="AH219"/>
  <c r="AI219"/>
  <c r="AK219"/>
  <c r="AM219"/>
  <c r="AP219"/>
  <c r="AQ219"/>
  <c r="AR219"/>
  <c r="AH220"/>
  <c r="AI220"/>
  <c r="AK220"/>
  <c r="AM220"/>
  <c r="AP220"/>
  <c r="AQ220"/>
  <c r="AR220"/>
  <c r="AH221"/>
  <c r="AI221"/>
  <c r="AK221"/>
  <c r="AM221"/>
  <c r="AP221"/>
  <c r="AQ221"/>
  <c r="AR221"/>
  <c r="AH222"/>
  <c r="AI222"/>
  <c r="AK222"/>
  <c r="AM222"/>
  <c r="AP222"/>
  <c r="AQ222"/>
  <c r="AR222"/>
  <c r="AH223"/>
  <c r="AI223"/>
  <c r="AK223"/>
  <c r="AM223"/>
  <c r="AP223"/>
  <c r="AQ223"/>
  <c r="AR223"/>
  <c r="AH224"/>
  <c r="AI224"/>
  <c r="AK224"/>
  <c r="AM224"/>
  <c r="AP224"/>
  <c r="AQ224"/>
  <c r="AR224"/>
  <c r="AH225"/>
  <c r="AI225"/>
  <c r="AK225"/>
  <c r="AM225"/>
  <c r="AP225"/>
  <c r="AQ225"/>
  <c r="AR225"/>
  <c r="AH226"/>
  <c r="AI226"/>
  <c r="AK226"/>
  <c r="AM226"/>
  <c r="AP226"/>
  <c r="AQ226"/>
  <c r="AR226"/>
  <c r="AH227"/>
  <c r="AI227"/>
  <c r="AK227"/>
  <c r="AM227"/>
  <c r="AP227"/>
  <c r="AQ227"/>
  <c r="AR227"/>
  <c r="AH228"/>
  <c r="AI228"/>
  <c r="AK228"/>
  <c r="AM228"/>
  <c r="AP228"/>
  <c r="AQ228"/>
  <c r="AR228"/>
  <c r="AH229"/>
  <c r="AI229"/>
  <c r="AK229"/>
  <c r="AM229"/>
  <c r="AP229"/>
  <c r="AQ229"/>
  <c r="AR229"/>
  <c r="AH230"/>
  <c r="AI230"/>
  <c r="AK230"/>
  <c r="AM230"/>
  <c r="AP230"/>
  <c r="AQ230"/>
  <c r="AR230"/>
  <c r="AH231"/>
  <c r="AI231"/>
  <c r="AK231"/>
  <c r="AM231"/>
  <c r="AP231"/>
  <c r="AQ231"/>
  <c r="AR231"/>
  <c r="AH232"/>
  <c r="AI232"/>
  <c r="AK232"/>
  <c r="AM232"/>
  <c r="AP232"/>
  <c r="AQ232"/>
  <c r="AR232"/>
  <c r="AH233"/>
  <c r="AI233"/>
  <c r="AK233"/>
  <c r="AM233"/>
  <c r="AP233"/>
  <c r="AQ233"/>
  <c r="AR233"/>
  <c r="AH234"/>
  <c r="AI234"/>
  <c r="AK234"/>
  <c r="AM234"/>
  <c r="AP234"/>
  <c r="AQ234"/>
  <c r="AR234"/>
  <c r="AH235"/>
  <c r="AI235"/>
  <c r="AK235"/>
  <c r="AM235"/>
  <c r="AP235"/>
  <c r="AQ235"/>
  <c r="AR235"/>
  <c r="AH236"/>
  <c r="AI236"/>
  <c r="AK236"/>
  <c r="AM236"/>
  <c r="AP236"/>
  <c r="AQ236"/>
  <c r="AR236"/>
  <c r="AH237"/>
  <c r="AI237"/>
  <c r="AK237"/>
  <c r="AM237"/>
  <c r="AP237"/>
  <c r="AQ237"/>
  <c r="AR237"/>
  <c r="AH238"/>
  <c r="AI238"/>
  <c r="AK238"/>
  <c r="AM238"/>
  <c r="AP238"/>
  <c r="AQ238"/>
  <c r="AR238"/>
  <c r="AH239"/>
  <c r="AI239"/>
  <c r="AK239"/>
  <c r="AM239"/>
  <c r="AP239"/>
  <c r="AQ239"/>
  <c r="AR239"/>
  <c r="AH240"/>
  <c r="AI240"/>
  <c r="AK240"/>
  <c r="AM240"/>
  <c r="AP240"/>
  <c r="AQ240"/>
  <c r="AR240"/>
  <c r="AH241"/>
  <c r="AI241"/>
  <c r="AK241"/>
  <c r="AM241"/>
  <c r="AP241"/>
  <c r="AQ241"/>
  <c r="AR241"/>
  <c r="AH242"/>
  <c r="AI242"/>
  <c r="AK242"/>
  <c r="AM242"/>
  <c r="AP242"/>
  <c r="AQ242"/>
  <c r="AR242"/>
  <c r="AH243"/>
  <c r="AI243"/>
  <c r="AK243"/>
  <c r="AM243"/>
  <c r="AP243"/>
  <c r="AQ243"/>
  <c r="AR243"/>
  <c r="AH244"/>
  <c r="AI244"/>
  <c r="AK244"/>
  <c r="AM244"/>
  <c r="AP244"/>
  <c r="AQ244"/>
  <c r="AR244"/>
  <c r="AH245"/>
  <c r="AI245"/>
  <c r="AK245"/>
  <c r="AM245"/>
  <c r="AP245"/>
  <c r="AQ245"/>
  <c r="AR245"/>
  <c r="AH246"/>
  <c r="AI246"/>
  <c r="AK246"/>
  <c r="AM246"/>
  <c r="AP246"/>
  <c r="AQ246"/>
  <c r="AR246"/>
  <c r="AH247"/>
  <c r="AI247"/>
  <c r="AK247"/>
  <c r="AM247"/>
  <c r="AP247"/>
  <c r="AQ247"/>
  <c r="AR247"/>
  <c r="AH248"/>
  <c r="AI248"/>
  <c r="AK248"/>
  <c r="AM248"/>
  <c r="AP248"/>
  <c r="AQ248"/>
  <c r="AR248"/>
  <c r="AH249"/>
  <c r="AI249"/>
  <c r="AK249"/>
  <c r="AM249"/>
  <c r="AP249"/>
  <c r="AQ249"/>
  <c r="AR249"/>
  <c r="AH250"/>
  <c r="AI250"/>
  <c r="AK250"/>
  <c r="AM250"/>
  <c r="AP250"/>
  <c r="AQ250"/>
  <c r="AR250"/>
  <c r="AH251"/>
  <c r="AI251"/>
  <c r="AK251"/>
  <c r="AM251"/>
  <c r="AP251"/>
  <c r="AQ251"/>
  <c r="AR251"/>
  <c r="AH252"/>
  <c r="AI252"/>
  <c r="AK252"/>
  <c r="AM252"/>
  <c r="AP252"/>
  <c r="AQ252"/>
  <c r="AR252"/>
  <c r="AH253"/>
  <c r="AI253"/>
  <c r="AK253"/>
  <c r="AM253"/>
  <c r="AP253"/>
  <c r="AQ253"/>
  <c r="AR253"/>
  <c r="AH254"/>
  <c r="AI254"/>
  <c r="AK254"/>
  <c r="AM254"/>
  <c r="AP254"/>
  <c r="AQ254"/>
  <c r="AR254"/>
  <c r="AH255"/>
  <c r="AI255"/>
  <c r="AK255"/>
  <c r="AM255"/>
  <c r="AP255"/>
  <c r="AQ255"/>
  <c r="AR255"/>
  <c r="AH256"/>
  <c r="AI256"/>
  <c r="AK256"/>
  <c r="AM256"/>
  <c r="AP256"/>
  <c r="AQ256"/>
  <c r="AR256"/>
  <c r="AH257"/>
  <c r="AI257"/>
  <c r="AK257"/>
  <c r="AM257"/>
  <c r="AP257"/>
  <c r="AQ257"/>
  <c r="AR257"/>
  <c r="AH258"/>
  <c r="AI258"/>
  <c r="AK258"/>
  <c r="AM258"/>
  <c r="AP258"/>
  <c r="AQ258"/>
  <c r="AR258"/>
  <c r="AH259"/>
  <c r="AI259"/>
  <c r="AK259"/>
  <c r="AM259"/>
  <c r="AP259"/>
  <c r="AQ259"/>
  <c r="AR259"/>
  <c r="AH260"/>
  <c r="AI260"/>
  <c r="AK260"/>
  <c r="AM260"/>
  <c r="AP260"/>
  <c r="AQ260"/>
  <c r="AR260"/>
  <c r="AH261"/>
  <c r="AI261"/>
  <c r="AK261"/>
  <c r="AM261"/>
  <c r="AP261"/>
  <c r="AQ261"/>
  <c r="AR261"/>
  <c r="AH262"/>
  <c r="AI262"/>
  <c r="AK262"/>
  <c r="AM262"/>
  <c r="AP262"/>
  <c r="AQ262"/>
  <c r="AR262"/>
  <c r="AH263"/>
  <c r="AI263"/>
  <c r="AK263"/>
  <c r="AM263"/>
  <c r="AP263"/>
  <c r="AQ263"/>
  <c r="AR263"/>
  <c r="AH264"/>
  <c r="AI264"/>
  <c r="AK264"/>
  <c r="AM264"/>
  <c r="AP264"/>
  <c r="AQ264"/>
  <c r="AR264"/>
  <c r="AH265"/>
  <c r="AI265"/>
  <c r="AK265"/>
  <c r="AM265"/>
  <c r="AP265"/>
  <c r="AQ265"/>
  <c r="AR265"/>
  <c r="AH266"/>
  <c r="AI266"/>
  <c r="AK266"/>
  <c r="AM266"/>
  <c r="AP266"/>
  <c r="AQ266"/>
  <c r="AR266"/>
  <c r="AH267"/>
  <c r="AI267"/>
  <c r="AK267"/>
  <c r="AM267"/>
  <c r="AP267"/>
  <c r="AQ267"/>
  <c r="AR267"/>
  <c r="AH268"/>
  <c r="AI268"/>
  <c r="AK268"/>
  <c r="AM268"/>
  <c r="AP268"/>
  <c r="AQ268"/>
  <c r="AR268"/>
  <c r="AH269"/>
  <c r="AI269"/>
  <c r="AK269"/>
  <c r="AM269"/>
  <c r="AP269"/>
  <c r="AQ269"/>
  <c r="AR269"/>
  <c r="AH270"/>
  <c r="AI270"/>
  <c r="AK270"/>
  <c r="AM270"/>
  <c r="AP270"/>
  <c r="AQ270"/>
  <c r="AR270"/>
  <c r="AH271"/>
  <c r="AI271"/>
  <c r="AK271"/>
  <c r="AM271"/>
  <c r="AP271"/>
  <c r="AQ271"/>
  <c r="AR271"/>
  <c r="AH272"/>
  <c r="AI272"/>
  <c r="AK272"/>
  <c r="AM272"/>
  <c r="AP272"/>
  <c r="AQ272"/>
  <c r="AR272"/>
  <c r="AH273"/>
  <c r="AI273"/>
  <c r="AK273"/>
  <c r="AM273"/>
  <c r="AP273"/>
  <c r="AQ273"/>
  <c r="AR273"/>
  <c r="AH274"/>
  <c r="AI274"/>
  <c r="AK274"/>
  <c r="AM274"/>
  <c r="AP274"/>
  <c r="AQ274"/>
  <c r="AR274"/>
  <c r="AH275"/>
  <c r="AI275"/>
  <c r="AK275"/>
  <c r="AM275"/>
  <c r="AP275"/>
  <c r="AQ275"/>
  <c r="AR275"/>
  <c r="AH276"/>
  <c r="AI276"/>
  <c r="AK276"/>
  <c r="AM276"/>
  <c r="AP276"/>
  <c r="AQ276"/>
  <c r="AR276"/>
  <c r="AH277"/>
  <c r="AI277"/>
  <c r="AK277"/>
  <c r="AM277"/>
  <c r="AP277"/>
  <c r="AQ277"/>
  <c r="AR277"/>
  <c r="AH278"/>
  <c r="AI278"/>
  <c r="AK278"/>
  <c r="AM278"/>
  <c r="AP278"/>
  <c r="AQ278"/>
  <c r="AR278"/>
  <c r="AH279"/>
  <c r="AI279"/>
  <c r="AK279"/>
  <c r="AM279"/>
  <c r="AP279"/>
  <c r="AQ279"/>
  <c r="AR279"/>
  <c r="AH280"/>
  <c r="AI280"/>
  <c r="AK280"/>
  <c r="AM280"/>
  <c r="AP280"/>
  <c r="AQ280"/>
  <c r="AR280"/>
  <c r="AH281"/>
  <c r="AI281"/>
  <c r="AK281"/>
  <c r="AM281"/>
  <c r="AP281"/>
  <c r="AQ281"/>
  <c r="AR281"/>
  <c r="AH282"/>
  <c r="AI282"/>
  <c r="AK282"/>
  <c r="AM282"/>
  <c r="AP282"/>
  <c r="AQ282"/>
  <c r="AR282"/>
  <c r="AH283"/>
  <c r="AI283"/>
  <c r="AK283"/>
  <c r="AM283"/>
  <c r="AP283"/>
  <c r="AQ283"/>
  <c r="AR283"/>
  <c r="AH284"/>
  <c r="AI284"/>
  <c r="AK284"/>
  <c r="AM284"/>
  <c r="AP284"/>
  <c r="AQ284"/>
  <c r="AR284"/>
  <c r="AH285"/>
  <c r="AI285"/>
  <c r="AK285"/>
  <c r="AM285"/>
  <c r="AP285"/>
  <c r="AQ285"/>
  <c r="AR285"/>
  <c r="AH286"/>
  <c r="AI286"/>
  <c r="AK286"/>
  <c r="AM286"/>
  <c r="AP286"/>
  <c r="AQ286"/>
  <c r="AR286"/>
  <c r="AH287"/>
  <c r="AI287"/>
  <c r="AK287"/>
  <c r="AM287"/>
  <c r="AP287"/>
  <c r="AQ287"/>
  <c r="AR287"/>
  <c r="AH288"/>
  <c r="AI288"/>
  <c r="AK288"/>
  <c r="AM288"/>
  <c r="AP288"/>
  <c r="AQ288"/>
  <c r="AR288"/>
  <c r="AH289"/>
  <c r="AI289"/>
  <c r="AK289"/>
  <c r="AM289"/>
  <c r="AP289"/>
  <c r="AQ289"/>
  <c r="AR289"/>
  <c r="AH290"/>
  <c r="AI290"/>
  <c r="AK290"/>
  <c r="AM290"/>
  <c r="AP290"/>
  <c r="AQ290"/>
  <c r="AR290"/>
  <c r="AH291"/>
  <c r="AI291"/>
  <c r="AK291"/>
  <c r="AM291"/>
  <c r="AP291"/>
  <c r="AQ291"/>
  <c r="AR291"/>
  <c r="AH292"/>
  <c r="AI292"/>
  <c r="AK292"/>
  <c r="AM292"/>
  <c r="AP292"/>
  <c r="AQ292"/>
  <c r="AR292"/>
  <c r="AH293"/>
  <c r="AI293"/>
  <c r="AK293"/>
  <c r="AM293"/>
  <c r="AP293"/>
  <c r="AQ293"/>
  <c r="AR293"/>
  <c r="AH294"/>
  <c r="AI294"/>
  <c r="AK294"/>
  <c r="AM294"/>
  <c r="AP294"/>
  <c r="AQ294"/>
  <c r="AR294"/>
  <c r="AH295"/>
  <c r="AI295"/>
  <c r="AK295"/>
  <c r="AM295"/>
  <c r="AP295"/>
  <c r="AQ295"/>
  <c r="AR295"/>
  <c r="AH296"/>
  <c r="AI296"/>
  <c r="AK296"/>
  <c r="AM296"/>
  <c r="AP296"/>
  <c r="AQ296"/>
  <c r="AR296"/>
  <c r="AH297"/>
  <c r="AI297"/>
  <c r="AK297"/>
  <c r="AM297"/>
  <c r="AP297"/>
  <c r="AQ297"/>
  <c r="AR297"/>
  <c r="AH298"/>
  <c r="AI298"/>
  <c r="AK298"/>
  <c r="AM298"/>
  <c r="AP298"/>
  <c r="AQ298"/>
  <c r="AR298"/>
  <c r="AH299"/>
  <c r="AI299"/>
  <c r="AK299"/>
  <c r="AM299"/>
  <c r="AP299"/>
  <c r="AQ299"/>
  <c r="AR299"/>
  <c r="AH300"/>
  <c r="AI300"/>
  <c r="AK300"/>
  <c r="AM300"/>
  <c r="AP300"/>
  <c r="AQ300"/>
  <c r="AR300"/>
  <c r="AH301"/>
  <c r="AI301"/>
  <c r="AK301"/>
  <c r="AM301"/>
  <c r="AP301"/>
  <c r="AQ301"/>
  <c r="AR301"/>
  <c r="AH302"/>
  <c r="AI302"/>
  <c r="AK302"/>
  <c r="AM302"/>
  <c r="AP302"/>
  <c r="AQ302"/>
  <c r="AR302"/>
  <c r="AH303"/>
  <c r="AI303"/>
  <c r="AK303"/>
  <c r="AM303"/>
  <c r="AP303"/>
  <c r="AQ303"/>
  <c r="AR303"/>
  <c r="AH304"/>
  <c r="AI304"/>
  <c r="AK304"/>
  <c r="AM304"/>
  <c r="AP304"/>
  <c r="AQ304"/>
  <c r="AR304"/>
  <c r="AH305"/>
  <c r="AI305"/>
  <c r="AK305"/>
  <c r="AM305"/>
  <c r="AP305"/>
  <c r="AQ305"/>
  <c r="AR305"/>
  <c r="AH306"/>
  <c r="AI306"/>
  <c r="AK306"/>
  <c r="AM306"/>
  <c r="AP306"/>
  <c r="AQ306"/>
  <c r="AR306"/>
  <c r="AH307"/>
  <c r="AI307"/>
  <c r="AK307"/>
  <c r="AM307"/>
  <c r="AP307"/>
  <c r="AQ307"/>
  <c r="AR307"/>
  <c r="AH308"/>
  <c r="AI308"/>
  <c r="AK308"/>
  <c r="AM308"/>
  <c r="AP308"/>
  <c r="AQ308"/>
  <c r="AR308"/>
  <c r="AH309"/>
  <c r="AI309"/>
  <c r="AK309"/>
  <c r="AM309"/>
  <c r="AP309"/>
  <c r="AQ309"/>
  <c r="AR309"/>
  <c r="AH310"/>
  <c r="AI310"/>
  <c r="AK310"/>
  <c r="AM310"/>
  <c r="AP310"/>
  <c r="AQ310"/>
  <c r="AR310"/>
  <c r="AH311"/>
  <c r="AI311"/>
  <c r="AK311"/>
  <c r="AM311"/>
  <c r="AP311"/>
  <c r="AQ311"/>
  <c r="AR311"/>
  <c r="AH312"/>
  <c r="AI312"/>
  <c r="AK312"/>
  <c r="AM312"/>
  <c r="AP312"/>
  <c r="AQ312"/>
  <c r="AR312"/>
  <c r="AH313"/>
  <c r="AI313"/>
  <c r="AK313"/>
  <c r="AM313"/>
  <c r="AP313"/>
  <c r="AQ313"/>
  <c r="AR313"/>
  <c r="AH314"/>
  <c r="AI314"/>
  <c r="AK314"/>
  <c r="AM314"/>
  <c r="AP314"/>
  <c r="AQ314"/>
  <c r="AR314"/>
  <c r="AH315"/>
  <c r="AI315"/>
  <c r="AK315"/>
  <c r="AM315"/>
  <c r="AP315"/>
  <c r="AQ315"/>
  <c r="AR315"/>
  <c r="AH316"/>
  <c r="AI316"/>
  <c r="AK316"/>
  <c r="AM316"/>
  <c r="AP316"/>
  <c r="AQ316"/>
  <c r="AR316"/>
  <c r="AH317"/>
  <c r="AI317"/>
  <c r="AK317"/>
  <c r="AM317"/>
  <c r="AP317"/>
  <c r="AQ317"/>
  <c r="AR317"/>
  <c r="AH318"/>
  <c r="AI318"/>
  <c r="AK318"/>
  <c r="AM318"/>
  <c r="AP318"/>
  <c r="AQ318"/>
  <c r="AR318"/>
  <c r="AH319"/>
  <c r="AI319"/>
  <c r="AK319"/>
  <c r="AM319"/>
  <c r="AP319"/>
  <c r="AQ319"/>
  <c r="AR319"/>
  <c r="AH320"/>
  <c r="AI320"/>
  <c r="AK320"/>
  <c r="AM320"/>
  <c r="AP320"/>
  <c r="AQ320"/>
  <c r="AR320"/>
  <c r="AH321"/>
  <c r="AI321"/>
  <c r="AK321"/>
  <c r="AM321"/>
  <c r="AP321"/>
  <c r="AQ321"/>
  <c r="AR321"/>
  <c r="AH322"/>
  <c r="AI322"/>
  <c r="AK322"/>
  <c r="AM322"/>
  <c r="AP322"/>
  <c r="AQ322"/>
  <c r="AR322"/>
  <c r="AH323"/>
  <c r="AI323"/>
  <c r="AK323"/>
  <c r="AM323"/>
  <c r="AP323"/>
  <c r="AQ323"/>
  <c r="AR323"/>
  <c r="AH324"/>
  <c r="AI324"/>
  <c r="AK324"/>
  <c r="AM324"/>
  <c r="AP324"/>
  <c r="AQ324"/>
  <c r="AR324"/>
  <c r="AH325"/>
  <c r="AI325"/>
  <c r="AK325"/>
  <c r="AM325"/>
  <c r="AP325"/>
  <c r="AQ325"/>
  <c r="AR325"/>
  <c r="AH326"/>
  <c r="AI326"/>
  <c r="AK326"/>
  <c r="AM326"/>
  <c r="AP326"/>
  <c r="AQ326"/>
  <c r="AR326"/>
  <c r="AH327"/>
  <c r="AI327"/>
  <c r="AK327"/>
  <c r="AM327"/>
  <c r="AP327"/>
  <c r="AQ327"/>
  <c r="AR327"/>
  <c r="AH328"/>
  <c r="AI328"/>
  <c r="AK328"/>
  <c r="AM328"/>
  <c r="AP328"/>
  <c r="AQ328"/>
  <c r="AR328"/>
  <c r="AH329"/>
  <c r="AI329"/>
  <c r="AK329"/>
  <c r="AM329"/>
  <c r="AP329"/>
  <c r="AQ329"/>
  <c r="AR329"/>
  <c r="AH330"/>
  <c r="AI330"/>
  <c r="AK330"/>
  <c r="AM330"/>
  <c r="AP330"/>
  <c r="AQ330"/>
  <c r="AR330"/>
  <c r="AH331"/>
  <c r="AI331"/>
  <c r="AK331"/>
  <c r="AM331"/>
  <c r="AP331"/>
  <c r="AQ331"/>
  <c r="AR331"/>
  <c r="AH332"/>
  <c r="AI332"/>
  <c r="AK332"/>
  <c r="AM332"/>
  <c r="AP332"/>
  <c r="AQ332"/>
  <c r="AR332"/>
  <c r="AH333"/>
  <c r="AI333"/>
  <c r="AK333"/>
  <c r="AM333"/>
  <c r="AP333"/>
  <c r="AQ333"/>
  <c r="AR333"/>
  <c r="AH334"/>
  <c r="AI334"/>
  <c r="AK334"/>
  <c r="AM334"/>
  <c r="AP334"/>
  <c r="AQ334"/>
  <c r="AR334"/>
  <c r="AH335"/>
  <c r="AI335"/>
  <c r="AK335"/>
  <c r="AM335"/>
  <c r="AP335"/>
  <c r="AQ335"/>
  <c r="AR335"/>
  <c r="AH336"/>
  <c r="AI336"/>
  <c r="AK336"/>
  <c r="AM336"/>
  <c r="AP336"/>
  <c r="AQ336"/>
  <c r="AR336"/>
  <c r="AH337"/>
  <c r="AI337"/>
  <c r="AK337"/>
  <c r="AM337"/>
  <c r="AP337"/>
  <c r="AQ337"/>
  <c r="AR337"/>
  <c r="AH338"/>
  <c r="AI338"/>
  <c r="AK338"/>
  <c r="AM338"/>
  <c r="AP338"/>
  <c r="AQ338"/>
  <c r="AR338"/>
  <c r="AH339"/>
  <c r="AI339"/>
  <c r="AK339"/>
  <c r="AM339"/>
  <c r="AP339"/>
  <c r="AQ339"/>
  <c r="AR339"/>
  <c r="AH340"/>
  <c r="AI340"/>
  <c r="AK340"/>
  <c r="AM340"/>
  <c r="AP340"/>
  <c r="AQ340"/>
  <c r="AR340"/>
  <c r="AH341"/>
  <c r="AI341"/>
  <c r="AK341"/>
  <c r="AM341"/>
  <c r="AP341"/>
  <c r="AQ341"/>
  <c r="AR341"/>
  <c r="AH342"/>
  <c r="AI342"/>
  <c r="AK342"/>
  <c r="AM342"/>
  <c r="AP342"/>
  <c r="AQ342"/>
  <c r="AR342"/>
  <c r="AH343"/>
  <c r="AI343"/>
  <c r="AK343"/>
  <c r="AM343"/>
  <c r="AP343"/>
  <c r="AQ343"/>
  <c r="AR343"/>
  <c r="AH344"/>
  <c r="AI344"/>
  <c r="AK344"/>
  <c r="AM344"/>
  <c r="AP344"/>
  <c r="AQ344"/>
  <c r="AR344"/>
  <c r="AH345"/>
  <c r="AI345"/>
  <c r="AK345"/>
  <c r="AM345"/>
  <c r="AP345"/>
  <c r="AQ345"/>
  <c r="AR345"/>
  <c r="AH346"/>
  <c r="AI346"/>
  <c r="AK346"/>
  <c r="AM346"/>
  <c r="AP346"/>
  <c r="AQ346"/>
  <c r="AR346"/>
  <c r="AH347"/>
  <c r="AI347"/>
  <c r="AK347"/>
  <c r="AM347"/>
  <c r="AP347"/>
  <c r="AQ347"/>
  <c r="AR347"/>
  <c r="AH348"/>
  <c r="AI348"/>
  <c r="AK348"/>
  <c r="AM348"/>
  <c r="AP348"/>
  <c r="AQ348"/>
  <c r="AR348"/>
  <c r="AH349"/>
  <c r="AI349"/>
  <c r="AK349"/>
  <c r="AM349"/>
  <c r="AP349"/>
  <c r="AQ349"/>
  <c r="AR349"/>
  <c r="AH350"/>
  <c r="AI350"/>
  <c r="AK350"/>
  <c r="AM350"/>
  <c r="AP350"/>
  <c r="AQ350"/>
  <c r="AR350"/>
  <c r="AH351"/>
  <c r="AI351"/>
  <c r="AK351"/>
  <c r="AM351"/>
  <c r="AP351"/>
  <c r="AQ351"/>
  <c r="AR351"/>
  <c r="AH352"/>
  <c r="AI352"/>
  <c r="AK352"/>
  <c r="AM352"/>
  <c r="AP352"/>
  <c r="AQ352"/>
  <c r="AR352"/>
  <c r="AH353"/>
  <c r="AI353"/>
  <c r="AK353"/>
  <c r="AM353"/>
  <c r="AP353"/>
  <c r="AQ353"/>
  <c r="AR353"/>
  <c r="AH354"/>
  <c r="AI354"/>
  <c r="AK354"/>
  <c r="AM354"/>
  <c r="AP354"/>
  <c r="AQ354"/>
  <c r="AR354"/>
  <c r="AH355"/>
  <c r="AI355"/>
  <c r="AK355"/>
  <c r="AM355"/>
  <c r="AP355"/>
  <c r="AQ355"/>
  <c r="AR355"/>
  <c r="AH356"/>
  <c r="AI356"/>
  <c r="AK356"/>
  <c r="AM356"/>
  <c r="AP356"/>
  <c r="AQ356"/>
  <c r="AR356"/>
  <c r="AH357"/>
  <c r="AI357"/>
  <c r="AK357"/>
  <c r="AM357"/>
  <c r="AP357"/>
  <c r="AQ357"/>
  <c r="AR357"/>
  <c r="AH358"/>
  <c r="AI358"/>
  <c r="AK358"/>
  <c r="AM358"/>
  <c r="AP358"/>
  <c r="AQ358"/>
  <c r="AR358"/>
  <c r="AH359"/>
  <c r="AI359"/>
  <c r="AK359"/>
  <c r="AM359"/>
  <c r="AP359"/>
  <c r="AQ359"/>
  <c r="AR359"/>
  <c r="AH360"/>
  <c r="AI360"/>
  <c r="AK360"/>
  <c r="AM360"/>
  <c r="AP360"/>
  <c r="AQ360"/>
  <c r="AR360"/>
  <c r="AH361"/>
  <c r="AI361"/>
  <c r="AK361"/>
  <c r="AM361"/>
  <c r="AP361"/>
  <c r="AQ361"/>
  <c r="AR361"/>
  <c r="AH362"/>
  <c r="AI362"/>
  <c r="AK362"/>
  <c r="AM362"/>
  <c r="AP362"/>
  <c r="AQ362"/>
  <c r="AR362"/>
  <c r="AH363"/>
  <c r="AI363"/>
  <c r="AK363"/>
  <c r="AM363"/>
  <c r="AP363"/>
  <c r="AQ363"/>
  <c r="AR363"/>
  <c r="AH364"/>
  <c r="AI364"/>
  <c r="AK364"/>
  <c r="AM364"/>
  <c r="AP364"/>
  <c r="AQ364"/>
  <c r="AR364"/>
  <c r="AH365"/>
  <c r="AI365"/>
  <c r="AK365"/>
  <c r="AM365"/>
  <c r="AP365"/>
  <c r="AQ365"/>
  <c r="AR365"/>
  <c r="AH366"/>
  <c r="AI366"/>
  <c r="AK366"/>
  <c r="AM366"/>
  <c r="AP366"/>
  <c r="AQ366"/>
  <c r="AR366"/>
  <c r="AH367"/>
  <c r="AI367"/>
  <c r="AK367"/>
  <c r="AM367"/>
  <c r="AP367"/>
  <c r="AQ367"/>
  <c r="AR367"/>
  <c r="AH368"/>
  <c r="AI368"/>
  <c r="AK368"/>
  <c r="AM368"/>
  <c r="AP368"/>
  <c r="AQ368"/>
  <c r="AR368"/>
  <c r="AH369"/>
  <c r="AI369"/>
  <c r="AK369"/>
  <c r="AM369"/>
  <c r="AP369"/>
  <c r="AQ369"/>
  <c r="AR369"/>
  <c r="AH370"/>
  <c r="AI370"/>
  <c r="AK370"/>
  <c r="AM370"/>
  <c r="AP370"/>
  <c r="AQ370"/>
  <c r="AR370"/>
  <c r="AH371"/>
  <c r="AI371"/>
  <c r="AK371"/>
  <c r="AM371"/>
  <c r="AP371"/>
  <c r="AQ371"/>
  <c r="AR371"/>
  <c r="AH372"/>
  <c r="AI372"/>
  <c r="AK372"/>
  <c r="AM372"/>
  <c r="AP372"/>
  <c r="AQ372"/>
  <c r="AR372"/>
  <c r="AH373"/>
  <c r="AI373"/>
  <c r="AK373"/>
  <c r="AM373"/>
  <c r="AP373"/>
  <c r="AQ373"/>
  <c r="AR373"/>
  <c r="AH374"/>
  <c r="AI374"/>
  <c r="AK374"/>
  <c r="AM374"/>
  <c r="AP374"/>
  <c r="AQ374"/>
  <c r="AR374"/>
  <c r="AH375"/>
  <c r="AI375"/>
  <c r="AK375"/>
  <c r="AM375"/>
  <c r="AP375"/>
  <c r="AQ375"/>
  <c r="AR375"/>
  <c r="AH376"/>
  <c r="AI376"/>
  <c r="AK376"/>
  <c r="AM376"/>
  <c r="AP376"/>
  <c r="AQ376"/>
  <c r="AR376"/>
  <c r="AH377"/>
  <c r="AI377"/>
  <c r="AK377"/>
  <c r="AM377"/>
  <c r="AP377"/>
  <c r="AQ377"/>
  <c r="AR377"/>
  <c r="AH378"/>
  <c r="AI378"/>
  <c r="AK378"/>
  <c r="AM378"/>
  <c r="AP378"/>
  <c r="AQ378"/>
  <c r="AR378"/>
  <c r="AH379"/>
  <c r="AI379"/>
  <c r="AK379"/>
  <c r="AM379"/>
  <c r="AP379"/>
  <c r="AQ379"/>
  <c r="AR379"/>
  <c r="AH380"/>
  <c r="AI380"/>
  <c r="AK380"/>
  <c r="AM380"/>
  <c r="AP380"/>
  <c r="AQ380"/>
  <c r="AR380"/>
  <c r="AH381"/>
  <c r="AI381"/>
  <c r="AK381"/>
  <c r="AM381"/>
  <c r="AP381"/>
  <c r="AQ381"/>
  <c r="AR381"/>
  <c r="AH382"/>
  <c r="AI382"/>
  <c r="AK382"/>
  <c r="AM382"/>
  <c r="AP382"/>
  <c r="AQ382"/>
  <c r="AR382"/>
  <c r="AH383"/>
  <c r="AI383"/>
  <c r="AK383"/>
  <c r="AM383"/>
  <c r="AP383"/>
  <c r="AQ383"/>
  <c r="AR383"/>
  <c r="AH384"/>
  <c r="AI384"/>
  <c r="AK384"/>
  <c r="AM384"/>
  <c r="AP384"/>
  <c r="AQ384"/>
  <c r="AR384"/>
  <c r="AH385"/>
  <c r="AI385"/>
  <c r="AK385"/>
  <c r="AM385"/>
  <c r="AP385"/>
  <c r="AQ385"/>
  <c r="AR385"/>
  <c r="AH386"/>
  <c r="AI386"/>
  <c r="AK386"/>
  <c r="AM386"/>
  <c r="AP386"/>
  <c r="AQ386"/>
  <c r="AR386"/>
  <c r="AH387"/>
  <c r="AI387"/>
  <c r="AK387"/>
  <c r="AM387"/>
  <c r="AP387"/>
  <c r="AQ387"/>
  <c r="AR387"/>
  <c r="AH388"/>
  <c r="AI388"/>
  <c r="AK388"/>
  <c r="AM388"/>
  <c r="AP388"/>
  <c r="AQ388"/>
  <c r="AR388"/>
  <c r="AH389"/>
  <c r="AI389"/>
  <c r="AK389"/>
  <c r="AM389"/>
  <c r="AP389"/>
  <c r="AQ389"/>
  <c r="AR389"/>
  <c r="AH390"/>
  <c r="AI390"/>
  <c r="AK390"/>
  <c r="AM390"/>
  <c r="AP390"/>
  <c r="AQ390"/>
  <c r="AR390"/>
  <c r="AH391"/>
  <c r="AI391"/>
  <c r="AK391"/>
  <c r="AM391"/>
  <c r="AP391"/>
  <c r="AQ391"/>
  <c r="AR391"/>
  <c r="AH392"/>
  <c r="AI392"/>
  <c r="AK392"/>
  <c r="AM392"/>
  <c r="AP392"/>
  <c r="AQ392"/>
  <c r="AR392"/>
  <c r="AH393"/>
  <c r="AI393"/>
  <c r="AK393"/>
  <c r="AM393"/>
  <c r="AP393"/>
  <c r="AQ393"/>
  <c r="AR393"/>
  <c r="AH394"/>
  <c r="AI394"/>
  <c r="AK394"/>
  <c r="AM394"/>
  <c r="AP394"/>
  <c r="AQ394"/>
  <c r="AR394"/>
  <c r="AH395"/>
  <c r="AI395"/>
  <c r="AK395"/>
  <c r="AM395"/>
  <c r="AP395"/>
  <c r="AQ395"/>
  <c r="AR395"/>
  <c r="AH396"/>
  <c r="AI396"/>
  <c r="AK396"/>
  <c r="AM396"/>
  <c r="AP396"/>
  <c r="AQ396"/>
  <c r="AR396"/>
  <c r="AH397"/>
  <c r="AI397"/>
  <c r="AK397"/>
  <c r="AM397"/>
  <c r="AP397"/>
  <c r="AQ397"/>
  <c r="AR397"/>
  <c r="AH398"/>
  <c r="AI398"/>
  <c r="AK398"/>
  <c r="AM398"/>
  <c r="AP398"/>
  <c r="AQ398"/>
  <c r="AR398"/>
  <c r="AH399"/>
  <c r="AI399"/>
  <c r="AK399"/>
  <c r="AM399"/>
  <c r="AP399"/>
  <c r="AQ399"/>
  <c r="AR399"/>
  <c r="AH400"/>
  <c r="AI400"/>
  <c r="AK400"/>
  <c r="AM400"/>
  <c r="AP400"/>
  <c r="AQ400"/>
  <c r="AR400"/>
  <c r="AH401"/>
  <c r="AI401"/>
  <c r="AK401"/>
  <c r="AM401"/>
  <c r="AP401"/>
  <c r="AQ401"/>
  <c r="AR401"/>
  <c r="AH402"/>
  <c r="AI402"/>
  <c r="AK402"/>
  <c r="AM402"/>
  <c r="AP402"/>
  <c r="AQ402"/>
  <c r="AR402"/>
  <c r="AH403"/>
  <c r="AI403"/>
  <c r="AK403"/>
  <c r="AM403"/>
  <c r="AP403"/>
  <c r="AQ403"/>
  <c r="AR403"/>
  <c r="AH404"/>
  <c r="AI404"/>
  <c r="AK404"/>
  <c r="AM404"/>
  <c r="AP404"/>
  <c r="AQ404"/>
  <c r="AR404"/>
  <c r="AH405"/>
  <c r="AI405"/>
  <c r="AK405"/>
  <c r="AM405"/>
  <c r="AP405"/>
  <c r="AQ405"/>
  <c r="AR405"/>
  <c r="AH406"/>
  <c r="AI406"/>
  <c r="AK406"/>
  <c r="AM406"/>
  <c r="AP406"/>
  <c r="AQ406"/>
  <c r="AR406"/>
  <c r="AH407"/>
  <c r="AI407"/>
  <c r="AK407"/>
  <c r="AM407"/>
  <c r="AP407"/>
  <c r="AQ407"/>
  <c r="AR407"/>
  <c r="AH408"/>
  <c r="AI408"/>
  <c r="AK408"/>
  <c r="AM408"/>
  <c r="AP408"/>
  <c r="AQ408"/>
  <c r="AR408"/>
  <c r="AH409"/>
  <c r="AI409"/>
  <c r="AK409"/>
  <c r="AM409"/>
  <c r="AP409"/>
  <c r="AQ409"/>
  <c r="AR409"/>
  <c r="AH410"/>
  <c r="AI410"/>
  <c r="AK410"/>
  <c r="AM410"/>
  <c r="AP410"/>
  <c r="AQ410"/>
  <c r="AR410"/>
  <c r="AH411"/>
  <c r="AI411"/>
  <c r="AK411"/>
  <c r="AM411"/>
  <c r="AP411"/>
  <c r="AQ411"/>
  <c r="AR411"/>
  <c r="AH412"/>
  <c r="AI412"/>
  <c r="AK412"/>
  <c r="AM412"/>
  <c r="AP412"/>
  <c r="AQ412"/>
  <c r="AR412"/>
  <c r="AH413"/>
  <c r="AI413"/>
  <c r="AK413"/>
  <c r="AM413"/>
  <c r="AP413"/>
  <c r="AQ413"/>
  <c r="AR413"/>
  <c r="AH414"/>
  <c r="AI414"/>
  <c r="AK414"/>
  <c r="AM414"/>
  <c r="AP414"/>
  <c r="AQ414"/>
  <c r="AR414"/>
  <c r="AH415"/>
  <c r="AI415"/>
  <c r="AK415"/>
  <c r="AM415"/>
  <c r="AP415"/>
  <c r="AQ415"/>
  <c r="AR415"/>
  <c r="AH416"/>
  <c r="AI416"/>
  <c r="AK416"/>
  <c r="AM416"/>
  <c r="AP416"/>
  <c r="AQ416"/>
  <c r="AR416"/>
  <c r="AH417"/>
  <c r="AI417"/>
  <c r="AK417"/>
  <c r="AM417"/>
  <c r="AP417"/>
  <c r="AQ417"/>
  <c r="AR417"/>
  <c r="AH418"/>
  <c r="AI418"/>
  <c r="AK418"/>
  <c r="AM418"/>
  <c r="AP418"/>
  <c r="AQ418"/>
  <c r="AR418"/>
  <c r="AH419"/>
  <c r="AI419"/>
  <c r="AK419"/>
  <c r="AM419"/>
  <c r="AP419"/>
  <c r="AQ419"/>
  <c r="AR419"/>
  <c r="AH420"/>
  <c r="AI420"/>
  <c r="AK420"/>
  <c r="AM420"/>
  <c r="AP420"/>
  <c r="AQ420"/>
  <c r="AR420"/>
  <c r="AH421"/>
  <c r="AI421"/>
  <c r="AK421"/>
  <c r="AM421"/>
  <c r="AP421"/>
  <c r="AQ421"/>
  <c r="AR421"/>
  <c r="AH422"/>
  <c r="AI422"/>
  <c r="AK422"/>
  <c r="AM422"/>
  <c r="AP422"/>
  <c r="AQ422"/>
  <c r="AR422"/>
  <c r="AH423"/>
  <c r="AI423"/>
  <c r="AK423"/>
  <c r="AM423"/>
  <c r="AP423"/>
  <c r="AQ423"/>
  <c r="AR423"/>
  <c r="AH424"/>
  <c r="AI424"/>
  <c r="AK424"/>
  <c r="AM424"/>
  <c r="AP424"/>
  <c r="AQ424"/>
  <c r="AR424"/>
  <c r="AH425"/>
  <c r="AI425"/>
  <c r="AK425"/>
  <c r="AM425"/>
  <c r="AP425"/>
  <c r="AQ425"/>
  <c r="AR425"/>
  <c r="AH426"/>
  <c r="AI426"/>
  <c r="AK426"/>
  <c r="AM426"/>
  <c r="AP426"/>
  <c r="AQ426"/>
  <c r="AR426"/>
  <c r="AH427"/>
  <c r="AI427"/>
  <c r="AK427"/>
  <c r="AM427"/>
  <c r="AP427"/>
  <c r="AQ427"/>
  <c r="AR427"/>
  <c r="AH428"/>
  <c r="AI428"/>
  <c r="AK428"/>
  <c r="AM428"/>
  <c r="AP428"/>
  <c r="AQ428"/>
  <c r="AR428"/>
  <c r="AH429"/>
  <c r="AI429"/>
  <c r="AK429"/>
  <c r="AM429"/>
  <c r="AP429"/>
  <c r="AQ429"/>
  <c r="AR429"/>
  <c r="AH430"/>
  <c r="AI430"/>
  <c r="AK430"/>
  <c r="AM430"/>
  <c r="AP430"/>
  <c r="AQ430"/>
  <c r="AR430"/>
  <c r="AH431"/>
  <c r="AI431"/>
  <c r="AK431"/>
  <c r="AM431"/>
  <c r="AP431"/>
  <c r="AQ431"/>
  <c r="AR431"/>
  <c r="AH432"/>
  <c r="AI432"/>
  <c r="AK432"/>
  <c r="AM432"/>
  <c r="AP432"/>
  <c r="AQ432"/>
  <c r="AR432"/>
  <c r="AH433"/>
  <c r="AI433"/>
  <c r="AK433"/>
  <c r="AM433"/>
  <c r="AP433"/>
  <c r="AQ433"/>
  <c r="AR433"/>
  <c r="AH434"/>
  <c r="AI434"/>
  <c r="AK434"/>
  <c r="AM434"/>
  <c r="AP434"/>
  <c r="AQ434"/>
  <c r="AR434"/>
  <c r="AH435"/>
  <c r="AI435"/>
  <c r="AK435"/>
  <c r="AM435"/>
  <c r="AP435"/>
  <c r="AQ435"/>
  <c r="AR435"/>
  <c r="AH436"/>
  <c r="AI436"/>
  <c r="AK436"/>
  <c r="AM436"/>
  <c r="AP436"/>
  <c r="AQ436"/>
  <c r="AR436"/>
  <c r="AH437"/>
  <c r="AI437"/>
  <c r="AK437"/>
  <c r="AM437"/>
  <c r="AP437"/>
  <c r="AQ437"/>
  <c r="AR437"/>
  <c r="AH438"/>
  <c r="AI438"/>
  <c r="AK438"/>
  <c r="AM438"/>
  <c r="AP438"/>
  <c r="AQ438"/>
  <c r="AR438"/>
  <c r="AH439"/>
  <c r="AI439"/>
  <c r="AK439"/>
  <c r="AM439"/>
  <c r="AP439"/>
  <c r="AQ439"/>
  <c r="AR439"/>
  <c r="AH440"/>
  <c r="AI440"/>
  <c r="AK440"/>
  <c r="AM440"/>
  <c r="AP440"/>
  <c r="AQ440"/>
  <c r="AR440"/>
  <c r="AH441"/>
  <c r="AI441"/>
  <c r="AK441"/>
  <c r="AM441"/>
  <c r="AP441"/>
  <c r="AQ441"/>
  <c r="AR441"/>
  <c r="AH442"/>
  <c r="AI442"/>
  <c r="AK442"/>
  <c r="AM442"/>
  <c r="AP442"/>
  <c r="AQ442"/>
  <c r="AR442"/>
  <c r="AH443"/>
  <c r="AI443"/>
  <c r="AK443"/>
  <c r="AM443"/>
  <c r="AP443"/>
  <c r="AQ443"/>
  <c r="AR443"/>
  <c r="AH444"/>
  <c r="AI444"/>
  <c r="AK444"/>
  <c r="AM444"/>
  <c r="AP444"/>
  <c r="AQ444"/>
  <c r="AR444"/>
  <c r="AH445"/>
  <c r="AI445"/>
  <c r="AK445"/>
  <c r="AM445"/>
  <c r="AP445"/>
  <c r="AQ445"/>
  <c r="AR445"/>
  <c r="AH446"/>
  <c r="AI446"/>
  <c r="AK446"/>
  <c r="AM446"/>
  <c r="AP446"/>
  <c r="AQ446"/>
  <c r="AR446"/>
  <c r="AH447"/>
  <c r="AI447"/>
  <c r="AK447"/>
  <c r="AM447"/>
  <c r="AP447"/>
  <c r="AQ447"/>
  <c r="AR447"/>
  <c r="AH448"/>
  <c r="AI448"/>
  <c r="AK448"/>
  <c r="AM448"/>
  <c r="AP448"/>
  <c r="AQ448"/>
  <c r="AR448"/>
  <c r="AH449"/>
  <c r="AI449"/>
  <c r="AK449"/>
  <c r="AM449"/>
  <c r="AP449"/>
  <c r="AQ449"/>
  <c r="AR449"/>
  <c r="AH450"/>
  <c r="AI450"/>
  <c r="AK450"/>
  <c r="AM450"/>
  <c r="AP450"/>
  <c r="AQ450"/>
  <c r="AR450"/>
  <c r="AH451"/>
  <c r="AI451"/>
  <c r="AK451"/>
  <c r="AM451"/>
  <c r="AP451"/>
  <c r="AQ451"/>
  <c r="AR451"/>
  <c r="AH452"/>
  <c r="AI452"/>
  <c r="AK452"/>
  <c r="AM452"/>
  <c r="AP452"/>
  <c r="AQ452"/>
  <c r="AR452"/>
  <c r="AH453"/>
  <c r="AI453"/>
  <c r="AK453"/>
  <c r="AM453"/>
  <c r="AP453"/>
  <c r="AQ453"/>
  <c r="AR453"/>
  <c r="AH454"/>
  <c r="AI454"/>
  <c r="AK454"/>
  <c r="AM454"/>
  <c r="AP454"/>
  <c r="AQ454"/>
  <c r="AR454"/>
  <c r="AH455"/>
  <c r="AI455"/>
  <c r="AK455"/>
  <c r="AM455"/>
  <c r="AP455"/>
  <c r="AQ455"/>
  <c r="AR455"/>
  <c r="AH456"/>
  <c r="AI456"/>
  <c r="AK456"/>
  <c r="AM456"/>
  <c r="AP456"/>
  <c r="AQ456"/>
  <c r="AR456"/>
  <c r="AH457"/>
  <c r="AI457"/>
  <c r="AK457"/>
  <c r="AM457"/>
  <c r="AP457"/>
  <c r="AQ457"/>
  <c r="AR457"/>
  <c r="AH458"/>
  <c r="AI458"/>
  <c r="AK458"/>
  <c r="AM458"/>
  <c r="AP458"/>
  <c r="AQ458"/>
  <c r="AR458"/>
  <c r="AH459"/>
  <c r="AI459"/>
  <c r="AK459"/>
  <c r="AM459"/>
  <c r="AP459"/>
  <c r="AQ459"/>
  <c r="AR459"/>
  <c r="AH460"/>
  <c r="AI460"/>
  <c r="AK460"/>
  <c r="AM460"/>
  <c r="AP460"/>
  <c r="AQ460"/>
  <c r="AR460"/>
  <c r="AH461"/>
  <c r="AI461"/>
  <c r="AK461"/>
  <c r="AM461"/>
  <c r="AP461"/>
  <c r="AQ461"/>
  <c r="AR461"/>
  <c r="AH462"/>
  <c r="AI462"/>
  <c r="AK462"/>
  <c r="AM462"/>
  <c r="AP462"/>
  <c r="AQ462"/>
  <c r="AR462"/>
  <c r="AH463"/>
  <c r="AI463"/>
  <c r="AK463"/>
  <c r="AM463"/>
  <c r="AP463"/>
  <c r="AQ463"/>
  <c r="AR463"/>
  <c r="AH464"/>
  <c r="AI464"/>
  <c r="AK464"/>
  <c r="AM464"/>
  <c r="AP464"/>
  <c r="AQ464"/>
  <c r="AR464"/>
  <c r="AH465"/>
  <c r="AI465"/>
  <c r="AK465"/>
  <c r="AM465"/>
  <c r="AP465"/>
  <c r="AQ465"/>
  <c r="AR465"/>
  <c r="AH466"/>
  <c r="AI466"/>
  <c r="AK466"/>
  <c r="AM466"/>
  <c r="AP466"/>
  <c r="AQ466"/>
  <c r="AR466"/>
  <c r="AH467"/>
  <c r="AI467"/>
  <c r="AK467"/>
  <c r="AM467"/>
  <c r="AP467"/>
  <c r="AQ467"/>
  <c r="AR467"/>
  <c r="AH468"/>
  <c r="AI468"/>
  <c r="AK468"/>
  <c r="AM468"/>
  <c r="AP468"/>
  <c r="AQ468"/>
  <c r="AR468"/>
  <c r="AH469"/>
  <c r="AI469"/>
  <c r="AK469"/>
  <c r="AM469"/>
  <c r="AP469"/>
  <c r="AQ469"/>
  <c r="AR469"/>
  <c r="AH470"/>
  <c r="AI470"/>
  <c r="AK470"/>
  <c r="AM470"/>
  <c r="AP470"/>
  <c r="AQ470"/>
  <c r="AR470"/>
  <c r="AH471"/>
  <c r="AI471"/>
  <c r="AK471"/>
  <c r="AM471"/>
  <c r="AP471"/>
  <c r="AQ471"/>
  <c r="AR471"/>
  <c r="AH472"/>
  <c r="AI472"/>
  <c r="AK472"/>
  <c r="AM472"/>
  <c r="AP472"/>
  <c r="AQ472"/>
  <c r="AR472"/>
  <c r="AH473"/>
  <c r="AI473"/>
  <c r="AK473"/>
  <c r="AM473"/>
  <c r="AP473"/>
  <c r="AQ473"/>
  <c r="AR473"/>
  <c r="AH474"/>
  <c r="AI474"/>
  <c r="AK474"/>
  <c r="AM474"/>
  <c r="AP474"/>
  <c r="AQ474"/>
  <c r="AR474"/>
  <c r="AH475"/>
  <c r="AI475"/>
  <c r="AK475"/>
  <c r="AM475"/>
  <c r="AP475"/>
  <c r="AQ475"/>
  <c r="AR475"/>
  <c r="AH476"/>
  <c r="AI476"/>
  <c r="AK476"/>
  <c r="AM476"/>
  <c r="AP476"/>
  <c r="AQ476"/>
  <c r="AR476"/>
  <c r="AH477"/>
  <c r="AI477"/>
  <c r="AK477"/>
  <c r="AM477"/>
  <c r="AP477"/>
  <c r="AQ477"/>
  <c r="AR477"/>
  <c r="AH478"/>
  <c r="AI478"/>
  <c r="AK478"/>
  <c r="AM478"/>
  <c r="AP478"/>
  <c r="AQ478"/>
  <c r="AR478"/>
  <c r="AH479"/>
  <c r="AI479"/>
  <c r="AK479"/>
  <c r="AM479"/>
  <c r="AP479"/>
  <c r="AQ479"/>
  <c r="AR479"/>
  <c r="AH480"/>
  <c r="AI480"/>
  <c r="AK480"/>
  <c r="AM480"/>
  <c r="AP480"/>
  <c r="AQ480"/>
  <c r="AR480"/>
  <c r="AH481"/>
  <c r="AI481"/>
  <c r="AK481"/>
  <c r="AM481"/>
  <c r="AP481"/>
  <c r="AQ481"/>
  <c r="AR481"/>
  <c r="AH482"/>
  <c r="AI482"/>
  <c r="AK482"/>
  <c r="AM482"/>
  <c r="AP482"/>
  <c r="AQ482"/>
  <c r="AR482"/>
  <c r="AH483"/>
  <c r="AI483"/>
  <c r="AK483"/>
  <c r="AM483"/>
  <c r="AP483"/>
  <c r="AQ483"/>
  <c r="AR483"/>
  <c r="AH484"/>
  <c r="AI484"/>
  <c r="AK484"/>
  <c r="AM484"/>
  <c r="AP484"/>
  <c r="AQ484"/>
  <c r="AR484"/>
  <c r="AH485"/>
  <c r="AI485"/>
  <c r="AK485"/>
  <c r="AM485"/>
  <c r="AP485"/>
  <c r="AQ485"/>
  <c r="AR485"/>
  <c r="AH486"/>
  <c r="AI486"/>
  <c r="AK486"/>
  <c r="AM486"/>
  <c r="AP486"/>
  <c r="AQ486"/>
  <c r="AR486"/>
  <c r="AH487"/>
  <c r="AI487"/>
  <c r="AK487"/>
  <c r="AM487"/>
  <c r="AP487"/>
  <c r="AQ487"/>
  <c r="AR487"/>
  <c r="AH488"/>
  <c r="AI488"/>
  <c r="AK488"/>
  <c r="AM488"/>
  <c r="AP488"/>
  <c r="AQ488"/>
  <c r="AR488"/>
  <c r="AH489"/>
  <c r="AI489"/>
  <c r="AK489"/>
  <c r="AM489"/>
  <c r="AP489"/>
  <c r="AQ489"/>
  <c r="AR489"/>
  <c r="AH490"/>
  <c r="AI490"/>
  <c r="AK490"/>
  <c r="AM490"/>
  <c r="AP490"/>
  <c r="AQ490"/>
  <c r="AR490"/>
  <c r="AH491"/>
  <c r="AI491"/>
  <c r="AK491"/>
  <c r="AM491"/>
  <c r="AP491"/>
  <c r="AQ491"/>
  <c r="AR491"/>
  <c r="AH492"/>
  <c r="AI492"/>
  <c r="AK492"/>
  <c r="AM492"/>
  <c r="AP492"/>
  <c r="AQ492"/>
  <c r="AR492"/>
  <c r="AH493"/>
  <c r="AI493"/>
  <c r="AK493"/>
  <c r="AM493"/>
  <c r="AP493"/>
  <c r="AQ493"/>
  <c r="AR493"/>
  <c r="AH494"/>
  <c r="AI494"/>
  <c r="AK494"/>
  <c r="AM494"/>
  <c r="AP494"/>
  <c r="AQ494"/>
  <c r="AR494"/>
  <c r="AH495"/>
  <c r="AI495"/>
  <c r="AK495"/>
  <c r="AM495"/>
  <c r="AP495"/>
  <c r="AQ495"/>
  <c r="AR495"/>
  <c r="AH496"/>
  <c r="AI496"/>
  <c r="AK496"/>
  <c r="AM496"/>
  <c r="AP496"/>
  <c r="AQ496"/>
  <c r="AR496"/>
  <c r="AH497"/>
  <c r="AI497"/>
  <c r="AK497"/>
  <c r="AM497"/>
  <c r="AP497"/>
  <c r="AQ497"/>
  <c r="AR497"/>
  <c r="AH498"/>
  <c r="AI498"/>
  <c r="AK498"/>
  <c r="AM498"/>
  <c r="AP498"/>
  <c r="AQ498"/>
  <c r="AR498"/>
  <c r="AH499"/>
  <c r="AI499"/>
  <c r="AK499"/>
  <c r="AM499"/>
  <c r="AP499"/>
  <c r="AQ499"/>
  <c r="AR499"/>
  <c r="AH500"/>
  <c r="AI500"/>
  <c r="AK500"/>
  <c r="AM500"/>
  <c r="AP500"/>
  <c r="AQ500"/>
  <c r="AR500"/>
  <c r="AH501"/>
  <c r="AI501"/>
  <c r="AK501"/>
  <c r="AM501"/>
  <c r="AP501"/>
  <c r="AQ501"/>
  <c r="AR501"/>
  <c r="AH502"/>
  <c r="AI502"/>
  <c r="AK502"/>
  <c r="AM502"/>
  <c r="AP502"/>
  <c r="AQ502"/>
  <c r="AR502"/>
  <c r="AH503"/>
  <c r="AI503"/>
  <c r="AK503"/>
  <c r="AM503"/>
  <c r="AP503"/>
  <c r="AQ503"/>
  <c r="AR503"/>
  <c r="AH504"/>
  <c r="AI504"/>
  <c r="AK504"/>
  <c r="AM504"/>
  <c r="AP504"/>
  <c r="AQ504"/>
  <c r="AR504"/>
  <c r="AH505"/>
  <c r="AI505"/>
  <c r="AK505"/>
  <c r="AM505"/>
  <c r="AP505"/>
  <c r="AQ505"/>
  <c r="AR505"/>
  <c r="AH506"/>
  <c r="AI506"/>
  <c r="AK506"/>
  <c r="AM506"/>
  <c r="AP506"/>
  <c r="AQ506"/>
  <c r="AR506"/>
  <c r="AH507"/>
  <c r="AI507"/>
  <c r="AK507"/>
  <c r="AM507"/>
  <c r="AP507"/>
  <c r="AQ507"/>
  <c r="AR507"/>
  <c r="AH508"/>
  <c r="AI508"/>
  <c r="AK508"/>
  <c r="AM508"/>
  <c r="AP508"/>
  <c r="AQ508"/>
  <c r="AR508"/>
  <c r="AH509"/>
  <c r="AI509"/>
  <c r="AK509"/>
  <c r="AM509"/>
  <c r="AP509"/>
  <c r="AQ509"/>
  <c r="AR509"/>
  <c r="AH510"/>
  <c r="AI510"/>
  <c r="AK510"/>
  <c r="AM510"/>
  <c r="AP510"/>
  <c r="AQ510"/>
  <c r="AR510"/>
  <c r="AH511"/>
  <c r="AI511"/>
  <c r="AK511"/>
  <c r="AM511"/>
  <c r="AP511"/>
  <c r="AQ511"/>
  <c r="AR511"/>
  <c r="AH512"/>
  <c r="AI512"/>
  <c r="AK512"/>
  <c r="AM512"/>
  <c r="AP512"/>
  <c r="AQ512"/>
  <c r="AR512"/>
  <c r="AH513"/>
  <c r="AI513"/>
  <c r="AK513"/>
  <c r="AM513"/>
  <c r="AP513"/>
  <c r="AQ513"/>
  <c r="AR513"/>
  <c r="AH514"/>
  <c r="AI514"/>
  <c r="AK514"/>
  <c r="AM514"/>
  <c r="AP514"/>
  <c r="AQ514"/>
  <c r="AR514"/>
  <c r="AH515"/>
  <c r="AI515"/>
  <c r="AK515"/>
  <c r="AM515"/>
  <c r="AP515"/>
  <c r="AQ515"/>
  <c r="AR515"/>
  <c r="AH516"/>
  <c r="AI516"/>
  <c r="AK516"/>
  <c r="AM516"/>
  <c r="AP516"/>
  <c r="AQ516"/>
  <c r="AR516"/>
  <c r="AH517"/>
  <c r="AI517"/>
  <c r="AK517"/>
  <c r="AM517"/>
  <c r="AP517"/>
  <c r="AQ517"/>
  <c r="AR517"/>
  <c r="AH518"/>
  <c r="AI518"/>
  <c r="AK518"/>
  <c r="AM518"/>
  <c r="AP518"/>
  <c r="AQ518"/>
  <c r="AR518"/>
  <c r="AH519"/>
  <c r="AI519"/>
  <c r="AK519"/>
  <c r="AM519"/>
  <c r="AP519"/>
  <c r="AQ519"/>
  <c r="AR519"/>
  <c r="AH520"/>
  <c r="AI520"/>
  <c r="AK520"/>
  <c r="AM520"/>
  <c r="AP520"/>
  <c r="AQ520"/>
  <c r="AR520"/>
  <c r="AH521"/>
  <c r="AI521"/>
  <c r="AK521"/>
  <c r="AM521"/>
  <c r="AP521"/>
  <c r="AQ521"/>
  <c r="AR521"/>
  <c r="AH522"/>
  <c r="AI522"/>
  <c r="AK522"/>
  <c r="AM522"/>
  <c r="AP522"/>
  <c r="AQ522"/>
  <c r="AR522"/>
  <c r="AH523"/>
  <c r="AI523"/>
  <c r="AK523"/>
  <c r="AM523"/>
  <c r="AP523"/>
  <c r="AQ523"/>
  <c r="AR523"/>
  <c r="AH524"/>
  <c r="AI524"/>
  <c r="AK524"/>
  <c r="AM524"/>
  <c r="AP524"/>
  <c r="AQ524"/>
  <c r="AR524"/>
  <c r="AH525"/>
  <c r="AI525"/>
  <c r="AK525"/>
  <c r="AM525"/>
  <c r="AP525"/>
  <c r="AQ525"/>
  <c r="AR525"/>
  <c r="AH526"/>
  <c r="AI526"/>
  <c r="AK526"/>
  <c r="AM526"/>
  <c r="AP526"/>
  <c r="AQ526"/>
  <c r="AR526"/>
  <c r="AH527"/>
  <c r="AI527"/>
  <c r="AK527"/>
  <c r="AM527"/>
  <c r="AP527"/>
  <c r="AQ527"/>
  <c r="AR527"/>
  <c r="AH528"/>
  <c r="AI528"/>
  <c r="AK528"/>
  <c r="AM528"/>
  <c r="AP528"/>
  <c r="AQ528"/>
  <c r="AR528"/>
  <c r="AH529"/>
  <c r="AI529"/>
  <c r="AK529"/>
  <c r="AM529"/>
  <c r="AP529"/>
  <c r="AQ529"/>
  <c r="AR529"/>
  <c r="AH530"/>
  <c r="AI530"/>
  <c r="AK530"/>
  <c r="AM530"/>
  <c r="AP530"/>
  <c r="AQ530"/>
  <c r="AR530"/>
  <c r="AH531"/>
  <c r="AI531"/>
  <c r="AK531"/>
  <c r="AM531"/>
  <c r="AP531"/>
  <c r="AQ531"/>
  <c r="AR531"/>
  <c r="AH532"/>
  <c r="AI532"/>
  <c r="AK532"/>
  <c r="AM532"/>
  <c r="AP532"/>
  <c r="AQ532"/>
  <c r="AR532"/>
  <c r="AH533"/>
  <c r="AI533"/>
  <c r="AK533"/>
  <c r="AM533"/>
  <c r="AP533"/>
  <c r="AQ533"/>
  <c r="AR533"/>
  <c r="AH534"/>
  <c r="AI534"/>
  <c r="AK534"/>
  <c r="AM534"/>
  <c r="AP534"/>
  <c r="AQ534"/>
  <c r="AR534"/>
  <c r="AH535"/>
  <c r="AI535"/>
  <c r="AK535"/>
  <c r="AM535"/>
  <c r="AP535"/>
  <c r="AQ535"/>
  <c r="AR535"/>
  <c r="AH536"/>
  <c r="AI536"/>
  <c r="AK536"/>
  <c r="AM536"/>
  <c r="AP536"/>
  <c r="AQ536"/>
  <c r="AR536"/>
  <c r="AH537"/>
  <c r="AI537"/>
  <c r="AK537"/>
  <c r="AM537"/>
  <c r="AP537"/>
  <c r="AQ537"/>
  <c r="AR537"/>
  <c r="AH538"/>
  <c r="AI538"/>
  <c r="AK538"/>
  <c r="AM538"/>
  <c r="AP538"/>
  <c r="AQ538"/>
  <c r="AR538"/>
  <c r="AH539"/>
  <c r="AI539"/>
  <c r="AK539"/>
  <c r="AM539"/>
  <c r="AP539"/>
  <c r="AQ539"/>
  <c r="AR539"/>
  <c r="AH540"/>
  <c r="AI540"/>
  <c r="AK540"/>
  <c r="AM540"/>
  <c r="AP540"/>
  <c r="AQ540"/>
  <c r="AR540"/>
  <c r="AH541"/>
  <c r="AI541"/>
  <c r="AK541"/>
  <c r="AM541"/>
  <c r="AP541"/>
  <c r="AQ541"/>
  <c r="AR541"/>
  <c r="AH542"/>
  <c r="AI542"/>
  <c r="AK542"/>
  <c r="AM542"/>
  <c r="AP542"/>
  <c r="AQ542"/>
  <c r="AR542"/>
  <c r="AH543"/>
  <c r="AI543"/>
  <c r="AK543"/>
  <c r="AM543"/>
  <c r="AP543"/>
  <c r="AQ543"/>
  <c r="AR543"/>
  <c r="AH544"/>
  <c r="AI544"/>
  <c r="AK544"/>
  <c r="AM544"/>
  <c r="AP544"/>
  <c r="AQ544"/>
  <c r="AR544"/>
  <c r="AH545"/>
  <c r="AI545"/>
  <c r="AK545"/>
  <c r="AM545"/>
  <c r="AP545"/>
  <c r="AQ545"/>
  <c r="AR545"/>
  <c r="AH546"/>
  <c r="AI546"/>
  <c r="AK546"/>
  <c r="AM546"/>
  <c r="AP546"/>
  <c r="AQ546"/>
  <c r="AR546"/>
  <c r="AH547"/>
  <c r="AI547"/>
  <c r="AK547"/>
  <c r="AM547"/>
  <c r="AP547"/>
  <c r="AQ547"/>
  <c r="AR547"/>
  <c r="AH548"/>
  <c r="AI548"/>
  <c r="AK548"/>
  <c r="AM548"/>
  <c r="AP548"/>
  <c r="AQ548"/>
  <c r="AR548"/>
  <c r="AH549"/>
  <c r="AI549"/>
  <c r="AK549"/>
  <c r="AM549"/>
  <c r="AP549"/>
  <c r="AQ549"/>
  <c r="AR549"/>
  <c r="AH550"/>
  <c r="AI550"/>
  <c r="AK550"/>
  <c r="AM550"/>
  <c r="AP550"/>
  <c r="AQ550"/>
  <c r="AR550"/>
  <c r="AH551"/>
  <c r="AI551"/>
  <c r="AK551"/>
  <c r="AM551"/>
  <c r="AP551"/>
  <c r="AQ551"/>
  <c r="AR551"/>
  <c r="AH552"/>
  <c r="AI552"/>
  <c r="AK552"/>
  <c r="AM552"/>
  <c r="AP552"/>
  <c r="AQ552"/>
  <c r="AR552"/>
  <c r="AH553"/>
  <c r="AI553"/>
  <c r="AK553"/>
  <c r="AM553"/>
  <c r="AP553"/>
  <c r="AQ553"/>
  <c r="AR553"/>
  <c r="AH554"/>
  <c r="AI554"/>
  <c r="AK554"/>
  <c r="AM554"/>
  <c r="AP554"/>
  <c r="AQ554"/>
  <c r="AR554"/>
  <c r="AH555"/>
  <c r="AI555"/>
  <c r="AK555"/>
  <c r="AM555"/>
  <c r="AP555"/>
  <c r="AQ555"/>
  <c r="AR555"/>
  <c r="AH556"/>
  <c r="AI556"/>
  <c r="AK556"/>
  <c r="AM556"/>
  <c r="AP556"/>
  <c r="AQ556"/>
  <c r="AR556"/>
  <c r="AH557"/>
  <c r="AI557"/>
  <c r="AK557"/>
  <c r="AM557"/>
  <c r="AP557"/>
  <c r="AQ557"/>
  <c r="AR557"/>
  <c r="AH558"/>
  <c r="AI558"/>
  <c r="AK558"/>
  <c r="AM558"/>
  <c r="AP558"/>
  <c r="AQ558"/>
  <c r="AR558"/>
  <c r="AH559"/>
  <c r="AI559"/>
  <c r="AK559"/>
  <c r="AM559"/>
  <c r="AP559"/>
  <c r="AQ559"/>
  <c r="AR559"/>
  <c r="AH560"/>
  <c r="AI560"/>
  <c r="AK560"/>
  <c r="AM560"/>
  <c r="AP560"/>
  <c r="AQ560"/>
  <c r="AR560"/>
  <c r="AH561"/>
  <c r="AI561"/>
  <c r="AK561"/>
  <c r="AM561"/>
  <c r="AP561"/>
  <c r="AQ561"/>
  <c r="AR561"/>
  <c r="AH562"/>
  <c r="AI562"/>
  <c r="AK562"/>
  <c r="AM562"/>
  <c r="AP562"/>
  <c r="AQ562"/>
  <c r="AR562"/>
  <c r="AH563"/>
  <c r="AI563"/>
  <c r="AK563"/>
  <c r="AM563"/>
  <c r="AP563"/>
  <c r="AQ563"/>
  <c r="AR563"/>
  <c r="AH564"/>
  <c r="AI564"/>
  <c r="AK564"/>
  <c r="AM564"/>
  <c r="AP564"/>
  <c r="AQ564"/>
  <c r="AR564"/>
  <c r="AH565"/>
  <c r="AI565"/>
  <c r="AK565"/>
  <c r="AM565"/>
  <c r="AP565"/>
  <c r="AQ565"/>
  <c r="AR565"/>
  <c r="AH566"/>
  <c r="AI566"/>
  <c r="AK566"/>
  <c r="AM566"/>
  <c r="AP566"/>
  <c r="AQ566"/>
  <c r="AR566"/>
  <c r="AH567"/>
  <c r="AI567"/>
  <c r="AK567"/>
  <c r="AM567"/>
  <c r="AP567"/>
  <c r="AQ567"/>
  <c r="AR567"/>
  <c r="AH568"/>
  <c r="AI568"/>
  <c r="AK568"/>
  <c r="AM568"/>
  <c r="AP568"/>
  <c r="AQ568"/>
  <c r="AR568"/>
  <c r="AH569"/>
  <c r="AI569"/>
  <c r="AK569"/>
  <c r="AM569"/>
  <c r="AP569"/>
  <c r="AQ569"/>
  <c r="AR569"/>
  <c r="AH570"/>
  <c r="AI570"/>
  <c r="AK570"/>
  <c r="AM570"/>
  <c r="AP570"/>
  <c r="AQ570"/>
  <c r="AR570"/>
  <c r="AH571"/>
  <c r="AI571"/>
  <c r="AK571"/>
  <c r="AM571"/>
  <c r="AP571"/>
  <c r="AQ571"/>
  <c r="AR571"/>
  <c r="AH572"/>
  <c r="AI572"/>
  <c r="AK572"/>
  <c r="AM572"/>
  <c r="AP572"/>
  <c r="AQ572"/>
  <c r="AR572"/>
  <c r="AH573"/>
  <c r="AI573"/>
  <c r="AK573"/>
  <c r="AM573"/>
  <c r="AP573"/>
  <c r="AQ573"/>
  <c r="AR573"/>
  <c r="AH574"/>
  <c r="AI574"/>
  <c r="AK574"/>
  <c r="AM574"/>
  <c r="AP574"/>
  <c r="AQ574"/>
  <c r="AR574"/>
  <c r="AH575"/>
  <c r="AI575"/>
  <c r="AK575"/>
  <c r="AM575"/>
  <c r="AP575"/>
  <c r="AQ575"/>
  <c r="AR575"/>
  <c r="AH576"/>
  <c r="AI576"/>
  <c r="AK576"/>
  <c r="AM576"/>
  <c r="AP576"/>
  <c r="AQ576"/>
  <c r="AR576"/>
  <c r="AH577"/>
  <c r="AI577"/>
  <c r="AK577"/>
  <c r="AM577"/>
  <c r="AP577"/>
  <c r="AQ577"/>
  <c r="AR577"/>
  <c r="AH578"/>
  <c r="AI578"/>
  <c r="AK578"/>
  <c r="AM578"/>
  <c r="AP578"/>
  <c r="AQ578"/>
  <c r="AR578"/>
  <c r="AH579"/>
  <c r="AI579"/>
  <c r="AK579"/>
  <c r="AM579"/>
  <c r="AP579"/>
  <c r="AQ579"/>
  <c r="AR579"/>
  <c r="AH580"/>
  <c r="AI580"/>
  <c r="AK580"/>
  <c r="AM580"/>
  <c r="AP580"/>
  <c r="AQ580"/>
  <c r="AR580"/>
  <c r="AH581"/>
  <c r="AI581"/>
  <c r="AK581"/>
  <c r="AM581"/>
  <c r="AP581"/>
  <c r="AQ581"/>
  <c r="AR581"/>
  <c r="AH582"/>
  <c r="AI582"/>
  <c r="AK582"/>
  <c r="AM582"/>
  <c r="AP582"/>
  <c r="AQ582"/>
  <c r="AR582"/>
  <c r="AH583"/>
  <c r="AI583"/>
  <c r="AK583"/>
  <c r="AM583"/>
  <c r="AP583"/>
  <c r="AQ583"/>
  <c r="AR583"/>
  <c r="AH584"/>
  <c r="AI584"/>
  <c r="AK584"/>
  <c r="AM584"/>
  <c r="AP584"/>
  <c r="AQ584"/>
  <c r="AR584"/>
  <c r="AH585"/>
  <c r="AI585"/>
  <c r="AK585"/>
  <c r="AM585"/>
  <c r="AP585"/>
  <c r="AQ585"/>
  <c r="AR585"/>
  <c r="AH586"/>
  <c r="AI586"/>
  <c r="AK586"/>
  <c r="AM586"/>
  <c r="AP586"/>
  <c r="AQ586"/>
  <c r="AR586"/>
  <c r="AH587"/>
  <c r="AI587"/>
  <c r="AK587"/>
  <c r="AM587"/>
  <c r="AP587"/>
  <c r="AQ587"/>
  <c r="AR587"/>
  <c r="AH588"/>
  <c r="AI588"/>
  <c r="AK588"/>
  <c r="AM588"/>
  <c r="AP588"/>
  <c r="AQ588"/>
  <c r="AR588"/>
  <c r="AH589"/>
  <c r="AI589"/>
  <c r="AK589"/>
  <c r="AM589"/>
  <c r="AP589"/>
  <c r="AQ589"/>
  <c r="AR589"/>
  <c r="AH590"/>
  <c r="AI590"/>
  <c r="AK590"/>
  <c r="AM590"/>
  <c r="AP590"/>
  <c r="AQ590"/>
  <c r="AR590"/>
  <c r="AH591"/>
  <c r="AI591"/>
  <c r="AK591"/>
  <c r="AM591"/>
  <c r="AP591"/>
  <c r="AQ591"/>
  <c r="AR591"/>
  <c r="AH592"/>
  <c r="AI592"/>
  <c r="AK592"/>
  <c r="AM592"/>
  <c r="AP592"/>
  <c r="AQ592"/>
  <c r="AR592"/>
  <c r="AH593"/>
  <c r="AI593"/>
  <c r="AK593"/>
  <c r="AM593"/>
  <c r="AP593"/>
  <c r="AQ593"/>
  <c r="AR593"/>
  <c r="AH594"/>
  <c r="AI594"/>
  <c r="AK594"/>
  <c r="AM594"/>
  <c r="AP594"/>
  <c r="AQ594"/>
  <c r="AR594"/>
  <c r="AH595"/>
  <c r="AI595"/>
  <c r="AK595"/>
  <c r="AM595"/>
  <c r="AP595"/>
  <c r="AQ595"/>
  <c r="AR595"/>
  <c r="AH596"/>
  <c r="AI596"/>
  <c r="AK596"/>
  <c r="AM596"/>
  <c r="AP596"/>
  <c r="AQ596"/>
  <c r="AR596"/>
  <c r="AH597"/>
  <c r="AI597"/>
  <c r="AK597"/>
  <c r="AM597"/>
  <c r="AP597"/>
  <c r="AQ597"/>
  <c r="AR597"/>
  <c r="AH598"/>
  <c r="AI598"/>
  <c r="AK598"/>
  <c r="AM598"/>
  <c r="AP598"/>
  <c r="AQ598"/>
  <c r="AR598"/>
  <c r="AH599"/>
  <c r="AI599"/>
  <c r="AK599"/>
  <c r="AM599"/>
  <c r="AP599"/>
  <c r="AQ599"/>
  <c r="AR599"/>
  <c r="AH600"/>
  <c r="AI600"/>
  <c r="AK600"/>
  <c r="AM600"/>
  <c r="AP600"/>
  <c r="AQ600"/>
  <c r="AR600"/>
  <c r="AH601"/>
  <c r="AI601"/>
  <c r="AK601"/>
  <c r="AM601"/>
  <c r="AP601"/>
  <c r="AQ601"/>
  <c r="AR601"/>
  <c r="AH602"/>
  <c r="AI602"/>
  <c r="AK602"/>
  <c r="AM602"/>
  <c r="AP602"/>
  <c r="AQ602"/>
  <c r="AR602"/>
  <c r="AH603"/>
  <c r="AI603"/>
  <c r="AK603"/>
  <c r="AM603"/>
  <c r="AP603"/>
  <c r="AQ603"/>
  <c r="AR603"/>
  <c r="AH604"/>
  <c r="AI604"/>
  <c r="AK604"/>
  <c r="AM604"/>
  <c r="AP604"/>
  <c r="AQ604"/>
  <c r="AR604"/>
  <c r="AH605"/>
  <c r="AI605"/>
  <c r="AK605"/>
  <c r="AM605"/>
  <c r="AP605"/>
  <c r="AQ605"/>
  <c r="AR605"/>
  <c r="AH606"/>
  <c r="AI606"/>
  <c r="AK606"/>
  <c r="AM606"/>
  <c r="AP606"/>
  <c r="AQ606"/>
  <c r="AR606"/>
  <c r="AH607"/>
  <c r="AI607"/>
  <c r="AK607"/>
  <c r="AM607"/>
  <c r="AP607"/>
  <c r="AQ607"/>
  <c r="AR607"/>
  <c r="AH608"/>
  <c r="AI608"/>
  <c r="AK608"/>
  <c r="AM608"/>
  <c r="AP608"/>
  <c r="AQ608"/>
  <c r="AR608"/>
  <c r="AH609"/>
  <c r="AI609"/>
  <c r="AK609"/>
  <c r="AM609"/>
  <c r="AP609"/>
  <c r="AQ609"/>
  <c r="AR609"/>
  <c r="AH610"/>
  <c r="AI610"/>
  <c r="AK610"/>
  <c r="AM610"/>
  <c r="AP610"/>
  <c r="AQ610"/>
  <c r="AR610"/>
  <c r="AH611"/>
  <c r="AI611"/>
  <c r="AK611"/>
  <c r="AM611"/>
  <c r="AP611"/>
  <c r="AQ611"/>
  <c r="AR611"/>
  <c r="AH612"/>
  <c r="AI612"/>
  <c r="AK612"/>
  <c r="AM612"/>
  <c r="AP612"/>
  <c r="AQ612"/>
  <c r="AR612"/>
  <c r="AH613"/>
  <c r="AI613"/>
  <c r="AK613"/>
  <c r="AM613"/>
  <c r="AP613"/>
  <c r="AQ613"/>
  <c r="AR613"/>
  <c r="AH614"/>
  <c r="AI614"/>
  <c r="AK614"/>
  <c r="AM614"/>
  <c r="AP614"/>
  <c r="AQ614"/>
  <c r="AR614"/>
  <c r="AH615"/>
  <c r="AI615"/>
  <c r="AK615"/>
  <c r="AM615"/>
  <c r="AP615"/>
  <c r="AQ615"/>
  <c r="AR615"/>
  <c r="AH616"/>
  <c r="AI616"/>
  <c r="AK616"/>
  <c r="AM616"/>
  <c r="AP616"/>
  <c r="AQ616"/>
  <c r="AR616"/>
  <c r="AH617"/>
  <c r="AI617"/>
  <c r="AK617"/>
  <c r="AM617"/>
  <c r="AP617"/>
  <c r="AQ617"/>
  <c r="AR617"/>
  <c r="AH618"/>
  <c r="AI618"/>
  <c r="AK618"/>
  <c r="AM618"/>
  <c r="AP618"/>
  <c r="AQ618"/>
  <c r="AR618"/>
  <c r="AH619"/>
  <c r="AI619"/>
  <c r="AK619"/>
  <c r="AM619"/>
  <c r="AP619"/>
  <c r="AQ619"/>
  <c r="AR619"/>
  <c r="AH620"/>
  <c r="AI620"/>
  <c r="AK620"/>
  <c r="AM620"/>
  <c r="AP620"/>
  <c r="AQ620"/>
  <c r="AR620"/>
  <c r="AH621"/>
  <c r="AI621"/>
  <c r="AK621"/>
  <c r="AM621"/>
  <c r="AP621"/>
  <c r="AQ621"/>
  <c r="AR621"/>
  <c r="AH622"/>
  <c r="AI622"/>
  <c r="AK622"/>
  <c r="AM622"/>
  <c r="AP622"/>
  <c r="AQ622"/>
  <c r="AR622"/>
  <c r="AH623"/>
  <c r="AI623"/>
  <c r="AK623"/>
  <c r="AM623"/>
  <c r="AP623"/>
  <c r="AQ623"/>
  <c r="AR623"/>
  <c r="AH624"/>
  <c r="AI624"/>
  <c r="AK624"/>
  <c r="AM624"/>
  <c r="AP624"/>
  <c r="AQ624"/>
  <c r="AR624"/>
  <c r="AH625"/>
  <c r="AI625"/>
  <c r="AK625"/>
  <c r="AM625"/>
  <c r="AP625"/>
  <c r="AQ625"/>
  <c r="AR625"/>
  <c r="AH626"/>
  <c r="AI626"/>
  <c r="AK626"/>
  <c r="AM626"/>
  <c r="AP626"/>
  <c r="AQ626"/>
  <c r="AR626"/>
  <c r="AH627"/>
  <c r="AI627"/>
  <c r="AK627"/>
  <c r="AM627"/>
  <c r="AP627"/>
  <c r="AQ627"/>
  <c r="AR627"/>
  <c r="AH628"/>
  <c r="AI628"/>
  <c r="AK628"/>
  <c r="AM628"/>
  <c r="AP628"/>
  <c r="AQ628"/>
  <c r="AR628"/>
  <c r="AH629"/>
  <c r="AI629"/>
  <c r="AK629"/>
  <c r="AM629"/>
  <c r="AP629"/>
  <c r="AQ629"/>
  <c r="AR629"/>
  <c r="AH630"/>
  <c r="AI630"/>
  <c r="AK630"/>
  <c r="AM630"/>
  <c r="AP630"/>
  <c r="AQ630"/>
  <c r="AR630"/>
  <c r="AH631"/>
  <c r="AI631"/>
  <c r="AK631"/>
  <c r="AM631"/>
  <c r="AP631"/>
  <c r="AQ631"/>
  <c r="AR631"/>
  <c r="AH632"/>
  <c r="AI632"/>
  <c r="AK632"/>
  <c r="AM632"/>
  <c r="AP632"/>
  <c r="AQ632"/>
  <c r="AR632"/>
  <c r="AH633"/>
  <c r="AI633"/>
  <c r="AK633"/>
  <c r="AM633"/>
  <c r="AP633"/>
  <c r="AQ633"/>
  <c r="AR633"/>
  <c r="AH634"/>
  <c r="AI634"/>
  <c r="AK634"/>
  <c r="AM634"/>
  <c r="AP634"/>
  <c r="AQ634"/>
  <c r="AR634"/>
  <c r="AH635"/>
  <c r="AI635"/>
  <c r="AK635"/>
  <c r="AM635"/>
  <c r="AP635"/>
  <c r="AQ635"/>
  <c r="AR635"/>
  <c r="AH636"/>
  <c r="AI636"/>
  <c r="AK636"/>
  <c r="AM636"/>
  <c r="AP636"/>
  <c r="AQ636"/>
  <c r="AR636"/>
  <c r="AH637"/>
  <c r="AI637"/>
  <c r="AK637"/>
  <c r="AM637"/>
  <c r="AP637"/>
  <c r="AQ637"/>
  <c r="AR637"/>
  <c r="AH638"/>
  <c r="AI638"/>
  <c r="AK638"/>
  <c r="AM638"/>
  <c r="AP638"/>
  <c r="AQ638"/>
  <c r="AR638"/>
  <c r="AH639"/>
  <c r="AI639"/>
  <c r="AK639"/>
  <c r="AM639"/>
  <c r="AP639"/>
  <c r="AQ639"/>
  <c r="AR639"/>
  <c r="AH640"/>
  <c r="AI640"/>
  <c r="AK640"/>
  <c r="AM640"/>
  <c r="AP640"/>
  <c r="AQ640"/>
  <c r="AR640"/>
  <c r="AH641"/>
  <c r="AI641"/>
  <c r="AK641"/>
  <c r="AM641"/>
  <c r="AP641"/>
  <c r="AQ641"/>
  <c r="AR641"/>
  <c r="AH642"/>
  <c r="AI642"/>
  <c r="AK642"/>
  <c r="AM642"/>
  <c r="AP642"/>
  <c r="AQ642"/>
  <c r="AR642"/>
  <c r="AH643"/>
  <c r="AI643"/>
  <c r="AK643"/>
  <c r="AM643"/>
  <c r="AP643"/>
  <c r="AQ643"/>
  <c r="AR643"/>
  <c r="AH644"/>
  <c r="AI644"/>
  <c r="AK644"/>
  <c r="AM644"/>
  <c r="AP644"/>
  <c r="AQ644"/>
  <c r="AR644"/>
  <c r="AH645"/>
  <c r="AI645"/>
  <c r="AK645"/>
  <c r="AM645"/>
  <c r="AP645"/>
  <c r="AQ645"/>
  <c r="AR645"/>
  <c r="AH646"/>
  <c r="AI646"/>
  <c r="AK646"/>
  <c r="AM646"/>
  <c r="AP646"/>
  <c r="AQ646"/>
  <c r="AR646"/>
  <c r="AH647"/>
  <c r="AI647"/>
  <c r="AK647"/>
  <c r="AM647"/>
  <c r="AP647"/>
  <c r="AQ647"/>
  <c r="AR647"/>
  <c r="AH648"/>
  <c r="AI648"/>
  <c r="AK648"/>
  <c r="AM648"/>
  <c r="AP648"/>
  <c r="AQ648"/>
  <c r="AR648"/>
  <c r="AH649"/>
  <c r="AI649"/>
  <c r="AK649"/>
  <c r="AM649"/>
  <c r="AP649"/>
  <c r="AQ649"/>
  <c r="AR649"/>
  <c r="AH650"/>
  <c r="AI650"/>
  <c r="AK650"/>
  <c r="AM650"/>
  <c r="AP650"/>
  <c r="AQ650"/>
  <c r="AR650"/>
  <c r="AH651"/>
  <c r="AI651"/>
  <c r="AK651"/>
  <c r="AM651"/>
  <c r="AP651"/>
  <c r="AQ651"/>
  <c r="AR651"/>
  <c r="AH652"/>
  <c r="AI652"/>
  <c r="AK652"/>
  <c r="AM652"/>
  <c r="AP652"/>
  <c r="AQ652"/>
  <c r="AR652"/>
  <c r="AH653"/>
  <c r="AI653"/>
  <c r="AK653"/>
  <c r="AM653"/>
  <c r="AP653"/>
  <c r="AQ653"/>
  <c r="AR653"/>
  <c r="AH654"/>
  <c r="AI654"/>
  <c r="AK654"/>
  <c r="AM654"/>
  <c r="AP654"/>
  <c r="AQ654"/>
  <c r="AR654"/>
  <c r="AH655"/>
  <c r="AI655"/>
  <c r="AK655"/>
  <c r="AM655"/>
  <c r="AP655"/>
  <c r="AQ655"/>
  <c r="AR655"/>
  <c r="AH656"/>
  <c r="AI656"/>
  <c r="AK656"/>
  <c r="AM656"/>
  <c r="AP656"/>
  <c r="AQ656"/>
  <c r="AR656"/>
  <c r="AH657"/>
  <c r="AI657"/>
  <c r="AK657"/>
  <c r="AM657"/>
  <c r="AP657"/>
  <c r="AQ657"/>
  <c r="AR657"/>
  <c r="AH658"/>
  <c r="AI658"/>
  <c r="AK658"/>
  <c r="AM658"/>
  <c r="AP658"/>
  <c r="AQ658"/>
  <c r="AR658"/>
  <c r="AH659"/>
  <c r="AI659"/>
  <c r="AK659"/>
  <c r="AM659"/>
  <c r="AP659"/>
  <c r="AQ659"/>
  <c r="AR659"/>
  <c r="AH660"/>
  <c r="AI660"/>
  <c r="AK660"/>
  <c r="AM660"/>
  <c r="AP660"/>
  <c r="AQ660"/>
  <c r="AR660"/>
  <c r="AH661"/>
  <c r="AI661"/>
  <c r="AK661"/>
  <c r="AM661"/>
  <c r="AP661"/>
  <c r="AQ661"/>
  <c r="AR661"/>
  <c r="AH662"/>
  <c r="AI662"/>
  <c r="AK662"/>
  <c r="AM662"/>
  <c r="AP662"/>
  <c r="AQ662"/>
  <c r="AR662"/>
  <c r="AH663"/>
  <c r="AI663"/>
  <c r="AK663"/>
  <c r="AM663"/>
  <c r="AP663"/>
  <c r="AQ663"/>
  <c r="AR663"/>
  <c r="AH664"/>
  <c r="AI664"/>
  <c r="AK664"/>
  <c r="AM664"/>
  <c r="AP664"/>
  <c r="AQ664"/>
  <c r="AR664"/>
  <c r="AH665"/>
  <c r="AI665"/>
  <c r="AK665"/>
  <c r="AM665"/>
  <c r="AP665"/>
  <c r="AQ665"/>
  <c r="AR665"/>
  <c r="AH666"/>
  <c r="AI666"/>
  <c r="AK666"/>
  <c r="AM666"/>
  <c r="AP666"/>
  <c r="AQ666"/>
  <c r="AR666"/>
  <c r="AH667"/>
  <c r="AI667"/>
  <c r="AK667"/>
  <c r="AM667"/>
  <c r="AP667"/>
  <c r="AQ667"/>
  <c r="AR667"/>
  <c r="AH668"/>
  <c r="AI668"/>
  <c r="AK668"/>
  <c r="AM668"/>
  <c r="AP668"/>
  <c r="AQ668"/>
  <c r="AR668"/>
  <c r="AH669"/>
  <c r="AI669"/>
  <c r="AK669"/>
  <c r="AM669"/>
  <c r="AP669"/>
  <c r="AQ669"/>
  <c r="AR669"/>
  <c r="AH670"/>
  <c r="AI670"/>
  <c r="AK670"/>
  <c r="AM670"/>
  <c r="AP670"/>
  <c r="AQ670"/>
  <c r="AR670"/>
  <c r="AH671"/>
  <c r="AI671"/>
  <c r="AK671"/>
  <c r="AM671"/>
  <c r="AP671"/>
  <c r="AQ671"/>
  <c r="AR671"/>
  <c r="AH672"/>
  <c r="AI672"/>
  <c r="AK672"/>
  <c r="AM672"/>
  <c r="AP672"/>
  <c r="AQ672"/>
  <c r="AR672"/>
  <c r="AH673"/>
  <c r="AI673"/>
  <c r="AK673"/>
  <c r="AM673"/>
  <c r="AP673"/>
  <c r="AQ673"/>
  <c r="AR673"/>
  <c r="AH674"/>
  <c r="AI674"/>
  <c r="AK674"/>
  <c r="AM674"/>
  <c r="AP674"/>
  <c r="AQ674"/>
  <c r="AR674"/>
  <c r="AH675"/>
  <c r="AI675"/>
  <c r="AK675"/>
  <c r="AM675"/>
  <c r="AP675"/>
  <c r="AQ675"/>
  <c r="AR675"/>
  <c r="AH676"/>
  <c r="AI676"/>
  <c r="AK676"/>
  <c r="AM676"/>
  <c r="AP676"/>
  <c r="AQ676"/>
  <c r="AR676"/>
  <c r="AH677"/>
  <c r="AI677"/>
  <c r="AK677"/>
  <c r="AM677"/>
  <c r="AP677"/>
  <c r="AQ677"/>
  <c r="AR677"/>
  <c r="AH678"/>
  <c r="AI678"/>
  <c r="AK678"/>
  <c r="AM678"/>
  <c r="AP678"/>
  <c r="AQ678"/>
  <c r="AR678"/>
  <c r="AH679"/>
  <c r="AI679"/>
  <c r="AK679"/>
  <c r="AM679"/>
  <c r="AP679"/>
  <c r="AQ679"/>
  <c r="AR679"/>
  <c r="AH680"/>
  <c r="AI680"/>
  <c r="AK680"/>
  <c r="AM680"/>
  <c r="AP680"/>
  <c r="AQ680"/>
  <c r="AR680"/>
  <c r="AH681"/>
  <c r="AI681"/>
  <c r="AK681"/>
  <c r="AM681"/>
  <c r="AP681"/>
  <c r="AQ681"/>
  <c r="AR681"/>
  <c r="AH682"/>
  <c r="AI682"/>
  <c r="AK682"/>
  <c r="AM682"/>
  <c r="AP682"/>
  <c r="AQ682"/>
  <c r="AR682"/>
  <c r="AH683"/>
  <c r="AI683"/>
  <c r="AK683"/>
  <c r="AM683"/>
  <c r="AP683"/>
  <c r="AQ683"/>
  <c r="AR683"/>
  <c r="AH684"/>
  <c r="AI684"/>
  <c r="AK684"/>
  <c r="AM684"/>
  <c r="AP684"/>
  <c r="AQ684"/>
  <c r="AR684"/>
  <c r="AH685"/>
  <c r="AI685"/>
  <c r="AK685"/>
  <c r="AM685"/>
  <c r="AP685"/>
  <c r="AQ685"/>
  <c r="AR685"/>
  <c r="AH686"/>
  <c r="AI686"/>
  <c r="AK686"/>
  <c r="AM686"/>
  <c r="AP686"/>
  <c r="AQ686"/>
  <c r="AR686"/>
  <c r="AH687"/>
  <c r="AI687"/>
  <c r="AK687"/>
  <c r="AM687"/>
  <c r="AP687"/>
  <c r="AQ687"/>
  <c r="AR687"/>
  <c r="AH688"/>
  <c r="AI688"/>
  <c r="AK688"/>
  <c r="AM688"/>
  <c r="AP688"/>
  <c r="AQ688"/>
  <c r="AR688"/>
  <c r="AH689"/>
  <c r="AI689"/>
  <c r="AK689"/>
  <c r="AM689"/>
  <c r="AP689"/>
  <c r="AQ689"/>
  <c r="AR689"/>
  <c r="AH690"/>
  <c r="AI690"/>
  <c r="AK690"/>
  <c r="AM690"/>
  <c r="AP690"/>
  <c r="AQ690"/>
  <c r="AR690"/>
  <c r="AH691"/>
  <c r="AI691"/>
  <c r="AK691"/>
  <c r="AM691"/>
  <c r="AP691"/>
  <c r="AQ691"/>
  <c r="AR691"/>
  <c r="AH692"/>
  <c r="AI692"/>
  <c r="AK692"/>
  <c r="AM692"/>
  <c r="AP692"/>
  <c r="AQ692"/>
  <c r="AR692"/>
  <c r="AH693"/>
  <c r="AI693"/>
  <c r="AK693"/>
  <c r="AM693"/>
  <c r="AP693"/>
  <c r="AQ693"/>
  <c r="AR693"/>
  <c r="AH694"/>
  <c r="AI694"/>
  <c r="AK694"/>
  <c r="AM694"/>
  <c r="AP694"/>
  <c r="AQ694"/>
  <c r="AR694"/>
  <c r="AH695"/>
  <c r="AI695"/>
  <c r="AK695"/>
  <c r="AM695"/>
  <c r="AP695"/>
  <c r="AQ695"/>
  <c r="AR695"/>
  <c r="AH696"/>
  <c r="AI696"/>
  <c r="AK696"/>
  <c r="AM696"/>
  <c r="AP696"/>
  <c r="AQ696"/>
  <c r="AR696"/>
  <c r="AH697"/>
  <c r="AI697"/>
  <c r="AK697"/>
  <c r="AM697"/>
  <c r="AP697"/>
  <c r="AQ697"/>
  <c r="AR697"/>
  <c r="AH698"/>
  <c r="AI698"/>
  <c r="AK698"/>
  <c r="AM698"/>
  <c r="AP698"/>
  <c r="AQ698"/>
  <c r="AR698"/>
  <c r="AH699"/>
  <c r="AI699"/>
  <c r="AK699"/>
  <c r="AM699"/>
  <c r="AP699"/>
  <c r="AQ699"/>
  <c r="AR699"/>
  <c r="AH700"/>
  <c r="AI700"/>
  <c r="AK700"/>
  <c r="AM700"/>
  <c r="AP700"/>
  <c r="AQ700"/>
  <c r="AR700"/>
  <c r="AH701"/>
  <c r="AI701"/>
  <c r="AK701"/>
  <c r="AM701"/>
  <c r="AP701"/>
  <c r="AQ701"/>
  <c r="AR701"/>
  <c r="AH702"/>
  <c r="AI702"/>
  <c r="AK702"/>
  <c r="AM702"/>
  <c r="AP702"/>
  <c r="AQ702"/>
  <c r="AR702"/>
  <c r="AH703"/>
  <c r="AI703"/>
  <c r="AK703"/>
  <c r="AM703"/>
  <c r="AP703"/>
  <c r="AQ703"/>
  <c r="AR703"/>
  <c r="AH704"/>
  <c r="AI704"/>
  <c r="AK704"/>
  <c r="AM704"/>
  <c r="AP704"/>
  <c r="AQ704"/>
  <c r="AR704"/>
  <c r="AH705"/>
  <c r="AI705"/>
  <c r="AK705"/>
  <c r="AM705"/>
  <c r="AP705"/>
  <c r="AQ705"/>
  <c r="AR705"/>
  <c r="AH706"/>
  <c r="AI706"/>
  <c r="AK706"/>
  <c r="AM706"/>
  <c r="AP706"/>
  <c r="AQ706"/>
  <c r="AR706"/>
  <c r="AH707"/>
  <c r="AI707"/>
  <c r="AK707"/>
  <c r="AM707"/>
  <c r="AP707"/>
  <c r="AQ707"/>
  <c r="AR707"/>
  <c r="AH708"/>
  <c r="AI708"/>
  <c r="AK708"/>
  <c r="AM708"/>
  <c r="AP708"/>
  <c r="AQ708"/>
  <c r="AR708"/>
  <c r="AH709"/>
  <c r="AI709"/>
  <c r="AK709"/>
  <c r="AM709"/>
  <c r="AP709"/>
  <c r="AQ709"/>
  <c r="AR709"/>
  <c r="AH710"/>
  <c r="AI710"/>
  <c r="AK710"/>
  <c r="AM710"/>
  <c r="AP710"/>
  <c r="AQ710"/>
  <c r="AR710"/>
  <c r="AH711"/>
  <c r="AI711"/>
  <c r="AK711"/>
  <c r="AM711"/>
  <c r="AP711"/>
  <c r="AQ711"/>
  <c r="AR711"/>
  <c r="AH712"/>
  <c r="AI712"/>
  <c r="AK712"/>
  <c r="AM712"/>
  <c r="AP712"/>
  <c r="AQ712"/>
  <c r="AR712"/>
  <c r="AH713"/>
  <c r="AI713"/>
  <c r="AK713"/>
  <c r="AM713"/>
  <c r="AP713"/>
  <c r="AQ713"/>
  <c r="AR713"/>
  <c r="AH714"/>
  <c r="AI714"/>
  <c r="AK714"/>
  <c r="AM714"/>
  <c r="AP714"/>
  <c r="AQ714"/>
  <c r="AR714"/>
  <c r="AH715"/>
  <c r="AI715"/>
  <c r="AK715"/>
  <c r="AM715"/>
  <c r="AP715"/>
  <c r="AQ715"/>
  <c r="AR715"/>
  <c r="AH716"/>
  <c r="AI716"/>
  <c r="AK716"/>
  <c r="AM716"/>
  <c r="AP716"/>
  <c r="AQ716"/>
  <c r="AR716"/>
  <c r="AH717"/>
  <c r="AI717"/>
  <c r="AK717"/>
  <c r="AM717"/>
  <c r="AP717"/>
  <c r="AQ717"/>
  <c r="AR717"/>
  <c r="AH718"/>
  <c r="AI718"/>
  <c r="AK718"/>
  <c r="AM718"/>
  <c r="AP718"/>
  <c r="AQ718"/>
  <c r="AR718"/>
  <c r="AH719"/>
  <c r="AI719"/>
  <c r="AK719"/>
  <c r="AM719"/>
  <c r="AP719"/>
  <c r="AQ719"/>
  <c r="AR719"/>
  <c r="AH720"/>
  <c r="AI720"/>
  <c r="AK720"/>
  <c r="AM720"/>
  <c r="AP720"/>
  <c r="AQ720"/>
  <c r="AR720"/>
  <c r="AH721"/>
  <c r="AI721"/>
  <c r="AK721"/>
  <c r="AM721"/>
  <c r="AP721"/>
  <c r="AQ721"/>
  <c r="AR721"/>
  <c r="AH722"/>
  <c r="AI722"/>
  <c r="AK722"/>
  <c r="AM722"/>
  <c r="AP722"/>
  <c r="AQ722"/>
  <c r="AR722"/>
  <c r="AH723"/>
  <c r="AI723"/>
  <c r="AK723"/>
  <c r="AM723"/>
  <c r="AP723"/>
  <c r="AQ723"/>
  <c r="AR723"/>
  <c r="AH724"/>
  <c r="AI724"/>
  <c r="AK724"/>
  <c r="AM724"/>
  <c r="AP724"/>
  <c r="AQ724"/>
  <c r="AR724"/>
  <c r="AH725"/>
  <c r="AI725"/>
  <c r="AK725"/>
  <c r="AM725"/>
  <c r="AP725"/>
  <c r="AQ725"/>
  <c r="AR725"/>
  <c r="AH726"/>
  <c r="AI726"/>
  <c r="AK726"/>
  <c r="AM726"/>
  <c r="AP726"/>
  <c r="AQ726"/>
  <c r="AR726"/>
  <c r="AH727"/>
  <c r="AI727"/>
  <c r="AK727"/>
  <c r="AM727"/>
  <c r="AP727"/>
  <c r="AQ727"/>
  <c r="AR727"/>
  <c r="AH728"/>
  <c r="AI728"/>
  <c r="AK728"/>
  <c r="AM728"/>
  <c r="AP728"/>
  <c r="AQ728"/>
  <c r="AR728"/>
  <c r="AH729"/>
  <c r="AI729"/>
  <c r="AK729"/>
  <c r="AM729"/>
  <c r="AP729"/>
  <c r="AQ729"/>
  <c r="AR729"/>
  <c r="AH730"/>
  <c r="AI730"/>
  <c r="AK730"/>
  <c r="AM730"/>
  <c r="AP730"/>
  <c r="AQ730"/>
  <c r="AR730"/>
  <c r="AH731"/>
  <c r="AI731"/>
  <c r="AK731"/>
  <c r="AM731"/>
  <c r="AP731"/>
  <c r="AQ731"/>
  <c r="AR731"/>
  <c r="AH732"/>
  <c r="AI732"/>
  <c r="AK732"/>
  <c r="AM732"/>
  <c r="AP732"/>
  <c r="AQ732"/>
  <c r="AR732"/>
  <c r="AH733"/>
  <c r="AI733"/>
  <c r="AK733"/>
  <c r="AM733"/>
  <c r="AP733"/>
  <c r="AQ733"/>
  <c r="AR733"/>
  <c r="AH734"/>
  <c r="AI734"/>
  <c r="AK734"/>
  <c r="AM734"/>
  <c r="AP734"/>
  <c r="AQ734"/>
  <c r="AR734"/>
  <c r="AH735"/>
  <c r="AI735"/>
  <c r="AK735"/>
  <c r="AM735"/>
  <c r="AP735"/>
  <c r="AQ735"/>
  <c r="AR735"/>
  <c r="AH736"/>
  <c r="AI736"/>
  <c r="AK736"/>
  <c r="AM736"/>
  <c r="AP736"/>
  <c r="AQ736"/>
  <c r="AR736"/>
  <c r="AH737"/>
  <c r="AI737"/>
  <c r="AK737"/>
  <c r="AM737"/>
  <c r="AP737"/>
  <c r="AQ737"/>
  <c r="AR737"/>
  <c r="AH738"/>
  <c r="AI738"/>
  <c r="AK738"/>
  <c r="AM738"/>
  <c r="AP738"/>
  <c r="AQ738"/>
  <c r="AR738"/>
  <c r="AH739"/>
  <c r="AI739"/>
  <c r="AK739"/>
  <c r="AM739"/>
  <c r="AP739"/>
  <c r="AQ739"/>
  <c r="AR739"/>
  <c r="AH740"/>
  <c r="AI740"/>
  <c r="AK740"/>
  <c r="AM740"/>
  <c r="AP740"/>
  <c r="AQ740"/>
  <c r="AR740"/>
  <c r="AH741"/>
  <c r="AI741"/>
  <c r="AK741"/>
  <c r="AM741"/>
  <c r="AP741"/>
  <c r="AQ741"/>
  <c r="AR741"/>
  <c r="AH742"/>
  <c r="AI742"/>
  <c r="AK742"/>
  <c r="AM742"/>
  <c r="AP742"/>
  <c r="AQ742"/>
  <c r="AR742"/>
  <c r="AH743"/>
  <c r="AI743"/>
  <c r="AK743"/>
  <c r="AM743"/>
  <c r="AP743"/>
  <c r="AQ743"/>
  <c r="AR743"/>
  <c r="AH744"/>
  <c r="AI744"/>
  <c r="AK744"/>
  <c r="AM744"/>
  <c r="AP744"/>
  <c r="AQ744"/>
  <c r="AR744"/>
  <c r="AH745"/>
  <c r="AI745"/>
  <c r="AK745"/>
  <c r="AM745"/>
  <c r="AP745"/>
  <c r="AQ745"/>
  <c r="AR745"/>
  <c r="AH746"/>
  <c r="AI746"/>
  <c r="AK746"/>
  <c r="AM746"/>
  <c r="AP746"/>
  <c r="AQ746"/>
  <c r="AR746"/>
  <c r="AH747"/>
  <c r="AI747"/>
  <c r="AK747"/>
  <c r="AM747"/>
  <c r="AP747"/>
  <c r="AQ747"/>
  <c r="AR747"/>
  <c r="AH748"/>
  <c r="AI748"/>
  <c r="AK748"/>
  <c r="AM748"/>
  <c r="AP748"/>
  <c r="AQ748"/>
  <c r="AR748"/>
  <c r="AH749"/>
  <c r="AI749"/>
  <c r="AK749"/>
  <c r="AM749"/>
  <c r="AP749"/>
  <c r="AQ749"/>
  <c r="AR749"/>
  <c r="AH750"/>
  <c r="AI750"/>
  <c r="AK750"/>
  <c r="AM750"/>
  <c r="AP750"/>
  <c r="AQ750"/>
  <c r="AR750"/>
  <c r="AH751"/>
  <c r="AI751"/>
  <c r="AK751"/>
  <c r="AM751"/>
  <c r="AP751"/>
  <c r="AQ751"/>
  <c r="AR751"/>
  <c r="AH752"/>
  <c r="AI752"/>
  <c r="AK752"/>
  <c r="AM752"/>
  <c r="AP752"/>
  <c r="AQ752"/>
  <c r="AR752"/>
  <c r="AH753"/>
  <c r="AI753"/>
  <c r="AK753"/>
  <c r="AM753"/>
  <c r="AP753"/>
  <c r="AQ753"/>
  <c r="AR753"/>
  <c r="AH754"/>
  <c r="AI754"/>
  <c r="AK754"/>
  <c r="AM754"/>
  <c r="AP754"/>
  <c r="AQ754"/>
  <c r="AR754"/>
  <c r="AH755"/>
  <c r="AI755"/>
  <c r="AK755"/>
  <c r="AM755"/>
  <c r="AP755"/>
  <c r="AQ755"/>
  <c r="AR755"/>
  <c r="AH756"/>
  <c r="AI756"/>
  <c r="AK756"/>
  <c r="AM756"/>
  <c r="AP756"/>
  <c r="AQ756"/>
  <c r="AR756"/>
  <c r="AH757"/>
  <c r="AI757"/>
  <c r="AK757"/>
  <c r="AM757"/>
  <c r="AP757"/>
  <c r="AQ757"/>
  <c r="AR757"/>
  <c r="AH758"/>
  <c r="AI758"/>
  <c r="AK758"/>
  <c r="AM758"/>
  <c r="AP758"/>
  <c r="AQ758"/>
  <c r="AR758"/>
  <c r="AH759"/>
  <c r="AI759"/>
  <c r="AK759"/>
  <c r="AM759"/>
  <c r="AP759"/>
  <c r="AQ759"/>
  <c r="AR759"/>
  <c r="AH760"/>
  <c r="AI760"/>
  <c r="AK760"/>
  <c r="AM760"/>
  <c r="AP760"/>
  <c r="AQ760"/>
  <c r="AR760"/>
  <c r="AH761"/>
  <c r="AI761"/>
  <c r="AK761"/>
  <c r="AM761"/>
  <c r="AP761"/>
  <c r="AQ761"/>
  <c r="AR761"/>
  <c r="AH762"/>
  <c r="AI762"/>
  <c r="AK762"/>
  <c r="AM762"/>
  <c r="AP762"/>
  <c r="AQ762"/>
  <c r="AR762"/>
  <c r="AH763"/>
  <c r="AI763"/>
  <c r="AK763"/>
  <c r="AM763"/>
  <c r="AP763"/>
  <c r="AQ763"/>
  <c r="AR763"/>
  <c r="AH764"/>
  <c r="AI764"/>
  <c r="AK764"/>
  <c r="AM764"/>
  <c r="AP764"/>
  <c r="AQ764"/>
  <c r="AR764"/>
  <c r="AH765"/>
  <c r="AI765"/>
  <c r="AK765"/>
  <c r="AM765"/>
  <c r="AP765"/>
  <c r="AQ765"/>
  <c r="AR765"/>
  <c r="AH766"/>
  <c r="AI766"/>
  <c r="AK766"/>
  <c r="AM766"/>
  <c r="AP766"/>
  <c r="AQ766"/>
  <c r="AR766"/>
  <c r="AH767"/>
  <c r="AI767"/>
  <c r="AK767"/>
  <c r="AM767"/>
  <c r="AP767"/>
  <c r="AQ767"/>
  <c r="AR767"/>
  <c r="AH768"/>
  <c r="AI768"/>
  <c r="AK768"/>
  <c r="AM768"/>
  <c r="AP768"/>
  <c r="AQ768"/>
  <c r="AR768"/>
  <c r="AH769"/>
  <c r="AI769"/>
  <c r="AK769"/>
  <c r="AM769"/>
  <c r="AP769"/>
  <c r="AQ769"/>
  <c r="AR769"/>
  <c r="AH770"/>
  <c r="AI770"/>
  <c r="AK770"/>
  <c r="AM770"/>
  <c r="AP770"/>
  <c r="AQ770"/>
  <c r="AR770"/>
  <c r="AH771"/>
  <c r="AI771"/>
  <c r="AK771"/>
  <c r="AM771"/>
  <c r="AP771"/>
  <c r="AQ771"/>
  <c r="AR771"/>
  <c r="AH772"/>
  <c r="AI772"/>
  <c r="AK772"/>
  <c r="AM772"/>
  <c r="AP772"/>
  <c r="AQ772"/>
  <c r="AR772"/>
  <c r="AH773"/>
  <c r="AI773"/>
  <c r="AK773"/>
  <c r="AM773"/>
  <c r="AP773"/>
  <c r="AQ773"/>
  <c r="AR773"/>
  <c r="AH774"/>
  <c r="AI774"/>
  <c r="AK774"/>
  <c r="AM774"/>
  <c r="AP774"/>
  <c r="AQ774"/>
  <c r="AR774"/>
  <c r="AH775"/>
  <c r="AI775"/>
  <c r="AK775"/>
  <c r="AM775"/>
  <c r="AP775"/>
  <c r="AQ775"/>
  <c r="AR775"/>
  <c r="AH776"/>
  <c r="AI776"/>
  <c r="AK776"/>
  <c r="AM776"/>
  <c r="AP776"/>
  <c r="AQ776"/>
  <c r="AR776"/>
  <c r="AH777"/>
  <c r="AI777"/>
  <c r="AK777"/>
  <c r="AM777"/>
  <c r="AP777"/>
  <c r="AQ777"/>
  <c r="AR777"/>
  <c r="AH778"/>
  <c r="AI778"/>
  <c r="AK778"/>
  <c r="AM778"/>
  <c r="AP778"/>
  <c r="AQ778"/>
  <c r="AR778"/>
  <c r="AH779"/>
  <c r="AI779"/>
  <c r="AK779"/>
  <c r="AM779"/>
  <c r="AP779"/>
  <c r="AQ779"/>
  <c r="AR779"/>
  <c r="AH780"/>
  <c r="AI780"/>
  <c r="AK780"/>
  <c r="AM780"/>
  <c r="AP780"/>
  <c r="AQ780"/>
  <c r="AR780"/>
  <c r="AH781"/>
  <c r="AI781"/>
  <c r="AK781"/>
  <c r="AM781"/>
  <c r="AP781"/>
  <c r="AQ781"/>
  <c r="AR781"/>
  <c r="AH782"/>
  <c r="AI782"/>
  <c r="AK782"/>
  <c r="AM782"/>
  <c r="AP782"/>
  <c r="AQ782"/>
  <c r="AR782"/>
  <c r="AH783"/>
  <c r="AI783"/>
  <c r="AK783"/>
  <c r="AM783"/>
  <c r="AP783"/>
  <c r="AQ783"/>
  <c r="AR783"/>
  <c r="AH784"/>
  <c r="AI784"/>
  <c r="AK784"/>
  <c r="AM784"/>
  <c r="AP784"/>
  <c r="AQ784"/>
  <c r="AR784"/>
  <c r="AH785"/>
  <c r="AI785"/>
  <c r="AK785"/>
  <c r="AM785"/>
  <c r="AP785"/>
  <c r="AQ785"/>
  <c r="AR785"/>
  <c r="AH786"/>
  <c r="AI786"/>
  <c r="AK786"/>
  <c r="AM786"/>
  <c r="AP786"/>
  <c r="AQ786"/>
  <c r="AR786"/>
  <c r="AH787"/>
  <c r="AI787"/>
  <c r="AK787"/>
  <c r="AM787"/>
  <c r="AP787"/>
  <c r="AQ787"/>
  <c r="AR787"/>
  <c r="AH788"/>
  <c r="AI788"/>
  <c r="AK788"/>
  <c r="AM788"/>
  <c r="AP788"/>
  <c r="AQ788"/>
  <c r="AR788"/>
  <c r="AH789"/>
  <c r="AI789"/>
  <c r="AK789"/>
  <c r="AM789"/>
  <c r="AP789"/>
  <c r="AQ789"/>
  <c r="AR789"/>
  <c r="AH790"/>
  <c r="AI790"/>
  <c r="AK790"/>
  <c r="AM790"/>
  <c r="AP790"/>
  <c r="AQ790"/>
  <c r="AR790"/>
  <c r="AH791"/>
  <c r="AI791"/>
  <c r="AK791"/>
  <c r="AM791"/>
  <c r="AP791"/>
  <c r="AQ791"/>
  <c r="AR791"/>
  <c r="AH792"/>
  <c r="AI792"/>
  <c r="AK792"/>
  <c r="AM792"/>
  <c r="AP792"/>
  <c r="AQ792"/>
  <c r="AR792"/>
  <c r="AH793"/>
  <c r="AI793"/>
  <c r="AK793"/>
  <c r="AM793"/>
  <c r="AP793"/>
  <c r="AQ793"/>
  <c r="AR793"/>
  <c r="AH794"/>
  <c r="AI794"/>
  <c r="AK794"/>
  <c r="AM794"/>
  <c r="AP794"/>
  <c r="AQ794"/>
  <c r="AR794"/>
  <c r="AH795"/>
  <c r="AI795"/>
  <c r="AK795"/>
  <c r="AM795"/>
  <c r="AP795"/>
  <c r="AQ795"/>
  <c r="AR795"/>
  <c r="AH796"/>
  <c r="AI796"/>
  <c r="AK796"/>
  <c r="AM796"/>
  <c r="AP796"/>
  <c r="AQ796"/>
  <c r="AR796"/>
  <c r="AH797"/>
  <c r="AI797"/>
  <c r="AK797"/>
  <c r="AM797"/>
  <c r="AP797"/>
  <c r="AQ797"/>
  <c r="AR797"/>
  <c r="AH798"/>
  <c r="AI798"/>
  <c r="AK798"/>
  <c r="AM798"/>
  <c r="AP798"/>
  <c r="AQ798"/>
  <c r="AR798"/>
  <c r="AH799"/>
  <c r="AI799"/>
  <c r="AK799"/>
  <c r="AM799"/>
  <c r="AP799"/>
  <c r="AQ799"/>
  <c r="AR799"/>
  <c r="AH800"/>
  <c r="AI800"/>
  <c r="AK800"/>
  <c r="AM800"/>
  <c r="AP800"/>
  <c r="AQ800"/>
  <c r="AR800"/>
  <c r="AH801"/>
  <c r="AI801"/>
  <c r="AK801"/>
  <c r="AM801"/>
  <c r="AP801"/>
  <c r="AQ801"/>
  <c r="AR801"/>
  <c r="AH802"/>
  <c r="AI802"/>
  <c r="AK802"/>
  <c r="AM802"/>
  <c r="AP802"/>
  <c r="AQ802"/>
  <c r="AR802"/>
  <c r="AH803"/>
  <c r="AI803"/>
  <c r="AK803"/>
  <c r="AM803"/>
  <c r="AP803"/>
  <c r="AQ803"/>
  <c r="AR803"/>
  <c r="AH804"/>
  <c r="AI804"/>
  <c r="AK804"/>
  <c r="AM804"/>
  <c r="AP804"/>
  <c r="AQ804"/>
  <c r="AR804"/>
  <c r="AH805"/>
  <c r="AI805"/>
  <c r="AK805"/>
  <c r="AM805"/>
  <c r="AP805"/>
  <c r="AQ805"/>
  <c r="AR805"/>
  <c r="AH806"/>
  <c r="AI806"/>
  <c r="AK806"/>
  <c r="AM806"/>
  <c r="AP806"/>
  <c r="AQ806"/>
  <c r="AR806"/>
  <c r="AH807"/>
  <c r="AI807"/>
  <c r="AK807"/>
  <c r="AM807"/>
  <c r="AP807"/>
  <c r="AQ807"/>
  <c r="AR807"/>
  <c r="AH808"/>
  <c r="AI808"/>
  <c r="AK808"/>
  <c r="AM808"/>
  <c r="AP808"/>
  <c r="AQ808"/>
  <c r="AR808"/>
  <c r="AH809"/>
  <c r="AI809"/>
  <c r="AK809"/>
  <c r="AM809"/>
  <c r="AP809"/>
  <c r="AQ809"/>
  <c r="AR809"/>
  <c r="AH810"/>
  <c r="AI810"/>
  <c r="AK810"/>
  <c r="AM810"/>
  <c r="AP810"/>
  <c r="AQ810"/>
  <c r="AR810"/>
  <c r="AH811"/>
  <c r="AI811"/>
  <c r="AK811"/>
  <c r="AM811"/>
  <c r="AP811"/>
  <c r="AQ811"/>
  <c r="AR811"/>
  <c r="AH812"/>
  <c r="AI812"/>
  <c r="AK812"/>
  <c r="AM812"/>
  <c r="AP812"/>
  <c r="AQ812"/>
  <c r="AR812"/>
  <c r="AH813"/>
  <c r="AI813"/>
  <c r="AK813"/>
  <c r="AM813"/>
  <c r="AP813"/>
  <c r="AQ813"/>
  <c r="AR813"/>
  <c r="AH814"/>
  <c r="AI814"/>
  <c r="AK814"/>
  <c r="AM814"/>
  <c r="AP814"/>
  <c r="AQ814"/>
  <c r="AR814"/>
  <c r="AH815"/>
  <c r="AI815"/>
  <c r="AK815"/>
  <c r="AM815"/>
  <c r="AP815"/>
  <c r="AQ815"/>
  <c r="AR815"/>
  <c r="AH816"/>
  <c r="AI816"/>
  <c r="AK816"/>
  <c r="AM816"/>
  <c r="AP816"/>
  <c r="AQ816"/>
  <c r="AR816"/>
  <c r="AH817"/>
  <c r="AI817"/>
  <c r="AK817"/>
  <c r="AM817"/>
  <c r="AP817"/>
  <c r="AQ817"/>
  <c r="AR817"/>
  <c r="AH818"/>
  <c r="AI818"/>
  <c r="AK818"/>
  <c r="AM818"/>
  <c r="AP818"/>
  <c r="AQ818"/>
  <c r="AR818"/>
  <c r="AH819"/>
  <c r="AI819"/>
  <c r="AK819"/>
  <c r="AM819"/>
  <c r="AP819"/>
  <c r="AQ819"/>
  <c r="AR819"/>
  <c r="AH820"/>
  <c r="AI820"/>
  <c r="AK820"/>
  <c r="AM820"/>
  <c r="AP820"/>
  <c r="AQ820"/>
  <c r="AR820"/>
  <c r="AH821"/>
  <c r="AI821"/>
  <c r="AK821"/>
  <c r="AM821"/>
  <c r="AP821"/>
  <c r="AQ821"/>
  <c r="AR821"/>
  <c r="AH822"/>
  <c r="AI822"/>
  <c r="AK822"/>
  <c r="AM822"/>
  <c r="AP822"/>
  <c r="AQ822"/>
  <c r="AR822"/>
  <c r="AH823"/>
  <c r="AI823"/>
  <c r="AK823"/>
  <c r="AM823"/>
  <c r="AP823"/>
  <c r="AQ823"/>
  <c r="AR823"/>
  <c r="AH824"/>
  <c r="AI824"/>
  <c r="AK824"/>
  <c r="AM824"/>
  <c r="AP824"/>
  <c r="AQ824"/>
  <c r="AR824"/>
  <c r="AH825"/>
  <c r="AI825"/>
  <c r="AK825"/>
  <c r="AM825"/>
  <c r="AP825"/>
  <c r="AQ825"/>
  <c r="AR825"/>
  <c r="AH826"/>
  <c r="AI826"/>
  <c r="AK826"/>
  <c r="AM826"/>
  <c r="AP826"/>
  <c r="AQ826"/>
  <c r="AR826"/>
  <c r="AH827"/>
  <c r="AI827"/>
  <c r="AK827"/>
  <c r="AM827"/>
  <c r="AP827"/>
  <c r="AQ827"/>
  <c r="AR827"/>
  <c r="AH828"/>
  <c r="AI828"/>
  <c r="AK828"/>
  <c r="AM828"/>
  <c r="AP828"/>
  <c r="AQ828"/>
  <c r="AR828"/>
  <c r="AH829"/>
  <c r="AI829"/>
  <c r="AK829"/>
  <c r="AM829"/>
  <c r="AP829"/>
  <c r="AQ829"/>
  <c r="AR829"/>
  <c r="AH830"/>
  <c r="AI830"/>
  <c r="AK830"/>
  <c r="AM830"/>
  <c r="AP830"/>
  <c r="AQ830"/>
  <c r="AR830"/>
  <c r="AH831"/>
  <c r="AI831"/>
  <c r="AK831"/>
  <c r="AM831"/>
  <c r="AP831"/>
  <c r="AQ831"/>
  <c r="AR831"/>
  <c r="AH832"/>
  <c r="AI832"/>
  <c r="AK832"/>
  <c r="AM832"/>
  <c r="AP832"/>
  <c r="AQ832"/>
  <c r="AR832"/>
  <c r="AH833"/>
  <c r="AI833"/>
  <c r="AK833"/>
  <c r="AM833"/>
  <c r="AP833"/>
  <c r="AQ833"/>
  <c r="AR833"/>
  <c r="AH834"/>
  <c r="AI834"/>
  <c r="AK834"/>
  <c r="AM834"/>
  <c r="AP834"/>
  <c r="AQ834"/>
  <c r="AR834"/>
  <c r="AH835"/>
  <c r="AI835"/>
  <c r="AK835"/>
  <c r="AM835"/>
  <c r="AP835"/>
  <c r="AQ835"/>
  <c r="AR835"/>
  <c r="AH836"/>
  <c r="AI836"/>
  <c r="AK836"/>
  <c r="AM836"/>
  <c r="AP836"/>
  <c r="AQ836"/>
  <c r="AR836"/>
  <c r="AH837"/>
  <c r="AI837"/>
  <c r="AK837"/>
  <c r="AM837"/>
  <c r="AP837"/>
  <c r="AQ837"/>
  <c r="AR837"/>
  <c r="AH838"/>
  <c r="AI838"/>
  <c r="AK838"/>
  <c r="AM838"/>
  <c r="AP838"/>
  <c r="AQ838"/>
  <c r="AR838"/>
  <c r="AH839"/>
  <c r="AI839"/>
  <c r="AK839"/>
  <c r="AM839"/>
  <c r="AP839"/>
  <c r="AQ839"/>
  <c r="AR839"/>
  <c r="AH840"/>
  <c r="AI840"/>
  <c r="AK840"/>
  <c r="AM840"/>
  <c r="AP840"/>
  <c r="AQ840"/>
  <c r="AR840"/>
  <c r="AH841"/>
  <c r="AI841"/>
  <c r="AK841"/>
  <c r="AM841"/>
  <c r="AP841"/>
  <c r="AQ841"/>
  <c r="AR841"/>
  <c r="AH842"/>
  <c r="AI842"/>
  <c r="AK842"/>
  <c r="AM842"/>
  <c r="AP842"/>
  <c r="AQ842"/>
  <c r="AR842"/>
  <c r="AH843"/>
  <c r="AI843"/>
  <c r="AK843"/>
  <c r="AM843"/>
  <c r="AP843"/>
  <c r="AQ843"/>
  <c r="AR843"/>
  <c r="AH844"/>
  <c r="AI844"/>
  <c r="AK844"/>
  <c r="AM844"/>
  <c r="AP844"/>
  <c r="AQ844"/>
  <c r="AR844"/>
  <c r="AH845"/>
  <c r="AI845"/>
  <c r="AK845"/>
  <c r="AM845"/>
  <c r="AP845"/>
  <c r="AQ845"/>
  <c r="AR845"/>
  <c r="AH846"/>
  <c r="AI846"/>
  <c r="AK846"/>
  <c r="AM846"/>
  <c r="AP846"/>
  <c r="AQ846"/>
  <c r="AR846"/>
  <c r="AH847"/>
  <c r="AI847"/>
  <c r="AK847"/>
  <c r="AM847"/>
  <c r="AP847"/>
  <c r="AQ847"/>
  <c r="AR847"/>
  <c r="AH848"/>
  <c r="AI848"/>
  <c r="AK848"/>
  <c r="AM848"/>
  <c r="AP848"/>
  <c r="AQ848"/>
  <c r="AR848"/>
  <c r="AH849"/>
  <c r="AI849"/>
  <c r="AK849"/>
  <c r="AM849"/>
  <c r="AP849"/>
  <c r="AQ849"/>
  <c r="AR849"/>
  <c r="AH850"/>
  <c r="AI850"/>
  <c r="AK850"/>
  <c r="AM850"/>
  <c r="AP850"/>
  <c r="AQ850"/>
  <c r="AR850"/>
  <c r="AH851"/>
  <c r="AI851"/>
  <c r="AK851"/>
  <c r="AM851"/>
  <c r="AP851"/>
  <c r="AQ851"/>
  <c r="AR851"/>
  <c r="AH852"/>
  <c r="AI852"/>
  <c r="AK852"/>
  <c r="AM852"/>
  <c r="AP852"/>
  <c r="AQ852"/>
  <c r="AR852"/>
  <c r="AH853"/>
  <c r="AI853"/>
  <c r="AK853"/>
  <c r="AM853"/>
  <c r="AP853"/>
  <c r="AQ853"/>
  <c r="AR853"/>
  <c r="AH854"/>
  <c r="AI854"/>
  <c r="AK854"/>
  <c r="AM854"/>
  <c r="AP854"/>
  <c r="AQ854"/>
  <c r="AR854"/>
  <c r="AH855"/>
  <c r="AI855"/>
  <c r="AK855"/>
  <c r="AM855"/>
  <c r="AP855"/>
  <c r="AQ855"/>
  <c r="AR855"/>
  <c r="AH856"/>
  <c r="AI856"/>
  <c r="AK856"/>
  <c r="AM856"/>
  <c r="AP856"/>
  <c r="AQ856"/>
  <c r="AR856"/>
  <c r="AH857"/>
  <c r="AI857"/>
  <c r="AK857"/>
  <c r="AM857"/>
  <c r="AP857"/>
  <c r="AQ857"/>
  <c r="AR857"/>
  <c r="AH858"/>
  <c r="AI858"/>
  <c r="AK858"/>
  <c r="AM858"/>
  <c r="AP858"/>
  <c r="AQ858"/>
  <c r="AR858"/>
  <c r="AH859"/>
  <c r="AI859"/>
  <c r="AK859"/>
  <c r="AM859"/>
  <c r="AP859"/>
  <c r="AQ859"/>
  <c r="AR859"/>
  <c r="AH860"/>
  <c r="AI860"/>
  <c r="AK860"/>
  <c r="AM860"/>
  <c r="AP860"/>
  <c r="AQ860"/>
  <c r="AR860"/>
  <c r="AH861"/>
  <c r="AI861"/>
  <c r="AK861"/>
  <c r="AM861"/>
  <c r="AP861"/>
  <c r="AQ861"/>
  <c r="AR861"/>
  <c r="AH862"/>
  <c r="AI862"/>
  <c r="AK862"/>
  <c r="AM862"/>
  <c r="AP862"/>
  <c r="AQ862"/>
  <c r="AR862"/>
  <c r="AH863"/>
  <c r="AI863"/>
  <c r="AK863"/>
  <c r="AM863"/>
  <c r="AP863"/>
  <c r="AQ863"/>
  <c r="AR863"/>
  <c r="AH864"/>
  <c r="AI864"/>
  <c r="AK864"/>
  <c r="AM864"/>
  <c r="AP864"/>
  <c r="AQ864"/>
  <c r="AR864"/>
  <c r="AH865"/>
  <c r="AI865"/>
  <c r="AK865"/>
  <c r="AM865"/>
  <c r="AP865"/>
  <c r="AQ865"/>
  <c r="AR865"/>
  <c r="AH866"/>
  <c r="AI866"/>
  <c r="AK866"/>
  <c r="AM866"/>
  <c r="AP866"/>
  <c r="AQ866"/>
  <c r="AR866"/>
  <c r="AH867"/>
  <c r="AI867"/>
  <c r="AK867"/>
  <c r="AM867"/>
  <c r="AP867"/>
  <c r="AQ867"/>
  <c r="AR867"/>
  <c r="AH868"/>
  <c r="AI868"/>
  <c r="AK868"/>
  <c r="AM868"/>
  <c r="AP868"/>
  <c r="AQ868"/>
  <c r="AR868"/>
  <c r="AH869"/>
  <c r="AI869"/>
  <c r="AK869"/>
  <c r="AM869"/>
  <c r="AP869"/>
  <c r="AQ869"/>
  <c r="AR869"/>
  <c r="AH870"/>
  <c r="AI870"/>
  <c r="AK870"/>
  <c r="AM870"/>
  <c r="AP870"/>
  <c r="AQ870"/>
  <c r="AR870"/>
  <c r="AH871"/>
  <c r="AI871"/>
  <c r="AK871"/>
  <c r="AM871"/>
  <c r="AP871"/>
  <c r="AQ871"/>
  <c r="AR871"/>
  <c r="AH872"/>
  <c r="AI872"/>
  <c r="AK872"/>
  <c r="AM872"/>
  <c r="AP872"/>
  <c r="AQ872"/>
  <c r="AR872"/>
  <c r="AH873"/>
  <c r="AI873"/>
  <c r="AK873"/>
  <c r="AM873"/>
  <c r="AP873"/>
  <c r="AQ873"/>
  <c r="AR873"/>
  <c r="AH874"/>
  <c r="AI874"/>
  <c r="AK874"/>
  <c r="AM874"/>
  <c r="AP874"/>
  <c r="AQ874"/>
  <c r="AR874"/>
  <c r="AH875"/>
  <c r="AI875"/>
  <c r="AK875"/>
  <c r="AM875"/>
  <c r="AP875"/>
  <c r="AQ875"/>
  <c r="AR875"/>
  <c r="AH876"/>
  <c r="AI876"/>
  <c r="AK876"/>
  <c r="AM876"/>
  <c r="AP876"/>
  <c r="AQ876"/>
  <c r="AR876"/>
  <c r="AH877"/>
  <c r="AI877"/>
  <c r="AK877"/>
  <c r="AM877"/>
  <c r="AP877"/>
  <c r="AQ877"/>
  <c r="AR877"/>
  <c r="AH878"/>
  <c r="AI878"/>
  <c r="AK878"/>
  <c r="AM878"/>
  <c r="AP878"/>
  <c r="AQ878"/>
  <c r="AR878"/>
  <c r="AH879"/>
  <c r="AI879"/>
  <c r="AK879"/>
  <c r="AM879"/>
  <c r="AP879"/>
  <c r="AQ879"/>
  <c r="AR879"/>
  <c r="AH880"/>
  <c r="AI880"/>
  <c r="AK880"/>
  <c r="AM880"/>
  <c r="AP880"/>
  <c r="AQ880"/>
  <c r="AR880"/>
  <c r="AH881"/>
  <c r="AI881"/>
  <c r="AK881"/>
  <c r="AM881"/>
  <c r="AP881"/>
  <c r="AQ881"/>
  <c r="AR881"/>
  <c r="AH882"/>
  <c r="AI882"/>
  <c r="AK882"/>
  <c r="AM882"/>
  <c r="AP882"/>
  <c r="AQ882"/>
  <c r="AR882"/>
  <c r="AH883"/>
  <c r="AI883"/>
  <c r="AK883"/>
  <c r="AM883"/>
  <c r="AP883"/>
  <c r="AQ883"/>
  <c r="AR883"/>
  <c r="AH884"/>
  <c r="AI884"/>
  <c r="AK884"/>
  <c r="AM884"/>
  <c r="AP884"/>
  <c r="AQ884"/>
  <c r="AR884"/>
  <c r="AH885"/>
  <c r="AI885"/>
  <c r="AK885"/>
  <c r="AM885"/>
  <c r="AP885"/>
  <c r="AQ885"/>
  <c r="AR885"/>
  <c r="AH886"/>
  <c r="AI886"/>
  <c r="AK886"/>
  <c r="AM886"/>
  <c r="AP886"/>
  <c r="AQ886"/>
  <c r="AR886"/>
  <c r="AH887"/>
  <c r="AI887"/>
  <c r="AK887"/>
  <c r="AM887"/>
  <c r="AP887"/>
  <c r="AQ887"/>
  <c r="AR887"/>
  <c r="AH888"/>
  <c r="AI888"/>
  <c r="AK888"/>
  <c r="AM888"/>
  <c r="AP888"/>
  <c r="AQ888"/>
  <c r="AR888"/>
  <c r="AH889"/>
  <c r="AI889"/>
  <c r="AK889"/>
  <c r="AM889"/>
  <c r="AP889"/>
  <c r="AQ889"/>
  <c r="AR889"/>
  <c r="AH890"/>
  <c r="AI890"/>
  <c r="AK890"/>
  <c r="AM890"/>
  <c r="AP890"/>
  <c r="AQ890"/>
  <c r="AR890"/>
  <c r="AH891"/>
  <c r="AI891"/>
  <c r="AK891"/>
  <c r="AM891"/>
  <c r="AP891"/>
  <c r="AQ891"/>
  <c r="AR891"/>
  <c r="AH892"/>
  <c r="AI892"/>
  <c r="AK892"/>
  <c r="AM892"/>
  <c r="AP892"/>
  <c r="AQ892"/>
  <c r="AR892"/>
  <c r="AH893"/>
  <c r="AI893"/>
  <c r="AK893"/>
  <c r="AM893"/>
  <c r="AP893"/>
  <c r="AQ893"/>
  <c r="AR893"/>
  <c r="AH894"/>
  <c r="AI894"/>
  <c r="AK894"/>
  <c r="AM894"/>
  <c r="AP894"/>
  <c r="AQ894"/>
  <c r="AR894"/>
  <c r="AH895"/>
  <c r="AI895"/>
  <c r="AK895"/>
  <c r="AM895"/>
  <c r="AP895"/>
  <c r="AQ895"/>
  <c r="AR895"/>
  <c r="AH896"/>
  <c r="AI896"/>
  <c r="AK896"/>
  <c r="AM896"/>
  <c r="AP896"/>
  <c r="AQ896"/>
  <c r="AR896"/>
  <c r="AH897"/>
  <c r="AI897"/>
  <c r="AK897"/>
  <c r="AM897"/>
  <c r="AP897"/>
  <c r="AQ897"/>
  <c r="AR897"/>
  <c r="AH898"/>
  <c r="AI898"/>
  <c r="AK898"/>
  <c r="AM898"/>
  <c r="AP898"/>
  <c r="AQ898"/>
  <c r="AR898"/>
  <c r="AH899"/>
  <c r="AI899"/>
  <c r="AK899"/>
  <c r="AM899"/>
  <c r="AP899"/>
  <c r="AQ899"/>
  <c r="AR899"/>
  <c r="AH900"/>
  <c r="AI900"/>
  <c r="AK900"/>
  <c r="AM900"/>
  <c r="AP900"/>
  <c r="AQ900"/>
  <c r="AR900"/>
  <c r="AH901"/>
  <c r="AI901"/>
  <c r="AK901"/>
  <c r="AM901"/>
  <c r="AP901"/>
  <c r="AQ901"/>
  <c r="AR901"/>
  <c r="AH902"/>
  <c r="AI902"/>
  <c r="AK902"/>
  <c r="AM902"/>
  <c r="AP902"/>
  <c r="AQ902"/>
  <c r="AR902"/>
  <c r="AH903"/>
  <c r="AI903"/>
  <c r="AK903"/>
  <c r="AM903"/>
  <c r="AP903"/>
  <c r="AQ903"/>
  <c r="AR903"/>
  <c r="AH904"/>
  <c r="AI904"/>
  <c r="AK904"/>
  <c r="AM904"/>
  <c r="AP904"/>
  <c r="AQ904"/>
  <c r="AR904"/>
  <c r="AH905"/>
  <c r="AI905"/>
  <c r="AK905"/>
  <c r="AM905"/>
  <c r="AP905"/>
  <c r="AQ905"/>
  <c r="AR905"/>
  <c r="AH906"/>
  <c r="AI906"/>
  <c r="AK906"/>
  <c r="AM906"/>
  <c r="AP906"/>
  <c r="AQ906"/>
  <c r="AR906"/>
  <c r="AH907"/>
  <c r="AI907"/>
  <c r="AK907"/>
  <c r="AM907"/>
  <c r="AP907"/>
  <c r="AQ907"/>
  <c r="AR907"/>
  <c r="AH908"/>
  <c r="AI908"/>
  <c r="AK908"/>
  <c r="AM908"/>
  <c r="AP908"/>
  <c r="AQ908"/>
  <c r="AR908"/>
  <c r="AH909"/>
  <c r="AI909"/>
  <c r="AK909"/>
  <c r="AM909"/>
  <c r="AP909"/>
  <c r="AQ909"/>
  <c r="AR909"/>
  <c r="AH910"/>
  <c r="AI910"/>
  <c r="AK910"/>
  <c r="AM910"/>
  <c r="AP910"/>
  <c r="AQ910"/>
  <c r="AR910"/>
  <c r="AH911"/>
  <c r="AI911"/>
  <c r="AK911"/>
  <c r="AM911"/>
  <c r="AP911"/>
  <c r="AQ911"/>
  <c r="AR911"/>
  <c r="AH912"/>
  <c r="AI912"/>
  <c r="AK912"/>
  <c r="AM912"/>
  <c r="AP912"/>
  <c r="AQ912"/>
  <c r="AR912"/>
  <c r="AH913"/>
  <c r="AI913"/>
  <c r="AK913"/>
  <c r="AM913"/>
  <c r="AP913"/>
  <c r="AQ913"/>
  <c r="AR913"/>
  <c r="AH914"/>
  <c r="AI914"/>
  <c r="AK914"/>
  <c r="AM914"/>
  <c r="AP914"/>
  <c r="AQ914"/>
  <c r="AR914"/>
  <c r="AH915"/>
  <c r="AI915"/>
  <c r="AK915"/>
  <c r="AM915"/>
  <c r="AP915"/>
  <c r="AQ915"/>
  <c r="AR915"/>
  <c r="AH916"/>
  <c r="AI916"/>
  <c r="AK916"/>
  <c r="AM916"/>
  <c r="AP916"/>
  <c r="AQ916"/>
  <c r="AR916"/>
  <c r="AH917"/>
  <c r="AI917"/>
  <c r="AK917"/>
  <c r="AM917"/>
  <c r="AP917"/>
  <c r="AQ917"/>
  <c r="AR917"/>
  <c r="AH918"/>
  <c r="AI918"/>
  <c r="AK918"/>
  <c r="AM918"/>
  <c r="AP918"/>
  <c r="AQ918"/>
  <c r="AR918"/>
  <c r="AH919"/>
  <c r="AI919"/>
  <c r="AK919"/>
  <c r="AM919"/>
  <c r="AP919"/>
  <c r="AQ919"/>
  <c r="AR919"/>
  <c r="AH920"/>
  <c r="AI920"/>
  <c r="AK920"/>
  <c r="AM920"/>
  <c r="AP920"/>
  <c r="AQ920"/>
  <c r="AR920"/>
  <c r="AH921"/>
  <c r="AI921"/>
  <c r="AK921"/>
  <c r="AM921"/>
  <c r="AP921"/>
  <c r="AQ921"/>
  <c r="AR921"/>
  <c r="AH922"/>
  <c r="AI922"/>
  <c r="AK922"/>
  <c r="AM922"/>
  <c r="AP922"/>
  <c r="AQ922"/>
  <c r="AR922"/>
  <c r="AH923"/>
  <c r="AI923"/>
  <c r="AK923"/>
  <c r="AM923"/>
  <c r="AP923"/>
  <c r="AQ923"/>
  <c r="AR923"/>
  <c r="AH924"/>
  <c r="AI924"/>
  <c r="AK924"/>
  <c r="AM924"/>
  <c r="AP924"/>
  <c r="AQ924"/>
  <c r="AR924"/>
  <c r="AH925"/>
  <c r="AI925"/>
  <c r="AK925"/>
  <c r="AM925"/>
  <c r="AP925"/>
  <c r="AQ925"/>
  <c r="AR925"/>
  <c r="AH926"/>
  <c r="AI926"/>
  <c r="AK926"/>
  <c r="AM926"/>
  <c r="AP926"/>
  <c r="AQ926"/>
  <c r="AR926"/>
  <c r="AH927"/>
  <c r="AI927"/>
  <c r="AK927"/>
  <c r="AM927"/>
  <c r="AP927"/>
  <c r="AQ927"/>
  <c r="AR927"/>
  <c r="AH928"/>
  <c r="AI928"/>
  <c r="AK928"/>
  <c r="AM928"/>
  <c r="AP928"/>
  <c r="AQ928"/>
  <c r="AR928"/>
  <c r="AH929"/>
  <c r="AI929"/>
  <c r="AK929"/>
  <c r="AM929"/>
  <c r="AP929"/>
  <c r="AQ929"/>
  <c r="AR929"/>
  <c r="AH930"/>
  <c r="AI930"/>
  <c r="AK930"/>
  <c r="AM930"/>
  <c r="AP930"/>
  <c r="AQ930"/>
  <c r="AR930"/>
  <c r="AH931"/>
  <c r="AI931"/>
  <c r="AK931"/>
  <c r="AM931"/>
  <c r="AP931"/>
  <c r="AQ931"/>
  <c r="AR931"/>
  <c r="AH932"/>
  <c r="AI932"/>
  <c r="AK932"/>
  <c r="AM932"/>
  <c r="AP932"/>
  <c r="AQ932"/>
  <c r="AR932"/>
  <c r="AH933"/>
  <c r="AI933"/>
  <c r="AK933"/>
  <c r="AM933"/>
  <c r="AP933"/>
  <c r="AQ933"/>
  <c r="AR933"/>
  <c r="AH934"/>
  <c r="AI934"/>
  <c r="AK934"/>
  <c r="AM934"/>
  <c r="AP934"/>
  <c r="AQ934"/>
  <c r="AR934"/>
  <c r="AH935"/>
  <c r="AI935"/>
  <c r="AK935"/>
  <c r="AM935"/>
  <c r="AP935"/>
  <c r="AQ935"/>
  <c r="AR935"/>
  <c r="AH936"/>
  <c r="AI936"/>
  <c r="AK936"/>
  <c r="AM936"/>
  <c r="AP936"/>
  <c r="AQ936"/>
  <c r="AR936"/>
  <c r="AH937"/>
  <c r="AI937"/>
  <c r="AK937"/>
  <c r="AM937"/>
  <c r="AP937"/>
  <c r="AQ937"/>
  <c r="AR937"/>
  <c r="AH938"/>
  <c r="AI938"/>
  <c r="AK938"/>
  <c r="AM938"/>
  <c r="AP938"/>
  <c r="AQ938"/>
  <c r="AR938"/>
  <c r="AH939"/>
  <c r="AI939"/>
  <c r="AK939"/>
  <c r="AM939"/>
  <c r="AP939"/>
  <c r="AQ939"/>
  <c r="AR939"/>
  <c r="AH940"/>
  <c r="AI940"/>
  <c r="AK940"/>
  <c r="AM940"/>
  <c r="AP940"/>
  <c r="AQ940"/>
  <c r="AR940"/>
  <c r="AH941"/>
  <c r="AI941"/>
  <c r="AK941"/>
  <c r="AM941"/>
  <c r="AP941"/>
  <c r="AQ941"/>
  <c r="AR941"/>
  <c r="AH942"/>
  <c r="AI942"/>
  <c r="AK942"/>
  <c r="AM942"/>
  <c r="AP942"/>
  <c r="AQ942"/>
  <c r="AR942"/>
  <c r="AH943"/>
  <c r="AI943"/>
  <c r="AK943"/>
  <c r="AM943"/>
  <c r="AP943"/>
  <c r="AQ943"/>
  <c r="AR943"/>
  <c r="AH944"/>
  <c r="AI944"/>
  <c r="AK944"/>
  <c r="AM944"/>
  <c r="AP944"/>
  <c r="AQ944"/>
  <c r="AR944"/>
  <c r="AH945"/>
  <c r="AI945"/>
  <c r="AK945"/>
  <c r="AM945"/>
  <c r="AP945"/>
  <c r="AQ945"/>
  <c r="AR945"/>
  <c r="AH946"/>
  <c r="AI946"/>
  <c r="AK946"/>
  <c r="AM946"/>
  <c r="AP946"/>
  <c r="AQ946"/>
  <c r="AR946"/>
  <c r="AH947"/>
  <c r="AI947"/>
  <c r="AK947"/>
  <c r="AM947"/>
  <c r="AP947"/>
  <c r="AQ947"/>
  <c r="AR947"/>
  <c r="AH948"/>
  <c r="AI948"/>
  <c r="AK948"/>
  <c r="AM948"/>
  <c r="AP948"/>
  <c r="AQ948"/>
  <c r="AR948"/>
  <c r="AH949"/>
  <c r="AI949"/>
  <c r="AK949"/>
  <c r="AM949"/>
  <c r="AP949"/>
  <c r="AQ949"/>
  <c r="AR949"/>
  <c r="AH950"/>
  <c r="AI950"/>
  <c r="AK950"/>
  <c r="AM950"/>
  <c r="AP950"/>
  <c r="AQ950"/>
  <c r="AR950"/>
  <c r="AH951"/>
  <c r="AI951"/>
  <c r="AK951"/>
  <c r="AM951"/>
  <c r="AP951"/>
  <c r="AQ951"/>
  <c r="AR951"/>
  <c r="AH952"/>
  <c r="AI952"/>
  <c r="AK952"/>
  <c r="AM952"/>
  <c r="AP952"/>
  <c r="AQ952"/>
  <c r="AR952"/>
  <c r="AH953"/>
  <c r="AI953"/>
  <c r="AK953"/>
  <c r="AM953"/>
  <c r="AP953"/>
  <c r="AQ953"/>
  <c r="AR953"/>
  <c r="AH954"/>
  <c r="AI954"/>
  <c r="AK954"/>
  <c r="AM954"/>
  <c r="AP954"/>
  <c r="AQ954"/>
  <c r="AR954"/>
  <c r="AH955"/>
  <c r="AI955"/>
  <c r="AK955"/>
  <c r="AM955"/>
  <c r="AP955"/>
  <c r="AQ955"/>
  <c r="AR955"/>
  <c r="AH956"/>
  <c r="AI956"/>
  <c r="AK956"/>
  <c r="AM956"/>
  <c r="AP956"/>
  <c r="AQ956"/>
  <c r="AR956"/>
  <c r="AH957"/>
  <c r="AI957"/>
  <c r="AK957"/>
  <c r="AM957"/>
  <c r="AP957"/>
  <c r="AQ957"/>
  <c r="AR957"/>
  <c r="AH958"/>
  <c r="AI958"/>
  <c r="AK958"/>
  <c r="AM958"/>
  <c r="AP958"/>
  <c r="AQ958"/>
  <c r="AR958"/>
  <c r="AH959"/>
  <c r="AI959"/>
  <c r="AK959"/>
  <c r="AM959"/>
  <c r="AP959"/>
  <c r="AQ959"/>
  <c r="AR959"/>
  <c r="AH960"/>
  <c r="AI960"/>
  <c r="AK960"/>
  <c r="AM960"/>
  <c r="AP960"/>
  <c r="AQ960"/>
  <c r="AR960"/>
  <c r="AH961"/>
  <c r="AI961"/>
  <c r="AK961"/>
  <c r="AM961"/>
  <c r="AP961"/>
  <c r="AQ961"/>
  <c r="AR961"/>
  <c r="AH962"/>
  <c r="AI962"/>
  <c r="AK962"/>
  <c r="AM962"/>
  <c r="AP962"/>
  <c r="AQ962"/>
  <c r="AR962"/>
  <c r="AH963"/>
  <c r="AI963"/>
  <c r="AK963"/>
  <c r="AM963"/>
  <c r="AP963"/>
  <c r="AQ963"/>
  <c r="AR963"/>
  <c r="AH964"/>
  <c r="AI964"/>
  <c r="AK964"/>
  <c r="AM964"/>
  <c r="AP964"/>
  <c r="AQ964"/>
  <c r="AR964"/>
  <c r="AH965"/>
  <c r="AI965"/>
  <c r="AK965"/>
  <c r="AM965"/>
  <c r="AP965"/>
  <c r="AQ965"/>
  <c r="AR965"/>
  <c r="AH966"/>
  <c r="AI966"/>
  <c r="AK966"/>
  <c r="AM966"/>
  <c r="AP966"/>
  <c r="AQ966"/>
  <c r="AR966"/>
  <c r="AH967"/>
  <c r="AI967"/>
  <c r="AK967"/>
  <c r="AM967"/>
  <c r="AP967"/>
  <c r="AQ967"/>
  <c r="AR967"/>
  <c r="AH968"/>
  <c r="AI968"/>
  <c r="AK968"/>
  <c r="AM968"/>
  <c r="AP968"/>
  <c r="AQ968"/>
  <c r="AR968"/>
  <c r="AH969"/>
  <c r="AI969"/>
  <c r="AK969"/>
  <c r="AM969"/>
  <c r="AP969"/>
  <c r="AQ969"/>
  <c r="AR969"/>
  <c r="AH970"/>
  <c r="AI970"/>
  <c r="AK970"/>
  <c r="AM970"/>
  <c r="AP970"/>
  <c r="AQ970"/>
  <c r="AR970"/>
  <c r="AH971"/>
  <c r="AI971"/>
  <c r="AK971"/>
  <c r="AM971"/>
  <c r="AP971"/>
  <c r="AQ971"/>
  <c r="AR971"/>
  <c r="AH972"/>
  <c r="AI972"/>
  <c r="AK972"/>
  <c r="AM972"/>
  <c r="AP972"/>
  <c r="AQ972"/>
  <c r="AR972"/>
  <c r="AH973"/>
  <c r="AI973"/>
  <c r="AK973"/>
  <c r="AM973"/>
  <c r="AP973"/>
  <c r="AQ973"/>
  <c r="AR973"/>
  <c r="AH974"/>
  <c r="AI974"/>
  <c r="AK974"/>
  <c r="AM974"/>
  <c r="AP974"/>
  <c r="AQ974"/>
  <c r="AR974"/>
  <c r="AH975"/>
  <c r="AI975"/>
  <c r="AK975"/>
  <c r="AM975"/>
  <c r="AP975"/>
  <c r="AQ975"/>
  <c r="AR975"/>
  <c r="AH976"/>
  <c r="AI976"/>
  <c r="AK976"/>
  <c r="AM976"/>
  <c r="AP976"/>
  <c r="AQ976"/>
  <c r="AR976"/>
  <c r="AH977"/>
  <c r="AI977"/>
  <c r="AK977"/>
  <c r="AM977"/>
  <c r="AP977"/>
  <c r="AQ977"/>
  <c r="AR977"/>
  <c r="AH978"/>
  <c r="AI978"/>
  <c r="AK978"/>
  <c r="AM978"/>
  <c r="AP978"/>
  <c r="AQ978"/>
  <c r="AR978"/>
  <c r="AH979"/>
  <c r="AI979"/>
  <c r="AK979"/>
  <c r="AM979"/>
  <c r="AP979"/>
  <c r="AQ979"/>
  <c r="AR979"/>
  <c r="AH980"/>
  <c r="AI980"/>
  <c r="AK980"/>
  <c r="AM980"/>
  <c r="AP980"/>
  <c r="AQ980"/>
  <c r="AR980"/>
  <c r="AH981"/>
  <c r="AI981"/>
  <c r="AK981"/>
  <c r="AM981"/>
  <c r="AP981"/>
  <c r="AQ981"/>
  <c r="AR981"/>
  <c r="AH982"/>
  <c r="AI982"/>
  <c r="AK982"/>
  <c r="AM982"/>
  <c r="AP982"/>
  <c r="AQ982"/>
  <c r="AR982"/>
  <c r="AH983"/>
  <c r="AI983"/>
  <c r="AK983"/>
  <c r="AM983"/>
  <c r="AP983"/>
  <c r="AQ983"/>
  <c r="AR983"/>
  <c r="AH984"/>
  <c r="AI984"/>
  <c r="AK984"/>
  <c r="AM984"/>
  <c r="AP984"/>
  <c r="AQ984"/>
  <c r="AR984"/>
  <c r="AH985"/>
  <c r="AI985"/>
  <c r="AK985"/>
  <c r="AM985"/>
  <c r="AP985"/>
  <c r="AQ985"/>
  <c r="AR985"/>
  <c r="AH986"/>
  <c r="AI986"/>
  <c r="AK986"/>
  <c r="AM986"/>
  <c r="AP986"/>
  <c r="AQ986"/>
  <c r="AR986"/>
  <c r="AH987"/>
  <c r="AI987"/>
  <c r="AK987"/>
  <c r="AM987"/>
  <c r="AP987"/>
  <c r="AQ987"/>
  <c r="AR987"/>
  <c r="AH988"/>
  <c r="AI988"/>
  <c r="AK988"/>
  <c r="AM988"/>
  <c r="AP988"/>
  <c r="AQ988"/>
  <c r="AR988"/>
  <c r="AH989"/>
  <c r="AI989"/>
  <c r="AK989"/>
  <c r="AM989"/>
  <c r="AP989"/>
  <c r="AQ989"/>
  <c r="AR989"/>
  <c r="AH990"/>
  <c r="AI990"/>
  <c r="AK990"/>
  <c r="AM990"/>
  <c r="AP990"/>
  <c r="AQ990"/>
  <c r="AR990"/>
  <c r="AH991"/>
  <c r="AI991"/>
  <c r="AK991"/>
  <c r="AM991"/>
  <c r="AP991"/>
  <c r="AQ991"/>
  <c r="AR991"/>
  <c r="AH992"/>
  <c r="AI992"/>
  <c r="AK992"/>
  <c r="AM992"/>
  <c r="AP992"/>
  <c r="AQ992"/>
  <c r="AR992"/>
  <c r="AH993"/>
  <c r="AI993"/>
  <c r="AK993"/>
  <c r="AM993"/>
  <c r="AP993"/>
  <c r="AQ993"/>
  <c r="AR993"/>
  <c r="AH994"/>
  <c r="AI994"/>
  <c r="AK994"/>
  <c r="AM994"/>
  <c r="AP994"/>
  <c r="AQ994"/>
  <c r="AR994"/>
  <c r="AH995"/>
  <c r="AI995"/>
  <c r="AK995"/>
  <c r="AM995"/>
  <c r="AP995"/>
  <c r="AQ995"/>
  <c r="AR995"/>
  <c r="AH996"/>
  <c r="AI996"/>
  <c r="AK996"/>
  <c r="AM996"/>
  <c r="AP996"/>
  <c r="AQ996"/>
  <c r="AR996"/>
  <c r="AH997"/>
  <c r="AI997"/>
  <c r="AK997"/>
  <c r="AM997"/>
  <c r="AP997"/>
  <c r="AQ997"/>
  <c r="AR997"/>
  <c r="AH998"/>
  <c r="AI998"/>
  <c r="AK998"/>
  <c r="AM998"/>
  <c r="AP998"/>
  <c r="AQ998"/>
  <c r="AR998"/>
  <c r="AH999"/>
  <c r="AI999"/>
  <c r="AK999"/>
  <c r="AM999"/>
  <c r="AP999"/>
  <c r="AQ999"/>
  <c r="AR999"/>
  <c r="AH1000"/>
  <c r="AI1000"/>
  <c r="AK1000"/>
  <c r="AM1000"/>
  <c r="AP1000"/>
  <c r="AQ1000"/>
  <c r="AR1000"/>
  <c r="AH1001"/>
  <c r="AI1001"/>
  <c r="AK1001"/>
  <c r="AM1001"/>
  <c r="AP1001"/>
  <c r="AQ1001"/>
  <c r="AR1001"/>
  <c r="AH1002"/>
  <c r="AI1002"/>
  <c r="AK1002"/>
  <c r="AM1002"/>
  <c r="AP1002"/>
  <c r="AQ1002"/>
  <c r="AR1002"/>
  <c r="AH1003"/>
  <c r="AI1003"/>
  <c r="AK1003"/>
  <c r="AM1003"/>
  <c r="AP1003"/>
  <c r="AQ1003"/>
  <c r="AR1003"/>
  <c r="AH1004"/>
  <c r="AI1004"/>
  <c r="AK1004"/>
  <c r="AM1004"/>
  <c r="AP1004"/>
  <c r="AQ1004"/>
  <c r="AR1004"/>
  <c r="AH1005"/>
  <c r="AI1005"/>
  <c r="AK1005"/>
  <c r="AM1005"/>
  <c r="AP1005"/>
  <c r="AQ1005"/>
  <c r="AR1005"/>
  <c r="AH1006"/>
  <c r="AI1006"/>
  <c r="AK1006"/>
  <c r="AM1006"/>
  <c r="AP1006"/>
  <c r="AQ1006"/>
  <c r="AR1006"/>
  <c r="AH1007"/>
  <c r="AI1007"/>
  <c r="AK1007"/>
  <c r="AM1007"/>
  <c r="AP1007"/>
  <c r="AQ1007"/>
  <c r="AR1007"/>
  <c r="AH1008"/>
  <c r="AI1008"/>
  <c r="AK1008"/>
  <c r="AM1008"/>
  <c r="AP1008"/>
  <c r="AQ1008"/>
  <c r="AR1008"/>
  <c r="AH1009"/>
  <c r="AI1009"/>
  <c r="AK1009"/>
  <c r="AM1009"/>
  <c r="AP1009"/>
  <c r="AQ1009"/>
  <c r="AR1009"/>
  <c r="AH1010"/>
  <c r="AI1010"/>
  <c r="AK1010"/>
  <c r="AM1010"/>
  <c r="AP1010"/>
  <c r="AQ1010"/>
  <c r="AR1010"/>
  <c r="AH1011"/>
  <c r="AI1011"/>
  <c r="AK1011"/>
  <c r="AM1011"/>
  <c r="AP1011"/>
  <c r="AQ1011"/>
  <c r="AR1011"/>
  <c r="AH1012"/>
  <c r="AI1012"/>
  <c r="AK1012"/>
  <c r="AM1012"/>
  <c r="AP1012"/>
  <c r="AQ1012"/>
  <c r="AR1012"/>
  <c r="AH1013"/>
  <c r="AI1013"/>
  <c r="AK1013"/>
  <c r="AM1013"/>
  <c r="AP1013"/>
  <c r="AQ1013"/>
  <c r="AR1013"/>
  <c r="AH1014"/>
  <c r="AI1014"/>
  <c r="AK1014"/>
  <c r="AM1014"/>
  <c r="AP1014"/>
  <c r="AQ1014"/>
  <c r="AR1014"/>
  <c r="AH1015"/>
  <c r="AI1015"/>
  <c r="AK1015"/>
  <c r="AM1015"/>
  <c r="AP1015"/>
  <c r="AQ1015"/>
  <c r="AR1015"/>
  <c r="AH1016"/>
  <c r="AI1016"/>
  <c r="AK1016"/>
  <c r="AM1016"/>
  <c r="AP1016"/>
  <c r="AQ1016"/>
  <c r="AR1016"/>
  <c r="AH1017"/>
  <c r="AI1017"/>
  <c r="AK1017"/>
  <c r="AM1017"/>
  <c r="AP1017"/>
  <c r="AQ1017"/>
  <c r="AR1017"/>
  <c r="AH1018"/>
  <c r="AI1018"/>
  <c r="AK1018"/>
  <c r="AM1018"/>
  <c r="AP1018"/>
  <c r="AQ1018"/>
  <c r="AR1018"/>
  <c r="AH1019"/>
  <c r="AI1019"/>
  <c r="AK1019"/>
  <c r="AM1019"/>
  <c r="AP1019"/>
  <c r="AQ1019"/>
  <c r="AR1019"/>
  <c r="AH1020"/>
  <c r="AI1020"/>
  <c r="AK1020"/>
  <c r="AM1020"/>
  <c r="AP1020"/>
  <c r="AQ1020"/>
  <c r="AR1020"/>
  <c r="AH1021"/>
  <c r="AI1021"/>
  <c r="AK1021"/>
  <c r="AM1021"/>
  <c r="AP1021"/>
  <c r="AQ1021"/>
  <c r="AR1021"/>
  <c r="AH1022"/>
  <c r="AI1022"/>
  <c r="AK1022"/>
  <c r="AM1022"/>
  <c r="AP1022"/>
  <c r="AQ1022"/>
  <c r="AR1022"/>
  <c r="AH1023"/>
  <c r="AI1023"/>
  <c r="AK1023"/>
  <c r="AM1023"/>
  <c r="AP1023"/>
  <c r="AQ1023"/>
  <c r="AR1023"/>
  <c r="AH1024"/>
  <c r="AI1024"/>
  <c r="AK1024"/>
  <c r="AM1024"/>
  <c r="AP1024"/>
  <c r="AQ1024"/>
  <c r="AR1024"/>
  <c r="AH1025"/>
  <c r="AI1025"/>
  <c r="AK1025"/>
  <c r="AM1025"/>
  <c r="AP1025"/>
  <c r="AQ1025"/>
  <c r="AR1025"/>
  <c r="AH1026"/>
  <c r="AI1026"/>
  <c r="AK1026"/>
  <c r="AM1026"/>
  <c r="AP1026"/>
  <c r="AQ1026"/>
  <c r="AR1026"/>
  <c r="AH1027"/>
  <c r="AI1027"/>
  <c r="AK1027"/>
  <c r="AM1027"/>
  <c r="AP1027"/>
  <c r="AQ1027"/>
  <c r="AR1027"/>
  <c r="AH1028"/>
  <c r="AI1028"/>
  <c r="AK1028"/>
  <c r="AM1028"/>
  <c r="AP1028"/>
  <c r="AQ1028"/>
  <c r="AR1028"/>
  <c r="AH1029"/>
  <c r="AI1029"/>
  <c r="AK1029"/>
  <c r="AM1029"/>
  <c r="AP1029"/>
  <c r="AQ1029"/>
  <c r="AR1029"/>
  <c r="AH1030"/>
  <c r="AI1030"/>
  <c r="AK1030"/>
  <c r="AM1030"/>
  <c r="AP1030"/>
  <c r="AQ1030"/>
  <c r="AR1030"/>
  <c r="AH1031"/>
  <c r="AI1031"/>
  <c r="AK1031"/>
  <c r="AM1031"/>
  <c r="AP1031"/>
  <c r="AQ1031"/>
  <c r="AR1031"/>
  <c r="AH1032"/>
  <c r="AI1032"/>
  <c r="AK1032"/>
  <c r="AM1032"/>
  <c r="AP1032"/>
  <c r="AQ1032"/>
  <c r="AR1032"/>
  <c r="AH1033"/>
  <c r="AI1033"/>
  <c r="AK1033"/>
  <c r="AM1033"/>
  <c r="AP1033"/>
  <c r="AQ1033"/>
  <c r="AR1033"/>
  <c r="AH1034"/>
  <c r="AI1034"/>
  <c r="AK1034"/>
  <c r="AM1034"/>
  <c r="AP1034"/>
  <c r="AQ1034"/>
  <c r="AR1034"/>
  <c r="AH1035"/>
  <c r="AI1035"/>
  <c r="AK1035"/>
  <c r="AM1035"/>
  <c r="AP1035"/>
  <c r="AQ1035"/>
  <c r="AR1035"/>
  <c r="AH1036"/>
  <c r="AI1036"/>
  <c r="AK1036"/>
  <c r="AM1036"/>
  <c r="AP1036"/>
  <c r="AQ1036"/>
  <c r="AR1036"/>
  <c r="AH1037"/>
  <c r="AI1037"/>
  <c r="AK1037"/>
  <c r="AM1037"/>
  <c r="AP1037"/>
  <c r="AQ1037"/>
  <c r="AR1037"/>
  <c r="AH1038"/>
  <c r="AI1038"/>
  <c r="AK1038"/>
  <c r="AM1038"/>
  <c r="AP1038"/>
  <c r="AQ1038"/>
  <c r="AR1038"/>
  <c r="AH1039"/>
  <c r="AI1039"/>
  <c r="AK1039"/>
  <c r="AM1039"/>
  <c r="AP1039"/>
  <c r="AQ1039"/>
  <c r="AR1039"/>
  <c r="AH1040"/>
  <c r="AI1040"/>
  <c r="AK1040"/>
  <c r="AM1040"/>
  <c r="AP1040"/>
  <c r="AQ1040"/>
  <c r="AR1040"/>
  <c r="AH1041"/>
  <c r="AI1041"/>
  <c r="AK1041"/>
  <c r="AM1041"/>
  <c r="AP1041"/>
  <c r="AQ1041"/>
  <c r="AR1041"/>
  <c r="AH1042"/>
  <c r="AI1042"/>
  <c r="AK1042"/>
  <c r="AM1042"/>
  <c r="AP1042"/>
  <c r="AQ1042"/>
  <c r="AR1042"/>
  <c r="AH1043"/>
  <c r="AI1043"/>
  <c r="AK1043"/>
  <c r="AM1043"/>
  <c r="AP1043"/>
  <c r="AQ1043"/>
  <c r="AR1043"/>
  <c r="AH1044"/>
  <c r="AI1044"/>
  <c r="AK1044"/>
  <c r="AM1044"/>
  <c r="AP1044"/>
  <c r="AQ1044"/>
  <c r="AR1044"/>
  <c r="AH1045"/>
  <c r="AI1045"/>
  <c r="AK1045"/>
  <c r="AM1045"/>
  <c r="AP1045"/>
  <c r="AQ1045"/>
  <c r="AR1045"/>
  <c r="AH1046"/>
  <c r="AI1046"/>
  <c r="AK1046"/>
  <c r="AM1046"/>
  <c r="AP1046"/>
  <c r="AQ1046"/>
  <c r="AR1046"/>
  <c r="AH1047"/>
  <c r="AI1047"/>
  <c r="AK1047"/>
  <c r="AM1047"/>
  <c r="AP1047"/>
  <c r="AQ1047"/>
  <c r="AR1047"/>
  <c r="AH1048"/>
  <c r="AI1048"/>
  <c r="AK1048"/>
  <c r="AM1048"/>
  <c r="AP1048"/>
  <c r="AQ1048"/>
  <c r="AR1048"/>
  <c r="AH1049"/>
  <c r="AI1049"/>
  <c r="AK1049"/>
  <c r="AM1049"/>
  <c r="AP1049"/>
  <c r="AQ1049"/>
  <c r="AR1049"/>
  <c r="AH1050"/>
  <c r="AI1050"/>
  <c r="AK1050"/>
  <c r="AM1050"/>
  <c r="AP1050"/>
  <c r="AQ1050"/>
  <c r="AR1050"/>
  <c r="AH1051"/>
  <c r="AI1051"/>
  <c r="AK1051"/>
  <c r="AM1051"/>
  <c r="AP1051"/>
  <c r="AQ1051"/>
  <c r="AR1051"/>
  <c r="AH1052"/>
  <c r="AI1052"/>
  <c r="AK1052"/>
  <c r="AM1052"/>
  <c r="AP1052"/>
  <c r="AQ1052"/>
  <c r="AR1052"/>
  <c r="AH1053"/>
  <c r="AI1053"/>
  <c r="AK1053"/>
  <c r="AM1053"/>
  <c r="AP1053"/>
  <c r="AQ1053"/>
  <c r="AR1053"/>
  <c r="AH1054"/>
  <c r="AI1054"/>
  <c r="AK1054"/>
  <c r="AM1054"/>
  <c r="AP1054"/>
  <c r="AQ1054"/>
  <c r="AR1054"/>
  <c r="AH1055"/>
  <c r="AI1055"/>
  <c r="AK1055"/>
  <c r="AM1055"/>
  <c r="AP1055"/>
  <c r="AQ1055"/>
  <c r="AR1055"/>
  <c r="AH1056"/>
  <c r="AI1056"/>
  <c r="AK1056"/>
  <c r="AM1056"/>
  <c r="AP1056"/>
  <c r="AQ1056"/>
  <c r="AR1056"/>
  <c r="AH1057"/>
  <c r="AI1057"/>
  <c r="AK1057"/>
  <c r="AM1057"/>
  <c r="AP1057"/>
  <c r="AQ1057"/>
  <c r="AR1057"/>
  <c r="AH1058"/>
  <c r="AI1058"/>
  <c r="AK1058"/>
  <c r="AM1058"/>
  <c r="AP1058"/>
  <c r="AQ1058"/>
  <c r="AR1058"/>
  <c r="AH1059"/>
  <c r="AI1059"/>
  <c r="AK1059"/>
  <c r="AM1059"/>
  <c r="AP1059"/>
  <c r="AQ1059"/>
  <c r="AR1059"/>
  <c r="AH1060"/>
  <c r="AI1060"/>
  <c r="AK1060"/>
  <c r="AM1060"/>
  <c r="AP1060"/>
  <c r="AQ1060"/>
  <c r="AR1060"/>
  <c r="AH1061"/>
  <c r="AI1061"/>
  <c r="AK1061"/>
  <c r="AM1061"/>
  <c r="AP1061"/>
  <c r="AQ1061"/>
  <c r="AR1061"/>
  <c r="AH1062"/>
  <c r="AI1062"/>
  <c r="AK1062"/>
  <c r="AM1062"/>
  <c r="AP1062"/>
  <c r="AQ1062"/>
  <c r="AR1062"/>
  <c r="AH1063"/>
  <c r="AI1063"/>
  <c r="AK1063"/>
  <c r="AM1063"/>
  <c r="AP1063"/>
  <c r="AQ1063"/>
  <c r="AR1063"/>
  <c r="AH1064"/>
  <c r="AI1064"/>
  <c r="AK1064"/>
  <c r="AM1064"/>
  <c r="AP1064"/>
  <c r="AQ1064"/>
  <c r="AR1064"/>
  <c r="AH1065"/>
  <c r="AI1065"/>
  <c r="AK1065"/>
  <c r="AM1065"/>
  <c r="AP1065"/>
  <c r="AQ1065"/>
  <c r="AR1065"/>
  <c r="AH1066"/>
  <c r="AI1066"/>
  <c r="AK1066"/>
  <c r="AM1066"/>
  <c r="AP1066"/>
  <c r="AQ1066"/>
  <c r="AR1066"/>
  <c r="AH1067"/>
  <c r="AI1067"/>
  <c r="AK1067"/>
  <c r="AM1067"/>
  <c r="AP1067"/>
  <c r="AQ1067"/>
  <c r="AR1067"/>
  <c r="AH1068"/>
  <c r="AI1068"/>
  <c r="AK1068"/>
  <c r="AM1068"/>
  <c r="AP1068"/>
  <c r="AQ1068"/>
  <c r="AR1068"/>
  <c r="AH1069"/>
  <c r="AI1069"/>
  <c r="AK1069"/>
  <c r="AM1069"/>
  <c r="AP1069"/>
  <c r="AQ1069"/>
  <c r="AR1069"/>
  <c r="AH1070"/>
  <c r="AI1070"/>
  <c r="AK1070"/>
  <c r="AM1070"/>
  <c r="AP1070"/>
  <c r="AQ1070"/>
  <c r="AR1070"/>
  <c r="AH1071"/>
  <c r="AI1071"/>
  <c r="AK1071"/>
  <c r="AM1071"/>
  <c r="AP1071"/>
  <c r="AQ1071"/>
  <c r="AR1071"/>
  <c r="AH1072"/>
  <c r="AI1072"/>
  <c r="AK1072"/>
  <c r="AM1072"/>
  <c r="AP1072"/>
  <c r="AQ1072"/>
  <c r="AR1072"/>
  <c r="AH1073"/>
  <c r="AI1073"/>
  <c r="AK1073"/>
  <c r="AM1073"/>
  <c r="AP1073"/>
  <c r="AQ1073"/>
  <c r="AR1073"/>
  <c r="AH1074"/>
  <c r="AI1074"/>
  <c r="AK1074"/>
  <c r="AM1074"/>
  <c r="AP1074"/>
  <c r="AQ1074"/>
  <c r="AR1074"/>
  <c r="AH1075"/>
  <c r="AI1075"/>
  <c r="AK1075"/>
  <c r="AM1075"/>
  <c r="AP1075"/>
  <c r="AQ1075"/>
  <c r="AR1075"/>
  <c r="AH1076"/>
  <c r="AI1076"/>
  <c r="AK1076"/>
  <c r="AM1076"/>
  <c r="AP1076"/>
  <c r="AQ1076"/>
  <c r="AR1076"/>
  <c r="AH1077"/>
  <c r="AI1077"/>
  <c r="AK1077"/>
  <c r="AM1077"/>
  <c r="AP1077"/>
  <c r="AQ1077"/>
  <c r="AR1077"/>
  <c r="AH1078"/>
  <c r="AI1078"/>
  <c r="AK1078"/>
  <c r="AM1078"/>
  <c r="AP1078"/>
  <c r="AQ1078"/>
  <c r="AR1078"/>
  <c r="AH1079"/>
  <c r="AI1079"/>
  <c r="AK1079"/>
  <c r="AM1079"/>
  <c r="AP1079"/>
  <c r="AQ1079"/>
  <c r="AR1079"/>
  <c r="AH1080"/>
  <c r="AI1080"/>
  <c r="AK1080"/>
  <c r="AM1080"/>
  <c r="AP1080"/>
  <c r="AQ1080"/>
  <c r="AR1080"/>
  <c r="AH1081"/>
  <c r="AI1081"/>
  <c r="AK1081"/>
  <c r="AM1081"/>
  <c r="AP1081"/>
  <c r="AQ1081"/>
  <c r="AR1081"/>
  <c r="AH1082"/>
  <c r="AI1082"/>
  <c r="AK1082"/>
  <c r="AM1082"/>
  <c r="AP1082"/>
  <c r="AQ1082"/>
  <c r="AR1082"/>
  <c r="AH1083"/>
  <c r="AI1083"/>
  <c r="AK1083"/>
  <c r="AM1083"/>
  <c r="AP1083"/>
  <c r="AQ1083"/>
  <c r="AR1083"/>
  <c r="AH1084"/>
  <c r="AI1084"/>
  <c r="AK1084"/>
  <c r="AM1084"/>
  <c r="AP1084"/>
  <c r="AQ1084"/>
  <c r="AR1084"/>
  <c r="AH1085"/>
  <c r="AI1085"/>
  <c r="AK1085"/>
  <c r="AM1085"/>
  <c r="AP1085"/>
  <c r="AQ1085"/>
  <c r="AR1085"/>
  <c r="AH1086"/>
  <c r="AI1086"/>
  <c r="AK1086"/>
  <c r="AM1086"/>
  <c r="AP1086"/>
  <c r="AQ1086"/>
  <c r="AR1086"/>
  <c r="AH1087"/>
  <c r="AI1087"/>
  <c r="AK1087"/>
  <c r="AM1087"/>
  <c r="AP1087"/>
  <c r="AQ1087"/>
  <c r="AR1087"/>
  <c r="AH1088"/>
  <c r="AI1088"/>
  <c r="AK1088"/>
  <c r="AM1088"/>
  <c r="AP1088"/>
  <c r="AQ1088"/>
  <c r="AR1088"/>
  <c r="AH1089"/>
  <c r="AI1089"/>
  <c r="AK1089"/>
  <c r="AM1089"/>
  <c r="AP1089"/>
  <c r="AQ1089"/>
  <c r="AR1089"/>
  <c r="AH1090"/>
  <c r="AI1090"/>
  <c r="AK1090"/>
  <c r="AM1090"/>
  <c r="AP1090"/>
  <c r="AQ1090"/>
  <c r="AR1090"/>
  <c r="AH1091"/>
  <c r="AI1091"/>
  <c r="AK1091"/>
  <c r="AM1091"/>
  <c r="AP1091"/>
  <c r="AQ1091"/>
  <c r="AR1091"/>
  <c r="AH1092"/>
  <c r="AI1092"/>
  <c r="AK1092"/>
  <c r="AM1092"/>
  <c r="AP1092"/>
  <c r="AQ1092"/>
  <c r="AR1092"/>
  <c r="AH1093"/>
  <c r="AI1093"/>
  <c r="AK1093"/>
  <c r="AM1093"/>
  <c r="AP1093"/>
  <c r="AQ1093"/>
  <c r="AR1093"/>
  <c r="AH1094"/>
  <c r="AI1094"/>
  <c r="AK1094"/>
  <c r="AM1094"/>
  <c r="AP1094"/>
  <c r="AQ1094"/>
  <c r="AR1094"/>
  <c r="AH1095"/>
  <c r="AI1095"/>
  <c r="AK1095"/>
  <c r="AM1095"/>
  <c r="AP1095"/>
  <c r="AQ1095"/>
  <c r="AR1095"/>
  <c r="AH1096"/>
  <c r="AI1096"/>
  <c r="AK1096"/>
  <c r="AM1096"/>
  <c r="AP1096"/>
  <c r="AQ1096"/>
  <c r="AR1096"/>
  <c r="AH1097"/>
  <c r="AI1097"/>
  <c r="AK1097"/>
  <c r="AM1097"/>
  <c r="AP1097"/>
  <c r="AQ1097"/>
  <c r="AR1097"/>
  <c r="AH1098"/>
  <c r="AI1098"/>
  <c r="AK1098"/>
  <c r="AM1098"/>
  <c r="AP1098"/>
  <c r="AQ1098"/>
  <c r="AR1098"/>
  <c r="AH1099"/>
  <c r="AI1099"/>
  <c r="AK1099"/>
  <c r="AM1099"/>
  <c r="AP1099"/>
  <c r="AQ1099"/>
  <c r="AR1099"/>
  <c r="AH1100"/>
  <c r="AI1100"/>
  <c r="AK1100"/>
  <c r="AM1100"/>
  <c r="AP1100"/>
  <c r="AQ1100"/>
  <c r="AR1100"/>
  <c r="AH1101"/>
  <c r="AI1101"/>
  <c r="AK1101"/>
  <c r="AM1101"/>
  <c r="AP1101"/>
  <c r="AQ1101"/>
  <c r="AR1101"/>
  <c r="AH1102"/>
  <c r="AI1102"/>
  <c r="AK1102"/>
  <c r="AM1102"/>
  <c r="AP1102"/>
  <c r="AQ1102"/>
  <c r="AR1102"/>
  <c r="AH1103"/>
  <c r="AI1103"/>
  <c r="AK1103"/>
  <c r="AM1103"/>
  <c r="AP1103"/>
  <c r="AQ1103"/>
  <c r="AR1103"/>
  <c r="AH1104"/>
  <c r="AI1104"/>
  <c r="AK1104"/>
  <c r="AM1104"/>
  <c r="AP1104"/>
  <c r="AQ1104"/>
  <c r="AR1104"/>
  <c r="AH1105"/>
  <c r="AI1105"/>
  <c r="AK1105"/>
  <c r="AM1105"/>
  <c r="AP1105"/>
  <c r="AQ1105"/>
  <c r="AR1105"/>
  <c r="AH1106"/>
  <c r="AI1106"/>
  <c r="AK1106"/>
  <c r="AM1106"/>
  <c r="AP1106"/>
  <c r="AQ1106"/>
  <c r="AR1106"/>
  <c r="AH1107"/>
  <c r="AI1107"/>
  <c r="AK1107"/>
  <c r="AM1107"/>
  <c r="AP1107"/>
  <c r="AQ1107"/>
  <c r="AR1107"/>
  <c r="AH1108"/>
  <c r="AI1108"/>
  <c r="AK1108"/>
  <c r="AM1108"/>
  <c r="AP1108"/>
  <c r="AQ1108"/>
  <c r="AR1108"/>
  <c r="AH1109"/>
  <c r="AI1109"/>
  <c r="AK1109"/>
  <c r="AM1109"/>
  <c r="AP1109"/>
  <c r="AQ1109"/>
  <c r="AR1109"/>
  <c r="AH1110"/>
  <c r="AI1110"/>
  <c r="AK1110"/>
  <c r="AM1110"/>
  <c r="AP1110"/>
  <c r="AQ1110"/>
  <c r="AR1110"/>
  <c r="AH1111"/>
  <c r="AI1111"/>
  <c r="AK1111"/>
  <c r="AM1111"/>
  <c r="AP1111"/>
  <c r="AQ1111"/>
  <c r="AR1111"/>
  <c r="AH1112"/>
  <c r="AI1112"/>
  <c r="AK1112"/>
  <c r="AM1112"/>
  <c r="AP1112"/>
  <c r="AQ1112"/>
  <c r="AR1112"/>
  <c r="AH1113"/>
  <c r="AI1113"/>
  <c r="AK1113"/>
  <c r="AM1113"/>
  <c r="AP1113"/>
  <c r="AQ1113"/>
  <c r="AR1113"/>
  <c r="AH1114"/>
  <c r="AI1114"/>
  <c r="AK1114"/>
  <c r="AM1114"/>
  <c r="AP1114"/>
  <c r="AQ1114"/>
  <c r="AR1114"/>
  <c r="AH1115"/>
  <c r="AI1115"/>
  <c r="AK1115"/>
  <c r="AM1115"/>
  <c r="AP1115"/>
  <c r="AQ1115"/>
  <c r="AR1115"/>
  <c r="AH1116"/>
  <c r="AI1116"/>
  <c r="AK1116"/>
  <c r="AM1116"/>
  <c r="AP1116"/>
  <c r="AQ1116"/>
  <c r="AR1116"/>
  <c r="AH1117"/>
  <c r="AI1117"/>
  <c r="AK1117"/>
  <c r="AM1117"/>
  <c r="AP1117"/>
  <c r="AQ1117"/>
  <c r="AR1117"/>
  <c r="AH1118"/>
  <c r="AI1118"/>
  <c r="AK1118"/>
  <c r="AM1118"/>
  <c r="AP1118"/>
  <c r="AQ1118"/>
  <c r="AR1118"/>
  <c r="AH1119"/>
  <c r="AI1119"/>
  <c r="AK1119"/>
  <c r="AM1119"/>
  <c r="AP1119"/>
  <c r="AQ1119"/>
  <c r="AR1119"/>
  <c r="AH1120"/>
  <c r="AI1120"/>
  <c r="AK1120"/>
  <c r="AM1120"/>
  <c r="AP1120"/>
  <c r="AQ1120"/>
  <c r="AR1120"/>
  <c r="AH1121"/>
  <c r="AI1121"/>
  <c r="AK1121"/>
  <c r="AM1121"/>
  <c r="AP1121"/>
  <c r="AQ1121"/>
  <c r="AR1121"/>
  <c r="AH1122"/>
  <c r="AI1122"/>
  <c r="AK1122"/>
  <c r="AM1122"/>
  <c r="AP1122"/>
  <c r="AQ1122"/>
  <c r="AR1122"/>
  <c r="AH1123"/>
  <c r="AI1123"/>
  <c r="AK1123"/>
  <c r="AM1123"/>
  <c r="AP1123"/>
  <c r="AQ1123"/>
  <c r="AR1123"/>
  <c r="AH1124"/>
  <c r="AI1124"/>
  <c r="AK1124"/>
  <c r="AM1124"/>
  <c r="AP1124"/>
  <c r="AQ1124"/>
  <c r="AR1124"/>
  <c r="AH1125"/>
  <c r="AI1125"/>
  <c r="AK1125"/>
  <c r="AM1125"/>
  <c r="AP1125"/>
  <c r="AQ1125"/>
  <c r="AR1125"/>
  <c r="AH1126"/>
  <c r="AI1126"/>
  <c r="AK1126"/>
  <c r="AM1126"/>
  <c r="AP1126"/>
  <c r="AQ1126"/>
  <c r="AR1126"/>
  <c r="AH1127"/>
  <c r="AI1127"/>
  <c r="AK1127"/>
  <c r="AM1127"/>
  <c r="AP1127"/>
  <c r="AQ1127"/>
  <c r="AR1127"/>
  <c r="AH1128"/>
  <c r="AI1128"/>
  <c r="AK1128"/>
  <c r="AM1128"/>
  <c r="AP1128"/>
  <c r="AQ1128"/>
  <c r="AR1128"/>
  <c r="AH1129"/>
  <c r="AI1129"/>
  <c r="AK1129"/>
  <c r="AM1129"/>
  <c r="AP1129"/>
  <c r="AQ1129"/>
  <c r="AR1129"/>
  <c r="AH1130"/>
  <c r="AI1130"/>
  <c r="AK1130"/>
  <c r="AM1130"/>
  <c r="AP1130"/>
  <c r="AQ1130"/>
  <c r="AR1130"/>
  <c r="AH1131"/>
  <c r="AI1131"/>
  <c r="AK1131"/>
  <c r="AM1131"/>
  <c r="AP1131"/>
  <c r="AQ1131"/>
  <c r="AR1131"/>
  <c r="AH1132"/>
  <c r="AI1132"/>
  <c r="AK1132"/>
  <c r="AM1132"/>
  <c r="AP1132"/>
  <c r="AQ1132"/>
  <c r="AR1132"/>
  <c r="AH1133"/>
  <c r="AI1133"/>
  <c r="AK1133"/>
  <c r="AM1133"/>
  <c r="AP1133"/>
  <c r="AQ1133"/>
  <c r="AR1133"/>
  <c r="AH1134"/>
  <c r="AI1134"/>
  <c r="AK1134"/>
  <c r="AM1134"/>
  <c r="AP1134"/>
  <c r="AQ1134"/>
  <c r="AR1134"/>
  <c r="AH1135"/>
  <c r="AI1135"/>
  <c r="AK1135"/>
  <c r="AM1135"/>
  <c r="AP1135"/>
  <c r="AQ1135"/>
  <c r="AR1135"/>
  <c r="AH1136"/>
  <c r="AI1136"/>
  <c r="AK1136"/>
  <c r="AM1136"/>
  <c r="AP1136"/>
  <c r="AQ1136"/>
  <c r="AR1136"/>
  <c r="AH1137"/>
  <c r="AI1137"/>
  <c r="AK1137"/>
  <c r="AM1137"/>
  <c r="AP1137"/>
  <c r="AQ1137"/>
  <c r="AR1137"/>
  <c r="AH1138"/>
  <c r="AI1138"/>
  <c r="AK1138"/>
  <c r="AM1138"/>
  <c r="AP1138"/>
  <c r="AQ1138"/>
  <c r="AR1138"/>
  <c r="AH1139"/>
  <c r="AI1139"/>
  <c r="AK1139"/>
  <c r="AM1139"/>
  <c r="AP1139"/>
  <c r="AQ1139"/>
  <c r="AR1139"/>
  <c r="AH1140"/>
  <c r="AI1140"/>
  <c r="AK1140"/>
  <c r="AM1140"/>
  <c r="AP1140"/>
  <c r="AQ1140"/>
  <c r="AR1140"/>
  <c r="AH1141"/>
  <c r="AI1141"/>
  <c r="AK1141"/>
  <c r="AM1141"/>
  <c r="AP1141"/>
  <c r="AQ1141"/>
  <c r="AR1141"/>
  <c r="AH1142"/>
  <c r="AI1142"/>
  <c r="AK1142"/>
  <c r="AM1142"/>
  <c r="AP1142"/>
  <c r="AQ1142"/>
  <c r="AR1142"/>
  <c r="AH1143"/>
  <c r="AI1143"/>
  <c r="AK1143"/>
  <c r="AM1143"/>
  <c r="AP1143"/>
  <c r="AQ1143"/>
  <c r="AR1143"/>
  <c r="AH1144"/>
  <c r="AI1144"/>
  <c r="AK1144"/>
  <c r="AM1144"/>
  <c r="AP1144"/>
  <c r="AQ1144"/>
  <c r="AR1144"/>
  <c r="AH1145"/>
  <c r="AI1145"/>
  <c r="AK1145"/>
  <c r="AM1145"/>
  <c r="AP1145"/>
  <c r="AQ1145"/>
  <c r="AR1145"/>
  <c r="AH1146"/>
  <c r="AI1146"/>
  <c r="AK1146"/>
  <c r="AM1146"/>
  <c r="AP1146"/>
  <c r="AQ1146"/>
  <c r="AR1146"/>
  <c r="AH1147"/>
  <c r="AI1147"/>
  <c r="AK1147"/>
  <c r="AM1147"/>
  <c r="AP1147"/>
  <c r="AQ1147"/>
  <c r="AR1147"/>
  <c r="AH1148"/>
  <c r="AI1148"/>
  <c r="AK1148"/>
  <c r="AM1148"/>
  <c r="AP1148"/>
  <c r="AQ1148"/>
  <c r="AR1148"/>
  <c r="AH1149"/>
  <c r="AI1149"/>
  <c r="AK1149"/>
  <c r="AM1149"/>
  <c r="AP1149"/>
  <c r="AQ1149"/>
  <c r="AR1149"/>
  <c r="AH1150"/>
  <c r="AI1150"/>
  <c r="AK1150"/>
  <c r="AM1150"/>
  <c r="AP1150"/>
  <c r="AQ1150"/>
  <c r="AR1150"/>
  <c r="AH1151"/>
  <c r="AI1151"/>
  <c r="AK1151"/>
  <c r="AM1151"/>
  <c r="AP1151"/>
  <c r="AQ1151"/>
  <c r="AR1151"/>
  <c r="AH1152"/>
  <c r="AI1152"/>
  <c r="AK1152"/>
  <c r="AM1152"/>
  <c r="AP1152"/>
  <c r="AQ1152"/>
  <c r="AR1152"/>
  <c r="AH1153"/>
  <c r="AI1153"/>
  <c r="AK1153"/>
  <c r="AM1153"/>
  <c r="AP1153"/>
  <c r="AQ1153"/>
  <c r="AR1153"/>
  <c r="AH1154"/>
  <c r="AI1154"/>
  <c r="AK1154"/>
  <c r="AM1154"/>
  <c r="AP1154"/>
  <c r="AQ1154"/>
  <c r="AR1154"/>
  <c r="AH1155"/>
  <c r="AI1155"/>
  <c r="AK1155"/>
  <c r="AM1155"/>
  <c r="AP1155"/>
  <c r="AQ1155"/>
  <c r="AR1155"/>
  <c r="AH1156"/>
  <c r="AI1156"/>
  <c r="AK1156"/>
  <c r="AM1156"/>
  <c r="AP1156"/>
  <c r="AQ1156"/>
  <c r="AR1156"/>
  <c r="AH1157"/>
  <c r="AI1157"/>
  <c r="AK1157"/>
  <c r="AM1157"/>
  <c r="AP1157"/>
  <c r="AQ1157"/>
  <c r="AR1157"/>
  <c r="AH1158"/>
  <c r="AI1158"/>
  <c r="AK1158"/>
  <c r="AM1158"/>
  <c r="AP1158"/>
  <c r="AQ1158"/>
  <c r="AR1158"/>
  <c r="AH1159"/>
  <c r="AI1159"/>
  <c r="AK1159"/>
  <c r="AM1159"/>
  <c r="AP1159"/>
  <c r="AQ1159"/>
  <c r="AR1159"/>
  <c r="AH1160"/>
  <c r="AI1160"/>
  <c r="AK1160"/>
  <c r="AM1160"/>
  <c r="AP1160"/>
  <c r="AQ1160"/>
  <c r="AR1160"/>
  <c r="AH1161"/>
  <c r="AI1161"/>
  <c r="AK1161"/>
  <c r="AM1161"/>
  <c r="AP1161"/>
  <c r="AQ1161"/>
  <c r="AR1161"/>
  <c r="AH1162"/>
  <c r="AI1162"/>
  <c r="AK1162"/>
  <c r="AM1162"/>
  <c r="AP1162"/>
  <c r="AQ1162"/>
  <c r="AR1162"/>
  <c r="AH1163"/>
  <c r="AI1163"/>
  <c r="AK1163"/>
  <c r="AM1163"/>
  <c r="AP1163"/>
  <c r="AQ1163"/>
  <c r="AR1163"/>
  <c r="AH1164"/>
  <c r="AI1164"/>
  <c r="AK1164"/>
  <c r="AM1164"/>
  <c r="AP1164"/>
  <c r="AQ1164"/>
  <c r="AR1164"/>
  <c r="AH1165"/>
  <c r="AI1165"/>
  <c r="AK1165"/>
  <c r="AM1165"/>
  <c r="AP1165"/>
  <c r="AQ1165"/>
  <c r="AR1165"/>
  <c r="AH1166"/>
  <c r="AI1166"/>
  <c r="AK1166"/>
  <c r="AM1166"/>
  <c r="AP1166"/>
  <c r="AQ1166"/>
  <c r="AR1166"/>
  <c r="AH1167"/>
  <c r="AI1167"/>
  <c r="AK1167"/>
  <c r="AM1167"/>
  <c r="AP1167"/>
  <c r="AQ1167"/>
  <c r="AR1167"/>
  <c r="AH1168"/>
  <c r="AI1168"/>
  <c r="AK1168"/>
  <c r="AM1168"/>
  <c r="AP1168"/>
  <c r="AQ1168"/>
  <c r="AR1168"/>
  <c r="AH1169"/>
  <c r="AI1169"/>
  <c r="AK1169"/>
  <c r="AM1169"/>
  <c r="AP1169"/>
  <c r="AQ1169"/>
  <c r="AR1169"/>
  <c r="AH1170"/>
  <c r="AI1170"/>
  <c r="AK1170"/>
  <c r="AM1170"/>
  <c r="AP1170"/>
  <c r="AQ1170"/>
  <c r="AR1170"/>
  <c r="AH1171"/>
  <c r="AI1171"/>
  <c r="AK1171"/>
  <c r="AM1171"/>
  <c r="AP1171"/>
  <c r="AQ1171"/>
  <c r="AR1171"/>
  <c r="AH1172"/>
  <c r="AI1172"/>
  <c r="AK1172"/>
  <c r="AM1172"/>
  <c r="AP1172"/>
  <c r="AQ1172"/>
  <c r="AR1172"/>
  <c r="AH1173"/>
  <c r="AI1173"/>
  <c r="AK1173"/>
  <c r="AM1173"/>
  <c r="AP1173"/>
  <c r="AQ1173"/>
  <c r="AR1173"/>
  <c r="AH1174"/>
  <c r="AI1174"/>
  <c r="AK1174"/>
  <c r="AM1174"/>
  <c r="AP1174"/>
  <c r="AQ1174"/>
  <c r="AR1174"/>
  <c r="AH1175"/>
  <c r="AI1175"/>
  <c r="AK1175"/>
  <c r="AM1175"/>
  <c r="AP1175"/>
  <c r="AQ1175"/>
  <c r="AR1175"/>
  <c r="AH1176"/>
  <c r="AI1176"/>
  <c r="AK1176"/>
  <c r="AM1176"/>
  <c r="AP1176"/>
  <c r="AQ1176"/>
  <c r="AR1176"/>
  <c r="AH1177"/>
  <c r="AI1177"/>
  <c r="AK1177"/>
  <c r="AM1177"/>
  <c r="AP1177"/>
  <c r="AQ1177"/>
  <c r="AR1177"/>
  <c r="AH1178"/>
  <c r="AI1178"/>
  <c r="AK1178"/>
  <c r="AM1178"/>
  <c r="AP1178"/>
  <c r="AQ1178"/>
  <c r="AR1178"/>
  <c r="AH1179"/>
  <c r="AI1179"/>
  <c r="AK1179"/>
  <c r="AM1179"/>
  <c r="AP1179"/>
  <c r="AQ1179"/>
  <c r="AR1179"/>
  <c r="AH1180"/>
  <c r="AI1180"/>
  <c r="AK1180"/>
  <c r="AM1180"/>
  <c r="AP1180"/>
  <c r="AQ1180"/>
  <c r="AR1180"/>
  <c r="AH1181"/>
  <c r="AI1181"/>
  <c r="AK1181"/>
  <c r="AM1181"/>
  <c r="AP1181"/>
  <c r="AQ1181"/>
  <c r="AR1181"/>
  <c r="AH1182"/>
  <c r="AI1182"/>
  <c r="AK1182"/>
  <c r="AM1182"/>
  <c r="AP1182"/>
  <c r="AQ1182"/>
  <c r="AR1182"/>
  <c r="AH1183"/>
  <c r="AI1183"/>
  <c r="AK1183"/>
  <c r="AM1183"/>
  <c r="AP1183"/>
  <c r="AQ1183"/>
  <c r="AR1183"/>
  <c r="AH1184"/>
  <c r="AI1184"/>
  <c r="AK1184"/>
  <c r="AM1184"/>
  <c r="AP1184"/>
  <c r="AQ1184"/>
  <c r="AR1184"/>
  <c r="AH1185"/>
  <c r="AI1185"/>
  <c r="AK1185"/>
  <c r="AM1185"/>
  <c r="AP1185"/>
  <c r="AQ1185"/>
  <c r="AR1185"/>
  <c r="AH1186"/>
  <c r="AI1186"/>
  <c r="AK1186"/>
  <c r="AM1186"/>
  <c r="AP1186"/>
  <c r="AQ1186"/>
  <c r="AR1186"/>
  <c r="AH1187"/>
  <c r="AI1187"/>
  <c r="AK1187"/>
  <c r="AM1187"/>
  <c r="AP1187"/>
  <c r="AQ1187"/>
  <c r="AR1187"/>
  <c r="AH1188"/>
  <c r="AI1188"/>
  <c r="AK1188"/>
  <c r="AM1188"/>
  <c r="AP1188"/>
  <c r="AQ1188"/>
  <c r="AR1188"/>
  <c r="AH1189"/>
  <c r="AI1189"/>
  <c r="AK1189"/>
  <c r="AM1189"/>
  <c r="AP1189"/>
  <c r="AQ1189"/>
  <c r="AR1189"/>
  <c r="AH1190"/>
  <c r="AI1190"/>
  <c r="AK1190"/>
  <c r="AM1190"/>
  <c r="AP1190"/>
  <c r="AQ1190"/>
  <c r="AR1190"/>
  <c r="AH1191"/>
  <c r="AI1191"/>
  <c r="AK1191"/>
  <c r="AM1191"/>
  <c r="AP1191"/>
  <c r="AQ1191"/>
  <c r="AR1191"/>
  <c r="AH1192"/>
  <c r="AI1192"/>
  <c r="AK1192"/>
  <c r="AM1192"/>
  <c r="AP1192"/>
  <c r="AQ1192"/>
  <c r="AR1192"/>
  <c r="AH1193"/>
  <c r="AI1193"/>
  <c r="AK1193"/>
  <c r="AM1193"/>
  <c r="AP1193"/>
  <c r="AQ1193"/>
  <c r="AR1193"/>
  <c r="AH1194"/>
  <c r="AI1194"/>
  <c r="AK1194"/>
  <c r="AM1194"/>
  <c r="AP1194"/>
  <c r="AQ1194"/>
  <c r="AR1194"/>
  <c r="AH1195"/>
  <c r="AI1195"/>
  <c r="AK1195"/>
  <c r="AM1195"/>
  <c r="AP1195"/>
  <c r="AQ1195"/>
  <c r="AR1195"/>
  <c r="AH1196"/>
  <c r="AI1196"/>
  <c r="AK1196"/>
  <c r="AM1196"/>
  <c r="AP1196"/>
  <c r="AQ1196"/>
  <c r="AR1196"/>
  <c r="AH1197"/>
  <c r="AI1197"/>
  <c r="AK1197"/>
  <c r="AM1197"/>
  <c r="AP1197"/>
  <c r="AQ1197"/>
  <c r="AR1197"/>
  <c r="AH1198"/>
  <c r="AI1198"/>
  <c r="AK1198"/>
  <c r="AM1198"/>
  <c r="AP1198"/>
  <c r="AQ1198"/>
  <c r="AR1198"/>
  <c r="AH1199"/>
  <c r="AI1199"/>
  <c r="AK1199"/>
  <c r="AM1199"/>
  <c r="AP1199"/>
  <c r="AQ1199"/>
  <c r="AR1199"/>
  <c r="AH1200"/>
  <c r="AI1200"/>
  <c r="AK1200"/>
  <c r="AM1200"/>
  <c r="AP1200"/>
  <c r="AQ1200"/>
  <c r="AR1200"/>
  <c r="AH1201"/>
  <c r="AI1201"/>
  <c r="AK1201"/>
  <c r="AM1201"/>
  <c r="AP1201"/>
  <c r="AQ1201"/>
  <c r="AR1201"/>
  <c r="AH1202"/>
  <c r="AI1202"/>
  <c r="AK1202"/>
  <c r="AM1202"/>
  <c r="AP1202"/>
  <c r="AQ1202"/>
  <c r="AR1202"/>
  <c r="AH1203"/>
  <c r="AI1203"/>
  <c r="AK1203"/>
  <c r="AM1203"/>
  <c r="AP1203"/>
  <c r="AQ1203"/>
  <c r="AR1203"/>
  <c r="AH1204"/>
  <c r="AI1204"/>
  <c r="AK1204"/>
  <c r="AM1204"/>
  <c r="AP1204"/>
  <c r="AQ1204"/>
  <c r="AR1204"/>
  <c r="AH1205"/>
  <c r="AI1205"/>
  <c r="AK1205"/>
  <c r="AM1205"/>
  <c r="AP1205"/>
  <c r="AQ1205"/>
  <c r="AR1205"/>
  <c r="AH1206"/>
  <c r="AI1206"/>
  <c r="AK1206"/>
  <c r="AM1206"/>
  <c r="AP1206"/>
  <c r="AQ1206"/>
  <c r="AR1206"/>
  <c r="AH1207"/>
  <c r="AI1207"/>
  <c r="AK1207"/>
  <c r="AM1207"/>
  <c r="AP1207"/>
  <c r="AQ1207"/>
  <c r="AR1207"/>
  <c r="AH1208"/>
  <c r="AI1208"/>
  <c r="AK1208"/>
  <c r="AM1208"/>
  <c r="AP1208"/>
  <c r="AQ1208"/>
  <c r="AR1208"/>
  <c r="AH1209"/>
  <c r="AI1209"/>
  <c r="AK1209"/>
  <c r="AM1209"/>
  <c r="AP1209"/>
  <c r="AQ1209"/>
  <c r="AR1209"/>
  <c r="AH1210"/>
  <c r="AI1210"/>
  <c r="AK1210"/>
  <c r="AM1210"/>
  <c r="AP1210"/>
  <c r="AQ1210"/>
  <c r="AR1210"/>
  <c r="AH1211"/>
  <c r="AI1211"/>
  <c r="AK1211"/>
  <c r="AM1211"/>
  <c r="AP1211"/>
  <c r="AQ1211"/>
  <c r="AR1211"/>
  <c r="AH1212"/>
  <c r="AI1212"/>
  <c r="AK1212"/>
  <c r="AM1212"/>
  <c r="AP1212"/>
  <c r="AQ1212"/>
  <c r="AR1212"/>
  <c r="AH1213"/>
  <c r="AI1213"/>
  <c r="AK1213"/>
  <c r="AM1213"/>
  <c r="AP1213"/>
  <c r="AQ1213"/>
  <c r="AR1213"/>
  <c r="AH1214"/>
  <c r="AI1214"/>
  <c r="AK1214"/>
  <c r="AM1214"/>
  <c r="AP1214"/>
  <c r="AQ1214"/>
  <c r="AR1214"/>
  <c r="AH1215"/>
  <c r="AI1215"/>
  <c r="AK1215"/>
  <c r="AM1215"/>
  <c r="AP1215"/>
  <c r="AQ1215"/>
  <c r="AR1215"/>
  <c r="AH1216"/>
  <c r="AI1216"/>
  <c r="AK1216"/>
  <c r="AM1216"/>
  <c r="AP1216"/>
  <c r="AQ1216"/>
  <c r="AR1216"/>
  <c r="AH1217"/>
  <c r="AI1217"/>
  <c r="AK1217"/>
  <c r="AM1217"/>
  <c r="AP1217"/>
  <c r="AQ1217"/>
  <c r="AR1217"/>
  <c r="AH1218"/>
  <c r="AI1218"/>
  <c r="AK1218"/>
  <c r="AM1218"/>
  <c r="AP1218"/>
  <c r="AQ1218"/>
  <c r="AR1218"/>
  <c r="AH1219"/>
  <c r="AI1219"/>
  <c r="AK1219"/>
  <c r="AM1219"/>
  <c r="AP1219"/>
  <c r="AQ1219"/>
  <c r="AR1219"/>
  <c r="AH1220"/>
  <c r="AI1220"/>
  <c r="AK1220"/>
  <c r="AM1220"/>
  <c r="AP1220"/>
  <c r="AQ1220"/>
  <c r="AR1220"/>
  <c r="AH1221"/>
  <c r="AI1221"/>
  <c r="AK1221"/>
  <c r="AM1221"/>
  <c r="AP1221"/>
  <c r="AQ1221"/>
  <c r="AR1221"/>
  <c r="AH1222"/>
  <c r="AI1222"/>
  <c r="AK1222"/>
  <c r="AM1222"/>
  <c r="AP1222"/>
  <c r="AQ1222"/>
  <c r="AR1222"/>
  <c r="AH1223"/>
  <c r="AI1223"/>
  <c r="AK1223"/>
  <c r="AM1223"/>
  <c r="AP1223"/>
  <c r="AQ1223"/>
  <c r="AR1223"/>
  <c r="AH1224"/>
  <c r="AI1224"/>
  <c r="AK1224"/>
  <c r="AM1224"/>
  <c r="AP1224"/>
  <c r="AQ1224"/>
  <c r="AR1224"/>
  <c r="AH1225"/>
  <c r="AI1225"/>
  <c r="AK1225"/>
  <c r="AM1225"/>
  <c r="AP1225"/>
  <c r="AQ1225"/>
  <c r="AR1225"/>
  <c r="AH1226"/>
  <c r="AI1226"/>
  <c r="AK1226"/>
  <c r="AM1226"/>
  <c r="AP1226"/>
  <c r="AQ1226"/>
  <c r="AR1226"/>
  <c r="AH1227"/>
  <c r="AI1227"/>
  <c r="AK1227"/>
  <c r="AM1227"/>
  <c r="AP1227"/>
  <c r="AQ1227"/>
  <c r="AR1227"/>
  <c r="AH1228"/>
  <c r="AI1228"/>
  <c r="AK1228"/>
  <c r="AM1228"/>
  <c r="AP1228"/>
  <c r="AQ1228"/>
  <c r="AR1228"/>
  <c r="AH1229"/>
  <c r="AI1229"/>
  <c r="AK1229"/>
  <c r="AM1229"/>
  <c r="AP1229"/>
  <c r="AQ1229"/>
  <c r="AR1229"/>
  <c r="AH1230"/>
  <c r="AI1230"/>
  <c r="AK1230"/>
  <c r="AM1230"/>
  <c r="AP1230"/>
  <c r="AQ1230"/>
  <c r="AR1230"/>
  <c r="AH1231"/>
  <c r="AI1231"/>
  <c r="AK1231"/>
  <c r="AM1231"/>
  <c r="AP1231"/>
  <c r="AQ1231"/>
  <c r="AR1231"/>
  <c r="AH1232"/>
  <c r="AI1232"/>
  <c r="AK1232"/>
  <c r="AM1232"/>
  <c r="AP1232"/>
  <c r="AQ1232"/>
  <c r="AR1232"/>
  <c r="AH1233"/>
  <c r="AI1233"/>
  <c r="AK1233"/>
  <c r="AM1233"/>
  <c r="AP1233"/>
  <c r="AQ1233"/>
  <c r="AR1233"/>
  <c r="AH1234"/>
  <c r="AI1234"/>
  <c r="AK1234"/>
  <c r="AM1234"/>
  <c r="AP1234"/>
  <c r="AQ1234"/>
  <c r="AR1234"/>
  <c r="AH1235"/>
  <c r="AI1235"/>
  <c r="AK1235"/>
  <c r="AM1235"/>
  <c r="AP1235"/>
  <c r="AQ1235"/>
  <c r="AR1235"/>
  <c r="AH1236"/>
  <c r="AI1236"/>
  <c r="AK1236"/>
  <c r="AM1236"/>
  <c r="AP1236"/>
  <c r="AQ1236"/>
  <c r="AR1236"/>
  <c r="AH1237"/>
  <c r="AI1237"/>
  <c r="AK1237"/>
  <c r="AM1237"/>
  <c r="AP1237"/>
  <c r="AQ1237"/>
  <c r="AR1237"/>
  <c r="AH1238"/>
  <c r="AI1238"/>
  <c r="AK1238"/>
  <c r="AM1238"/>
  <c r="AP1238"/>
  <c r="AQ1238"/>
  <c r="AR1238"/>
  <c r="AH1239"/>
  <c r="AI1239"/>
  <c r="AK1239"/>
  <c r="AM1239"/>
  <c r="AP1239"/>
  <c r="AQ1239"/>
  <c r="AR1239"/>
  <c r="AH1240"/>
  <c r="AI1240"/>
  <c r="AK1240"/>
  <c r="AM1240"/>
  <c r="AP1240"/>
  <c r="AQ1240"/>
  <c r="AR1240"/>
  <c r="AH1241"/>
  <c r="AI1241"/>
  <c r="AK1241"/>
  <c r="AM1241"/>
  <c r="AP1241"/>
  <c r="AQ1241"/>
  <c r="AR1241"/>
  <c r="AH1242"/>
  <c r="AI1242"/>
  <c r="AK1242"/>
  <c r="AM1242"/>
  <c r="AP1242"/>
  <c r="AQ1242"/>
  <c r="AR1242"/>
  <c r="AH1243"/>
  <c r="AI1243"/>
  <c r="AK1243"/>
  <c r="AM1243"/>
  <c r="AP1243"/>
  <c r="AQ1243"/>
  <c r="AR1243"/>
  <c r="AH1244"/>
  <c r="AI1244"/>
  <c r="AK1244"/>
  <c r="AM1244"/>
  <c r="AP1244"/>
  <c r="AQ1244"/>
  <c r="AR1244"/>
  <c r="AH1245"/>
  <c r="AI1245"/>
  <c r="AK1245"/>
  <c r="AM1245"/>
  <c r="AP1245"/>
  <c r="AQ1245"/>
  <c r="AR1245"/>
  <c r="AH1246"/>
  <c r="AI1246"/>
  <c r="AK1246"/>
  <c r="AM1246"/>
  <c r="AP1246"/>
  <c r="AQ1246"/>
  <c r="AR1246"/>
  <c r="AH1247"/>
  <c r="AI1247"/>
  <c r="AK1247"/>
  <c r="AM1247"/>
  <c r="AP1247"/>
  <c r="AQ1247"/>
  <c r="AR1247"/>
  <c r="AH1248"/>
  <c r="AI1248"/>
  <c r="AK1248"/>
  <c r="AM1248"/>
  <c r="AP1248"/>
  <c r="AQ1248"/>
  <c r="AR1248"/>
  <c r="AH1249"/>
  <c r="AI1249"/>
  <c r="AK1249"/>
  <c r="AM1249"/>
  <c r="AP1249"/>
  <c r="AQ1249"/>
  <c r="AR1249"/>
  <c r="AH1250"/>
  <c r="AI1250"/>
  <c r="AK1250"/>
  <c r="AM1250"/>
  <c r="AP1250"/>
  <c r="AQ1250"/>
  <c r="AR1250"/>
  <c r="AH1251"/>
  <c r="AI1251"/>
  <c r="AK1251"/>
  <c r="AM1251"/>
  <c r="AP1251"/>
  <c r="AQ1251"/>
  <c r="AR1251"/>
  <c r="AH1252"/>
  <c r="AI1252"/>
  <c r="AK1252"/>
  <c r="AM1252"/>
  <c r="AP1252"/>
  <c r="AQ1252"/>
  <c r="AR1252"/>
  <c r="AH1253"/>
  <c r="AI1253"/>
  <c r="AK1253"/>
  <c r="AM1253"/>
  <c r="AP1253"/>
  <c r="AQ1253"/>
  <c r="AR1253"/>
  <c r="AH1254"/>
  <c r="AI1254"/>
  <c r="AK1254"/>
  <c r="AM1254"/>
  <c r="AP1254"/>
  <c r="AQ1254"/>
  <c r="AR1254"/>
  <c r="AH1255"/>
  <c r="AI1255"/>
  <c r="AK1255"/>
  <c r="AM1255"/>
  <c r="AP1255"/>
  <c r="AQ1255"/>
  <c r="AR1255"/>
  <c r="AH1256"/>
  <c r="AI1256"/>
  <c r="AK1256"/>
  <c r="AM1256"/>
  <c r="AP1256"/>
  <c r="AQ1256"/>
  <c r="AR1256"/>
  <c r="AH1257"/>
  <c r="AI1257"/>
  <c r="AK1257"/>
  <c r="AM1257"/>
  <c r="AP1257"/>
  <c r="AQ1257"/>
  <c r="AR1257"/>
  <c r="AH1258"/>
  <c r="AI1258"/>
  <c r="AK1258"/>
  <c r="AM1258"/>
  <c r="AP1258"/>
  <c r="AQ1258"/>
  <c r="AR1258"/>
  <c r="AH1259"/>
  <c r="AI1259"/>
  <c r="AK1259"/>
  <c r="AM1259"/>
  <c r="AP1259"/>
  <c r="AQ1259"/>
  <c r="AR1259"/>
  <c r="AH1260"/>
  <c r="AI1260"/>
  <c r="AK1260"/>
  <c r="AM1260"/>
  <c r="AP1260"/>
  <c r="AQ1260"/>
  <c r="AR1260"/>
  <c r="AH1261"/>
  <c r="AI1261"/>
  <c r="AK1261"/>
  <c r="AM1261"/>
  <c r="AP1261"/>
  <c r="AQ1261"/>
  <c r="AR1261"/>
  <c r="AH1262"/>
  <c r="AI1262"/>
  <c r="AK1262"/>
  <c r="AM1262"/>
  <c r="AP1262"/>
  <c r="AQ1262"/>
  <c r="AR1262"/>
  <c r="AH1263"/>
  <c r="AI1263"/>
  <c r="AK1263"/>
  <c r="AM1263"/>
  <c r="AP1263"/>
  <c r="AQ1263"/>
  <c r="AR1263"/>
  <c r="AH1264"/>
  <c r="AI1264"/>
  <c r="AK1264"/>
  <c r="AM1264"/>
  <c r="AP1264"/>
  <c r="AQ1264"/>
  <c r="AR1264"/>
  <c r="AH1265"/>
  <c r="AI1265"/>
  <c r="AK1265"/>
  <c r="AM1265"/>
  <c r="AP1265"/>
  <c r="AQ1265"/>
  <c r="AR1265"/>
  <c r="AH1266"/>
  <c r="AI1266"/>
  <c r="AK1266"/>
  <c r="AM1266"/>
  <c r="AP1266"/>
  <c r="AQ1266"/>
  <c r="AR1266"/>
  <c r="AH1267"/>
  <c r="AI1267"/>
  <c r="AK1267"/>
  <c r="AM1267"/>
  <c r="AP1267"/>
  <c r="AQ1267"/>
  <c r="AR1267"/>
  <c r="AH1268"/>
  <c r="AI1268"/>
  <c r="AK1268"/>
  <c r="AM1268"/>
  <c r="AP1268"/>
  <c r="AQ1268"/>
  <c r="AR1268"/>
  <c r="AH1269"/>
  <c r="AI1269"/>
  <c r="AK1269"/>
  <c r="AM1269"/>
  <c r="AP1269"/>
  <c r="AQ1269"/>
  <c r="AR1269"/>
  <c r="AH1270"/>
  <c r="AI1270"/>
  <c r="AK1270"/>
  <c r="AM1270"/>
  <c r="AP1270"/>
  <c r="AQ1270"/>
  <c r="AR1270"/>
  <c r="AH1271"/>
  <c r="AI1271"/>
  <c r="AK1271"/>
  <c r="AM1271"/>
  <c r="AP1271"/>
  <c r="AQ1271"/>
  <c r="AR1271"/>
  <c r="AH1272"/>
  <c r="AI1272"/>
  <c r="AK1272"/>
  <c r="AM1272"/>
  <c r="AP1272"/>
  <c r="AQ1272"/>
  <c r="AR1272"/>
  <c r="AH1273"/>
  <c r="AI1273"/>
  <c r="AK1273"/>
  <c r="AM1273"/>
  <c r="AP1273"/>
  <c r="AQ1273"/>
  <c r="AR1273"/>
  <c r="AH1274"/>
  <c r="AI1274"/>
  <c r="AK1274"/>
  <c r="AM1274"/>
  <c r="AP1274"/>
  <c r="AQ1274"/>
  <c r="AR1274"/>
  <c r="AH1275"/>
  <c r="AI1275"/>
  <c r="AK1275"/>
  <c r="AM1275"/>
  <c r="AP1275"/>
  <c r="AQ1275"/>
  <c r="AR1275"/>
  <c r="AH1276"/>
  <c r="AI1276"/>
  <c r="AK1276"/>
  <c r="AM1276"/>
  <c r="AP1276"/>
  <c r="AQ1276"/>
  <c r="AR1276"/>
  <c r="AH1277"/>
  <c r="AI1277"/>
  <c r="AK1277"/>
  <c r="AM1277"/>
  <c r="AP1277"/>
  <c r="AQ1277"/>
  <c r="AR1277"/>
  <c r="AH1278"/>
  <c r="AI1278"/>
  <c r="AK1278"/>
  <c r="AM1278"/>
  <c r="AP1278"/>
  <c r="AQ1278"/>
  <c r="AR1278"/>
  <c r="AH1279"/>
  <c r="AI1279"/>
  <c r="AK1279"/>
  <c r="AM1279"/>
  <c r="AP1279"/>
  <c r="AQ1279"/>
  <c r="AR1279"/>
  <c r="AH1280"/>
  <c r="AI1280"/>
  <c r="AK1280"/>
  <c r="AM1280"/>
  <c r="AP1280"/>
  <c r="AQ1280"/>
  <c r="AR1280"/>
  <c r="AH1281"/>
  <c r="AI1281"/>
  <c r="AK1281"/>
  <c r="AM1281"/>
  <c r="AP1281"/>
  <c r="AQ1281"/>
  <c r="AR1281"/>
  <c r="AH1282"/>
  <c r="AI1282"/>
  <c r="AK1282"/>
  <c r="AM1282"/>
  <c r="AP1282"/>
  <c r="AQ1282"/>
  <c r="AR1282"/>
  <c r="AH1283"/>
  <c r="AI1283"/>
  <c r="AK1283"/>
  <c r="AM1283"/>
  <c r="AP1283"/>
  <c r="AQ1283"/>
  <c r="AR1283"/>
  <c r="AH1284"/>
  <c r="AI1284"/>
  <c r="AK1284"/>
  <c r="AM1284"/>
  <c r="AP1284"/>
  <c r="AQ1284"/>
  <c r="AR1284"/>
  <c r="AH1285"/>
  <c r="AI1285"/>
  <c r="AK1285"/>
  <c r="AM1285"/>
  <c r="AP1285"/>
  <c r="AQ1285"/>
  <c r="AR1285"/>
  <c r="AH1286"/>
  <c r="AI1286"/>
  <c r="AK1286"/>
  <c r="AM1286"/>
  <c r="AP1286"/>
  <c r="AQ1286"/>
  <c r="AR1286"/>
  <c r="AH1287"/>
  <c r="AI1287"/>
  <c r="AK1287"/>
  <c r="AM1287"/>
  <c r="AP1287"/>
  <c r="AQ1287"/>
  <c r="AR1287"/>
  <c r="AH1288"/>
  <c r="AI1288"/>
  <c r="AK1288"/>
  <c r="AM1288"/>
  <c r="AP1288"/>
  <c r="AQ1288"/>
  <c r="AR1288"/>
  <c r="AH1289"/>
  <c r="AI1289"/>
  <c r="AK1289"/>
  <c r="AM1289"/>
  <c r="AP1289"/>
  <c r="AQ1289"/>
  <c r="AR1289"/>
  <c r="AH1290"/>
  <c r="AI1290"/>
  <c r="AK1290"/>
  <c r="AM1290"/>
  <c r="AP1290"/>
  <c r="AQ1290"/>
  <c r="AR1290"/>
  <c r="AH1291"/>
  <c r="AI1291"/>
  <c r="AK1291"/>
  <c r="AM1291"/>
  <c r="AP1291"/>
  <c r="AQ1291"/>
  <c r="AR1291"/>
  <c r="AH1292"/>
  <c r="AI1292"/>
  <c r="AK1292"/>
  <c r="AM1292"/>
  <c r="AP1292"/>
  <c r="AQ1292"/>
  <c r="AR1292"/>
  <c r="AH1293"/>
  <c r="AI1293"/>
  <c r="AK1293"/>
  <c r="AM1293"/>
  <c r="AP1293"/>
  <c r="AQ1293"/>
  <c r="AR1293"/>
  <c r="AH1294"/>
  <c r="AI1294"/>
  <c r="AK1294"/>
  <c r="AM1294"/>
  <c r="AP1294"/>
  <c r="AQ1294"/>
  <c r="AR1294"/>
  <c r="AH1295"/>
  <c r="AI1295"/>
  <c r="AK1295"/>
  <c r="AM1295"/>
  <c r="AP1295"/>
  <c r="AQ1295"/>
  <c r="AR1295"/>
  <c r="AH1296"/>
  <c r="AI1296"/>
  <c r="AK1296"/>
  <c r="AM1296"/>
  <c r="AP1296"/>
  <c r="AQ1296"/>
  <c r="AR1296"/>
  <c r="AH1297"/>
  <c r="AI1297"/>
  <c r="AK1297"/>
  <c r="AM1297"/>
  <c r="AP1297"/>
  <c r="AQ1297"/>
  <c r="AR1297"/>
  <c r="AH1298"/>
  <c r="AI1298"/>
  <c r="AK1298"/>
  <c r="AM1298"/>
  <c r="AP1298"/>
  <c r="AQ1298"/>
  <c r="AR1298"/>
  <c r="AH1299"/>
  <c r="AI1299"/>
  <c r="AK1299"/>
  <c r="AM1299"/>
  <c r="AP1299"/>
  <c r="AQ1299"/>
  <c r="AR1299"/>
  <c r="AH1300"/>
  <c r="AI1300"/>
  <c r="AK1300"/>
  <c r="AM1300"/>
  <c r="AP1300"/>
  <c r="AQ1300"/>
  <c r="AR1300"/>
  <c r="AH1301"/>
  <c r="AI1301"/>
  <c r="AK1301"/>
  <c r="AM1301"/>
  <c r="AP1301"/>
  <c r="AQ1301"/>
  <c r="AR1301"/>
  <c r="AH1302"/>
  <c r="AI1302"/>
  <c r="AK1302"/>
  <c r="AM1302"/>
  <c r="AP1302"/>
  <c r="AQ1302"/>
  <c r="AR1302"/>
  <c r="AH1303"/>
  <c r="AI1303"/>
  <c r="AK1303"/>
  <c r="AM1303"/>
  <c r="AP1303"/>
  <c r="AQ1303"/>
  <c r="AR1303"/>
  <c r="AH1304"/>
  <c r="AI1304"/>
  <c r="AK1304"/>
  <c r="AM1304"/>
  <c r="AP1304"/>
  <c r="AQ1304"/>
  <c r="AR1304"/>
  <c r="AH1305"/>
  <c r="AI1305"/>
  <c r="AK1305"/>
  <c r="AM1305"/>
  <c r="AP1305"/>
  <c r="AQ1305"/>
  <c r="AR1305"/>
  <c r="AH1306"/>
  <c r="AI1306"/>
  <c r="AK1306"/>
  <c r="AM1306"/>
  <c r="AP1306"/>
  <c r="AQ1306"/>
  <c r="AR1306"/>
  <c r="AH1307"/>
  <c r="AI1307"/>
  <c r="AK1307"/>
  <c r="AM1307"/>
  <c r="AP1307"/>
  <c r="AQ1307"/>
  <c r="AR1307"/>
  <c r="AH1308"/>
  <c r="AI1308"/>
  <c r="AK1308"/>
  <c r="AM1308"/>
  <c r="AP1308"/>
  <c r="AQ1308"/>
  <c r="AR1308"/>
  <c r="AH1309"/>
  <c r="AI1309"/>
  <c r="AK1309"/>
  <c r="AM1309"/>
  <c r="AP1309"/>
  <c r="AQ1309"/>
  <c r="AR1309"/>
  <c r="AH1310"/>
  <c r="AI1310"/>
  <c r="AK1310"/>
  <c r="AM1310"/>
  <c r="AP1310"/>
  <c r="AQ1310"/>
  <c r="AR1310"/>
  <c r="AH1311"/>
  <c r="AI1311"/>
  <c r="AK1311"/>
  <c r="AM1311"/>
  <c r="AP1311"/>
  <c r="AQ1311"/>
  <c r="AR1311"/>
  <c r="AH1312"/>
  <c r="AI1312"/>
  <c r="AK1312"/>
  <c r="AM1312"/>
  <c r="AP1312"/>
  <c r="AQ1312"/>
  <c r="AR1312"/>
  <c r="AH1313"/>
  <c r="AI1313"/>
  <c r="AK1313"/>
  <c r="AM1313"/>
  <c r="AP1313"/>
  <c r="AQ1313"/>
  <c r="AR1313"/>
  <c r="AH1314"/>
  <c r="AI1314"/>
  <c r="AK1314"/>
  <c r="AM1314"/>
  <c r="AP1314"/>
  <c r="AQ1314"/>
  <c r="AR1314"/>
  <c r="AH1315"/>
  <c r="AI1315"/>
  <c r="AK1315"/>
  <c r="AM1315"/>
  <c r="AP1315"/>
  <c r="AQ1315"/>
  <c r="AR1315"/>
  <c r="AH1316"/>
  <c r="AI1316"/>
  <c r="AK1316"/>
  <c r="AM1316"/>
  <c r="AP1316"/>
  <c r="AQ1316"/>
  <c r="AR1316"/>
  <c r="AH1317"/>
  <c r="AI1317"/>
  <c r="AK1317"/>
  <c r="AM1317"/>
  <c r="AP1317"/>
  <c r="AQ1317"/>
  <c r="AR1317"/>
  <c r="AH1318"/>
  <c r="AI1318"/>
  <c r="AK1318"/>
  <c r="AM1318"/>
  <c r="AP1318"/>
  <c r="AQ1318"/>
  <c r="AR1318"/>
  <c r="AH1319"/>
  <c r="AI1319"/>
  <c r="AK1319"/>
  <c r="AM1319"/>
  <c r="AP1319"/>
  <c r="AQ1319"/>
  <c r="AR1319"/>
  <c r="AH1320"/>
  <c r="AI1320"/>
  <c r="AK1320"/>
  <c r="AM1320"/>
  <c r="AP1320"/>
  <c r="AQ1320"/>
  <c r="AR1320"/>
  <c r="AH1321"/>
  <c r="AI1321"/>
  <c r="AK1321"/>
  <c r="AM1321"/>
  <c r="AP1321"/>
  <c r="AQ1321"/>
  <c r="AR1321"/>
  <c r="AH1322"/>
  <c r="AI1322"/>
  <c r="AK1322"/>
  <c r="AM1322"/>
  <c r="AP1322"/>
  <c r="AQ1322"/>
  <c r="AR1322"/>
  <c r="AH1323"/>
  <c r="AI1323"/>
  <c r="AK1323"/>
  <c r="AM1323"/>
  <c r="AP1323"/>
  <c r="AQ1323"/>
  <c r="AR1323"/>
  <c r="AH1324"/>
  <c r="AI1324"/>
  <c r="AK1324"/>
  <c r="AM1324"/>
  <c r="AP1324"/>
  <c r="AQ1324"/>
  <c r="AR1324"/>
  <c r="AH1325"/>
  <c r="AI1325"/>
  <c r="AK1325"/>
  <c r="AM1325"/>
  <c r="AP1325"/>
  <c r="AQ1325"/>
  <c r="AR1325"/>
  <c r="AH1326"/>
  <c r="AI1326"/>
  <c r="AK1326"/>
  <c r="AM1326"/>
  <c r="AP1326"/>
  <c r="AQ1326"/>
  <c r="AR1326"/>
  <c r="AH1327"/>
  <c r="AI1327"/>
  <c r="AK1327"/>
  <c r="AM1327"/>
  <c r="AP1327"/>
  <c r="AQ1327"/>
  <c r="AR1327"/>
  <c r="AH1328"/>
  <c r="AI1328"/>
  <c r="AK1328"/>
  <c r="AM1328"/>
  <c r="AP1328"/>
  <c r="AQ1328"/>
  <c r="AR1328"/>
  <c r="AH1329"/>
  <c r="AI1329"/>
  <c r="AK1329"/>
  <c r="AM1329"/>
  <c r="AP1329"/>
  <c r="AQ1329"/>
  <c r="AR1329"/>
  <c r="AH1330"/>
  <c r="AI1330"/>
  <c r="AK1330"/>
  <c r="AM1330"/>
  <c r="AP1330"/>
  <c r="AQ1330"/>
  <c r="AR1330"/>
  <c r="AH1331"/>
  <c r="AI1331"/>
  <c r="AK1331"/>
  <c r="AM1331"/>
  <c r="AP1331"/>
  <c r="AQ1331"/>
  <c r="AR1331"/>
  <c r="AH1332"/>
  <c r="AI1332"/>
  <c r="AK1332"/>
  <c r="AM1332"/>
  <c r="AP1332"/>
  <c r="AQ1332"/>
  <c r="AR1332"/>
  <c r="AH1333"/>
  <c r="AI1333"/>
  <c r="AK1333"/>
  <c r="AM1333"/>
  <c r="AP1333"/>
  <c r="AQ1333"/>
  <c r="AR1333"/>
  <c r="AH1334"/>
  <c r="AI1334"/>
  <c r="AK1334"/>
  <c r="AM1334"/>
  <c r="AP1334"/>
  <c r="AQ1334"/>
  <c r="AR1334"/>
  <c r="AH1335"/>
  <c r="AI1335"/>
  <c r="AK1335"/>
  <c r="AM1335"/>
  <c r="AP1335"/>
  <c r="AQ1335"/>
  <c r="AR1335"/>
  <c r="AH1336"/>
  <c r="AI1336"/>
  <c r="AK1336"/>
  <c r="AM1336"/>
  <c r="AP1336"/>
  <c r="AQ1336"/>
  <c r="AR1336"/>
  <c r="AH1337"/>
  <c r="AI1337"/>
  <c r="AK1337"/>
  <c r="AM1337"/>
  <c r="AP1337"/>
  <c r="AQ1337"/>
  <c r="AR1337"/>
  <c r="AH1338"/>
  <c r="AI1338"/>
  <c r="AK1338"/>
  <c r="AM1338"/>
  <c r="AP1338"/>
  <c r="AQ1338"/>
  <c r="AR1338"/>
  <c r="AH1339"/>
  <c r="AI1339"/>
  <c r="AK1339"/>
  <c r="AM1339"/>
  <c r="AP1339"/>
  <c r="AQ1339"/>
  <c r="AR1339"/>
  <c r="AH1340"/>
  <c r="AI1340"/>
  <c r="AK1340"/>
  <c r="AM1340"/>
  <c r="AP1340"/>
  <c r="AQ1340"/>
  <c r="AR1340"/>
  <c r="AH1341"/>
  <c r="AI1341"/>
  <c r="AK1341"/>
  <c r="AM1341"/>
  <c r="AP1341"/>
  <c r="AQ1341"/>
  <c r="AR1341"/>
  <c r="AH1342"/>
  <c r="AI1342"/>
  <c r="AK1342"/>
  <c r="AM1342"/>
  <c r="AP1342"/>
  <c r="AQ1342"/>
  <c r="AR1342"/>
  <c r="AH1343"/>
  <c r="AI1343"/>
  <c r="AK1343"/>
  <c r="AM1343"/>
  <c r="AP1343"/>
  <c r="AQ1343"/>
  <c r="AR1343"/>
  <c r="AH1344"/>
  <c r="AI1344"/>
  <c r="AK1344"/>
  <c r="AM1344"/>
  <c r="AP1344"/>
  <c r="AQ1344"/>
  <c r="AR1344"/>
  <c r="AH1345"/>
  <c r="AI1345"/>
  <c r="AK1345"/>
  <c r="AM1345"/>
  <c r="AP1345"/>
  <c r="AQ1345"/>
  <c r="AR1345"/>
  <c r="AH1346"/>
  <c r="AI1346"/>
  <c r="AK1346"/>
  <c r="AM1346"/>
  <c r="AP1346"/>
  <c r="AQ1346"/>
  <c r="AR1346"/>
  <c r="AH1347"/>
  <c r="AI1347"/>
  <c r="AK1347"/>
  <c r="AM1347"/>
  <c r="AP1347"/>
  <c r="AQ1347"/>
  <c r="AR1347"/>
  <c r="AH1348"/>
  <c r="AI1348"/>
  <c r="AK1348"/>
  <c r="AM1348"/>
  <c r="AP1348"/>
  <c r="AQ1348"/>
  <c r="AR1348"/>
  <c r="AH1349"/>
  <c r="AI1349"/>
  <c r="AK1349"/>
  <c r="AM1349"/>
  <c r="AP1349"/>
  <c r="AQ1349"/>
  <c r="AR1349"/>
  <c r="AH1350"/>
  <c r="AI1350"/>
  <c r="AK1350"/>
  <c r="AM1350"/>
  <c r="AP1350"/>
  <c r="AQ1350"/>
  <c r="AR1350"/>
  <c r="AH1351"/>
  <c r="AI1351"/>
  <c r="AK1351"/>
  <c r="AM1351"/>
  <c r="AP1351"/>
  <c r="AQ1351"/>
  <c r="AR1351"/>
  <c r="AH1352"/>
  <c r="AI1352"/>
  <c r="AK1352"/>
  <c r="AM1352"/>
  <c r="AP1352"/>
  <c r="AQ1352"/>
  <c r="AR1352"/>
  <c r="AH1353"/>
  <c r="AI1353"/>
  <c r="AK1353"/>
  <c r="AM1353"/>
  <c r="AP1353"/>
  <c r="AQ1353"/>
  <c r="AR1353"/>
  <c r="AH1354"/>
  <c r="AI1354"/>
  <c r="AK1354"/>
  <c r="AM1354"/>
  <c r="AP1354"/>
  <c r="AQ1354"/>
  <c r="AR1354"/>
  <c r="AH1355"/>
  <c r="AI1355"/>
  <c r="AK1355"/>
  <c r="AM1355"/>
  <c r="AP1355"/>
  <c r="AQ1355"/>
  <c r="AR1355"/>
  <c r="AH1356"/>
  <c r="AI1356"/>
  <c r="AK1356"/>
  <c r="AM1356"/>
  <c r="AP1356"/>
  <c r="AQ1356"/>
  <c r="AR1356"/>
  <c r="AH1357"/>
  <c r="AI1357"/>
  <c r="AK1357"/>
  <c r="AM1357"/>
  <c r="AP1357"/>
  <c r="AQ1357"/>
  <c r="AR1357"/>
  <c r="AH1358"/>
  <c r="AI1358"/>
  <c r="AK1358"/>
  <c r="AM1358"/>
  <c r="AP1358"/>
  <c r="AQ1358"/>
  <c r="AR1358"/>
  <c r="AH1359"/>
  <c r="AI1359"/>
  <c r="AK1359"/>
  <c r="AM1359"/>
  <c r="AP1359"/>
  <c r="AQ1359"/>
  <c r="AR1359"/>
  <c r="AH1360"/>
  <c r="AI1360"/>
  <c r="AK1360"/>
  <c r="AM1360"/>
  <c r="AP1360"/>
  <c r="AQ1360"/>
  <c r="AR1360"/>
  <c r="AH1361"/>
  <c r="AI1361"/>
  <c r="AK1361"/>
  <c r="AM1361"/>
  <c r="AP1361"/>
  <c r="AQ1361"/>
  <c r="AR1361"/>
  <c r="AH1362"/>
  <c r="AI1362"/>
  <c r="AK1362"/>
  <c r="AM1362"/>
  <c r="AP1362"/>
  <c r="AQ1362"/>
  <c r="AR1362"/>
  <c r="AH1363"/>
  <c r="AI1363"/>
  <c r="AK1363"/>
  <c r="AM1363"/>
  <c r="AP1363"/>
  <c r="AQ1363"/>
  <c r="AR1363"/>
  <c r="AH1364"/>
  <c r="AI1364"/>
  <c r="AK1364"/>
  <c r="AM1364"/>
  <c r="AP1364"/>
  <c r="AQ1364"/>
  <c r="AR1364"/>
  <c r="AH1365"/>
  <c r="AI1365"/>
  <c r="AK1365"/>
  <c r="AM1365"/>
  <c r="AP1365"/>
  <c r="AQ1365"/>
  <c r="AR1365"/>
  <c r="AH1366"/>
  <c r="AI1366"/>
  <c r="AK1366"/>
  <c r="AM1366"/>
  <c r="AP1366"/>
  <c r="AQ1366"/>
  <c r="AR1366"/>
  <c r="AH1367"/>
  <c r="AI1367"/>
  <c r="AK1367"/>
  <c r="AM1367"/>
  <c r="AP1367"/>
  <c r="AQ1367"/>
  <c r="AR1367"/>
  <c r="AH1368"/>
  <c r="AI1368"/>
  <c r="AK1368"/>
  <c r="AM1368"/>
  <c r="AP1368"/>
  <c r="AQ1368"/>
  <c r="AR1368"/>
  <c r="AH1369"/>
  <c r="AI1369"/>
  <c r="AK1369"/>
  <c r="AM1369"/>
  <c r="AP1369"/>
  <c r="AQ1369"/>
  <c r="AR1369"/>
  <c r="AH1370"/>
  <c r="AI1370"/>
  <c r="AK1370"/>
  <c r="AM1370"/>
  <c r="AP1370"/>
  <c r="AQ1370"/>
  <c r="AR1370"/>
  <c r="AH1371"/>
  <c r="AI1371"/>
  <c r="AK1371"/>
  <c r="AM1371"/>
  <c r="AP1371"/>
  <c r="AQ1371"/>
  <c r="AR1371"/>
  <c r="AH1372"/>
  <c r="AI1372"/>
  <c r="AK1372"/>
  <c r="AM1372"/>
  <c r="AP1372"/>
  <c r="AQ1372"/>
  <c r="AR1372"/>
  <c r="AH1373"/>
  <c r="AI1373"/>
  <c r="AK1373"/>
  <c r="AM1373"/>
  <c r="AP1373"/>
  <c r="AQ1373"/>
  <c r="AR1373"/>
  <c r="AH1374"/>
  <c r="AI1374"/>
  <c r="AK1374"/>
  <c r="AM1374"/>
  <c r="AP1374"/>
  <c r="AQ1374"/>
  <c r="AR1374"/>
  <c r="AH1375"/>
  <c r="AI1375"/>
  <c r="AK1375"/>
  <c r="AM1375"/>
  <c r="AP1375"/>
  <c r="AQ1375"/>
  <c r="AR1375"/>
  <c r="AH1376"/>
  <c r="AI1376"/>
  <c r="AK1376"/>
  <c r="AM1376"/>
  <c r="AP1376"/>
  <c r="AQ1376"/>
  <c r="AR1376"/>
  <c r="AH1377"/>
  <c r="AI1377"/>
  <c r="AK1377"/>
  <c r="AM1377"/>
  <c r="AP1377"/>
  <c r="AQ1377"/>
  <c r="AR1377"/>
  <c r="AH1378"/>
  <c r="AI1378"/>
  <c r="AK1378"/>
  <c r="AM1378"/>
  <c r="AP1378"/>
  <c r="AQ1378"/>
  <c r="AR1378"/>
  <c r="AH1379"/>
  <c r="AI1379"/>
  <c r="AK1379"/>
  <c r="AM1379"/>
  <c r="AP1379"/>
  <c r="AQ1379"/>
  <c r="AR1379"/>
  <c r="AH1380"/>
  <c r="AI1380"/>
  <c r="AK1380"/>
  <c r="AM1380"/>
  <c r="AP1380"/>
  <c r="AQ1380"/>
  <c r="AR1380"/>
  <c r="AH1381"/>
  <c r="AI1381"/>
  <c r="AK1381"/>
  <c r="AM1381"/>
  <c r="AP1381"/>
  <c r="AQ1381"/>
  <c r="AR1381"/>
  <c r="AH1382"/>
  <c r="AI1382"/>
  <c r="AK1382"/>
  <c r="AM1382"/>
  <c r="AP1382"/>
  <c r="AQ1382"/>
  <c r="AR1382"/>
  <c r="AH1383"/>
  <c r="AI1383"/>
  <c r="AK1383"/>
  <c r="AM1383"/>
  <c r="AP1383"/>
  <c r="AQ1383"/>
  <c r="AR1383"/>
  <c r="AH1384"/>
  <c r="AI1384"/>
  <c r="AK1384"/>
  <c r="AM1384"/>
  <c r="AP1384"/>
  <c r="AQ1384"/>
  <c r="AR1384"/>
  <c r="AH1385"/>
  <c r="AI1385"/>
  <c r="AK1385"/>
  <c r="AM1385"/>
  <c r="AP1385"/>
  <c r="AQ1385"/>
  <c r="AR1385"/>
  <c r="AH1386"/>
  <c r="AI1386"/>
  <c r="AK1386"/>
  <c r="AM1386"/>
  <c r="AP1386"/>
  <c r="AQ1386"/>
  <c r="AR1386"/>
  <c r="AH1387"/>
  <c r="AI1387"/>
  <c r="AK1387"/>
  <c r="AM1387"/>
  <c r="AP1387"/>
  <c r="AQ1387"/>
  <c r="AR1387"/>
  <c r="AH1388"/>
  <c r="AI1388"/>
  <c r="AK1388"/>
  <c r="AM1388"/>
  <c r="AP1388"/>
  <c r="AQ1388"/>
  <c r="AR1388"/>
  <c r="AH1389"/>
  <c r="AI1389"/>
  <c r="AK1389"/>
  <c r="AM1389"/>
  <c r="AP1389"/>
  <c r="AQ1389"/>
  <c r="AR1389"/>
  <c r="AH1390"/>
  <c r="AI1390"/>
  <c r="AK1390"/>
  <c r="AM1390"/>
  <c r="AP1390"/>
  <c r="AQ1390"/>
  <c r="AR1390"/>
  <c r="AH1391"/>
  <c r="AI1391"/>
  <c r="AK1391"/>
  <c r="AM1391"/>
  <c r="AP1391"/>
  <c r="AQ1391"/>
  <c r="AR1391"/>
  <c r="AH1392"/>
  <c r="AI1392"/>
  <c r="AK1392"/>
  <c r="AM1392"/>
  <c r="AP1392"/>
  <c r="AQ1392"/>
  <c r="AR1392"/>
  <c r="AH1393"/>
  <c r="AI1393"/>
  <c r="AK1393"/>
  <c r="AM1393"/>
  <c r="AP1393"/>
  <c r="AQ1393"/>
  <c r="AR1393"/>
  <c r="AH1394"/>
  <c r="AI1394"/>
  <c r="AK1394"/>
  <c r="AM1394"/>
  <c r="AP1394"/>
  <c r="AQ1394"/>
  <c r="AR1394"/>
  <c r="AH1395"/>
  <c r="AI1395"/>
  <c r="AK1395"/>
  <c r="AM1395"/>
  <c r="AP1395"/>
  <c r="AQ1395"/>
  <c r="AR1395"/>
  <c r="AH1396"/>
  <c r="AI1396"/>
  <c r="AK1396"/>
  <c r="AM1396"/>
  <c r="AP1396"/>
  <c r="AQ1396"/>
  <c r="AR1396"/>
  <c r="AH1397"/>
  <c r="AI1397"/>
  <c r="AK1397"/>
  <c r="AM1397"/>
  <c r="AP1397"/>
  <c r="AQ1397"/>
  <c r="AR1397"/>
  <c r="AH1398"/>
  <c r="AI1398"/>
  <c r="AK1398"/>
  <c r="AM1398"/>
  <c r="AP1398"/>
  <c r="AQ1398"/>
  <c r="AR1398"/>
  <c r="AH1399"/>
  <c r="AI1399"/>
  <c r="AK1399"/>
  <c r="AM1399"/>
  <c r="AP1399"/>
  <c r="AQ1399"/>
  <c r="AR1399"/>
  <c r="AH1400"/>
  <c r="AI1400"/>
  <c r="AK1400"/>
  <c r="AM1400"/>
  <c r="AP1400"/>
  <c r="AQ1400"/>
  <c r="AR1400"/>
  <c r="AH1401"/>
  <c r="AI1401"/>
  <c r="AK1401"/>
  <c r="AM1401"/>
  <c r="AP1401"/>
  <c r="AQ1401"/>
  <c r="AR1401"/>
  <c r="AH1402"/>
  <c r="AI1402"/>
  <c r="AK1402"/>
  <c r="AM1402"/>
  <c r="AP1402"/>
  <c r="AQ1402"/>
  <c r="AR1402"/>
  <c r="AH1403"/>
  <c r="AI1403"/>
  <c r="AK1403"/>
  <c r="AM1403"/>
  <c r="AP1403"/>
  <c r="AQ1403"/>
  <c r="AR1403"/>
  <c r="AH1404"/>
  <c r="AI1404"/>
  <c r="AK1404"/>
  <c r="AM1404"/>
  <c r="AP1404"/>
  <c r="AQ1404"/>
  <c r="AR1404"/>
  <c r="AH1405"/>
  <c r="AI1405"/>
  <c r="AK1405"/>
  <c r="AM1405"/>
  <c r="AP1405"/>
  <c r="AQ1405"/>
  <c r="AR1405"/>
  <c r="AH1406"/>
  <c r="AI1406"/>
  <c r="AK1406"/>
  <c r="AM1406"/>
  <c r="AP1406"/>
  <c r="AQ1406"/>
  <c r="AR1406"/>
  <c r="AH1407"/>
  <c r="AI1407"/>
  <c r="AK1407"/>
  <c r="AM1407"/>
  <c r="AP1407"/>
  <c r="AQ1407"/>
  <c r="AR1407"/>
  <c r="AH1408"/>
  <c r="AI1408"/>
  <c r="AK1408"/>
  <c r="AM1408"/>
  <c r="AP1408"/>
  <c r="AQ1408"/>
  <c r="AR1408"/>
  <c r="AH1409"/>
  <c r="AI1409"/>
  <c r="AK1409"/>
  <c r="AM1409"/>
  <c r="AP1409"/>
  <c r="AQ1409"/>
  <c r="AR1409"/>
  <c r="AH1410"/>
  <c r="AI1410"/>
  <c r="AK1410"/>
  <c r="AM1410"/>
  <c r="AP1410"/>
  <c r="AQ1410"/>
  <c r="AR1410"/>
  <c r="AH1411"/>
  <c r="AI1411"/>
  <c r="AK1411"/>
  <c r="AM1411"/>
  <c r="AP1411"/>
  <c r="AQ1411"/>
  <c r="AR1411"/>
  <c r="AH1412"/>
  <c r="AI1412"/>
  <c r="AK1412"/>
  <c r="AM1412"/>
  <c r="AP1412"/>
  <c r="AQ1412"/>
  <c r="AR1412"/>
  <c r="AH1413"/>
  <c r="AI1413"/>
  <c r="AK1413"/>
  <c r="AM1413"/>
  <c r="AP1413"/>
  <c r="AQ1413"/>
  <c r="AR1413"/>
  <c r="AH1414"/>
  <c r="AI1414"/>
  <c r="AK1414"/>
  <c r="AM1414"/>
  <c r="AP1414"/>
  <c r="AQ1414"/>
  <c r="AR1414"/>
  <c r="AH1415"/>
  <c r="AI1415"/>
  <c r="AK1415"/>
  <c r="AM1415"/>
  <c r="AP1415"/>
  <c r="AQ1415"/>
  <c r="AR1415"/>
  <c r="AH1416"/>
  <c r="AI1416"/>
  <c r="AK1416"/>
  <c r="AM1416"/>
  <c r="AP1416"/>
  <c r="AQ1416"/>
  <c r="AR1416"/>
  <c r="AH1417"/>
  <c r="AI1417"/>
  <c r="AK1417"/>
  <c r="AM1417"/>
  <c r="AP1417"/>
  <c r="AQ1417"/>
  <c r="AR1417"/>
  <c r="AH1418"/>
  <c r="AI1418"/>
  <c r="AK1418"/>
  <c r="AM1418"/>
  <c r="AP1418"/>
  <c r="AQ1418"/>
  <c r="AR1418"/>
  <c r="AH1419"/>
  <c r="AI1419"/>
  <c r="AK1419"/>
  <c r="AM1419"/>
  <c r="AP1419"/>
  <c r="AQ1419"/>
  <c r="AR1419"/>
  <c r="AH1420"/>
  <c r="AI1420"/>
  <c r="AK1420"/>
  <c r="AM1420"/>
  <c r="AP1420"/>
  <c r="AQ1420"/>
  <c r="AR1420"/>
  <c r="AH1421"/>
  <c r="AI1421"/>
  <c r="AK1421"/>
  <c r="AM1421"/>
  <c r="AP1421"/>
  <c r="AQ1421"/>
  <c r="AR1421"/>
  <c r="AH1422"/>
  <c r="AI1422"/>
  <c r="AK1422"/>
  <c r="AM1422"/>
  <c r="AP1422"/>
  <c r="AQ1422"/>
  <c r="AR1422"/>
  <c r="AH1423"/>
  <c r="AI1423"/>
  <c r="AK1423"/>
  <c r="AM1423"/>
  <c r="AP1423"/>
  <c r="AQ1423"/>
  <c r="AR1423"/>
  <c r="AH1424"/>
  <c r="AI1424"/>
  <c r="AK1424"/>
  <c r="AM1424"/>
  <c r="AP1424"/>
  <c r="AQ1424"/>
  <c r="AR1424"/>
  <c r="AH1425"/>
  <c r="AI1425"/>
  <c r="AK1425"/>
  <c r="AM1425"/>
  <c r="AP1425"/>
  <c r="AQ1425"/>
  <c r="AR1425"/>
  <c r="AH1426"/>
  <c r="AI1426"/>
  <c r="AK1426"/>
  <c r="AM1426"/>
  <c r="AP1426"/>
  <c r="AQ1426"/>
  <c r="AR1426"/>
  <c r="AH1427"/>
  <c r="AI1427"/>
  <c r="AK1427"/>
  <c r="AM1427"/>
  <c r="AP1427"/>
  <c r="AQ1427"/>
  <c r="AR1427"/>
  <c r="AH1428"/>
  <c r="AI1428"/>
  <c r="AK1428"/>
  <c r="AM1428"/>
  <c r="AP1428"/>
  <c r="AQ1428"/>
  <c r="AR1428"/>
  <c r="AH1429"/>
  <c r="AI1429"/>
  <c r="AK1429"/>
  <c r="AM1429"/>
  <c r="AP1429"/>
  <c r="AQ1429"/>
  <c r="AR1429"/>
  <c r="AH1430"/>
  <c r="AI1430"/>
  <c r="AK1430"/>
  <c r="AM1430"/>
  <c r="AP1430"/>
  <c r="AQ1430"/>
  <c r="AR1430"/>
  <c r="AH1431"/>
  <c r="AI1431"/>
  <c r="AK1431"/>
  <c r="AM1431"/>
  <c r="AP1431"/>
  <c r="AQ1431"/>
  <c r="AR1431"/>
  <c r="AH1432"/>
  <c r="AI1432"/>
  <c r="AK1432"/>
  <c r="AM1432"/>
  <c r="AP1432"/>
  <c r="AQ1432"/>
  <c r="AR1432"/>
  <c r="AH1433"/>
  <c r="AI1433"/>
  <c r="AK1433"/>
  <c r="AM1433"/>
  <c r="AP1433"/>
  <c r="AQ1433"/>
  <c r="AR1433"/>
  <c r="AH1434"/>
  <c r="AI1434"/>
  <c r="AK1434"/>
  <c r="AM1434"/>
  <c r="AP1434"/>
  <c r="AQ1434"/>
  <c r="AR1434"/>
  <c r="AH1435"/>
  <c r="AI1435"/>
  <c r="AK1435"/>
  <c r="AM1435"/>
  <c r="AP1435"/>
  <c r="AQ1435"/>
  <c r="AR1435"/>
  <c r="AH1436"/>
  <c r="AI1436"/>
  <c r="AK1436"/>
  <c r="AM1436"/>
  <c r="AP1436"/>
  <c r="AQ1436"/>
  <c r="AR1436"/>
  <c r="AH1437"/>
  <c r="AI1437"/>
  <c r="AK1437"/>
  <c r="AM1437"/>
  <c r="AP1437"/>
  <c r="AQ1437"/>
  <c r="AR1437"/>
  <c r="AH1438"/>
  <c r="AI1438"/>
  <c r="AK1438"/>
  <c r="AM1438"/>
  <c r="AP1438"/>
  <c r="AQ1438"/>
  <c r="AR1438"/>
  <c r="AH1439"/>
  <c r="AI1439"/>
  <c r="AK1439"/>
  <c r="AM1439"/>
  <c r="AP1439"/>
  <c r="AQ1439"/>
  <c r="AR1439"/>
  <c r="AH1440"/>
  <c r="AI1440"/>
  <c r="AK1440"/>
  <c r="AM1440"/>
  <c r="AP1440"/>
  <c r="AQ1440"/>
  <c r="AR1440"/>
  <c r="AH1441"/>
  <c r="AI1441"/>
  <c r="AK1441"/>
  <c r="AM1441"/>
  <c r="AP1441"/>
  <c r="AQ1441"/>
  <c r="AR1441"/>
  <c r="AH1442"/>
  <c r="AI1442"/>
  <c r="AK1442"/>
  <c r="AM1442"/>
  <c r="AP1442"/>
  <c r="AQ1442"/>
  <c r="AR1442"/>
  <c r="AH1443"/>
  <c r="AI1443"/>
  <c r="AK1443"/>
  <c r="AM1443"/>
  <c r="AP1443"/>
  <c r="AQ1443"/>
  <c r="AR1443"/>
  <c r="AH1444"/>
  <c r="AI1444"/>
  <c r="AK1444"/>
  <c r="AM1444"/>
  <c r="AP1444"/>
  <c r="AQ1444"/>
  <c r="AR1444"/>
  <c r="AH1445"/>
  <c r="AI1445"/>
  <c r="AK1445"/>
  <c r="AM1445"/>
  <c r="AP1445"/>
  <c r="AQ1445"/>
  <c r="AR1445"/>
  <c r="AH1446"/>
  <c r="AI1446"/>
  <c r="AK1446"/>
  <c r="AM1446"/>
  <c r="AP1446"/>
  <c r="AQ1446"/>
  <c r="AR1446"/>
  <c r="AH1447"/>
  <c r="AI1447"/>
  <c r="AK1447"/>
  <c r="AM1447"/>
  <c r="AP1447"/>
  <c r="AQ1447"/>
  <c r="AR1447"/>
  <c r="AH1448"/>
  <c r="AI1448"/>
  <c r="AK1448"/>
  <c r="AM1448"/>
  <c r="AP1448"/>
  <c r="AQ1448"/>
  <c r="AR1448"/>
  <c r="AH1449"/>
  <c r="AI1449"/>
  <c r="AK1449"/>
  <c r="AM1449"/>
  <c r="AP1449"/>
  <c r="AQ1449"/>
  <c r="AR1449"/>
  <c r="AH1450"/>
  <c r="AI1450"/>
  <c r="AK1450"/>
  <c r="AM1450"/>
  <c r="AP1450"/>
  <c r="AQ1450"/>
  <c r="AR1450"/>
  <c r="AH1451"/>
  <c r="AI1451"/>
  <c r="AK1451"/>
  <c r="AM1451"/>
  <c r="AP1451"/>
  <c r="AQ1451"/>
  <c r="AR1451"/>
  <c r="AH1452"/>
  <c r="AI1452"/>
  <c r="AK1452"/>
  <c r="AM1452"/>
  <c r="AP1452"/>
  <c r="AQ1452"/>
  <c r="AR1452"/>
  <c r="AH1453"/>
  <c r="AI1453"/>
  <c r="AK1453"/>
  <c r="AM1453"/>
  <c r="AP1453"/>
  <c r="AQ1453"/>
  <c r="AR1453"/>
  <c r="AH1454"/>
  <c r="AI1454"/>
  <c r="AK1454"/>
  <c r="AM1454"/>
  <c r="AP1454"/>
  <c r="AQ1454"/>
  <c r="AR1454"/>
  <c r="AH1455"/>
  <c r="AI1455"/>
  <c r="AK1455"/>
  <c r="AM1455"/>
  <c r="AP1455"/>
  <c r="AQ1455"/>
  <c r="AR1455"/>
  <c r="AH1456"/>
  <c r="AI1456"/>
  <c r="AK1456"/>
  <c r="AM1456"/>
  <c r="AP1456"/>
  <c r="AQ1456"/>
  <c r="AR1456"/>
  <c r="AH1457"/>
  <c r="AI1457"/>
  <c r="AK1457"/>
  <c r="AM1457"/>
  <c r="AP1457"/>
  <c r="AQ1457"/>
  <c r="AR1457"/>
  <c r="AH1458"/>
  <c r="AI1458"/>
  <c r="AK1458"/>
  <c r="AM1458"/>
  <c r="AP1458"/>
  <c r="AQ1458"/>
  <c r="AR1458"/>
  <c r="AH1459"/>
  <c r="AI1459"/>
  <c r="AK1459"/>
  <c r="AM1459"/>
  <c r="AP1459"/>
  <c r="AQ1459"/>
  <c r="AR1459"/>
  <c r="AH1460"/>
  <c r="AI1460"/>
  <c r="AK1460"/>
  <c r="AM1460"/>
  <c r="AP1460"/>
  <c r="AQ1460"/>
  <c r="AR1460"/>
  <c r="AH1461"/>
  <c r="AI1461"/>
  <c r="AK1461"/>
  <c r="AM1461"/>
  <c r="AP1461"/>
  <c r="AQ1461"/>
  <c r="AR1461"/>
  <c r="AH1462"/>
  <c r="AI1462"/>
  <c r="AK1462"/>
  <c r="AM1462"/>
  <c r="AP1462"/>
  <c r="AQ1462"/>
  <c r="AR1462"/>
  <c r="AH1463"/>
  <c r="AI1463"/>
  <c r="AK1463"/>
  <c r="AM1463"/>
  <c r="AP1463"/>
  <c r="AQ1463"/>
  <c r="AR1463"/>
  <c r="AH1464"/>
  <c r="AI1464"/>
  <c r="AK1464"/>
  <c r="AM1464"/>
  <c r="AP1464"/>
  <c r="AQ1464"/>
  <c r="AR1464"/>
  <c r="AH1465"/>
  <c r="AI1465"/>
  <c r="AK1465"/>
  <c r="AM1465"/>
  <c r="AP1465"/>
  <c r="AQ1465"/>
  <c r="AR1465"/>
  <c r="AH1466"/>
  <c r="AI1466"/>
  <c r="AK1466"/>
  <c r="AM1466"/>
  <c r="AP1466"/>
  <c r="AQ1466"/>
  <c r="AR1466"/>
  <c r="AH1467"/>
  <c r="AI1467"/>
  <c r="AK1467"/>
  <c r="AM1467"/>
  <c r="AP1467"/>
  <c r="AQ1467"/>
  <c r="AR1467"/>
  <c r="AH1468"/>
  <c r="AI1468"/>
  <c r="AK1468"/>
  <c r="AM1468"/>
  <c r="AP1468"/>
  <c r="AQ1468"/>
  <c r="AR1468"/>
  <c r="AH1469"/>
  <c r="AI1469"/>
  <c r="AK1469"/>
  <c r="AM1469"/>
  <c r="AP1469"/>
  <c r="AQ1469"/>
  <c r="AR1469"/>
  <c r="AH1470"/>
  <c r="AI1470"/>
  <c r="AK1470"/>
  <c r="AM1470"/>
  <c r="AP1470"/>
  <c r="AQ1470"/>
  <c r="AR1470"/>
  <c r="AH1471"/>
  <c r="AI1471"/>
  <c r="AK1471"/>
  <c r="AM1471"/>
  <c r="AP1471"/>
  <c r="AQ1471"/>
  <c r="AR1471"/>
  <c r="AH1472"/>
  <c r="AI1472"/>
  <c r="AK1472"/>
  <c r="AM1472"/>
  <c r="AP1472"/>
  <c r="AQ1472"/>
  <c r="AR1472"/>
  <c r="AH1473"/>
  <c r="AI1473"/>
  <c r="AK1473"/>
  <c r="AM1473"/>
  <c r="AP1473"/>
  <c r="AQ1473"/>
  <c r="AR1473"/>
  <c r="AH1474"/>
  <c r="AI1474"/>
  <c r="AK1474"/>
  <c r="AM1474"/>
  <c r="AP1474"/>
  <c r="AQ1474"/>
  <c r="AR1474"/>
  <c r="AH1475"/>
  <c r="AI1475"/>
  <c r="AK1475"/>
  <c r="AM1475"/>
  <c r="AP1475"/>
  <c r="AQ1475"/>
  <c r="AR1475"/>
  <c r="AH1476"/>
  <c r="AI1476"/>
  <c r="AK1476"/>
  <c r="AM1476"/>
  <c r="AP1476"/>
  <c r="AQ1476"/>
  <c r="AR1476"/>
  <c r="AH1477"/>
  <c r="AI1477"/>
  <c r="AK1477"/>
  <c r="AM1477"/>
  <c r="AP1477"/>
  <c r="AQ1477"/>
  <c r="AR1477"/>
  <c r="AH1478"/>
  <c r="AI1478"/>
  <c r="AK1478"/>
  <c r="AM1478"/>
  <c r="AP1478"/>
  <c r="AQ1478"/>
  <c r="AR1478"/>
  <c r="AH1479"/>
  <c r="AI1479"/>
  <c r="AK1479"/>
  <c r="AM1479"/>
  <c r="AP1479"/>
  <c r="AQ1479"/>
  <c r="AR1479"/>
  <c r="AH1480"/>
  <c r="AI1480"/>
  <c r="AK1480"/>
  <c r="AM1480"/>
  <c r="AP1480"/>
  <c r="AQ1480"/>
  <c r="AR1480"/>
  <c r="AH1481"/>
  <c r="AI1481"/>
  <c r="AK1481"/>
  <c r="AM1481"/>
  <c r="AP1481"/>
  <c r="AQ1481"/>
  <c r="AR1481"/>
  <c r="AH1482"/>
  <c r="AI1482"/>
  <c r="AK1482"/>
  <c r="AM1482"/>
  <c r="AP1482"/>
  <c r="AQ1482"/>
  <c r="AR1482"/>
  <c r="AH1483"/>
  <c r="AI1483"/>
  <c r="AK1483"/>
  <c r="AM1483"/>
  <c r="AP1483"/>
  <c r="AQ1483"/>
  <c r="AR1483"/>
  <c r="AH1484"/>
  <c r="AI1484"/>
  <c r="AK1484"/>
  <c r="AM1484"/>
  <c r="AP1484"/>
  <c r="AQ1484"/>
  <c r="AR1484"/>
  <c r="AH1485"/>
  <c r="AI1485"/>
  <c r="AK1485"/>
  <c r="AM1485"/>
  <c r="AP1485"/>
  <c r="AQ1485"/>
  <c r="AR1485"/>
  <c r="AH1486"/>
  <c r="AI1486"/>
  <c r="AK1486"/>
  <c r="AM1486"/>
  <c r="AP1486"/>
  <c r="AQ1486"/>
  <c r="AR1486"/>
  <c r="AH1487"/>
  <c r="AI1487"/>
  <c r="AK1487"/>
  <c r="AM1487"/>
  <c r="AP1487"/>
  <c r="AQ1487"/>
  <c r="AR1487"/>
  <c r="AH1488"/>
  <c r="AI1488"/>
  <c r="AK1488"/>
  <c r="AM1488"/>
  <c r="AP1488"/>
  <c r="AQ1488"/>
  <c r="AR1488"/>
  <c r="AH1489"/>
  <c r="AI1489"/>
  <c r="AK1489"/>
  <c r="AM1489"/>
  <c r="AP1489"/>
  <c r="AQ1489"/>
  <c r="AR1489"/>
  <c r="AH1490"/>
  <c r="AI1490"/>
  <c r="AK1490"/>
  <c r="AM1490"/>
  <c r="AP1490"/>
  <c r="AQ1490"/>
  <c r="AR1490"/>
  <c r="AH1491"/>
  <c r="AI1491"/>
  <c r="AK1491"/>
  <c r="AM1491"/>
  <c r="AP1491"/>
  <c r="AQ1491"/>
  <c r="AR1491"/>
  <c r="AH1492"/>
  <c r="AI1492"/>
  <c r="AK1492"/>
  <c r="AM1492"/>
  <c r="AP1492"/>
  <c r="AQ1492"/>
  <c r="AR1492"/>
  <c r="AH1493"/>
  <c r="AI1493"/>
  <c r="AK1493"/>
  <c r="AM1493"/>
  <c r="AP1493"/>
  <c r="AQ1493"/>
  <c r="AR1493"/>
  <c r="AH1494"/>
  <c r="AI1494"/>
  <c r="AK1494"/>
  <c r="AM1494"/>
  <c r="AP1494"/>
  <c r="AQ1494"/>
  <c r="AR1494"/>
  <c r="AH1495"/>
  <c r="AI1495"/>
  <c r="AK1495"/>
  <c r="AM1495"/>
  <c r="AP1495"/>
  <c r="AQ1495"/>
  <c r="AR1495"/>
  <c r="AH1496"/>
  <c r="AI1496"/>
  <c r="AK1496"/>
  <c r="AM1496"/>
  <c r="AP1496"/>
  <c r="AQ1496"/>
  <c r="AR1496"/>
  <c r="AH1497"/>
  <c r="AI1497"/>
  <c r="AK1497"/>
  <c r="AM1497"/>
  <c r="AP1497"/>
  <c r="AQ1497"/>
  <c r="AR1497"/>
  <c r="AH1498"/>
  <c r="AI1498"/>
  <c r="AK1498"/>
  <c r="AM1498"/>
  <c r="AP1498"/>
  <c r="AQ1498"/>
  <c r="AR1498"/>
  <c r="AH1499"/>
  <c r="AI1499"/>
  <c r="AK1499"/>
  <c r="AM1499"/>
  <c r="AP1499"/>
  <c r="AQ1499"/>
  <c r="AR1499"/>
  <c r="AH1500"/>
  <c r="AI1500"/>
  <c r="AK1500"/>
  <c r="AM1500"/>
  <c r="AP1500"/>
  <c r="AQ1500"/>
  <c r="AR1500"/>
  <c r="AH1501"/>
  <c r="AI1501"/>
  <c r="AK1501"/>
  <c r="AM1501"/>
  <c r="AP1501"/>
  <c r="AQ1501"/>
  <c r="AR1501"/>
  <c r="AH1502"/>
  <c r="AI1502"/>
  <c r="AK1502"/>
  <c r="AM1502"/>
  <c r="AP1502"/>
  <c r="AQ1502"/>
  <c r="AR1502"/>
  <c r="AH1503"/>
  <c r="AI1503"/>
  <c r="AK1503"/>
  <c r="AM1503"/>
  <c r="AP1503"/>
  <c r="AQ1503"/>
  <c r="AR1503"/>
  <c r="AH1504"/>
  <c r="AI1504"/>
  <c r="AK1504"/>
  <c r="AM1504"/>
  <c r="AP1504"/>
  <c r="AQ1504"/>
  <c r="AR1504"/>
  <c r="AH1505"/>
  <c r="AI1505"/>
  <c r="AK1505"/>
  <c r="AM1505"/>
  <c r="AP1505"/>
  <c r="AQ1505"/>
  <c r="AR1505"/>
  <c r="AH1506"/>
  <c r="AI1506"/>
  <c r="AK1506"/>
  <c r="AM1506"/>
  <c r="AP1506"/>
  <c r="AQ1506"/>
  <c r="AR1506"/>
  <c r="AH1507"/>
  <c r="AI1507"/>
  <c r="AK1507"/>
  <c r="AM1507"/>
  <c r="AP1507"/>
  <c r="AQ1507"/>
  <c r="AR1507"/>
  <c r="AH1508"/>
  <c r="AI1508"/>
  <c r="AK1508"/>
  <c r="AM1508"/>
  <c r="AP1508"/>
  <c r="AQ1508"/>
  <c r="AR1508"/>
  <c r="AH1509"/>
  <c r="AI1509"/>
  <c r="AK1509"/>
  <c r="AM1509"/>
  <c r="AP1509"/>
  <c r="AQ1509"/>
  <c r="AR1509"/>
  <c r="AH1510"/>
  <c r="AI1510"/>
  <c r="AK1510"/>
  <c r="AM1510"/>
  <c r="AP1510"/>
  <c r="AQ1510"/>
  <c r="AR1510"/>
  <c r="AH1511"/>
  <c r="AI1511"/>
  <c r="AK1511"/>
  <c r="AM1511"/>
  <c r="AP1511"/>
  <c r="AQ1511"/>
  <c r="AR1511"/>
  <c r="AH1512"/>
  <c r="AI1512"/>
  <c r="AK1512"/>
  <c r="AM1512"/>
  <c r="AP1512"/>
  <c r="AQ1512"/>
  <c r="AR1512"/>
  <c r="AH1513"/>
  <c r="AI1513"/>
  <c r="AK1513"/>
  <c r="AM1513"/>
  <c r="AP1513"/>
  <c r="AQ1513"/>
  <c r="AR1513"/>
  <c r="AH1514"/>
  <c r="AI1514"/>
  <c r="AK1514"/>
  <c r="AM1514"/>
  <c r="AP1514"/>
  <c r="AQ1514"/>
  <c r="AR1514"/>
  <c r="AH1515"/>
  <c r="AI1515"/>
  <c r="AK1515"/>
  <c r="AM1515"/>
  <c r="AP1515"/>
  <c r="AQ1515"/>
  <c r="AR1515"/>
  <c r="AH1516"/>
  <c r="AI1516"/>
  <c r="AK1516"/>
  <c r="AM1516"/>
  <c r="AP1516"/>
  <c r="AQ1516"/>
  <c r="AR1516"/>
  <c r="AH1517"/>
  <c r="AI1517"/>
  <c r="AK1517"/>
  <c r="AM1517"/>
  <c r="AP1517"/>
  <c r="AQ1517"/>
  <c r="AR1517"/>
  <c r="AH1518"/>
  <c r="AI1518"/>
  <c r="AK1518"/>
  <c r="AM1518"/>
  <c r="AP1518"/>
  <c r="AQ1518"/>
  <c r="AR1518"/>
  <c r="AH1519"/>
  <c r="AI1519"/>
  <c r="AK1519"/>
  <c r="AM1519"/>
  <c r="AP1519"/>
  <c r="AQ1519"/>
  <c r="AR1519"/>
  <c r="AH1520"/>
  <c r="AI1520"/>
  <c r="AK1520"/>
  <c r="AM1520"/>
  <c r="AP1520"/>
  <c r="AQ1520"/>
  <c r="AR1520"/>
  <c r="AH1521"/>
  <c r="AI1521"/>
  <c r="AK1521"/>
  <c r="AM1521"/>
  <c r="AP1521"/>
  <c r="AQ1521"/>
  <c r="AR1521"/>
  <c r="AH1522"/>
  <c r="AI1522"/>
  <c r="AK1522"/>
  <c r="AM1522"/>
  <c r="AP1522"/>
  <c r="AQ1522"/>
  <c r="AR1522"/>
  <c r="AH1523"/>
  <c r="AI1523"/>
  <c r="AK1523"/>
  <c r="AM1523"/>
  <c r="AP1523"/>
  <c r="AQ1523"/>
  <c r="AR1523"/>
  <c r="AH1524"/>
  <c r="AI1524"/>
  <c r="AK1524"/>
  <c r="AM1524"/>
  <c r="AP1524"/>
  <c r="AQ1524"/>
  <c r="AR1524"/>
  <c r="AH1525"/>
  <c r="AI1525"/>
  <c r="AK1525"/>
  <c r="AM1525"/>
  <c r="AP1525"/>
  <c r="AQ1525"/>
  <c r="AR1525"/>
  <c r="AH1526"/>
  <c r="AI1526"/>
  <c r="AK1526"/>
  <c r="AM1526"/>
  <c r="AP1526"/>
  <c r="AQ1526"/>
  <c r="AR1526"/>
  <c r="AH1527"/>
  <c r="AI1527"/>
  <c r="AK1527"/>
  <c r="AM1527"/>
  <c r="AP1527"/>
  <c r="AQ1527"/>
  <c r="AR1527"/>
  <c r="AH1528"/>
  <c r="AI1528"/>
  <c r="AK1528"/>
  <c r="AM1528"/>
  <c r="AP1528"/>
  <c r="AQ1528"/>
  <c r="AR1528"/>
  <c r="AH1529"/>
  <c r="AI1529"/>
  <c r="AK1529"/>
  <c r="AM1529"/>
  <c r="AP1529"/>
  <c r="AQ1529"/>
  <c r="AR1529"/>
  <c r="AH1530"/>
  <c r="AI1530"/>
  <c r="AK1530"/>
  <c r="AM1530"/>
  <c r="AP1530"/>
  <c r="AQ1530"/>
  <c r="AR1530"/>
  <c r="AH1531"/>
  <c r="AI1531"/>
  <c r="AK1531"/>
  <c r="AM1531"/>
  <c r="AP1531"/>
  <c r="AQ1531"/>
  <c r="AR1531"/>
  <c r="AH1532"/>
  <c r="AI1532"/>
  <c r="AK1532"/>
  <c r="AM1532"/>
  <c r="AP1532"/>
  <c r="AQ1532"/>
  <c r="AR1532"/>
  <c r="AH1533"/>
  <c r="AI1533"/>
  <c r="AK1533"/>
  <c r="AM1533"/>
  <c r="AP1533"/>
  <c r="AQ1533"/>
  <c r="AR1533"/>
  <c r="AH1534"/>
  <c r="AI1534"/>
  <c r="AK1534"/>
  <c r="AM1534"/>
  <c r="AP1534"/>
  <c r="AQ1534"/>
  <c r="AR1534"/>
  <c r="AH1535"/>
  <c r="AI1535"/>
  <c r="AK1535"/>
  <c r="AM1535"/>
  <c r="AP1535"/>
  <c r="AQ1535"/>
  <c r="AR1535"/>
  <c r="AH1536"/>
  <c r="AI1536"/>
  <c r="AK1536"/>
  <c r="AM1536"/>
  <c r="AP1536"/>
  <c r="AQ1536"/>
  <c r="AR1536"/>
  <c r="AH1537"/>
  <c r="AI1537"/>
  <c r="AK1537"/>
  <c r="AM1537"/>
  <c r="AP1537"/>
  <c r="AQ1537"/>
  <c r="AR1537"/>
  <c r="AH1538"/>
  <c r="AI1538"/>
  <c r="AK1538"/>
  <c r="AM1538"/>
  <c r="AP1538"/>
  <c r="AQ1538"/>
  <c r="AR1538"/>
  <c r="AH1539"/>
  <c r="AI1539"/>
  <c r="AK1539"/>
  <c r="AM1539"/>
  <c r="AP1539"/>
  <c r="AQ1539"/>
  <c r="AR1539"/>
  <c r="AH1540"/>
  <c r="AI1540"/>
  <c r="AK1540"/>
  <c r="AM1540"/>
  <c r="AP1540"/>
  <c r="AQ1540"/>
  <c r="AR1540"/>
  <c r="AH1541"/>
  <c r="AI1541"/>
  <c r="AK1541"/>
  <c r="AM1541"/>
  <c r="AP1541"/>
  <c r="AQ1541"/>
  <c r="AR1541"/>
  <c r="AH1542"/>
  <c r="AI1542"/>
  <c r="AK1542"/>
  <c r="AM1542"/>
  <c r="AP1542"/>
  <c r="AQ1542"/>
  <c r="AR1542"/>
  <c r="AH1543"/>
  <c r="AI1543"/>
  <c r="AK1543"/>
  <c r="AM1543"/>
  <c r="AP1543"/>
  <c r="AQ1543"/>
  <c r="AR1543"/>
  <c r="AH1544"/>
  <c r="AI1544"/>
  <c r="AK1544"/>
  <c r="AM1544"/>
  <c r="AP1544"/>
  <c r="AQ1544"/>
  <c r="AR1544"/>
  <c r="AH1545"/>
  <c r="AI1545"/>
  <c r="AK1545"/>
  <c r="AM1545"/>
  <c r="AP1545"/>
  <c r="AQ1545"/>
  <c r="AR1545"/>
  <c r="AH1546"/>
  <c r="AI1546"/>
  <c r="AK1546"/>
  <c r="AM1546"/>
  <c r="AP1546"/>
  <c r="AQ1546"/>
  <c r="AR1546"/>
  <c r="AH1547"/>
  <c r="AI1547"/>
  <c r="AK1547"/>
  <c r="AM1547"/>
  <c r="AP1547"/>
  <c r="AQ1547"/>
  <c r="AR1547"/>
  <c r="AH1548"/>
  <c r="AI1548"/>
  <c r="AK1548"/>
  <c r="AM1548"/>
  <c r="AP1548"/>
  <c r="AQ1548"/>
  <c r="AR1548"/>
  <c r="AH1549"/>
  <c r="AI1549"/>
  <c r="AK1549"/>
  <c r="AM1549"/>
  <c r="AP1549"/>
  <c r="AQ1549"/>
  <c r="AR1549"/>
  <c r="AH1550"/>
  <c r="AI1550"/>
  <c r="AK1550"/>
  <c r="AM1550"/>
  <c r="AP1550"/>
  <c r="AQ1550"/>
  <c r="AR1550"/>
  <c r="AH1551"/>
  <c r="AI1551"/>
  <c r="AK1551"/>
  <c r="AM1551"/>
  <c r="AP1551"/>
  <c r="AQ1551"/>
  <c r="AR1551"/>
  <c r="AH1552"/>
  <c r="AI1552"/>
  <c r="AK1552"/>
  <c r="AM1552"/>
  <c r="AP1552"/>
  <c r="AQ1552"/>
  <c r="AR1552"/>
  <c r="AH1553"/>
  <c r="AI1553"/>
  <c r="AK1553"/>
  <c r="AM1553"/>
  <c r="AP1553"/>
  <c r="AQ1553"/>
  <c r="AR1553"/>
  <c r="AH1554"/>
  <c r="AI1554"/>
  <c r="AK1554"/>
  <c r="AM1554"/>
  <c r="AP1554"/>
  <c r="AQ1554"/>
  <c r="AR1554"/>
  <c r="AH1555"/>
  <c r="AI1555"/>
  <c r="AK1555"/>
  <c r="AM1555"/>
  <c r="AP1555"/>
  <c r="AQ1555"/>
  <c r="AR1555"/>
  <c r="AH1556"/>
  <c r="AI1556"/>
  <c r="AK1556"/>
  <c r="AM1556"/>
  <c r="AP1556"/>
  <c r="AQ1556"/>
  <c r="AR1556"/>
  <c r="AH1557"/>
  <c r="AI1557"/>
  <c r="AK1557"/>
  <c r="AM1557"/>
  <c r="AP1557"/>
  <c r="AQ1557"/>
  <c r="AR1557"/>
  <c r="AH1558"/>
  <c r="AI1558"/>
  <c r="AK1558"/>
  <c r="AM1558"/>
  <c r="AP1558"/>
  <c r="AQ1558"/>
  <c r="AR1558"/>
  <c r="AH1559"/>
  <c r="AI1559"/>
  <c r="AK1559"/>
  <c r="AM1559"/>
  <c r="AP1559"/>
  <c r="AQ1559"/>
  <c r="AR1559"/>
  <c r="AH1560"/>
  <c r="AI1560"/>
  <c r="AK1560"/>
  <c r="AM1560"/>
  <c r="AP1560"/>
  <c r="AQ1560"/>
  <c r="AR1560"/>
  <c r="AH1561"/>
  <c r="AI1561"/>
  <c r="AK1561"/>
  <c r="AM1561"/>
  <c r="AP1561"/>
  <c r="AQ1561"/>
  <c r="AR1561"/>
  <c r="AH1562"/>
  <c r="AI1562"/>
  <c r="AK1562"/>
  <c r="AM1562"/>
  <c r="AP1562"/>
  <c r="AQ1562"/>
  <c r="AR1562"/>
  <c r="AH1563"/>
  <c r="AI1563"/>
  <c r="AK1563"/>
  <c r="AM1563"/>
  <c r="AP1563"/>
  <c r="AQ1563"/>
  <c r="AR1563"/>
  <c r="AH1564"/>
  <c r="AI1564"/>
  <c r="AK1564"/>
  <c r="AM1564"/>
  <c r="AP1564"/>
  <c r="AQ1564"/>
  <c r="AR1564"/>
  <c r="AH1565"/>
  <c r="AI1565"/>
  <c r="AK1565"/>
  <c r="AM1565"/>
  <c r="AP1565"/>
  <c r="AQ1565"/>
  <c r="AR1565"/>
  <c r="AH1566"/>
  <c r="AI1566"/>
  <c r="AK1566"/>
  <c r="AM1566"/>
  <c r="AP1566"/>
  <c r="AQ1566"/>
  <c r="AR1566"/>
  <c r="AH1567"/>
  <c r="AI1567"/>
  <c r="AK1567"/>
  <c r="AM1567"/>
  <c r="AP1567"/>
  <c r="AQ1567"/>
  <c r="AR1567"/>
  <c r="AH1568"/>
  <c r="AI1568"/>
  <c r="AK1568"/>
  <c r="AM1568"/>
  <c r="AP1568"/>
  <c r="AQ1568"/>
  <c r="AR1568"/>
  <c r="AH1569"/>
  <c r="AI1569"/>
  <c r="AK1569"/>
  <c r="AM1569"/>
  <c r="AP1569"/>
  <c r="AQ1569"/>
  <c r="AR1569"/>
  <c r="AH1570"/>
  <c r="AI1570"/>
  <c r="AK1570"/>
  <c r="AM1570"/>
  <c r="AP1570"/>
  <c r="AQ1570"/>
  <c r="AR1570"/>
  <c r="AH1571"/>
  <c r="AI1571"/>
  <c r="AK1571"/>
  <c r="AM1571"/>
  <c r="AP1571"/>
  <c r="AQ1571"/>
  <c r="AR1571"/>
  <c r="AH1572"/>
  <c r="AI1572"/>
  <c r="AK1572"/>
  <c r="AM1572"/>
  <c r="AP1572"/>
  <c r="AQ1572"/>
  <c r="AR1572"/>
  <c r="AH1573"/>
  <c r="AI1573"/>
  <c r="AK1573"/>
  <c r="AM1573"/>
  <c r="AP1573"/>
  <c r="AQ1573"/>
  <c r="AR1573"/>
  <c r="AH1574"/>
  <c r="AI1574"/>
  <c r="AK1574"/>
  <c r="AM1574"/>
  <c r="AP1574"/>
  <c r="AQ1574"/>
  <c r="AR1574"/>
  <c r="AH1575"/>
  <c r="AI1575"/>
  <c r="AK1575"/>
  <c r="AM1575"/>
  <c r="AP1575"/>
  <c r="AQ1575"/>
  <c r="AR1575"/>
  <c r="AH1576"/>
  <c r="AI1576"/>
  <c r="AK1576"/>
  <c r="AM1576"/>
  <c r="AP1576"/>
  <c r="AQ1576"/>
  <c r="AR1576"/>
  <c r="AH1577"/>
  <c r="AI1577"/>
  <c r="AK1577"/>
  <c r="AM1577"/>
  <c r="AP1577"/>
  <c r="AQ1577"/>
  <c r="AR1577"/>
  <c r="AH1578"/>
  <c r="AI1578"/>
  <c r="AK1578"/>
  <c r="AM1578"/>
  <c r="AP1578"/>
  <c r="AQ1578"/>
  <c r="AR1578"/>
  <c r="AH1579"/>
  <c r="AI1579"/>
  <c r="AK1579"/>
  <c r="AM1579"/>
  <c r="AP1579"/>
  <c r="AQ1579"/>
  <c r="AR1579"/>
  <c r="AH1580"/>
  <c r="AI1580"/>
  <c r="AK1580"/>
  <c r="AM1580"/>
  <c r="AP1580"/>
  <c r="AQ1580"/>
  <c r="AR1580"/>
  <c r="AH1581"/>
  <c r="AI1581"/>
  <c r="AK1581"/>
  <c r="AM1581"/>
  <c r="AP1581"/>
  <c r="AQ1581"/>
  <c r="AR1581"/>
  <c r="AH1582"/>
  <c r="AI1582"/>
  <c r="AK1582"/>
  <c r="AM1582"/>
  <c r="AP1582"/>
  <c r="AQ1582"/>
  <c r="AR1582"/>
  <c r="AH1583"/>
  <c r="AI1583"/>
  <c r="AK1583"/>
  <c r="AM1583"/>
  <c r="AP1583"/>
  <c r="AQ1583"/>
  <c r="AR1583"/>
  <c r="AH1584"/>
  <c r="AI1584"/>
  <c r="AK1584"/>
  <c r="AM1584"/>
  <c r="AP1584"/>
  <c r="AQ1584"/>
  <c r="AR1584"/>
  <c r="AH1585"/>
  <c r="AI1585"/>
  <c r="AK1585"/>
  <c r="AM1585"/>
  <c r="AP1585"/>
  <c r="AQ1585"/>
  <c r="AR1585"/>
  <c r="AH1586"/>
  <c r="AI1586"/>
  <c r="AK1586"/>
  <c r="AM1586"/>
  <c r="AP1586"/>
  <c r="AQ1586"/>
  <c r="AR1586"/>
  <c r="AH1587"/>
  <c r="AI1587"/>
  <c r="AK1587"/>
  <c r="AM1587"/>
  <c r="AP1587"/>
  <c r="AQ1587"/>
  <c r="AR1587"/>
  <c r="AH1588"/>
  <c r="AI1588"/>
  <c r="AK1588"/>
  <c r="AM1588"/>
  <c r="AP1588"/>
  <c r="AQ1588"/>
  <c r="AR1588"/>
  <c r="AH1589"/>
  <c r="AI1589"/>
  <c r="AK1589"/>
  <c r="AM1589"/>
  <c r="AP1589"/>
  <c r="AQ1589"/>
  <c r="AR1589"/>
  <c r="AH1590"/>
  <c r="AI1590"/>
  <c r="AK1590"/>
  <c r="AM1590"/>
  <c r="AP1590"/>
  <c r="AQ1590"/>
  <c r="AR1590"/>
  <c r="AH1591"/>
  <c r="AI1591"/>
  <c r="AK1591"/>
  <c r="AM1591"/>
  <c r="AP1591"/>
  <c r="AQ1591"/>
  <c r="AR1591"/>
  <c r="AH1592"/>
  <c r="AI1592"/>
  <c r="AK1592"/>
  <c r="AM1592"/>
  <c r="AP1592"/>
  <c r="AQ1592"/>
  <c r="AR1592"/>
  <c r="AH1593"/>
  <c r="AI1593"/>
  <c r="AK1593"/>
  <c r="AM1593"/>
  <c r="AP1593"/>
  <c r="AQ1593"/>
  <c r="AR1593"/>
  <c r="AH1594"/>
  <c r="AI1594"/>
  <c r="AK1594"/>
  <c r="AM1594"/>
  <c r="AP1594"/>
  <c r="AQ1594"/>
  <c r="AR1594"/>
  <c r="AH1595"/>
  <c r="AI1595"/>
  <c r="AK1595"/>
  <c r="AM1595"/>
  <c r="AP1595"/>
  <c r="AQ1595"/>
  <c r="AR1595"/>
  <c r="AH1596"/>
  <c r="AI1596"/>
  <c r="AK1596"/>
  <c r="AM1596"/>
  <c r="AP1596"/>
  <c r="AQ1596"/>
  <c r="AR1596"/>
  <c r="AH1597"/>
  <c r="AI1597"/>
  <c r="AK1597"/>
  <c r="AM1597"/>
  <c r="AP1597"/>
  <c r="AQ1597"/>
  <c r="AR1597"/>
  <c r="AH1598"/>
  <c r="AI1598"/>
  <c r="AK1598"/>
  <c r="AM1598"/>
  <c r="AP1598"/>
  <c r="AQ1598"/>
  <c r="AR1598"/>
  <c r="AH1599"/>
  <c r="AI1599"/>
  <c r="AK1599"/>
  <c r="AM1599"/>
  <c r="AP1599"/>
  <c r="AQ1599"/>
  <c r="AR1599"/>
  <c r="AH1600"/>
  <c r="AI1600"/>
  <c r="AK1600"/>
  <c r="AM1600"/>
  <c r="AP1600"/>
  <c r="AQ1600"/>
  <c r="AR1600"/>
  <c r="AH1601"/>
  <c r="AI1601"/>
  <c r="AK1601"/>
  <c r="AM1601"/>
  <c r="AP1601"/>
  <c r="AQ1601"/>
  <c r="AR1601"/>
  <c r="AH1602"/>
  <c r="AI1602"/>
  <c r="AK1602"/>
  <c r="AM1602"/>
  <c r="AP1602"/>
  <c r="AQ1602"/>
  <c r="AR1602"/>
  <c r="AH1603"/>
  <c r="AI1603"/>
  <c r="AK1603"/>
  <c r="AM1603"/>
  <c r="AP1603"/>
  <c r="AQ1603"/>
  <c r="AR1603"/>
  <c r="AH1604"/>
  <c r="AI1604"/>
  <c r="AK1604"/>
  <c r="AM1604"/>
  <c r="AP1604"/>
  <c r="AQ1604"/>
  <c r="AR1604"/>
  <c r="AH1605"/>
  <c r="AI1605"/>
  <c r="AK1605"/>
  <c r="AM1605"/>
  <c r="AP1605"/>
  <c r="AQ1605"/>
  <c r="AR1605"/>
  <c r="AH1606"/>
  <c r="AI1606"/>
  <c r="AK1606"/>
  <c r="AM1606"/>
  <c r="AP1606"/>
  <c r="AQ1606"/>
  <c r="AR1606"/>
  <c r="AH1607"/>
  <c r="AI1607"/>
  <c r="AK1607"/>
  <c r="AM1607"/>
  <c r="AP1607"/>
  <c r="AQ1607"/>
  <c r="AR1607"/>
  <c r="AH1608"/>
  <c r="AI1608"/>
  <c r="AK1608"/>
  <c r="AM1608"/>
  <c r="AP1608"/>
  <c r="AQ1608"/>
  <c r="AR1608"/>
  <c r="AH1609"/>
  <c r="AI1609"/>
  <c r="AK1609"/>
  <c r="AM1609"/>
  <c r="AP1609"/>
  <c r="AQ1609"/>
  <c r="AR1609"/>
  <c r="AH1610"/>
  <c r="AI1610"/>
  <c r="AK1610"/>
  <c r="AM1610"/>
  <c r="AP1610"/>
  <c r="AQ1610"/>
  <c r="AR1610"/>
  <c r="AH1611"/>
  <c r="AI1611"/>
  <c r="AK1611"/>
  <c r="AM1611"/>
  <c r="AP1611"/>
  <c r="AQ1611"/>
  <c r="AR1611"/>
  <c r="AH1612"/>
  <c r="AI1612"/>
  <c r="AK1612"/>
  <c r="AM1612"/>
  <c r="AP1612"/>
  <c r="AQ1612"/>
  <c r="AR1612"/>
  <c r="AH1613"/>
  <c r="AI1613"/>
  <c r="AK1613"/>
  <c r="AM1613"/>
  <c r="AP1613"/>
  <c r="AQ1613"/>
  <c r="AR1613"/>
  <c r="AH1614"/>
  <c r="AI1614"/>
  <c r="AK1614"/>
  <c r="AM1614"/>
  <c r="AP1614"/>
  <c r="AQ1614"/>
  <c r="AR1614"/>
  <c r="AH1615"/>
  <c r="AI1615"/>
  <c r="AK1615"/>
  <c r="AM1615"/>
  <c r="AP1615"/>
  <c r="AQ1615"/>
  <c r="AR1615"/>
  <c r="AH1616"/>
  <c r="AI1616"/>
  <c r="AK1616"/>
  <c r="AM1616"/>
  <c r="AP1616"/>
  <c r="AQ1616"/>
  <c r="AR1616"/>
  <c r="AH1617"/>
  <c r="AI1617"/>
  <c r="AK1617"/>
  <c r="AM1617"/>
  <c r="AP1617"/>
  <c r="AQ1617"/>
  <c r="AR1617"/>
  <c r="AH1618"/>
  <c r="AI1618"/>
  <c r="AK1618"/>
  <c r="AM1618"/>
  <c r="AP1618"/>
  <c r="AQ1618"/>
  <c r="AR1618"/>
  <c r="AH1619"/>
  <c r="AI1619"/>
  <c r="AK1619"/>
  <c r="AM1619"/>
  <c r="AP1619"/>
  <c r="AQ1619"/>
  <c r="AR1619"/>
  <c r="AH1620"/>
  <c r="AI1620"/>
  <c r="AK1620"/>
  <c r="AM1620"/>
  <c r="AP1620"/>
  <c r="AQ1620"/>
  <c r="AR1620"/>
  <c r="AH1621"/>
  <c r="AI1621"/>
  <c r="AK1621"/>
  <c r="AM1621"/>
  <c r="AP1621"/>
  <c r="AQ1621"/>
  <c r="AR1621"/>
  <c r="AH1622"/>
  <c r="AI1622"/>
  <c r="AK1622"/>
  <c r="AM1622"/>
  <c r="AP1622"/>
  <c r="AQ1622"/>
  <c r="AR1622"/>
  <c r="AH1623"/>
  <c r="AI1623"/>
  <c r="AK1623"/>
  <c r="AM1623"/>
  <c r="AP1623"/>
  <c r="AQ1623"/>
  <c r="AR1623"/>
  <c r="AH1624"/>
  <c r="AI1624"/>
  <c r="AK1624"/>
  <c r="AM1624"/>
  <c r="AP1624"/>
  <c r="AQ1624"/>
  <c r="AR1624"/>
  <c r="AH1625"/>
  <c r="AI1625"/>
  <c r="AK1625"/>
  <c r="AM1625"/>
  <c r="AP1625"/>
  <c r="AQ1625"/>
  <c r="AR1625"/>
  <c r="AH1626"/>
  <c r="AI1626"/>
  <c r="AK1626"/>
  <c r="AM1626"/>
  <c r="AP1626"/>
  <c r="AQ1626"/>
  <c r="AR1626"/>
  <c r="AH1627"/>
  <c r="AI1627"/>
  <c r="AK1627"/>
  <c r="AM1627"/>
  <c r="AP1627"/>
  <c r="AQ1627"/>
  <c r="AR1627"/>
  <c r="AH1628"/>
  <c r="AI1628"/>
  <c r="AK1628"/>
  <c r="AM1628"/>
  <c r="AP1628"/>
  <c r="AQ1628"/>
  <c r="AR1628"/>
  <c r="AH1629"/>
  <c r="AI1629"/>
  <c r="AK1629"/>
  <c r="AM1629"/>
  <c r="AP1629"/>
  <c r="AQ1629"/>
  <c r="AR1629"/>
  <c r="AH1630"/>
  <c r="AI1630"/>
  <c r="AK1630"/>
  <c r="AM1630"/>
  <c r="AP1630"/>
  <c r="AQ1630"/>
  <c r="AR1630"/>
  <c r="AH1631"/>
  <c r="AI1631"/>
  <c r="AK1631"/>
  <c r="AM1631"/>
  <c r="AP1631"/>
  <c r="AQ1631"/>
  <c r="AR1631"/>
  <c r="AH1632"/>
  <c r="AI1632"/>
  <c r="AK1632"/>
  <c r="AM1632"/>
  <c r="AP1632"/>
  <c r="AQ1632"/>
  <c r="AR1632"/>
  <c r="AH1633"/>
  <c r="AI1633"/>
  <c r="AK1633"/>
  <c r="AM1633"/>
  <c r="AP1633"/>
  <c r="AQ1633"/>
  <c r="AR1633"/>
  <c r="AH1634"/>
  <c r="AI1634"/>
  <c r="AK1634"/>
  <c r="AM1634"/>
  <c r="AP1634"/>
  <c r="AQ1634"/>
  <c r="AR1634"/>
  <c r="AH1635"/>
  <c r="AI1635"/>
  <c r="AK1635"/>
  <c r="AM1635"/>
  <c r="AP1635"/>
  <c r="AQ1635"/>
  <c r="AR1635"/>
  <c r="AH1636"/>
  <c r="AI1636"/>
  <c r="AK1636"/>
  <c r="AM1636"/>
  <c r="AP1636"/>
  <c r="AQ1636"/>
  <c r="AR1636"/>
  <c r="AH1637"/>
  <c r="AI1637"/>
  <c r="AK1637"/>
  <c r="AM1637"/>
  <c r="AP1637"/>
  <c r="AQ1637"/>
  <c r="AR1637"/>
  <c r="AH1638"/>
  <c r="AI1638"/>
  <c r="AK1638"/>
  <c r="AM1638"/>
  <c r="AP1638"/>
  <c r="AQ1638"/>
  <c r="AR1638"/>
  <c r="AH1639"/>
  <c r="AI1639"/>
  <c r="AK1639"/>
  <c r="AM1639"/>
  <c r="AP1639"/>
  <c r="AQ1639"/>
  <c r="AR1639"/>
  <c r="AH1640"/>
  <c r="AI1640"/>
  <c r="AK1640"/>
  <c r="AM1640"/>
  <c r="AP1640"/>
  <c r="AQ1640"/>
  <c r="AR1640"/>
  <c r="AH1641"/>
  <c r="AI1641"/>
  <c r="AK1641"/>
  <c r="AM1641"/>
  <c r="AP1641"/>
  <c r="AQ1641"/>
  <c r="AR1641"/>
  <c r="AH1642"/>
  <c r="AI1642"/>
  <c r="AK1642"/>
  <c r="AM1642"/>
  <c r="AP1642"/>
  <c r="AQ1642"/>
  <c r="AR1642"/>
  <c r="AH1643"/>
  <c r="AI1643"/>
  <c r="AK1643"/>
  <c r="AM1643"/>
  <c r="AP1643"/>
  <c r="AQ1643"/>
  <c r="AR1643"/>
  <c r="AH1644"/>
  <c r="AI1644"/>
  <c r="AK1644"/>
  <c r="AM1644"/>
  <c r="AP1644"/>
  <c r="AQ1644"/>
  <c r="AR1644"/>
  <c r="AH1645"/>
  <c r="AI1645"/>
  <c r="AK1645"/>
  <c r="AM1645"/>
  <c r="AP1645"/>
  <c r="AQ1645"/>
  <c r="AR1645"/>
  <c r="AH1646"/>
  <c r="AI1646"/>
  <c r="AK1646"/>
  <c r="AM1646"/>
  <c r="AP1646"/>
  <c r="AQ1646"/>
  <c r="AR1646"/>
  <c r="AH1647"/>
  <c r="AI1647"/>
  <c r="AK1647"/>
  <c r="AM1647"/>
  <c r="AP1647"/>
  <c r="AQ1647"/>
  <c r="AR1647"/>
  <c r="AH1648"/>
  <c r="AI1648"/>
  <c r="AK1648"/>
  <c r="AM1648"/>
  <c r="AP1648"/>
  <c r="AQ1648"/>
  <c r="AR1648"/>
  <c r="AH1649"/>
  <c r="AI1649"/>
  <c r="AK1649"/>
  <c r="AM1649"/>
  <c r="AP1649"/>
  <c r="AQ1649"/>
  <c r="AR1649"/>
  <c r="AH1650"/>
  <c r="AI1650"/>
  <c r="AK1650"/>
  <c r="AM1650"/>
  <c r="AP1650"/>
  <c r="AQ1650"/>
  <c r="AR1650"/>
  <c r="AH1651"/>
  <c r="AI1651"/>
  <c r="AK1651"/>
  <c r="AM1651"/>
  <c r="AP1651"/>
  <c r="AQ1651"/>
  <c r="AR1651"/>
  <c r="AH1652"/>
  <c r="AI1652"/>
  <c r="AK1652"/>
  <c r="AM1652"/>
  <c r="AP1652"/>
  <c r="AQ1652"/>
  <c r="AR1652"/>
  <c r="AH1653"/>
  <c r="AI1653"/>
  <c r="AK1653"/>
  <c r="AM1653"/>
  <c r="AP1653"/>
  <c r="AQ1653"/>
  <c r="AR1653"/>
  <c r="AH1654"/>
  <c r="AI1654"/>
  <c r="AK1654"/>
  <c r="AM1654"/>
  <c r="AP1654"/>
  <c r="AQ1654"/>
  <c r="AR1654"/>
  <c r="AH1655"/>
  <c r="AI1655"/>
  <c r="AK1655"/>
  <c r="AM1655"/>
  <c r="AP1655"/>
  <c r="AQ1655"/>
  <c r="AR1655"/>
  <c r="AH1656"/>
  <c r="AI1656"/>
  <c r="AK1656"/>
  <c r="AM1656"/>
  <c r="AP1656"/>
  <c r="AQ1656"/>
  <c r="AR1656"/>
  <c r="AH1657"/>
  <c r="AI1657"/>
  <c r="AK1657"/>
  <c r="AM1657"/>
  <c r="AP1657"/>
  <c r="AQ1657"/>
  <c r="AR1657"/>
  <c r="AH1658"/>
  <c r="AI1658"/>
  <c r="AK1658"/>
  <c r="AM1658"/>
  <c r="AP1658"/>
  <c r="AQ1658"/>
  <c r="AR1658"/>
  <c r="AH1659"/>
  <c r="AI1659"/>
  <c r="AK1659"/>
  <c r="AM1659"/>
  <c r="AP1659"/>
  <c r="AQ1659"/>
  <c r="AR1659"/>
  <c r="AH1660"/>
  <c r="AI1660"/>
  <c r="AK1660"/>
  <c r="AM1660"/>
  <c r="AP1660"/>
  <c r="AQ1660"/>
  <c r="AR1660"/>
  <c r="AH1661"/>
  <c r="AI1661"/>
  <c r="AK1661"/>
  <c r="AM1661"/>
  <c r="AP1661"/>
  <c r="AQ1661"/>
  <c r="AR1661"/>
  <c r="AH1662"/>
  <c r="AI1662"/>
  <c r="AK1662"/>
  <c r="AM1662"/>
  <c r="AP1662"/>
  <c r="AQ1662"/>
  <c r="AR1662"/>
  <c r="AH1663"/>
  <c r="AI1663"/>
  <c r="AK1663"/>
  <c r="AM1663"/>
  <c r="AP1663"/>
  <c r="AQ1663"/>
  <c r="AR1663"/>
  <c r="AH1664"/>
  <c r="AI1664"/>
  <c r="AK1664"/>
  <c r="AM1664"/>
  <c r="AP1664"/>
  <c r="AQ1664"/>
  <c r="AR1664"/>
  <c r="AH1665"/>
  <c r="AI1665"/>
  <c r="AK1665"/>
  <c r="AM1665"/>
  <c r="AP1665"/>
  <c r="AQ1665"/>
  <c r="AR1665"/>
  <c r="AH1666"/>
  <c r="AI1666"/>
  <c r="AK1666"/>
  <c r="AM1666"/>
  <c r="AP1666"/>
  <c r="AQ1666"/>
  <c r="AR1666"/>
  <c r="AH1667"/>
  <c r="AI1667"/>
  <c r="AK1667"/>
  <c r="AM1667"/>
  <c r="AP1667"/>
  <c r="AQ1667"/>
  <c r="AR1667"/>
  <c r="AH1668"/>
  <c r="AI1668"/>
  <c r="AK1668"/>
  <c r="AM1668"/>
  <c r="AP1668"/>
  <c r="AQ1668"/>
  <c r="AR1668"/>
  <c r="AH1669"/>
  <c r="AI1669"/>
  <c r="AK1669"/>
  <c r="AM1669"/>
  <c r="AP1669"/>
  <c r="AQ1669"/>
  <c r="AR1669"/>
  <c r="AH1670"/>
  <c r="AI1670"/>
  <c r="AK1670"/>
  <c r="AM1670"/>
  <c r="AP1670"/>
  <c r="AQ1670"/>
  <c r="AR1670"/>
  <c r="AH1671"/>
  <c r="AI1671"/>
  <c r="AK1671"/>
  <c r="AM1671"/>
  <c r="AP1671"/>
  <c r="AQ1671"/>
  <c r="AR1671"/>
  <c r="AH1672"/>
  <c r="AI1672"/>
  <c r="AK1672"/>
  <c r="AM1672"/>
  <c r="AP1672"/>
  <c r="AQ1672"/>
  <c r="AR1672"/>
  <c r="AH1673"/>
  <c r="AI1673"/>
  <c r="AK1673"/>
  <c r="AM1673"/>
  <c r="AP1673"/>
  <c r="AQ1673"/>
  <c r="AR1673"/>
  <c r="AH1674"/>
  <c r="AI1674"/>
  <c r="AK1674"/>
  <c r="AM1674"/>
  <c r="AP1674"/>
  <c r="AQ1674"/>
  <c r="AR1674"/>
  <c r="AH1675"/>
  <c r="AI1675"/>
  <c r="AK1675"/>
  <c r="AM1675"/>
  <c r="AP1675"/>
  <c r="AQ1675"/>
  <c r="AR1675"/>
  <c r="AH1676"/>
  <c r="AI1676"/>
  <c r="AK1676"/>
  <c r="AM1676"/>
  <c r="AP1676"/>
  <c r="AQ1676"/>
  <c r="AR1676"/>
  <c r="AH1677"/>
  <c r="AI1677"/>
  <c r="AK1677"/>
  <c r="AM1677"/>
  <c r="AP1677"/>
  <c r="AQ1677"/>
  <c r="AR1677"/>
  <c r="AH1678"/>
  <c r="AI1678"/>
  <c r="AK1678"/>
  <c r="AM1678"/>
  <c r="AP1678"/>
  <c r="AQ1678"/>
  <c r="AR1678"/>
  <c r="AH1679"/>
  <c r="AI1679"/>
  <c r="AK1679"/>
  <c r="AM1679"/>
  <c r="AP1679"/>
  <c r="AQ1679"/>
  <c r="AR1679"/>
  <c r="AH1680"/>
  <c r="AI1680"/>
  <c r="AK1680"/>
  <c r="AM1680"/>
  <c r="AP1680"/>
  <c r="AQ1680"/>
  <c r="AR1680"/>
  <c r="AH1681"/>
  <c r="AI1681"/>
  <c r="AK1681"/>
  <c r="AM1681"/>
  <c r="AP1681"/>
  <c r="AQ1681"/>
  <c r="AR1681"/>
  <c r="AH1682"/>
  <c r="AI1682"/>
  <c r="AK1682"/>
  <c r="AM1682"/>
  <c r="AP1682"/>
  <c r="AQ1682"/>
  <c r="AR1682"/>
  <c r="AH1683"/>
  <c r="AI1683"/>
  <c r="AK1683"/>
  <c r="AM1683"/>
  <c r="AP1683"/>
  <c r="AQ1683"/>
  <c r="AR1683"/>
  <c r="AH1684"/>
  <c r="AI1684"/>
  <c r="AK1684"/>
  <c r="AM1684"/>
  <c r="AP1684"/>
  <c r="AQ1684"/>
  <c r="AR1684"/>
  <c r="AH1685"/>
  <c r="AI1685"/>
  <c r="AK1685"/>
  <c r="AM1685"/>
  <c r="AP1685"/>
  <c r="AQ1685"/>
  <c r="AR1685"/>
  <c r="AH1686"/>
  <c r="AI1686"/>
  <c r="AK1686"/>
  <c r="AM1686"/>
  <c r="AP1686"/>
  <c r="AQ1686"/>
  <c r="AR1686"/>
  <c r="AH1687"/>
  <c r="AI1687"/>
  <c r="AK1687"/>
  <c r="AM1687"/>
  <c r="AP1687"/>
  <c r="AQ1687"/>
  <c r="AR1687"/>
  <c r="AH1688"/>
  <c r="AI1688"/>
  <c r="AK1688"/>
  <c r="AM1688"/>
  <c r="AP1688"/>
  <c r="AQ1688"/>
  <c r="AR1688"/>
  <c r="AH1689"/>
  <c r="AI1689"/>
  <c r="AK1689"/>
  <c r="AM1689"/>
  <c r="AP1689"/>
  <c r="AQ1689"/>
  <c r="AR1689"/>
  <c r="AH1690"/>
  <c r="AI1690"/>
  <c r="AK1690"/>
  <c r="AM1690"/>
  <c r="AP1690"/>
  <c r="AQ1690"/>
  <c r="AR1690"/>
  <c r="AH1691"/>
  <c r="AI1691"/>
  <c r="AK1691"/>
  <c r="AM1691"/>
  <c r="AP1691"/>
  <c r="AQ1691"/>
  <c r="AR1691"/>
  <c r="AH1692"/>
  <c r="AI1692"/>
  <c r="AK1692"/>
  <c r="AM1692"/>
  <c r="AP1692"/>
  <c r="AQ1692"/>
  <c r="AR1692"/>
  <c r="AH1693"/>
  <c r="AI1693"/>
  <c r="AK1693"/>
  <c r="AM1693"/>
  <c r="AP1693"/>
  <c r="AQ1693"/>
  <c r="AR1693"/>
  <c r="AH1694"/>
  <c r="AI1694"/>
  <c r="AK1694"/>
  <c r="AM1694"/>
  <c r="AP1694"/>
  <c r="AQ1694"/>
  <c r="AR1694"/>
  <c r="AH1695"/>
  <c r="AI1695"/>
  <c r="AK1695"/>
  <c r="AM1695"/>
  <c r="AP1695"/>
  <c r="AQ1695"/>
  <c r="AR1695"/>
  <c r="AH1696"/>
  <c r="AI1696"/>
  <c r="AK1696"/>
  <c r="AM1696"/>
  <c r="AP1696"/>
  <c r="AQ1696"/>
  <c r="AR1696"/>
  <c r="AH1697"/>
  <c r="AI1697"/>
  <c r="AK1697"/>
  <c r="AM1697"/>
  <c r="AP1697"/>
  <c r="AQ1697"/>
  <c r="AR1697"/>
  <c r="AH1698"/>
  <c r="AI1698"/>
  <c r="AK1698"/>
  <c r="AM1698"/>
  <c r="AP1698"/>
  <c r="AQ1698"/>
  <c r="AR1698"/>
  <c r="AH1699"/>
  <c r="AI1699"/>
  <c r="AK1699"/>
  <c r="AM1699"/>
  <c r="AP1699"/>
  <c r="AQ1699"/>
  <c r="AR1699"/>
  <c r="AH1700"/>
  <c r="AI1700"/>
  <c r="AK1700"/>
  <c r="AM1700"/>
  <c r="AP1700"/>
  <c r="AQ1700"/>
  <c r="AR1700"/>
  <c r="AH1701"/>
  <c r="AI1701"/>
  <c r="AK1701"/>
  <c r="AM1701"/>
  <c r="AP1701"/>
  <c r="AQ1701"/>
  <c r="AR1701"/>
  <c r="AH1702"/>
  <c r="AI1702"/>
  <c r="AK1702"/>
  <c r="AM1702"/>
  <c r="AP1702"/>
  <c r="AQ1702"/>
  <c r="AR1702"/>
  <c r="AH1703"/>
  <c r="AI1703"/>
  <c r="AK1703"/>
  <c r="AM1703"/>
  <c r="AP1703"/>
  <c r="AQ1703"/>
  <c r="AR1703"/>
  <c r="AH1704"/>
  <c r="AI1704"/>
  <c r="AK1704"/>
  <c r="AM1704"/>
  <c r="AP1704"/>
  <c r="AQ1704"/>
  <c r="AR1704"/>
  <c r="AH1705"/>
  <c r="AI1705"/>
  <c r="AK1705"/>
  <c r="AM1705"/>
  <c r="AP1705"/>
  <c r="AQ1705"/>
  <c r="AR1705"/>
  <c r="AH1706"/>
  <c r="AI1706"/>
  <c r="AK1706"/>
  <c r="AM1706"/>
  <c r="AP1706"/>
  <c r="AQ1706"/>
  <c r="AR1706"/>
  <c r="AH1707"/>
  <c r="AI1707"/>
  <c r="AK1707"/>
  <c r="AM1707"/>
  <c r="AP1707"/>
  <c r="AQ1707"/>
  <c r="AR1707"/>
  <c r="AH1708"/>
  <c r="AI1708"/>
  <c r="AK1708"/>
  <c r="AM1708"/>
  <c r="AP1708"/>
  <c r="AQ1708"/>
  <c r="AR1708"/>
  <c r="AH1709"/>
  <c r="AI1709"/>
  <c r="AK1709"/>
  <c r="AM1709"/>
  <c r="AP1709"/>
  <c r="AQ1709"/>
  <c r="AR1709"/>
  <c r="AH1710"/>
  <c r="AI1710"/>
  <c r="AK1710"/>
  <c r="AM1710"/>
  <c r="AP1710"/>
  <c r="AQ1710"/>
  <c r="AR1710"/>
  <c r="AH1711"/>
  <c r="AI1711"/>
  <c r="AK1711"/>
  <c r="AM1711"/>
  <c r="AP1711"/>
  <c r="AQ1711"/>
  <c r="AR1711"/>
  <c r="AH1712"/>
  <c r="AI1712"/>
  <c r="AK1712"/>
  <c r="AM1712"/>
  <c r="AP1712"/>
  <c r="AQ1712"/>
  <c r="AR1712"/>
  <c r="AH1713"/>
  <c r="AI1713"/>
  <c r="AK1713"/>
  <c r="AM1713"/>
  <c r="AP1713"/>
  <c r="AQ1713"/>
  <c r="AR1713"/>
  <c r="AH1714"/>
  <c r="AI1714"/>
  <c r="AK1714"/>
  <c r="AM1714"/>
  <c r="AP1714"/>
  <c r="AQ1714"/>
  <c r="AR1714"/>
  <c r="AH1715"/>
  <c r="AI1715"/>
  <c r="AK1715"/>
  <c r="AM1715"/>
  <c r="AP1715"/>
  <c r="AQ1715"/>
  <c r="AR1715"/>
  <c r="AH1716"/>
  <c r="AI1716"/>
  <c r="AK1716"/>
  <c r="AM1716"/>
  <c r="AP1716"/>
  <c r="AQ1716"/>
  <c r="AR1716"/>
  <c r="AH1717"/>
  <c r="AI1717"/>
  <c r="AK1717"/>
  <c r="AM1717"/>
  <c r="AP1717"/>
  <c r="AQ1717"/>
  <c r="AR1717"/>
  <c r="AH1718"/>
  <c r="AI1718"/>
  <c r="AK1718"/>
  <c r="AM1718"/>
  <c r="AP1718"/>
  <c r="AQ1718"/>
  <c r="AR1718"/>
  <c r="AH1719"/>
  <c r="AI1719"/>
  <c r="AK1719"/>
  <c r="AM1719"/>
  <c r="AP1719"/>
  <c r="AQ1719"/>
  <c r="AR1719"/>
  <c r="AH1720"/>
  <c r="AI1720"/>
  <c r="AK1720"/>
  <c r="AM1720"/>
  <c r="AP1720"/>
  <c r="AQ1720"/>
  <c r="AR1720"/>
  <c r="AH1721"/>
  <c r="AI1721"/>
  <c r="AK1721"/>
  <c r="AM1721"/>
  <c r="AP1721"/>
  <c r="AQ1721"/>
  <c r="AR1721"/>
  <c r="AH1722"/>
  <c r="AI1722"/>
  <c r="AK1722"/>
  <c r="AM1722"/>
  <c r="AP1722"/>
  <c r="AQ1722"/>
  <c r="AR1722"/>
  <c r="AH1723"/>
  <c r="AI1723"/>
  <c r="AK1723"/>
  <c r="AM1723"/>
  <c r="AP1723"/>
  <c r="AQ1723"/>
  <c r="AR1723"/>
  <c r="AH1724"/>
  <c r="AI1724"/>
  <c r="AK1724"/>
  <c r="AM1724"/>
  <c r="AP1724"/>
  <c r="AQ1724"/>
  <c r="AR1724"/>
  <c r="AH1725"/>
  <c r="AI1725"/>
  <c r="AK1725"/>
  <c r="AM1725"/>
  <c r="AP1725"/>
  <c r="AQ1725"/>
  <c r="AR1725"/>
  <c r="AH1726"/>
  <c r="AI1726"/>
  <c r="AK1726"/>
  <c r="AM1726"/>
  <c r="AP1726"/>
  <c r="AQ1726"/>
  <c r="AR1726"/>
  <c r="AH1727"/>
  <c r="AI1727"/>
  <c r="AK1727"/>
  <c r="AM1727"/>
  <c r="AP1727"/>
  <c r="AQ1727"/>
  <c r="AR1727"/>
  <c r="AH1728"/>
  <c r="AI1728"/>
  <c r="AK1728"/>
  <c r="AM1728"/>
  <c r="AP1728"/>
  <c r="AQ1728"/>
  <c r="AR1728"/>
  <c r="AH1729"/>
  <c r="AI1729"/>
  <c r="AK1729"/>
  <c r="AM1729"/>
  <c r="AP1729"/>
  <c r="AQ1729"/>
  <c r="AR1729"/>
  <c r="AH1730"/>
  <c r="AI1730"/>
  <c r="AK1730"/>
  <c r="AM1730"/>
  <c r="AP1730"/>
  <c r="AQ1730"/>
  <c r="AR1730"/>
  <c r="AH1731"/>
  <c r="AI1731"/>
  <c r="AK1731"/>
  <c r="AM1731"/>
  <c r="AP1731"/>
  <c r="AQ1731"/>
  <c r="AR1731"/>
  <c r="AH1732"/>
  <c r="AI1732"/>
  <c r="AK1732"/>
  <c r="AM1732"/>
  <c r="AP1732"/>
  <c r="AQ1732"/>
  <c r="AR1732"/>
  <c r="AH1733"/>
  <c r="AI1733"/>
  <c r="AK1733"/>
  <c r="AM1733"/>
  <c r="AP1733"/>
  <c r="AQ1733"/>
  <c r="AR1733"/>
  <c r="AH1734"/>
  <c r="AI1734"/>
  <c r="AK1734"/>
  <c r="AM1734"/>
  <c r="AP1734"/>
  <c r="AQ1734"/>
  <c r="AR1734"/>
  <c r="AH1735"/>
  <c r="AI1735"/>
  <c r="AK1735"/>
  <c r="AM1735"/>
  <c r="AP1735"/>
  <c r="AQ1735"/>
  <c r="AR1735"/>
  <c r="AH1736"/>
  <c r="AI1736"/>
  <c r="AK1736"/>
  <c r="AM1736"/>
  <c r="AP1736"/>
  <c r="AQ1736"/>
  <c r="AR1736"/>
  <c r="AH1737"/>
  <c r="AI1737"/>
  <c r="AK1737"/>
  <c r="AM1737"/>
  <c r="AP1737"/>
  <c r="AQ1737"/>
  <c r="AR1737"/>
  <c r="AH1738"/>
  <c r="AI1738"/>
  <c r="AK1738"/>
  <c r="AM1738"/>
  <c r="AP1738"/>
  <c r="AQ1738"/>
  <c r="AR1738"/>
  <c r="AH1739"/>
  <c r="AI1739"/>
  <c r="AK1739"/>
  <c r="AM1739"/>
  <c r="AP1739"/>
  <c r="AQ1739"/>
  <c r="AR1739"/>
  <c r="AH1740"/>
  <c r="AI1740"/>
  <c r="AK1740"/>
  <c r="AM1740"/>
  <c r="AP1740"/>
  <c r="AQ1740"/>
  <c r="AR1740"/>
  <c r="AH1741"/>
  <c r="AI1741"/>
  <c r="AK1741"/>
  <c r="AM1741"/>
  <c r="AP1741"/>
  <c r="AQ1741"/>
  <c r="AR1741"/>
  <c r="AH1742"/>
  <c r="AI1742"/>
  <c r="AK1742"/>
  <c r="AM1742"/>
  <c r="AP1742"/>
  <c r="AQ1742"/>
  <c r="AR1742"/>
  <c r="AH1743"/>
  <c r="AI1743"/>
  <c r="AK1743"/>
  <c r="AM1743"/>
  <c r="AP1743"/>
  <c r="AQ1743"/>
  <c r="AR1743"/>
  <c r="AH1744"/>
  <c r="AI1744"/>
  <c r="AK1744"/>
  <c r="AM1744"/>
  <c r="AP1744"/>
  <c r="AQ1744"/>
  <c r="AR1744"/>
  <c r="AH1745"/>
  <c r="AI1745"/>
  <c r="AK1745"/>
  <c r="AM1745"/>
  <c r="AP1745"/>
  <c r="AQ1745"/>
  <c r="AR1745"/>
  <c r="AH1746"/>
  <c r="AI1746"/>
  <c r="AK1746"/>
  <c r="AM1746"/>
  <c r="AP1746"/>
  <c r="AQ1746"/>
  <c r="AR1746"/>
  <c r="AH1747"/>
  <c r="AI1747"/>
  <c r="AK1747"/>
  <c r="AM1747"/>
  <c r="AP1747"/>
  <c r="AQ1747"/>
  <c r="AR1747"/>
  <c r="AH1748"/>
  <c r="AI1748"/>
  <c r="AK1748"/>
  <c r="AM1748"/>
  <c r="AP1748"/>
  <c r="AQ1748"/>
  <c r="AR1748"/>
  <c r="AH1749"/>
  <c r="AI1749"/>
  <c r="AK1749"/>
  <c r="AM1749"/>
  <c r="AP1749"/>
  <c r="AQ1749"/>
  <c r="AR1749"/>
  <c r="AH1750"/>
  <c r="AI1750"/>
  <c r="AK1750"/>
  <c r="AM1750"/>
  <c r="AP1750"/>
  <c r="AQ1750"/>
  <c r="AR1750"/>
  <c r="AH1751"/>
  <c r="AI1751"/>
  <c r="AK1751"/>
  <c r="AM1751"/>
  <c r="AP1751"/>
  <c r="AQ1751"/>
  <c r="AR1751"/>
  <c r="AH1752"/>
  <c r="AI1752"/>
  <c r="AK1752"/>
  <c r="AM1752"/>
  <c r="AP1752"/>
  <c r="AQ1752"/>
  <c r="AR1752"/>
  <c r="AH1753"/>
  <c r="AI1753"/>
  <c r="AK1753"/>
  <c r="AM1753"/>
  <c r="AP1753"/>
  <c r="AQ1753"/>
  <c r="AR1753"/>
  <c r="AH1754"/>
  <c r="AI1754"/>
  <c r="AK1754"/>
  <c r="AM1754"/>
  <c r="AP1754"/>
  <c r="AQ1754"/>
  <c r="AR1754"/>
  <c r="AH1755"/>
  <c r="AI1755"/>
  <c r="AK1755"/>
  <c r="AM1755"/>
  <c r="AP1755"/>
  <c r="AQ1755"/>
  <c r="AR1755"/>
  <c r="AH1756"/>
  <c r="AI1756"/>
  <c r="AK1756"/>
  <c r="AM1756"/>
  <c r="AP1756"/>
  <c r="AQ1756"/>
  <c r="AR1756"/>
  <c r="AH1757"/>
  <c r="AI1757"/>
  <c r="AK1757"/>
  <c r="AM1757"/>
  <c r="AP1757"/>
  <c r="AQ1757"/>
  <c r="AR1757"/>
  <c r="AH1758"/>
  <c r="AI1758"/>
  <c r="AK1758"/>
  <c r="AM1758"/>
  <c r="AP1758"/>
  <c r="AQ1758"/>
  <c r="AR1758"/>
  <c r="AH1759"/>
  <c r="AI1759"/>
  <c r="AK1759"/>
  <c r="AM1759"/>
  <c r="AP1759"/>
  <c r="AQ1759"/>
  <c r="AR1759"/>
  <c r="AH1760"/>
  <c r="AI1760"/>
  <c r="AK1760"/>
  <c r="AM1760"/>
  <c r="AP1760"/>
  <c r="AQ1760"/>
  <c r="AR1760"/>
  <c r="AH1761"/>
  <c r="AI1761"/>
  <c r="AK1761"/>
  <c r="AM1761"/>
  <c r="AP1761"/>
  <c r="AQ1761"/>
  <c r="AR1761"/>
  <c r="AH1762"/>
  <c r="AI1762"/>
  <c r="AK1762"/>
  <c r="AM1762"/>
  <c r="AP1762"/>
  <c r="AQ1762"/>
  <c r="AR1762"/>
  <c r="AH1763"/>
  <c r="AI1763"/>
  <c r="AK1763"/>
  <c r="AM1763"/>
  <c r="AP1763"/>
  <c r="AQ1763"/>
  <c r="AR1763"/>
  <c r="AH1764"/>
  <c r="AI1764"/>
  <c r="AK1764"/>
  <c r="AM1764"/>
  <c r="AP1764"/>
  <c r="AQ1764"/>
  <c r="AR1764"/>
  <c r="AH1765"/>
  <c r="AI1765"/>
  <c r="AK1765"/>
  <c r="AM1765"/>
  <c r="AP1765"/>
  <c r="AQ1765"/>
  <c r="AR1765"/>
  <c r="AH1766"/>
  <c r="AI1766"/>
  <c r="AK1766"/>
  <c r="AM1766"/>
  <c r="AP1766"/>
  <c r="AQ1766"/>
  <c r="AR1766"/>
  <c r="AH1767"/>
  <c r="AI1767"/>
  <c r="AK1767"/>
  <c r="AM1767"/>
  <c r="AP1767"/>
  <c r="AQ1767"/>
  <c r="AR1767"/>
  <c r="AH1768"/>
  <c r="AI1768"/>
  <c r="AK1768"/>
  <c r="AM1768"/>
  <c r="AP1768"/>
  <c r="AQ1768"/>
  <c r="AR1768"/>
  <c r="AH1769"/>
  <c r="AI1769"/>
  <c r="AK1769"/>
  <c r="AM1769"/>
  <c r="AP1769"/>
  <c r="AQ1769"/>
  <c r="AR1769"/>
  <c r="AH1770"/>
  <c r="AI1770"/>
  <c r="AK1770"/>
  <c r="AM1770"/>
  <c r="AP1770"/>
  <c r="AQ1770"/>
  <c r="AR1770"/>
  <c r="AH1771"/>
  <c r="AI1771"/>
  <c r="AK1771"/>
  <c r="AM1771"/>
  <c r="AP1771"/>
  <c r="AQ1771"/>
  <c r="AR1771"/>
  <c r="AH1772"/>
  <c r="AI1772"/>
  <c r="AK1772"/>
  <c r="AM1772"/>
  <c r="AP1772"/>
  <c r="AQ1772"/>
  <c r="AR1772"/>
  <c r="AH1773"/>
  <c r="AI1773"/>
  <c r="AK1773"/>
  <c r="AM1773"/>
  <c r="AP1773"/>
  <c r="AQ1773"/>
  <c r="AR1773"/>
  <c r="AH1774"/>
  <c r="AI1774"/>
  <c r="AK1774"/>
  <c r="AM1774"/>
  <c r="AP1774"/>
  <c r="AQ1774"/>
  <c r="AR1774"/>
  <c r="AH1775"/>
  <c r="AI1775"/>
  <c r="AK1775"/>
  <c r="AM1775"/>
  <c r="AP1775"/>
  <c r="AQ1775"/>
  <c r="AR1775"/>
  <c r="AH1776"/>
  <c r="AI1776"/>
  <c r="AK1776"/>
  <c r="AM1776"/>
  <c r="AP1776"/>
  <c r="AQ1776"/>
  <c r="AR1776"/>
  <c r="AH1777"/>
  <c r="AI1777"/>
  <c r="AK1777"/>
  <c r="AM1777"/>
  <c r="AP1777"/>
  <c r="AQ1777"/>
  <c r="AR1777"/>
  <c r="AH1778"/>
  <c r="AI1778"/>
  <c r="AK1778"/>
  <c r="AM1778"/>
  <c r="AP1778"/>
  <c r="AQ1778"/>
  <c r="AR1778"/>
  <c r="AH1779"/>
  <c r="AI1779"/>
  <c r="AK1779"/>
  <c r="AM1779"/>
  <c r="AP1779"/>
  <c r="AQ1779"/>
  <c r="AR1779"/>
  <c r="AH1780"/>
  <c r="AI1780"/>
  <c r="AK1780"/>
  <c r="AM1780"/>
  <c r="AP1780"/>
  <c r="AQ1780"/>
  <c r="AR1780"/>
  <c r="AH1781"/>
  <c r="AI1781"/>
  <c r="AK1781"/>
  <c r="AM1781"/>
  <c r="AP1781"/>
  <c r="AQ1781"/>
  <c r="AR1781"/>
  <c r="AH1782"/>
  <c r="AI1782"/>
  <c r="AK1782"/>
  <c r="AM1782"/>
  <c r="AP1782"/>
  <c r="AQ1782"/>
  <c r="AR1782"/>
  <c r="AH1783"/>
  <c r="AI1783"/>
  <c r="AK1783"/>
  <c r="AM1783"/>
  <c r="AP1783"/>
  <c r="AQ1783"/>
  <c r="AR1783"/>
  <c r="AH1784"/>
  <c r="AI1784"/>
  <c r="AK1784"/>
  <c r="AM1784"/>
  <c r="AP1784"/>
  <c r="AQ1784"/>
  <c r="AR1784"/>
  <c r="AH1785"/>
  <c r="AI1785"/>
  <c r="AK1785"/>
  <c r="AM1785"/>
  <c r="AP1785"/>
  <c r="AQ1785"/>
  <c r="AR1785"/>
  <c r="AH1786"/>
  <c r="AI1786"/>
  <c r="AK1786"/>
  <c r="AM1786"/>
  <c r="AP1786"/>
  <c r="AQ1786"/>
  <c r="AR1786"/>
  <c r="AH1787"/>
  <c r="AI1787"/>
  <c r="AK1787"/>
  <c r="AM1787"/>
  <c r="AP1787"/>
  <c r="AQ1787"/>
  <c r="AR1787"/>
  <c r="AH1788"/>
  <c r="AI1788"/>
  <c r="AK1788"/>
  <c r="AM1788"/>
  <c r="AP1788"/>
  <c r="AQ1788"/>
  <c r="AR1788"/>
  <c r="AH1789"/>
  <c r="AI1789"/>
  <c r="AK1789"/>
  <c r="AM1789"/>
  <c r="AP1789"/>
  <c r="AQ1789"/>
  <c r="AR1789"/>
  <c r="AH1790"/>
  <c r="AI1790"/>
  <c r="AK1790"/>
  <c r="AM1790"/>
  <c r="AP1790"/>
  <c r="AQ1790"/>
  <c r="AR1790"/>
  <c r="AH1791"/>
  <c r="AI1791"/>
  <c r="AK1791"/>
  <c r="AM1791"/>
  <c r="AP1791"/>
  <c r="AQ1791"/>
  <c r="AR1791"/>
  <c r="AH1792"/>
  <c r="AI1792"/>
  <c r="AK1792"/>
  <c r="AM1792"/>
  <c r="AP1792"/>
  <c r="AQ1792"/>
  <c r="AR1792"/>
  <c r="AH1793"/>
  <c r="AI1793"/>
  <c r="AK1793"/>
  <c r="AM1793"/>
  <c r="AP1793"/>
  <c r="AQ1793"/>
  <c r="AR1793"/>
  <c r="AH1794"/>
  <c r="AI1794"/>
  <c r="AK1794"/>
  <c r="AM1794"/>
  <c r="AP1794"/>
  <c r="AQ1794"/>
  <c r="AR1794"/>
  <c r="AH1795"/>
  <c r="AI1795"/>
  <c r="AK1795"/>
  <c r="AM1795"/>
  <c r="AP1795"/>
  <c r="AQ1795"/>
  <c r="AR1795"/>
  <c r="AH1796"/>
  <c r="AI1796"/>
  <c r="AK1796"/>
  <c r="AM1796"/>
  <c r="AP1796"/>
  <c r="AQ1796"/>
  <c r="AR1796"/>
  <c r="AH1797"/>
  <c r="AI1797"/>
  <c r="AK1797"/>
  <c r="AM1797"/>
  <c r="AP1797"/>
  <c r="AQ1797"/>
  <c r="AR1797"/>
  <c r="AH1798"/>
  <c r="AI1798"/>
  <c r="AK1798"/>
  <c r="AM1798"/>
  <c r="AP1798"/>
  <c r="AQ1798"/>
  <c r="AR1798"/>
  <c r="AH1799"/>
  <c r="AI1799"/>
  <c r="AK1799"/>
  <c r="AM1799"/>
  <c r="AP1799"/>
  <c r="AQ1799"/>
  <c r="AR1799"/>
  <c r="AH1800"/>
  <c r="AI1800"/>
  <c r="AK1800"/>
  <c r="AM1800"/>
  <c r="AP1800"/>
  <c r="AQ1800"/>
  <c r="AR1800"/>
  <c r="AH1801"/>
  <c r="AI1801"/>
  <c r="AK1801"/>
  <c r="AM1801"/>
  <c r="AP1801"/>
  <c r="AQ1801"/>
  <c r="AR1801"/>
  <c r="AH1802"/>
  <c r="AI1802"/>
  <c r="AK1802"/>
  <c r="AM1802"/>
  <c r="AP1802"/>
  <c r="AQ1802"/>
  <c r="AR1802"/>
  <c r="AH1803"/>
  <c r="AI1803"/>
  <c r="AK1803"/>
  <c r="AM1803"/>
  <c r="AP1803"/>
  <c r="AQ1803"/>
  <c r="AR1803"/>
  <c r="AH1804"/>
  <c r="AI1804"/>
  <c r="AK1804"/>
  <c r="AM1804"/>
  <c r="AP1804"/>
  <c r="AQ1804"/>
  <c r="AR1804"/>
  <c r="AH1805"/>
  <c r="AI1805"/>
  <c r="AK1805"/>
  <c r="AM1805"/>
  <c r="AP1805"/>
  <c r="AQ1805"/>
  <c r="AR1805"/>
  <c r="AH1806"/>
  <c r="AI1806"/>
  <c r="AK1806"/>
  <c r="AM1806"/>
  <c r="AP1806"/>
  <c r="AQ1806"/>
  <c r="AR1806"/>
  <c r="AH1807"/>
  <c r="AI1807"/>
  <c r="AK1807"/>
  <c r="AM1807"/>
  <c r="AP1807"/>
  <c r="AQ1807"/>
  <c r="AR1807"/>
  <c r="AH1808"/>
  <c r="AI1808"/>
  <c r="AK1808"/>
  <c r="AM1808"/>
  <c r="AP1808"/>
  <c r="AQ1808"/>
  <c r="AR1808"/>
  <c r="AH1809"/>
  <c r="AI1809"/>
  <c r="AK1809"/>
  <c r="AM1809"/>
  <c r="AP1809"/>
  <c r="AQ1809"/>
  <c r="AR1809"/>
  <c r="AH1810"/>
  <c r="AI1810"/>
  <c r="AK1810"/>
  <c r="AM1810"/>
  <c r="AP1810"/>
  <c r="AQ1810"/>
  <c r="AR1810"/>
  <c r="AH1811"/>
  <c r="AI1811"/>
  <c r="AK1811"/>
  <c r="AM1811"/>
  <c r="AP1811"/>
  <c r="AQ1811"/>
  <c r="AR1811"/>
  <c r="AH1812"/>
  <c r="AI1812"/>
  <c r="AK1812"/>
  <c r="AM1812"/>
  <c r="AP1812"/>
  <c r="AQ1812"/>
  <c r="AR1812"/>
  <c r="AH1813"/>
  <c r="AI1813"/>
  <c r="AK1813"/>
  <c r="AM1813"/>
  <c r="AP1813"/>
  <c r="AQ1813"/>
  <c r="AR1813"/>
  <c r="AH1814"/>
  <c r="AI1814"/>
  <c r="AK1814"/>
  <c r="AM1814"/>
  <c r="AP1814"/>
  <c r="AQ1814"/>
  <c r="AR1814"/>
  <c r="AH1815"/>
  <c r="AI1815"/>
  <c r="AK1815"/>
  <c r="AM1815"/>
  <c r="AP1815"/>
  <c r="AQ1815"/>
  <c r="AR1815"/>
  <c r="AH1816"/>
  <c r="AI1816"/>
  <c r="AK1816"/>
  <c r="AM1816"/>
  <c r="AP1816"/>
  <c r="AQ1816"/>
  <c r="AR1816"/>
  <c r="AH1817"/>
  <c r="AI1817"/>
  <c r="AK1817"/>
  <c r="AM1817"/>
  <c r="AP1817"/>
  <c r="AQ1817"/>
  <c r="AR1817"/>
  <c r="AH1818"/>
  <c r="AI1818"/>
  <c r="AK1818"/>
  <c r="AM1818"/>
  <c r="AP1818"/>
  <c r="AQ1818"/>
  <c r="AR1818"/>
  <c r="AH1819"/>
  <c r="AI1819"/>
  <c r="AK1819"/>
  <c r="AM1819"/>
  <c r="AP1819"/>
  <c r="AQ1819"/>
  <c r="AR1819"/>
  <c r="AH1820"/>
  <c r="AI1820"/>
  <c r="AK1820"/>
  <c r="AM1820"/>
  <c r="AP1820"/>
  <c r="AQ1820"/>
  <c r="AR1820"/>
  <c r="AH1821"/>
  <c r="AI1821"/>
  <c r="AK1821"/>
  <c r="AM1821"/>
  <c r="AP1821"/>
  <c r="AQ1821"/>
  <c r="AR1821"/>
  <c r="AH1822"/>
  <c r="AI1822"/>
  <c r="AK1822"/>
  <c r="AM1822"/>
  <c r="AP1822"/>
  <c r="AQ1822"/>
  <c r="AR1822"/>
  <c r="AH1823"/>
  <c r="AI1823"/>
  <c r="AK1823"/>
  <c r="AM1823"/>
  <c r="AP1823"/>
  <c r="AQ1823"/>
  <c r="AR1823"/>
  <c r="AH1824"/>
  <c r="AI1824"/>
  <c r="AK1824"/>
  <c r="AM1824"/>
  <c r="AP1824"/>
  <c r="AQ1824"/>
  <c r="AR1824"/>
  <c r="AH1825"/>
  <c r="AI1825"/>
  <c r="AK1825"/>
  <c r="AM1825"/>
  <c r="AP1825"/>
  <c r="AQ1825"/>
  <c r="AR1825"/>
  <c r="AH1826"/>
  <c r="AI1826"/>
  <c r="AK1826"/>
  <c r="AM1826"/>
  <c r="AP1826"/>
  <c r="AQ1826"/>
  <c r="AR1826"/>
  <c r="AH1827"/>
  <c r="AI1827"/>
  <c r="AK1827"/>
  <c r="AM1827"/>
  <c r="AP1827"/>
  <c r="AQ1827"/>
  <c r="AR1827"/>
  <c r="AH1828"/>
  <c r="AI1828"/>
  <c r="AK1828"/>
  <c r="AM1828"/>
  <c r="AP1828"/>
  <c r="AQ1828"/>
  <c r="AR1828"/>
  <c r="AH1829"/>
  <c r="AI1829"/>
  <c r="AK1829"/>
  <c r="AM1829"/>
  <c r="AP1829"/>
  <c r="AQ1829"/>
  <c r="AR1829"/>
  <c r="AH1830"/>
  <c r="AI1830"/>
  <c r="AK1830"/>
  <c r="AM1830"/>
  <c r="AP1830"/>
  <c r="AQ1830"/>
  <c r="AR1830"/>
  <c r="AH1831"/>
  <c r="AI1831"/>
  <c r="AK1831"/>
  <c r="AM1831"/>
  <c r="AP1831"/>
  <c r="AQ1831"/>
  <c r="AR1831"/>
  <c r="AH1832"/>
  <c r="AI1832"/>
  <c r="AK1832"/>
  <c r="AM1832"/>
  <c r="AP1832"/>
  <c r="AQ1832"/>
  <c r="AR1832"/>
  <c r="AH1833"/>
  <c r="AI1833"/>
  <c r="AK1833"/>
  <c r="AM1833"/>
  <c r="AP1833"/>
  <c r="AQ1833"/>
  <c r="AR1833"/>
  <c r="AH1834"/>
  <c r="AI1834"/>
  <c r="AK1834"/>
  <c r="AM1834"/>
  <c r="AP1834"/>
  <c r="AQ1834"/>
  <c r="AR1834"/>
  <c r="AH1835"/>
  <c r="AI1835"/>
  <c r="AK1835"/>
  <c r="AM1835"/>
  <c r="AP1835"/>
  <c r="AQ1835"/>
  <c r="AR1835"/>
  <c r="AH1836"/>
  <c r="AI1836"/>
  <c r="AK1836"/>
  <c r="AM1836"/>
  <c r="AP1836"/>
  <c r="AQ1836"/>
  <c r="AR1836"/>
  <c r="AH1837"/>
  <c r="AI1837"/>
  <c r="AK1837"/>
  <c r="AM1837"/>
  <c r="AP1837"/>
  <c r="AQ1837"/>
  <c r="AR1837"/>
  <c r="AH1838"/>
  <c r="AI1838"/>
  <c r="AK1838"/>
  <c r="AM1838"/>
  <c r="AP1838"/>
  <c r="AQ1838"/>
  <c r="AR1838"/>
  <c r="AH1839"/>
  <c r="AI1839"/>
  <c r="AK1839"/>
  <c r="AM1839"/>
  <c r="AP1839"/>
  <c r="AQ1839"/>
  <c r="AR1839"/>
  <c r="AH1840"/>
  <c r="AI1840"/>
  <c r="AK1840"/>
  <c r="AM1840"/>
  <c r="AP1840"/>
  <c r="AQ1840"/>
  <c r="AR1840"/>
  <c r="AH1841"/>
  <c r="AI1841"/>
  <c r="AK1841"/>
  <c r="AM1841"/>
  <c r="AP1841"/>
  <c r="AQ1841"/>
  <c r="AR1841"/>
  <c r="AH1842"/>
  <c r="AI1842"/>
  <c r="AK1842"/>
  <c r="AM1842"/>
  <c r="AP1842"/>
  <c r="AQ1842"/>
  <c r="AR1842"/>
  <c r="AH1843"/>
  <c r="AI1843"/>
  <c r="AK1843"/>
  <c r="AM1843"/>
  <c r="AP1843"/>
  <c r="AQ1843"/>
  <c r="AR1843"/>
  <c r="AH1844"/>
  <c r="AI1844"/>
  <c r="AK1844"/>
  <c r="AM1844"/>
  <c r="AP1844"/>
  <c r="AQ1844"/>
  <c r="AR1844"/>
  <c r="AH1845"/>
  <c r="AI1845"/>
  <c r="AK1845"/>
  <c r="AM1845"/>
  <c r="AP1845"/>
  <c r="AQ1845"/>
  <c r="AR1845"/>
  <c r="AH1846"/>
  <c r="AI1846"/>
  <c r="AK1846"/>
  <c r="AM1846"/>
  <c r="AP1846"/>
  <c r="AQ1846"/>
  <c r="AR1846"/>
  <c r="AH1847"/>
  <c r="AI1847"/>
  <c r="AK1847"/>
  <c r="AM1847"/>
  <c r="AP1847"/>
  <c r="AQ1847"/>
  <c r="AR1847"/>
  <c r="AH1848"/>
  <c r="AI1848"/>
  <c r="AK1848"/>
  <c r="AM1848"/>
  <c r="AP1848"/>
  <c r="AQ1848"/>
  <c r="AR1848"/>
  <c r="AH1849"/>
  <c r="AI1849"/>
  <c r="AK1849"/>
  <c r="AM1849"/>
  <c r="AP1849"/>
  <c r="AQ1849"/>
  <c r="AR1849"/>
  <c r="AH1850"/>
  <c r="AI1850"/>
  <c r="AK1850"/>
  <c r="AM1850"/>
  <c r="AP1850"/>
  <c r="AQ1850"/>
  <c r="AR1850"/>
  <c r="AH1851"/>
  <c r="AI1851"/>
  <c r="AK1851"/>
  <c r="AM1851"/>
  <c r="AP1851"/>
  <c r="AQ1851"/>
  <c r="AR1851"/>
  <c r="AH1852"/>
  <c r="AI1852"/>
  <c r="AK1852"/>
  <c r="AM1852"/>
  <c r="AP1852"/>
  <c r="AQ1852"/>
  <c r="AR1852"/>
  <c r="AH1853"/>
  <c r="AI1853"/>
  <c r="AK1853"/>
  <c r="AM1853"/>
  <c r="AP1853"/>
  <c r="AQ1853"/>
  <c r="AR1853"/>
  <c r="AH1854"/>
  <c r="AI1854"/>
  <c r="AK1854"/>
  <c r="AM1854"/>
  <c r="AP1854"/>
  <c r="AQ1854"/>
  <c r="AR1854"/>
  <c r="AH1855"/>
  <c r="AI1855"/>
  <c r="AK1855"/>
  <c r="AM1855"/>
  <c r="AP1855"/>
  <c r="AQ1855"/>
  <c r="AR1855"/>
  <c r="AH1856"/>
  <c r="AI1856"/>
  <c r="AK1856"/>
  <c r="AM1856"/>
  <c r="AP1856"/>
  <c r="AQ1856"/>
  <c r="AR1856"/>
  <c r="AH1857"/>
  <c r="AI1857"/>
  <c r="AK1857"/>
  <c r="AM1857"/>
  <c r="AP1857"/>
  <c r="AQ1857"/>
  <c r="AR1857"/>
  <c r="AH1858"/>
  <c r="AI1858"/>
  <c r="AK1858"/>
  <c r="AM1858"/>
  <c r="AP1858"/>
  <c r="AQ1858"/>
  <c r="AR1858"/>
  <c r="AH1859"/>
  <c r="AI1859"/>
  <c r="AK1859"/>
  <c r="AM1859"/>
  <c r="AP1859"/>
  <c r="AQ1859"/>
  <c r="AR1859"/>
  <c r="AH1860"/>
  <c r="AI1860"/>
  <c r="AK1860"/>
  <c r="AM1860"/>
  <c r="AP1860"/>
  <c r="AQ1860"/>
  <c r="AR1860"/>
  <c r="AH1861"/>
  <c r="AI1861"/>
  <c r="AK1861"/>
  <c r="AM1861"/>
  <c r="AP1861"/>
  <c r="AQ1861"/>
  <c r="AR1861"/>
  <c r="AH1862"/>
  <c r="AI1862"/>
  <c r="AK1862"/>
  <c r="AM1862"/>
  <c r="AP1862"/>
  <c r="AQ1862"/>
  <c r="AR1862"/>
  <c r="AH1863"/>
  <c r="AI1863"/>
  <c r="AK1863"/>
  <c r="AM1863"/>
  <c r="AP1863"/>
  <c r="AQ1863"/>
  <c r="AR1863"/>
  <c r="AH1864"/>
  <c r="AI1864"/>
  <c r="AK1864"/>
  <c r="AM1864"/>
  <c r="AP1864"/>
  <c r="AQ1864"/>
  <c r="AR1864"/>
  <c r="AH1865"/>
  <c r="AI1865"/>
  <c r="AK1865"/>
  <c r="AM1865"/>
  <c r="AP1865"/>
  <c r="AQ1865"/>
  <c r="AR1865"/>
  <c r="AH1866"/>
  <c r="AI1866"/>
  <c r="AK1866"/>
  <c r="AM1866"/>
  <c r="AP1866"/>
  <c r="AQ1866"/>
  <c r="AR1866"/>
  <c r="AH1867"/>
  <c r="AI1867"/>
  <c r="AK1867"/>
  <c r="AM1867"/>
  <c r="AP1867"/>
  <c r="AQ1867"/>
  <c r="AR1867"/>
  <c r="AH1868"/>
  <c r="AI1868"/>
  <c r="AK1868"/>
  <c r="AM1868"/>
  <c r="AP1868"/>
  <c r="AQ1868"/>
  <c r="AR1868"/>
  <c r="AH1869"/>
  <c r="AI1869"/>
  <c r="AK1869"/>
  <c r="AM1869"/>
  <c r="AP1869"/>
  <c r="AQ1869"/>
  <c r="AR1869"/>
  <c r="AH1870"/>
  <c r="AI1870"/>
  <c r="AK1870"/>
  <c r="AM1870"/>
  <c r="AP1870"/>
  <c r="AQ1870"/>
  <c r="AR1870"/>
  <c r="AH1871"/>
  <c r="AI1871"/>
  <c r="AK1871"/>
  <c r="AM1871"/>
  <c r="AP1871"/>
  <c r="AQ1871"/>
  <c r="AR1871"/>
  <c r="AH1872"/>
  <c r="AI1872"/>
  <c r="AK1872"/>
  <c r="AM1872"/>
  <c r="AP1872"/>
  <c r="AQ1872"/>
  <c r="AR1872"/>
  <c r="AH1873"/>
  <c r="AI1873"/>
  <c r="AK1873"/>
  <c r="AM1873"/>
  <c r="AP1873"/>
  <c r="AQ1873"/>
  <c r="AR1873"/>
  <c r="AH1874"/>
  <c r="AI1874"/>
  <c r="AK1874"/>
  <c r="AM1874"/>
  <c r="AP1874"/>
  <c r="AQ1874"/>
  <c r="AR1874"/>
  <c r="AH1875"/>
  <c r="AI1875"/>
  <c r="AK1875"/>
  <c r="AM1875"/>
  <c r="AP1875"/>
  <c r="AQ1875"/>
  <c r="AR1875"/>
  <c r="AH1876"/>
  <c r="AI1876"/>
  <c r="AK1876"/>
  <c r="AM1876"/>
  <c r="AP1876"/>
  <c r="AQ1876"/>
  <c r="AR1876"/>
  <c r="AH1877"/>
  <c r="AI1877"/>
  <c r="AK1877"/>
  <c r="AM1877"/>
  <c r="AP1877"/>
  <c r="AQ1877"/>
  <c r="AR1877"/>
  <c r="AH1878"/>
  <c r="AI1878"/>
  <c r="AK1878"/>
  <c r="AM1878"/>
  <c r="AP1878"/>
  <c r="AQ1878"/>
  <c r="AR1878"/>
  <c r="AH1879"/>
  <c r="AI1879"/>
  <c r="AK1879"/>
  <c r="AM1879"/>
  <c r="AP1879"/>
  <c r="AQ1879"/>
  <c r="AR1879"/>
  <c r="AH1880"/>
  <c r="AI1880"/>
  <c r="AK1880"/>
  <c r="AM1880"/>
  <c r="AP1880"/>
  <c r="AQ1880"/>
  <c r="AR1880"/>
  <c r="AH1881"/>
  <c r="AI1881"/>
  <c r="AK1881"/>
  <c r="AM1881"/>
  <c r="AP1881"/>
  <c r="AQ1881"/>
  <c r="AR1881"/>
  <c r="AH1882"/>
  <c r="AI1882"/>
  <c r="AK1882"/>
  <c r="AM1882"/>
  <c r="AP1882"/>
  <c r="AQ1882"/>
  <c r="AR1882"/>
  <c r="AH1883"/>
  <c r="AI1883"/>
  <c r="AK1883"/>
  <c r="AM1883"/>
  <c r="AP1883"/>
  <c r="AQ1883"/>
  <c r="AR1883"/>
  <c r="AH1884"/>
  <c r="AI1884"/>
  <c r="AK1884"/>
  <c r="AM1884"/>
  <c r="AP1884"/>
  <c r="AQ1884"/>
  <c r="AR1884"/>
  <c r="AH1885"/>
  <c r="AI1885"/>
  <c r="AK1885"/>
  <c r="AM1885"/>
  <c r="AP1885"/>
  <c r="AQ1885"/>
  <c r="AR1885"/>
  <c r="AH1886"/>
  <c r="AI1886"/>
  <c r="AK1886"/>
  <c r="AM1886"/>
  <c r="AP1886"/>
  <c r="AQ1886"/>
  <c r="AR1886"/>
  <c r="AH1887"/>
  <c r="AI1887"/>
  <c r="AK1887"/>
  <c r="AM1887"/>
  <c r="AP1887"/>
  <c r="AQ1887"/>
  <c r="AR1887"/>
  <c r="AH1888"/>
  <c r="AI1888"/>
  <c r="AK1888"/>
  <c r="AM1888"/>
  <c r="AP1888"/>
  <c r="AQ1888"/>
  <c r="AR1888"/>
  <c r="AH1889"/>
  <c r="AI1889"/>
  <c r="AK1889"/>
  <c r="AM1889"/>
  <c r="AP1889"/>
  <c r="AQ1889"/>
  <c r="AR1889"/>
  <c r="AH1890"/>
  <c r="AI1890"/>
  <c r="AK1890"/>
  <c r="AM1890"/>
  <c r="AP1890"/>
  <c r="AQ1890"/>
  <c r="AR1890"/>
  <c r="AH1891"/>
  <c r="AI1891"/>
  <c r="AK1891"/>
  <c r="AM1891"/>
  <c r="AP1891"/>
  <c r="AQ1891"/>
  <c r="AR1891"/>
  <c r="AH1892"/>
  <c r="AI1892"/>
  <c r="AK1892"/>
  <c r="AM1892"/>
  <c r="AP1892"/>
  <c r="AQ1892"/>
  <c r="AR1892"/>
  <c r="AH1893"/>
  <c r="AI1893"/>
  <c r="AK1893"/>
  <c r="AM1893"/>
  <c r="AP1893"/>
  <c r="AQ1893"/>
  <c r="AR1893"/>
  <c r="AH1894"/>
  <c r="AI1894"/>
  <c r="AK1894"/>
  <c r="AM1894"/>
  <c r="AP1894"/>
  <c r="AQ1894"/>
  <c r="AR1894"/>
  <c r="AH1895"/>
  <c r="AI1895"/>
  <c r="AK1895"/>
  <c r="AM1895"/>
  <c r="AP1895"/>
  <c r="AQ1895"/>
  <c r="AR1895"/>
  <c r="AH1896"/>
  <c r="AI1896"/>
  <c r="AK1896"/>
  <c r="AM1896"/>
  <c r="AP1896"/>
  <c r="AQ1896"/>
  <c r="AR1896"/>
  <c r="AH1897"/>
  <c r="AI1897"/>
  <c r="AK1897"/>
  <c r="AM1897"/>
  <c r="AP1897"/>
  <c r="AQ1897"/>
  <c r="AR1897"/>
  <c r="AH1898"/>
  <c r="AI1898"/>
  <c r="AK1898"/>
  <c r="AM1898"/>
  <c r="AP1898"/>
  <c r="AQ1898"/>
  <c r="AR1898"/>
  <c r="AH1899"/>
  <c r="AI1899"/>
  <c r="AK1899"/>
  <c r="AM1899"/>
  <c r="AP1899"/>
  <c r="AQ1899"/>
  <c r="AR1899"/>
  <c r="AH1900"/>
  <c r="AI1900"/>
  <c r="AK1900"/>
  <c r="AM1900"/>
  <c r="AP1900"/>
  <c r="AQ1900"/>
  <c r="AR1900"/>
  <c r="AH1901"/>
  <c r="AI1901"/>
  <c r="AK1901"/>
  <c r="AM1901"/>
  <c r="AP1901"/>
  <c r="AQ1901"/>
  <c r="AR1901"/>
  <c r="AH1902"/>
  <c r="AI1902"/>
  <c r="AK1902"/>
  <c r="AM1902"/>
  <c r="AP1902"/>
  <c r="AQ1902"/>
  <c r="AR1902"/>
  <c r="AH1903"/>
  <c r="AI1903"/>
  <c r="AK1903"/>
  <c r="AM1903"/>
  <c r="AP1903"/>
  <c r="AQ1903"/>
  <c r="AR1903"/>
  <c r="AH1904"/>
  <c r="AI1904"/>
  <c r="AK1904"/>
  <c r="AM1904"/>
  <c r="AP1904"/>
  <c r="AQ1904"/>
  <c r="AR1904"/>
  <c r="AH1905"/>
  <c r="AI1905"/>
  <c r="AK1905"/>
  <c r="AM1905"/>
  <c r="AP1905"/>
  <c r="AQ1905"/>
  <c r="AR1905"/>
  <c r="AH1906"/>
  <c r="AI1906"/>
  <c r="AK1906"/>
  <c r="AM1906"/>
  <c r="AP1906"/>
  <c r="AQ1906"/>
  <c r="AR1906"/>
  <c r="AH1907"/>
  <c r="AI1907"/>
  <c r="AK1907"/>
  <c r="AM1907"/>
  <c r="AP1907"/>
  <c r="AQ1907"/>
  <c r="AR1907"/>
  <c r="AH1908"/>
  <c r="AI1908"/>
  <c r="AK1908"/>
  <c r="AM1908"/>
  <c r="AP1908"/>
  <c r="AQ1908"/>
  <c r="AR1908"/>
  <c r="AH1909"/>
  <c r="AI1909"/>
  <c r="AK1909"/>
  <c r="AM1909"/>
  <c r="AP1909"/>
  <c r="AQ1909"/>
  <c r="AR1909"/>
  <c r="AH1910"/>
  <c r="AI1910"/>
  <c r="AK1910"/>
  <c r="AM1910"/>
  <c r="AP1910"/>
  <c r="AQ1910"/>
  <c r="AR1910"/>
  <c r="AH1911"/>
  <c r="AI1911"/>
  <c r="AK1911"/>
  <c r="AM1911"/>
  <c r="AP1911"/>
  <c r="AQ1911"/>
  <c r="AR1911"/>
  <c r="AH1912"/>
  <c r="AI1912"/>
  <c r="AK1912"/>
  <c r="AM1912"/>
  <c r="AP1912"/>
  <c r="AQ1912"/>
  <c r="AR1912"/>
  <c r="AH1913"/>
  <c r="AI1913"/>
  <c r="AK1913"/>
  <c r="AM1913"/>
  <c r="AP1913"/>
  <c r="AQ1913"/>
  <c r="AR1913"/>
  <c r="AH1914"/>
  <c r="AI1914"/>
  <c r="AK1914"/>
  <c r="AM1914"/>
  <c r="AP1914"/>
  <c r="AQ1914"/>
  <c r="AR1914"/>
  <c r="AH1915"/>
  <c r="AI1915"/>
  <c r="AK1915"/>
  <c r="AM1915"/>
  <c r="AP1915"/>
  <c r="AQ1915"/>
  <c r="AR1915"/>
  <c r="AH1916"/>
  <c r="AI1916"/>
  <c r="AK1916"/>
  <c r="AM1916"/>
  <c r="AP1916"/>
  <c r="AQ1916"/>
  <c r="AR1916"/>
  <c r="AH1917"/>
  <c r="AI1917"/>
  <c r="AK1917"/>
  <c r="AM1917"/>
  <c r="AP1917"/>
  <c r="AQ1917"/>
  <c r="AR1917"/>
  <c r="AH1918"/>
  <c r="AI1918"/>
  <c r="AK1918"/>
  <c r="AM1918"/>
  <c r="AP1918"/>
  <c r="AQ1918"/>
  <c r="AR1918"/>
  <c r="AH1919"/>
  <c r="AI1919"/>
  <c r="AK1919"/>
  <c r="AM1919"/>
  <c r="AP1919"/>
  <c r="AQ1919"/>
  <c r="AR1919"/>
  <c r="AH1920"/>
  <c r="AI1920"/>
  <c r="AK1920"/>
  <c r="AM1920"/>
  <c r="AP1920"/>
  <c r="AQ1920"/>
  <c r="AR1920"/>
  <c r="AH1921"/>
  <c r="AI1921"/>
  <c r="AK1921"/>
  <c r="AM1921"/>
  <c r="AP1921"/>
  <c r="AQ1921"/>
  <c r="AR1921"/>
  <c r="AH1922"/>
  <c r="AI1922"/>
  <c r="AK1922"/>
  <c r="AM1922"/>
  <c r="AP1922"/>
  <c r="AQ1922"/>
  <c r="AR1922"/>
  <c r="AH1923"/>
  <c r="AI1923"/>
  <c r="AK1923"/>
  <c r="AM1923"/>
  <c r="AP1923"/>
  <c r="AQ1923"/>
  <c r="AR1923"/>
  <c r="AH1924"/>
  <c r="AI1924"/>
  <c r="AK1924"/>
  <c r="AM1924"/>
  <c r="AP1924"/>
  <c r="AQ1924"/>
  <c r="AR1924"/>
  <c r="AH1925"/>
  <c r="AI1925"/>
  <c r="AK1925"/>
  <c r="AM1925"/>
  <c r="AP1925"/>
  <c r="AQ1925"/>
  <c r="AR1925"/>
  <c r="AH1926"/>
  <c r="AI1926"/>
  <c r="AK1926"/>
  <c r="AM1926"/>
  <c r="AP1926"/>
  <c r="AQ1926"/>
  <c r="AR1926"/>
  <c r="AH1927"/>
  <c r="AI1927"/>
  <c r="AK1927"/>
  <c r="AM1927"/>
  <c r="AP1927"/>
  <c r="AQ1927"/>
  <c r="AR1927"/>
  <c r="AH1928"/>
  <c r="AI1928"/>
  <c r="AK1928"/>
  <c r="AM1928"/>
  <c r="AP1928"/>
  <c r="AQ1928"/>
  <c r="AR1928"/>
  <c r="AH1929"/>
  <c r="AI1929"/>
  <c r="AK1929"/>
  <c r="AM1929"/>
  <c r="AP1929"/>
  <c r="AQ1929"/>
  <c r="AR1929"/>
  <c r="AH1930"/>
  <c r="AI1930"/>
  <c r="AK1930"/>
  <c r="AM1930"/>
  <c r="AP1930"/>
  <c r="AQ1930"/>
  <c r="AR1930"/>
  <c r="AH1931"/>
  <c r="AI1931"/>
  <c r="AK1931"/>
  <c r="AM1931"/>
  <c r="AP1931"/>
  <c r="AQ1931"/>
  <c r="AR1931"/>
  <c r="AH1932"/>
  <c r="AI1932"/>
  <c r="AK1932"/>
  <c r="AM1932"/>
  <c r="AP1932"/>
  <c r="AQ1932"/>
  <c r="AR1932"/>
  <c r="AH1933"/>
  <c r="AI1933"/>
  <c r="AK1933"/>
  <c r="AM1933"/>
  <c r="AP1933"/>
  <c r="AQ1933"/>
  <c r="AR1933"/>
  <c r="AH1934"/>
  <c r="AI1934"/>
  <c r="AK1934"/>
  <c r="AM1934"/>
  <c r="AP1934"/>
  <c r="AQ1934"/>
  <c r="AR1934"/>
  <c r="AH1935"/>
  <c r="AI1935"/>
  <c r="AK1935"/>
  <c r="AM1935"/>
  <c r="AP1935"/>
  <c r="AQ1935"/>
  <c r="AR1935"/>
  <c r="AH1936"/>
  <c r="AI1936"/>
  <c r="AK1936"/>
  <c r="AM1936"/>
  <c r="AP1936"/>
  <c r="AQ1936"/>
  <c r="AR1936"/>
  <c r="AH1937"/>
  <c r="AI1937"/>
  <c r="AK1937"/>
  <c r="AM1937"/>
  <c r="AP1937"/>
  <c r="AQ1937"/>
  <c r="AR1937"/>
  <c r="AH1938"/>
  <c r="AI1938"/>
  <c r="AK1938"/>
  <c r="AM1938"/>
  <c r="AP1938"/>
  <c r="AQ1938"/>
  <c r="AR1938"/>
  <c r="AH1939"/>
  <c r="AI1939"/>
  <c r="AK1939"/>
  <c r="AM1939"/>
  <c r="AP1939"/>
  <c r="AQ1939"/>
  <c r="AR1939"/>
  <c r="AH1940"/>
  <c r="AI1940"/>
  <c r="AK1940"/>
  <c r="AM1940"/>
  <c r="AP1940"/>
  <c r="AQ1940"/>
  <c r="AR1940"/>
  <c r="AH1941"/>
  <c r="AI1941"/>
  <c r="AK1941"/>
  <c r="AM1941"/>
  <c r="AP1941"/>
  <c r="AQ1941"/>
  <c r="AR1941"/>
  <c r="AH1942"/>
  <c r="AI1942"/>
  <c r="AK1942"/>
  <c r="AM1942"/>
  <c r="AP1942"/>
  <c r="AQ1942"/>
  <c r="AR1942"/>
  <c r="AH1943"/>
  <c r="AI1943"/>
  <c r="AK1943"/>
  <c r="AM1943"/>
  <c r="AP1943"/>
  <c r="AQ1943"/>
  <c r="AR1943"/>
  <c r="AH1944"/>
  <c r="AI1944"/>
  <c r="AK1944"/>
  <c r="AM1944"/>
  <c r="AP1944"/>
  <c r="AQ1944"/>
  <c r="AR1944"/>
  <c r="AH1945"/>
  <c r="AI1945"/>
  <c r="AK1945"/>
  <c r="AM1945"/>
  <c r="AP1945"/>
  <c r="AQ1945"/>
  <c r="AR1945"/>
  <c r="AH1946"/>
  <c r="AI1946"/>
  <c r="AK1946"/>
  <c r="AM1946"/>
  <c r="AP1946"/>
  <c r="AQ1946"/>
  <c r="AR1946"/>
  <c r="AH1947"/>
  <c r="AI1947"/>
  <c r="AK1947"/>
  <c r="AM1947"/>
  <c r="AP1947"/>
  <c r="AQ1947"/>
  <c r="AR1947"/>
  <c r="AH1948"/>
  <c r="AI1948"/>
  <c r="AK1948"/>
  <c r="AM1948"/>
  <c r="AP1948"/>
  <c r="AQ1948"/>
  <c r="AR1948"/>
  <c r="AH1949"/>
  <c r="AI1949"/>
  <c r="AK1949"/>
  <c r="AM1949"/>
  <c r="AP1949"/>
  <c r="AQ1949"/>
  <c r="AR1949"/>
  <c r="AH1950"/>
  <c r="AI1950"/>
  <c r="AK1950"/>
  <c r="AM1950"/>
  <c r="AP1950"/>
  <c r="AQ1950"/>
  <c r="AR1950"/>
  <c r="AH1951"/>
  <c r="AI1951"/>
  <c r="AK1951"/>
  <c r="AM1951"/>
  <c r="AP1951"/>
  <c r="AQ1951"/>
  <c r="AR1951"/>
  <c r="AH1952"/>
  <c r="AI1952"/>
  <c r="AK1952"/>
  <c r="AM1952"/>
  <c r="AP1952"/>
  <c r="AQ1952"/>
  <c r="AR1952"/>
  <c r="AH1953"/>
  <c r="AI1953"/>
  <c r="AK1953"/>
  <c r="AM1953"/>
  <c r="AP1953"/>
  <c r="AQ1953"/>
  <c r="AR1953"/>
  <c r="AH1954"/>
  <c r="AI1954"/>
  <c r="AK1954"/>
  <c r="AM1954"/>
  <c r="AP1954"/>
  <c r="AQ1954"/>
  <c r="AR1954"/>
  <c r="AH1955"/>
  <c r="AI1955"/>
  <c r="AK1955"/>
  <c r="AM1955"/>
  <c r="AP1955"/>
  <c r="AQ1955"/>
  <c r="AR1955"/>
  <c r="AH1956"/>
  <c r="AI1956"/>
  <c r="AK1956"/>
  <c r="AM1956"/>
  <c r="AP1956"/>
  <c r="AQ1956"/>
  <c r="AR1956"/>
  <c r="AH1957"/>
  <c r="AI1957"/>
  <c r="AK1957"/>
  <c r="AM1957"/>
  <c r="AP1957"/>
  <c r="AQ1957"/>
  <c r="AR1957"/>
  <c r="AH1958"/>
  <c r="AI1958"/>
  <c r="AK1958"/>
  <c r="AM1958"/>
  <c r="AP1958"/>
  <c r="AQ1958"/>
  <c r="AR1958"/>
  <c r="AH1959"/>
  <c r="AI1959"/>
  <c r="AK1959"/>
  <c r="AM1959"/>
  <c r="AP1959"/>
  <c r="AQ1959"/>
  <c r="AR1959"/>
  <c r="AH1960"/>
  <c r="AI1960"/>
  <c r="AK1960"/>
  <c r="AM1960"/>
  <c r="AP1960"/>
  <c r="AQ1960"/>
  <c r="AR1960"/>
  <c r="AH1961"/>
  <c r="AI1961"/>
  <c r="AK1961"/>
  <c r="AM1961"/>
  <c r="AP1961"/>
  <c r="AQ1961"/>
  <c r="AR1961"/>
  <c r="AH1962"/>
  <c r="AI1962"/>
  <c r="AK1962"/>
  <c r="AM1962"/>
  <c r="AP1962"/>
  <c r="AQ1962"/>
  <c r="AR1962"/>
  <c r="AH1963"/>
  <c r="AI1963"/>
  <c r="AK1963"/>
  <c r="AM1963"/>
  <c r="AP1963"/>
  <c r="AQ1963"/>
  <c r="AR1963"/>
  <c r="AH1964"/>
  <c r="AI1964"/>
  <c r="AK1964"/>
  <c r="AM1964"/>
  <c r="AP1964"/>
  <c r="AQ1964"/>
  <c r="AR1964"/>
  <c r="AH1965"/>
  <c r="AI1965"/>
  <c r="AK1965"/>
  <c r="AM1965"/>
  <c r="AP1965"/>
  <c r="AQ1965"/>
  <c r="AR1965"/>
  <c r="AH1966"/>
  <c r="AI1966"/>
  <c r="AK1966"/>
  <c r="AM1966"/>
  <c r="AP1966"/>
  <c r="AQ1966"/>
  <c r="AR1966"/>
  <c r="AH1967"/>
  <c r="AI1967"/>
  <c r="AK1967"/>
  <c r="AM1967"/>
  <c r="AP1967"/>
  <c r="AQ1967"/>
  <c r="AR1967"/>
  <c r="AH1968"/>
  <c r="AI1968"/>
  <c r="AK1968"/>
  <c r="AM1968"/>
  <c r="AP1968"/>
  <c r="AQ1968"/>
  <c r="AR1968"/>
  <c r="AH1969"/>
  <c r="AI1969"/>
  <c r="AK1969"/>
  <c r="AM1969"/>
  <c r="AP1969"/>
  <c r="AQ1969"/>
  <c r="AR1969"/>
  <c r="AH1970"/>
  <c r="AI1970"/>
  <c r="AK1970"/>
  <c r="AM1970"/>
  <c r="AP1970"/>
  <c r="AQ1970"/>
  <c r="AR1970"/>
  <c r="AH1971"/>
  <c r="AI1971"/>
  <c r="AK1971"/>
  <c r="AM1971"/>
  <c r="AP1971"/>
  <c r="AQ1971"/>
  <c r="AR1971"/>
  <c r="AH1972"/>
  <c r="AI1972"/>
  <c r="AK1972"/>
  <c r="AM1972"/>
  <c r="AP1972"/>
  <c r="AQ1972"/>
  <c r="AR1972"/>
  <c r="AH1973"/>
  <c r="AI1973"/>
  <c r="AK1973"/>
  <c r="AM1973"/>
  <c r="AP1973"/>
  <c r="AQ1973"/>
  <c r="AR1973"/>
  <c r="AH1974"/>
  <c r="AI1974"/>
  <c r="AK1974"/>
  <c r="AM1974"/>
  <c r="AP1974"/>
  <c r="AQ1974"/>
  <c r="AR1974"/>
  <c r="AH1975"/>
  <c r="AI1975"/>
  <c r="AK1975"/>
  <c r="AM1975"/>
  <c r="AP1975"/>
  <c r="AQ1975"/>
  <c r="AR1975"/>
  <c r="AH1976"/>
  <c r="AI1976"/>
  <c r="AK1976"/>
  <c r="AM1976"/>
  <c r="AP1976"/>
  <c r="AQ1976"/>
  <c r="AR1976"/>
  <c r="AH1977"/>
  <c r="AI1977"/>
  <c r="AK1977"/>
  <c r="AM1977"/>
  <c r="AP1977"/>
  <c r="AQ1977"/>
  <c r="AR1977"/>
  <c r="AH1978"/>
  <c r="AI1978"/>
  <c r="AK1978"/>
  <c r="AM1978"/>
  <c r="AP1978"/>
  <c r="AQ1978"/>
  <c r="AR1978"/>
  <c r="AH1979"/>
  <c r="AI1979"/>
  <c r="AK1979"/>
  <c r="AM1979"/>
  <c r="AP1979"/>
  <c r="AQ1979"/>
  <c r="AR1979"/>
  <c r="AH1980"/>
  <c r="AI1980"/>
  <c r="AK1980"/>
  <c r="AM1980"/>
  <c r="AP1980"/>
  <c r="AQ1980"/>
  <c r="AR1980"/>
  <c r="AH1981"/>
  <c r="AI1981"/>
  <c r="AK1981"/>
  <c r="AM1981"/>
  <c r="AP1981"/>
  <c r="AQ1981"/>
  <c r="AR1981"/>
  <c r="AH1982"/>
  <c r="AI1982"/>
  <c r="AK1982"/>
  <c r="AM1982"/>
  <c r="AP1982"/>
  <c r="AQ1982"/>
  <c r="AR1982"/>
  <c r="AH1983"/>
  <c r="AI1983"/>
  <c r="AK1983"/>
  <c r="AM1983"/>
  <c r="AP1983"/>
  <c r="AQ1983"/>
  <c r="AR1983"/>
  <c r="AH1984"/>
  <c r="AI1984"/>
  <c r="AK1984"/>
  <c r="AM1984"/>
  <c r="AP1984"/>
  <c r="AQ1984"/>
  <c r="AR1984"/>
  <c r="AH1985"/>
  <c r="AI1985"/>
  <c r="AK1985"/>
  <c r="AM1985"/>
  <c r="AP1985"/>
  <c r="AQ1985"/>
  <c r="AR1985"/>
  <c r="AH1986"/>
  <c r="AI1986"/>
  <c r="AK1986"/>
  <c r="AM1986"/>
  <c r="AP1986"/>
  <c r="AQ1986"/>
  <c r="AR1986"/>
  <c r="AH1987"/>
  <c r="AI1987"/>
  <c r="AK1987"/>
  <c r="AM1987"/>
  <c r="AP1987"/>
  <c r="AQ1987"/>
  <c r="AR1987"/>
  <c r="AH1988"/>
  <c r="AI1988"/>
  <c r="AK1988"/>
  <c r="AM1988"/>
  <c r="AP1988"/>
  <c r="AQ1988"/>
  <c r="AR1988"/>
  <c r="AH1989"/>
  <c r="AI1989"/>
  <c r="AK1989"/>
  <c r="AM1989"/>
  <c r="AP1989"/>
  <c r="AQ1989"/>
  <c r="AR1989"/>
  <c r="AH1990"/>
  <c r="AI1990"/>
  <c r="AK1990"/>
  <c r="AM1990"/>
  <c r="AP1990"/>
  <c r="AQ1990"/>
  <c r="AR1990"/>
  <c r="AH1991"/>
  <c r="AI1991"/>
  <c r="AK1991"/>
  <c r="AM1991"/>
  <c r="AP1991"/>
  <c r="AQ1991"/>
  <c r="AR1991"/>
  <c r="AH1992"/>
  <c r="AI1992"/>
  <c r="AK1992"/>
  <c r="AM1992"/>
  <c r="AP1992"/>
  <c r="AQ1992"/>
  <c r="AR1992"/>
  <c r="AH1993"/>
  <c r="AI1993"/>
  <c r="AK1993"/>
  <c r="AM1993"/>
  <c r="AP1993"/>
  <c r="AQ1993"/>
  <c r="AR1993"/>
  <c r="AH1994"/>
  <c r="AI1994"/>
  <c r="AK1994"/>
  <c r="AM1994"/>
  <c r="AP1994"/>
  <c r="AQ1994"/>
  <c r="AR1994"/>
  <c r="AH1995"/>
  <c r="AI1995"/>
  <c r="AK1995"/>
  <c r="AM1995"/>
  <c r="AP1995"/>
  <c r="AQ1995"/>
  <c r="AR1995"/>
  <c r="AH1996"/>
  <c r="AI1996"/>
  <c r="AK1996"/>
  <c r="AM1996"/>
  <c r="AP1996"/>
  <c r="AQ1996"/>
  <c r="AR1996"/>
  <c r="AH1997"/>
  <c r="AI1997"/>
  <c r="AK1997"/>
  <c r="AM1997"/>
  <c r="AP1997"/>
  <c r="AQ1997"/>
  <c r="AR1997"/>
  <c r="AH1998"/>
  <c r="AI1998"/>
  <c r="AK1998"/>
  <c r="AM1998"/>
  <c r="AP1998"/>
  <c r="AQ1998"/>
  <c r="AR1998"/>
  <c r="AH1999"/>
  <c r="AI1999"/>
  <c r="AK1999"/>
  <c r="AM1999"/>
  <c r="AP1999"/>
  <c r="AQ1999"/>
  <c r="AR1999"/>
  <c r="AH2000"/>
  <c r="AI2000"/>
  <c r="AK2000"/>
  <c r="AM2000"/>
  <c r="AP2000"/>
  <c r="AQ2000"/>
  <c r="AR2000"/>
  <c r="AH2001"/>
  <c r="AI2001"/>
  <c r="AK2001"/>
  <c r="AM2001"/>
  <c r="AP2001"/>
  <c r="AQ2001"/>
  <c r="AR2001"/>
  <c r="AH2002"/>
  <c r="AI2002"/>
  <c r="AK2002"/>
  <c r="AM2002"/>
  <c r="AP2002"/>
  <c r="AQ2002"/>
  <c r="AR2002"/>
  <c r="AH2003"/>
  <c r="AI2003"/>
  <c r="AK2003"/>
  <c r="AM2003"/>
  <c r="AP2003"/>
  <c r="AQ2003"/>
  <c r="AR2003"/>
  <c r="AH2004"/>
  <c r="AI2004"/>
  <c r="AK2004"/>
  <c r="AM2004"/>
  <c r="AP2004"/>
  <c r="AQ2004"/>
  <c r="AR2004"/>
  <c r="AH2005"/>
  <c r="AI2005"/>
  <c r="AK2005"/>
  <c r="AM2005"/>
  <c r="AP2005"/>
  <c r="AQ2005"/>
  <c r="AR2005"/>
  <c r="AH2006"/>
  <c r="AI2006"/>
  <c r="AK2006"/>
  <c r="AM2006"/>
  <c r="AP2006"/>
  <c r="AQ2006"/>
  <c r="AR2006"/>
  <c r="AH2007"/>
  <c r="AI2007"/>
  <c r="AK2007"/>
  <c r="AM2007"/>
  <c r="AP2007"/>
  <c r="AQ2007"/>
  <c r="AR2007"/>
  <c r="AH2008"/>
  <c r="AI2008"/>
  <c r="AK2008"/>
  <c r="AM2008"/>
  <c r="AP2008"/>
  <c r="AQ2008"/>
  <c r="AR2008"/>
  <c r="AH2009"/>
  <c r="AI2009"/>
  <c r="AK2009"/>
  <c r="AM2009"/>
  <c r="AP2009"/>
  <c r="AQ2009"/>
  <c r="AR2009"/>
  <c r="AH2010"/>
  <c r="AI2010"/>
  <c r="AK2010"/>
  <c r="AM2010"/>
  <c r="AP2010"/>
  <c r="AQ2010"/>
  <c r="AR2010"/>
  <c r="AH2011"/>
  <c r="AI2011"/>
  <c r="AK2011"/>
  <c r="AM2011"/>
  <c r="AP2011"/>
  <c r="AQ2011"/>
  <c r="AR2011"/>
  <c r="AH2012"/>
  <c r="AI2012"/>
  <c r="AK2012"/>
  <c r="AM2012"/>
  <c r="AP2012"/>
  <c r="AQ2012"/>
  <c r="AR2012"/>
  <c r="AH2013"/>
  <c r="AI2013"/>
  <c r="AK2013"/>
  <c r="AM2013"/>
  <c r="AP2013"/>
  <c r="AQ2013"/>
  <c r="AR2013"/>
  <c r="AH2014"/>
  <c r="AI2014"/>
  <c r="AK2014"/>
  <c r="AM2014"/>
  <c r="AP2014"/>
  <c r="AQ2014"/>
  <c r="AR2014"/>
  <c r="AH2015"/>
  <c r="AI2015"/>
  <c r="AK2015"/>
  <c r="AM2015"/>
  <c r="AP2015"/>
  <c r="AQ2015"/>
  <c r="AR2015"/>
  <c r="AH2016"/>
  <c r="AI2016"/>
  <c r="AK2016"/>
  <c r="AM2016"/>
  <c r="AP2016"/>
  <c r="AQ2016"/>
  <c r="AR2016"/>
  <c r="AH2017"/>
  <c r="AI2017"/>
  <c r="AK2017"/>
  <c r="AM2017"/>
  <c r="AP2017"/>
  <c r="AQ2017"/>
  <c r="AR2017"/>
  <c r="AH2018"/>
  <c r="AI2018"/>
  <c r="AK2018"/>
  <c r="AM2018"/>
  <c r="AP2018"/>
  <c r="AQ2018"/>
  <c r="AR2018"/>
  <c r="AH2019"/>
  <c r="AI2019"/>
  <c r="AK2019"/>
  <c r="AM2019"/>
  <c r="AP2019"/>
  <c r="AQ2019"/>
  <c r="AR2019"/>
  <c r="AH2020"/>
  <c r="AI2020"/>
  <c r="AK2020"/>
  <c r="AM2020"/>
  <c r="AP2020"/>
  <c r="AQ2020"/>
  <c r="AR2020"/>
  <c r="AH2021"/>
  <c r="AI2021"/>
  <c r="AK2021"/>
  <c r="AM2021"/>
  <c r="AP2021"/>
  <c r="AQ2021"/>
  <c r="AR2021"/>
  <c r="AH2022"/>
  <c r="AI2022"/>
  <c r="AK2022"/>
  <c r="AM2022"/>
  <c r="AP2022"/>
  <c r="AQ2022"/>
  <c r="AR2022"/>
  <c r="AH2023"/>
  <c r="AI2023"/>
  <c r="AK2023"/>
  <c r="AM2023"/>
  <c r="AP2023"/>
  <c r="AQ2023"/>
  <c r="AR2023"/>
  <c r="AH2024"/>
  <c r="AI2024"/>
  <c r="AK2024"/>
  <c r="AM2024"/>
  <c r="AP2024"/>
  <c r="AQ2024"/>
  <c r="AR2024"/>
  <c r="AH2025"/>
  <c r="AI2025"/>
  <c r="AK2025"/>
  <c r="AM2025"/>
  <c r="AP2025"/>
  <c r="AQ2025"/>
  <c r="AR2025"/>
  <c r="AH2026"/>
  <c r="AI2026"/>
  <c r="AK2026"/>
  <c r="AM2026"/>
  <c r="AP2026"/>
  <c r="AQ2026"/>
  <c r="AR2026"/>
  <c r="AH2027"/>
  <c r="AI2027"/>
  <c r="AK2027"/>
  <c r="AM2027"/>
  <c r="AP2027"/>
  <c r="AQ2027"/>
  <c r="AR2027"/>
  <c r="AH2028"/>
  <c r="AI2028"/>
  <c r="AK2028"/>
  <c r="AM2028"/>
  <c r="AP2028"/>
  <c r="AQ2028"/>
  <c r="AR2028"/>
  <c r="AH2029"/>
  <c r="AI2029"/>
  <c r="AK2029"/>
  <c r="AM2029"/>
  <c r="AP2029"/>
  <c r="AQ2029"/>
  <c r="AR2029"/>
  <c r="AH2030"/>
  <c r="AI2030"/>
  <c r="AK2030"/>
  <c r="AM2030"/>
  <c r="AP2030"/>
  <c r="AQ2030"/>
  <c r="AR2030"/>
  <c r="AH2031"/>
  <c r="AI2031"/>
  <c r="AK2031"/>
  <c r="AM2031"/>
  <c r="AP2031"/>
  <c r="AQ2031"/>
  <c r="AR2031"/>
  <c r="AH2032"/>
  <c r="AI2032"/>
  <c r="AK2032"/>
  <c r="AM2032"/>
  <c r="AP2032"/>
  <c r="AQ2032"/>
  <c r="AR2032"/>
  <c r="AH2033"/>
  <c r="AI2033"/>
  <c r="AK2033"/>
  <c r="AM2033"/>
  <c r="AP2033"/>
  <c r="AQ2033"/>
  <c r="AR2033"/>
  <c r="AH2034"/>
  <c r="AI2034"/>
  <c r="AK2034"/>
  <c r="AM2034"/>
  <c r="AP2034"/>
  <c r="AQ2034"/>
  <c r="AR2034"/>
  <c r="AH2035"/>
  <c r="AI2035"/>
  <c r="AK2035"/>
  <c r="AM2035"/>
  <c r="AP2035"/>
  <c r="AQ2035"/>
  <c r="AR2035"/>
  <c r="AH2036"/>
  <c r="AI2036"/>
  <c r="AK2036"/>
  <c r="AM2036"/>
  <c r="AP2036"/>
  <c r="AQ2036"/>
  <c r="AR2036"/>
  <c r="AH2037"/>
  <c r="AI2037"/>
  <c r="AK2037"/>
  <c r="AM2037"/>
  <c r="AP2037"/>
  <c r="AQ2037"/>
  <c r="AR2037"/>
  <c r="AH2038"/>
  <c r="AI2038"/>
  <c r="AK2038"/>
  <c r="AM2038"/>
  <c r="AP2038"/>
  <c r="AQ2038"/>
  <c r="AR2038"/>
  <c r="AH2039"/>
  <c r="AI2039"/>
  <c r="AK2039"/>
  <c r="AM2039"/>
  <c r="AP2039"/>
  <c r="AQ2039"/>
  <c r="AR2039"/>
  <c r="AH2040"/>
  <c r="AI2040"/>
  <c r="AK2040"/>
  <c r="AM2040"/>
  <c r="AP2040"/>
  <c r="AQ2040"/>
  <c r="AR2040"/>
  <c r="AH2041"/>
  <c r="AI2041"/>
  <c r="AK2041"/>
  <c r="AM2041"/>
  <c r="AP2041"/>
  <c r="AQ2041"/>
  <c r="AR2041"/>
  <c r="AH2042"/>
  <c r="AI2042"/>
  <c r="AK2042"/>
  <c r="AM2042"/>
  <c r="AP2042"/>
  <c r="AQ2042"/>
  <c r="AR2042"/>
  <c r="AH2043"/>
  <c r="AI2043"/>
  <c r="AK2043"/>
  <c r="AM2043"/>
  <c r="AP2043"/>
  <c r="AQ2043"/>
  <c r="AR2043"/>
  <c r="AH2044"/>
  <c r="AI2044"/>
  <c r="AK2044"/>
  <c r="AM2044"/>
  <c r="AP2044"/>
  <c r="AQ2044"/>
  <c r="AR2044"/>
  <c r="AH2045"/>
  <c r="AI2045"/>
  <c r="AK2045"/>
  <c r="AM2045"/>
  <c r="AP2045"/>
  <c r="AQ2045"/>
  <c r="AR2045"/>
  <c r="AH2046"/>
  <c r="AI2046"/>
  <c r="AK2046"/>
  <c r="AM2046"/>
  <c r="AP2046"/>
  <c r="AQ2046"/>
  <c r="AR2046"/>
  <c r="AH2047"/>
  <c r="AI2047"/>
  <c r="AK2047"/>
  <c r="AM2047"/>
  <c r="AP2047"/>
  <c r="AQ2047"/>
  <c r="AR2047"/>
  <c r="AH2048"/>
  <c r="AI2048"/>
  <c r="AK2048"/>
  <c r="AM2048"/>
  <c r="AP2048"/>
  <c r="AQ2048"/>
  <c r="AR2048"/>
  <c r="AH2049"/>
  <c r="AI2049"/>
  <c r="AK2049"/>
  <c r="AM2049"/>
  <c r="AP2049"/>
  <c r="AQ2049"/>
  <c r="AR2049"/>
  <c r="AH2050"/>
  <c r="AI2050"/>
  <c r="AK2050"/>
  <c r="AM2050"/>
  <c r="AP2050"/>
  <c r="AQ2050"/>
  <c r="AR2050"/>
  <c r="AH2051"/>
  <c r="AI2051"/>
  <c r="AK2051"/>
  <c r="AM2051"/>
  <c r="AP2051"/>
  <c r="AQ2051"/>
  <c r="AR2051"/>
  <c r="AH2052"/>
  <c r="AI2052"/>
  <c r="AK2052"/>
  <c r="AM2052"/>
  <c r="AP2052"/>
  <c r="AQ2052"/>
  <c r="AR2052"/>
  <c r="AH2053"/>
  <c r="AI2053"/>
  <c r="AK2053"/>
  <c r="AM2053"/>
  <c r="AP2053"/>
  <c r="AQ2053"/>
  <c r="AR2053"/>
  <c r="AH2054"/>
  <c r="AI2054"/>
  <c r="AK2054"/>
  <c r="AM2054"/>
  <c r="AP2054"/>
  <c r="AQ2054"/>
  <c r="AR2054"/>
  <c r="AH2055"/>
  <c r="AI2055"/>
  <c r="AK2055"/>
  <c r="AM2055"/>
  <c r="AP2055"/>
  <c r="AQ2055"/>
  <c r="AR2055"/>
  <c r="AH2056"/>
  <c r="AI2056"/>
  <c r="AK2056"/>
  <c r="AM2056"/>
  <c r="AP2056"/>
  <c r="AQ2056"/>
  <c r="AR2056"/>
  <c r="AH2057"/>
  <c r="AI2057"/>
  <c r="AK2057"/>
  <c r="AM2057"/>
  <c r="AP2057"/>
  <c r="AQ2057"/>
  <c r="AR2057"/>
  <c r="AH2058"/>
  <c r="AI2058"/>
  <c r="AK2058"/>
  <c r="AM2058"/>
  <c r="AP2058"/>
  <c r="AQ2058"/>
  <c r="AR2058"/>
  <c r="AH2059"/>
  <c r="AI2059"/>
  <c r="AK2059"/>
  <c r="AM2059"/>
  <c r="AP2059"/>
  <c r="AQ2059"/>
  <c r="AR2059"/>
  <c r="AH2060"/>
  <c r="AI2060"/>
  <c r="AK2060"/>
  <c r="AM2060"/>
  <c r="AP2060"/>
  <c r="AQ2060"/>
  <c r="AR2060"/>
  <c r="AH2061"/>
  <c r="AI2061"/>
  <c r="AK2061"/>
  <c r="AM2061"/>
  <c r="AP2061"/>
  <c r="AQ2061"/>
  <c r="AR2061"/>
  <c r="AH2062"/>
  <c r="AI2062"/>
  <c r="AK2062"/>
  <c r="AM2062"/>
  <c r="AP2062"/>
  <c r="AQ2062"/>
  <c r="AR2062"/>
  <c r="AH2063"/>
  <c r="AI2063"/>
  <c r="AK2063"/>
  <c r="AM2063"/>
  <c r="AP2063"/>
  <c r="AQ2063"/>
  <c r="AR2063"/>
  <c r="AH2064"/>
  <c r="AI2064"/>
  <c r="AK2064"/>
  <c r="AM2064"/>
  <c r="AP2064"/>
  <c r="AQ2064"/>
  <c r="AR2064"/>
  <c r="AH2065"/>
  <c r="AI2065"/>
  <c r="AK2065"/>
  <c r="AM2065"/>
  <c r="AP2065"/>
  <c r="AQ2065"/>
  <c r="AR2065"/>
  <c r="AH2066"/>
  <c r="AI2066"/>
  <c r="AK2066"/>
  <c r="AM2066"/>
  <c r="AP2066"/>
  <c r="AQ2066"/>
  <c r="AR2066"/>
  <c r="AH2067"/>
  <c r="AI2067"/>
  <c r="AK2067"/>
  <c r="AM2067"/>
  <c r="AP2067"/>
  <c r="AQ2067"/>
  <c r="AR2067"/>
  <c r="AH2068"/>
  <c r="AI2068"/>
  <c r="AK2068"/>
  <c r="AM2068"/>
  <c r="AP2068"/>
  <c r="AQ2068"/>
  <c r="AR2068"/>
  <c r="AH2069"/>
  <c r="AI2069"/>
  <c r="AK2069"/>
  <c r="AM2069"/>
  <c r="AP2069"/>
  <c r="AQ2069"/>
  <c r="AR2069"/>
  <c r="AH2070"/>
  <c r="AI2070"/>
  <c r="AK2070"/>
  <c r="AM2070"/>
  <c r="AP2070"/>
  <c r="AQ2070"/>
  <c r="AR2070"/>
  <c r="AH2071"/>
  <c r="AI2071"/>
  <c r="AK2071"/>
  <c r="AM2071"/>
  <c r="AP2071"/>
  <c r="AQ2071"/>
  <c r="AR2071"/>
  <c r="AH2072"/>
  <c r="AI2072"/>
  <c r="AK2072"/>
  <c r="AM2072"/>
  <c r="AP2072"/>
  <c r="AQ2072"/>
  <c r="AR2072"/>
  <c r="AH2073"/>
  <c r="AI2073"/>
  <c r="AK2073"/>
  <c r="AM2073"/>
  <c r="AP2073"/>
  <c r="AQ2073"/>
  <c r="AR2073"/>
  <c r="AH2074"/>
  <c r="AI2074"/>
  <c r="AK2074"/>
  <c r="AM2074"/>
  <c r="AP2074"/>
  <c r="AQ2074"/>
  <c r="AR2074"/>
  <c r="AH2075"/>
  <c r="AI2075"/>
  <c r="AK2075"/>
  <c r="AM2075"/>
  <c r="AP2075"/>
  <c r="AQ2075"/>
  <c r="AR2075"/>
  <c r="AH2076"/>
  <c r="AI2076"/>
  <c r="AK2076"/>
  <c r="AM2076"/>
  <c r="AP2076"/>
  <c r="AQ2076"/>
  <c r="AR2076"/>
  <c r="AH2077"/>
  <c r="AI2077"/>
  <c r="AK2077"/>
  <c r="AM2077"/>
  <c r="AP2077"/>
  <c r="AQ2077"/>
  <c r="AR2077"/>
  <c r="AH2078"/>
  <c r="AI2078"/>
  <c r="AK2078"/>
  <c r="AM2078"/>
  <c r="AP2078"/>
  <c r="AQ2078"/>
  <c r="AR2078"/>
  <c r="AH2079"/>
  <c r="AI2079"/>
  <c r="AK2079"/>
  <c r="AM2079"/>
  <c r="AP2079"/>
  <c r="AQ2079"/>
  <c r="AR2079"/>
  <c r="AH2080"/>
  <c r="AI2080"/>
  <c r="AK2080"/>
  <c r="AM2080"/>
  <c r="AP2080"/>
  <c r="AQ2080"/>
  <c r="AR2080"/>
  <c r="AH2081"/>
  <c r="AI2081"/>
  <c r="AK2081"/>
  <c r="AM2081"/>
  <c r="AP2081"/>
  <c r="AQ2081"/>
  <c r="AR2081"/>
  <c r="AH2082"/>
  <c r="AI2082"/>
  <c r="AK2082"/>
  <c r="AM2082"/>
  <c r="AP2082"/>
  <c r="AQ2082"/>
  <c r="AR2082"/>
  <c r="AH2083"/>
  <c r="AI2083"/>
  <c r="AK2083"/>
  <c r="AM2083"/>
  <c r="AP2083"/>
  <c r="AQ2083"/>
  <c r="AR2083"/>
  <c r="AH2084"/>
  <c r="AI2084"/>
  <c r="AK2084"/>
  <c r="AM2084"/>
  <c r="AP2084"/>
  <c r="AQ2084"/>
  <c r="AR2084"/>
  <c r="AH2085"/>
  <c r="AI2085"/>
  <c r="AK2085"/>
  <c r="AM2085"/>
  <c r="AP2085"/>
  <c r="AQ2085"/>
  <c r="AR2085"/>
  <c r="AH2086"/>
  <c r="AI2086"/>
  <c r="AK2086"/>
  <c r="AM2086"/>
  <c r="AP2086"/>
  <c r="AQ2086"/>
  <c r="AR2086"/>
  <c r="AH2087"/>
  <c r="AI2087"/>
  <c r="AK2087"/>
  <c r="AM2087"/>
  <c r="AP2087"/>
  <c r="AQ2087"/>
  <c r="AR2087"/>
  <c r="AH2088"/>
  <c r="AI2088"/>
  <c r="AK2088"/>
  <c r="AM2088"/>
  <c r="AP2088"/>
  <c r="AQ2088"/>
  <c r="AR2088"/>
  <c r="AH2089"/>
  <c r="AI2089"/>
  <c r="AK2089"/>
  <c r="AM2089"/>
  <c r="AP2089"/>
  <c r="AQ2089"/>
  <c r="AR2089"/>
  <c r="AH2090"/>
  <c r="AI2090"/>
  <c r="AK2090"/>
  <c r="AM2090"/>
  <c r="AP2090"/>
  <c r="AQ2090"/>
  <c r="AR2090"/>
  <c r="AH2091"/>
  <c r="AI2091"/>
  <c r="AK2091"/>
  <c r="AM2091"/>
  <c r="AP2091"/>
  <c r="AQ2091"/>
  <c r="AR2091"/>
  <c r="AH2092"/>
  <c r="AI2092"/>
  <c r="AK2092"/>
  <c r="AM2092"/>
  <c r="AP2092"/>
  <c r="AQ2092"/>
  <c r="AR2092"/>
  <c r="AH2093"/>
  <c r="AI2093"/>
  <c r="AK2093"/>
  <c r="AM2093"/>
  <c r="AP2093"/>
  <c r="AQ2093"/>
  <c r="AR2093"/>
  <c r="AH2094"/>
  <c r="AI2094"/>
  <c r="AK2094"/>
  <c r="AM2094"/>
  <c r="AP2094"/>
  <c r="AQ2094"/>
  <c r="AR2094"/>
  <c r="AH2095"/>
  <c r="AI2095"/>
  <c r="AK2095"/>
  <c r="AM2095"/>
  <c r="AP2095"/>
  <c r="AQ2095"/>
  <c r="AR2095"/>
  <c r="AH2096"/>
  <c r="AI2096"/>
  <c r="AK2096"/>
  <c r="AM2096"/>
  <c r="AP2096"/>
  <c r="AQ2096"/>
  <c r="AR2096"/>
  <c r="AH2097"/>
  <c r="AI2097"/>
  <c r="AK2097"/>
  <c r="AM2097"/>
  <c r="AP2097"/>
  <c r="AQ2097"/>
  <c r="AR2097"/>
  <c r="AH2098"/>
  <c r="AI2098"/>
  <c r="AK2098"/>
  <c r="AM2098"/>
  <c r="AP2098"/>
  <c r="AQ2098"/>
  <c r="AR2098"/>
  <c r="AH2099"/>
  <c r="AI2099"/>
  <c r="AK2099"/>
  <c r="AM2099"/>
  <c r="AP2099"/>
  <c r="AQ2099"/>
  <c r="AR2099"/>
  <c r="AH2100"/>
  <c r="AI2100"/>
  <c r="AK2100"/>
  <c r="AM2100"/>
  <c r="AP2100"/>
  <c r="AQ2100"/>
  <c r="AR2100"/>
  <c r="AH2101"/>
  <c r="AI2101"/>
  <c r="AK2101"/>
  <c r="AM2101"/>
  <c r="AP2101"/>
  <c r="AQ2101"/>
  <c r="AR2101"/>
  <c r="AR2"/>
  <c r="AQ2"/>
  <c r="AM2"/>
  <c r="AK2"/>
  <c r="AP2"/>
  <c r="AI2"/>
  <c r="AH2"/>
  <c r="H3" i="9"/>
  <c r="H4"/>
  <c r="H4" i="10"/>
  <c r="L6" i="9" l="1"/>
  <c r="K4"/>
  <c r="P5" i="10"/>
  <c r="J4" i="9"/>
  <c r="O5" i="10"/>
  <c r="I4" i="9"/>
  <c r="N5" i="10"/>
  <c r="M5"/>
  <c r="BA7"/>
  <c r="AZ7"/>
  <c r="AY7"/>
  <c r="AX7"/>
  <c r="AW7"/>
  <c r="AF5"/>
  <c r="AE5"/>
  <c r="AD5"/>
  <c r="AC5"/>
  <c r="AB5"/>
  <c r="AA5"/>
  <c r="Z5"/>
  <c r="Y5"/>
  <c r="X5"/>
  <c r="W5"/>
  <c r="V5"/>
  <c r="U5"/>
  <c r="T5"/>
  <c r="S5"/>
  <c r="R5"/>
  <c r="Q5"/>
  <c r="B5"/>
  <c r="A3"/>
  <c r="L4" i="13"/>
  <c r="K4"/>
  <c r="J4"/>
  <c r="I4"/>
  <c r="H4"/>
  <c r="Y4" i="10"/>
  <c r="U4"/>
  <c r="Q4"/>
  <c r="G4" i="13"/>
  <c r="M4" i="10"/>
  <c r="G4" i="9"/>
  <c r="F4" i="13"/>
  <c r="F4" i="9"/>
  <c r="E4" i="13"/>
  <c r="E4" i="9"/>
  <c r="D4" i="13"/>
  <c r="D4" i="9"/>
  <c r="C4" i="13"/>
  <c r="C4" i="9"/>
  <c r="B4" i="13"/>
  <c r="B4" i="9"/>
  <c r="A4" i="13"/>
  <c r="A4" i="9"/>
  <c r="A3" i="13"/>
  <c r="A3" i="9"/>
  <c r="E3" i="13"/>
  <c r="E3" i="9"/>
  <c r="A1" i="13"/>
  <c r="A1" i="9"/>
  <c r="I5" i="10"/>
  <c r="H5"/>
  <c r="G5"/>
  <c r="F5"/>
  <c r="E5"/>
  <c r="D5"/>
  <c r="M4" i="9"/>
  <c r="P5"/>
  <c r="O5"/>
  <c r="L4"/>
  <c r="M5"/>
  <c r="N5" l="1"/>
  <c r="J4" i="10"/>
  <c r="AC3"/>
  <c r="AC4"/>
  <c r="BC5" s="1"/>
  <c r="BC4"/>
  <c r="BC3"/>
  <c r="BC2"/>
  <c r="L5" l="1"/>
  <c r="K5"/>
  <c r="J5"/>
  <c r="C5"/>
  <c r="A4"/>
  <c r="L2"/>
  <c r="L7" i="13" l="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6"/>
  <c r="AV408" i="10"/>
  <c r="AW408"/>
  <c r="AX408"/>
  <c r="AY408"/>
  <c r="AZ408"/>
  <c r="BA408"/>
  <c r="L8" l="1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7"/>
  <c r="C3" i="13"/>
  <c r="A2"/>
  <c r="BC1" i="10"/>
  <c r="AJ2098" i="12" l="1"/>
  <c r="AN2098"/>
  <c r="AV2098"/>
  <c r="AU2098"/>
  <c r="AL2098"/>
  <c r="AT2098"/>
  <c r="AO2098"/>
  <c r="AS2098"/>
  <c r="AJ2094"/>
  <c r="AN2094"/>
  <c r="AV2094"/>
  <c r="AU2094"/>
  <c r="AL2094"/>
  <c r="AT2094"/>
  <c r="AO2094"/>
  <c r="AS2094"/>
  <c r="AJ2090"/>
  <c r="AN2090"/>
  <c r="AV2090"/>
  <c r="AU2090"/>
  <c r="AL2090"/>
  <c r="AT2090"/>
  <c r="AO2090"/>
  <c r="AS2090"/>
  <c r="AJ2086"/>
  <c r="AN2086"/>
  <c r="AV2086"/>
  <c r="AU2086"/>
  <c r="AL2086"/>
  <c r="AT2086"/>
  <c r="AO2086"/>
  <c r="AS2086"/>
  <c r="AJ2082"/>
  <c r="AN2082"/>
  <c r="AV2082"/>
  <c r="AU2082"/>
  <c r="AL2082"/>
  <c r="AT2082"/>
  <c r="AO2082"/>
  <c r="AS2082"/>
  <c r="AJ2078"/>
  <c r="AN2078"/>
  <c r="AV2078"/>
  <c r="AU2078"/>
  <c r="AL2078"/>
  <c r="AT2078"/>
  <c r="AO2078"/>
  <c r="AS2078"/>
  <c r="AJ2074"/>
  <c r="AN2074"/>
  <c r="AV2074"/>
  <c r="AU2074"/>
  <c r="AL2074"/>
  <c r="AT2074"/>
  <c r="AO2074"/>
  <c r="AS2074"/>
  <c r="AJ2070"/>
  <c r="AN2070"/>
  <c r="AV2070"/>
  <c r="AU2070"/>
  <c r="AL2070"/>
  <c r="AT2070"/>
  <c r="AO2070"/>
  <c r="AS2070"/>
  <c r="AJ2066"/>
  <c r="AN2066"/>
  <c r="AV2066"/>
  <c r="AU2066"/>
  <c r="AL2066"/>
  <c r="AT2066"/>
  <c r="AO2066"/>
  <c r="AS2066"/>
  <c r="AJ2062"/>
  <c r="AN2062"/>
  <c r="AV2062"/>
  <c r="AU2062"/>
  <c r="AL2062"/>
  <c r="AT2062"/>
  <c r="AO2062"/>
  <c r="AS2062"/>
  <c r="AJ2058"/>
  <c r="AN2058"/>
  <c r="AV2058"/>
  <c r="AU2058"/>
  <c r="AL2058"/>
  <c r="AT2058"/>
  <c r="AO2058"/>
  <c r="AS2058"/>
  <c r="AJ2054"/>
  <c r="AN2054"/>
  <c r="AV2054"/>
  <c r="AU2054"/>
  <c r="AL2054"/>
  <c r="AT2054"/>
  <c r="AO2054"/>
  <c r="AS2054"/>
  <c r="AJ2050"/>
  <c r="AN2050"/>
  <c r="AV2050"/>
  <c r="AU2050"/>
  <c r="AL2050"/>
  <c r="AT2050"/>
  <c r="AO2050"/>
  <c r="AS2050"/>
  <c r="AJ2046"/>
  <c r="AN2046"/>
  <c r="AV2046"/>
  <c r="AU2046"/>
  <c r="AL2046"/>
  <c r="AT2046"/>
  <c r="AO2046"/>
  <c r="AS2046"/>
  <c r="AJ2042"/>
  <c r="AN2042"/>
  <c r="AV2042"/>
  <c r="AU2042"/>
  <c r="AL2042"/>
  <c r="AT2042"/>
  <c r="AO2042"/>
  <c r="AS2042"/>
  <c r="AJ2038"/>
  <c r="AN2038"/>
  <c r="AV2038"/>
  <c r="AU2038"/>
  <c r="AL2038"/>
  <c r="AT2038"/>
  <c r="AO2038"/>
  <c r="AS2038"/>
  <c r="AJ2034"/>
  <c r="AN2034"/>
  <c r="AV2034"/>
  <c r="AU2034"/>
  <c r="AL2034"/>
  <c r="AT2034"/>
  <c r="AO2034"/>
  <c r="AS2034"/>
  <c r="AJ2030"/>
  <c r="AN2030"/>
  <c r="AV2030"/>
  <c r="AU2030"/>
  <c r="AL2030"/>
  <c r="AT2030"/>
  <c r="AO2030"/>
  <c r="AS2030"/>
  <c r="AJ2026"/>
  <c r="AN2026"/>
  <c r="AV2026"/>
  <c r="AU2026"/>
  <c r="AL2026"/>
  <c r="AT2026"/>
  <c r="AO2026"/>
  <c r="AS2026"/>
  <c r="AJ2022"/>
  <c r="AN2022"/>
  <c r="AV2022"/>
  <c r="AU2022"/>
  <c r="AL2022"/>
  <c r="AT2022"/>
  <c r="AO2022"/>
  <c r="AS2022"/>
  <c r="AJ2018"/>
  <c r="AN2018"/>
  <c r="AV2018"/>
  <c r="AU2018"/>
  <c r="AL2018"/>
  <c r="AT2018"/>
  <c r="AO2018"/>
  <c r="AS2018"/>
  <c r="AJ2014"/>
  <c r="AN2014"/>
  <c r="AV2014"/>
  <c r="AU2014"/>
  <c r="AL2014"/>
  <c r="AT2014"/>
  <c r="AO2014"/>
  <c r="AS2014"/>
  <c r="AJ2010"/>
  <c r="AN2010"/>
  <c r="AV2010"/>
  <c r="AU2010"/>
  <c r="AL2010"/>
  <c r="AT2010"/>
  <c r="AO2010"/>
  <c r="AS2010"/>
  <c r="AJ2006"/>
  <c r="AN2006"/>
  <c r="AV2006"/>
  <c r="AU2006"/>
  <c r="AL2006"/>
  <c r="AT2006"/>
  <c r="AO2006"/>
  <c r="AS2006"/>
  <c r="AJ2002"/>
  <c r="AN2002"/>
  <c r="AV2002"/>
  <c r="AU2002"/>
  <c r="AL2002"/>
  <c r="AT2002"/>
  <c r="AO2002"/>
  <c r="AS2002"/>
  <c r="AJ1998"/>
  <c r="AN1998"/>
  <c r="AV1998"/>
  <c r="AU1998"/>
  <c r="AL1998"/>
  <c r="AT1998"/>
  <c r="AO1998"/>
  <c r="AS1998"/>
  <c r="AJ1994"/>
  <c r="AN1994"/>
  <c r="AV1994"/>
  <c r="AU1994"/>
  <c r="AL1994"/>
  <c r="AT1994"/>
  <c r="AO1994"/>
  <c r="AS1994"/>
  <c r="AJ1990"/>
  <c r="AN1990"/>
  <c r="AV1990"/>
  <c r="AU1990"/>
  <c r="AL1990"/>
  <c r="AT1990"/>
  <c r="AO1990"/>
  <c r="AS1990"/>
  <c r="AJ1986"/>
  <c r="AN1986"/>
  <c r="AV1986"/>
  <c r="AU1986"/>
  <c r="AL1986"/>
  <c r="AT1986"/>
  <c r="AO1986"/>
  <c r="AS1986"/>
  <c r="AJ1982"/>
  <c r="AN1982"/>
  <c r="AV1982"/>
  <c r="AU1982"/>
  <c r="AL1982"/>
  <c r="AT1982"/>
  <c r="AO1982"/>
  <c r="AS1982"/>
  <c r="AJ1978"/>
  <c r="AN1978"/>
  <c r="AV1978"/>
  <c r="AU1978"/>
  <c r="AL1978"/>
  <c r="AT1978"/>
  <c r="AO1978"/>
  <c r="AS1978"/>
  <c r="AJ1974"/>
  <c r="AN1974"/>
  <c r="AV1974"/>
  <c r="AU1974"/>
  <c r="AL1974"/>
  <c r="AT1974"/>
  <c r="AO1974"/>
  <c r="AS1974"/>
  <c r="AJ1970"/>
  <c r="AN1970"/>
  <c r="AV1970"/>
  <c r="AU1970"/>
  <c r="AL1970"/>
  <c r="AT1970"/>
  <c r="AO1970"/>
  <c r="AS1970"/>
  <c r="AJ1966"/>
  <c r="AN1966"/>
  <c r="AV1966"/>
  <c r="AU1966"/>
  <c r="AL1966"/>
  <c r="AT1966"/>
  <c r="AO1966"/>
  <c r="AS1966"/>
  <c r="AJ1962"/>
  <c r="AN1962"/>
  <c r="AV1962"/>
  <c r="AU1962"/>
  <c r="AL1962"/>
  <c r="AT1962"/>
  <c r="AO1962"/>
  <c r="AS1962"/>
  <c r="AJ1958"/>
  <c r="AN1958"/>
  <c r="AV1958"/>
  <c r="AU1958"/>
  <c r="AL1958"/>
  <c r="AT1958"/>
  <c r="AO1958"/>
  <c r="AS1958"/>
  <c r="AJ1954"/>
  <c r="AN1954"/>
  <c r="AV1954"/>
  <c r="AU1954"/>
  <c r="AL1954"/>
  <c r="AT1954"/>
  <c r="AO1954"/>
  <c r="AS1954"/>
  <c r="AJ1950"/>
  <c r="AN1950"/>
  <c r="AV1950"/>
  <c r="AU1950"/>
  <c r="AL1950"/>
  <c r="AT1950"/>
  <c r="AO1950"/>
  <c r="AS1950"/>
  <c r="AJ1946"/>
  <c r="AN1946"/>
  <c r="AV1946"/>
  <c r="AU1946"/>
  <c r="AL1946"/>
  <c r="AT1946"/>
  <c r="AO1946"/>
  <c r="AS1946"/>
  <c r="AJ1942"/>
  <c r="AN1942"/>
  <c r="AV1942"/>
  <c r="AU1942"/>
  <c r="AL1942"/>
  <c r="AT1942"/>
  <c r="AO1942"/>
  <c r="AS1942"/>
  <c r="AJ1938"/>
  <c r="AN1938"/>
  <c r="AV1938"/>
  <c r="AU1938"/>
  <c r="AL1938"/>
  <c r="AT1938"/>
  <c r="AO1938"/>
  <c r="AS1938"/>
  <c r="AJ1934"/>
  <c r="AN1934"/>
  <c r="AV1934"/>
  <c r="AU1934"/>
  <c r="AL1934"/>
  <c r="AT1934"/>
  <c r="AO1934"/>
  <c r="AS1934"/>
  <c r="AJ1930"/>
  <c r="AN1930"/>
  <c r="AV1930"/>
  <c r="AU1930"/>
  <c r="AL1930"/>
  <c r="AT1930"/>
  <c r="AO1930"/>
  <c r="AS1930"/>
  <c r="AJ1926"/>
  <c r="AN1926"/>
  <c r="AV1926"/>
  <c r="AU1926"/>
  <c r="AL1926"/>
  <c r="AT1926"/>
  <c r="AO1926"/>
  <c r="AS1926"/>
  <c r="AJ1922"/>
  <c r="AN1922"/>
  <c r="AV1922"/>
  <c r="AU1922"/>
  <c r="AL1922"/>
  <c r="AT1922"/>
  <c r="AO1922"/>
  <c r="AS1922"/>
  <c r="AJ1918"/>
  <c r="AN1918"/>
  <c r="AV1918"/>
  <c r="AU1918"/>
  <c r="AL1918"/>
  <c r="AT1918"/>
  <c r="AO1918"/>
  <c r="AS1918"/>
  <c r="AJ1914"/>
  <c r="AN1914"/>
  <c r="AV1914"/>
  <c r="AU1914"/>
  <c r="AL1914"/>
  <c r="AT1914"/>
  <c r="AO1914"/>
  <c r="AS1914"/>
  <c r="AJ1910"/>
  <c r="AN1910"/>
  <c r="AV1910"/>
  <c r="AU1910"/>
  <c r="AL1910"/>
  <c r="AT1910"/>
  <c r="AO1910"/>
  <c r="AS1910"/>
  <c r="AJ1906"/>
  <c r="AN1906"/>
  <c r="AV1906"/>
  <c r="AU1906"/>
  <c r="AL1906"/>
  <c r="AT1906"/>
  <c r="AO1906"/>
  <c r="AS1906"/>
  <c r="AJ1902"/>
  <c r="AN1902"/>
  <c r="AV1902"/>
  <c r="AU1902"/>
  <c r="AL1902"/>
  <c r="AT1902"/>
  <c r="AO1902"/>
  <c r="AS1902"/>
  <c r="AJ1898"/>
  <c r="AN1898"/>
  <c r="AV1898"/>
  <c r="AU1898"/>
  <c r="AL1898"/>
  <c r="AT1898"/>
  <c r="AO1898"/>
  <c r="AS1898"/>
  <c r="AJ1894"/>
  <c r="AN1894"/>
  <c r="AV1894"/>
  <c r="AU1894"/>
  <c r="AL1894"/>
  <c r="AT1894"/>
  <c r="AO1894"/>
  <c r="AS1894"/>
  <c r="AJ1890"/>
  <c r="AN1890"/>
  <c r="AV1890"/>
  <c r="AU1890"/>
  <c r="AL1890"/>
  <c r="AT1890"/>
  <c r="AO1890"/>
  <c r="AS1890"/>
  <c r="AJ1886"/>
  <c r="AN1886"/>
  <c r="AV1886"/>
  <c r="AU1886"/>
  <c r="AL1886"/>
  <c r="AT1886"/>
  <c r="AO1886"/>
  <c r="AS1886"/>
  <c r="AJ1882"/>
  <c r="AN1882"/>
  <c r="AV1882"/>
  <c r="AU1882"/>
  <c r="AL1882"/>
  <c r="AT1882"/>
  <c r="AO1882"/>
  <c r="AS1882"/>
  <c r="AJ1878"/>
  <c r="AN1878"/>
  <c r="AV1878"/>
  <c r="AU1878"/>
  <c r="AL1878"/>
  <c r="AT1878"/>
  <c r="AO1878"/>
  <c r="AS1878"/>
  <c r="AJ1874"/>
  <c r="AN1874"/>
  <c r="AV1874"/>
  <c r="AU1874"/>
  <c r="AL1874"/>
  <c r="AT1874"/>
  <c r="AO1874"/>
  <c r="AS1874"/>
  <c r="AJ1870"/>
  <c r="AN1870"/>
  <c r="AV1870"/>
  <c r="AU1870"/>
  <c r="AL1870"/>
  <c r="AT1870"/>
  <c r="AO1870"/>
  <c r="AS1870"/>
  <c r="AJ1866"/>
  <c r="AN1866"/>
  <c r="AV1866"/>
  <c r="AU1866"/>
  <c r="AL1866"/>
  <c r="AT1866"/>
  <c r="AO1866"/>
  <c r="AS1866"/>
  <c r="AJ1862"/>
  <c r="AN1862"/>
  <c r="AV1862"/>
  <c r="AU1862"/>
  <c r="AL1862"/>
  <c r="AT1862"/>
  <c r="AO1862"/>
  <c r="AS1862"/>
  <c r="AJ1858"/>
  <c r="AN1858"/>
  <c r="AV1858"/>
  <c r="AU1858"/>
  <c r="AL1858"/>
  <c r="AT1858"/>
  <c r="AO1858"/>
  <c r="AS1858"/>
  <c r="AJ1854"/>
  <c r="AN1854"/>
  <c r="AV1854"/>
  <c r="AU1854"/>
  <c r="AL1854"/>
  <c r="AT1854"/>
  <c r="AO1854"/>
  <c r="AS1854"/>
  <c r="AJ1850"/>
  <c r="AN1850"/>
  <c r="AV1850"/>
  <c r="AU1850"/>
  <c r="AL1850"/>
  <c r="AT1850"/>
  <c r="AO1850"/>
  <c r="AS1850"/>
  <c r="AJ1846"/>
  <c r="AN1846"/>
  <c r="AV1846"/>
  <c r="AU1846"/>
  <c r="AL1846"/>
  <c r="AT1846"/>
  <c r="AO1846"/>
  <c r="AS1846"/>
  <c r="AJ1842"/>
  <c r="AN1842"/>
  <c r="AV1842"/>
  <c r="AU1842"/>
  <c r="AL1842"/>
  <c r="AT1842"/>
  <c r="AO1842"/>
  <c r="AS1842"/>
  <c r="AJ1838"/>
  <c r="AN1838"/>
  <c r="AV1838"/>
  <c r="AU1838"/>
  <c r="AL1838"/>
  <c r="AT1838"/>
  <c r="AO1838"/>
  <c r="AS1838"/>
  <c r="AJ1834"/>
  <c r="AN1834"/>
  <c r="AV1834"/>
  <c r="AU1834"/>
  <c r="AL1834"/>
  <c r="AT1834"/>
  <c r="AO1834"/>
  <c r="AS1834"/>
  <c r="AJ1830"/>
  <c r="AN1830"/>
  <c r="AV1830"/>
  <c r="AU1830"/>
  <c r="AL1830"/>
  <c r="AT1830"/>
  <c r="AO1830"/>
  <c r="AS1830"/>
  <c r="AJ1826"/>
  <c r="AN1826"/>
  <c r="AV1826"/>
  <c r="AU1826"/>
  <c r="AL1826"/>
  <c r="AT1826"/>
  <c r="AO1826"/>
  <c r="AS1826"/>
  <c r="AJ1822"/>
  <c r="AN1822"/>
  <c r="AV1822"/>
  <c r="AU1822"/>
  <c r="AL1822"/>
  <c r="AT1822"/>
  <c r="AO1822"/>
  <c r="AS1822"/>
  <c r="AJ1818"/>
  <c r="AN1818"/>
  <c r="AV1818"/>
  <c r="AU1818"/>
  <c r="AL1818"/>
  <c r="AT1818"/>
  <c r="AO1818"/>
  <c r="AS1818"/>
  <c r="AJ1814"/>
  <c r="AN1814"/>
  <c r="AV1814"/>
  <c r="AU1814"/>
  <c r="AL1814"/>
  <c r="AT1814"/>
  <c r="AO1814"/>
  <c r="AS1814"/>
  <c r="AJ1810"/>
  <c r="AN1810"/>
  <c r="AV1810"/>
  <c r="AU1810"/>
  <c r="AL1810"/>
  <c r="AT1810"/>
  <c r="AO1810"/>
  <c r="AS1810"/>
  <c r="AJ1806"/>
  <c r="AN1806"/>
  <c r="AV1806"/>
  <c r="AU1806"/>
  <c r="AL1806"/>
  <c r="AT1806"/>
  <c r="AO1806"/>
  <c r="AS1806"/>
  <c r="AJ1802"/>
  <c r="AN1802"/>
  <c r="AV1802"/>
  <c r="AU1802"/>
  <c r="AL1802"/>
  <c r="AT1802"/>
  <c r="AO1802"/>
  <c r="AS1802"/>
  <c r="AJ1798"/>
  <c r="AN1798"/>
  <c r="AV1798"/>
  <c r="AU1798"/>
  <c r="AL1798"/>
  <c r="AT1798"/>
  <c r="AO1798"/>
  <c r="AS1798"/>
  <c r="AJ1794"/>
  <c r="AN1794"/>
  <c r="AV1794"/>
  <c r="AU1794"/>
  <c r="AL1794"/>
  <c r="AT1794"/>
  <c r="AO1794"/>
  <c r="AS1794"/>
  <c r="AJ1790"/>
  <c r="AN1790"/>
  <c r="AV1790"/>
  <c r="AU1790"/>
  <c r="AL1790"/>
  <c r="AT1790"/>
  <c r="AO1790"/>
  <c r="AS1790"/>
  <c r="AJ1786"/>
  <c r="AN1786"/>
  <c r="AV1786"/>
  <c r="AU1786"/>
  <c r="AL1786"/>
  <c r="AT1786"/>
  <c r="AO1786"/>
  <c r="AS1786"/>
  <c r="AJ1782"/>
  <c r="AN1782"/>
  <c r="AV1782"/>
  <c r="AU1782"/>
  <c r="AL1782"/>
  <c r="AT1782"/>
  <c r="AO1782"/>
  <c r="AS1782"/>
  <c r="AJ1778"/>
  <c r="AN1778"/>
  <c r="AV1778"/>
  <c r="AU1778"/>
  <c r="AL1778"/>
  <c r="AT1778"/>
  <c r="AO1778"/>
  <c r="AS1778"/>
  <c r="AJ1774"/>
  <c r="AN1774"/>
  <c r="AV1774"/>
  <c r="AU1774"/>
  <c r="AL1774"/>
  <c r="AT1774"/>
  <c r="AO1774"/>
  <c r="AS1774"/>
  <c r="AJ1770"/>
  <c r="AN1770"/>
  <c r="AV1770"/>
  <c r="AU1770"/>
  <c r="AL1770"/>
  <c r="AT1770"/>
  <c r="AO1770"/>
  <c r="AS1770"/>
  <c r="AJ1766"/>
  <c r="AN1766"/>
  <c r="AV1766"/>
  <c r="AU1766"/>
  <c r="AL1766"/>
  <c r="AT1766"/>
  <c r="AO1766"/>
  <c r="AS1766"/>
  <c r="AJ1762"/>
  <c r="AN1762"/>
  <c r="AV1762"/>
  <c r="AU1762"/>
  <c r="AL1762"/>
  <c r="AT1762"/>
  <c r="AO1762"/>
  <c r="AS1762"/>
  <c r="AJ1758"/>
  <c r="AN1758"/>
  <c r="AV1758"/>
  <c r="AU1758"/>
  <c r="AL1758"/>
  <c r="AT1758"/>
  <c r="AO1758"/>
  <c r="AS1758"/>
  <c r="AJ1754"/>
  <c r="AN1754"/>
  <c r="AV1754"/>
  <c r="AU1754"/>
  <c r="AL1754"/>
  <c r="AT1754"/>
  <c r="AO1754"/>
  <c r="AS1754"/>
  <c r="AJ1750"/>
  <c r="AN1750"/>
  <c r="AV1750"/>
  <c r="AU1750"/>
  <c r="AL1750"/>
  <c r="AT1750"/>
  <c r="AO1750"/>
  <c r="AS1750"/>
  <c r="AJ1746"/>
  <c r="AN1746"/>
  <c r="AV1746"/>
  <c r="AU1746"/>
  <c r="AL1746"/>
  <c r="AT1746"/>
  <c r="AO1746"/>
  <c r="AS1746"/>
  <c r="AJ1742"/>
  <c r="AN1742"/>
  <c r="AV1742"/>
  <c r="AU1742"/>
  <c r="AL1742"/>
  <c r="AT1742"/>
  <c r="AO1742"/>
  <c r="AS1742"/>
  <c r="AJ1738"/>
  <c r="AN1738"/>
  <c r="AV1738"/>
  <c r="AU1738"/>
  <c r="AL1738"/>
  <c r="AT1738"/>
  <c r="AO1738"/>
  <c r="AS1738"/>
  <c r="AJ1734"/>
  <c r="AN1734"/>
  <c r="AV1734"/>
  <c r="AU1734"/>
  <c r="AL1734"/>
  <c r="AT1734"/>
  <c r="AO1734"/>
  <c r="AS1734"/>
  <c r="AJ1730"/>
  <c r="AN1730"/>
  <c r="AV1730"/>
  <c r="AU1730"/>
  <c r="AL1730"/>
  <c r="AT1730"/>
  <c r="AO1730"/>
  <c r="AS1730"/>
  <c r="AJ1726"/>
  <c r="AN1726"/>
  <c r="AV1726"/>
  <c r="AU1726"/>
  <c r="AL1726"/>
  <c r="AT1726"/>
  <c r="AO1726"/>
  <c r="AS1726"/>
  <c r="AJ1722"/>
  <c r="AN1722"/>
  <c r="AV1722"/>
  <c r="AU1722"/>
  <c r="AL1722"/>
  <c r="AT1722"/>
  <c r="AO1722"/>
  <c r="AS1722"/>
  <c r="AJ1718"/>
  <c r="AN1718"/>
  <c r="AV1718"/>
  <c r="AU1718"/>
  <c r="AL1718"/>
  <c r="AT1718"/>
  <c r="AO1718"/>
  <c r="AS1718"/>
  <c r="AJ1714"/>
  <c r="AN1714"/>
  <c r="AV1714"/>
  <c r="AU1714"/>
  <c r="AL1714"/>
  <c r="AT1714"/>
  <c r="AO1714"/>
  <c r="AS1714"/>
  <c r="AJ1710"/>
  <c r="AN1710"/>
  <c r="AV1710"/>
  <c r="AU1710"/>
  <c r="AL1710"/>
  <c r="AT1710"/>
  <c r="AO1710"/>
  <c r="AS1710"/>
  <c r="AJ1706"/>
  <c r="AN1706"/>
  <c r="AV1706"/>
  <c r="AU1706"/>
  <c r="AL1706"/>
  <c r="AT1706"/>
  <c r="AO1706"/>
  <c r="AS1706"/>
  <c r="AJ1702"/>
  <c r="AN1702"/>
  <c r="AV1702"/>
  <c r="AU1702"/>
  <c r="AL1702"/>
  <c r="AT1702"/>
  <c r="AO1702"/>
  <c r="AS1702"/>
  <c r="AJ1698"/>
  <c r="AN1698"/>
  <c r="AV1698"/>
  <c r="AU1698"/>
  <c r="AL1698"/>
  <c r="AT1698"/>
  <c r="AO1698"/>
  <c r="AS1698"/>
  <c r="AJ1694"/>
  <c r="AN1694"/>
  <c r="AV1694"/>
  <c r="AU1694"/>
  <c r="AL1694"/>
  <c r="AT1694"/>
  <c r="AO1694"/>
  <c r="AS1694"/>
  <c r="AJ1690"/>
  <c r="AN1690"/>
  <c r="AV1690"/>
  <c r="AU1690"/>
  <c r="AL1690"/>
  <c r="AT1690"/>
  <c r="AO1690"/>
  <c r="AS1690"/>
  <c r="AJ1686"/>
  <c r="AN1686"/>
  <c r="AV1686"/>
  <c r="AU1686"/>
  <c r="AL1686"/>
  <c r="AT1686"/>
  <c r="AO1686"/>
  <c r="AS1686"/>
  <c r="AJ1682"/>
  <c r="AN1682"/>
  <c r="AV1682"/>
  <c r="AU1682"/>
  <c r="AL1682"/>
  <c r="AT1682"/>
  <c r="AO1682"/>
  <c r="AS1682"/>
  <c r="AJ1678"/>
  <c r="AN1678"/>
  <c r="AV1678"/>
  <c r="AU1678"/>
  <c r="AL1678"/>
  <c r="AT1678"/>
  <c r="AO1678"/>
  <c r="AS1678"/>
  <c r="AJ1674"/>
  <c r="AN1674"/>
  <c r="AV1674"/>
  <c r="AU1674"/>
  <c r="AL1674"/>
  <c r="AT1674"/>
  <c r="AO1674"/>
  <c r="AS1674"/>
  <c r="AJ1670"/>
  <c r="AN1670"/>
  <c r="AV1670"/>
  <c r="AU1670"/>
  <c r="AL1670"/>
  <c r="AT1670"/>
  <c r="AO1670"/>
  <c r="AS1670"/>
  <c r="AJ1666"/>
  <c r="AN1666"/>
  <c r="AV1666"/>
  <c r="AU1666"/>
  <c r="AL1666"/>
  <c r="AT1666"/>
  <c r="AO1666"/>
  <c r="AS1666"/>
  <c r="AJ1662"/>
  <c r="AN1662"/>
  <c r="AV1662"/>
  <c r="AU1662"/>
  <c r="AL1662"/>
  <c r="AT1662"/>
  <c r="AO1662"/>
  <c r="AS1662"/>
  <c r="AJ1658"/>
  <c r="AN1658"/>
  <c r="AV1658"/>
  <c r="AU1658"/>
  <c r="AL1658"/>
  <c r="AT1658"/>
  <c r="AO1658"/>
  <c r="AS1658"/>
  <c r="AJ1654"/>
  <c r="AN1654"/>
  <c r="AV1654"/>
  <c r="AU1654"/>
  <c r="AL1654"/>
  <c r="AT1654"/>
  <c r="AO1654"/>
  <c r="AS1654"/>
  <c r="AJ1650"/>
  <c r="AN1650"/>
  <c r="AV1650"/>
  <c r="AU1650"/>
  <c r="AL1650"/>
  <c r="AT1650"/>
  <c r="AO1650"/>
  <c r="AS1650"/>
  <c r="AJ1646"/>
  <c r="AN1646"/>
  <c r="AV1646"/>
  <c r="AU1646"/>
  <c r="AL1646"/>
  <c r="AT1646"/>
  <c r="AO1646"/>
  <c r="AS1646"/>
  <c r="AJ1642"/>
  <c r="AN1642"/>
  <c r="AV1642"/>
  <c r="AU1642"/>
  <c r="AL1642"/>
  <c r="AT1642"/>
  <c r="AO1642"/>
  <c r="AS1642"/>
  <c r="AJ1638"/>
  <c r="AN1638"/>
  <c r="AV1638"/>
  <c r="AU1638"/>
  <c r="AL1638"/>
  <c r="AT1638"/>
  <c r="AO1638"/>
  <c r="AS1638"/>
  <c r="AJ1634"/>
  <c r="AN1634"/>
  <c r="AV1634"/>
  <c r="AU1634"/>
  <c r="AL1634"/>
  <c r="AT1634"/>
  <c r="AO1634"/>
  <c r="AS1634"/>
  <c r="AJ1630"/>
  <c r="AN1630"/>
  <c r="AV1630"/>
  <c r="AU1630"/>
  <c r="AL1630"/>
  <c r="AT1630"/>
  <c r="AO1630"/>
  <c r="AS1630"/>
  <c r="AJ1626"/>
  <c r="AN1626"/>
  <c r="AV1626"/>
  <c r="AU1626"/>
  <c r="AL1626"/>
  <c r="AT1626"/>
  <c r="AO1626"/>
  <c r="AS1626"/>
  <c r="AJ1622"/>
  <c r="AN1622"/>
  <c r="AV1622"/>
  <c r="AU1622"/>
  <c r="AL1622"/>
  <c r="AT1622"/>
  <c r="AO1622"/>
  <c r="AS1622"/>
  <c r="AJ1618"/>
  <c r="AN1618"/>
  <c r="AV1618"/>
  <c r="AU1618"/>
  <c r="AL1618"/>
  <c r="AT1618"/>
  <c r="AO1618"/>
  <c r="AS1618"/>
  <c r="AJ1614"/>
  <c r="AN1614"/>
  <c r="AV1614"/>
  <c r="AU1614"/>
  <c r="AL1614"/>
  <c r="AT1614"/>
  <c r="AO1614"/>
  <c r="AS1614"/>
  <c r="AJ1610"/>
  <c r="AN1610"/>
  <c r="AV1610"/>
  <c r="AU1610"/>
  <c r="AL1610"/>
  <c r="AT1610"/>
  <c r="AO1610"/>
  <c r="AS1610"/>
  <c r="AJ1606"/>
  <c r="AN1606"/>
  <c r="AV1606"/>
  <c r="AU1606"/>
  <c r="AL1606"/>
  <c r="AT1606"/>
  <c r="AO1606"/>
  <c r="AS1606"/>
  <c r="AJ1602"/>
  <c r="AN1602"/>
  <c r="AV1602"/>
  <c r="AU1602"/>
  <c r="AL1602"/>
  <c r="AT1602"/>
  <c r="AO1602"/>
  <c r="AS1602"/>
  <c r="AJ1598"/>
  <c r="AN1598"/>
  <c r="AV1598"/>
  <c r="AU1598"/>
  <c r="AL1598"/>
  <c r="AT1598"/>
  <c r="AO1598"/>
  <c r="AS1598"/>
  <c r="AJ1594"/>
  <c r="AN1594"/>
  <c r="AV1594"/>
  <c r="AU1594"/>
  <c r="AL1594"/>
  <c r="AT1594"/>
  <c r="AO1594"/>
  <c r="AS1594"/>
  <c r="AJ1590"/>
  <c r="AN1590"/>
  <c r="AV1590"/>
  <c r="AU1590"/>
  <c r="AL1590"/>
  <c r="AT1590"/>
  <c r="AO1590"/>
  <c r="AS1590"/>
  <c r="AJ1586"/>
  <c r="AN1586"/>
  <c r="AV1586"/>
  <c r="AU1586"/>
  <c r="AL1586"/>
  <c r="AT1586"/>
  <c r="AO1586"/>
  <c r="AS1586"/>
  <c r="AJ1582"/>
  <c r="AN1582"/>
  <c r="AV1582"/>
  <c r="AU1582"/>
  <c r="AL1582"/>
  <c r="AT1582"/>
  <c r="AO1582"/>
  <c r="AS1582"/>
  <c r="AJ1578"/>
  <c r="AN1578"/>
  <c r="AV1578"/>
  <c r="AU1578"/>
  <c r="AL1578"/>
  <c r="AT1578"/>
  <c r="AO1578"/>
  <c r="AS1578"/>
  <c r="AJ1574"/>
  <c r="AN1574"/>
  <c r="AV1574"/>
  <c r="AU1574"/>
  <c r="AL1574"/>
  <c r="AT1574"/>
  <c r="AO1574"/>
  <c r="AS1574"/>
  <c r="AJ1570"/>
  <c r="AN1570"/>
  <c r="AV1570"/>
  <c r="AU1570"/>
  <c r="AL1570"/>
  <c r="AT1570"/>
  <c r="AO1570"/>
  <c r="AS1570"/>
  <c r="AJ1566"/>
  <c r="AN1566"/>
  <c r="AV1566"/>
  <c r="AU1566"/>
  <c r="AL1566"/>
  <c r="AT1566"/>
  <c r="AO1566"/>
  <c r="AS1566"/>
  <c r="AJ1562"/>
  <c r="AN1562"/>
  <c r="AV1562"/>
  <c r="AU1562"/>
  <c r="AL1562"/>
  <c r="AT1562"/>
  <c r="AO1562"/>
  <c r="AS1562"/>
  <c r="AJ1558"/>
  <c r="AN1558"/>
  <c r="AV1558"/>
  <c r="AU1558"/>
  <c r="AL1558"/>
  <c r="AT1558"/>
  <c r="AO1558"/>
  <c r="AS1558"/>
  <c r="AJ1554"/>
  <c r="AN1554"/>
  <c r="AV1554"/>
  <c r="AU1554"/>
  <c r="AL1554"/>
  <c r="AT1554"/>
  <c r="AO1554"/>
  <c r="AS1554"/>
  <c r="AJ1550"/>
  <c r="AN1550"/>
  <c r="AV1550"/>
  <c r="AU1550"/>
  <c r="AL1550"/>
  <c r="AT1550"/>
  <c r="AO1550"/>
  <c r="AS1550"/>
  <c r="AJ1546"/>
  <c r="AN1546"/>
  <c r="AV1546"/>
  <c r="AU1546"/>
  <c r="AL1546"/>
  <c r="AT1546"/>
  <c r="AO1546"/>
  <c r="AS1546"/>
  <c r="AJ1542"/>
  <c r="AN1542"/>
  <c r="AV1542"/>
  <c r="AU1542"/>
  <c r="AL1542"/>
  <c r="AT1542"/>
  <c r="AO1542"/>
  <c r="AS1542"/>
  <c r="AJ1538"/>
  <c r="AN1538"/>
  <c r="AV1538"/>
  <c r="AU1538"/>
  <c r="AL1538"/>
  <c r="AT1538"/>
  <c r="AO1538"/>
  <c r="AS1538"/>
  <c r="AJ1534"/>
  <c r="AN1534"/>
  <c r="AV1534"/>
  <c r="AU1534"/>
  <c r="AL1534"/>
  <c r="AT1534"/>
  <c r="AO1534"/>
  <c r="AS1534"/>
  <c r="AJ1530"/>
  <c r="AN1530"/>
  <c r="AV1530"/>
  <c r="AU1530"/>
  <c r="AL1530"/>
  <c r="AT1530"/>
  <c r="AO1530"/>
  <c r="AS1530"/>
  <c r="AJ1526"/>
  <c r="AN1526"/>
  <c r="AV1526"/>
  <c r="AU1526"/>
  <c r="AL1526"/>
  <c r="AT1526"/>
  <c r="AO1526"/>
  <c r="AS1526"/>
  <c r="AJ1522"/>
  <c r="AN1522"/>
  <c r="AV1522"/>
  <c r="AU1522"/>
  <c r="AL1522"/>
  <c r="AT1522"/>
  <c r="AO1522"/>
  <c r="AS1522"/>
  <c r="AJ1518"/>
  <c r="AN1518"/>
  <c r="AV1518"/>
  <c r="AU1518"/>
  <c r="AL1518"/>
  <c r="AT1518"/>
  <c r="AO1518"/>
  <c r="AS1518"/>
  <c r="AJ1514"/>
  <c r="AN1514"/>
  <c r="AV1514"/>
  <c r="AU1514"/>
  <c r="AL1514"/>
  <c r="AT1514"/>
  <c r="AO1514"/>
  <c r="AS1514"/>
  <c r="AJ1510"/>
  <c r="AN1510"/>
  <c r="AV1510"/>
  <c r="AU1510"/>
  <c r="AL1510"/>
  <c r="AT1510"/>
  <c r="AO1510"/>
  <c r="AS1510"/>
  <c r="AJ1506"/>
  <c r="AN1506"/>
  <c r="AV1506"/>
  <c r="AU1506"/>
  <c r="AL1506"/>
  <c r="AT1506"/>
  <c r="AO1506"/>
  <c r="AS1506"/>
  <c r="AJ1502"/>
  <c r="AN1502"/>
  <c r="AV1502"/>
  <c r="AU1502"/>
  <c r="AL1502"/>
  <c r="AT1502"/>
  <c r="AO1502"/>
  <c r="AS1502"/>
  <c r="AJ1498"/>
  <c r="AN1498"/>
  <c r="AV1498"/>
  <c r="AU1498"/>
  <c r="AL1498"/>
  <c r="AT1498"/>
  <c r="AO1498"/>
  <c r="AS1498"/>
  <c r="AJ1494"/>
  <c r="AN1494"/>
  <c r="AV1494"/>
  <c r="AU1494"/>
  <c r="AL1494"/>
  <c r="AT1494"/>
  <c r="AO1494"/>
  <c r="AS1494"/>
  <c r="AJ1490"/>
  <c r="AN1490"/>
  <c r="AV1490"/>
  <c r="AU1490"/>
  <c r="AL1490"/>
  <c r="AT1490"/>
  <c r="AO1490"/>
  <c r="AS1490"/>
  <c r="AJ1486"/>
  <c r="AN1486"/>
  <c r="AV1486"/>
  <c r="AU1486"/>
  <c r="AL1486"/>
  <c r="AT1486"/>
  <c r="AO1486"/>
  <c r="AS1486"/>
  <c r="AJ1482"/>
  <c r="AN1482"/>
  <c r="AV1482"/>
  <c r="AU1482"/>
  <c r="AL1482"/>
  <c r="AT1482"/>
  <c r="AO1482"/>
  <c r="AS1482"/>
  <c r="AJ1478"/>
  <c r="AN1478"/>
  <c r="AV1478"/>
  <c r="AU1478"/>
  <c r="AL1478"/>
  <c r="AT1478"/>
  <c r="AO1478"/>
  <c r="AS1478"/>
  <c r="AJ1474"/>
  <c r="AN1474"/>
  <c r="AV1474"/>
  <c r="AU1474"/>
  <c r="AL1474"/>
  <c r="AT1474"/>
  <c r="AO1474"/>
  <c r="AS1474"/>
  <c r="AJ1470"/>
  <c r="AN1470"/>
  <c r="AV1470"/>
  <c r="AU1470"/>
  <c r="AL1470"/>
  <c r="AT1470"/>
  <c r="AO1470"/>
  <c r="AS1470"/>
  <c r="AJ1466"/>
  <c r="AN1466"/>
  <c r="AV1466"/>
  <c r="AU1466"/>
  <c r="AL1466"/>
  <c r="AT1466"/>
  <c r="AO1466"/>
  <c r="AS1466"/>
  <c r="AJ1462"/>
  <c r="AN1462"/>
  <c r="AV1462"/>
  <c r="AU1462"/>
  <c r="AL1462"/>
  <c r="AT1462"/>
  <c r="AO1462"/>
  <c r="AS1462"/>
  <c r="AJ1458"/>
  <c r="AN1458"/>
  <c r="AV1458"/>
  <c r="AU1458"/>
  <c r="AL1458"/>
  <c r="AT1458"/>
  <c r="AO1458"/>
  <c r="AS1458"/>
  <c r="AJ1454"/>
  <c r="AN1454"/>
  <c r="AV1454"/>
  <c r="AU1454"/>
  <c r="AL1454"/>
  <c r="AT1454"/>
  <c r="AO1454"/>
  <c r="AS1454"/>
  <c r="AJ1450"/>
  <c r="AN1450"/>
  <c r="AV1450"/>
  <c r="AU1450"/>
  <c r="AL1450"/>
  <c r="AT1450"/>
  <c r="AO1450"/>
  <c r="AS1450"/>
  <c r="AJ1446"/>
  <c r="AN1446"/>
  <c r="AV1446"/>
  <c r="AU1446"/>
  <c r="AL1446"/>
  <c r="AT1446"/>
  <c r="AO1446"/>
  <c r="AS1446"/>
  <c r="AJ1442"/>
  <c r="AN1442"/>
  <c r="AV1442"/>
  <c r="AU1442"/>
  <c r="AL1442"/>
  <c r="AT1442"/>
  <c r="AO1442"/>
  <c r="AS1442"/>
  <c r="AJ1438"/>
  <c r="AN1438"/>
  <c r="AV1438"/>
  <c r="AU1438"/>
  <c r="AL1438"/>
  <c r="AT1438"/>
  <c r="AO1438"/>
  <c r="AS1438"/>
  <c r="AJ1434"/>
  <c r="AN1434"/>
  <c r="AV1434"/>
  <c r="AU1434"/>
  <c r="AL1434"/>
  <c r="AT1434"/>
  <c r="AO1434"/>
  <c r="AS1434"/>
  <c r="AJ1430"/>
  <c r="AN1430"/>
  <c r="AV1430"/>
  <c r="AU1430"/>
  <c r="AL1430"/>
  <c r="AT1430"/>
  <c r="AO1430"/>
  <c r="AS1430"/>
  <c r="AJ1426"/>
  <c r="AN1426"/>
  <c r="AV1426"/>
  <c r="AU1426"/>
  <c r="AL1426"/>
  <c r="AT1426"/>
  <c r="AO1426"/>
  <c r="AS1426"/>
  <c r="AJ1422"/>
  <c r="AN1422"/>
  <c r="AV1422"/>
  <c r="AU1422"/>
  <c r="AL1422"/>
  <c r="AT1422"/>
  <c r="AO1422"/>
  <c r="AS1422"/>
  <c r="AJ1418"/>
  <c r="AN1418"/>
  <c r="AV1418"/>
  <c r="AU1418"/>
  <c r="AL1418"/>
  <c r="AT1418"/>
  <c r="AO1418"/>
  <c r="AS1418"/>
  <c r="AJ1414"/>
  <c r="AN1414"/>
  <c r="AV1414"/>
  <c r="AU1414"/>
  <c r="AL1414"/>
  <c r="AT1414"/>
  <c r="AO1414"/>
  <c r="AS1414"/>
  <c r="AJ1410"/>
  <c r="AN1410"/>
  <c r="AV1410"/>
  <c r="AU1410"/>
  <c r="AL1410"/>
  <c r="AT1410"/>
  <c r="AO1410"/>
  <c r="AS1410"/>
  <c r="AJ1406"/>
  <c r="AN1406"/>
  <c r="AV1406"/>
  <c r="AU1406"/>
  <c r="AL1406"/>
  <c r="AT1406"/>
  <c r="AO1406"/>
  <c r="AS1406"/>
  <c r="AJ1402"/>
  <c r="AN1402"/>
  <c r="AV1402"/>
  <c r="AU1402"/>
  <c r="AL1402"/>
  <c r="AT1402"/>
  <c r="AO1402"/>
  <c r="AS1402"/>
  <c r="AJ1398"/>
  <c r="AN1398"/>
  <c r="AV1398"/>
  <c r="AU1398"/>
  <c r="AL1398"/>
  <c r="AT1398"/>
  <c r="AO1398"/>
  <c r="AS1398"/>
  <c r="AJ1394"/>
  <c r="AN1394"/>
  <c r="AV1394"/>
  <c r="AU1394"/>
  <c r="AL1394"/>
  <c r="AT1394"/>
  <c r="AO1394"/>
  <c r="AS1394"/>
  <c r="AJ1390"/>
  <c r="AN1390"/>
  <c r="AV1390"/>
  <c r="AU1390"/>
  <c r="AL1390"/>
  <c r="AT1390"/>
  <c r="AO1390"/>
  <c r="AS1390"/>
  <c r="AJ1386"/>
  <c r="AN1386"/>
  <c r="AV1386"/>
  <c r="AU1386"/>
  <c r="AL1386"/>
  <c r="AT1386"/>
  <c r="AO1386"/>
  <c r="AS1386"/>
  <c r="AJ1382"/>
  <c r="AN1382"/>
  <c r="AV1382"/>
  <c r="AU1382"/>
  <c r="AL1382"/>
  <c r="AT1382"/>
  <c r="AO1382"/>
  <c r="AS1382"/>
  <c r="AJ1378"/>
  <c r="AN1378"/>
  <c r="AV1378"/>
  <c r="AU1378"/>
  <c r="AL1378"/>
  <c r="AT1378"/>
  <c r="AO1378"/>
  <c r="AS1378"/>
  <c r="AJ1374"/>
  <c r="AN1374"/>
  <c r="AV1374"/>
  <c r="AU1374"/>
  <c r="AL1374"/>
  <c r="AT1374"/>
  <c r="AO1374"/>
  <c r="AS1374"/>
  <c r="AJ1370"/>
  <c r="AN1370"/>
  <c r="AV1370"/>
  <c r="AU1370"/>
  <c r="AL1370"/>
  <c r="AT1370"/>
  <c r="AO1370"/>
  <c r="AS1370"/>
  <c r="AJ1366"/>
  <c r="AN1366"/>
  <c r="AV1366"/>
  <c r="AU1366"/>
  <c r="AL1366"/>
  <c r="AT1366"/>
  <c r="AO1366"/>
  <c r="AS1366"/>
  <c r="AJ1362"/>
  <c r="AN1362"/>
  <c r="AV1362"/>
  <c r="AU1362"/>
  <c r="AL1362"/>
  <c r="AT1362"/>
  <c r="AO1362"/>
  <c r="AS1362"/>
  <c r="AJ1358"/>
  <c r="AN1358"/>
  <c r="AV1358"/>
  <c r="AU1358"/>
  <c r="AL1358"/>
  <c r="AT1358"/>
  <c r="AO1358"/>
  <c r="AS1358"/>
  <c r="AJ1354"/>
  <c r="AN1354"/>
  <c r="AV1354"/>
  <c r="AU1354"/>
  <c r="AL1354"/>
  <c r="AT1354"/>
  <c r="AO1354"/>
  <c r="AS1354"/>
  <c r="AJ1350"/>
  <c r="AN1350"/>
  <c r="AV1350"/>
  <c r="AU1350"/>
  <c r="AL1350"/>
  <c r="AT1350"/>
  <c r="AO1350"/>
  <c r="AS1350"/>
  <c r="AJ1346"/>
  <c r="AN1346"/>
  <c r="AV1346"/>
  <c r="AU1346"/>
  <c r="AL1346"/>
  <c r="AT1346"/>
  <c r="AO1346"/>
  <c r="AS1346"/>
  <c r="AJ1342"/>
  <c r="AN1342"/>
  <c r="AV1342"/>
  <c r="AU1342"/>
  <c r="AL1342"/>
  <c r="AT1342"/>
  <c r="AO1342"/>
  <c r="AS1342"/>
  <c r="AJ1338"/>
  <c r="AN1338"/>
  <c r="AV1338"/>
  <c r="AU1338"/>
  <c r="AL1338"/>
  <c r="AT1338"/>
  <c r="AO1338"/>
  <c r="AS1338"/>
  <c r="AJ1334"/>
  <c r="AN1334"/>
  <c r="AV1334"/>
  <c r="AU1334"/>
  <c r="AL1334"/>
  <c r="AT1334"/>
  <c r="AO1334"/>
  <c r="AS1334"/>
  <c r="AJ1330"/>
  <c r="AN1330"/>
  <c r="AV1330"/>
  <c r="AU1330"/>
  <c r="AL1330"/>
  <c r="AT1330"/>
  <c r="AO1330"/>
  <c r="AS1330"/>
  <c r="AJ1326"/>
  <c r="AN1326"/>
  <c r="AV1326"/>
  <c r="AU1326"/>
  <c r="AL1326"/>
  <c r="AT1326"/>
  <c r="AO1326"/>
  <c r="AS1326"/>
  <c r="AJ1322"/>
  <c r="AN1322"/>
  <c r="AV1322"/>
  <c r="AU1322"/>
  <c r="AL1322"/>
  <c r="AT1322"/>
  <c r="AO1322"/>
  <c r="AS1322"/>
  <c r="AJ1318"/>
  <c r="AN1318"/>
  <c r="AV1318"/>
  <c r="AU1318"/>
  <c r="AL1318"/>
  <c r="AT1318"/>
  <c r="AO1318"/>
  <c r="AS1318"/>
  <c r="AJ1314"/>
  <c r="AN1314"/>
  <c r="AV1314"/>
  <c r="AU1314"/>
  <c r="AL1314"/>
  <c r="AT1314"/>
  <c r="AO1314"/>
  <c r="AS1314"/>
  <c r="AJ1310"/>
  <c r="AN1310"/>
  <c r="AV1310"/>
  <c r="AU1310"/>
  <c r="AL1310"/>
  <c r="AT1310"/>
  <c r="AO1310"/>
  <c r="AS1310"/>
  <c r="AJ1306"/>
  <c r="AN1306"/>
  <c r="AV1306"/>
  <c r="AU1306"/>
  <c r="AL1306"/>
  <c r="AT1306"/>
  <c r="AO1306"/>
  <c r="AS1306"/>
  <c r="AJ1302"/>
  <c r="AN1302"/>
  <c r="AV1302"/>
  <c r="AU1302"/>
  <c r="AL1302"/>
  <c r="AT1302"/>
  <c r="AO1302"/>
  <c r="AS1302"/>
  <c r="AJ1298"/>
  <c r="AN1298"/>
  <c r="AV1298"/>
  <c r="AU1298"/>
  <c r="AL1298"/>
  <c r="AT1298"/>
  <c r="AO1298"/>
  <c r="AS1298"/>
  <c r="AJ1294"/>
  <c r="AN1294"/>
  <c r="AV1294"/>
  <c r="AU1294"/>
  <c r="AL1294"/>
  <c r="AT1294"/>
  <c r="AO1294"/>
  <c r="AS1294"/>
  <c r="AJ1290"/>
  <c r="AN1290"/>
  <c r="AV1290"/>
  <c r="AU1290"/>
  <c r="AL1290"/>
  <c r="AT1290"/>
  <c r="AO1290"/>
  <c r="AS1290"/>
  <c r="AJ1286"/>
  <c r="AN1286"/>
  <c r="AV1286"/>
  <c r="AU1286"/>
  <c r="AL1286"/>
  <c r="AT1286"/>
  <c r="AO1286"/>
  <c r="AS1286"/>
  <c r="AJ1282"/>
  <c r="AN1282"/>
  <c r="AV1282"/>
  <c r="AU1282"/>
  <c r="AL1282"/>
  <c r="AT1282"/>
  <c r="AO1282"/>
  <c r="AS1282"/>
  <c r="AJ1278"/>
  <c r="AN1278"/>
  <c r="AV1278"/>
  <c r="AU1278"/>
  <c r="AL1278"/>
  <c r="AT1278"/>
  <c r="AO1278"/>
  <c r="AS1278"/>
  <c r="AJ1274"/>
  <c r="AN1274"/>
  <c r="AV1274"/>
  <c r="AU1274"/>
  <c r="AL1274"/>
  <c r="AT1274"/>
  <c r="AO1274"/>
  <c r="AS1274"/>
  <c r="AJ1270"/>
  <c r="AN1270"/>
  <c r="AV1270"/>
  <c r="AU1270"/>
  <c r="AL1270"/>
  <c r="AT1270"/>
  <c r="AO1270"/>
  <c r="AS1270"/>
  <c r="AJ1266"/>
  <c r="AN1266"/>
  <c r="AV1266"/>
  <c r="AU1266"/>
  <c r="AL1266"/>
  <c r="AT1266"/>
  <c r="AO1266"/>
  <c r="AS1266"/>
  <c r="AJ1262"/>
  <c r="AN1262"/>
  <c r="AV1262"/>
  <c r="AU1262"/>
  <c r="AL1262"/>
  <c r="AT1262"/>
  <c r="AO1262"/>
  <c r="AS1262"/>
  <c r="AJ1258"/>
  <c r="AN1258"/>
  <c r="AV1258"/>
  <c r="AU1258"/>
  <c r="AL1258"/>
  <c r="AT1258"/>
  <c r="AO1258"/>
  <c r="AS1258"/>
  <c r="AJ1254"/>
  <c r="AN1254"/>
  <c r="AV1254"/>
  <c r="AU1254"/>
  <c r="AL1254"/>
  <c r="AT1254"/>
  <c r="AO1254"/>
  <c r="AS1254"/>
  <c r="AJ1250"/>
  <c r="AN1250"/>
  <c r="AV1250"/>
  <c r="AU1250"/>
  <c r="AL1250"/>
  <c r="AT1250"/>
  <c r="AO1250"/>
  <c r="AS1250"/>
  <c r="AJ1246"/>
  <c r="AN1246"/>
  <c r="AV1246"/>
  <c r="AU1246"/>
  <c r="AL1246"/>
  <c r="AT1246"/>
  <c r="AO1246"/>
  <c r="AS1246"/>
  <c r="AJ1242"/>
  <c r="AN1242"/>
  <c r="AV1242"/>
  <c r="AU1242"/>
  <c r="AL1242"/>
  <c r="AT1242"/>
  <c r="AO1242"/>
  <c r="AS1242"/>
  <c r="AJ1238"/>
  <c r="AN1238"/>
  <c r="AV1238"/>
  <c r="AU1238"/>
  <c r="AL1238"/>
  <c r="AT1238"/>
  <c r="AO1238"/>
  <c r="AS1238"/>
  <c r="AJ1234"/>
  <c r="AN1234"/>
  <c r="AV1234"/>
  <c r="AU1234"/>
  <c r="AL1234"/>
  <c r="AT1234"/>
  <c r="AO1234"/>
  <c r="AS1234"/>
  <c r="AJ1230"/>
  <c r="AN1230"/>
  <c r="AV1230"/>
  <c r="AU1230"/>
  <c r="AL1230"/>
  <c r="AT1230"/>
  <c r="AO1230"/>
  <c r="AS1230"/>
  <c r="AJ1226"/>
  <c r="AN1226"/>
  <c r="AV1226"/>
  <c r="AU1226"/>
  <c r="AL1226"/>
  <c r="AT1226"/>
  <c r="AO1226"/>
  <c r="AS1226"/>
  <c r="AJ1222"/>
  <c r="AN1222"/>
  <c r="AV1222"/>
  <c r="AU1222"/>
  <c r="AL1222"/>
  <c r="AT1222"/>
  <c r="AO1222"/>
  <c r="AS1222"/>
  <c r="AJ1218"/>
  <c r="AN1218"/>
  <c r="AV1218"/>
  <c r="AU1218"/>
  <c r="AL1218"/>
  <c r="AT1218"/>
  <c r="AO1218"/>
  <c r="AS1218"/>
  <c r="AJ1214"/>
  <c r="AN1214"/>
  <c r="AV1214"/>
  <c r="AU1214"/>
  <c r="AL1214"/>
  <c r="AT1214"/>
  <c r="AO1214"/>
  <c r="AS1214"/>
  <c r="AJ1210"/>
  <c r="AN1210"/>
  <c r="AV1210"/>
  <c r="AU1210"/>
  <c r="AL1210"/>
  <c r="AT1210"/>
  <c r="AO1210"/>
  <c r="AS1210"/>
  <c r="AJ1206"/>
  <c r="AN1206"/>
  <c r="AV1206"/>
  <c r="AU1206"/>
  <c r="AL1206"/>
  <c r="AT1206"/>
  <c r="AO1206"/>
  <c r="AS1206"/>
  <c r="AJ1202"/>
  <c r="AN1202"/>
  <c r="AV1202"/>
  <c r="AU1202"/>
  <c r="AL1202"/>
  <c r="AT1202"/>
  <c r="AO1202"/>
  <c r="AS1202"/>
  <c r="AJ1198"/>
  <c r="AN1198"/>
  <c r="AV1198"/>
  <c r="AU1198"/>
  <c r="AL1198"/>
  <c r="AT1198"/>
  <c r="AO1198"/>
  <c r="AS1198"/>
  <c r="AJ1194"/>
  <c r="AN1194"/>
  <c r="AV1194"/>
  <c r="AU1194"/>
  <c r="AL1194"/>
  <c r="AT1194"/>
  <c r="AO1194"/>
  <c r="AS1194"/>
  <c r="AJ1190"/>
  <c r="AN1190"/>
  <c r="AV1190"/>
  <c r="AU1190"/>
  <c r="AL1190"/>
  <c r="AT1190"/>
  <c r="AO1190"/>
  <c r="AS1190"/>
  <c r="AJ1186"/>
  <c r="AN1186"/>
  <c r="AV1186"/>
  <c r="AU1186"/>
  <c r="AL1186"/>
  <c r="AT1186"/>
  <c r="AO1186"/>
  <c r="AS1186"/>
  <c r="AJ1182"/>
  <c r="AN1182"/>
  <c r="AV1182"/>
  <c r="AU1182"/>
  <c r="AL1182"/>
  <c r="AT1182"/>
  <c r="AO1182"/>
  <c r="AS1182"/>
  <c r="AJ1178"/>
  <c r="AN1178"/>
  <c r="AV1178"/>
  <c r="AU1178"/>
  <c r="AL1178"/>
  <c r="AT1178"/>
  <c r="AO1178"/>
  <c r="AS1178"/>
  <c r="AJ1174"/>
  <c r="AN1174"/>
  <c r="AV1174"/>
  <c r="AU1174"/>
  <c r="AL1174"/>
  <c r="AT1174"/>
  <c r="AO1174"/>
  <c r="AS1174"/>
  <c r="AJ1170"/>
  <c r="AN1170"/>
  <c r="AV1170"/>
  <c r="AU1170"/>
  <c r="AL1170"/>
  <c r="AT1170"/>
  <c r="AO1170"/>
  <c r="AS1170"/>
  <c r="AJ1166"/>
  <c r="AN1166"/>
  <c r="AV1166"/>
  <c r="AU1166"/>
  <c r="AL1166"/>
  <c r="AT1166"/>
  <c r="AO1166"/>
  <c r="AS1166"/>
  <c r="AJ1162"/>
  <c r="AN1162"/>
  <c r="AV1162"/>
  <c r="AU1162"/>
  <c r="AL1162"/>
  <c r="AT1162"/>
  <c r="AO1162"/>
  <c r="AS1162"/>
  <c r="AJ1158"/>
  <c r="AN1158"/>
  <c r="AV1158"/>
  <c r="AU1158"/>
  <c r="AL1158"/>
  <c r="AT1158"/>
  <c r="AO1158"/>
  <c r="AS1158"/>
  <c r="AJ1154"/>
  <c r="AN1154"/>
  <c r="AV1154"/>
  <c r="AU1154"/>
  <c r="AL1154"/>
  <c r="AT1154"/>
  <c r="AO1154"/>
  <c r="AS1154"/>
  <c r="AJ1150"/>
  <c r="AN1150"/>
  <c r="AV1150"/>
  <c r="AU1150"/>
  <c r="AL1150"/>
  <c r="AT1150"/>
  <c r="AO1150"/>
  <c r="AS1150"/>
  <c r="AJ1146"/>
  <c r="AN1146"/>
  <c r="AV1146"/>
  <c r="AU1146"/>
  <c r="AL1146"/>
  <c r="AT1146"/>
  <c r="AO1146"/>
  <c r="AS1146"/>
  <c r="AJ1142"/>
  <c r="AN1142"/>
  <c r="AV1142"/>
  <c r="AU1142"/>
  <c r="AL1142"/>
  <c r="AT1142"/>
  <c r="AO1142"/>
  <c r="AS1142"/>
  <c r="AJ1138"/>
  <c r="AN1138"/>
  <c r="AV1138"/>
  <c r="AU1138"/>
  <c r="AL1138"/>
  <c r="AT1138"/>
  <c r="AO1138"/>
  <c r="AS1138"/>
  <c r="AJ1134"/>
  <c r="AN1134"/>
  <c r="AV1134"/>
  <c r="AU1134"/>
  <c r="AL1134"/>
  <c r="AT1134"/>
  <c r="AO1134"/>
  <c r="AS1134"/>
  <c r="AJ1130"/>
  <c r="AN1130"/>
  <c r="AV1130"/>
  <c r="AU1130"/>
  <c r="AL1130"/>
  <c r="AT1130"/>
  <c r="AO1130"/>
  <c r="AS1130"/>
  <c r="AJ1126"/>
  <c r="AN1126"/>
  <c r="AV1126"/>
  <c r="AU1126"/>
  <c r="AL1126"/>
  <c r="AT1126"/>
  <c r="AO1126"/>
  <c r="AS1126"/>
  <c r="AJ1122"/>
  <c r="AN1122"/>
  <c r="AV1122"/>
  <c r="AU1122"/>
  <c r="AL1122"/>
  <c r="AT1122"/>
  <c r="AO1122"/>
  <c r="AS1122"/>
  <c r="AO2099"/>
  <c r="AS2099"/>
  <c r="AJ2099"/>
  <c r="AN2099"/>
  <c r="AV2099"/>
  <c r="AU2099"/>
  <c r="AL2099"/>
  <c r="AT2099"/>
  <c r="AO2095"/>
  <c r="AS2095"/>
  <c r="AJ2095"/>
  <c r="AN2095"/>
  <c r="AV2095"/>
  <c r="AU2095"/>
  <c r="AL2095"/>
  <c r="AT2095"/>
  <c r="AO2091"/>
  <c r="AS2091"/>
  <c r="AJ2091"/>
  <c r="AN2091"/>
  <c r="AV2091"/>
  <c r="AU2091"/>
  <c r="AL2091"/>
  <c r="AT2091"/>
  <c r="AO2087"/>
  <c r="AS2087"/>
  <c r="AJ2087"/>
  <c r="AN2087"/>
  <c r="AV2087"/>
  <c r="AU2087"/>
  <c r="AL2087"/>
  <c r="AT2087"/>
  <c r="AO2083"/>
  <c r="AS2083"/>
  <c r="AJ2083"/>
  <c r="AN2083"/>
  <c r="AV2083"/>
  <c r="AU2083"/>
  <c r="AL2083"/>
  <c r="AT2083"/>
  <c r="AO2079"/>
  <c r="AS2079"/>
  <c r="AJ2079"/>
  <c r="AN2079"/>
  <c r="AV2079"/>
  <c r="AU2079"/>
  <c r="AL2079"/>
  <c r="AT2079"/>
  <c r="AO2075"/>
  <c r="AS2075"/>
  <c r="AJ2075"/>
  <c r="AN2075"/>
  <c r="AV2075"/>
  <c r="AU2075"/>
  <c r="AL2075"/>
  <c r="AT2075"/>
  <c r="AO2071"/>
  <c r="AS2071"/>
  <c r="AJ2071"/>
  <c r="AN2071"/>
  <c r="AV2071"/>
  <c r="AU2071"/>
  <c r="AL2071"/>
  <c r="AT2071"/>
  <c r="AO2067"/>
  <c r="AS2067"/>
  <c r="AJ2067"/>
  <c r="AN2067"/>
  <c r="AV2067"/>
  <c r="AU2067"/>
  <c r="AL2067"/>
  <c r="AT2067"/>
  <c r="AO2063"/>
  <c r="AS2063"/>
  <c r="AJ2063"/>
  <c r="AN2063"/>
  <c r="AV2063"/>
  <c r="AU2063"/>
  <c r="AL2063"/>
  <c r="AT2063"/>
  <c r="AO2059"/>
  <c r="AS2059"/>
  <c r="AJ2059"/>
  <c r="AN2059"/>
  <c r="AV2059"/>
  <c r="AU2059"/>
  <c r="AL2059"/>
  <c r="AT2059"/>
  <c r="AO2055"/>
  <c r="AS2055"/>
  <c r="AJ2055"/>
  <c r="AN2055"/>
  <c r="AV2055"/>
  <c r="AU2055"/>
  <c r="AL2055"/>
  <c r="AT2055"/>
  <c r="AO2051"/>
  <c r="AS2051"/>
  <c r="AJ2051"/>
  <c r="AN2051"/>
  <c r="AV2051"/>
  <c r="AU2051"/>
  <c r="AL2051"/>
  <c r="AT2051"/>
  <c r="AO2047"/>
  <c r="AS2047"/>
  <c r="AJ2047"/>
  <c r="AN2047"/>
  <c r="AV2047"/>
  <c r="AU2047"/>
  <c r="AL2047"/>
  <c r="AT2047"/>
  <c r="AO2043"/>
  <c r="AS2043"/>
  <c r="AJ2043"/>
  <c r="AN2043"/>
  <c r="AV2043"/>
  <c r="AU2043"/>
  <c r="AL2043"/>
  <c r="AT2043"/>
  <c r="AO2039"/>
  <c r="AS2039"/>
  <c r="AJ2039"/>
  <c r="AN2039"/>
  <c r="AV2039"/>
  <c r="AU2039"/>
  <c r="AL2039"/>
  <c r="AT2039"/>
  <c r="AO2035"/>
  <c r="AS2035"/>
  <c r="AJ2035"/>
  <c r="AN2035"/>
  <c r="AV2035"/>
  <c r="AU2035"/>
  <c r="AL2035"/>
  <c r="AT2035"/>
  <c r="AO2031"/>
  <c r="AS2031"/>
  <c r="AJ2031"/>
  <c r="AN2031"/>
  <c r="AV2031"/>
  <c r="AU2031"/>
  <c r="AL2031"/>
  <c r="AT2031"/>
  <c r="AO2027"/>
  <c r="AS2027"/>
  <c r="AJ2027"/>
  <c r="AN2027"/>
  <c r="AV2027"/>
  <c r="AU2027"/>
  <c r="AL2027"/>
  <c r="AT2027"/>
  <c r="AO2023"/>
  <c r="AS2023"/>
  <c r="AJ2023"/>
  <c r="AN2023"/>
  <c r="AV2023"/>
  <c r="AU2023"/>
  <c r="AL2023"/>
  <c r="AT2023"/>
  <c r="AO2019"/>
  <c r="AS2019"/>
  <c r="AJ2019"/>
  <c r="AN2019"/>
  <c r="AV2019"/>
  <c r="AU2019"/>
  <c r="AL2019"/>
  <c r="AT2019"/>
  <c r="AO2015"/>
  <c r="AS2015"/>
  <c r="AJ2015"/>
  <c r="AN2015"/>
  <c r="AV2015"/>
  <c r="AU2015"/>
  <c r="AL2015"/>
  <c r="AT2015"/>
  <c r="AO2011"/>
  <c r="AS2011"/>
  <c r="AJ2011"/>
  <c r="AN2011"/>
  <c r="AV2011"/>
  <c r="AU2011"/>
  <c r="AL2011"/>
  <c r="AT2011"/>
  <c r="AO2007"/>
  <c r="AS2007"/>
  <c r="AJ2007"/>
  <c r="AN2007"/>
  <c r="AV2007"/>
  <c r="AU2007"/>
  <c r="AL2007"/>
  <c r="AT2007"/>
  <c r="AO2003"/>
  <c r="AS2003"/>
  <c r="AJ2003"/>
  <c r="AN2003"/>
  <c r="AV2003"/>
  <c r="AU2003"/>
  <c r="AL2003"/>
  <c r="AT2003"/>
  <c r="AO1999"/>
  <c r="AS1999"/>
  <c r="AJ1999"/>
  <c r="AN1999"/>
  <c r="AV1999"/>
  <c r="AU1999"/>
  <c r="AL1999"/>
  <c r="AT1999"/>
  <c r="AO1995"/>
  <c r="AS1995"/>
  <c r="AJ1995"/>
  <c r="AN1995"/>
  <c r="AV1995"/>
  <c r="AU1995"/>
  <c r="AL1995"/>
  <c r="AT1995"/>
  <c r="AO1991"/>
  <c r="AS1991"/>
  <c r="AJ1991"/>
  <c r="AN1991"/>
  <c r="AV1991"/>
  <c r="AU1991"/>
  <c r="AL1991"/>
  <c r="AT1991"/>
  <c r="AO1987"/>
  <c r="AS1987"/>
  <c r="AJ1987"/>
  <c r="AN1987"/>
  <c r="AV1987"/>
  <c r="AU1987"/>
  <c r="AL1987"/>
  <c r="AT1987"/>
  <c r="AO1983"/>
  <c r="AS1983"/>
  <c r="AJ1983"/>
  <c r="AN1983"/>
  <c r="AV1983"/>
  <c r="AU1983"/>
  <c r="AL1983"/>
  <c r="AT1983"/>
  <c r="AO1979"/>
  <c r="AS1979"/>
  <c r="AJ1979"/>
  <c r="AN1979"/>
  <c r="AV1979"/>
  <c r="AU1979"/>
  <c r="AL1979"/>
  <c r="AT1979"/>
  <c r="AO1975"/>
  <c r="AS1975"/>
  <c r="AJ1975"/>
  <c r="AN1975"/>
  <c r="AV1975"/>
  <c r="AU1975"/>
  <c r="AL1975"/>
  <c r="AT1975"/>
  <c r="AO1971"/>
  <c r="AS1971"/>
  <c r="AJ1971"/>
  <c r="AN1971"/>
  <c r="AV1971"/>
  <c r="AU1971"/>
  <c r="AL1971"/>
  <c r="AT1971"/>
  <c r="AO1967"/>
  <c r="AS1967"/>
  <c r="AJ1967"/>
  <c r="AN1967"/>
  <c r="AV1967"/>
  <c r="AU1967"/>
  <c r="AL1967"/>
  <c r="AT1967"/>
  <c r="AO1963"/>
  <c r="AS1963"/>
  <c r="AJ1963"/>
  <c r="AN1963"/>
  <c r="AV1963"/>
  <c r="AU1963"/>
  <c r="AL1963"/>
  <c r="AT1963"/>
  <c r="AO1959"/>
  <c r="AS1959"/>
  <c r="AJ1959"/>
  <c r="AN1959"/>
  <c r="AV1959"/>
  <c r="AU1959"/>
  <c r="AL1959"/>
  <c r="AT1959"/>
  <c r="AO1955"/>
  <c r="AS1955"/>
  <c r="AJ1955"/>
  <c r="AN1955"/>
  <c r="AV1955"/>
  <c r="AU1955"/>
  <c r="AL1955"/>
  <c r="AT1955"/>
  <c r="AO1951"/>
  <c r="AS1951"/>
  <c r="AJ1951"/>
  <c r="AN1951"/>
  <c r="AV1951"/>
  <c r="AU1951"/>
  <c r="AL1951"/>
  <c r="AT1951"/>
  <c r="AO1947"/>
  <c r="AS1947"/>
  <c r="AJ1947"/>
  <c r="AN1947"/>
  <c r="AV1947"/>
  <c r="AU1947"/>
  <c r="AL1947"/>
  <c r="AT1947"/>
  <c r="AO1943"/>
  <c r="AS1943"/>
  <c r="AJ1943"/>
  <c r="AN1943"/>
  <c r="AV1943"/>
  <c r="AU1943"/>
  <c r="AL1943"/>
  <c r="AT1943"/>
  <c r="AO1939"/>
  <c r="AS1939"/>
  <c r="AJ1939"/>
  <c r="AN1939"/>
  <c r="AV1939"/>
  <c r="AU1939"/>
  <c r="AL1939"/>
  <c r="AT1939"/>
  <c r="AO1935"/>
  <c r="AS1935"/>
  <c r="AJ1935"/>
  <c r="AN1935"/>
  <c r="AV1935"/>
  <c r="AU1935"/>
  <c r="AL1935"/>
  <c r="AT1935"/>
  <c r="AO1931"/>
  <c r="AS1931"/>
  <c r="AJ1931"/>
  <c r="AN1931"/>
  <c r="AV1931"/>
  <c r="AU1931"/>
  <c r="AL1931"/>
  <c r="AT1931"/>
  <c r="AO1927"/>
  <c r="AS1927"/>
  <c r="AJ1927"/>
  <c r="AN1927"/>
  <c r="AV1927"/>
  <c r="AU1927"/>
  <c r="AL1927"/>
  <c r="AT1927"/>
  <c r="AO1923"/>
  <c r="AS1923"/>
  <c r="AJ1923"/>
  <c r="AN1923"/>
  <c r="AV1923"/>
  <c r="AU1923"/>
  <c r="AL1923"/>
  <c r="AT1923"/>
  <c r="AO1919"/>
  <c r="AS1919"/>
  <c r="AJ1919"/>
  <c r="AN1919"/>
  <c r="AV1919"/>
  <c r="AU1919"/>
  <c r="AL1919"/>
  <c r="AT1919"/>
  <c r="AO1915"/>
  <c r="AS1915"/>
  <c r="AJ1915"/>
  <c r="AN1915"/>
  <c r="AV1915"/>
  <c r="AU1915"/>
  <c r="AL1915"/>
  <c r="AT1915"/>
  <c r="AO1911"/>
  <c r="AS1911"/>
  <c r="AJ1911"/>
  <c r="AN1911"/>
  <c r="AV1911"/>
  <c r="AU1911"/>
  <c r="AL1911"/>
  <c r="AT1911"/>
  <c r="AO1907"/>
  <c r="AS1907"/>
  <c r="AJ1907"/>
  <c r="AN1907"/>
  <c r="AV1907"/>
  <c r="AU1907"/>
  <c r="AL1907"/>
  <c r="AT1907"/>
  <c r="AO1903"/>
  <c r="AS1903"/>
  <c r="AJ1903"/>
  <c r="AN1903"/>
  <c r="AV1903"/>
  <c r="AU1903"/>
  <c r="AL1903"/>
  <c r="AT1903"/>
  <c r="AO1899"/>
  <c r="AS1899"/>
  <c r="AJ1899"/>
  <c r="AN1899"/>
  <c r="AV1899"/>
  <c r="AU1899"/>
  <c r="AL1899"/>
  <c r="AT1899"/>
  <c r="AO1895"/>
  <c r="AS1895"/>
  <c r="AJ1895"/>
  <c r="AN1895"/>
  <c r="AV1895"/>
  <c r="AU1895"/>
  <c r="AL1895"/>
  <c r="AT1895"/>
  <c r="AO1891"/>
  <c r="AS1891"/>
  <c r="AJ1891"/>
  <c r="AN1891"/>
  <c r="AV1891"/>
  <c r="AU1891"/>
  <c r="AL1891"/>
  <c r="AT1891"/>
  <c r="AO1887"/>
  <c r="AS1887"/>
  <c r="AJ1887"/>
  <c r="AN1887"/>
  <c r="AV1887"/>
  <c r="AU1887"/>
  <c r="AL1887"/>
  <c r="AT1887"/>
  <c r="AO1883"/>
  <c r="AS1883"/>
  <c r="AJ1883"/>
  <c r="AN1883"/>
  <c r="AV1883"/>
  <c r="AU1883"/>
  <c r="AL1883"/>
  <c r="AT1883"/>
  <c r="AO1879"/>
  <c r="AS1879"/>
  <c r="AJ1879"/>
  <c r="AN1879"/>
  <c r="AV1879"/>
  <c r="AU1879"/>
  <c r="AL1879"/>
  <c r="AT1879"/>
  <c r="AO1875"/>
  <c r="AS1875"/>
  <c r="AJ1875"/>
  <c r="AN1875"/>
  <c r="AV1875"/>
  <c r="AU1875"/>
  <c r="AL1875"/>
  <c r="AT1875"/>
  <c r="AO1871"/>
  <c r="AS1871"/>
  <c r="AJ1871"/>
  <c r="AN1871"/>
  <c r="AV1871"/>
  <c r="AU1871"/>
  <c r="AL1871"/>
  <c r="AT1871"/>
  <c r="AO1867"/>
  <c r="AS1867"/>
  <c r="AJ1867"/>
  <c r="AN1867"/>
  <c r="AV1867"/>
  <c r="AU1867"/>
  <c r="AL1867"/>
  <c r="AT1867"/>
  <c r="AO1863"/>
  <c r="AS1863"/>
  <c r="AJ1863"/>
  <c r="AN1863"/>
  <c r="AV1863"/>
  <c r="AU1863"/>
  <c r="AL1863"/>
  <c r="AT1863"/>
  <c r="AO1859"/>
  <c r="AS1859"/>
  <c r="AJ1859"/>
  <c r="AN1859"/>
  <c r="AV1859"/>
  <c r="AU1859"/>
  <c r="AL1859"/>
  <c r="AT1859"/>
  <c r="AO1855"/>
  <c r="AS1855"/>
  <c r="AJ1855"/>
  <c r="AN1855"/>
  <c r="AV1855"/>
  <c r="AU1855"/>
  <c r="AL1855"/>
  <c r="AT1855"/>
  <c r="AO1851"/>
  <c r="AS1851"/>
  <c r="AJ1851"/>
  <c r="AN1851"/>
  <c r="AV1851"/>
  <c r="AU1851"/>
  <c r="AL1851"/>
  <c r="AT1851"/>
  <c r="AO1847"/>
  <c r="AS1847"/>
  <c r="AJ1847"/>
  <c r="AN1847"/>
  <c r="AV1847"/>
  <c r="AU1847"/>
  <c r="AL1847"/>
  <c r="AT1847"/>
  <c r="AO1843"/>
  <c r="AS1843"/>
  <c r="AJ1843"/>
  <c r="AN1843"/>
  <c r="AV1843"/>
  <c r="AU1843"/>
  <c r="AL1843"/>
  <c r="AT1843"/>
  <c r="AO1839"/>
  <c r="AS1839"/>
  <c r="AJ1839"/>
  <c r="AN1839"/>
  <c r="AV1839"/>
  <c r="AU1839"/>
  <c r="AL1839"/>
  <c r="AT1839"/>
  <c r="AO1835"/>
  <c r="AS1835"/>
  <c r="AJ1835"/>
  <c r="AN1835"/>
  <c r="AV1835"/>
  <c r="AU1835"/>
  <c r="AL1835"/>
  <c r="AT1835"/>
  <c r="AO1831"/>
  <c r="AS1831"/>
  <c r="AJ1831"/>
  <c r="AN1831"/>
  <c r="AV1831"/>
  <c r="AU1831"/>
  <c r="AL1831"/>
  <c r="AT1831"/>
  <c r="AO1827"/>
  <c r="AS1827"/>
  <c r="AJ1827"/>
  <c r="AN1827"/>
  <c r="AV1827"/>
  <c r="AU1827"/>
  <c r="AL1827"/>
  <c r="AT1827"/>
  <c r="AO1823"/>
  <c r="AS1823"/>
  <c r="AJ1823"/>
  <c r="AN1823"/>
  <c r="AV1823"/>
  <c r="AU1823"/>
  <c r="AL1823"/>
  <c r="AT1823"/>
  <c r="AO1819"/>
  <c r="AS1819"/>
  <c r="AJ1819"/>
  <c r="AN1819"/>
  <c r="AV1819"/>
  <c r="AU1819"/>
  <c r="AL1819"/>
  <c r="AT1819"/>
  <c r="AO1815"/>
  <c r="AS1815"/>
  <c r="AJ1815"/>
  <c r="AN1815"/>
  <c r="AV1815"/>
  <c r="AU1815"/>
  <c r="AL1815"/>
  <c r="AT1815"/>
  <c r="AO1811"/>
  <c r="AS1811"/>
  <c r="AJ1811"/>
  <c r="AN1811"/>
  <c r="AV1811"/>
  <c r="AU1811"/>
  <c r="AL1811"/>
  <c r="AT1811"/>
  <c r="AO1807"/>
  <c r="AS1807"/>
  <c r="AJ1807"/>
  <c r="AN1807"/>
  <c r="AV1807"/>
  <c r="AU1807"/>
  <c r="AL1807"/>
  <c r="AT1807"/>
  <c r="AO1803"/>
  <c r="AS1803"/>
  <c r="AJ1803"/>
  <c r="AN1803"/>
  <c r="AV1803"/>
  <c r="AU1803"/>
  <c r="AL1803"/>
  <c r="AT1803"/>
  <c r="AO1799"/>
  <c r="AS1799"/>
  <c r="AJ1799"/>
  <c r="AN1799"/>
  <c r="AV1799"/>
  <c r="AU1799"/>
  <c r="AL1799"/>
  <c r="AT1799"/>
  <c r="AO1795"/>
  <c r="AS1795"/>
  <c r="AJ1795"/>
  <c r="AN1795"/>
  <c r="AV1795"/>
  <c r="AU1795"/>
  <c r="AL1795"/>
  <c r="AT1795"/>
  <c r="AO1791"/>
  <c r="AS1791"/>
  <c r="AJ1791"/>
  <c r="AN1791"/>
  <c r="AV1791"/>
  <c r="AU1791"/>
  <c r="AL1791"/>
  <c r="AT1791"/>
  <c r="AO1787"/>
  <c r="AS1787"/>
  <c r="AJ1787"/>
  <c r="AN1787"/>
  <c r="AV1787"/>
  <c r="AU1787"/>
  <c r="AL1787"/>
  <c r="AT1787"/>
  <c r="AO1783"/>
  <c r="AS1783"/>
  <c r="AJ1783"/>
  <c r="AN1783"/>
  <c r="AV1783"/>
  <c r="AU1783"/>
  <c r="AL1783"/>
  <c r="AT1783"/>
  <c r="AO1779"/>
  <c r="AS1779"/>
  <c r="AJ1779"/>
  <c r="AN1779"/>
  <c r="AV1779"/>
  <c r="AU1779"/>
  <c r="AL1779"/>
  <c r="AT1779"/>
  <c r="AO1775"/>
  <c r="AS1775"/>
  <c r="AJ1775"/>
  <c r="AN1775"/>
  <c r="AV1775"/>
  <c r="AU1775"/>
  <c r="AL1775"/>
  <c r="AT1775"/>
  <c r="AO1771"/>
  <c r="AS1771"/>
  <c r="AJ1771"/>
  <c r="AN1771"/>
  <c r="AV1771"/>
  <c r="AU1771"/>
  <c r="AL1771"/>
  <c r="AT1771"/>
  <c r="AO1767"/>
  <c r="AS1767"/>
  <c r="AJ1767"/>
  <c r="AN1767"/>
  <c r="AV1767"/>
  <c r="AU1767"/>
  <c r="AL1767"/>
  <c r="AT1767"/>
  <c r="AO1763"/>
  <c r="AS1763"/>
  <c r="AJ1763"/>
  <c r="AN1763"/>
  <c r="AV1763"/>
  <c r="AU1763"/>
  <c r="AL1763"/>
  <c r="AT1763"/>
  <c r="AO1759"/>
  <c r="AS1759"/>
  <c r="AJ1759"/>
  <c r="AN1759"/>
  <c r="AV1759"/>
  <c r="AU1759"/>
  <c r="AL1759"/>
  <c r="AT1759"/>
  <c r="AO1755"/>
  <c r="AS1755"/>
  <c r="AJ1755"/>
  <c r="AN1755"/>
  <c r="AV1755"/>
  <c r="AU1755"/>
  <c r="AL1755"/>
  <c r="AT1755"/>
  <c r="AO1751"/>
  <c r="AS1751"/>
  <c r="AJ1751"/>
  <c r="AN1751"/>
  <c r="AV1751"/>
  <c r="AU1751"/>
  <c r="AL1751"/>
  <c r="AT1751"/>
  <c r="AO1747"/>
  <c r="AS1747"/>
  <c r="AJ1747"/>
  <c r="AN1747"/>
  <c r="AV1747"/>
  <c r="AU1747"/>
  <c r="AL1747"/>
  <c r="AT1747"/>
  <c r="AO1743"/>
  <c r="AS1743"/>
  <c r="AJ1743"/>
  <c r="AN1743"/>
  <c r="AV1743"/>
  <c r="AU1743"/>
  <c r="AL1743"/>
  <c r="AT1743"/>
  <c r="AO1739"/>
  <c r="AS1739"/>
  <c r="AJ1739"/>
  <c r="AN1739"/>
  <c r="AV1739"/>
  <c r="AU1739"/>
  <c r="AL1739"/>
  <c r="AT1739"/>
  <c r="AO1735"/>
  <c r="AS1735"/>
  <c r="AJ1735"/>
  <c r="AN1735"/>
  <c r="AV1735"/>
  <c r="AU1735"/>
  <c r="AL1735"/>
  <c r="AT1735"/>
  <c r="AO1731"/>
  <c r="AS1731"/>
  <c r="AJ1731"/>
  <c r="AN1731"/>
  <c r="AV1731"/>
  <c r="AU1731"/>
  <c r="AL1731"/>
  <c r="AT1731"/>
  <c r="AO1727"/>
  <c r="AS1727"/>
  <c r="AJ1727"/>
  <c r="AN1727"/>
  <c r="AV1727"/>
  <c r="AU1727"/>
  <c r="AL1727"/>
  <c r="AT1727"/>
  <c r="AO1723"/>
  <c r="AS1723"/>
  <c r="AJ1723"/>
  <c r="AN1723"/>
  <c r="AV1723"/>
  <c r="AU1723"/>
  <c r="AL1723"/>
  <c r="AT1723"/>
  <c r="AO1719"/>
  <c r="AS1719"/>
  <c r="AJ1719"/>
  <c r="AN1719"/>
  <c r="AV1719"/>
  <c r="AU1719"/>
  <c r="AL1719"/>
  <c r="AT1719"/>
  <c r="AO1715"/>
  <c r="AS1715"/>
  <c r="AJ1715"/>
  <c r="AN1715"/>
  <c r="AV1715"/>
  <c r="AU1715"/>
  <c r="AL1715"/>
  <c r="AT1715"/>
  <c r="AO1711"/>
  <c r="AS1711"/>
  <c r="AJ1711"/>
  <c r="AN1711"/>
  <c r="AV1711"/>
  <c r="AU1711"/>
  <c r="AL1711"/>
  <c r="AT1711"/>
  <c r="AO1707"/>
  <c r="AS1707"/>
  <c r="AJ1707"/>
  <c r="AN1707"/>
  <c r="AV1707"/>
  <c r="AU1707"/>
  <c r="AL1707"/>
  <c r="AT1707"/>
  <c r="AO1703"/>
  <c r="AS1703"/>
  <c r="AJ1703"/>
  <c r="AN1703"/>
  <c r="AV1703"/>
  <c r="AU1703"/>
  <c r="AL1703"/>
  <c r="AT1703"/>
  <c r="AO1699"/>
  <c r="AS1699"/>
  <c r="AJ1699"/>
  <c r="AN1699"/>
  <c r="AV1699"/>
  <c r="AU1699"/>
  <c r="AL1699"/>
  <c r="AT1699"/>
  <c r="AO1695"/>
  <c r="AS1695"/>
  <c r="AJ1695"/>
  <c r="AN1695"/>
  <c r="AV1695"/>
  <c r="AU1695"/>
  <c r="AL1695"/>
  <c r="AT1695"/>
  <c r="AO1691"/>
  <c r="AS1691"/>
  <c r="AJ1691"/>
  <c r="AN1691"/>
  <c r="AV1691"/>
  <c r="AU1691"/>
  <c r="AL1691"/>
  <c r="AT1691"/>
  <c r="AO1687"/>
  <c r="AS1687"/>
  <c r="AJ1687"/>
  <c r="AN1687"/>
  <c r="AV1687"/>
  <c r="AU1687"/>
  <c r="AL1687"/>
  <c r="AT1687"/>
  <c r="AO1683"/>
  <c r="AS1683"/>
  <c r="AJ1683"/>
  <c r="AN1683"/>
  <c r="AV1683"/>
  <c r="AU1683"/>
  <c r="AL1683"/>
  <c r="AT1683"/>
  <c r="AO1679"/>
  <c r="AS1679"/>
  <c r="AJ1679"/>
  <c r="AN1679"/>
  <c r="AV1679"/>
  <c r="AU1679"/>
  <c r="AL1679"/>
  <c r="AT1679"/>
  <c r="AO1675"/>
  <c r="AS1675"/>
  <c r="AJ1675"/>
  <c r="AN1675"/>
  <c r="AV1675"/>
  <c r="AU1675"/>
  <c r="AL1675"/>
  <c r="AT1675"/>
  <c r="AO1671"/>
  <c r="AS1671"/>
  <c r="AJ1671"/>
  <c r="AN1671"/>
  <c r="AV1671"/>
  <c r="AU1671"/>
  <c r="AL1671"/>
  <c r="AT1671"/>
  <c r="AO1667"/>
  <c r="AS1667"/>
  <c r="AJ1667"/>
  <c r="AN1667"/>
  <c r="AV1667"/>
  <c r="AU1667"/>
  <c r="AL1667"/>
  <c r="AT1667"/>
  <c r="AO1663"/>
  <c r="AS1663"/>
  <c r="AJ1663"/>
  <c r="AN1663"/>
  <c r="AV1663"/>
  <c r="AU1663"/>
  <c r="AL1663"/>
  <c r="AT1663"/>
  <c r="AO1659"/>
  <c r="AS1659"/>
  <c r="AJ1659"/>
  <c r="AN1659"/>
  <c r="AV1659"/>
  <c r="AU1659"/>
  <c r="AL1659"/>
  <c r="AT1659"/>
  <c r="AO1655"/>
  <c r="AS1655"/>
  <c r="AJ1655"/>
  <c r="AN1655"/>
  <c r="AV1655"/>
  <c r="AU1655"/>
  <c r="AL1655"/>
  <c r="AT1655"/>
  <c r="AO1651"/>
  <c r="AS1651"/>
  <c r="AJ1651"/>
  <c r="AN1651"/>
  <c r="AV1651"/>
  <c r="AU1651"/>
  <c r="AL1651"/>
  <c r="AT1651"/>
  <c r="AO1647"/>
  <c r="AS1647"/>
  <c r="AJ1647"/>
  <c r="AN1647"/>
  <c r="AV1647"/>
  <c r="AU1647"/>
  <c r="AL1647"/>
  <c r="AT1647"/>
  <c r="AO1643"/>
  <c r="AS1643"/>
  <c r="AJ1643"/>
  <c r="AN1643"/>
  <c r="AV1643"/>
  <c r="AU1643"/>
  <c r="AL1643"/>
  <c r="AT1643"/>
  <c r="AO1639"/>
  <c r="AS1639"/>
  <c r="AJ1639"/>
  <c r="AN1639"/>
  <c r="AV1639"/>
  <c r="AU1639"/>
  <c r="AL1639"/>
  <c r="AT1639"/>
  <c r="AO1635"/>
  <c r="AS1635"/>
  <c r="AJ1635"/>
  <c r="AN1635"/>
  <c r="AV1635"/>
  <c r="AU1635"/>
  <c r="AL1635"/>
  <c r="AT1635"/>
  <c r="AO1631"/>
  <c r="AS1631"/>
  <c r="AJ1631"/>
  <c r="AN1631"/>
  <c r="AV1631"/>
  <c r="AU1631"/>
  <c r="AL1631"/>
  <c r="AT1631"/>
  <c r="AO1627"/>
  <c r="AS1627"/>
  <c r="AJ1627"/>
  <c r="AN1627"/>
  <c r="AV1627"/>
  <c r="AU1627"/>
  <c r="AL1627"/>
  <c r="AT1627"/>
  <c r="AO1623"/>
  <c r="AS1623"/>
  <c r="AJ1623"/>
  <c r="AN1623"/>
  <c r="AV1623"/>
  <c r="AU1623"/>
  <c r="AL1623"/>
  <c r="AT1623"/>
  <c r="AO1619"/>
  <c r="AS1619"/>
  <c r="AJ1619"/>
  <c r="AN1619"/>
  <c r="AV1619"/>
  <c r="AU1619"/>
  <c r="AL1619"/>
  <c r="AT1619"/>
  <c r="AO1615"/>
  <c r="AS1615"/>
  <c r="AJ1615"/>
  <c r="AN1615"/>
  <c r="AV1615"/>
  <c r="AU1615"/>
  <c r="AL1615"/>
  <c r="AT1615"/>
  <c r="AO1611"/>
  <c r="AS1611"/>
  <c r="AJ1611"/>
  <c r="AN1611"/>
  <c r="AV1611"/>
  <c r="AU1611"/>
  <c r="AL1611"/>
  <c r="AT1611"/>
  <c r="AO1607"/>
  <c r="AS1607"/>
  <c r="AJ1607"/>
  <c r="AN1607"/>
  <c r="AV1607"/>
  <c r="AU1607"/>
  <c r="AL1607"/>
  <c r="AT1607"/>
  <c r="AO1603"/>
  <c r="AS1603"/>
  <c r="AJ1603"/>
  <c r="AN1603"/>
  <c r="AV1603"/>
  <c r="AU1603"/>
  <c r="AL1603"/>
  <c r="AT1603"/>
  <c r="AO1599"/>
  <c r="AS1599"/>
  <c r="AJ1599"/>
  <c r="AN1599"/>
  <c r="AV1599"/>
  <c r="AU1599"/>
  <c r="AL1599"/>
  <c r="AT1599"/>
  <c r="AO1595"/>
  <c r="AS1595"/>
  <c r="AJ1595"/>
  <c r="AN1595"/>
  <c r="AV1595"/>
  <c r="AU1595"/>
  <c r="AL1595"/>
  <c r="AT1595"/>
  <c r="AO1591"/>
  <c r="AS1591"/>
  <c r="AJ1591"/>
  <c r="AN1591"/>
  <c r="AV1591"/>
  <c r="AU1591"/>
  <c r="AL1591"/>
  <c r="AT1591"/>
  <c r="AO1587"/>
  <c r="AS1587"/>
  <c r="AJ1587"/>
  <c r="AN1587"/>
  <c r="AV1587"/>
  <c r="AU1587"/>
  <c r="AL1587"/>
  <c r="AT1587"/>
  <c r="AO1583"/>
  <c r="AS1583"/>
  <c r="AJ1583"/>
  <c r="AN1583"/>
  <c r="AV1583"/>
  <c r="AU1583"/>
  <c r="AL1583"/>
  <c r="AT1583"/>
  <c r="AO1579"/>
  <c r="AS1579"/>
  <c r="AJ1579"/>
  <c r="AN1579"/>
  <c r="AV1579"/>
  <c r="AU1579"/>
  <c r="AL1579"/>
  <c r="AT1579"/>
  <c r="AO1575"/>
  <c r="AS1575"/>
  <c r="AJ1575"/>
  <c r="AN1575"/>
  <c r="AV1575"/>
  <c r="AU1575"/>
  <c r="AL1575"/>
  <c r="AT1575"/>
  <c r="AO1571"/>
  <c r="AS1571"/>
  <c r="AJ1571"/>
  <c r="AN1571"/>
  <c r="AV1571"/>
  <c r="AU1571"/>
  <c r="AL1571"/>
  <c r="AT1571"/>
  <c r="AO1567"/>
  <c r="AS1567"/>
  <c r="AJ1567"/>
  <c r="AN1567"/>
  <c r="AV1567"/>
  <c r="AU1567"/>
  <c r="AL1567"/>
  <c r="AT1567"/>
  <c r="AO1563"/>
  <c r="AS1563"/>
  <c r="AJ1563"/>
  <c r="AN1563"/>
  <c r="AV1563"/>
  <c r="AU1563"/>
  <c r="AL1563"/>
  <c r="AT1563"/>
  <c r="AO1559"/>
  <c r="AS1559"/>
  <c r="AJ1559"/>
  <c r="AN1559"/>
  <c r="AV1559"/>
  <c r="AU1559"/>
  <c r="AL1559"/>
  <c r="AT1559"/>
  <c r="AO1555"/>
  <c r="AS1555"/>
  <c r="AJ1555"/>
  <c r="AN1555"/>
  <c r="AV1555"/>
  <c r="AU1555"/>
  <c r="AL1555"/>
  <c r="AT1555"/>
  <c r="AO1551"/>
  <c r="AS1551"/>
  <c r="AJ1551"/>
  <c r="AN1551"/>
  <c r="AV1551"/>
  <c r="AU1551"/>
  <c r="AL1551"/>
  <c r="AT1551"/>
  <c r="AO1547"/>
  <c r="AS1547"/>
  <c r="AJ1547"/>
  <c r="AN1547"/>
  <c r="AV1547"/>
  <c r="AU1547"/>
  <c r="AL1547"/>
  <c r="AT1547"/>
  <c r="AO1543"/>
  <c r="AS1543"/>
  <c r="AJ1543"/>
  <c r="AN1543"/>
  <c r="AV1543"/>
  <c r="AU1543"/>
  <c r="AL1543"/>
  <c r="AT1543"/>
  <c r="AO1539"/>
  <c r="AS1539"/>
  <c r="AJ1539"/>
  <c r="AN1539"/>
  <c r="AV1539"/>
  <c r="AU1539"/>
  <c r="AL1539"/>
  <c r="AT1539"/>
  <c r="AO1535"/>
  <c r="AS1535"/>
  <c r="AJ1535"/>
  <c r="AN1535"/>
  <c r="AV1535"/>
  <c r="AU1535"/>
  <c r="AL1535"/>
  <c r="AT1535"/>
  <c r="AO1531"/>
  <c r="AS1531"/>
  <c r="AJ1531"/>
  <c r="AN1531"/>
  <c r="AV1531"/>
  <c r="AU1531"/>
  <c r="AL1531"/>
  <c r="AT1531"/>
  <c r="AO1527"/>
  <c r="AS1527"/>
  <c r="AJ1527"/>
  <c r="AN1527"/>
  <c r="AV1527"/>
  <c r="AU1527"/>
  <c r="AL1527"/>
  <c r="AT1527"/>
  <c r="AO1523"/>
  <c r="AS1523"/>
  <c r="AJ1523"/>
  <c r="AN1523"/>
  <c r="AV1523"/>
  <c r="AU1523"/>
  <c r="AL1523"/>
  <c r="AT1523"/>
  <c r="AO1519"/>
  <c r="AS1519"/>
  <c r="AJ1519"/>
  <c r="AN1519"/>
  <c r="AV1519"/>
  <c r="AU1519"/>
  <c r="AL1519"/>
  <c r="AT1519"/>
  <c r="AO1515"/>
  <c r="AS1515"/>
  <c r="AJ1515"/>
  <c r="AN1515"/>
  <c r="AV1515"/>
  <c r="AU1515"/>
  <c r="AL1515"/>
  <c r="AT1515"/>
  <c r="AO1511"/>
  <c r="AS1511"/>
  <c r="AJ1511"/>
  <c r="AN1511"/>
  <c r="AV1511"/>
  <c r="AU1511"/>
  <c r="AL1511"/>
  <c r="AT1511"/>
  <c r="AO1507"/>
  <c r="AS1507"/>
  <c r="AJ1507"/>
  <c r="AN1507"/>
  <c r="AV1507"/>
  <c r="AU1507"/>
  <c r="AL1507"/>
  <c r="AT1507"/>
  <c r="AO1503"/>
  <c r="AS1503"/>
  <c r="AJ1503"/>
  <c r="AN1503"/>
  <c r="AV1503"/>
  <c r="AU1503"/>
  <c r="AL1503"/>
  <c r="AT1503"/>
  <c r="AO1499"/>
  <c r="AS1499"/>
  <c r="AJ1499"/>
  <c r="AN1499"/>
  <c r="AV1499"/>
  <c r="AU1499"/>
  <c r="AL1499"/>
  <c r="AT1499"/>
  <c r="AO1495"/>
  <c r="AS1495"/>
  <c r="AJ1495"/>
  <c r="AN1495"/>
  <c r="AV1495"/>
  <c r="AU1495"/>
  <c r="AL1495"/>
  <c r="AT1495"/>
  <c r="AO1491"/>
  <c r="AS1491"/>
  <c r="AJ1491"/>
  <c r="AN1491"/>
  <c r="AV1491"/>
  <c r="AU1491"/>
  <c r="AL1491"/>
  <c r="AT1491"/>
  <c r="AO1487"/>
  <c r="AS1487"/>
  <c r="AJ1487"/>
  <c r="AN1487"/>
  <c r="AV1487"/>
  <c r="AU1487"/>
  <c r="AL1487"/>
  <c r="AT1487"/>
  <c r="AO1483"/>
  <c r="AS1483"/>
  <c r="AJ1483"/>
  <c r="AN1483"/>
  <c r="AV1483"/>
  <c r="AU1483"/>
  <c r="AL1483"/>
  <c r="AT1483"/>
  <c r="AO1479"/>
  <c r="AS1479"/>
  <c r="AJ1479"/>
  <c r="AN1479"/>
  <c r="AV1479"/>
  <c r="AU1479"/>
  <c r="AL1479"/>
  <c r="AT1479"/>
  <c r="AO1475"/>
  <c r="AS1475"/>
  <c r="AJ1475"/>
  <c r="AN1475"/>
  <c r="AV1475"/>
  <c r="AU1475"/>
  <c r="AL1475"/>
  <c r="AT1475"/>
  <c r="AO1471"/>
  <c r="AS1471"/>
  <c r="AJ1471"/>
  <c r="AN1471"/>
  <c r="AV1471"/>
  <c r="AU1471"/>
  <c r="AL1471"/>
  <c r="AT1471"/>
  <c r="AO1467"/>
  <c r="AS1467"/>
  <c r="AJ1467"/>
  <c r="AN1467"/>
  <c r="AV1467"/>
  <c r="AU1467"/>
  <c r="AL1467"/>
  <c r="AT1467"/>
  <c r="AO1463"/>
  <c r="AS1463"/>
  <c r="AJ1463"/>
  <c r="AN1463"/>
  <c r="AV1463"/>
  <c r="AU1463"/>
  <c r="AL1463"/>
  <c r="AT1463"/>
  <c r="AO1459"/>
  <c r="AS1459"/>
  <c r="AJ1459"/>
  <c r="AN1459"/>
  <c r="AV1459"/>
  <c r="AU1459"/>
  <c r="AL1459"/>
  <c r="AT1459"/>
  <c r="AO1455"/>
  <c r="AS1455"/>
  <c r="AJ1455"/>
  <c r="AN1455"/>
  <c r="AV1455"/>
  <c r="AU1455"/>
  <c r="AL1455"/>
  <c r="AT1455"/>
  <c r="AO1451"/>
  <c r="AS1451"/>
  <c r="AJ1451"/>
  <c r="AN1451"/>
  <c r="AV1451"/>
  <c r="AU1451"/>
  <c r="AL1451"/>
  <c r="AT1451"/>
  <c r="AO1447"/>
  <c r="AS1447"/>
  <c r="AJ1447"/>
  <c r="AN1447"/>
  <c r="AV1447"/>
  <c r="AU1447"/>
  <c r="AL1447"/>
  <c r="AT1447"/>
  <c r="AO1443"/>
  <c r="AS1443"/>
  <c r="AJ1443"/>
  <c r="AN1443"/>
  <c r="AV1443"/>
  <c r="AU1443"/>
  <c r="AL1443"/>
  <c r="AT1443"/>
  <c r="AO1439"/>
  <c r="AS1439"/>
  <c r="AJ1439"/>
  <c r="AN1439"/>
  <c r="AV1439"/>
  <c r="AU1439"/>
  <c r="AL1439"/>
  <c r="AT1439"/>
  <c r="AO1435"/>
  <c r="AS1435"/>
  <c r="AJ1435"/>
  <c r="AN1435"/>
  <c r="AV1435"/>
  <c r="AU1435"/>
  <c r="AL1435"/>
  <c r="AT1435"/>
  <c r="AO1431"/>
  <c r="AS1431"/>
  <c r="AJ1431"/>
  <c r="AN1431"/>
  <c r="AV1431"/>
  <c r="AU1431"/>
  <c r="AL1431"/>
  <c r="AT1431"/>
  <c r="AO1427"/>
  <c r="AS1427"/>
  <c r="AJ1427"/>
  <c r="AN1427"/>
  <c r="AV1427"/>
  <c r="AU1427"/>
  <c r="AL1427"/>
  <c r="AT1427"/>
  <c r="AO1423"/>
  <c r="AS1423"/>
  <c r="AJ1423"/>
  <c r="AN1423"/>
  <c r="AV1423"/>
  <c r="AU1423"/>
  <c r="AL1423"/>
  <c r="AT1423"/>
  <c r="AO1419"/>
  <c r="AS1419"/>
  <c r="AJ1419"/>
  <c r="AN1419"/>
  <c r="AV1419"/>
  <c r="AU1419"/>
  <c r="AL1419"/>
  <c r="AT1419"/>
  <c r="AO1415"/>
  <c r="AS1415"/>
  <c r="AJ1415"/>
  <c r="AN1415"/>
  <c r="AV1415"/>
  <c r="AU1415"/>
  <c r="AL1415"/>
  <c r="AT1415"/>
  <c r="AO1411"/>
  <c r="AS1411"/>
  <c r="AJ1411"/>
  <c r="AN1411"/>
  <c r="AV1411"/>
  <c r="AU1411"/>
  <c r="AL1411"/>
  <c r="AT1411"/>
  <c r="AO1407"/>
  <c r="AS1407"/>
  <c r="AJ1407"/>
  <c r="AN1407"/>
  <c r="AV1407"/>
  <c r="AU1407"/>
  <c r="AL1407"/>
  <c r="AT1407"/>
  <c r="AO1403"/>
  <c r="AS1403"/>
  <c r="AJ1403"/>
  <c r="AN1403"/>
  <c r="AV1403"/>
  <c r="AU1403"/>
  <c r="AL1403"/>
  <c r="AT1403"/>
  <c r="AO1399"/>
  <c r="AS1399"/>
  <c r="AJ1399"/>
  <c r="AN1399"/>
  <c r="AV1399"/>
  <c r="AU1399"/>
  <c r="AL1399"/>
  <c r="AT1399"/>
  <c r="AO1395"/>
  <c r="AS1395"/>
  <c r="AJ1395"/>
  <c r="AN1395"/>
  <c r="AV1395"/>
  <c r="AU1395"/>
  <c r="AL1395"/>
  <c r="AT1395"/>
  <c r="AO1391"/>
  <c r="AS1391"/>
  <c r="AJ1391"/>
  <c r="AN1391"/>
  <c r="AV1391"/>
  <c r="AU1391"/>
  <c r="AL1391"/>
  <c r="AT1391"/>
  <c r="AO1387"/>
  <c r="AS1387"/>
  <c r="AJ1387"/>
  <c r="AN1387"/>
  <c r="AV1387"/>
  <c r="AU1387"/>
  <c r="AL1387"/>
  <c r="AT1387"/>
  <c r="AO1383"/>
  <c r="AS1383"/>
  <c r="AJ1383"/>
  <c r="AN1383"/>
  <c r="AV1383"/>
  <c r="AU1383"/>
  <c r="AL1383"/>
  <c r="AT1383"/>
  <c r="AO1379"/>
  <c r="AS1379"/>
  <c r="AJ1379"/>
  <c r="AN1379"/>
  <c r="AV1379"/>
  <c r="AU1379"/>
  <c r="AL1379"/>
  <c r="AT1379"/>
  <c r="AO1375"/>
  <c r="AS1375"/>
  <c r="AJ1375"/>
  <c r="AN1375"/>
  <c r="AV1375"/>
  <c r="AU1375"/>
  <c r="AL1375"/>
  <c r="AT1375"/>
  <c r="AO1371"/>
  <c r="AS1371"/>
  <c r="AJ1371"/>
  <c r="AN1371"/>
  <c r="AV1371"/>
  <c r="AU1371"/>
  <c r="AL1371"/>
  <c r="AT1371"/>
  <c r="AO1367"/>
  <c r="AS1367"/>
  <c r="AJ1367"/>
  <c r="AN1367"/>
  <c r="AV1367"/>
  <c r="AU1367"/>
  <c r="AL1367"/>
  <c r="AT1367"/>
  <c r="AO1363"/>
  <c r="AS1363"/>
  <c r="AJ1363"/>
  <c r="AN1363"/>
  <c r="AV1363"/>
  <c r="AU1363"/>
  <c r="AL1363"/>
  <c r="AT1363"/>
  <c r="AO1359"/>
  <c r="AS1359"/>
  <c r="AJ1359"/>
  <c r="AN1359"/>
  <c r="AV1359"/>
  <c r="AU1359"/>
  <c r="AL1359"/>
  <c r="AT1359"/>
  <c r="AO1355"/>
  <c r="AS1355"/>
  <c r="AJ1355"/>
  <c r="AN1355"/>
  <c r="AV1355"/>
  <c r="AU1355"/>
  <c r="AL1355"/>
  <c r="AT1355"/>
  <c r="AO1351"/>
  <c r="AS1351"/>
  <c r="AJ1351"/>
  <c r="AN1351"/>
  <c r="AV1351"/>
  <c r="AU1351"/>
  <c r="AL1351"/>
  <c r="AT1351"/>
  <c r="AO1347"/>
  <c r="AS1347"/>
  <c r="AJ1347"/>
  <c r="AN1347"/>
  <c r="AV1347"/>
  <c r="AU1347"/>
  <c r="AL1347"/>
  <c r="AT1347"/>
  <c r="AO1343"/>
  <c r="AS1343"/>
  <c r="AJ1343"/>
  <c r="AN1343"/>
  <c r="AV1343"/>
  <c r="AU1343"/>
  <c r="AL1343"/>
  <c r="AT1343"/>
  <c r="AO1339"/>
  <c r="AS1339"/>
  <c r="AJ1339"/>
  <c r="AN1339"/>
  <c r="AV1339"/>
  <c r="AU1339"/>
  <c r="AL1339"/>
  <c r="AT1339"/>
  <c r="AO1335"/>
  <c r="AS1335"/>
  <c r="AJ1335"/>
  <c r="AN1335"/>
  <c r="AV1335"/>
  <c r="AU1335"/>
  <c r="AL1335"/>
  <c r="AT1335"/>
  <c r="AO1331"/>
  <c r="AS1331"/>
  <c r="AJ1331"/>
  <c r="AN1331"/>
  <c r="AV1331"/>
  <c r="AU1331"/>
  <c r="AL1331"/>
  <c r="AT1331"/>
  <c r="AO1327"/>
  <c r="AS1327"/>
  <c r="AJ1327"/>
  <c r="AN1327"/>
  <c r="AV1327"/>
  <c r="AU1327"/>
  <c r="AL1327"/>
  <c r="AT1327"/>
  <c r="AO1323"/>
  <c r="AS1323"/>
  <c r="AJ1323"/>
  <c r="AN1323"/>
  <c r="AV1323"/>
  <c r="AU1323"/>
  <c r="AL1323"/>
  <c r="AT1323"/>
  <c r="AO1319"/>
  <c r="AS1319"/>
  <c r="AJ1319"/>
  <c r="AN1319"/>
  <c r="AV1319"/>
  <c r="AU1319"/>
  <c r="AL1319"/>
  <c r="AT1319"/>
  <c r="AO1315"/>
  <c r="AS1315"/>
  <c r="AJ1315"/>
  <c r="AN1315"/>
  <c r="AV1315"/>
  <c r="AU1315"/>
  <c r="AL1315"/>
  <c r="AT1315"/>
  <c r="AO1311"/>
  <c r="AS1311"/>
  <c r="AJ1311"/>
  <c r="AN1311"/>
  <c r="AV1311"/>
  <c r="AU1311"/>
  <c r="AL1311"/>
  <c r="AT1311"/>
  <c r="AO1307"/>
  <c r="AS1307"/>
  <c r="AJ1307"/>
  <c r="AN1307"/>
  <c r="AV1307"/>
  <c r="AU1307"/>
  <c r="AL1307"/>
  <c r="AT1307"/>
  <c r="AO1303"/>
  <c r="AS1303"/>
  <c r="AJ1303"/>
  <c r="AN1303"/>
  <c r="AV1303"/>
  <c r="AU1303"/>
  <c r="AL1303"/>
  <c r="AT1303"/>
  <c r="AO1299"/>
  <c r="AS1299"/>
  <c r="AJ1299"/>
  <c r="AN1299"/>
  <c r="AV1299"/>
  <c r="AU1299"/>
  <c r="AL1299"/>
  <c r="AT1299"/>
  <c r="AO1295"/>
  <c r="AS1295"/>
  <c r="AJ1295"/>
  <c r="AN1295"/>
  <c r="AV1295"/>
  <c r="AU1295"/>
  <c r="AL1295"/>
  <c r="AT1295"/>
  <c r="AO1291"/>
  <c r="AS1291"/>
  <c r="AJ1291"/>
  <c r="AN1291"/>
  <c r="AV1291"/>
  <c r="AU1291"/>
  <c r="AL1291"/>
  <c r="AT1291"/>
  <c r="AO1287"/>
  <c r="AS1287"/>
  <c r="AJ1287"/>
  <c r="AN1287"/>
  <c r="AV1287"/>
  <c r="AU1287"/>
  <c r="AL1287"/>
  <c r="AT1287"/>
  <c r="AO1283"/>
  <c r="AS1283"/>
  <c r="AJ1283"/>
  <c r="AN1283"/>
  <c r="AV1283"/>
  <c r="AU1283"/>
  <c r="AL1283"/>
  <c r="AT1283"/>
  <c r="AO1279"/>
  <c r="AS1279"/>
  <c r="AJ1279"/>
  <c r="AN1279"/>
  <c r="AV1279"/>
  <c r="AU1279"/>
  <c r="AL1279"/>
  <c r="AT1279"/>
  <c r="AO1275"/>
  <c r="AS1275"/>
  <c r="AJ1275"/>
  <c r="AN1275"/>
  <c r="AV1275"/>
  <c r="AU1275"/>
  <c r="AL1275"/>
  <c r="AT1275"/>
  <c r="AO1271"/>
  <c r="AS1271"/>
  <c r="AJ1271"/>
  <c r="AN1271"/>
  <c r="AV1271"/>
  <c r="AU1271"/>
  <c r="AL1271"/>
  <c r="AT1271"/>
  <c r="AO1267"/>
  <c r="AS1267"/>
  <c r="AJ1267"/>
  <c r="AN1267"/>
  <c r="AV1267"/>
  <c r="AU1267"/>
  <c r="AL1267"/>
  <c r="AT1267"/>
  <c r="AO1263"/>
  <c r="AS1263"/>
  <c r="AJ1263"/>
  <c r="AN1263"/>
  <c r="AV1263"/>
  <c r="AU1263"/>
  <c r="AL1263"/>
  <c r="AT1263"/>
  <c r="AO1259"/>
  <c r="AS1259"/>
  <c r="AJ1259"/>
  <c r="AN1259"/>
  <c r="AV1259"/>
  <c r="AU1259"/>
  <c r="AL1259"/>
  <c r="AT1259"/>
  <c r="AO1255"/>
  <c r="AS1255"/>
  <c r="AJ1255"/>
  <c r="AN1255"/>
  <c r="AV1255"/>
  <c r="AU1255"/>
  <c r="AL1255"/>
  <c r="AT1255"/>
  <c r="AO1251"/>
  <c r="AS1251"/>
  <c r="AJ1251"/>
  <c r="AN1251"/>
  <c r="AV1251"/>
  <c r="AU1251"/>
  <c r="AL1251"/>
  <c r="AT1251"/>
  <c r="AO1247"/>
  <c r="AS1247"/>
  <c r="AJ1247"/>
  <c r="AN1247"/>
  <c r="AV1247"/>
  <c r="AU1247"/>
  <c r="AL1247"/>
  <c r="AT1247"/>
  <c r="AO1243"/>
  <c r="AS1243"/>
  <c r="AJ1243"/>
  <c r="AN1243"/>
  <c r="AV1243"/>
  <c r="AU1243"/>
  <c r="AL1243"/>
  <c r="AT1243"/>
  <c r="AO1239"/>
  <c r="AS1239"/>
  <c r="AJ1239"/>
  <c r="AN1239"/>
  <c r="AV1239"/>
  <c r="AU1239"/>
  <c r="AL1239"/>
  <c r="AT1239"/>
  <c r="AO1235"/>
  <c r="AS1235"/>
  <c r="AJ1235"/>
  <c r="AN1235"/>
  <c r="AV1235"/>
  <c r="AU1235"/>
  <c r="AL1235"/>
  <c r="AT1235"/>
  <c r="AO1231"/>
  <c r="AS1231"/>
  <c r="AJ1231"/>
  <c r="AN1231"/>
  <c r="AV1231"/>
  <c r="AU1231"/>
  <c r="AL1231"/>
  <c r="AT1231"/>
  <c r="AO1227"/>
  <c r="AS1227"/>
  <c r="AJ1227"/>
  <c r="AN1227"/>
  <c r="AV1227"/>
  <c r="AU1227"/>
  <c r="AL1227"/>
  <c r="AT1227"/>
  <c r="AO1223"/>
  <c r="AS1223"/>
  <c r="AJ1223"/>
  <c r="AN1223"/>
  <c r="AV1223"/>
  <c r="AU1223"/>
  <c r="AL1223"/>
  <c r="AT1223"/>
  <c r="AO1219"/>
  <c r="AS1219"/>
  <c r="AJ1219"/>
  <c r="AN1219"/>
  <c r="AV1219"/>
  <c r="AU1219"/>
  <c r="AL1219"/>
  <c r="AT1219"/>
  <c r="AO1215"/>
  <c r="AS1215"/>
  <c r="AJ1215"/>
  <c r="AN1215"/>
  <c r="AV1215"/>
  <c r="AU1215"/>
  <c r="AL1215"/>
  <c r="AT1215"/>
  <c r="AO1211"/>
  <c r="AS1211"/>
  <c r="AJ1211"/>
  <c r="AN1211"/>
  <c r="AV1211"/>
  <c r="AU1211"/>
  <c r="AL1211"/>
  <c r="AT1211"/>
  <c r="AO1207"/>
  <c r="AS1207"/>
  <c r="AJ1207"/>
  <c r="AN1207"/>
  <c r="AV1207"/>
  <c r="AU1207"/>
  <c r="AL1207"/>
  <c r="AT1207"/>
  <c r="AO1203"/>
  <c r="AS1203"/>
  <c r="AJ1203"/>
  <c r="AN1203"/>
  <c r="AV1203"/>
  <c r="AU1203"/>
  <c r="AL1203"/>
  <c r="AT1203"/>
  <c r="AO1199"/>
  <c r="AS1199"/>
  <c r="AJ1199"/>
  <c r="AN1199"/>
  <c r="AV1199"/>
  <c r="AU1199"/>
  <c r="AL1199"/>
  <c r="AT1199"/>
  <c r="AO1195"/>
  <c r="AS1195"/>
  <c r="AJ1195"/>
  <c r="AN1195"/>
  <c r="AV1195"/>
  <c r="AU1195"/>
  <c r="AL1195"/>
  <c r="AT1195"/>
  <c r="AO1191"/>
  <c r="AS1191"/>
  <c r="AJ1191"/>
  <c r="AN1191"/>
  <c r="AV1191"/>
  <c r="AU1191"/>
  <c r="AL1191"/>
  <c r="AT1191"/>
  <c r="AO1187"/>
  <c r="AS1187"/>
  <c r="AJ1187"/>
  <c r="AN1187"/>
  <c r="AV1187"/>
  <c r="AU1187"/>
  <c r="AL1187"/>
  <c r="AT1187"/>
  <c r="AO1183"/>
  <c r="AS1183"/>
  <c r="AJ1183"/>
  <c r="AN1183"/>
  <c r="AV1183"/>
  <c r="AU1183"/>
  <c r="AL1183"/>
  <c r="AT1183"/>
  <c r="AO1179"/>
  <c r="AS1179"/>
  <c r="AJ1179"/>
  <c r="AN1179"/>
  <c r="AV1179"/>
  <c r="AU1179"/>
  <c r="AL1179"/>
  <c r="AT1179"/>
  <c r="AO1175"/>
  <c r="AS1175"/>
  <c r="AJ1175"/>
  <c r="AN1175"/>
  <c r="AV1175"/>
  <c r="AU1175"/>
  <c r="AL1175"/>
  <c r="AT1175"/>
  <c r="AO1171"/>
  <c r="AS1171"/>
  <c r="AJ1171"/>
  <c r="AN1171"/>
  <c r="AV1171"/>
  <c r="AU1171"/>
  <c r="AL1171"/>
  <c r="AT1171"/>
  <c r="AO1167"/>
  <c r="AS1167"/>
  <c r="AJ1167"/>
  <c r="AN1167"/>
  <c r="AV1167"/>
  <c r="AU1167"/>
  <c r="AL1167"/>
  <c r="AT1167"/>
  <c r="AO1163"/>
  <c r="AS1163"/>
  <c r="AJ1163"/>
  <c r="AN1163"/>
  <c r="AV1163"/>
  <c r="AU1163"/>
  <c r="AL1163"/>
  <c r="AT1163"/>
  <c r="AO1159"/>
  <c r="AS1159"/>
  <c r="AJ1159"/>
  <c r="AN1159"/>
  <c r="AV1159"/>
  <c r="AU1159"/>
  <c r="AL1159"/>
  <c r="AT1159"/>
  <c r="AO1155"/>
  <c r="AS1155"/>
  <c r="AJ1155"/>
  <c r="AN1155"/>
  <c r="AV1155"/>
  <c r="AU1155"/>
  <c r="AL1155"/>
  <c r="AT1155"/>
  <c r="AO1151"/>
  <c r="AS1151"/>
  <c r="AJ1151"/>
  <c r="AN1151"/>
  <c r="AV1151"/>
  <c r="AU1151"/>
  <c r="AL1151"/>
  <c r="AT1151"/>
  <c r="AO1147"/>
  <c r="AS1147"/>
  <c r="AJ1147"/>
  <c r="AN1147"/>
  <c r="AV1147"/>
  <c r="AU1147"/>
  <c r="AL1147"/>
  <c r="AT1147"/>
  <c r="AO1143"/>
  <c r="AS1143"/>
  <c r="AJ1143"/>
  <c r="AN1143"/>
  <c r="AV1143"/>
  <c r="AU1143"/>
  <c r="AL1143"/>
  <c r="AT1143"/>
  <c r="AO1139"/>
  <c r="AS1139"/>
  <c r="AJ1139"/>
  <c r="AN1139"/>
  <c r="AV1139"/>
  <c r="AU1139"/>
  <c r="AL1139"/>
  <c r="AT1139"/>
  <c r="AO1135"/>
  <c r="AS1135"/>
  <c r="AJ1135"/>
  <c r="AN1135"/>
  <c r="AV1135"/>
  <c r="AU1135"/>
  <c r="AL1135"/>
  <c r="AT1135"/>
  <c r="AO1131"/>
  <c r="AS1131"/>
  <c r="AJ1131"/>
  <c r="AN1131"/>
  <c r="AV1131"/>
  <c r="AU1131"/>
  <c r="AL1131"/>
  <c r="AT1131"/>
  <c r="AO1127"/>
  <c r="AS1127"/>
  <c r="AJ1127"/>
  <c r="AN1127"/>
  <c r="AV1127"/>
  <c r="AU1127"/>
  <c r="AL1127"/>
  <c r="AT1127"/>
  <c r="AO1123"/>
  <c r="AS1123"/>
  <c r="AJ1123"/>
  <c r="AN1123"/>
  <c r="AV1123"/>
  <c r="AU1123"/>
  <c r="AL1123"/>
  <c r="AT1123"/>
  <c r="AO1119"/>
  <c r="AS1119"/>
  <c r="AJ1119"/>
  <c r="AN1119"/>
  <c r="AV1119"/>
  <c r="AU1119"/>
  <c r="AL1119"/>
  <c r="AT1119"/>
  <c r="AL2100"/>
  <c r="AT2100"/>
  <c r="AO2100"/>
  <c r="AS2100"/>
  <c r="AJ2100"/>
  <c r="AN2100"/>
  <c r="AV2100"/>
  <c r="AU2100"/>
  <c r="AL2096"/>
  <c r="AT2096"/>
  <c r="AO2096"/>
  <c r="AS2096"/>
  <c r="AJ2096"/>
  <c r="AN2096"/>
  <c r="AV2096"/>
  <c r="AU2096"/>
  <c r="AL2092"/>
  <c r="AT2092"/>
  <c r="AO2092"/>
  <c r="AS2092"/>
  <c r="AJ2092"/>
  <c r="AN2092"/>
  <c r="AV2092"/>
  <c r="AU2092"/>
  <c r="AL2088"/>
  <c r="AT2088"/>
  <c r="AO2088"/>
  <c r="AS2088"/>
  <c r="AJ2088"/>
  <c r="AN2088"/>
  <c r="AV2088"/>
  <c r="AU2088"/>
  <c r="AL2084"/>
  <c r="AT2084"/>
  <c r="AO2084"/>
  <c r="AS2084"/>
  <c r="AJ2084"/>
  <c r="AN2084"/>
  <c r="AV2084"/>
  <c r="AU2084"/>
  <c r="AL2080"/>
  <c r="AT2080"/>
  <c r="AO2080"/>
  <c r="AS2080"/>
  <c r="AJ2080"/>
  <c r="AN2080"/>
  <c r="AV2080"/>
  <c r="AU2080"/>
  <c r="AL2076"/>
  <c r="AT2076"/>
  <c r="AO2076"/>
  <c r="AS2076"/>
  <c r="AJ2076"/>
  <c r="AN2076"/>
  <c r="AV2076"/>
  <c r="AU2076"/>
  <c r="AL2072"/>
  <c r="AT2072"/>
  <c r="AO2072"/>
  <c r="AS2072"/>
  <c r="AJ2072"/>
  <c r="AN2072"/>
  <c r="AV2072"/>
  <c r="AU2072"/>
  <c r="AL2068"/>
  <c r="AT2068"/>
  <c r="AO2068"/>
  <c r="AS2068"/>
  <c r="AJ2068"/>
  <c r="AN2068"/>
  <c r="AV2068"/>
  <c r="AU2068"/>
  <c r="AL2064"/>
  <c r="AT2064"/>
  <c r="AO2064"/>
  <c r="AS2064"/>
  <c r="AJ2064"/>
  <c r="AN2064"/>
  <c r="AV2064"/>
  <c r="AU2064"/>
  <c r="AL2060"/>
  <c r="AT2060"/>
  <c r="AO2060"/>
  <c r="AS2060"/>
  <c r="AJ2060"/>
  <c r="AN2060"/>
  <c r="AV2060"/>
  <c r="AU2060"/>
  <c r="AL2056"/>
  <c r="AT2056"/>
  <c r="AO2056"/>
  <c r="AS2056"/>
  <c r="AJ2056"/>
  <c r="AN2056"/>
  <c r="AV2056"/>
  <c r="AU2056"/>
  <c r="AL2052"/>
  <c r="AT2052"/>
  <c r="AO2052"/>
  <c r="AS2052"/>
  <c r="AJ2052"/>
  <c r="AN2052"/>
  <c r="AV2052"/>
  <c r="AU2052"/>
  <c r="AL2048"/>
  <c r="AT2048"/>
  <c r="AO2048"/>
  <c r="AS2048"/>
  <c r="AJ2048"/>
  <c r="AN2048"/>
  <c r="AV2048"/>
  <c r="AU2048"/>
  <c r="AL2044"/>
  <c r="AT2044"/>
  <c r="AO2044"/>
  <c r="AS2044"/>
  <c r="AJ2044"/>
  <c r="AN2044"/>
  <c r="AV2044"/>
  <c r="AU2044"/>
  <c r="AL2040"/>
  <c r="AT2040"/>
  <c r="AO2040"/>
  <c r="AS2040"/>
  <c r="AJ2040"/>
  <c r="AN2040"/>
  <c r="AV2040"/>
  <c r="AU2040"/>
  <c r="AL2036"/>
  <c r="AT2036"/>
  <c r="AO2036"/>
  <c r="AS2036"/>
  <c r="AJ2036"/>
  <c r="AN2036"/>
  <c r="AV2036"/>
  <c r="AU2036"/>
  <c r="AL2032"/>
  <c r="AT2032"/>
  <c r="AO2032"/>
  <c r="AS2032"/>
  <c r="AJ2032"/>
  <c r="AN2032"/>
  <c r="AV2032"/>
  <c r="AU2032"/>
  <c r="AL2028"/>
  <c r="AT2028"/>
  <c r="AO2028"/>
  <c r="AS2028"/>
  <c r="AJ2028"/>
  <c r="AN2028"/>
  <c r="AV2028"/>
  <c r="AU2028"/>
  <c r="AL2024"/>
  <c r="AT2024"/>
  <c r="AO2024"/>
  <c r="AS2024"/>
  <c r="AJ2024"/>
  <c r="AN2024"/>
  <c r="AV2024"/>
  <c r="AU2024"/>
  <c r="AL2020"/>
  <c r="AT2020"/>
  <c r="AO2020"/>
  <c r="AS2020"/>
  <c r="AJ2020"/>
  <c r="AN2020"/>
  <c r="AV2020"/>
  <c r="AU2020"/>
  <c r="AL2016"/>
  <c r="AT2016"/>
  <c r="AO2016"/>
  <c r="AS2016"/>
  <c r="AJ2016"/>
  <c r="AN2016"/>
  <c r="AV2016"/>
  <c r="AU2016"/>
  <c r="AL2012"/>
  <c r="AT2012"/>
  <c r="AO2012"/>
  <c r="AS2012"/>
  <c r="AJ2012"/>
  <c r="AN2012"/>
  <c r="AV2012"/>
  <c r="AU2012"/>
  <c r="AL2008"/>
  <c r="AT2008"/>
  <c r="AO2008"/>
  <c r="AS2008"/>
  <c r="AJ2008"/>
  <c r="AN2008"/>
  <c r="AV2008"/>
  <c r="AU2008"/>
  <c r="AL2004"/>
  <c r="AT2004"/>
  <c r="AO2004"/>
  <c r="AS2004"/>
  <c r="AJ2004"/>
  <c r="AN2004"/>
  <c r="AV2004"/>
  <c r="AU2004"/>
  <c r="AL2000"/>
  <c r="AT2000"/>
  <c r="AO2000"/>
  <c r="AS2000"/>
  <c r="AJ2000"/>
  <c r="AN2000"/>
  <c r="AV2000"/>
  <c r="AU2000"/>
  <c r="AL1996"/>
  <c r="AT1996"/>
  <c r="AO1996"/>
  <c r="AS1996"/>
  <c r="AJ1996"/>
  <c r="AN1996"/>
  <c r="AV1996"/>
  <c r="AU1996"/>
  <c r="AL1992"/>
  <c r="AT1992"/>
  <c r="AO1992"/>
  <c r="AS1992"/>
  <c r="AJ1992"/>
  <c r="AN1992"/>
  <c r="AV1992"/>
  <c r="AU1992"/>
  <c r="AL1988"/>
  <c r="AT1988"/>
  <c r="AO1988"/>
  <c r="AS1988"/>
  <c r="AJ1988"/>
  <c r="AN1988"/>
  <c r="AV1988"/>
  <c r="AU1988"/>
  <c r="AL1984"/>
  <c r="AT1984"/>
  <c r="AO1984"/>
  <c r="AS1984"/>
  <c r="AJ1984"/>
  <c r="AN1984"/>
  <c r="AV1984"/>
  <c r="AU1984"/>
  <c r="AL1980"/>
  <c r="AT1980"/>
  <c r="AO1980"/>
  <c r="AS1980"/>
  <c r="AJ1980"/>
  <c r="AN1980"/>
  <c r="AV1980"/>
  <c r="AU1980"/>
  <c r="AL1976"/>
  <c r="AT1976"/>
  <c r="AO1976"/>
  <c r="AS1976"/>
  <c r="AJ1976"/>
  <c r="AN1976"/>
  <c r="AV1976"/>
  <c r="AU1976"/>
  <c r="AL1972"/>
  <c r="AT1972"/>
  <c r="AO1972"/>
  <c r="AS1972"/>
  <c r="AJ1972"/>
  <c r="AN1972"/>
  <c r="AV1972"/>
  <c r="AU1972"/>
  <c r="AL1968"/>
  <c r="AT1968"/>
  <c r="AO1968"/>
  <c r="AS1968"/>
  <c r="AJ1968"/>
  <c r="AN1968"/>
  <c r="AV1968"/>
  <c r="AU1968"/>
  <c r="AL1964"/>
  <c r="AT1964"/>
  <c r="AO1964"/>
  <c r="AS1964"/>
  <c r="AJ1964"/>
  <c r="AN1964"/>
  <c r="AV1964"/>
  <c r="AU1964"/>
  <c r="AL1960"/>
  <c r="AT1960"/>
  <c r="AO1960"/>
  <c r="AS1960"/>
  <c r="AJ1960"/>
  <c r="AN1960"/>
  <c r="AV1960"/>
  <c r="AU1960"/>
  <c r="AL1956"/>
  <c r="AT1956"/>
  <c r="AO1956"/>
  <c r="AS1956"/>
  <c r="AJ1956"/>
  <c r="AN1956"/>
  <c r="AV1956"/>
  <c r="AU1956"/>
  <c r="AL1952"/>
  <c r="AT1952"/>
  <c r="AO1952"/>
  <c r="AS1952"/>
  <c r="AJ1952"/>
  <c r="AN1952"/>
  <c r="AV1952"/>
  <c r="AU1952"/>
  <c r="AL1948"/>
  <c r="AT1948"/>
  <c r="AO1948"/>
  <c r="AS1948"/>
  <c r="AJ1948"/>
  <c r="AN1948"/>
  <c r="AV1948"/>
  <c r="AU1948"/>
  <c r="AL1944"/>
  <c r="AT1944"/>
  <c r="AO1944"/>
  <c r="AS1944"/>
  <c r="AJ1944"/>
  <c r="AN1944"/>
  <c r="AV1944"/>
  <c r="AU1944"/>
  <c r="AL1940"/>
  <c r="AT1940"/>
  <c r="AO1940"/>
  <c r="AS1940"/>
  <c r="AJ1940"/>
  <c r="AN1940"/>
  <c r="AV1940"/>
  <c r="AU1940"/>
  <c r="AL1936"/>
  <c r="AT1936"/>
  <c r="AO1936"/>
  <c r="AS1936"/>
  <c r="AJ1936"/>
  <c r="AN1936"/>
  <c r="AV1936"/>
  <c r="AU1936"/>
  <c r="AL1932"/>
  <c r="AT1932"/>
  <c r="AO1932"/>
  <c r="AS1932"/>
  <c r="AJ1932"/>
  <c r="AN1932"/>
  <c r="AV1932"/>
  <c r="AU1932"/>
  <c r="AL1928"/>
  <c r="AT1928"/>
  <c r="AO1928"/>
  <c r="AS1928"/>
  <c r="AJ1928"/>
  <c r="AN1928"/>
  <c r="AV1928"/>
  <c r="AU1928"/>
  <c r="AL1924"/>
  <c r="AT1924"/>
  <c r="AO1924"/>
  <c r="AS1924"/>
  <c r="AJ1924"/>
  <c r="AN1924"/>
  <c r="AV1924"/>
  <c r="AU1924"/>
  <c r="AL1920"/>
  <c r="AT1920"/>
  <c r="AO1920"/>
  <c r="AS1920"/>
  <c r="AJ1920"/>
  <c r="AN1920"/>
  <c r="AV1920"/>
  <c r="AU1920"/>
  <c r="AL1916"/>
  <c r="AT1916"/>
  <c r="AO1916"/>
  <c r="AS1916"/>
  <c r="AJ1916"/>
  <c r="AN1916"/>
  <c r="AV1916"/>
  <c r="AU1916"/>
  <c r="AL1912"/>
  <c r="AT1912"/>
  <c r="AO1912"/>
  <c r="AS1912"/>
  <c r="AJ1912"/>
  <c r="AN1912"/>
  <c r="AV1912"/>
  <c r="AU1912"/>
  <c r="AL1908"/>
  <c r="AT1908"/>
  <c r="AO1908"/>
  <c r="AS1908"/>
  <c r="AJ1908"/>
  <c r="AN1908"/>
  <c r="AV1908"/>
  <c r="AU1908"/>
  <c r="AL1904"/>
  <c r="AT1904"/>
  <c r="AO1904"/>
  <c r="AS1904"/>
  <c r="AJ1904"/>
  <c r="AN1904"/>
  <c r="AV1904"/>
  <c r="AU1904"/>
  <c r="AL1900"/>
  <c r="AT1900"/>
  <c r="AO1900"/>
  <c r="AS1900"/>
  <c r="AJ1900"/>
  <c r="AN1900"/>
  <c r="AV1900"/>
  <c r="AU1900"/>
  <c r="AL1896"/>
  <c r="AT1896"/>
  <c r="AO1896"/>
  <c r="AS1896"/>
  <c r="AJ1896"/>
  <c r="AN1896"/>
  <c r="AV1896"/>
  <c r="AU1896"/>
  <c r="AL1892"/>
  <c r="AT1892"/>
  <c r="AO1892"/>
  <c r="AS1892"/>
  <c r="AJ1892"/>
  <c r="AN1892"/>
  <c r="AV1892"/>
  <c r="AU1892"/>
  <c r="AL1888"/>
  <c r="AT1888"/>
  <c r="AO1888"/>
  <c r="AS1888"/>
  <c r="AJ1888"/>
  <c r="AN1888"/>
  <c r="AV1888"/>
  <c r="AU1888"/>
  <c r="AL1884"/>
  <c r="AT1884"/>
  <c r="AO1884"/>
  <c r="AS1884"/>
  <c r="AJ1884"/>
  <c r="AN1884"/>
  <c r="AV1884"/>
  <c r="AU1884"/>
  <c r="AL1880"/>
  <c r="AT1880"/>
  <c r="AO1880"/>
  <c r="AS1880"/>
  <c r="AJ1880"/>
  <c r="AN1880"/>
  <c r="AV1880"/>
  <c r="AU1880"/>
  <c r="AL1876"/>
  <c r="AT1876"/>
  <c r="AO1876"/>
  <c r="AS1876"/>
  <c r="AJ1876"/>
  <c r="AN1876"/>
  <c r="AV1876"/>
  <c r="AU1876"/>
  <c r="AL1872"/>
  <c r="AT1872"/>
  <c r="AO1872"/>
  <c r="AS1872"/>
  <c r="AJ1872"/>
  <c r="AN1872"/>
  <c r="AV1872"/>
  <c r="AU1872"/>
  <c r="AL1868"/>
  <c r="AT1868"/>
  <c r="AO1868"/>
  <c r="AS1868"/>
  <c r="AJ1868"/>
  <c r="AN1868"/>
  <c r="AV1868"/>
  <c r="AU1868"/>
  <c r="AL1864"/>
  <c r="AT1864"/>
  <c r="AO1864"/>
  <c r="AS1864"/>
  <c r="AJ1864"/>
  <c r="AN1864"/>
  <c r="AV1864"/>
  <c r="AU1864"/>
  <c r="AL1860"/>
  <c r="AT1860"/>
  <c r="AO1860"/>
  <c r="AS1860"/>
  <c r="AJ1860"/>
  <c r="AN1860"/>
  <c r="AV1860"/>
  <c r="AU1860"/>
  <c r="AL1856"/>
  <c r="AT1856"/>
  <c r="AO1856"/>
  <c r="AS1856"/>
  <c r="AJ1856"/>
  <c r="AN1856"/>
  <c r="AV1856"/>
  <c r="AU1856"/>
  <c r="AL1852"/>
  <c r="AT1852"/>
  <c r="AO1852"/>
  <c r="AS1852"/>
  <c r="AJ1852"/>
  <c r="AN1852"/>
  <c r="AV1852"/>
  <c r="AU1852"/>
  <c r="AL1848"/>
  <c r="AT1848"/>
  <c r="AO1848"/>
  <c r="AS1848"/>
  <c r="AJ1848"/>
  <c r="AN1848"/>
  <c r="AV1848"/>
  <c r="AU1848"/>
  <c r="AL1844"/>
  <c r="AT1844"/>
  <c r="AO1844"/>
  <c r="AS1844"/>
  <c r="AJ1844"/>
  <c r="AN1844"/>
  <c r="AV1844"/>
  <c r="AU1844"/>
  <c r="AL1840"/>
  <c r="AT1840"/>
  <c r="AO1840"/>
  <c r="AS1840"/>
  <c r="AJ1840"/>
  <c r="AN1840"/>
  <c r="AV1840"/>
  <c r="AU1840"/>
  <c r="AL1836"/>
  <c r="AT1836"/>
  <c r="AO1836"/>
  <c r="AS1836"/>
  <c r="AJ1836"/>
  <c r="AN1836"/>
  <c r="AV1836"/>
  <c r="AU1836"/>
  <c r="AL1832"/>
  <c r="AT1832"/>
  <c r="AO1832"/>
  <c r="AS1832"/>
  <c r="AJ1832"/>
  <c r="AN1832"/>
  <c r="AV1832"/>
  <c r="AU1832"/>
  <c r="AL1828"/>
  <c r="AT1828"/>
  <c r="AO1828"/>
  <c r="AS1828"/>
  <c r="AJ1828"/>
  <c r="AN1828"/>
  <c r="AV1828"/>
  <c r="AU1828"/>
  <c r="AL1824"/>
  <c r="AT1824"/>
  <c r="AO1824"/>
  <c r="AS1824"/>
  <c r="AJ1824"/>
  <c r="AN1824"/>
  <c r="AV1824"/>
  <c r="AU1824"/>
  <c r="AL1820"/>
  <c r="AT1820"/>
  <c r="AO1820"/>
  <c r="AS1820"/>
  <c r="AJ1820"/>
  <c r="AN1820"/>
  <c r="AV1820"/>
  <c r="AU1820"/>
  <c r="AL1816"/>
  <c r="AT1816"/>
  <c r="AO1816"/>
  <c r="AS1816"/>
  <c r="AJ1816"/>
  <c r="AN1816"/>
  <c r="AV1816"/>
  <c r="AU1816"/>
  <c r="AL1812"/>
  <c r="AT1812"/>
  <c r="AO1812"/>
  <c r="AS1812"/>
  <c r="AJ1812"/>
  <c r="AN1812"/>
  <c r="AV1812"/>
  <c r="AU1812"/>
  <c r="AL1808"/>
  <c r="AT1808"/>
  <c r="AO1808"/>
  <c r="AS1808"/>
  <c r="AJ1808"/>
  <c r="AN1808"/>
  <c r="AV1808"/>
  <c r="AU1808"/>
  <c r="AL1804"/>
  <c r="AT1804"/>
  <c r="AO1804"/>
  <c r="AS1804"/>
  <c r="AJ1804"/>
  <c r="AN1804"/>
  <c r="AV1804"/>
  <c r="AU1804"/>
  <c r="AL1800"/>
  <c r="AT1800"/>
  <c r="AO1800"/>
  <c r="AS1800"/>
  <c r="AJ1800"/>
  <c r="AN1800"/>
  <c r="AV1800"/>
  <c r="AU1800"/>
  <c r="AL1796"/>
  <c r="AT1796"/>
  <c r="AO1796"/>
  <c r="AS1796"/>
  <c r="AJ1796"/>
  <c r="AN1796"/>
  <c r="AV1796"/>
  <c r="AU1796"/>
  <c r="AL1792"/>
  <c r="AT1792"/>
  <c r="AO1792"/>
  <c r="AS1792"/>
  <c r="AJ1792"/>
  <c r="AN1792"/>
  <c r="AV1792"/>
  <c r="AU1792"/>
  <c r="AL1788"/>
  <c r="AT1788"/>
  <c r="AO1788"/>
  <c r="AS1788"/>
  <c r="AJ1788"/>
  <c r="AN1788"/>
  <c r="AV1788"/>
  <c r="AU1788"/>
  <c r="AL1784"/>
  <c r="AT1784"/>
  <c r="AO1784"/>
  <c r="AS1784"/>
  <c r="AJ1784"/>
  <c r="AN1784"/>
  <c r="AV1784"/>
  <c r="AU1784"/>
  <c r="AL1780"/>
  <c r="AT1780"/>
  <c r="AO1780"/>
  <c r="AS1780"/>
  <c r="AJ1780"/>
  <c r="AN1780"/>
  <c r="AV1780"/>
  <c r="AU1780"/>
  <c r="AL1776"/>
  <c r="AT1776"/>
  <c r="AO1776"/>
  <c r="AS1776"/>
  <c r="AJ1776"/>
  <c r="AN1776"/>
  <c r="AV1776"/>
  <c r="AU1776"/>
  <c r="AL1772"/>
  <c r="AT1772"/>
  <c r="AO1772"/>
  <c r="AS1772"/>
  <c r="AJ1772"/>
  <c r="AN1772"/>
  <c r="AV1772"/>
  <c r="AU1772"/>
  <c r="AL1768"/>
  <c r="AT1768"/>
  <c r="AO1768"/>
  <c r="AS1768"/>
  <c r="AJ1768"/>
  <c r="AN1768"/>
  <c r="AV1768"/>
  <c r="AU1768"/>
  <c r="AL1764"/>
  <c r="AT1764"/>
  <c r="AO1764"/>
  <c r="AS1764"/>
  <c r="AJ1764"/>
  <c r="AN1764"/>
  <c r="AV1764"/>
  <c r="AU1764"/>
  <c r="AL1760"/>
  <c r="AT1760"/>
  <c r="AO1760"/>
  <c r="AS1760"/>
  <c r="AJ1760"/>
  <c r="AN1760"/>
  <c r="AV1760"/>
  <c r="AU1760"/>
  <c r="AL1756"/>
  <c r="AT1756"/>
  <c r="AO1756"/>
  <c r="AS1756"/>
  <c r="AJ1756"/>
  <c r="AN1756"/>
  <c r="AV1756"/>
  <c r="AU1756"/>
  <c r="AL1752"/>
  <c r="AT1752"/>
  <c r="AO1752"/>
  <c r="AS1752"/>
  <c r="AJ1752"/>
  <c r="AN1752"/>
  <c r="AV1752"/>
  <c r="AU1752"/>
  <c r="AL1748"/>
  <c r="AT1748"/>
  <c r="AO1748"/>
  <c r="AS1748"/>
  <c r="AJ1748"/>
  <c r="AN1748"/>
  <c r="AV1748"/>
  <c r="AU1748"/>
  <c r="AL1744"/>
  <c r="AT1744"/>
  <c r="AO1744"/>
  <c r="AS1744"/>
  <c r="AJ1744"/>
  <c r="AN1744"/>
  <c r="AV1744"/>
  <c r="AU1744"/>
  <c r="AL1740"/>
  <c r="AT1740"/>
  <c r="AO1740"/>
  <c r="AS1740"/>
  <c r="AJ1740"/>
  <c r="AN1740"/>
  <c r="AV1740"/>
  <c r="AU1740"/>
  <c r="AL1736"/>
  <c r="AT1736"/>
  <c r="AO1736"/>
  <c r="AS1736"/>
  <c r="AJ1736"/>
  <c r="AN1736"/>
  <c r="AV1736"/>
  <c r="AU1736"/>
  <c r="AL1732"/>
  <c r="AT1732"/>
  <c r="AO1732"/>
  <c r="AS1732"/>
  <c r="AJ1732"/>
  <c r="AN1732"/>
  <c r="AV1732"/>
  <c r="AU1732"/>
  <c r="AL1728"/>
  <c r="AT1728"/>
  <c r="AO1728"/>
  <c r="AS1728"/>
  <c r="AJ1728"/>
  <c r="AN1728"/>
  <c r="AV1728"/>
  <c r="AU1728"/>
  <c r="AL1724"/>
  <c r="AT1724"/>
  <c r="AO1724"/>
  <c r="AS1724"/>
  <c r="AJ1724"/>
  <c r="AN1724"/>
  <c r="AV1724"/>
  <c r="AU1724"/>
  <c r="AL1720"/>
  <c r="AT1720"/>
  <c r="AO1720"/>
  <c r="AS1720"/>
  <c r="AJ1720"/>
  <c r="AN1720"/>
  <c r="AV1720"/>
  <c r="AU1720"/>
  <c r="AL1716"/>
  <c r="AT1716"/>
  <c r="AO1716"/>
  <c r="AS1716"/>
  <c r="AJ1716"/>
  <c r="AN1716"/>
  <c r="AV1716"/>
  <c r="AU1716"/>
  <c r="AL1712"/>
  <c r="AT1712"/>
  <c r="AO1712"/>
  <c r="AS1712"/>
  <c r="AJ1712"/>
  <c r="AN1712"/>
  <c r="AV1712"/>
  <c r="AU1712"/>
  <c r="AL1708"/>
  <c r="AT1708"/>
  <c r="AO1708"/>
  <c r="AS1708"/>
  <c r="AJ1708"/>
  <c r="AN1708"/>
  <c r="AV1708"/>
  <c r="AU1708"/>
  <c r="AL1704"/>
  <c r="AT1704"/>
  <c r="AO1704"/>
  <c r="AS1704"/>
  <c r="AJ1704"/>
  <c r="AN1704"/>
  <c r="AV1704"/>
  <c r="AU1704"/>
  <c r="AL1700"/>
  <c r="AT1700"/>
  <c r="AO1700"/>
  <c r="AS1700"/>
  <c r="AJ1700"/>
  <c r="AN1700"/>
  <c r="AV1700"/>
  <c r="AU1700"/>
  <c r="AL1696"/>
  <c r="AT1696"/>
  <c r="AO1696"/>
  <c r="AS1696"/>
  <c r="AJ1696"/>
  <c r="AN1696"/>
  <c r="AV1696"/>
  <c r="AU1696"/>
  <c r="AL1692"/>
  <c r="AT1692"/>
  <c r="AO1692"/>
  <c r="AS1692"/>
  <c r="AJ1692"/>
  <c r="AN1692"/>
  <c r="AV1692"/>
  <c r="AU1692"/>
  <c r="AL1688"/>
  <c r="AT1688"/>
  <c r="AO1688"/>
  <c r="AS1688"/>
  <c r="AJ1688"/>
  <c r="AN1688"/>
  <c r="AV1688"/>
  <c r="AU1688"/>
  <c r="AL1684"/>
  <c r="AT1684"/>
  <c r="AO1684"/>
  <c r="AS1684"/>
  <c r="AJ1684"/>
  <c r="AN1684"/>
  <c r="AV1684"/>
  <c r="AU1684"/>
  <c r="AL1680"/>
  <c r="AT1680"/>
  <c r="AO1680"/>
  <c r="AS1680"/>
  <c r="AJ1680"/>
  <c r="AN1680"/>
  <c r="AV1680"/>
  <c r="AU1680"/>
  <c r="AL1676"/>
  <c r="AT1676"/>
  <c r="AO1676"/>
  <c r="AS1676"/>
  <c r="AJ1676"/>
  <c r="AN1676"/>
  <c r="AV1676"/>
  <c r="AU1676"/>
  <c r="AL1672"/>
  <c r="AT1672"/>
  <c r="AO1672"/>
  <c r="AS1672"/>
  <c r="AJ1672"/>
  <c r="AN1672"/>
  <c r="AV1672"/>
  <c r="AU1672"/>
  <c r="AL1668"/>
  <c r="AT1668"/>
  <c r="AO1668"/>
  <c r="AS1668"/>
  <c r="AJ1668"/>
  <c r="AN1668"/>
  <c r="AV1668"/>
  <c r="AU1668"/>
  <c r="AL1664"/>
  <c r="AT1664"/>
  <c r="AO1664"/>
  <c r="AS1664"/>
  <c r="AJ1664"/>
  <c r="AN1664"/>
  <c r="AV1664"/>
  <c r="AU1664"/>
  <c r="AL1660"/>
  <c r="AT1660"/>
  <c r="AO1660"/>
  <c r="AS1660"/>
  <c r="AJ1660"/>
  <c r="AN1660"/>
  <c r="AV1660"/>
  <c r="AU1660"/>
  <c r="AL1656"/>
  <c r="AT1656"/>
  <c r="AO1656"/>
  <c r="AS1656"/>
  <c r="AJ1656"/>
  <c r="AN1656"/>
  <c r="AV1656"/>
  <c r="AU1656"/>
  <c r="AL1652"/>
  <c r="AT1652"/>
  <c r="AO1652"/>
  <c r="AS1652"/>
  <c r="AJ1652"/>
  <c r="AN1652"/>
  <c r="AV1652"/>
  <c r="AU1652"/>
  <c r="AL1648"/>
  <c r="AT1648"/>
  <c r="AO1648"/>
  <c r="AS1648"/>
  <c r="AJ1648"/>
  <c r="AN1648"/>
  <c r="AV1648"/>
  <c r="AU1648"/>
  <c r="AL1644"/>
  <c r="AT1644"/>
  <c r="AO1644"/>
  <c r="AS1644"/>
  <c r="AJ1644"/>
  <c r="AN1644"/>
  <c r="AV1644"/>
  <c r="AU1644"/>
  <c r="AL1640"/>
  <c r="AT1640"/>
  <c r="AO1640"/>
  <c r="AS1640"/>
  <c r="AJ1640"/>
  <c r="AN1640"/>
  <c r="AV1640"/>
  <c r="AU1640"/>
  <c r="AL1636"/>
  <c r="AT1636"/>
  <c r="AO1636"/>
  <c r="AS1636"/>
  <c r="AJ1636"/>
  <c r="AN1636"/>
  <c r="AV1636"/>
  <c r="AU1636"/>
  <c r="AL1632"/>
  <c r="AT1632"/>
  <c r="AO1632"/>
  <c r="AS1632"/>
  <c r="AJ1632"/>
  <c r="AN1632"/>
  <c r="AV1632"/>
  <c r="AU1632"/>
  <c r="AL1628"/>
  <c r="AT1628"/>
  <c r="AO1628"/>
  <c r="AS1628"/>
  <c r="AJ1628"/>
  <c r="AN1628"/>
  <c r="AV1628"/>
  <c r="AU1628"/>
  <c r="AL1624"/>
  <c r="AT1624"/>
  <c r="AO1624"/>
  <c r="AS1624"/>
  <c r="AJ1624"/>
  <c r="AN1624"/>
  <c r="AV1624"/>
  <c r="AU1624"/>
  <c r="AL1620"/>
  <c r="AT1620"/>
  <c r="AO1620"/>
  <c r="AS1620"/>
  <c r="AJ1620"/>
  <c r="AN1620"/>
  <c r="AV1620"/>
  <c r="AU1620"/>
  <c r="AL1616"/>
  <c r="AT1616"/>
  <c r="AO1616"/>
  <c r="AS1616"/>
  <c r="AJ1616"/>
  <c r="AN1616"/>
  <c r="AV1616"/>
  <c r="AU1616"/>
  <c r="AL1612"/>
  <c r="AT1612"/>
  <c r="AO1612"/>
  <c r="AS1612"/>
  <c r="AJ1612"/>
  <c r="AN1612"/>
  <c r="AV1612"/>
  <c r="AU1612"/>
  <c r="AL1608"/>
  <c r="AT1608"/>
  <c r="AO1608"/>
  <c r="AS1608"/>
  <c r="AJ1608"/>
  <c r="AN1608"/>
  <c r="AV1608"/>
  <c r="AU1608"/>
  <c r="AL1604"/>
  <c r="AT1604"/>
  <c r="AO1604"/>
  <c r="AS1604"/>
  <c r="AJ1604"/>
  <c r="AN1604"/>
  <c r="AV1604"/>
  <c r="AU1604"/>
  <c r="AL1600"/>
  <c r="AT1600"/>
  <c r="AO1600"/>
  <c r="AS1600"/>
  <c r="AJ1600"/>
  <c r="AN1600"/>
  <c r="AV1600"/>
  <c r="AU1600"/>
  <c r="AL1596"/>
  <c r="AT1596"/>
  <c r="AO1596"/>
  <c r="AS1596"/>
  <c r="AJ1596"/>
  <c r="AN1596"/>
  <c r="AV1596"/>
  <c r="AU1596"/>
  <c r="AL1592"/>
  <c r="AT1592"/>
  <c r="AO1592"/>
  <c r="AS1592"/>
  <c r="AJ1592"/>
  <c r="AN1592"/>
  <c r="AV1592"/>
  <c r="AU1592"/>
  <c r="AL1588"/>
  <c r="AT1588"/>
  <c r="AO1588"/>
  <c r="AS1588"/>
  <c r="AJ1588"/>
  <c r="AN1588"/>
  <c r="AV1588"/>
  <c r="AU1588"/>
  <c r="AL1584"/>
  <c r="AT1584"/>
  <c r="AO1584"/>
  <c r="AS1584"/>
  <c r="AJ1584"/>
  <c r="AN1584"/>
  <c r="AV1584"/>
  <c r="AU1584"/>
  <c r="AL1580"/>
  <c r="AT1580"/>
  <c r="AO1580"/>
  <c r="AS1580"/>
  <c r="AJ1580"/>
  <c r="AN1580"/>
  <c r="AV1580"/>
  <c r="AU1580"/>
  <c r="AL1576"/>
  <c r="AT1576"/>
  <c r="AO1576"/>
  <c r="AS1576"/>
  <c r="AJ1576"/>
  <c r="AN1576"/>
  <c r="AV1576"/>
  <c r="AU1576"/>
  <c r="AL1572"/>
  <c r="AT1572"/>
  <c r="AO1572"/>
  <c r="AS1572"/>
  <c r="AJ1572"/>
  <c r="AN1572"/>
  <c r="AV1572"/>
  <c r="AU1572"/>
  <c r="AL1568"/>
  <c r="AT1568"/>
  <c r="AO1568"/>
  <c r="AS1568"/>
  <c r="AJ1568"/>
  <c r="AN1568"/>
  <c r="AV1568"/>
  <c r="AU1568"/>
  <c r="AL1564"/>
  <c r="AT1564"/>
  <c r="AO1564"/>
  <c r="AS1564"/>
  <c r="AJ1564"/>
  <c r="AN1564"/>
  <c r="AV1564"/>
  <c r="AU1564"/>
  <c r="AL1560"/>
  <c r="AT1560"/>
  <c r="AO1560"/>
  <c r="AS1560"/>
  <c r="AJ1560"/>
  <c r="AN1560"/>
  <c r="AV1560"/>
  <c r="AU1560"/>
  <c r="AL1556"/>
  <c r="AT1556"/>
  <c r="AO1556"/>
  <c r="AS1556"/>
  <c r="AJ1556"/>
  <c r="AN1556"/>
  <c r="AV1556"/>
  <c r="AU1556"/>
  <c r="AL1552"/>
  <c r="AT1552"/>
  <c r="AO1552"/>
  <c r="AS1552"/>
  <c r="AJ1552"/>
  <c r="AN1552"/>
  <c r="AV1552"/>
  <c r="AU1552"/>
  <c r="AL1548"/>
  <c r="AT1548"/>
  <c r="AO1548"/>
  <c r="AS1548"/>
  <c r="AJ1548"/>
  <c r="AN1548"/>
  <c r="AV1548"/>
  <c r="AU1548"/>
  <c r="AL1544"/>
  <c r="AT1544"/>
  <c r="AO1544"/>
  <c r="AS1544"/>
  <c r="AJ1544"/>
  <c r="AN1544"/>
  <c r="AV1544"/>
  <c r="AU1544"/>
  <c r="AL1540"/>
  <c r="AT1540"/>
  <c r="AO1540"/>
  <c r="AS1540"/>
  <c r="AJ1540"/>
  <c r="AN1540"/>
  <c r="AV1540"/>
  <c r="AU1540"/>
  <c r="AL1536"/>
  <c r="AT1536"/>
  <c r="AO1536"/>
  <c r="AS1536"/>
  <c r="AJ1536"/>
  <c r="AN1536"/>
  <c r="AV1536"/>
  <c r="AU1536"/>
  <c r="AL1532"/>
  <c r="AT1532"/>
  <c r="AO1532"/>
  <c r="AS1532"/>
  <c r="AJ1532"/>
  <c r="AN1532"/>
  <c r="AV1532"/>
  <c r="AU1532"/>
  <c r="AL1528"/>
  <c r="AT1528"/>
  <c r="AO1528"/>
  <c r="AS1528"/>
  <c r="AJ1528"/>
  <c r="AN1528"/>
  <c r="AV1528"/>
  <c r="AU1528"/>
  <c r="AL1524"/>
  <c r="AT1524"/>
  <c r="AO1524"/>
  <c r="AS1524"/>
  <c r="AJ1524"/>
  <c r="AN1524"/>
  <c r="AV1524"/>
  <c r="AU1524"/>
  <c r="AL1520"/>
  <c r="AT1520"/>
  <c r="AO1520"/>
  <c r="AS1520"/>
  <c r="AJ1520"/>
  <c r="AN1520"/>
  <c r="AV1520"/>
  <c r="AU1520"/>
  <c r="AL1516"/>
  <c r="AT1516"/>
  <c r="AO1516"/>
  <c r="AS1516"/>
  <c r="AJ1516"/>
  <c r="AN1516"/>
  <c r="AV1516"/>
  <c r="AU1516"/>
  <c r="AL1512"/>
  <c r="AT1512"/>
  <c r="AO1512"/>
  <c r="AS1512"/>
  <c r="AJ1512"/>
  <c r="AN1512"/>
  <c r="AV1512"/>
  <c r="AU1512"/>
  <c r="AL1508"/>
  <c r="AT1508"/>
  <c r="AO1508"/>
  <c r="AS1508"/>
  <c r="AJ1508"/>
  <c r="AN1508"/>
  <c r="AV1508"/>
  <c r="AU1508"/>
  <c r="AL1504"/>
  <c r="AT1504"/>
  <c r="AO1504"/>
  <c r="AS1504"/>
  <c r="AJ1504"/>
  <c r="AN1504"/>
  <c r="AV1504"/>
  <c r="AU1504"/>
  <c r="AL1500"/>
  <c r="AT1500"/>
  <c r="AO1500"/>
  <c r="AS1500"/>
  <c r="AJ1500"/>
  <c r="AN1500"/>
  <c r="AV1500"/>
  <c r="AU1500"/>
  <c r="AL1496"/>
  <c r="AT1496"/>
  <c r="AO1496"/>
  <c r="AS1496"/>
  <c r="AJ1496"/>
  <c r="AN1496"/>
  <c r="AV1496"/>
  <c r="AU1496"/>
  <c r="AL1492"/>
  <c r="AT1492"/>
  <c r="AO1492"/>
  <c r="AS1492"/>
  <c r="AJ1492"/>
  <c r="AN1492"/>
  <c r="AV1492"/>
  <c r="AU1492"/>
  <c r="AL1488"/>
  <c r="AT1488"/>
  <c r="AO1488"/>
  <c r="AS1488"/>
  <c r="AJ1488"/>
  <c r="AN1488"/>
  <c r="AV1488"/>
  <c r="AU1488"/>
  <c r="AL1484"/>
  <c r="AT1484"/>
  <c r="AO1484"/>
  <c r="AS1484"/>
  <c r="AJ1484"/>
  <c r="AN1484"/>
  <c r="AV1484"/>
  <c r="AU1484"/>
  <c r="AL1480"/>
  <c r="AT1480"/>
  <c r="AO1480"/>
  <c r="AS1480"/>
  <c r="AJ1480"/>
  <c r="AN1480"/>
  <c r="AV1480"/>
  <c r="AU1480"/>
  <c r="AL1476"/>
  <c r="AT1476"/>
  <c r="AO1476"/>
  <c r="AS1476"/>
  <c r="AJ1476"/>
  <c r="AN1476"/>
  <c r="AV1476"/>
  <c r="AU1476"/>
  <c r="AL1472"/>
  <c r="AT1472"/>
  <c r="AO1472"/>
  <c r="AS1472"/>
  <c r="AJ1472"/>
  <c r="AN1472"/>
  <c r="AV1472"/>
  <c r="AU1472"/>
  <c r="AL1468"/>
  <c r="AT1468"/>
  <c r="AO1468"/>
  <c r="AS1468"/>
  <c r="AJ1468"/>
  <c r="AN1468"/>
  <c r="AV1468"/>
  <c r="AU1468"/>
  <c r="AL1464"/>
  <c r="AT1464"/>
  <c r="AO1464"/>
  <c r="AS1464"/>
  <c r="AJ1464"/>
  <c r="AN1464"/>
  <c r="AV1464"/>
  <c r="AU1464"/>
  <c r="AL1460"/>
  <c r="AT1460"/>
  <c r="AO1460"/>
  <c r="AS1460"/>
  <c r="AJ1460"/>
  <c r="AN1460"/>
  <c r="AV1460"/>
  <c r="AU1460"/>
  <c r="AL1456"/>
  <c r="AT1456"/>
  <c r="AO1456"/>
  <c r="AS1456"/>
  <c r="AJ1456"/>
  <c r="AN1456"/>
  <c r="AV1456"/>
  <c r="AU1456"/>
  <c r="AL1452"/>
  <c r="AT1452"/>
  <c r="AO1452"/>
  <c r="AS1452"/>
  <c r="AJ1452"/>
  <c r="AN1452"/>
  <c r="AV1452"/>
  <c r="AU1452"/>
  <c r="AL1448"/>
  <c r="AT1448"/>
  <c r="AO1448"/>
  <c r="AS1448"/>
  <c r="AJ1448"/>
  <c r="AN1448"/>
  <c r="AV1448"/>
  <c r="AU1448"/>
  <c r="AL1444"/>
  <c r="AT1444"/>
  <c r="AO1444"/>
  <c r="AS1444"/>
  <c r="AJ1444"/>
  <c r="AN1444"/>
  <c r="AV1444"/>
  <c r="AU1444"/>
  <c r="AL1440"/>
  <c r="AT1440"/>
  <c r="AO1440"/>
  <c r="AS1440"/>
  <c r="AJ1440"/>
  <c r="AN1440"/>
  <c r="AV1440"/>
  <c r="AU1440"/>
  <c r="AL1436"/>
  <c r="AT1436"/>
  <c r="AO1436"/>
  <c r="AS1436"/>
  <c r="AJ1436"/>
  <c r="AN1436"/>
  <c r="AV1436"/>
  <c r="AU1436"/>
  <c r="AL1432"/>
  <c r="AT1432"/>
  <c r="AO1432"/>
  <c r="AS1432"/>
  <c r="AJ1432"/>
  <c r="AN1432"/>
  <c r="AV1432"/>
  <c r="AU1432"/>
  <c r="AL1428"/>
  <c r="AT1428"/>
  <c r="AO1428"/>
  <c r="AS1428"/>
  <c r="AJ1428"/>
  <c r="AN1428"/>
  <c r="AV1428"/>
  <c r="AU1428"/>
  <c r="AL1424"/>
  <c r="AT1424"/>
  <c r="AO1424"/>
  <c r="AS1424"/>
  <c r="AJ1424"/>
  <c r="AN1424"/>
  <c r="AV1424"/>
  <c r="AU1424"/>
  <c r="AL1420"/>
  <c r="AT1420"/>
  <c r="AO1420"/>
  <c r="AS1420"/>
  <c r="AJ1420"/>
  <c r="AN1420"/>
  <c r="AV1420"/>
  <c r="AU1420"/>
  <c r="AL1416"/>
  <c r="AT1416"/>
  <c r="AO1416"/>
  <c r="AS1416"/>
  <c r="AJ1416"/>
  <c r="AN1416"/>
  <c r="AV1416"/>
  <c r="AU1416"/>
  <c r="AL1412"/>
  <c r="AT1412"/>
  <c r="AO1412"/>
  <c r="AS1412"/>
  <c r="AJ1412"/>
  <c r="AN1412"/>
  <c r="AV1412"/>
  <c r="AU1412"/>
  <c r="AL1408"/>
  <c r="AT1408"/>
  <c r="AO1408"/>
  <c r="AS1408"/>
  <c r="AJ1408"/>
  <c r="AN1408"/>
  <c r="AV1408"/>
  <c r="AU1408"/>
  <c r="AL1404"/>
  <c r="AT1404"/>
  <c r="AO1404"/>
  <c r="AS1404"/>
  <c r="AJ1404"/>
  <c r="AN1404"/>
  <c r="AV1404"/>
  <c r="AU1404"/>
  <c r="AL1400"/>
  <c r="AT1400"/>
  <c r="AO1400"/>
  <c r="AS1400"/>
  <c r="AJ1400"/>
  <c r="AN1400"/>
  <c r="AV1400"/>
  <c r="AU1400"/>
  <c r="AL1396"/>
  <c r="AT1396"/>
  <c r="AO1396"/>
  <c r="AS1396"/>
  <c r="AJ1396"/>
  <c r="AN1396"/>
  <c r="AV1396"/>
  <c r="AU1396"/>
  <c r="AL1392"/>
  <c r="AT1392"/>
  <c r="AO1392"/>
  <c r="AS1392"/>
  <c r="AJ1392"/>
  <c r="AN1392"/>
  <c r="AV1392"/>
  <c r="AU1392"/>
  <c r="AL1388"/>
  <c r="AT1388"/>
  <c r="AO1388"/>
  <c r="AS1388"/>
  <c r="AJ1388"/>
  <c r="AN1388"/>
  <c r="AV1388"/>
  <c r="AU1388"/>
  <c r="AL1384"/>
  <c r="AT1384"/>
  <c r="AO1384"/>
  <c r="AS1384"/>
  <c r="AJ1384"/>
  <c r="AN1384"/>
  <c r="AV1384"/>
  <c r="AU1384"/>
  <c r="AL1380"/>
  <c r="AT1380"/>
  <c r="AO1380"/>
  <c r="AS1380"/>
  <c r="AJ1380"/>
  <c r="AN1380"/>
  <c r="AV1380"/>
  <c r="AU1380"/>
  <c r="AL1376"/>
  <c r="AT1376"/>
  <c r="AO1376"/>
  <c r="AS1376"/>
  <c r="AJ1376"/>
  <c r="AN1376"/>
  <c r="AV1376"/>
  <c r="AU1376"/>
  <c r="AL1372"/>
  <c r="AT1372"/>
  <c r="AO1372"/>
  <c r="AS1372"/>
  <c r="AJ1372"/>
  <c r="AN1372"/>
  <c r="AV1372"/>
  <c r="AU1372"/>
  <c r="AL1368"/>
  <c r="AT1368"/>
  <c r="AO1368"/>
  <c r="AS1368"/>
  <c r="AJ1368"/>
  <c r="AN1368"/>
  <c r="AV1368"/>
  <c r="AU1368"/>
  <c r="AL1364"/>
  <c r="AT1364"/>
  <c r="AO1364"/>
  <c r="AS1364"/>
  <c r="AJ1364"/>
  <c r="AN1364"/>
  <c r="AV1364"/>
  <c r="AU1364"/>
  <c r="AL1360"/>
  <c r="AT1360"/>
  <c r="AO1360"/>
  <c r="AS1360"/>
  <c r="AJ1360"/>
  <c r="AN1360"/>
  <c r="AV1360"/>
  <c r="AU1360"/>
  <c r="AL1356"/>
  <c r="AT1356"/>
  <c r="AO1356"/>
  <c r="AS1356"/>
  <c r="AJ1356"/>
  <c r="AN1356"/>
  <c r="AV1356"/>
  <c r="AU1356"/>
  <c r="AL1352"/>
  <c r="AT1352"/>
  <c r="AO1352"/>
  <c r="AS1352"/>
  <c r="AJ1352"/>
  <c r="AN1352"/>
  <c r="AV1352"/>
  <c r="AU1352"/>
  <c r="AL1348"/>
  <c r="AT1348"/>
  <c r="AO1348"/>
  <c r="AS1348"/>
  <c r="AJ1348"/>
  <c r="AN1348"/>
  <c r="AV1348"/>
  <c r="AU1348"/>
  <c r="AL1344"/>
  <c r="AT1344"/>
  <c r="AO1344"/>
  <c r="AS1344"/>
  <c r="AJ1344"/>
  <c r="AN1344"/>
  <c r="AV1344"/>
  <c r="AU1344"/>
  <c r="AL1340"/>
  <c r="AT1340"/>
  <c r="AO1340"/>
  <c r="AS1340"/>
  <c r="AJ1340"/>
  <c r="AN1340"/>
  <c r="AV1340"/>
  <c r="AU1340"/>
  <c r="AL1336"/>
  <c r="AT1336"/>
  <c r="AO1336"/>
  <c r="AS1336"/>
  <c r="AJ1336"/>
  <c r="AN1336"/>
  <c r="AV1336"/>
  <c r="AU1336"/>
  <c r="AL1332"/>
  <c r="AT1332"/>
  <c r="AO1332"/>
  <c r="AS1332"/>
  <c r="AJ1332"/>
  <c r="AN1332"/>
  <c r="AV1332"/>
  <c r="AU1332"/>
  <c r="AL1328"/>
  <c r="AT1328"/>
  <c r="AO1328"/>
  <c r="AS1328"/>
  <c r="AJ1328"/>
  <c r="AN1328"/>
  <c r="AV1328"/>
  <c r="AU1328"/>
  <c r="AL1324"/>
  <c r="AT1324"/>
  <c r="AO1324"/>
  <c r="AS1324"/>
  <c r="AJ1324"/>
  <c r="AN1324"/>
  <c r="AV1324"/>
  <c r="AU1324"/>
  <c r="AL1320"/>
  <c r="AT1320"/>
  <c r="AO1320"/>
  <c r="AS1320"/>
  <c r="AJ1320"/>
  <c r="AN1320"/>
  <c r="AV1320"/>
  <c r="AU1320"/>
  <c r="AL1316"/>
  <c r="AT1316"/>
  <c r="AO1316"/>
  <c r="AS1316"/>
  <c r="AJ1316"/>
  <c r="AN1316"/>
  <c r="AV1316"/>
  <c r="AU1316"/>
  <c r="AL1312"/>
  <c r="AT1312"/>
  <c r="AO1312"/>
  <c r="AS1312"/>
  <c r="AJ1312"/>
  <c r="AN1312"/>
  <c r="AV1312"/>
  <c r="AU1312"/>
  <c r="AL1308"/>
  <c r="AT1308"/>
  <c r="AO1308"/>
  <c r="AS1308"/>
  <c r="AJ1308"/>
  <c r="AN1308"/>
  <c r="AV1308"/>
  <c r="AU1308"/>
  <c r="AL1304"/>
  <c r="AT1304"/>
  <c r="AO1304"/>
  <c r="AS1304"/>
  <c r="AJ1304"/>
  <c r="AN1304"/>
  <c r="AV1304"/>
  <c r="AU1304"/>
  <c r="AL1300"/>
  <c r="AT1300"/>
  <c r="AO1300"/>
  <c r="AS1300"/>
  <c r="AJ1300"/>
  <c r="AN1300"/>
  <c r="AV1300"/>
  <c r="AU1300"/>
  <c r="AL1296"/>
  <c r="AT1296"/>
  <c r="AO1296"/>
  <c r="AS1296"/>
  <c r="AJ1296"/>
  <c r="AN1296"/>
  <c r="AV1296"/>
  <c r="AU1296"/>
  <c r="AL1292"/>
  <c r="AT1292"/>
  <c r="AO1292"/>
  <c r="AS1292"/>
  <c r="AJ1292"/>
  <c r="AN1292"/>
  <c r="AV1292"/>
  <c r="AU1292"/>
  <c r="AL1288"/>
  <c r="AT1288"/>
  <c r="AO1288"/>
  <c r="AS1288"/>
  <c r="AJ1288"/>
  <c r="AN1288"/>
  <c r="AV1288"/>
  <c r="AU1288"/>
  <c r="AL1284"/>
  <c r="AT1284"/>
  <c r="AO1284"/>
  <c r="AS1284"/>
  <c r="AJ1284"/>
  <c r="AN1284"/>
  <c r="AV1284"/>
  <c r="AU1284"/>
  <c r="AL1280"/>
  <c r="AT1280"/>
  <c r="AO1280"/>
  <c r="AS1280"/>
  <c r="AJ1280"/>
  <c r="AN1280"/>
  <c r="AV1280"/>
  <c r="AU1280"/>
  <c r="AL1276"/>
  <c r="AT1276"/>
  <c r="AO1276"/>
  <c r="AS1276"/>
  <c r="AJ1276"/>
  <c r="AN1276"/>
  <c r="AV1276"/>
  <c r="AU1276"/>
  <c r="AL1272"/>
  <c r="AT1272"/>
  <c r="AO1272"/>
  <c r="AS1272"/>
  <c r="AJ1272"/>
  <c r="AN1272"/>
  <c r="AV1272"/>
  <c r="AU1272"/>
  <c r="AL1268"/>
  <c r="AT1268"/>
  <c r="AO1268"/>
  <c r="AS1268"/>
  <c r="AJ1268"/>
  <c r="AN1268"/>
  <c r="AV1268"/>
  <c r="AU1268"/>
  <c r="AL1264"/>
  <c r="AT1264"/>
  <c r="AO1264"/>
  <c r="AS1264"/>
  <c r="AJ1264"/>
  <c r="AN1264"/>
  <c r="AV1264"/>
  <c r="AU1264"/>
  <c r="AL1260"/>
  <c r="AT1260"/>
  <c r="AO1260"/>
  <c r="AS1260"/>
  <c r="AJ1260"/>
  <c r="AN1260"/>
  <c r="AV1260"/>
  <c r="AU1260"/>
  <c r="AL1256"/>
  <c r="AT1256"/>
  <c r="AO1256"/>
  <c r="AS1256"/>
  <c r="AJ1256"/>
  <c r="AN1256"/>
  <c r="AV1256"/>
  <c r="AU1256"/>
  <c r="AL1252"/>
  <c r="AT1252"/>
  <c r="AO1252"/>
  <c r="AS1252"/>
  <c r="AJ1252"/>
  <c r="AN1252"/>
  <c r="AV1252"/>
  <c r="AU1252"/>
  <c r="AL1248"/>
  <c r="AT1248"/>
  <c r="AO1248"/>
  <c r="AS1248"/>
  <c r="AJ1248"/>
  <c r="AN1248"/>
  <c r="AV1248"/>
  <c r="AU1248"/>
  <c r="AL1244"/>
  <c r="AT1244"/>
  <c r="AO1244"/>
  <c r="AS1244"/>
  <c r="AJ1244"/>
  <c r="AN1244"/>
  <c r="AV1244"/>
  <c r="AU1244"/>
  <c r="AL1240"/>
  <c r="AT1240"/>
  <c r="AO1240"/>
  <c r="AS1240"/>
  <c r="AJ1240"/>
  <c r="AN1240"/>
  <c r="AV1240"/>
  <c r="AU1240"/>
  <c r="AL1236"/>
  <c r="AT1236"/>
  <c r="AO1236"/>
  <c r="AS1236"/>
  <c r="AJ1236"/>
  <c r="AN1236"/>
  <c r="AV1236"/>
  <c r="AU1236"/>
  <c r="AL1232"/>
  <c r="AT1232"/>
  <c r="AO1232"/>
  <c r="AS1232"/>
  <c r="AJ1232"/>
  <c r="AN1232"/>
  <c r="AV1232"/>
  <c r="AU1232"/>
  <c r="AL1228"/>
  <c r="AT1228"/>
  <c r="AO1228"/>
  <c r="AS1228"/>
  <c r="AJ1228"/>
  <c r="AN1228"/>
  <c r="AV1228"/>
  <c r="AU1228"/>
  <c r="AL1224"/>
  <c r="AT1224"/>
  <c r="AO1224"/>
  <c r="AS1224"/>
  <c r="AJ1224"/>
  <c r="AN1224"/>
  <c r="AV1224"/>
  <c r="AU1224"/>
  <c r="AL1220"/>
  <c r="AT1220"/>
  <c r="AO1220"/>
  <c r="AS1220"/>
  <c r="AJ1220"/>
  <c r="AN1220"/>
  <c r="AV1220"/>
  <c r="AU1220"/>
  <c r="AL1216"/>
  <c r="AT1216"/>
  <c r="AO1216"/>
  <c r="AS1216"/>
  <c r="AJ1216"/>
  <c r="AN1216"/>
  <c r="AV1216"/>
  <c r="AU1216"/>
  <c r="AL1212"/>
  <c r="AT1212"/>
  <c r="AO1212"/>
  <c r="AS1212"/>
  <c r="AJ1212"/>
  <c r="AN1212"/>
  <c r="AV1212"/>
  <c r="AU1212"/>
  <c r="AL1208"/>
  <c r="AT1208"/>
  <c r="AO1208"/>
  <c r="AS1208"/>
  <c r="AJ1208"/>
  <c r="AN1208"/>
  <c r="AV1208"/>
  <c r="AU1208"/>
  <c r="AL1204"/>
  <c r="AT1204"/>
  <c r="AO1204"/>
  <c r="AS1204"/>
  <c r="AJ1204"/>
  <c r="AN1204"/>
  <c r="AV1204"/>
  <c r="AU1204"/>
  <c r="AL1200"/>
  <c r="AT1200"/>
  <c r="AO1200"/>
  <c r="AS1200"/>
  <c r="AJ1200"/>
  <c r="AN1200"/>
  <c r="AV1200"/>
  <c r="AU1200"/>
  <c r="AL1196"/>
  <c r="AT1196"/>
  <c r="AO1196"/>
  <c r="AS1196"/>
  <c r="AJ1196"/>
  <c r="AN1196"/>
  <c r="AV1196"/>
  <c r="AU1196"/>
  <c r="AL1192"/>
  <c r="AT1192"/>
  <c r="AO1192"/>
  <c r="AS1192"/>
  <c r="AJ1192"/>
  <c r="AN1192"/>
  <c r="AV1192"/>
  <c r="AU1192"/>
  <c r="AL1188"/>
  <c r="AT1188"/>
  <c r="AO1188"/>
  <c r="AS1188"/>
  <c r="AJ1188"/>
  <c r="AN1188"/>
  <c r="AV1188"/>
  <c r="AU1188"/>
  <c r="AL1184"/>
  <c r="AT1184"/>
  <c r="AO1184"/>
  <c r="AS1184"/>
  <c r="AJ1184"/>
  <c r="AN1184"/>
  <c r="AV1184"/>
  <c r="AU1184"/>
  <c r="AL1180"/>
  <c r="AT1180"/>
  <c r="AO1180"/>
  <c r="AS1180"/>
  <c r="AJ1180"/>
  <c r="AN1180"/>
  <c r="AV1180"/>
  <c r="AU1180"/>
  <c r="AL1176"/>
  <c r="AT1176"/>
  <c r="AO1176"/>
  <c r="AS1176"/>
  <c r="AJ1176"/>
  <c r="AN1176"/>
  <c r="AV1176"/>
  <c r="AU1176"/>
  <c r="AL1172"/>
  <c r="AT1172"/>
  <c r="AO1172"/>
  <c r="AS1172"/>
  <c r="AJ1172"/>
  <c r="AN1172"/>
  <c r="AV1172"/>
  <c r="AU1172"/>
  <c r="AL1168"/>
  <c r="AT1168"/>
  <c r="AO1168"/>
  <c r="AS1168"/>
  <c r="AJ1168"/>
  <c r="AN1168"/>
  <c r="AV1168"/>
  <c r="AU1168"/>
  <c r="AL1164"/>
  <c r="AT1164"/>
  <c r="AO1164"/>
  <c r="AS1164"/>
  <c r="AJ1164"/>
  <c r="AN1164"/>
  <c r="AV1164"/>
  <c r="AU1164"/>
  <c r="AL1160"/>
  <c r="AT1160"/>
  <c r="AO1160"/>
  <c r="AS1160"/>
  <c r="AJ1160"/>
  <c r="AN1160"/>
  <c r="AV1160"/>
  <c r="AU1160"/>
  <c r="AL1156"/>
  <c r="AT1156"/>
  <c r="AO1156"/>
  <c r="AS1156"/>
  <c r="AJ1156"/>
  <c r="AN1156"/>
  <c r="AV1156"/>
  <c r="AU1156"/>
  <c r="AL1152"/>
  <c r="AT1152"/>
  <c r="AO1152"/>
  <c r="AS1152"/>
  <c r="AJ1152"/>
  <c r="AN1152"/>
  <c r="AV1152"/>
  <c r="AU1152"/>
  <c r="AL1148"/>
  <c r="AT1148"/>
  <c r="AO1148"/>
  <c r="AS1148"/>
  <c r="AJ1148"/>
  <c r="AN1148"/>
  <c r="AV1148"/>
  <c r="AU1148"/>
  <c r="AL1144"/>
  <c r="AT1144"/>
  <c r="AO1144"/>
  <c r="AS1144"/>
  <c r="AJ1144"/>
  <c r="AN1144"/>
  <c r="AV1144"/>
  <c r="AU1144"/>
  <c r="AL1140"/>
  <c r="AT1140"/>
  <c r="AO1140"/>
  <c r="AS1140"/>
  <c r="AJ1140"/>
  <c r="AN1140"/>
  <c r="AV1140"/>
  <c r="AU1140"/>
  <c r="AL1136"/>
  <c r="AT1136"/>
  <c r="AO1136"/>
  <c r="AS1136"/>
  <c r="AJ1136"/>
  <c r="AN1136"/>
  <c r="AV1136"/>
  <c r="AU1136"/>
  <c r="AL1132"/>
  <c r="AT1132"/>
  <c r="AO1132"/>
  <c r="AS1132"/>
  <c r="AJ1132"/>
  <c r="AN1132"/>
  <c r="AV1132"/>
  <c r="AU1132"/>
  <c r="AL1128"/>
  <c r="AT1128"/>
  <c r="AO1128"/>
  <c r="AS1128"/>
  <c r="AJ1128"/>
  <c r="AN1128"/>
  <c r="AV1128"/>
  <c r="AU1128"/>
  <c r="AL1124"/>
  <c r="AT1124"/>
  <c r="AO1124"/>
  <c r="AS1124"/>
  <c r="AJ1124"/>
  <c r="AN1124"/>
  <c r="AV1124"/>
  <c r="AU1124"/>
  <c r="AL1120"/>
  <c r="AT1120"/>
  <c r="AO1120"/>
  <c r="AS1120"/>
  <c r="AJ1120"/>
  <c r="AN1120"/>
  <c r="AV1120"/>
  <c r="AU1120"/>
  <c r="AU2101"/>
  <c r="AL2101"/>
  <c r="AT2101"/>
  <c r="AO2101"/>
  <c r="AS2101"/>
  <c r="AJ2101"/>
  <c r="AN2101"/>
  <c r="AV2101"/>
  <c r="AU2097"/>
  <c r="AL2097"/>
  <c r="AT2097"/>
  <c r="AO2097"/>
  <c r="AS2097"/>
  <c r="AJ2097"/>
  <c r="AN2097"/>
  <c r="AV2097"/>
  <c r="AU2093"/>
  <c r="AL2093"/>
  <c r="AT2093"/>
  <c r="AO2093"/>
  <c r="AS2093"/>
  <c r="AJ2093"/>
  <c r="AN2093"/>
  <c r="AV2093"/>
  <c r="AU2089"/>
  <c r="AL2089"/>
  <c r="AT2089"/>
  <c r="AO2089"/>
  <c r="AS2089"/>
  <c r="AJ2089"/>
  <c r="AN2089"/>
  <c r="AV2089"/>
  <c r="AU2085"/>
  <c r="AL2085"/>
  <c r="AT2085"/>
  <c r="AO2085"/>
  <c r="AS2085"/>
  <c r="AJ2085"/>
  <c r="AN2085"/>
  <c r="AV2085"/>
  <c r="AU2081"/>
  <c r="AL2081"/>
  <c r="AT2081"/>
  <c r="AO2081"/>
  <c r="AS2081"/>
  <c r="AJ2081"/>
  <c r="AN2081"/>
  <c r="AV2081"/>
  <c r="AU2077"/>
  <c r="AL2077"/>
  <c r="AT2077"/>
  <c r="AO2077"/>
  <c r="AS2077"/>
  <c r="AJ2077"/>
  <c r="AN2077"/>
  <c r="AV2077"/>
  <c r="AU2073"/>
  <c r="AL2073"/>
  <c r="AT2073"/>
  <c r="AO2073"/>
  <c r="AS2073"/>
  <c r="AJ2073"/>
  <c r="AN2073"/>
  <c r="AV2073"/>
  <c r="AU2069"/>
  <c r="AL2069"/>
  <c r="AT2069"/>
  <c r="AO2069"/>
  <c r="AS2069"/>
  <c r="AJ2069"/>
  <c r="AN2069"/>
  <c r="AV2069"/>
  <c r="AU2065"/>
  <c r="AL2065"/>
  <c r="AT2065"/>
  <c r="AO2065"/>
  <c r="AS2065"/>
  <c r="AJ2065"/>
  <c r="AN2065"/>
  <c r="AV2065"/>
  <c r="AU2061"/>
  <c r="AL2061"/>
  <c r="AT2061"/>
  <c r="AO2061"/>
  <c r="AS2061"/>
  <c r="AJ2061"/>
  <c r="AN2061"/>
  <c r="AV2061"/>
  <c r="AU2057"/>
  <c r="AL2057"/>
  <c r="AT2057"/>
  <c r="AO2057"/>
  <c r="AS2057"/>
  <c r="AJ2057"/>
  <c r="AN2057"/>
  <c r="AV2057"/>
  <c r="AU2053"/>
  <c r="AL2053"/>
  <c r="AT2053"/>
  <c r="AO2053"/>
  <c r="AS2053"/>
  <c r="AJ2053"/>
  <c r="AN2053"/>
  <c r="AV2053"/>
  <c r="AU2049"/>
  <c r="AL2049"/>
  <c r="AT2049"/>
  <c r="AO2049"/>
  <c r="AS2049"/>
  <c r="AJ2049"/>
  <c r="AN2049"/>
  <c r="AV2049"/>
  <c r="AU2045"/>
  <c r="AL2045"/>
  <c r="AT2045"/>
  <c r="AO2045"/>
  <c r="AS2045"/>
  <c r="AJ2045"/>
  <c r="AN2045"/>
  <c r="AV2045"/>
  <c r="AU2041"/>
  <c r="AL2041"/>
  <c r="AT2041"/>
  <c r="AO2041"/>
  <c r="AS2041"/>
  <c r="AJ2041"/>
  <c r="AN2041"/>
  <c r="AV2041"/>
  <c r="AU2037"/>
  <c r="AL2037"/>
  <c r="AT2037"/>
  <c r="AO2037"/>
  <c r="AS2037"/>
  <c r="AJ2037"/>
  <c r="AN2037"/>
  <c r="AV2037"/>
  <c r="AU2033"/>
  <c r="AL2033"/>
  <c r="AT2033"/>
  <c r="AO2033"/>
  <c r="AS2033"/>
  <c r="AJ2033"/>
  <c r="AN2033"/>
  <c r="AV2033"/>
  <c r="AU2029"/>
  <c r="AL2029"/>
  <c r="AT2029"/>
  <c r="AO2029"/>
  <c r="AS2029"/>
  <c r="AJ2029"/>
  <c r="AN2029"/>
  <c r="AV2029"/>
  <c r="AU2025"/>
  <c r="AL2025"/>
  <c r="AT2025"/>
  <c r="AO2025"/>
  <c r="AS2025"/>
  <c r="AJ2025"/>
  <c r="AN2025"/>
  <c r="AV2025"/>
  <c r="AU2021"/>
  <c r="AL2021"/>
  <c r="AT2021"/>
  <c r="AO2021"/>
  <c r="AS2021"/>
  <c r="AJ2021"/>
  <c r="AN2021"/>
  <c r="AV2021"/>
  <c r="AU2017"/>
  <c r="AL2017"/>
  <c r="AT2017"/>
  <c r="AO2017"/>
  <c r="AS2017"/>
  <c r="AJ2017"/>
  <c r="AN2017"/>
  <c r="AV2017"/>
  <c r="AU2013"/>
  <c r="AL2013"/>
  <c r="AT2013"/>
  <c r="AO2013"/>
  <c r="AS2013"/>
  <c r="AJ2013"/>
  <c r="AN2013"/>
  <c r="AV2013"/>
  <c r="AU2009"/>
  <c r="AL2009"/>
  <c r="AT2009"/>
  <c r="AO2009"/>
  <c r="AS2009"/>
  <c r="AJ2009"/>
  <c r="AN2009"/>
  <c r="AV2009"/>
  <c r="AU2005"/>
  <c r="AL2005"/>
  <c r="AT2005"/>
  <c r="AO2005"/>
  <c r="AS2005"/>
  <c r="AJ2005"/>
  <c r="AN2005"/>
  <c r="AV2005"/>
  <c r="AU2001"/>
  <c r="AL2001"/>
  <c r="AT2001"/>
  <c r="AO2001"/>
  <c r="AS2001"/>
  <c r="AJ2001"/>
  <c r="AN2001"/>
  <c r="AV2001"/>
  <c r="AU1997"/>
  <c r="AL1997"/>
  <c r="AT1997"/>
  <c r="AO1997"/>
  <c r="AS1997"/>
  <c r="AJ1997"/>
  <c r="AN1997"/>
  <c r="AV1997"/>
  <c r="AU1993"/>
  <c r="AL1993"/>
  <c r="AT1993"/>
  <c r="AO1993"/>
  <c r="AS1993"/>
  <c r="AJ1993"/>
  <c r="AN1993"/>
  <c r="AV1993"/>
  <c r="AU1989"/>
  <c r="AL1989"/>
  <c r="AT1989"/>
  <c r="AO1989"/>
  <c r="AS1989"/>
  <c r="AJ1989"/>
  <c r="AN1989"/>
  <c r="AV1989"/>
  <c r="AU1985"/>
  <c r="AL1985"/>
  <c r="AT1985"/>
  <c r="AO1985"/>
  <c r="AS1985"/>
  <c r="AJ1985"/>
  <c r="AN1985"/>
  <c r="AV1985"/>
  <c r="AU1981"/>
  <c r="AL1981"/>
  <c r="AT1981"/>
  <c r="AO1981"/>
  <c r="AS1981"/>
  <c r="AJ1981"/>
  <c r="AN1981"/>
  <c r="AV1981"/>
  <c r="AU1977"/>
  <c r="AL1977"/>
  <c r="AT1977"/>
  <c r="AO1977"/>
  <c r="AS1977"/>
  <c r="AJ1977"/>
  <c r="AN1977"/>
  <c r="AV1977"/>
  <c r="AU1973"/>
  <c r="AL1973"/>
  <c r="AT1973"/>
  <c r="AO1973"/>
  <c r="AS1973"/>
  <c r="AJ1973"/>
  <c r="AN1973"/>
  <c r="AV1973"/>
  <c r="AU1969"/>
  <c r="AL1969"/>
  <c r="AT1969"/>
  <c r="AO1969"/>
  <c r="AS1969"/>
  <c r="AJ1969"/>
  <c r="AN1969"/>
  <c r="AV1969"/>
  <c r="AU1965"/>
  <c r="AL1965"/>
  <c r="AT1965"/>
  <c r="AO1965"/>
  <c r="AS1965"/>
  <c r="AJ1965"/>
  <c r="AN1965"/>
  <c r="AV1965"/>
  <c r="AU1961"/>
  <c r="AL1961"/>
  <c r="AT1961"/>
  <c r="AO1961"/>
  <c r="AS1961"/>
  <c r="AJ1961"/>
  <c r="AN1961"/>
  <c r="AV1961"/>
  <c r="AU1957"/>
  <c r="AL1957"/>
  <c r="AT1957"/>
  <c r="AO1957"/>
  <c r="AS1957"/>
  <c r="AJ1957"/>
  <c r="AN1957"/>
  <c r="AV1957"/>
  <c r="AU1953"/>
  <c r="AL1953"/>
  <c r="AT1953"/>
  <c r="AO1953"/>
  <c r="AS1953"/>
  <c r="AJ1953"/>
  <c r="AN1953"/>
  <c r="AV1953"/>
  <c r="AU1949"/>
  <c r="AL1949"/>
  <c r="AT1949"/>
  <c r="AO1949"/>
  <c r="AS1949"/>
  <c r="AJ1949"/>
  <c r="AN1949"/>
  <c r="AV1949"/>
  <c r="AU1945"/>
  <c r="AL1945"/>
  <c r="AT1945"/>
  <c r="AO1945"/>
  <c r="AS1945"/>
  <c r="AJ1945"/>
  <c r="AN1945"/>
  <c r="AV1945"/>
  <c r="AU1941"/>
  <c r="AL1941"/>
  <c r="AT1941"/>
  <c r="AO1941"/>
  <c r="AS1941"/>
  <c r="AJ1941"/>
  <c r="AN1941"/>
  <c r="AV1941"/>
  <c r="AU1937"/>
  <c r="AL1937"/>
  <c r="AT1937"/>
  <c r="AO1937"/>
  <c r="AS1937"/>
  <c r="AJ1937"/>
  <c r="AN1937"/>
  <c r="AV1937"/>
  <c r="AU1933"/>
  <c r="AL1933"/>
  <c r="AT1933"/>
  <c r="AO1933"/>
  <c r="AS1933"/>
  <c r="AJ1933"/>
  <c r="AN1933"/>
  <c r="AV1933"/>
  <c r="AU1929"/>
  <c r="AL1929"/>
  <c r="AT1929"/>
  <c r="AO1929"/>
  <c r="AS1929"/>
  <c r="AJ1929"/>
  <c r="AN1929"/>
  <c r="AV1929"/>
  <c r="AU1925"/>
  <c r="AL1925"/>
  <c r="AT1925"/>
  <c r="AO1925"/>
  <c r="AS1925"/>
  <c r="AJ1925"/>
  <c r="AN1925"/>
  <c r="AV1925"/>
  <c r="AU1921"/>
  <c r="AL1921"/>
  <c r="AT1921"/>
  <c r="AO1921"/>
  <c r="AS1921"/>
  <c r="AJ1921"/>
  <c r="AN1921"/>
  <c r="AV1921"/>
  <c r="AU1917"/>
  <c r="AL1917"/>
  <c r="AT1917"/>
  <c r="AO1917"/>
  <c r="AS1917"/>
  <c r="AJ1917"/>
  <c r="AN1917"/>
  <c r="AV1917"/>
  <c r="AU1913"/>
  <c r="AL1913"/>
  <c r="AT1913"/>
  <c r="AO1913"/>
  <c r="AS1913"/>
  <c r="AJ1913"/>
  <c r="AN1913"/>
  <c r="AV1913"/>
  <c r="AU1909"/>
  <c r="AL1909"/>
  <c r="AT1909"/>
  <c r="AO1909"/>
  <c r="AS1909"/>
  <c r="AJ1909"/>
  <c r="AN1909"/>
  <c r="AV1909"/>
  <c r="AU1905"/>
  <c r="AL1905"/>
  <c r="AT1905"/>
  <c r="AO1905"/>
  <c r="AS1905"/>
  <c r="AJ1905"/>
  <c r="AN1905"/>
  <c r="AV1905"/>
  <c r="AU1901"/>
  <c r="AL1901"/>
  <c r="AT1901"/>
  <c r="AO1901"/>
  <c r="AS1901"/>
  <c r="AJ1901"/>
  <c r="AN1901"/>
  <c r="AV1901"/>
  <c r="AU1897"/>
  <c r="AL1897"/>
  <c r="AT1897"/>
  <c r="AO1897"/>
  <c r="AS1897"/>
  <c r="AJ1897"/>
  <c r="AN1897"/>
  <c r="AV1897"/>
  <c r="AU1893"/>
  <c r="AL1893"/>
  <c r="AT1893"/>
  <c r="AO1893"/>
  <c r="AS1893"/>
  <c r="AJ1893"/>
  <c r="AN1893"/>
  <c r="AV1893"/>
  <c r="AU1889"/>
  <c r="AL1889"/>
  <c r="AT1889"/>
  <c r="AO1889"/>
  <c r="AS1889"/>
  <c r="AJ1889"/>
  <c r="AN1889"/>
  <c r="AV1889"/>
  <c r="AU1885"/>
  <c r="AL1885"/>
  <c r="AT1885"/>
  <c r="AO1885"/>
  <c r="AS1885"/>
  <c r="AJ1885"/>
  <c r="AN1885"/>
  <c r="AV1885"/>
  <c r="AU1881"/>
  <c r="AL1881"/>
  <c r="AT1881"/>
  <c r="AO1881"/>
  <c r="AS1881"/>
  <c r="AJ1881"/>
  <c r="AN1881"/>
  <c r="AV1881"/>
  <c r="AU1877"/>
  <c r="AL1877"/>
  <c r="AT1877"/>
  <c r="AO1877"/>
  <c r="AS1877"/>
  <c r="AJ1877"/>
  <c r="AN1877"/>
  <c r="AV1877"/>
  <c r="AU1873"/>
  <c r="AL1873"/>
  <c r="AT1873"/>
  <c r="AO1873"/>
  <c r="AS1873"/>
  <c r="AJ1873"/>
  <c r="AN1873"/>
  <c r="AV1873"/>
  <c r="AU1869"/>
  <c r="AL1869"/>
  <c r="AT1869"/>
  <c r="AO1869"/>
  <c r="AS1869"/>
  <c r="AJ1869"/>
  <c r="AN1869"/>
  <c r="AV1869"/>
  <c r="AU1865"/>
  <c r="AL1865"/>
  <c r="AT1865"/>
  <c r="AO1865"/>
  <c r="AS1865"/>
  <c r="AJ1865"/>
  <c r="AN1865"/>
  <c r="AV1865"/>
  <c r="AU1861"/>
  <c r="AL1861"/>
  <c r="AT1861"/>
  <c r="AO1861"/>
  <c r="AS1861"/>
  <c r="AJ1861"/>
  <c r="AN1861"/>
  <c r="AV1861"/>
  <c r="AU1857"/>
  <c r="AL1857"/>
  <c r="AT1857"/>
  <c r="AO1857"/>
  <c r="AS1857"/>
  <c r="AJ1857"/>
  <c r="AN1857"/>
  <c r="AV1857"/>
  <c r="AU1853"/>
  <c r="AL1853"/>
  <c r="AT1853"/>
  <c r="AO1853"/>
  <c r="AS1853"/>
  <c r="AJ1853"/>
  <c r="AN1853"/>
  <c r="AV1853"/>
  <c r="AU1849"/>
  <c r="AL1849"/>
  <c r="AT1849"/>
  <c r="AO1849"/>
  <c r="AS1849"/>
  <c r="AJ1849"/>
  <c r="AN1849"/>
  <c r="AV1849"/>
  <c r="AU1845"/>
  <c r="AL1845"/>
  <c r="AT1845"/>
  <c r="AO1845"/>
  <c r="AS1845"/>
  <c r="AJ1845"/>
  <c r="AN1845"/>
  <c r="AV1845"/>
  <c r="AU1841"/>
  <c r="AL1841"/>
  <c r="AT1841"/>
  <c r="AO1841"/>
  <c r="AS1841"/>
  <c r="AJ1841"/>
  <c r="AN1841"/>
  <c r="AV1841"/>
  <c r="AU1837"/>
  <c r="AL1837"/>
  <c r="AT1837"/>
  <c r="AO1837"/>
  <c r="AS1837"/>
  <c r="AJ1837"/>
  <c r="AN1837"/>
  <c r="AV1837"/>
  <c r="AU1833"/>
  <c r="AL1833"/>
  <c r="AT1833"/>
  <c r="AO1833"/>
  <c r="AS1833"/>
  <c r="AJ1833"/>
  <c r="AN1833"/>
  <c r="AV1833"/>
  <c r="AU1829"/>
  <c r="AL1829"/>
  <c r="AT1829"/>
  <c r="AO1829"/>
  <c r="AS1829"/>
  <c r="AJ1829"/>
  <c r="AN1829"/>
  <c r="AV1829"/>
  <c r="AU1825"/>
  <c r="AL1825"/>
  <c r="AT1825"/>
  <c r="AO1825"/>
  <c r="AS1825"/>
  <c r="AJ1825"/>
  <c r="AN1825"/>
  <c r="AV1825"/>
  <c r="AU1821"/>
  <c r="AL1821"/>
  <c r="AT1821"/>
  <c r="AO1821"/>
  <c r="AS1821"/>
  <c r="AJ1821"/>
  <c r="AN1821"/>
  <c r="AV1821"/>
  <c r="AU1817"/>
  <c r="AL1817"/>
  <c r="AT1817"/>
  <c r="AO1817"/>
  <c r="AS1817"/>
  <c r="AJ1817"/>
  <c r="AN1817"/>
  <c r="AV1817"/>
  <c r="AU1813"/>
  <c r="AL1813"/>
  <c r="AT1813"/>
  <c r="AO1813"/>
  <c r="AS1813"/>
  <c r="AJ1813"/>
  <c r="AN1813"/>
  <c r="AV1813"/>
  <c r="AU1809"/>
  <c r="AL1809"/>
  <c r="AT1809"/>
  <c r="AO1809"/>
  <c r="AS1809"/>
  <c r="AJ1809"/>
  <c r="AN1809"/>
  <c r="AV1809"/>
  <c r="AU1805"/>
  <c r="AL1805"/>
  <c r="AT1805"/>
  <c r="AO1805"/>
  <c r="AS1805"/>
  <c r="AJ1805"/>
  <c r="AN1805"/>
  <c r="AV1805"/>
  <c r="AU1801"/>
  <c r="AL1801"/>
  <c r="AT1801"/>
  <c r="AO1801"/>
  <c r="AS1801"/>
  <c r="AJ1801"/>
  <c r="AN1801"/>
  <c r="AV1801"/>
  <c r="AU1797"/>
  <c r="AL1797"/>
  <c r="AT1797"/>
  <c r="AO1797"/>
  <c r="AS1797"/>
  <c r="AJ1797"/>
  <c r="AN1797"/>
  <c r="AV1797"/>
  <c r="AU1793"/>
  <c r="AL1793"/>
  <c r="AT1793"/>
  <c r="AO1793"/>
  <c r="AS1793"/>
  <c r="AJ1793"/>
  <c r="AN1793"/>
  <c r="AV1793"/>
  <c r="AU1789"/>
  <c r="AL1789"/>
  <c r="AT1789"/>
  <c r="AO1789"/>
  <c r="AS1789"/>
  <c r="AJ1789"/>
  <c r="AN1789"/>
  <c r="AV1789"/>
  <c r="AU1785"/>
  <c r="AL1785"/>
  <c r="AT1785"/>
  <c r="AO1785"/>
  <c r="AS1785"/>
  <c r="AJ1785"/>
  <c r="AN1785"/>
  <c r="AV1785"/>
  <c r="AU1781"/>
  <c r="AL1781"/>
  <c r="AT1781"/>
  <c r="AO1781"/>
  <c r="AS1781"/>
  <c r="AJ1781"/>
  <c r="AN1781"/>
  <c r="AV1781"/>
  <c r="AU1777"/>
  <c r="AL1777"/>
  <c r="AT1777"/>
  <c r="AO1777"/>
  <c r="AS1777"/>
  <c r="AJ1777"/>
  <c r="AN1777"/>
  <c r="AV1777"/>
  <c r="AU1773"/>
  <c r="AL1773"/>
  <c r="AT1773"/>
  <c r="AO1773"/>
  <c r="AS1773"/>
  <c r="AJ1773"/>
  <c r="AN1773"/>
  <c r="AV1773"/>
  <c r="AU1769"/>
  <c r="AL1769"/>
  <c r="AT1769"/>
  <c r="AO1769"/>
  <c r="AS1769"/>
  <c r="AJ1769"/>
  <c r="AN1769"/>
  <c r="AV1769"/>
  <c r="AU1765"/>
  <c r="AL1765"/>
  <c r="AT1765"/>
  <c r="AO1765"/>
  <c r="AS1765"/>
  <c r="AJ1765"/>
  <c r="AN1765"/>
  <c r="AV1765"/>
  <c r="AU1761"/>
  <c r="AL1761"/>
  <c r="AT1761"/>
  <c r="AO1761"/>
  <c r="AS1761"/>
  <c r="AJ1761"/>
  <c r="AN1761"/>
  <c r="AV1761"/>
  <c r="AU1757"/>
  <c r="AL1757"/>
  <c r="AT1757"/>
  <c r="AO1757"/>
  <c r="AS1757"/>
  <c r="AJ1757"/>
  <c r="AN1757"/>
  <c r="AV1757"/>
  <c r="AU1753"/>
  <c r="AL1753"/>
  <c r="AT1753"/>
  <c r="AO1753"/>
  <c r="AS1753"/>
  <c r="AJ1753"/>
  <c r="AN1753"/>
  <c r="AV1753"/>
  <c r="AU1749"/>
  <c r="AL1749"/>
  <c r="AT1749"/>
  <c r="AO1749"/>
  <c r="AS1749"/>
  <c r="AJ1749"/>
  <c r="AN1749"/>
  <c r="AV1749"/>
  <c r="AU1745"/>
  <c r="AL1745"/>
  <c r="AT1745"/>
  <c r="AO1745"/>
  <c r="AS1745"/>
  <c r="AJ1745"/>
  <c r="AN1745"/>
  <c r="AV1745"/>
  <c r="AU1741"/>
  <c r="AL1741"/>
  <c r="AT1741"/>
  <c r="AO1741"/>
  <c r="AS1741"/>
  <c r="AJ1741"/>
  <c r="AN1741"/>
  <c r="AV1741"/>
  <c r="AU1737"/>
  <c r="AL1737"/>
  <c r="AT1737"/>
  <c r="AO1737"/>
  <c r="AS1737"/>
  <c r="AJ1737"/>
  <c r="AN1737"/>
  <c r="AV1737"/>
  <c r="AU1733"/>
  <c r="AL1733"/>
  <c r="AT1733"/>
  <c r="AO1733"/>
  <c r="AS1733"/>
  <c r="AJ1733"/>
  <c r="AN1733"/>
  <c r="AV1733"/>
  <c r="AU1729"/>
  <c r="AL1729"/>
  <c r="AT1729"/>
  <c r="AO1729"/>
  <c r="AS1729"/>
  <c r="AJ1729"/>
  <c r="AN1729"/>
  <c r="AV1729"/>
  <c r="AU1725"/>
  <c r="AL1725"/>
  <c r="AT1725"/>
  <c r="AO1725"/>
  <c r="AS1725"/>
  <c r="AJ1725"/>
  <c r="AN1725"/>
  <c r="AV1725"/>
  <c r="AU1721"/>
  <c r="AL1721"/>
  <c r="AT1721"/>
  <c r="AO1721"/>
  <c r="AS1721"/>
  <c r="AJ1721"/>
  <c r="AN1721"/>
  <c r="AV1721"/>
  <c r="AU1717"/>
  <c r="AL1717"/>
  <c r="AT1717"/>
  <c r="AO1717"/>
  <c r="AS1717"/>
  <c r="AJ1717"/>
  <c r="AN1717"/>
  <c r="AV1717"/>
  <c r="AU1713"/>
  <c r="AL1713"/>
  <c r="AT1713"/>
  <c r="AO1713"/>
  <c r="AS1713"/>
  <c r="AJ1713"/>
  <c r="AN1713"/>
  <c r="AV1713"/>
  <c r="AU1709"/>
  <c r="AL1709"/>
  <c r="AT1709"/>
  <c r="AO1709"/>
  <c r="AS1709"/>
  <c r="AJ1709"/>
  <c r="AN1709"/>
  <c r="AV1709"/>
  <c r="AU1705"/>
  <c r="AL1705"/>
  <c r="AT1705"/>
  <c r="AO1705"/>
  <c r="AS1705"/>
  <c r="AJ1705"/>
  <c r="AN1705"/>
  <c r="AV1705"/>
  <c r="AU1701"/>
  <c r="AL1701"/>
  <c r="AT1701"/>
  <c r="AO1701"/>
  <c r="AS1701"/>
  <c r="AJ1701"/>
  <c r="AN1701"/>
  <c r="AV1701"/>
  <c r="AU1697"/>
  <c r="AL1697"/>
  <c r="AT1697"/>
  <c r="AO1697"/>
  <c r="AS1697"/>
  <c r="AJ1697"/>
  <c r="AN1697"/>
  <c r="AV1697"/>
  <c r="AU1693"/>
  <c r="AL1693"/>
  <c r="AT1693"/>
  <c r="AO1693"/>
  <c r="AS1693"/>
  <c r="AJ1693"/>
  <c r="AN1693"/>
  <c r="AV1693"/>
  <c r="AU1689"/>
  <c r="AL1689"/>
  <c r="AT1689"/>
  <c r="AO1689"/>
  <c r="AS1689"/>
  <c r="AJ1689"/>
  <c r="AN1689"/>
  <c r="AV1689"/>
  <c r="AU1685"/>
  <c r="AL1685"/>
  <c r="AT1685"/>
  <c r="AO1685"/>
  <c r="AS1685"/>
  <c r="AJ1685"/>
  <c r="AN1685"/>
  <c r="AV1685"/>
  <c r="AU1681"/>
  <c r="AL1681"/>
  <c r="AT1681"/>
  <c r="AO1681"/>
  <c r="AS1681"/>
  <c r="AJ1681"/>
  <c r="AN1681"/>
  <c r="AV1681"/>
  <c r="AU1677"/>
  <c r="AL1677"/>
  <c r="AT1677"/>
  <c r="AO1677"/>
  <c r="AS1677"/>
  <c r="AJ1677"/>
  <c r="AN1677"/>
  <c r="AV1677"/>
  <c r="AU1673"/>
  <c r="AL1673"/>
  <c r="AT1673"/>
  <c r="AO1673"/>
  <c r="AS1673"/>
  <c r="AJ1673"/>
  <c r="AN1673"/>
  <c r="AV1673"/>
  <c r="AU1669"/>
  <c r="AL1669"/>
  <c r="AT1669"/>
  <c r="AO1669"/>
  <c r="AS1669"/>
  <c r="AJ1669"/>
  <c r="AN1669"/>
  <c r="AV1669"/>
  <c r="AU1665"/>
  <c r="AL1665"/>
  <c r="AT1665"/>
  <c r="AO1665"/>
  <c r="AS1665"/>
  <c r="AJ1665"/>
  <c r="AN1665"/>
  <c r="AV1665"/>
  <c r="AU1661"/>
  <c r="AL1661"/>
  <c r="AT1661"/>
  <c r="AO1661"/>
  <c r="AS1661"/>
  <c r="AJ1661"/>
  <c r="AN1661"/>
  <c r="AV1661"/>
  <c r="AU1657"/>
  <c r="AL1657"/>
  <c r="AT1657"/>
  <c r="AO1657"/>
  <c r="AS1657"/>
  <c r="AJ1657"/>
  <c r="AN1657"/>
  <c r="AV1657"/>
  <c r="AU1653"/>
  <c r="AL1653"/>
  <c r="AT1653"/>
  <c r="AO1653"/>
  <c r="AS1653"/>
  <c r="AJ1653"/>
  <c r="AN1653"/>
  <c r="AV1653"/>
  <c r="AU1649"/>
  <c r="AL1649"/>
  <c r="AT1649"/>
  <c r="AO1649"/>
  <c r="AS1649"/>
  <c r="AJ1649"/>
  <c r="AN1649"/>
  <c r="AV1649"/>
  <c r="AU1645"/>
  <c r="AL1645"/>
  <c r="AT1645"/>
  <c r="AO1645"/>
  <c r="AS1645"/>
  <c r="AJ1645"/>
  <c r="AN1645"/>
  <c r="AV1645"/>
  <c r="AU1641"/>
  <c r="AL1641"/>
  <c r="AT1641"/>
  <c r="AO1641"/>
  <c r="AS1641"/>
  <c r="AJ1641"/>
  <c r="AN1641"/>
  <c r="AV1641"/>
  <c r="AU1637"/>
  <c r="AL1637"/>
  <c r="AT1637"/>
  <c r="AO1637"/>
  <c r="AS1637"/>
  <c r="AJ1637"/>
  <c r="AN1637"/>
  <c r="AV1637"/>
  <c r="AU1633"/>
  <c r="AL1633"/>
  <c r="AT1633"/>
  <c r="AO1633"/>
  <c r="AS1633"/>
  <c r="AJ1633"/>
  <c r="AN1633"/>
  <c r="AV1633"/>
  <c r="AU1629"/>
  <c r="AL1629"/>
  <c r="AT1629"/>
  <c r="AO1629"/>
  <c r="AS1629"/>
  <c r="AJ1629"/>
  <c r="AN1629"/>
  <c r="AV1629"/>
  <c r="AU1625"/>
  <c r="AL1625"/>
  <c r="AT1625"/>
  <c r="AO1625"/>
  <c r="AS1625"/>
  <c r="AJ1625"/>
  <c r="AN1625"/>
  <c r="AV1625"/>
  <c r="AU1621"/>
  <c r="AL1621"/>
  <c r="AT1621"/>
  <c r="AO1621"/>
  <c r="AS1621"/>
  <c r="AJ1621"/>
  <c r="AN1621"/>
  <c r="AV1621"/>
  <c r="AU1617"/>
  <c r="AL1617"/>
  <c r="AT1617"/>
  <c r="AO1617"/>
  <c r="AS1617"/>
  <c r="AJ1617"/>
  <c r="AN1617"/>
  <c r="AV1617"/>
  <c r="AU1613"/>
  <c r="AL1613"/>
  <c r="AT1613"/>
  <c r="AO1613"/>
  <c r="AS1613"/>
  <c r="AJ1613"/>
  <c r="AN1613"/>
  <c r="AV1613"/>
  <c r="AU1609"/>
  <c r="AL1609"/>
  <c r="AT1609"/>
  <c r="AO1609"/>
  <c r="AS1609"/>
  <c r="AJ1609"/>
  <c r="AN1609"/>
  <c r="AV1609"/>
  <c r="AU1605"/>
  <c r="AL1605"/>
  <c r="AT1605"/>
  <c r="AO1605"/>
  <c r="AS1605"/>
  <c r="AJ1605"/>
  <c r="AN1605"/>
  <c r="AV1605"/>
  <c r="AU1601"/>
  <c r="AL1601"/>
  <c r="AT1601"/>
  <c r="AO1601"/>
  <c r="AS1601"/>
  <c r="AJ1601"/>
  <c r="AN1601"/>
  <c r="AV1601"/>
  <c r="AU1597"/>
  <c r="AL1597"/>
  <c r="AT1597"/>
  <c r="AO1597"/>
  <c r="AS1597"/>
  <c r="AJ1597"/>
  <c r="AN1597"/>
  <c r="AV1597"/>
  <c r="AU1593"/>
  <c r="AL1593"/>
  <c r="AT1593"/>
  <c r="AO1593"/>
  <c r="AS1593"/>
  <c r="AJ1593"/>
  <c r="AN1593"/>
  <c r="AV1593"/>
  <c r="AU1589"/>
  <c r="AL1589"/>
  <c r="AT1589"/>
  <c r="AO1589"/>
  <c r="AS1589"/>
  <c r="AJ1589"/>
  <c r="AN1589"/>
  <c r="AV1589"/>
  <c r="AU1585"/>
  <c r="AL1585"/>
  <c r="AT1585"/>
  <c r="AO1585"/>
  <c r="AS1585"/>
  <c r="AJ1585"/>
  <c r="AN1585"/>
  <c r="AV1585"/>
  <c r="AU1581"/>
  <c r="AL1581"/>
  <c r="AT1581"/>
  <c r="AO1581"/>
  <c r="AS1581"/>
  <c r="AJ1581"/>
  <c r="AN1581"/>
  <c r="AV1581"/>
  <c r="AU1577"/>
  <c r="AL1577"/>
  <c r="AT1577"/>
  <c r="AO1577"/>
  <c r="AS1577"/>
  <c r="AJ1577"/>
  <c r="AN1577"/>
  <c r="AV1577"/>
  <c r="AU1573"/>
  <c r="AL1573"/>
  <c r="AT1573"/>
  <c r="AO1573"/>
  <c r="AS1573"/>
  <c r="AJ1573"/>
  <c r="AN1573"/>
  <c r="AV1573"/>
  <c r="AU1569"/>
  <c r="AL1569"/>
  <c r="AT1569"/>
  <c r="AO1569"/>
  <c r="AS1569"/>
  <c r="AJ1569"/>
  <c r="AN1569"/>
  <c r="AV1569"/>
  <c r="AU1565"/>
  <c r="AL1565"/>
  <c r="AT1565"/>
  <c r="AO1565"/>
  <c r="AS1565"/>
  <c r="AJ1565"/>
  <c r="AN1565"/>
  <c r="AV1565"/>
  <c r="AU1561"/>
  <c r="AL1561"/>
  <c r="AT1561"/>
  <c r="AO1561"/>
  <c r="AS1561"/>
  <c r="AJ1561"/>
  <c r="AN1561"/>
  <c r="AV1561"/>
  <c r="AU1557"/>
  <c r="AL1557"/>
  <c r="AT1557"/>
  <c r="AO1557"/>
  <c r="AS1557"/>
  <c r="AJ1557"/>
  <c r="AN1557"/>
  <c r="AV1557"/>
  <c r="AU1553"/>
  <c r="AL1553"/>
  <c r="AT1553"/>
  <c r="AO1553"/>
  <c r="AS1553"/>
  <c r="AJ1553"/>
  <c r="AN1553"/>
  <c r="AV1553"/>
  <c r="AU1549"/>
  <c r="AL1549"/>
  <c r="AT1549"/>
  <c r="AO1549"/>
  <c r="AS1549"/>
  <c r="AJ1549"/>
  <c r="AN1549"/>
  <c r="AV1549"/>
  <c r="AU1545"/>
  <c r="AL1545"/>
  <c r="AT1545"/>
  <c r="AO1545"/>
  <c r="AS1545"/>
  <c r="AJ1545"/>
  <c r="AN1545"/>
  <c r="AV1545"/>
  <c r="AU1541"/>
  <c r="AL1541"/>
  <c r="AT1541"/>
  <c r="AO1541"/>
  <c r="AS1541"/>
  <c r="AJ1541"/>
  <c r="AN1541"/>
  <c r="AV1541"/>
  <c r="AU1537"/>
  <c r="AL1537"/>
  <c r="AT1537"/>
  <c r="AO1537"/>
  <c r="AS1537"/>
  <c r="AJ1537"/>
  <c r="AN1537"/>
  <c r="AV1537"/>
  <c r="AU1533"/>
  <c r="AL1533"/>
  <c r="AT1533"/>
  <c r="AO1533"/>
  <c r="AS1533"/>
  <c r="AJ1533"/>
  <c r="AN1533"/>
  <c r="AV1533"/>
  <c r="AU1529"/>
  <c r="AL1529"/>
  <c r="AT1529"/>
  <c r="AO1529"/>
  <c r="AS1529"/>
  <c r="AJ1529"/>
  <c r="AN1529"/>
  <c r="AV1529"/>
  <c r="AU1525"/>
  <c r="AL1525"/>
  <c r="AT1525"/>
  <c r="AO1525"/>
  <c r="AS1525"/>
  <c r="AJ1525"/>
  <c r="AN1525"/>
  <c r="AV1525"/>
  <c r="AU1521"/>
  <c r="AL1521"/>
  <c r="AT1521"/>
  <c r="AO1521"/>
  <c r="AS1521"/>
  <c r="AJ1521"/>
  <c r="AN1521"/>
  <c r="AV1521"/>
  <c r="AU1517"/>
  <c r="AL1517"/>
  <c r="AT1517"/>
  <c r="AO1517"/>
  <c r="AS1517"/>
  <c r="AJ1517"/>
  <c r="AN1517"/>
  <c r="AV1517"/>
  <c r="AU1513"/>
  <c r="AL1513"/>
  <c r="AT1513"/>
  <c r="AO1513"/>
  <c r="AS1513"/>
  <c r="AJ1513"/>
  <c r="AN1513"/>
  <c r="AV1513"/>
  <c r="AU1509"/>
  <c r="AL1509"/>
  <c r="AT1509"/>
  <c r="AO1509"/>
  <c r="AS1509"/>
  <c r="AJ1509"/>
  <c r="AN1509"/>
  <c r="AV1509"/>
  <c r="AU1505"/>
  <c r="AL1505"/>
  <c r="AT1505"/>
  <c r="AO1505"/>
  <c r="AS1505"/>
  <c r="AJ1505"/>
  <c r="AN1505"/>
  <c r="AV1505"/>
  <c r="AU1501"/>
  <c r="AL1501"/>
  <c r="AT1501"/>
  <c r="AO1501"/>
  <c r="AS1501"/>
  <c r="AJ1501"/>
  <c r="AN1501"/>
  <c r="AV1501"/>
  <c r="AU1497"/>
  <c r="AL1497"/>
  <c r="AT1497"/>
  <c r="AO1497"/>
  <c r="AS1497"/>
  <c r="AJ1497"/>
  <c r="AN1497"/>
  <c r="AV1497"/>
  <c r="AU1493"/>
  <c r="AL1493"/>
  <c r="AT1493"/>
  <c r="AO1493"/>
  <c r="AS1493"/>
  <c r="AJ1493"/>
  <c r="AN1493"/>
  <c r="AV1493"/>
  <c r="AU1489"/>
  <c r="AL1489"/>
  <c r="AT1489"/>
  <c r="AO1489"/>
  <c r="AS1489"/>
  <c r="AJ1489"/>
  <c r="AN1489"/>
  <c r="AV1489"/>
  <c r="AU1485"/>
  <c r="AL1485"/>
  <c r="AT1485"/>
  <c r="AO1485"/>
  <c r="AS1485"/>
  <c r="AJ1485"/>
  <c r="AN1485"/>
  <c r="AV1485"/>
  <c r="AU1481"/>
  <c r="AL1481"/>
  <c r="AT1481"/>
  <c r="AO1481"/>
  <c r="AS1481"/>
  <c r="AJ1481"/>
  <c r="AN1481"/>
  <c r="AV1481"/>
  <c r="AU1477"/>
  <c r="AL1477"/>
  <c r="AT1477"/>
  <c r="AO1477"/>
  <c r="AS1477"/>
  <c r="AJ1477"/>
  <c r="AN1477"/>
  <c r="AV1477"/>
  <c r="AU1473"/>
  <c r="AL1473"/>
  <c r="AT1473"/>
  <c r="AO1473"/>
  <c r="AS1473"/>
  <c r="AJ1473"/>
  <c r="AN1473"/>
  <c r="AV1473"/>
  <c r="AU1469"/>
  <c r="AL1469"/>
  <c r="AT1469"/>
  <c r="AO1469"/>
  <c r="AS1469"/>
  <c r="AJ1469"/>
  <c r="AN1469"/>
  <c r="AV1469"/>
  <c r="AU1465"/>
  <c r="AL1465"/>
  <c r="AT1465"/>
  <c r="AO1465"/>
  <c r="AS1465"/>
  <c r="AJ1465"/>
  <c r="AN1465"/>
  <c r="AV1465"/>
  <c r="AU1461"/>
  <c r="AL1461"/>
  <c r="AT1461"/>
  <c r="AO1461"/>
  <c r="AS1461"/>
  <c r="AJ1461"/>
  <c r="AN1461"/>
  <c r="AV1461"/>
  <c r="AU1457"/>
  <c r="AL1457"/>
  <c r="AT1457"/>
  <c r="AO1457"/>
  <c r="AS1457"/>
  <c r="AJ1457"/>
  <c r="AN1457"/>
  <c r="AV1457"/>
  <c r="AU1453"/>
  <c r="AL1453"/>
  <c r="AT1453"/>
  <c r="AO1453"/>
  <c r="AS1453"/>
  <c r="AJ1453"/>
  <c r="AN1453"/>
  <c r="AV1453"/>
  <c r="AU1449"/>
  <c r="AL1449"/>
  <c r="AT1449"/>
  <c r="AO1449"/>
  <c r="AS1449"/>
  <c r="AJ1449"/>
  <c r="AN1449"/>
  <c r="AV1449"/>
  <c r="AU1445"/>
  <c r="AL1445"/>
  <c r="AT1445"/>
  <c r="AO1445"/>
  <c r="AS1445"/>
  <c r="AJ1445"/>
  <c r="AN1445"/>
  <c r="AV1445"/>
  <c r="AU1441"/>
  <c r="AL1441"/>
  <c r="AT1441"/>
  <c r="AO1441"/>
  <c r="AS1441"/>
  <c r="AJ1441"/>
  <c r="AN1441"/>
  <c r="AV1441"/>
  <c r="AU1437"/>
  <c r="AL1437"/>
  <c r="AT1437"/>
  <c r="AO1437"/>
  <c r="AS1437"/>
  <c r="AJ1437"/>
  <c r="AN1437"/>
  <c r="AV1437"/>
  <c r="AU1433"/>
  <c r="AL1433"/>
  <c r="AT1433"/>
  <c r="AO1433"/>
  <c r="AS1433"/>
  <c r="AJ1433"/>
  <c r="AN1433"/>
  <c r="AV1433"/>
  <c r="AU1429"/>
  <c r="AL1429"/>
  <c r="AT1429"/>
  <c r="AO1429"/>
  <c r="AS1429"/>
  <c r="AJ1429"/>
  <c r="AN1429"/>
  <c r="AV1429"/>
  <c r="AU1425"/>
  <c r="AL1425"/>
  <c r="AT1425"/>
  <c r="AO1425"/>
  <c r="AS1425"/>
  <c r="AJ1425"/>
  <c r="AN1425"/>
  <c r="AV1425"/>
  <c r="AU1421"/>
  <c r="AL1421"/>
  <c r="AT1421"/>
  <c r="AO1421"/>
  <c r="AS1421"/>
  <c r="AJ1421"/>
  <c r="AN1421"/>
  <c r="AV1421"/>
  <c r="AU1417"/>
  <c r="AL1417"/>
  <c r="AT1417"/>
  <c r="AO1417"/>
  <c r="AS1417"/>
  <c r="AJ1417"/>
  <c r="AN1417"/>
  <c r="AV1417"/>
  <c r="AU1413"/>
  <c r="AL1413"/>
  <c r="AT1413"/>
  <c r="AO1413"/>
  <c r="AS1413"/>
  <c r="AJ1413"/>
  <c r="AN1413"/>
  <c r="AV1413"/>
  <c r="AU1409"/>
  <c r="AL1409"/>
  <c r="AT1409"/>
  <c r="AO1409"/>
  <c r="AS1409"/>
  <c r="AJ1409"/>
  <c r="AN1409"/>
  <c r="AV1409"/>
  <c r="AU1405"/>
  <c r="AL1405"/>
  <c r="AT1405"/>
  <c r="AO1405"/>
  <c r="AS1405"/>
  <c r="AJ1405"/>
  <c r="AN1405"/>
  <c r="AV1405"/>
  <c r="AU1401"/>
  <c r="AL1401"/>
  <c r="AT1401"/>
  <c r="AO1401"/>
  <c r="AS1401"/>
  <c r="AJ1401"/>
  <c r="AN1401"/>
  <c r="AV1401"/>
  <c r="AU1397"/>
  <c r="AL1397"/>
  <c r="AT1397"/>
  <c r="AO1397"/>
  <c r="AS1397"/>
  <c r="AJ1397"/>
  <c r="AN1397"/>
  <c r="AV1397"/>
  <c r="AU1393"/>
  <c r="AL1393"/>
  <c r="AT1393"/>
  <c r="AO1393"/>
  <c r="AS1393"/>
  <c r="AJ1393"/>
  <c r="AN1393"/>
  <c r="AV1393"/>
  <c r="AU1389"/>
  <c r="AL1389"/>
  <c r="AT1389"/>
  <c r="AO1389"/>
  <c r="AS1389"/>
  <c r="AJ1389"/>
  <c r="AN1389"/>
  <c r="AV1389"/>
  <c r="AU1385"/>
  <c r="AL1385"/>
  <c r="AT1385"/>
  <c r="AO1385"/>
  <c r="AS1385"/>
  <c r="AJ1385"/>
  <c r="AN1385"/>
  <c r="AV1385"/>
  <c r="AU1381"/>
  <c r="AL1381"/>
  <c r="AT1381"/>
  <c r="AO1381"/>
  <c r="AS1381"/>
  <c r="AJ1381"/>
  <c r="AN1381"/>
  <c r="AV1381"/>
  <c r="AU1377"/>
  <c r="AL1377"/>
  <c r="AT1377"/>
  <c r="AO1377"/>
  <c r="AS1377"/>
  <c r="AJ1377"/>
  <c r="AN1377"/>
  <c r="AV1377"/>
  <c r="AU1373"/>
  <c r="AL1373"/>
  <c r="AT1373"/>
  <c r="AO1373"/>
  <c r="AS1373"/>
  <c r="AJ1373"/>
  <c r="AN1373"/>
  <c r="AV1373"/>
  <c r="AU1369"/>
  <c r="AL1369"/>
  <c r="AT1369"/>
  <c r="AO1369"/>
  <c r="AS1369"/>
  <c r="AJ1369"/>
  <c r="AN1369"/>
  <c r="AV1369"/>
  <c r="AU1365"/>
  <c r="AL1365"/>
  <c r="AT1365"/>
  <c r="AO1365"/>
  <c r="AS1365"/>
  <c r="AJ1365"/>
  <c r="AN1365"/>
  <c r="AV1365"/>
  <c r="AU1361"/>
  <c r="AL1361"/>
  <c r="AT1361"/>
  <c r="AO1361"/>
  <c r="AS1361"/>
  <c r="AJ1361"/>
  <c r="AN1361"/>
  <c r="AV1361"/>
  <c r="AU1357"/>
  <c r="AL1357"/>
  <c r="AT1357"/>
  <c r="AO1357"/>
  <c r="AS1357"/>
  <c r="AJ1357"/>
  <c r="AN1357"/>
  <c r="AV1357"/>
  <c r="AU1353"/>
  <c r="AL1353"/>
  <c r="AT1353"/>
  <c r="AO1353"/>
  <c r="AS1353"/>
  <c r="AJ1353"/>
  <c r="AN1353"/>
  <c r="AV1353"/>
  <c r="AU1349"/>
  <c r="AL1349"/>
  <c r="AT1349"/>
  <c r="AO1349"/>
  <c r="AS1349"/>
  <c r="AJ1349"/>
  <c r="AN1349"/>
  <c r="AV1349"/>
  <c r="AU1345"/>
  <c r="AL1345"/>
  <c r="AT1345"/>
  <c r="AO1345"/>
  <c r="AS1345"/>
  <c r="AJ1345"/>
  <c r="AN1345"/>
  <c r="AV1345"/>
  <c r="AU1341"/>
  <c r="AL1341"/>
  <c r="AT1341"/>
  <c r="AO1341"/>
  <c r="AS1341"/>
  <c r="AJ1341"/>
  <c r="AN1341"/>
  <c r="AV1341"/>
  <c r="AU1337"/>
  <c r="AL1337"/>
  <c r="AT1337"/>
  <c r="AO1337"/>
  <c r="AS1337"/>
  <c r="AJ1337"/>
  <c r="AN1337"/>
  <c r="AV1337"/>
  <c r="AU1333"/>
  <c r="AL1333"/>
  <c r="AT1333"/>
  <c r="AO1333"/>
  <c r="AS1333"/>
  <c r="AJ1333"/>
  <c r="AN1333"/>
  <c r="AV1333"/>
  <c r="AU1329"/>
  <c r="AL1329"/>
  <c r="AT1329"/>
  <c r="AO1329"/>
  <c r="AS1329"/>
  <c r="AJ1329"/>
  <c r="AN1329"/>
  <c r="AV1329"/>
  <c r="AU1325"/>
  <c r="AL1325"/>
  <c r="AT1325"/>
  <c r="AO1325"/>
  <c r="AS1325"/>
  <c r="AJ1325"/>
  <c r="AN1325"/>
  <c r="AV1325"/>
  <c r="AU1321"/>
  <c r="AL1321"/>
  <c r="AT1321"/>
  <c r="AO1321"/>
  <c r="AS1321"/>
  <c r="AJ1321"/>
  <c r="AN1321"/>
  <c r="AV1321"/>
  <c r="AU1317"/>
  <c r="AL1317"/>
  <c r="AT1317"/>
  <c r="AO1317"/>
  <c r="AS1317"/>
  <c r="AJ1317"/>
  <c r="AN1317"/>
  <c r="AV1317"/>
  <c r="AU1313"/>
  <c r="AL1313"/>
  <c r="AT1313"/>
  <c r="AO1313"/>
  <c r="AS1313"/>
  <c r="AJ1313"/>
  <c r="AN1313"/>
  <c r="AV1313"/>
  <c r="AU1309"/>
  <c r="AL1309"/>
  <c r="AT1309"/>
  <c r="AO1309"/>
  <c r="AS1309"/>
  <c r="AJ1309"/>
  <c r="AN1309"/>
  <c r="AV1309"/>
  <c r="AU1305"/>
  <c r="AL1305"/>
  <c r="AT1305"/>
  <c r="AO1305"/>
  <c r="AS1305"/>
  <c r="AJ1305"/>
  <c r="AN1305"/>
  <c r="AV1305"/>
  <c r="AU1301"/>
  <c r="AL1301"/>
  <c r="AT1301"/>
  <c r="AO1301"/>
  <c r="AS1301"/>
  <c r="AJ1301"/>
  <c r="AN1301"/>
  <c r="AV1301"/>
  <c r="AU1297"/>
  <c r="AL1297"/>
  <c r="AT1297"/>
  <c r="AO1297"/>
  <c r="AS1297"/>
  <c r="AJ1297"/>
  <c r="AN1297"/>
  <c r="AV1297"/>
  <c r="AU1293"/>
  <c r="AL1293"/>
  <c r="AT1293"/>
  <c r="AO1293"/>
  <c r="AS1293"/>
  <c r="AJ1293"/>
  <c r="AN1293"/>
  <c r="AV1293"/>
  <c r="AU1289"/>
  <c r="AL1289"/>
  <c r="AT1289"/>
  <c r="AO1289"/>
  <c r="AS1289"/>
  <c r="AJ1289"/>
  <c r="AN1289"/>
  <c r="AV1289"/>
  <c r="AU1285"/>
  <c r="AL1285"/>
  <c r="AT1285"/>
  <c r="AO1285"/>
  <c r="AS1285"/>
  <c r="AJ1285"/>
  <c r="AN1285"/>
  <c r="AV1285"/>
  <c r="AU1281"/>
  <c r="AL1281"/>
  <c r="AT1281"/>
  <c r="AO1281"/>
  <c r="AS1281"/>
  <c r="AJ1281"/>
  <c r="AN1281"/>
  <c r="AV1281"/>
  <c r="AU1277"/>
  <c r="AL1277"/>
  <c r="AT1277"/>
  <c r="AO1277"/>
  <c r="AS1277"/>
  <c r="AJ1277"/>
  <c r="AN1277"/>
  <c r="AV1277"/>
  <c r="AU1273"/>
  <c r="AL1273"/>
  <c r="AT1273"/>
  <c r="AO1273"/>
  <c r="AS1273"/>
  <c r="AJ1273"/>
  <c r="AN1273"/>
  <c r="AV1273"/>
  <c r="AU1269"/>
  <c r="AL1269"/>
  <c r="AT1269"/>
  <c r="AO1269"/>
  <c r="AS1269"/>
  <c r="AJ1269"/>
  <c r="AN1269"/>
  <c r="AV1269"/>
  <c r="AU1265"/>
  <c r="AL1265"/>
  <c r="AT1265"/>
  <c r="AO1265"/>
  <c r="AS1265"/>
  <c r="AJ1265"/>
  <c r="AN1265"/>
  <c r="AV1265"/>
  <c r="AU1261"/>
  <c r="AL1261"/>
  <c r="AT1261"/>
  <c r="AO1261"/>
  <c r="AS1261"/>
  <c r="AJ1261"/>
  <c r="AN1261"/>
  <c r="AV1261"/>
  <c r="AU1257"/>
  <c r="AL1257"/>
  <c r="AT1257"/>
  <c r="AO1257"/>
  <c r="AS1257"/>
  <c r="AJ1257"/>
  <c r="AN1257"/>
  <c r="AV1257"/>
  <c r="AU1253"/>
  <c r="AL1253"/>
  <c r="AT1253"/>
  <c r="AO1253"/>
  <c r="AS1253"/>
  <c r="AJ1253"/>
  <c r="AN1253"/>
  <c r="AV1253"/>
  <c r="AU1249"/>
  <c r="AL1249"/>
  <c r="AT1249"/>
  <c r="AO1249"/>
  <c r="AS1249"/>
  <c r="AJ1249"/>
  <c r="AN1249"/>
  <c r="AV1249"/>
  <c r="AU1245"/>
  <c r="AL1245"/>
  <c r="AT1245"/>
  <c r="AO1245"/>
  <c r="AS1245"/>
  <c r="AJ1245"/>
  <c r="AN1245"/>
  <c r="AV1245"/>
  <c r="AU1241"/>
  <c r="AL1241"/>
  <c r="AT1241"/>
  <c r="AO1241"/>
  <c r="AS1241"/>
  <c r="AJ1241"/>
  <c r="AN1241"/>
  <c r="AV1241"/>
  <c r="AU1237"/>
  <c r="AL1237"/>
  <c r="AT1237"/>
  <c r="AO1237"/>
  <c r="AS1237"/>
  <c r="AJ1237"/>
  <c r="AN1237"/>
  <c r="AV1237"/>
  <c r="AU1233"/>
  <c r="AL1233"/>
  <c r="AT1233"/>
  <c r="AO1233"/>
  <c r="AS1233"/>
  <c r="AJ1233"/>
  <c r="AN1233"/>
  <c r="AV1233"/>
  <c r="AU1229"/>
  <c r="AL1229"/>
  <c r="AT1229"/>
  <c r="AO1229"/>
  <c r="AS1229"/>
  <c r="AJ1229"/>
  <c r="AN1229"/>
  <c r="AV1229"/>
  <c r="AU1225"/>
  <c r="AL1225"/>
  <c r="AT1225"/>
  <c r="AO1225"/>
  <c r="AS1225"/>
  <c r="AJ1225"/>
  <c r="AN1225"/>
  <c r="AV1225"/>
  <c r="AU1221"/>
  <c r="AL1221"/>
  <c r="AT1221"/>
  <c r="AO1221"/>
  <c r="AS1221"/>
  <c r="AJ1221"/>
  <c r="AN1221"/>
  <c r="AV1221"/>
  <c r="AU1217"/>
  <c r="AL1217"/>
  <c r="AT1217"/>
  <c r="AO1217"/>
  <c r="AS1217"/>
  <c r="AJ1217"/>
  <c r="AN1217"/>
  <c r="AV1217"/>
  <c r="AU1213"/>
  <c r="AL1213"/>
  <c r="AT1213"/>
  <c r="AO1213"/>
  <c r="AS1213"/>
  <c r="AJ1213"/>
  <c r="AN1213"/>
  <c r="AV1213"/>
  <c r="AU1209"/>
  <c r="AL1209"/>
  <c r="AT1209"/>
  <c r="AO1209"/>
  <c r="AS1209"/>
  <c r="AJ1209"/>
  <c r="AN1209"/>
  <c r="AV1209"/>
  <c r="AU1205"/>
  <c r="AL1205"/>
  <c r="AT1205"/>
  <c r="AO1205"/>
  <c r="AS1205"/>
  <c r="AJ1205"/>
  <c r="AN1205"/>
  <c r="AV1205"/>
  <c r="AU1201"/>
  <c r="AL1201"/>
  <c r="AT1201"/>
  <c r="AO1201"/>
  <c r="AS1201"/>
  <c r="AJ1201"/>
  <c r="AN1201"/>
  <c r="AV1201"/>
  <c r="AU1197"/>
  <c r="AL1197"/>
  <c r="AT1197"/>
  <c r="AO1197"/>
  <c r="AS1197"/>
  <c r="AJ1197"/>
  <c r="AN1197"/>
  <c r="AV1197"/>
  <c r="AU1193"/>
  <c r="AL1193"/>
  <c r="AT1193"/>
  <c r="AO1193"/>
  <c r="AS1193"/>
  <c r="AJ1193"/>
  <c r="AN1193"/>
  <c r="AV1193"/>
  <c r="AU1189"/>
  <c r="AL1189"/>
  <c r="AT1189"/>
  <c r="AO1189"/>
  <c r="AS1189"/>
  <c r="AJ1189"/>
  <c r="AN1189"/>
  <c r="AV1189"/>
  <c r="AU1185"/>
  <c r="AL1185"/>
  <c r="AT1185"/>
  <c r="AO1185"/>
  <c r="AS1185"/>
  <c r="AJ1185"/>
  <c r="AN1185"/>
  <c r="AV1185"/>
  <c r="AU1181"/>
  <c r="AL1181"/>
  <c r="AT1181"/>
  <c r="AO1181"/>
  <c r="AS1181"/>
  <c r="AJ1181"/>
  <c r="AN1181"/>
  <c r="AV1181"/>
  <c r="AU1177"/>
  <c r="AL1177"/>
  <c r="AT1177"/>
  <c r="AO1177"/>
  <c r="AS1177"/>
  <c r="AJ1177"/>
  <c r="AN1177"/>
  <c r="AV1177"/>
  <c r="AU1173"/>
  <c r="AL1173"/>
  <c r="AT1173"/>
  <c r="AO1173"/>
  <c r="AS1173"/>
  <c r="AJ1173"/>
  <c r="AN1173"/>
  <c r="AV1173"/>
  <c r="AU1169"/>
  <c r="AL1169"/>
  <c r="AT1169"/>
  <c r="AO1169"/>
  <c r="AS1169"/>
  <c r="AJ1169"/>
  <c r="AN1169"/>
  <c r="AV1169"/>
  <c r="AU1165"/>
  <c r="AL1165"/>
  <c r="AT1165"/>
  <c r="AO1165"/>
  <c r="AS1165"/>
  <c r="AJ1165"/>
  <c r="AN1165"/>
  <c r="AV1165"/>
  <c r="AU1161"/>
  <c r="AL1161"/>
  <c r="AT1161"/>
  <c r="AO1161"/>
  <c r="AS1161"/>
  <c r="AJ1161"/>
  <c r="AN1161"/>
  <c r="AV1161"/>
  <c r="AU1157"/>
  <c r="AL1157"/>
  <c r="AT1157"/>
  <c r="AO1157"/>
  <c r="AS1157"/>
  <c r="AJ1157"/>
  <c r="AN1157"/>
  <c r="AV1157"/>
  <c r="AU1153"/>
  <c r="AL1153"/>
  <c r="AT1153"/>
  <c r="AO1153"/>
  <c r="AS1153"/>
  <c r="AJ1153"/>
  <c r="AN1153"/>
  <c r="AV1153"/>
  <c r="AU1149"/>
  <c r="AL1149"/>
  <c r="AT1149"/>
  <c r="AO1149"/>
  <c r="AS1149"/>
  <c r="AJ1149"/>
  <c r="AN1149"/>
  <c r="AV1149"/>
  <c r="AU1145"/>
  <c r="AL1145"/>
  <c r="AT1145"/>
  <c r="AO1145"/>
  <c r="AS1145"/>
  <c r="AJ1145"/>
  <c r="AN1145"/>
  <c r="AV1145"/>
  <c r="AU1141"/>
  <c r="AL1141"/>
  <c r="AT1141"/>
  <c r="AO1141"/>
  <c r="AS1141"/>
  <c r="AJ1141"/>
  <c r="AN1141"/>
  <c r="AV1141"/>
  <c r="AU1137"/>
  <c r="AL1137"/>
  <c r="AT1137"/>
  <c r="AO1137"/>
  <c r="AS1137"/>
  <c r="AJ1137"/>
  <c r="AN1137"/>
  <c r="AV1137"/>
  <c r="AU1133"/>
  <c r="AL1133"/>
  <c r="AT1133"/>
  <c r="AO1133"/>
  <c r="AS1133"/>
  <c r="AJ1133"/>
  <c r="AN1133"/>
  <c r="AV1133"/>
  <c r="AU1129"/>
  <c r="AL1129"/>
  <c r="AT1129"/>
  <c r="AO1129"/>
  <c r="AS1129"/>
  <c r="AJ1129"/>
  <c r="AN1129"/>
  <c r="AV1129"/>
  <c r="AU1125"/>
  <c r="AL1125"/>
  <c r="AT1125"/>
  <c r="AO1125"/>
  <c r="AS1125"/>
  <c r="AJ1125"/>
  <c r="AN1125"/>
  <c r="AV1125"/>
  <c r="AU1121"/>
  <c r="AL1121"/>
  <c r="AT1121"/>
  <c r="AO1121"/>
  <c r="AS1121"/>
  <c r="AJ1121"/>
  <c r="AN1121"/>
  <c r="AV1121"/>
  <c r="AJ1118"/>
  <c r="AN1118"/>
  <c r="AV1118"/>
  <c r="AU1118"/>
  <c r="AL1118"/>
  <c r="AT1118"/>
  <c r="AO1118"/>
  <c r="AS1118"/>
  <c r="AJ1114"/>
  <c r="AN1114"/>
  <c r="AV1114"/>
  <c r="AU1114"/>
  <c r="AL1114"/>
  <c r="AT1114"/>
  <c r="AO1114"/>
  <c r="AS1114"/>
  <c r="AJ1110"/>
  <c r="AN1110"/>
  <c r="AV1110"/>
  <c r="AU1110"/>
  <c r="AL1110"/>
  <c r="AT1110"/>
  <c r="AO1110"/>
  <c r="AS1110"/>
  <c r="AJ1106"/>
  <c r="AN1106"/>
  <c r="AV1106"/>
  <c r="AU1106"/>
  <c r="AL1106"/>
  <c r="AT1106"/>
  <c r="AO1106"/>
  <c r="AS1106"/>
  <c r="AJ1102"/>
  <c r="AN1102"/>
  <c r="AV1102"/>
  <c r="AU1102"/>
  <c r="AL1102"/>
  <c r="AT1102"/>
  <c r="AO1102"/>
  <c r="AS1102"/>
  <c r="AJ1098"/>
  <c r="AN1098"/>
  <c r="AV1098"/>
  <c r="AU1098"/>
  <c r="AL1098"/>
  <c r="AT1098"/>
  <c r="AO1098"/>
  <c r="AS1098"/>
  <c r="AJ1094"/>
  <c r="AN1094"/>
  <c r="AV1094"/>
  <c r="AU1094"/>
  <c r="AL1094"/>
  <c r="AT1094"/>
  <c r="AO1094"/>
  <c r="AS1094"/>
  <c r="AJ1090"/>
  <c r="AN1090"/>
  <c r="AV1090"/>
  <c r="AU1090"/>
  <c r="AL1090"/>
  <c r="AT1090"/>
  <c r="AO1090"/>
  <c r="AS1090"/>
  <c r="AJ1086"/>
  <c r="AN1086"/>
  <c r="AV1086"/>
  <c r="AU1086"/>
  <c r="AL1086"/>
  <c r="AT1086"/>
  <c r="AO1086"/>
  <c r="AS1086"/>
  <c r="AJ1082"/>
  <c r="AN1082"/>
  <c r="AV1082"/>
  <c r="AU1082"/>
  <c r="AL1082"/>
  <c r="AT1082"/>
  <c r="AO1082"/>
  <c r="AS1082"/>
  <c r="AJ1078"/>
  <c r="AN1078"/>
  <c r="AV1078"/>
  <c r="AU1078"/>
  <c r="AL1078"/>
  <c r="AT1078"/>
  <c r="AO1078"/>
  <c r="AS1078"/>
  <c r="AJ1074"/>
  <c r="AN1074"/>
  <c r="AV1074"/>
  <c r="AU1074"/>
  <c r="AL1074"/>
  <c r="AT1074"/>
  <c r="AO1074"/>
  <c r="AS1074"/>
  <c r="AJ1070"/>
  <c r="AN1070"/>
  <c r="AV1070"/>
  <c r="AU1070"/>
  <c r="AL1070"/>
  <c r="AT1070"/>
  <c r="AO1070"/>
  <c r="AS1070"/>
  <c r="AJ1066"/>
  <c r="AN1066"/>
  <c r="AV1066"/>
  <c r="AU1066"/>
  <c r="AL1066"/>
  <c r="AT1066"/>
  <c r="AO1066"/>
  <c r="AS1066"/>
  <c r="AJ1062"/>
  <c r="AN1062"/>
  <c r="AV1062"/>
  <c r="AU1062"/>
  <c r="AL1062"/>
  <c r="AT1062"/>
  <c r="AO1062"/>
  <c r="AS1062"/>
  <c r="AJ1058"/>
  <c r="AN1058"/>
  <c r="AV1058"/>
  <c r="AU1058"/>
  <c r="AL1058"/>
  <c r="AT1058"/>
  <c r="AO1058"/>
  <c r="AS1058"/>
  <c r="AJ1054"/>
  <c r="AN1054"/>
  <c r="AV1054"/>
  <c r="AU1054"/>
  <c r="AL1054"/>
  <c r="AT1054"/>
  <c r="AO1054"/>
  <c r="AS1054"/>
  <c r="AJ1050"/>
  <c r="AN1050"/>
  <c r="AV1050"/>
  <c r="AU1050"/>
  <c r="AL1050"/>
  <c r="AT1050"/>
  <c r="AO1050"/>
  <c r="AS1050"/>
  <c r="AJ1046"/>
  <c r="AN1046"/>
  <c r="AV1046"/>
  <c r="AU1046"/>
  <c r="AL1046"/>
  <c r="AT1046"/>
  <c r="AO1046"/>
  <c r="AS1046"/>
  <c r="AJ1042"/>
  <c r="AN1042"/>
  <c r="AV1042"/>
  <c r="AU1042"/>
  <c r="AL1042"/>
  <c r="AT1042"/>
  <c r="AO1042"/>
  <c r="AS1042"/>
  <c r="AJ1038"/>
  <c r="AN1038"/>
  <c r="AV1038"/>
  <c r="AU1038"/>
  <c r="AL1038"/>
  <c r="AT1038"/>
  <c r="AO1038"/>
  <c r="AS1038"/>
  <c r="AJ1034"/>
  <c r="AN1034"/>
  <c r="AV1034"/>
  <c r="AU1034"/>
  <c r="AL1034"/>
  <c r="AT1034"/>
  <c r="AO1034"/>
  <c r="AS1034"/>
  <c r="AJ1030"/>
  <c r="AN1030"/>
  <c r="AV1030"/>
  <c r="AU1030"/>
  <c r="AL1030"/>
  <c r="AT1030"/>
  <c r="AO1030"/>
  <c r="AS1030"/>
  <c r="AJ1026"/>
  <c r="AN1026"/>
  <c r="AV1026"/>
  <c r="AU1026"/>
  <c r="AL1026"/>
  <c r="AT1026"/>
  <c r="AO1026"/>
  <c r="AS1026"/>
  <c r="AJ1022"/>
  <c r="AN1022"/>
  <c r="AV1022"/>
  <c r="AU1022"/>
  <c r="AL1022"/>
  <c r="AT1022"/>
  <c r="AO1022"/>
  <c r="AS1022"/>
  <c r="AJ1018"/>
  <c r="AN1018"/>
  <c r="AV1018"/>
  <c r="AU1018"/>
  <c r="AL1018"/>
  <c r="AT1018"/>
  <c r="AO1018"/>
  <c r="AS1018"/>
  <c r="AJ1014"/>
  <c r="AN1014"/>
  <c r="AV1014"/>
  <c r="AU1014"/>
  <c r="AL1014"/>
  <c r="AT1014"/>
  <c r="AO1014"/>
  <c r="AS1014"/>
  <c r="AJ1010"/>
  <c r="AN1010"/>
  <c r="AV1010"/>
  <c r="AU1010"/>
  <c r="AL1010"/>
  <c r="AT1010"/>
  <c r="AO1010"/>
  <c r="AS1010"/>
  <c r="AJ1006"/>
  <c r="AN1006"/>
  <c r="AV1006"/>
  <c r="AU1006"/>
  <c r="AL1006"/>
  <c r="AT1006"/>
  <c r="AO1006"/>
  <c r="AS1006"/>
  <c r="AJ1002"/>
  <c r="AN1002"/>
  <c r="AV1002"/>
  <c r="AU1002"/>
  <c r="AL1002"/>
  <c r="AT1002"/>
  <c r="AO1002"/>
  <c r="AS1002"/>
  <c r="AJ998"/>
  <c r="AN998"/>
  <c r="AV998"/>
  <c r="AU998"/>
  <c r="AL998"/>
  <c r="AT998"/>
  <c r="AO998"/>
  <c r="AS998"/>
  <c r="AJ994"/>
  <c r="AN994"/>
  <c r="AV994"/>
  <c r="AU994"/>
  <c r="AL994"/>
  <c r="AT994"/>
  <c r="AO994"/>
  <c r="AS994"/>
  <c r="AJ990"/>
  <c r="AN990"/>
  <c r="AV990"/>
  <c r="AU990"/>
  <c r="AL990"/>
  <c r="AT990"/>
  <c r="AO990"/>
  <c r="AS990"/>
  <c r="AJ986"/>
  <c r="AN986"/>
  <c r="AV986"/>
  <c r="AU986"/>
  <c r="AL986"/>
  <c r="AT986"/>
  <c r="AO986"/>
  <c r="AS986"/>
  <c r="AJ982"/>
  <c r="AN982"/>
  <c r="AV982"/>
  <c r="AU982"/>
  <c r="AL982"/>
  <c r="AT982"/>
  <c r="AO982"/>
  <c r="AS982"/>
  <c r="AJ978"/>
  <c r="AN978"/>
  <c r="AV978"/>
  <c r="AU978"/>
  <c r="AL978"/>
  <c r="AT978"/>
  <c r="AO978"/>
  <c r="AS978"/>
  <c r="AJ974"/>
  <c r="AN974"/>
  <c r="AV974"/>
  <c r="AU974"/>
  <c r="AL974"/>
  <c r="AT974"/>
  <c r="AO974"/>
  <c r="AS974"/>
  <c r="AJ970"/>
  <c r="AN970"/>
  <c r="AV970"/>
  <c r="AU970"/>
  <c r="AL970"/>
  <c r="AT970"/>
  <c r="AO970"/>
  <c r="AS970"/>
  <c r="AJ966"/>
  <c r="AN966"/>
  <c r="AV966"/>
  <c r="AU966"/>
  <c r="AL966"/>
  <c r="AT966"/>
  <c r="AO966"/>
  <c r="AS966"/>
  <c r="AJ962"/>
  <c r="AN962"/>
  <c r="AV962"/>
  <c r="AU962"/>
  <c r="AL962"/>
  <c r="AT962"/>
  <c r="AO962"/>
  <c r="AS962"/>
  <c r="AJ958"/>
  <c r="AN958"/>
  <c r="AV958"/>
  <c r="AU958"/>
  <c r="AL958"/>
  <c r="AT958"/>
  <c r="AO958"/>
  <c r="AS958"/>
  <c r="AJ954"/>
  <c r="AN954"/>
  <c r="AV954"/>
  <c r="AU954"/>
  <c r="AL954"/>
  <c r="AT954"/>
  <c r="AO954"/>
  <c r="AS954"/>
  <c r="AJ950"/>
  <c r="AN950"/>
  <c r="AV950"/>
  <c r="AU950"/>
  <c r="AL950"/>
  <c r="AT950"/>
  <c r="AO950"/>
  <c r="AS950"/>
  <c r="AJ946"/>
  <c r="AN946"/>
  <c r="AV946"/>
  <c r="AU946"/>
  <c r="AL946"/>
  <c r="AT946"/>
  <c r="AO946"/>
  <c r="AS946"/>
  <c r="AJ942"/>
  <c r="AN942"/>
  <c r="AV942"/>
  <c r="AU942"/>
  <c r="AL942"/>
  <c r="AT942"/>
  <c r="AO942"/>
  <c r="AS942"/>
  <c r="AJ938"/>
  <c r="AN938"/>
  <c r="AV938"/>
  <c r="AU938"/>
  <c r="AL938"/>
  <c r="AT938"/>
  <c r="AO938"/>
  <c r="AS938"/>
  <c r="AJ934"/>
  <c r="AN934"/>
  <c r="AV934"/>
  <c r="AU934"/>
  <c r="AL934"/>
  <c r="AT934"/>
  <c r="AO934"/>
  <c r="AS934"/>
  <c r="AJ930"/>
  <c r="AN930"/>
  <c r="AV930"/>
  <c r="AU930"/>
  <c r="AL930"/>
  <c r="AT930"/>
  <c r="AO930"/>
  <c r="AS930"/>
  <c r="AJ926"/>
  <c r="AN926"/>
  <c r="AV926"/>
  <c r="AU926"/>
  <c r="AL926"/>
  <c r="AT926"/>
  <c r="AO926"/>
  <c r="AS926"/>
  <c r="AJ922"/>
  <c r="AN922"/>
  <c r="AV922"/>
  <c r="AU922"/>
  <c r="AL922"/>
  <c r="AT922"/>
  <c r="AO922"/>
  <c r="AS922"/>
  <c r="AJ918"/>
  <c r="AN918"/>
  <c r="AV918"/>
  <c r="AU918"/>
  <c r="AL918"/>
  <c r="AT918"/>
  <c r="AO918"/>
  <c r="AS918"/>
  <c r="AJ914"/>
  <c r="AN914"/>
  <c r="AV914"/>
  <c r="AU914"/>
  <c r="AL914"/>
  <c r="AT914"/>
  <c r="AO914"/>
  <c r="AS914"/>
  <c r="AJ910"/>
  <c r="AN910"/>
  <c r="AV910"/>
  <c r="AU910"/>
  <c r="AL910"/>
  <c r="AT910"/>
  <c r="AO910"/>
  <c r="AS910"/>
  <c r="AJ906"/>
  <c r="AN906"/>
  <c r="AV906"/>
  <c r="AU906"/>
  <c r="AL906"/>
  <c r="AT906"/>
  <c r="AO906"/>
  <c r="AS906"/>
  <c r="AJ902"/>
  <c r="AN902"/>
  <c r="AV902"/>
  <c r="AU902"/>
  <c r="AL902"/>
  <c r="AT902"/>
  <c r="AO902"/>
  <c r="AS902"/>
  <c r="AJ898"/>
  <c r="AN898"/>
  <c r="AV898"/>
  <c r="AU898"/>
  <c r="AL898"/>
  <c r="AT898"/>
  <c r="AO898"/>
  <c r="AS898"/>
  <c r="AJ894"/>
  <c r="AN894"/>
  <c r="AV894"/>
  <c r="AU894"/>
  <c r="AL894"/>
  <c r="AT894"/>
  <c r="AO894"/>
  <c r="AS894"/>
  <c r="AJ890"/>
  <c r="AN890"/>
  <c r="AV890"/>
  <c r="AU890"/>
  <c r="AL890"/>
  <c r="AT890"/>
  <c r="AO890"/>
  <c r="AS890"/>
  <c r="AJ886"/>
  <c r="AN886"/>
  <c r="AV886"/>
  <c r="AU886"/>
  <c r="AL886"/>
  <c r="AT886"/>
  <c r="AO886"/>
  <c r="AS886"/>
  <c r="AJ882"/>
  <c r="AN882"/>
  <c r="AV882"/>
  <c r="AU882"/>
  <c r="AL882"/>
  <c r="AT882"/>
  <c r="AO882"/>
  <c r="AS882"/>
  <c r="AJ878"/>
  <c r="AN878"/>
  <c r="AV878"/>
  <c r="AU878"/>
  <c r="AL878"/>
  <c r="AT878"/>
  <c r="AO878"/>
  <c r="AS878"/>
  <c r="AJ874"/>
  <c r="AN874"/>
  <c r="AV874"/>
  <c r="AU874"/>
  <c r="AL874"/>
  <c r="AT874"/>
  <c r="AO874"/>
  <c r="AS874"/>
  <c r="AJ870"/>
  <c r="AN870"/>
  <c r="AV870"/>
  <c r="AU870"/>
  <c r="AL870"/>
  <c r="AT870"/>
  <c r="AO870"/>
  <c r="AS870"/>
  <c r="AJ866"/>
  <c r="AN866"/>
  <c r="AV866"/>
  <c r="AU866"/>
  <c r="AL866"/>
  <c r="AT866"/>
  <c r="AO866"/>
  <c r="AS866"/>
  <c r="AJ862"/>
  <c r="AN862"/>
  <c r="AV862"/>
  <c r="AU862"/>
  <c r="AL862"/>
  <c r="AT862"/>
  <c r="AO862"/>
  <c r="AS862"/>
  <c r="AJ858"/>
  <c r="AN858"/>
  <c r="AV858"/>
  <c r="AU858"/>
  <c r="AL858"/>
  <c r="AT858"/>
  <c r="AO858"/>
  <c r="AS858"/>
  <c r="AJ854"/>
  <c r="AN854"/>
  <c r="AV854"/>
  <c r="AU854"/>
  <c r="AL854"/>
  <c r="AT854"/>
  <c r="AO854"/>
  <c r="AS854"/>
  <c r="AJ850"/>
  <c r="AN850"/>
  <c r="AV850"/>
  <c r="AU850"/>
  <c r="AL850"/>
  <c r="AT850"/>
  <c r="AO850"/>
  <c r="AS850"/>
  <c r="AJ846"/>
  <c r="AN846"/>
  <c r="AV846"/>
  <c r="AU846"/>
  <c r="AL846"/>
  <c r="AT846"/>
  <c r="AO846"/>
  <c r="AS846"/>
  <c r="AJ842"/>
  <c r="AN842"/>
  <c r="AV842"/>
  <c r="AU842"/>
  <c r="AL842"/>
  <c r="AT842"/>
  <c r="AO842"/>
  <c r="AS842"/>
  <c r="AJ838"/>
  <c r="AN838"/>
  <c r="AV838"/>
  <c r="AU838"/>
  <c r="AL838"/>
  <c r="AT838"/>
  <c r="AO838"/>
  <c r="AS838"/>
  <c r="AJ834"/>
  <c r="AN834"/>
  <c r="AV834"/>
  <c r="AU834"/>
  <c r="AL834"/>
  <c r="AT834"/>
  <c r="AO834"/>
  <c r="AS834"/>
  <c r="AJ830"/>
  <c r="AN830"/>
  <c r="AV830"/>
  <c r="AU830"/>
  <c r="AL830"/>
  <c r="AT830"/>
  <c r="AO830"/>
  <c r="AS830"/>
  <c r="AJ826"/>
  <c r="AN826"/>
  <c r="AV826"/>
  <c r="AU826"/>
  <c r="AL826"/>
  <c r="AT826"/>
  <c r="AO826"/>
  <c r="AS826"/>
  <c r="AJ822"/>
  <c r="AN822"/>
  <c r="AV822"/>
  <c r="AU822"/>
  <c r="AL822"/>
  <c r="AT822"/>
  <c r="AO822"/>
  <c r="AS822"/>
  <c r="AJ818"/>
  <c r="AN818"/>
  <c r="AV818"/>
  <c r="AU818"/>
  <c r="AL818"/>
  <c r="AT818"/>
  <c r="AO818"/>
  <c r="AS818"/>
  <c r="AJ814"/>
  <c r="AN814"/>
  <c r="AV814"/>
  <c r="AU814"/>
  <c r="AL814"/>
  <c r="AT814"/>
  <c r="AO814"/>
  <c r="AS814"/>
  <c r="AJ810"/>
  <c r="AN810"/>
  <c r="AV810"/>
  <c r="AU810"/>
  <c r="AL810"/>
  <c r="AT810"/>
  <c r="AO810"/>
  <c r="AS810"/>
  <c r="AJ806"/>
  <c r="AN806"/>
  <c r="AV806"/>
  <c r="AU806"/>
  <c r="AL806"/>
  <c r="AT806"/>
  <c r="AO806"/>
  <c r="AS806"/>
  <c r="AJ802"/>
  <c r="AN802"/>
  <c r="AV802"/>
  <c r="AU802"/>
  <c r="AL802"/>
  <c r="AT802"/>
  <c r="AO802"/>
  <c r="AS802"/>
  <c r="AJ798"/>
  <c r="AN798"/>
  <c r="AV798"/>
  <c r="AU798"/>
  <c r="AL798"/>
  <c r="AT798"/>
  <c r="AO798"/>
  <c r="AS798"/>
  <c r="AJ794"/>
  <c r="AN794"/>
  <c r="AV794"/>
  <c r="AU794"/>
  <c r="AL794"/>
  <c r="AT794"/>
  <c r="AO794"/>
  <c r="AS794"/>
  <c r="AJ790"/>
  <c r="AN790"/>
  <c r="AV790"/>
  <c r="AU790"/>
  <c r="AL790"/>
  <c r="AT790"/>
  <c r="AO790"/>
  <c r="AS790"/>
  <c r="AJ786"/>
  <c r="AN786"/>
  <c r="AV786"/>
  <c r="AU786"/>
  <c r="AL786"/>
  <c r="AT786"/>
  <c r="AO786"/>
  <c r="AS786"/>
  <c r="AJ782"/>
  <c r="AN782"/>
  <c r="AV782"/>
  <c r="AU782"/>
  <c r="AL782"/>
  <c r="AT782"/>
  <c r="AO782"/>
  <c r="AS782"/>
  <c r="AJ778"/>
  <c r="AN778"/>
  <c r="AV778"/>
  <c r="AU778"/>
  <c r="AL778"/>
  <c r="AT778"/>
  <c r="AO778"/>
  <c r="AS778"/>
  <c r="AJ774"/>
  <c r="AN774"/>
  <c r="AV774"/>
  <c r="AU774"/>
  <c r="AL774"/>
  <c r="AT774"/>
  <c r="AO774"/>
  <c r="AS774"/>
  <c r="AJ770"/>
  <c r="AN770"/>
  <c r="AV770"/>
  <c r="AU770"/>
  <c r="AL770"/>
  <c r="AT770"/>
  <c r="AO770"/>
  <c r="AS770"/>
  <c r="AJ766"/>
  <c r="AN766"/>
  <c r="AV766"/>
  <c r="AU766"/>
  <c r="AL766"/>
  <c r="AT766"/>
  <c r="AO766"/>
  <c r="AS766"/>
  <c r="AJ762"/>
  <c r="AN762"/>
  <c r="AV762"/>
  <c r="AU762"/>
  <c r="AL762"/>
  <c r="AT762"/>
  <c r="AO762"/>
  <c r="AS762"/>
  <c r="AJ758"/>
  <c r="AN758"/>
  <c r="AV758"/>
  <c r="AU758"/>
  <c r="AL758"/>
  <c r="AT758"/>
  <c r="AO758"/>
  <c r="AS758"/>
  <c r="AJ754"/>
  <c r="AN754"/>
  <c r="AV754"/>
  <c r="AU754"/>
  <c r="AL754"/>
  <c r="AT754"/>
  <c r="AO754"/>
  <c r="AS754"/>
  <c r="AJ750"/>
  <c r="AN750"/>
  <c r="AV750"/>
  <c r="AU750"/>
  <c r="AL750"/>
  <c r="AT750"/>
  <c r="AO750"/>
  <c r="AS750"/>
  <c r="AJ746"/>
  <c r="AN746"/>
  <c r="AV746"/>
  <c r="AU746"/>
  <c r="AL746"/>
  <c r="AT746"/>
  <c r="AO746"/>
  <c r="AS746"/>
  <c r="AJ742"/>
  <c r="AN742"/>
  <c r="AV742"/>
  <c r="AU742"/>
  <c r="AL742"/>
  <c r="AT742"/>
  <c r="AO742"/>
  <c r="AS742"/>
  <c r="AJ738"/>
  <c r="AN738"/>
  <c r="AV738"/>
  <c r="AU738"/>
  <c r="AL738"/>
  <c r="AT738"/>
  <c r="AO738"/>
  <c r="AS738"/>
  <c r="AJ734"/>
  <c r="AN734"/>
  <c r="AV734"/>
  <c r="AU734"/>
  <c r="AL734"/>
  <c r="AT734"/>
  <c r="AO734"/>
  <c r="AS734"/>
  <c r="AJ730"/>
  <c r="AN730"/>
  <c r="AV730"/>
  <c r="AU730"/>
  <c r="AL730"/>
  <c r="AT730"/>
  <c r="AO730"/>
  <c r="AS730"/>
  <c r="AJ726"/>
  <c r="AN726"/>
  <c r="AV726"/>
  <c r="AU726"/>
  <c r="AL726"/>
  <c r="AT726"/>
  <c r="AO726"/>
  <c r="AS726"/>
  <c r="AJ722"/>
  <c r="AN722"/>
  <c r="AV722"/>
  <c r="AU722"/>
  <c r="AL722"/>
  <c r="AT722"/>
  <c r="AO722"/>
  <c r="AS722"/>
  <c r="AJ718"/>
  <c r="AN718"/>
  <c r="AV718"/>
  <c r="AU718"/>
  <c r="AL718"/>
  <c r="AT718"/>
  <c r="AO718"/>
  <c r="AS718"/>
  <c r="AJ714"/>
  <c r="AN714"/>
  <c r="AV714"/>
  <c r="AU714"/>
  <c r="AL714"/>
  <c r="AT714"/>
  <c r="AO714"/>
  <c r="AS714"/>
  <c r="AJ710"/>
  <c r="AN710"/>
  <c r="AV710"/>
  <c r="AU710"/>
  <c r="AL710"/>
  <c r="AT710"/>
  <c r="AO710"/>
  <c r="AS710"/>
  <c r="AJ706"/>
  <c r="AN706"/>
  <c r="AV706"/>
  <c r="AU706"/>
  <c r="AL706"/>
  <c r="AT706"/>
  <c r="AO706"/>
  <c r="AS706"/>
  <c r="AJ702"/>
  <c r="AN702"/>
  <c r="AV702"/>
  <c r="AU702"/>
  <c r="AL702"/>
  <c r="AT702"/>
  <c r="AO702"/>
  <c r="AS702"/>
  <c r="AJ698"/>
  <c r="AN698"/>
  <c r="AV698"/>
  <c r="AU698"/>
  <c r="AL698"/>
  <c r="AT698"/>
  <c r="AO698"/>
  <c r="AS698"/>
  <c r="AJ694"/>
  <c r="AN694"/>
  <c r="AV694"/>
  <c r="AU694"/>
  <c r="AL694"/>
  <c r="AT694"/>
  <c r="AO694"/>
  <c r="AS694"/>
  <c r="AJ690"/>
  <c r="AN690"/>
  <c r="AV690"/>
  <c r="AU690"/>
  <c r="AL690"/>
  <c r="AT690"/>
  <c r="AO690"/>
  <c r="AS690"/>
  <c r="AJ686"/>
  <c r="AN686"/>
  <c r="AV686"/>
  <c r="AU686"/>
  <c r="AL686"/>
  <c r="AT686"/>
  <c r="AO686"/>
  <c r="AS686"/>
  <c r="AJ682"/>
  <c r="AN682"/>
  <c r="AV682"/>
  <c r="AU682"/>
  <c r="AL682"/>
  <c r="AT682"/>
  <c r="AO682"/>
  <c r="AS682"/>
  <c r="AJ678"/>
  <c r="AN678"/>
  <c r="AV678"/>
  <c r="AU678"/>
  <c r="AL678"/>
  <c r="AT678"/>
  <c r="AO678"/>
  <c r="AS678"/>
  <c r="AJ674"/>
  <c r="AN674"/>
  <c r="AV674"/>
  <c r="AU674"/>
  <c r="AL674"/>
  <c r="AT674"/>
  <c r="AO674"/>
  <c r="AS674"/>
  <c r="AJ670"/>
  <c r="AN670"/>
  <c r="AV670"/>
  <c r="AU670"/>
  <c r="AL670"/>
  <c r="AT670"/>
  <c r="AO670"/>
  <c r="AS670"/>
  <c r="AJ666"/>
  <c r="AN666"/>
  <c r="AV666"/>
  <c r="AU666"/>
  <c r="AL666"/>
  <c r="AT666"/>
  <c r="AO666"/>
  <c r="AS666"/>
  <c r="AJ662"/>
  <c r="AN662"/>
  <c r="AV662"/>
  <c r="AU662"/>
  <c r="AL662"/>
  <c r="AT662"/>
  <c r="AO662"/>
  <c r="AS662"/>
  <c r="AJ658"/>
  <c r="AN658"/>
  <c r="AV658"/>
  <c r="AU658"/>
  <c r="AL658"/>
  <c r="AT658"/>
  <c r="AO658"/>
  <c r="AS658"/>
  <c r="AJ654"/>
  <c r="AN654"/>
  <c r="AV654"/>
  <c r="AU654"/>
  <c r="AL654"/>
  <c r="AT654"/>
  <c r="AO654"/>
  <c r="AS654"/>
  <c r="AJ650"/>
  <c r="AN650"/>
  <c r="AV650"/>
  <c r="AU650"/>
  <c r="AL650"/>
  <c r="AT650"/>
  <c r="AO650"/>
  <c r="AS650"/>
  <c r="AJ646"/>
  <c r="AN646"/>
  <c r="AV646"/>
  <c r="AU646"/>
  <c r="AL646"/>
  <c r="AT646"/>
  <c r="AO646"/>
  <c r="AS646"/>
  <c r="AJ642"/>
  <c r="AN642"/>
  <c r="AV642"/>
  <c r="AU642"/>
  <c r="AL642"/>
  <c r="AT642"/>
  <c r="AO642"/>
  <c r="AS642"/>
  <c r="AJ638"/>
  <c r="AN638"/>
  <c r="AV638"/>
  <c r="AU638"/>
  <c r="AL638"/>
  <c r="AT638"/>
  <c r="AO638"/>
  <c r="AS638"/>
  <c r="AJ634"/>
  <c r="AN634"/>
  <c r="AV634"/>
  <c r="AU634"/>
  <c r="AL634"/>
  <c r="AT634"/>
  <c r="AO634"/>
  <c r="AS634"/>
  <c r="AJ630"/>
  <c r="AN630"/>
  <c r="AV630"/>
  <c r="AU630"/>
  <c r="AL630"/>
  <c r="AT630"/>
  <c r="AO630"/>
  <c r="AS630"/>
  <c r="AJ626"/>
  <c r="AN626"/>
  <c r="AV626"/>
  <c r="AU626"/>
  <c r="AL626"/>
  <c r="AT626"/>
  <c r="AO626"/>
  <c r="AS626"/>
  <c r="AJ622"/>
  <c r="AN622"/>
  <c r="AV622"/>
  <c r="AU622"/>
  <c r="AL622"/>
  <c r="AT622"/>
  <c r="AO622"/>
  <c r="AS622"/>
  <c r="AJ618"/>
  <c r="AN618"/>
  <c r="AV618"/>
  <c r="AU618"/>
  <c r="AL618"/>
  <c r="AT618"/>
  <c r="AO618"/>
  <c r="AS618"/>
  <c r="AJ614"/>
  <c r="AN614"/>
  <c r="AV614"/>
  <c r="AU614"/>
  <c r="AL614"/>
  <c r="AT614"/>
  <c r="AO614"/>
  <c r="AS614"/>
  <c r="AJ610"/>
  <c r="AN610"/>
  <c r="AV610"/>
  <c r="AU610"/>
  <c r="AL610"/>
  <c r="AT610"/>
  <c r="AO610"/>
  <c r="AS610"/>
  <c r="AJ606"/>
  <c r="AN606"/>
  <c r="AV606"/>
  <c r="AU606"/>
  <c r="AL606"/>
  <c r="AT606"/>
  <c r="AO606"/>
  <c r="AS606"/>
  <c r="AJ602"/>
  <c r="AN602"/>
  <c r="AV602"/>
  <c r="AU602"/>
  <c r="AL602"/>
  <c r="AT602"/>
  <c r="AO602"/>
  <c r="AS602"/>
  <c r="AJ598"/>
  <c r="AN598"/>
  <c r="AV598"/>
  <c r="AU598"/>
  <c r="AL598"/>
  <c r="AT598"/>
  <c r="AO598"/>
  <c r="AS598"/>
  <c r="AJ594"/>
  <c r="AN594"/>
  <c r="AV594"/>
  <c r="AU594"/>
  <c r="AL594"/>
  <c r="AT594"/>
  <c r="AO594"/>
  <c r="AS594"/>
  <c r="AJ590"/>
  <c r="AN590"/>
  <c r="AV590"/>
  <c r="AU590"/>
  <c r="AL590"/>
  <c r="AT590"/>
  <c r="AO590"/>
  <c r="AS590"/>
  <c r="AJ586"/>
  <c r="AN586"/>
  <c r="AV586"/>
  <c r="AU586"/>
  <c r="AL586"/>
  <c r="AT586"/>
  <c r="AO586"/>
  <c r="AS586"/>
  <c r="AJ582"/>
  <c r="AN582"/>
  <c r="AV582"/>
  <c r="AU582"/>
  <c r="AL582"/>
  <c r="AT582"/>
  <c r="AO582"/>
  <c r="AS582"/>
  <c r="AJ578"/>
  <c r="AN578"/>
  <c r="AV578"/>
  <c r="AU578"/>
  <c r="AL578"/>
  <c r="AT578"/>
  <c r="AO578"/>
  <c r="AS578"/>
  <c r="AJ574"/>
  <c r="AN574"/>
  <c r="AV574"/>
  <c r="AU574"/>
  <c r="AL574"/>
  <c r="AT574"/>
  <c r="AO574"/>
  <c r="AS574"/>
  <c r="AJ570"/>
  <c r="AN570"/>
  <c r="AV570"/>
  <c r="AU570"/>
  <c r="AL570"/>
  <c r="AT570"/>
  <c r="AO570"/>
  <c r="AS570"/>
  <c r="AJ566"/>
  <c r="AN566"/>
  <c r="AV566"/>
  <c r="AU566"/>
  <c r="AL566"/>
  <c r="AT566"/>
  <c r="AO566"/>
  <c r="AS566"/>
  <c r="AJ562"/>
  <c r="AN562"/>
  <c r="AV562"/>
  <c r="AU562"/>
  <c r="AL562"/>
  <c r="AT562"/>
  <c r="AO562"/>
  <c r="AS562"/>
  <c r="AJ558"/>
  <c r="AN558"/>
  <c r="AV558"/>
  <c r="AU558"/>
  <c r="AL558"/>
  <c r="AT558"/>
  <c r="AO558"/>
  <c r="AS558"/>
  <c r="AJ554"/>
  <c r="AN554"/>
  <c r="AV554"/>
  <c r="AU554"/>
  <c r="AL554"/>
  <c r="AT554"/>
  <c r="AO554"/>
  <c r="AS554"/>
  <c r="AJ550"/>
  <c r="AN550"/>
  <c r="AV550"/>
  <c r="AU550"/>
  <c r="AL550"/>
  <c r="AT550"/>
  <c r="AO550"/>
  <c r="AS550"/>
  <c r="AJ546"/>
  <c r="AN546"/>
  <c r="AV546"/>
  <c r="AU546"/>
  <c r="AL546"/>
  <c r="AT546"/>
  <c r="AO546"/>
  <c r="AS546"/>
  <c r="AJ542"/>
  <c r="AN542"/>
  <c r="AV542"/>
  <c r="AU542"/>
  <c r="AL542"/>
  <c r="AT542"/>
  <c r="AO542"/>
  <c r="AS542"/>
  <c r="AJ538"/>
  <c r="AN538"/>
  <c r="AV538"/>
  <c r="AU538"/>
  <c r="AL538"/>
  <c r="AT538"/>
  <c r="AO538"/>
  <c r="AS538"/>
  <c r="AJ534"/>
  <c r="AN534"/>
  <c r="AV534"/>
  <c r="AU534"/>
  <c r="AL534"/>
  <c r="AT534"/>
  <c r="AO534"/>
  <c r="AS534"/>
  <c r="AJ530"/>
  <c r="AN530"/>
  <c r="AV530"/>
  <c r="AU530"/>
  <c r="AL530"/>
  <c r="AT530"/>
  <c r="AO530"/>
  <c r="AS530"/>
  <c r="AJ526"/>
  <c r="AN526"/>
  <c r="AV526"/>
  <c r="AU526"/>
  <c r="AL526"/>
  <c r="AT526"/>
  <c r="AO526"/>
  <c r="AS526"/>
  <c r="AJ522"/>
  <c r="AN522"/>
  <c r="AV522"/>
  <c r="AU522"/>
  <c r="AL522"/>
  <c r="AT522"/>
  <c r="AO522"/>
  <c r="AS522"/>
  <c r="AJ518"/>
  <c r="AN518"/>
  <c r="AV518"/>
  <c r="AU518"/>
  <c r="AL518"/>
  <c r="AT518"/>
  <c r="AO518"/>
  <c r="AS518"/>
  <c r="AJ514"/>
  <c r="AN514"/>
  <c r="AV514"/>
  <c r="AU514"/>
  <c r="AL514"/>
  <c r="AT514"/>
  <c r="AO514"/>
  <c r="AS514"/>
  <c r="AO510"/>
  <c r="AS510"/>
  <c r="AJ510"/>
  <c r="AN510"/>
  <c r="AV510"/>
  <c r="AU510"/>
  <c r="AL510"/>
  <c r="AT510"/>
  <c r="AO506"/>
  <c r="AS506"/>
  <c r="AJ506"/>
  <c r="AN506"/>
  <c r="AV506"/>
  <c r="AU506"/>
  <c r="AL506"/>
  <c r="AT506"/>
  <c r="AO502"/>
  <c r="AS502"/>
  <c r="AJ502"/>
  <c r="AN502"/>
  <c r="AV502"/>
  <c r="AU502"/>
  <c r="AL502"/>
  <c r="AT502"/>
  <c r="AO498"/>
  <c r="AS498"/>
  <c r="AJ498"/>
  <c r="AN498"/>
  <c r="AV498"/>
  <c r="AU498"/>
  <c r="AL498"/>
  <c r="AT498"/>
  <c r="AO494"/>
  <c r="AS494"/>
  <c r="AJ494"/>
  <c r="AN494"/>
  <c r="AV494"/>
  <c r="AU494"/>
  <c r="AL494"/>
  <c r="AT494"/>
  <c r="AO490"/>
  <c r="AS490"/>
  <c r="AJ490"/>
  <c r="AN490"/>
  <c r="AV490"/>
  <c r="AU490"/>
  <c r="AL490"/>
  <c r="AT490"/>
  <c r="AO486"/>
  <c r="AS486"/>
  <c r="AJ486"/>
  <c r="AN486"/>
  <c r="AV486"/>
  <c r="AU486"/>
  <c r="AL486"/>
  <c r="AT486"/>
  <c r="AO482"/>
  <c r="AS482"/>
  <c r="AJ482"/>
  <c r="AN482"/>
  <c r="AV482"/>
  <c r="AU482"/>
  <c r="AL482"/>
  <c r="AT482"/>
  <c r="AO478"/>
  <c r="AS478"/>
  <c r="AJ478"/>
  <c r="AN478"/>
  <c r="AV478"/>
  <c r="AU478"/>
  <c r="AL478"/>
  <c r="AT478"/>
  <c r="AO474"/>
  <c r="AS474"/>
  <c r="AJ474"/>
  <c r="AN474"/>
  <c r="AV474"/>
  <c r="AU474"/>
  <c r="AL474"/>
  <c r="AT474"/>
  <c r="AO470"/>
  <c r="AS470"/>
  <c r="AJ470"/>
  <c r="AN470"/>
  <c r="AV470"/>
  <c r="AU470"/>
  <c r="AL470"/>
  <c r="AT470"/>
  <c r="AO466"/>
  <c r="AS466"/>
  <c r="AJ466"/>
  <c r="AN466"/>
  <c r="AV466"/>
  <c r="AU466"/>
  <c r="AL466"/>
  <c r="AT466"/>
  <c r="AO462"/>
  <c r="AS462"/>
  <c r="AJ462"/>
  <c r="AN462"/>
  <c r="AV462"/>
  <c r="AU462"/>
  <c r="AL462"/>
  <c r="AT462"/>
  <c r="AO458"/>
  <c r="AS458"/>
  <c r="AJ458"/>
  <c r="AN458"/>
  <c r="AV458"/>
  <c r="AU458"/>
  <c r="AL458"/>
  <c r="AT458"/>
  <c r="AO454"/>
  <c r="AS454"/>
  <c r="AJ454"/>
  <c r="AN454"/>
  <c r="AV454"/>
  <c r="AU454"/>
  <c r="AL454"/>
  <c r="AT454"/>
  <c r="AO450"/>
  <c r="AS450"/>
  <c r="AJ450"/>
  <c r="AN450"/>
  <c r="AV450"/>
  <c r="AU450"/>
  <c r="AL450"/>
  <c r="AT450"/>
  <c r="AO446"/>
  <c r="AS446"/>
  <c r="AJ446"/>
  <c r="AN446"/>
  <c r="AV446"/>
  <c r="AU446"/>
  <c r="AL446"/>
  <c r="AT446"/>
  <c r="AO442"/>
  <c r="AS442"/>
  <c r="AJ442"/>
  <c r="AN442"/>
  <c r="AV442"/>
  <c r="AU442"/>
  <c r="AL442"/>
  <c r="AT442"/>
  <c r="AO438"/>
  <c r="AS438"/>
  <c r="AJ438"/>
  <c r="AN438"/>
  <c r="AV438"/>
  <c r="AU438"/>
  <c r="AL438"/>
  <c r="AT438"/>
  <c r="AO434"/>
  <c r="AS434"/>
  <c r="AJ434"/>
  <c r="AN434"/>
  <c r="AV434"/>
  <c r="AU434"/>
  <c r="AL434"/>
  <c r="AT434"/>
  <c r="AO430"/>
  <c r="AS430"/>
  <c r="AJ430"/>
  <c r="AN430"/>
  <c r="AV430"/>
  <c r="AU430"/>
  <c r="AL430"/>
  <c r="AT430"/>
  <c r="AO426"/>
  <c r="AS426"/>
  <c r="AJ426"/>
  <c r="AN426"/>
  <c r="AV426"/>
  <c r="AU426"/>
  <c r="AL426"/>
  <c r="AT426"/>
  <c r="AO422"/>
  <c r="AS422"/>
  <c r="AJ422"/>
  <c r="AN422"/>
  <c r="AV422"/>
  <c r="AU422"/>
  <c r="AL422"/>
  <c r="AT422"/>
  <c r="AO418"/>
  <c r="AS418"/>
  <c r="AJ418"/>
  <c r="AN418"/>
  <c r="AV418"/>
  <c r="AU418"/>
  <c r="AL418"/>
  <c r="AT418"/>
  <c r="AO414"/>
  <c r="AS414"/>
  <c r="AJ414"/>
  <c r="AN414"/>
  <c r="AV414"/>
  <c r="AU414"/>
  <c r="AL414"/>
  <c r="AT414"/>
  <c r="AO410"/>
  <c r="AS410"/>
  <c r="AJ410"/>
  <c r="AN410"/>
  <c r="AV410"/>
  <c r="AU410"/>
  <c r="AL410"/>
  <c r="AT410"/>
  <c r="AO406"/>
  <c r="AS406"/>
  <c r="AJ406"/>
  <c r="AN406"/>
  <c r="AV406"/>
  <c r="AU406"/>
  <c r="AL406"/>
  <c r="AT406"/>
  <c r="AO402"/>
  <c r="AS402"/>
  <c r="AJ402"/>
  <c r="AN402"/>
  <c r="AV402"/>
  <c r="AU402"/>
  <c r="AL402"/>
  <c r="AT402"/>
  <c r="AO398"/>
  <c r="AS398"/>
  <c r="AJ398"/>
  <c r="AN398"/>
  <c r="AV398"/>
  <c r="AU398"/>
  <c r="AL398"/>
  <c r="AT398"/>
  <c r="AO394"/>
  <c r="AS394"/>
  <c r="AJ394"/>
  <c r="AN394"/>
  <c r="AV394"/>
  <c r="AU394"/>
  <c r="AL394"/>
  <c r="AT394"/>
  <c r="AO390"/>
  <c r="AS390"/>
  <c r="AJ390"/>
  <c r="AN390"/>
  <c r="AV390"/>
  <c r="AU390"/>
  <c r="AL390"/>
  <c r="AT390"/>
  <c r="AO386"/>
  <c r="AS386"/>
  <c r="AJ386"/>
  <c r="AN386"/>
  <c r="AV386"/>
  <c r="AU386"/>
  <c r="AL386"/>
  <c r="AT386"/>
  <c r="AO382"/>
  <c r="AS382"/>
  <c r="AJ382"/>
  <c r="AN382"/>
  <c r="AV382"/>
  <c r="AU382"/>
  <c r="AL382"/>
  <c r="AT382"/>
  <c r="AO378"/>
  <c r="AS378"/>
  <c r="AJ378"/>
  <c r="AN378"/>
  <c r="AV378"/>
  <c r="AU378"/>
  <c r="AL378"/>
  <c r="AT378"/>
  <c r="AO374"/>
  <c r="AS374"/>
  <c r="AJ374"/>
  <c r="AN374"/>
  <c r="AV374"/>
  <c r="AU374"/>
  <c r="AL374"/>
  <c r="AT374"/>
  <c r="AO370"/>
  <c r="AS370"/>
  <c r="AJ370"/>
  <c r="AN370"/>
  <c r="AV370"/>
  <c r="AU370"/>
  <c r="AL370"/>
  <c r="AT370"/>
  <c r="AO366"/>
  <c r="AS366"/>
  <c r="AJ366"/>
  <c r="AN366"/>
  <c r="AV366"/>
  <c r="AU366"/>
  <c r="AL366"/>
  <c r="AT366"/>
  <c r="AO362"/>
  <c r="AS362"/>
  <c r="AJ362"/>
  <c r="AN362"/>
  <c r="AV362"/>
  <c r="AU362"/>
  <c r="AL362"/>
  <c r="AT362"/>
  <c r="AO358"/>
  <c r="AS358"/>
  <c r="AJ358"/>
  <c r="AN358"/>
  <c r="AV358"/>
  <c r="AU358"/>
  <c r="AL358"/>
  <c r="AT358"/>
  <c r="AO354"/>
  <c r="AS354"/>
  <c r="AJ354"/>
  <c r="AN354"/>
  <c r="AV354"/>
  <c r="AU354"/>
  <c r="AL354"/>
  <c r="AT354"/>
  <c r="AO350"/>
  <c r="AS350"/>
  <c r="AJ350"/>
  <c r="AN350"/>
  <c r="AV350"/>
  <c r="AU350"/>
  <c r="AL350"/>
  <c r="AT350"/>
  <c r="AO346"/>
  <c r="AS346"/>
  <c r="AJ346"/>
  <c r="AN346"/>
  <c r="AV346"/>
  <c r="AU346"/>
  <c r="AL346"/>
  <c r="AT346"/>
  <c r="AO342"/>
  <c r="AS342"/>
  <c r="AJ342"/>
  <c r="AN342"/>
  <c r="AV342"/>
  <c r="AU342"/>
  <c r="AL342"/>
  <c r="AT342"/>
  <c r="AO338"/>
  <c r="AS338"/>
  <c r="AJ338"/>
  <c r="AN338"/>
  <c r="AV338"/>
  <c r="AU338"/>
  <c r="AL338"/>
  <c r="AT338"/>
  <c r="AO334"/>
  <c r="AS334"/>
  <c r="AJ334"/>
  <c r="AN334"/>
  <c r="AV334"/>
  <c r="AU334"/>
  <c r="AL334"/>
  <c r="AT334"/>
  <c r="AO330"/>
  <c r="AS330"/>
  <c r="AJ330"/>
  <c r="AN330"/>
  <c r="AV330"/>
  <c r="AU330"/>
  <c r="AL330"/>
  <c r="AT330"/>
  <c r="AO326"/>
  <c r="AS326"/>
  <c r="AJ326"/>
  <c r="AN326"/>
  <c r="AV326"/>
  <c r="AU326"/>
  <c r="AL326"/>
  <c r="AT326"/>
  <c r="AO322"/>
  <c r="AS322"/>
  <c r="AJ322"/>
  <c r="AN322"/>
  <c r="AV322"/>
  <c r="AU322"/>
  <c r="AL322"/>
  <c r="AT322"/>
  <c r="AO318"/>
  <c r="AS318"/>
  <c r="AJ318"/>
  <c r="AN318"/>
  <c r="AV318"/>
  <c r="AU318"/>
  <c r="AL318"/>
  <c r="AT318"/>
  <c r="AO314"/>
  <c r="AS314"/>
  <c r="AJ314"/>
  <c r="AN314"/>
  <c r="AV314"/>
  <c r="AU314"/>
  <c r="AL314"/>
  <c r="AT314"/>
  <c r="AO310"/>
  <c r="AS310"/>
  <c r="AJ310"/>
  <c r="AN310"/>
  <c r="AV310"/>
  <c r="AU310"/>
  <c r="AL310"/>
  <c r="AT310"/>
  <c r="AO306"/>
  <c r="AS306"/>
  <c r="AJ306"/>
  <c r="AN306"/>
  <c r="AV306"/>
  <c r="AU306"/>
  <c r="AL306"/>
  <c r="AT306"/>
  <c r="AO302"/>
  <c r="AS302"/>
  <c r="AJ302"/>
  <c r="AN302"/>
  <c r="AV302"/>
  <c r="AU302"/>
  <c r="AL302"/>
  <c r="AT302"/>
  <c r="AO298"/>
  <c r="AS298"/>
  <c r="AJ298"/>
  <c r="AN298"/>
  <c r="AV298"/>
  <c r="AU298"/>
  <c r="AL298"/>
  <c r="AT298"/>
  <c r="AO294"/>
  <c r="AS294"/>
  <c r="AJ294"/>
  <c r="AN294"/>
  <c r="AV294"/>
  <c r="AU294"/>
  <c r="AL294"/>
  <c r="AT294"/>
  <c r="AO290"/>
  <c r="AS290"/>
  <c r="AJ290"/>
  <c r="AN290"/>
  <c r="AV290"/>
  <c r="AU290"/>
  <c r="AL290"/>
  <c r="AT290"/>
  <c r="AO286"/>
  <c r="AS286"/>
  <c r="AJ286"/>
  <c r="AN286"/>
  <c r="AV286"/>
  <c r="AU286"/>
  <c r="AL286"/>
  <c r="AT286"/>
  <c r="AO282"/>
  <c r="AS282"/>
  <c r="AJ282"/>
  <c r="AN282"/>
  <c r="AV282"/>
  <c r="AU282"/>
  <c r="AL282"/>
  <c r="AT282"/>
  <c r="AO278"/>
  <c r="AS278"/>
  <c r="AJ278"/>
  <c r="AN278"/>
  <c r="AV278"/>
  <c r="AU278"/>
  <c r="AL278"/>
  <c r="AT278"/>
  <c r="AO274"/>
  <c r="AS274"/>
  <c r="AJ274"/>
  <c r="AN274"/>
  <c r="AV274"/>
  <c r="AU274"/>
  <c r="AL274"/>
  <c r="AT274"/>
  <c r="AO270"/>
  <c r="AS270"/>
  <c r="AJ270"/>
  <c r="AN270"/>
  <c r="AV270"/>
  <c r="AU270"/>
  <c r="AL270"/>
  <c r="AT270"/>
  <c r="AO266"/>
  <c r="AS266"/>
  <c r="AJ266"/>
  <c r="AN266"/>
  <c r="AV266"/>
  <c r="AU266"/>
  <c r="AL266"/>
  <c r="AT266"/>
  <c r="AO262"/>
  <c r="AS262"/>
  <c r="AJ262"/>
  <c r="AN262"/>
  <c r="AV262"/>
  <c r="AU262"/>
  <c r="AL262"/>
  <c r="AT262"/>
  <c r="AL258"/>
  <c r="AT258"/>
  <c r="AO258"/>
  <c r="AJ258"/>
  <c r="AN258"/>
  <c r="AU258"/>
  <c r="AV258"/>
  <c r="AS258"/>
  <c r="AL254"/>
  <c r="AT254"/>
  <c r="AO254"/>
  <c r="AS254"/>
  <c r="AJ254"/>
  <c r="AN254"/>
  <c r="AV254"/>
  <c r="AU254"/>
  <c r="AL250"/>
  <c r="AT250"/>
  <c r="AO250"/>
  <c r="AS250"/>
  <c r="AJ250"/>
  <c r="AN250"/>
  <c r="AV250"/>
  <c r="AU250"/>
  <c r="AL246"/>
  <c r="AT246"/>
  <c r="AO246"/>
  <c r="AS246"/>
  <c r="AJ246"/>
  <c r="AN246"/>
  <c r="AV246"/>
  <c r="AU246"/>
  <c r="AL242"/>
  <c r="AT242"/>
  <c r="AO242"/>
  <c r="AS242"/>
  <c r="AJ242"/>
  <c r="AN242"/>
  <c r="AV242"/>
  <c r="AU242"/>
  <c r="AL238"/>
  <c r="AT238"/>
  <c r="AO238"/>
  <c r="AS238"/>
  <c r="AJ238"/>
  <c r="AN238"/>
  <c r="AV238"/>
  <c r="AU238"/>
  <c r="AL234"/>
  <c r="AT234"/>
  <c r="AO234"/>
  <c r="AS234"/>
  <c r="AJ234"/>
  <c r="AN234"/>
  <c r="AV234"/>
  <c r="AU234"/>
  <c r="AL230"/>
  <c r="AT230"/>
  <c r="AO230"/>
  <c r="AS230"/>
  <c r="AJ230"/>
  <c r="AN230"/>
  <c r="AV230"/>
  <c r="AU230"/>
  <c r="AL226"/>
  <c r="AT226"/>
  <c r="AO226"/>
  <c r="AS226"/>
  <c r="AJ226"/>
  <c r="AN226"/>
  <c r="AV226"/>
  <c r="AU226"/>
  <c r="AL222"/>
  <c r="AT222"/>
  <c r="AO222"/>
  <c r="AS222"/>
  <c r="AJ222"/>
  <c r="AN222"/>
  <c r="AV222"/>
  <c r="AU222"/>
  <c r="AL218"/>
  <c r="AT218"/>
  <c r="AO218"/>
  <c r="AS218"/>
  <c r="AJ218"/>
  <c r="AN218"/>
  <c r="AV218"/>
  <c r="AU218"/>
  <c r="AL214"/>
  <c r="AT214"/>
  <c r="AO214"/>
  <c r="AS214"/>
  <c r="AJ214"/>
  <c r="AN214"/>
  <c r="AV214"/>
  <c r="AU214"/>
  <c r="AL210"/>
  <c r="AT210"/>
  <c r="AO210"/>
  <c r="AS210"/>
  <c r="AJ210"/>
  <c r="AN210"/>
  <c r="AV210"/>
  <c r="AU210"/>
  <c r="AL206"/>
  <c r="AT206"/>
  <c r="AO206"/>
  <c r="AS206"/>
  <c r="AJ206"/>
  <c r="AN206"/>
  <c r="AV206"/>
  <c r="AU206"/>
  <c r="AL202"/>
  <c r="AT202"/>
  <c r="AO202"/>
  <c r="AS202"/>
  <c r="AJ202"/>
  <c r="AN202"/>
  <c r="AV202"/>
  <c r="AU202"/>
  <c r="AL198"/>
  <c r="AT198"/>
  <c r="AO198"/>
  <c r="AS198"/>
  <c r="AJ198"/>
  <c r="AN198"/>
  <c r="AV198"/>
  <c r="AU198"/>
  <c r="AL194"/>
  <c r="AT194"/>
  <c r="AO194"/>
  <c r="AS194"/>
  <c r="AJ194"/>
  <c r="AN194"/>
  <c r="AV194"/>
  <c r="AU194"/>
  <c r="AL190"/>
  <c r="AT190"/>
  <c r="AO190"/>
  <c r="AS190"/>
  <c r="AJ190"/>
  <c r="AN190"/>
  <c r="AV190"/>
  <c r="AU190"/>
  <c r="AL186"/>
  <c r="AT186"/>
  <c r="AO186"/>
  <c r="AS186"/>
  <c r="AJ186"/>
  <c r="AN186"/>
  <c r="AV186"/>
  <c r="AU186"/>
  <c r="AL182"/>
  <c r="AT182"/>
  <c r="AO182"/>
  <c r="AS182"/>
  <c r="AJ182"/>
  <c r="AN182"/>
  <c r="AV182"/>
  <c r="AU182"/>
  <c r="AL178"/>
  <c r="AT178"/>
  <c r="AO178"/>
  <c r="AS178"/>
  <c r="AJ178"/>
  <c r="AN178"/>
  <c r="AV178"/>
  <c r="AU178"/>
  <c r="AL174"/>
  <c r="AT174"/>
  <c r="AO174"/>
  <c r="AS174"/>
  <c r="AJ174"/>
  <c r="AN174"/>
  <c r="AV174"/>
  <c r="AU174"/>
  <c r="AL170"/>
  <c r="AT170"/>
  <c r="AO170"/>
  <c r="AS170"/>
  <c r="AJ170"/>
  <c r="AN170"/>
  <c r="AV170"/>
  <c r="AU170"/>
  <c r="AL166"/>
  <c r="AT166"/>
  <c r="AO166"/>
  <c r="AS166"/>
  <c r="AJ166"/>
  <c r="AN166"/>
  <c r="AV166"/>
  <c r="AU166"/>
  <c r="AL162"/>
  <c r="AT162"/>
  <c r="AO162"/>
  <c r="AS162"/>
  <c r="AJ162"/>
  <c r="AN162"/>
  <c r="AV162"/>
  <c r="AU162"/>
  <c r="AL158"/>
  <c r="AT158"/>
  <c r="AO158"/>
  <c r="AS158"/>
  <c r="AJ158"/>
  <c r="AN158"/>
  <c r="AV158"/>
  <c r="AU158"/>
  <c r="AL154"/>
  <c r="AT154"/>
  <c r="AO154"/>
  <c r="AS154"/>
  <c r="AJ154"/>
  <c r="AN154"/>
  <c r="AV154"/>
  <c r="AU154"/>
  <c r="AL150"/>
  <c r="AT150"/>
  <c r="AO150"/>
  <c r="AS150"/>
  <c r="AJ150"/>
  <c r="AN150"/>
  <c r="AV150"/>
  <c r="AU150"/>
  <c r="AL146"/>
  <c r="AT146"/>
  <c r="AO146"/>
  <c r="AS146"/>
  <c r="AJ146"/>
  <c r="AN146"/>
  <c r="AV146"/>
  <c r="AU146"/>
  <c r="AL142"/>
  <c r="AT142"/>
  <c r="AO142"/>
  <c r="AS142"/>
  <c r="AJ142"/>
  <c r="AN142"/>
  <c r="AV142"/>
  <c r="AU142"/>
  <c r="AL138"/>
  <c r="AT138"/>
  <c r="AO138"/>
  <c r="AS138"/>
  <c r="AJ138"/>
  <c r="AN138"/>
  <c r="AV138"/>
  <c r="AU138"/>
  <c r="AL134"/>
  <c r="AT134"/>
  <c r="AO134"/>
  <c r="AS134"/>
  <c r="AJ134"/>
  <c r="AN134"/>
  <c r="AV134"/>
  <c r="AU134"/>
  <c r="AU130"/>
  <c r="AL130"/>
  <c r="AT130"/>
  <c r="AO130"/>
  <c r="AS130"/>
  <c r="AJ130"/>
  <c r="AN130"/>
  <c r="AV130"/>
  <c r="AU126"/>
  <c r="AL126"/>
  <c r="AT126"/>
  <c r="AO126"/>
  <c r="AS126"/>
  <c r="AJ126"/>
  <c r="AN126"/>
  <c r="AV126"/>
  <c r="AU122"/>
  <c r="AL122"/>
  <c r="AT122"/>
  <c r="AO122"/>
  <c r="AS122"/>
  <c r="AJ122"/>
  <c r="AN122"/>
  <c r="AV122"/>
  <c r="AU118"/>
  <c r="AL118"/>
  <c r="AT118"/>
  <c r="AO118"/>
  <c r="AS118"/>
  <c r="AJ118"/>
  <c r="AN118"/>
  <c r="AV118"/>
  <c r="AU114"/>
  <c r="AL114"/>
  <c r="AT114"/>
  <c r="AO114"/>
  <c r="AS114"/>
  <c r="AJ114"/>
  <c r="AN114"/>
  <c r="AV114"/>
  <c r="AU110"/>
  <c r="AL110"/>
  <c r="AT110"/>
  <c r="AO110"/>
  <c r="AS110"/>
  <c r="AJ110"/>
  <c r="AN110"/>
  <c r="AV110"/>
  <c r="AU106"/>
  <c r="AL106"/>
  <c r="AT106"/>
  <c r="AO106"/>
  <c r="AS106"/>
  <c r="AJ106"/>
  <c r="AN106"/>
  <c r="AV106"/>
  <c r="AU102"/>
  <c r="AL102"/>
  <c r="AT102"/>
  <c r="AO102"/>
  <c r="AS102"/>
  <c r="AJ102"/>
  <c r="AN102"/>
  <c r="AV102"/>
  <c r="AU98"/>
  <c r="AL98"/>
  <c r="AT98"/>
  <c r="AO98"/>
  <c r="AS98"/>
  <c r="AJ98"/>
  <c r="AN98"/>
  <c r="AV98"/>
  <c r="AO1115"/>
  <c r="AS1115"/>
  <c r="AJ1115"/>
  <c r="AN1115"/>
  <c r="AV1115"/>
  <c r="AU1115"/>
  <c r="AL1115"/>
  <c r="AT1115"/>
  <c r="AO1111"/>
  <c r="AS1111"/>
  <c r="AJ1111"/>
  <c r="AN1111"/>
  <c r="AV1111"/>
  <c r="AU1111"/>
  <c r="AL1111"/>
  <c r="AT1111"/>
  <c r="AO1107"/>
  <c r="AS1107"/>
  <c r="AJ1107"/>
  <c r="AN1107"/>
  <c r="AV1107"/>
  <c r="AU1107"/>
  <c r="AL1107"/>
  <c r="AT1107"/>
  <c r="AO1103"/>
  <c r="AS1103"/>
  <c r="AJ1103"/>
  <c r="AN1103"/>
  <c r="AV1103"/>
  <c r="AU1103"/>
  <c r="AL1103"/>
  <c r="AT1103"/>
  <c r="AO1099"/>
  <c r="AS1099"/>
  <c r="AJ1099"/>
  <c r="AN1099"/>
  <c r="AV1099"/>
  <c r="AU1099"/>
  <c r="AL1099"/>
  <c r="AT1099"/>
  <c r="AO1095"/>
  <c r="AS1095"/>
  <c r="AJ1095"/>
  <c r="AN1095"/>
  <c r="AV1095"/>
  <c r="AU1095"/>
  <c r="AL1095"/>
  <c r="AT1095"/>
  <c r="AO1091"/>
  <c r="AS1091"/>
  <c r="AJ1091"/>
  <c r="AN1091"/>
  <c r="AV1091"/>
  <c r="AU1091"/>
  <c r="AL1091"/>
  <c r="AT1091"/>
  <c r="AO1087"/>
  <c r="AS1087"/>
  <c r="AJ1087"/>
  <c r="AN1087"/>
  <c r="AV1087"/>
  <c r="AU1087"/>
  <c r="AL1087"/>
  <c r="AT1087"/>
  <c r="AO1083"/>
  <c r="AS1083"/>
  <c r="AJ1083"/>
  <c r="AN1083"/>
  <c r="AV1083"/>
  <c r="AU1083"/>
  <c r="AL1083"/>
  <c r="AT1083"/>
  <c r="AO1079"/>
  <c r="AS1079"/>
  <c r="AJ1079"/>
  <c r="AN1079"/>
  <c r="AV1079"/>
  <c r="AU1079"/>
  <c r="AL1079"/>
  <c r="AT1079"/>
  <c r="AO1075"/>
  <c r="AS1075"/>
  <c r="AJ1075"/>
  <c r="AN1075"/>
  <c r="AV1075"/>
  <c r="AU1075"/>
  <c r="AL1075"/>
  <c r="AT1075"/>
  <c r="AO1071"/>
  <c r="AS1071"/>
  <c r="AJ1071"/>
  <c r="AN1071"/>
  <c r="AV1071"/>
  <c r="AU1071"/>
  <c r="AL1071"/>
  <c r="AT1071"/>
  <c r="AO1067"/>
  <c r="AS1067"/>
  <c r="AJ1067"/>
  <c r="AN1067"/>
  <c r="AV1067"/>
  <c r="AU1067"/>
  <c r="AL1067"/>
  <c r="AT1067"/>
  <c r="AO1063"/>
  <c r="AS1063"/>
  <c r="AJ1063"/>
  <c r="AN1063"/>
  <c r="AV1063"/>
  <c r="AU1063"/>
  <c r="AL1063"/>
  <c r="AT1063"/>
  <c r="AO1059"/>
  <c r="AS1059"/>
  <c r="AJ1059"/>
  <c r="AN1059"/>
  <c r="AV1059"/>
  <c r="AU1059"/>
  <c r="AL1059"/>
  <c r="AT1059"/>
  <c r="AO1055"/>
  <c r="AS1055"/>
  <c r="AJ1055"/>
  <c r="AN1055"/>
  <c r="AV1055"/>
  <c r="AU1055"/>
  <c r="AL1055"/>
  <c r="AT1055"/>
  <c r="AO1051"/>
  <c r="AS1051"/>
  <c r="AJ1051"/>
  <c r="AN1051"/>
  <c r="AV1051"/>
  <c r="AU1051"/>
  <c r="AL1051"/>
  <c r="AT1051"/>
  <c r="AO1047"/>
  <c r="AS1047"/>
  <c r="AJ1047"/>
  <c r="AN1047"/>
  <c r="AV1047"/>
  <c r="AU1047"/>
  <c r="AL1047"/>
  <c r="AT1047"/>
  <c r="AO1043"/>
  <c r="AS1043"/>
  <c r="AJ1043"/>
  <c r="AN1043"/>
  <c r="AV1043"/>
  <c r="AU1043"/>
  <c r="AL1043"/>
  <c r="AT1043"/>
  <c r="AO1039"/>
  <c r="AS1039"/>
  <c r="AJ1039"/>
  <c r="AN1039"/>
  <c r="AV1039"/>
  <c r="AU1039"/>
  <c r="AL1039"/>
  <c r="AT1039"/>
  <c r="AO1035"/>
  <c r="AS1035"/>
  <c r="AJ1035"/>
  <c r="AN1035"/>
  <c r="AV1035"/>
  <c r="AU1035"/>
  <c r="AL1035"/>
  <c r="AT1035"/>
  <c r="AO1031"/>
  <c r="AS1031"/>
  <c r="AJ1031"/>
  <c r="AN1031"/>
  <c r="AV1031"/>
  <c r="AU1031"/>
  <c r="AL1031"/>
  <c r="AT1031"/>
  <c r="AO1027"/>
  <c r="AS1027"/>
  <c r="AJ1027"/>
  <c r="AN1027"/>
  <c r="AV1027"/>
  <c r="AU1027"/>
  <c r="AL1027"/>
  <c r="AT1027"/>
  <c r="AO1023"/>
  <c r="AS1023"/>
  <c r="AJ1023"/>
  <c r="AN1023"/>
  <c r="AV1023"/>
  <c r="AU1023"/>
  <c r="AL1023"/>
  <c r="AT1023"/>
  <c r="AO1019"/>
  <c r="AS1019"/>
  <c r="AJ1019"/>
  <c r="AN1019"/>
  <c r="AV1019"/>
  <c r="AU1019"/>
  <c r="AL1019"/>
  <c r="AT1019"/>
  <c r="AO1015"/>
  <c r="AS1015"/>
  <c r="AJ1015"/>
  <c r="AN1015"/>
  <c r="AV1015"/>
  <c r="AU1015"/>
  <c r="AL1015"/>
  <c r="AT1015"/>
  <c r="AO1011"/>
  <c r="AS1011"/>
  <c r="AJ1011"/>
  <c r="AN1011"/>
  <c r="AV1011"/>
  <c r="AU1011"/>
  <c r="AL1011"/>
  <c r="AT1011"/>
  <c r="AO1007"/>
  <c r="AS1007"/>
  <c r="AJ1007"/>
  <c r="AN1007"/>
  <c r="AV1007"/>
  <c r="AU1007"/>
  <c r="AL1007"/>
  <c r="AT1007"/>
  <c r="AO1003"/>
  <c r="AS1003"/>
  <c r="AJ1003"/>
  <c r="AN1003"/>
  <c r="AV1003"/>
  <c r="AU1003"/>
  <c r="AL1003"/>
  <c r="AT1003"/>
  <c r="AO999"/>
  <c r="AS999"/>
  <c r="AJ999"/>
  <c r="AN999"/>
  <c r="AV999"/>
  <c r="AU999"/>
  <c r="AL999"/>
  <c r="AT999"/>
  <c r="AO995"/>
  <c r="AS995"/>
  <c r="AJ995"/>
  <c r="AN995"/>
  <c r="AV995"/>
  <c r="AU995"/>
  <c r="AL995"/>
  <c r="AT995"/>
  <c r="AO991"/>
  <c r="AS991"/>
  <c r="AJ991"/>
  <c r="AN991"/>
  <c r="AV991"/>
  <c r="AU991"/>
  <c r="AL991"/>
  <c r="AT991"/>
  <c r="AO987"/>
  <c r="AS987"/>
  <c r="AJ987"/>
  <c r="AN987"/>
  <c r="AV987"/>
  <c r="AU987"/>
  <c r="AL987"/>
  <c r="AT987"/>
  <c r="AO983"/>
  <c r="AS983"/>
  <c r="AJ983"/>
  <c r="AN983"/>
  <c r="AV983"/>
  <c r="AU983"/>
  <c r="AL983"/>
  <c r="AT983"/>
  <c r="AO979"/>
  <c r="AS979"/>
  <c r="AJ979"/>
  <c r="AN979"/>
  <c r="AV979"/>
  <c r="AU979"/>
  <c r="AL979"/>
  <c r="AT979"/>
  <c r="AO975"/>
  <c r="AS975"/>
  <c r="AJ975"/>
  <c r="AN975"/>
  <c r="AV975"/>
  <c r="AU975"/>
  <c r="AL975"/>
  <c r="AT975"/>
  <c r="AO971"/>
  <c r="AS971"/>
  <c r="AJ971"/>
  <c r="AN971"/>
  <c r="AV971"/>
  <c r="AU971"/>
  <c r="AL971"/>
  <c r="AT971"/>
  <c r="AO967"/>
  <c r="AS967"/>
  <c r="AJ967"/>
  <c r="AN967"/>
  <c r="AV967"/>
  <c r="AU967"/>
  <c r="AL967"/>
  <c r="AT967"/>
  <c r="AO963"/>
  <c r="AS963"/>
  <c r="AJ963"/>
  <c r="AN963"/>
  <c r="AV963"/>
  <c r="AU963"/>
  <c r="AL963"/>
  <c r="AT963"/>
  <c r="AO959"/>
  <c r="AS959"/>
  <c r="AJ959"/>
  <c r="AN959"/>
  <c r="AV959"/>
  <c r="AU959"/>
  <c r="AL959"/>
  <c r="AT959"/>
  <c r="AO955"/>
  <c r="AS955"/>
  <c r="AJ955"/>
  <c r="AN955"/>
  <c r="AV955"/>
  <c r="AU955"/>
  <c r="AL955"/>
  <c r="AT955"/>
  <c r="AO951"/>
  <c r="AS951"/>
  <c r="AJ951"/>
  <c r="AN951"/>
  <c r="AV951"/>
  <c r="AU951"/>
  <c r="AL951"/>
  <c r="AT951"/>
  <c r="AO947"/>
  <c r="AS947"/>
  <c r="AJ947"/>
  <c r="AN947"/>
  <c r="AV947"/>
  <c r="AU947"/>
  <c r="AL947"/>
  <c r="AT947"/>
  <c r="AO943"/>
  <c r="AS943"/>
  <c r="AJ943"/>
  <c r="AN943"/>
  <c r="AV943"/>
  <c r="AU943"/>
  <c r="AL943"/>
  <c r="AT943"/>
  <c r="AO939"/>
  <c r="AS939"/>
  <c r="AJ939"/>
  <c r="AN939"/>
  <c r="AV939"/>
  <c r="AU939"/>
  <c r="AL939"/>
  <c r="AT939"/>
  <c r="AO935"/>
  <c r="AS935"/>
  <c r="AJ935"/>
  <c r="AN935"/>
  <c r="AV935"/>
  <c r="AU935"/>
  <c r="AL935"/>
  <c r="AT935"/>
  <c r="AO931"/>
  <c r="AS931"/>
  <c r="AJ931"/>
  <c r="AN931"/>
  <c r="AV931"/>
  <c r="AU931"/>
  <c r="AL931"/>
  <c r="AT931"/>
  <c r="AO927"/>
  <c r="AS927"/>
  <c r="AJ927"/>
  <c r="AN927"/>
  <c r="AV927"/>
  <c r="AU927"/>
  <c r="AL927"/>
  <c r="AT927"/>
  <c r="AO923"/>
  <c r="AS923"/>
  <c r="AJ923"/>
  <c r="AN923"/>
  <c r="AV923"/>
  <c r="AU923"/>
  <c r="AL923"/>
  <c r="AT923"/>
  <c r="AO919"/>
  <c r="AS919"/>
  <c r="AJ919"/>
  <c r="AN919"/>
  <c r="AV919"/>
  <c r="AU919"/>
  <c r="AL919"/>
  <c r="AT919"/>
  <c r="AO915"/>
  <c r="AS915"/>
  <c r="AJ915"/>
  <c r="AN915"/>
  <c r="AV915"/>
  <c r="AU915"/>
  <c r="AL915"/>
  <c r="AT915"/>
  <c r="AO911"/>
  <c r="AS911"/>
  <c r="AJ911"/>
  <c r="AN911"/>
  <c r="AV911"/>
  <c r="AU911"/>
  <c r="AL911"/>
  <c r="AT911"/>
  <c r="AO907"/>
  <c r="AS907"/>
  <c r="AJ907"/>
  <c r="AN907"/>
  <c r="AV907"/>
  <c r="AU907"/>
  <c r="AL907"/>
  <c r="AT907"/>
  <c r="AO903"/>
  <c r="AS903"/>
  <c r="AJ903"/>
  <c r="AN903"/>
  <c r="AV903"/>
  <c r="AU903"/>
  <c r="AL903"/>
  <c r="AT903"/>
  <c r="AO899"/>
  <c r="AS899"/>
  <c r="AJ899"/>
  <c r="AN899"/>
  <c r="AV899"/>
  <c r="AU899"/>
  <c r="AL899"/>
  <c r="AT899"/>
  <c r="AO895"/>
  <c r="AS895"/>
  <c r="AJ895"/>
  <c r="AN895"/>
  <c r="AV895"/>
  <c r="AU895"/>
  <c r="AL895"/>
  <c r="AT895"/>
  <c r="AO891"/>
  <c r="AS891"/>
  <c r="AJ891"/>
  <c r="AN891"/>
  <c r="AV891"/>
  <c r="AU891"/>
  <c r="AL891"/>
  <c r="AT891"/>
  <c r="AO887"/>
  <c r="AS887"/>
  <c r="AJ887"/>
  <c r="AN887"/>
  <c r="AV887"/>
  <c r="AU887"/>
  <c r="AL887"/>
  <c r="AT887"/>
  <c r="AO883"/>
  <c r="AS883"/>
  <c r="AJ883"/>
  <c r="AN883"/>
  <c r="AV883"/>
  <c r="AU883"/>
  <c r="AL883"/>
  <c r="AT883"/>
  <c r="AO879"/>
  <c r="AS879"/>
  <c r="AJ879"/>
  <c r="AN879"/>
  <c r="AV879"/>
  <c r="AU879"/>
  <c r="AL879"/>
  <c r="AT879"/>
  <c r="AO875"/>
  <c r="AS875"/>
  <c r="AJ875"/>
  <c r="AN875"/>
  <c r="AV875"/>
  <c r="AU875"/>
  <c r="AL875"/>
  <c r="AT875"/>
  <c r="AO871"/>
  <c r="AS871"/>
  <c r="AJ871"/>
  <c r="AN871"/>
  <c r="AV871"/>
  <c r="AU871"/>
  <c r="AL871"/>
  <c r="AT871"/>
  <c r="AO867"/>
  <c r="AS867"/>
  <c r="AJ867"/>
  <c r="AN867"/>
  <c r="AV867"/>
  <c r="AU867"/>
  <c r="AL867"/>
  <c r="AT867"/>
  <c r="AO863"/>
  <c r="AS863"/>
  <c r="AJ863"/>
  <c r="AN863"/>
  <c r="AV863"/>
  <c r="AU863"/>
  <c r="AL863"/>
  <c r="AT863"/>
  <c r="AO859"/>
  <c r="AS859"/>
  <c r="AJ859"/>
  <c r="AN859"/>
  <c r="AV859"/>
  <c r="AU859"/>
  <c r="AL859"/>
  <c r="AT859"/>
  <c r="AO855"/>
  <c r="AS855"/>
  <c r="AJ855"/>
  <c r="AN855"/>
  <c r="AV855"/>
  <c r="AU855"/>
  <c r="AL855"/>
  <c r="AT855"/>
  <c r="AO851"/>
  <c r="AS851"/>
  <c r="AJ851"/>
  <c r="AN851"/>
  <c r="AV851"/>
  <c r="AU851"/>
  <c r="AL851"/>
  <c r="AT851"/>
  <c r="AO847"/>
  <c r="AS847"/>
  <c r="AJ847"/>
  <c r="AN847"/>
  <c r="AV847"/>
  <c r="AU847"/>
  <c r="AL847"/>
  <c r="AT847"/>
  <c r="AO843"/>
  <c r="AS843"/>
  <c r="AJ843"/>
  <c r="AN843"/>
  <c r="AV843"/>
  <c r="AU843"/>
  <c r="AL843"/>
  <c r="AT843"/>
  <c r="AO839"/>
  <c r="AS839"/>
  <c r="AJ839"/>
  <c r="AN839"/>
  <c r="AV839"/>
  <c r="AU839"/>
  <c r="AL839"/>
  <c r="AT839"/>
  <c r="AO835"/>
  <c r="AS835"/>
  <c r="AJ835"/>
  <c r="AN835"/>
  <c r="AV835"/>
  <c r="AU835"/>
  <c r="AL835"/>
  <c r="AT835"/>
  <c r="AO831"/>
  <c r="AS831"/>
  <c r="AJ831"/>
  <c r="AN831"/>
  <c r="AV831"/>
  <c r="AU831"/>
  <c r="AL831"/>
  <c r="AT831"/>
  <c r="AO827"/>
  <c r="AS827"/>
  <c r="AJ827"/>
  <c r="AN827"/>
  <c r="AV827"/>
  <c r="AU827"/>
  <c r="AL827"/>
  <c r="AT827"/>
  <c r="AO823"/>
  <c r="AS823"/>
  <c r="AJ823"/>
  <c r="AN823"/>
  <c r="AV823"/>
  <c r="AU823"/>
  <c r="AL823"/>
  <c r="AT823"/>
  <c r="AO819"/>
  <c r="AS819"/>
  <c r="AJ819"/>
  <c r="AN819"/>
  <c r="AV819"/>
  <c r="AU819"/>
  <c r="AL819"/>
  <c r="AT819"/>
  <c r="AO815"/>
  <c r="AS815"/>
  <c r="AJ815"/>
  <c r="AN815"/>
  <c r="AV815"/>
  <c r="AU815"/>
  <c r="AL815"/>
  <c r="AT815"/>
  <c r="AO811"/>
  <c r="AS811"/>
  <c r="AJ811"/>
  <c r="AN811"/>
  <c r="AV811"/>
  <c r="AU811"/>
  <c r="AL811"/>
  <c r="AT811"/>
  <c r="AO807"/>
  <c r="AS807"/>
  <c r="AJ807"/>
  <c r="AN807"/>
  <c r="AV807"/>
  <c r="AU807"/>
  <c r="AL807"/>
  <c r="AT807"/>
  <c r="AO803"/>
  <c r="AS803"/>
  <c r="AJ803"/>
  <c r="AN803"/>
  <c r="AV803"/>
  <c r="AU803"/>
  <c r="AL803"/>
  <c r="AT803"/>
  <c r="AO799"/>
  <c r="AS799"/>
  <c r="AJ799"/>
  <c r="AN799"/>
  <c r="AV799"/>
  <c r="AU799"/>
  <c r="AL799"/>
  <c r="AT799"/>
  <c r="AO795"/>
  <c r="AS795"/>
  <c r="AJ795"/>
  <c r="AN795"/>
  <c r="AV795"/>
  <c r="AU795"/>
  <c r="AL795"/>
  <c r="AT795"/>
  <c r="AO791"/>
  <c r="AS791"/>
  <c r="AJ791"/>
  <c r="AN791"/>
  <c r="AV791"/>
  <c r="AU791"/>
  <c r="AL791"/>
  <c r="AT791"/>
  <c r="AO787"/>
  <c r="AS787"/>
  <c r="AJ787"/>
  <c r="AN787"/>
  <c r="AV787"/>
  <c r="AU787"/>
  <c r="AL787"/>
  <c r="AT787"/>
  <c r="AO783"/>
  <c r="AS783"/>
  <c r="AJ783"/>
  <c r="AN783"/>
  <c r="AV783"/>
  <c r="AU783"/>
  <c r="AL783"/>
  <c r="AT783"/>
  <c r="AO779"/>
  <c r="AS779"/>
  <c r="AJ779"/>
  <c r="AN779"/>
  <c r="AV779"/>
  <c r="AU779"/>
  <c r="AL779"/>
  <c r="AT779"/>
  <c r="AO775"/>
  <c r="AS775"/>
  <c r="AJ775"/>
  <c r="AN775"/>
  <c r="AV775"/>
  <c r="AU775"/>
  <c r="AL775"/>
  <c r="AT775"/>
  <c r="AO771"/>
  <c r="AS771"/>
  <c r="AJ771"/>
  <c r="AN771"/>
  <c r="AV771"/>
  <c r="AU771"/>
  <c r="AL771"/>
  <c r="AT771"/>
  <c r="AO767"/>
  <c r="AS767"/>
  <c r="AJ767"/>
  <c r="AN767"/>
  <c r="AV767"/>
  <c r="AU767"/>
  <c r="AL767"/>
  <c r="AT767"/>
  <c r="AO763"/>
  <c r="AS763"/>
  <c r="AJ763"/>
  <c r="AN763"/>
  <c r="AV763"/>
  <c r="AU763"/>
  <c r="AL763"/>
  <c r="AT763"/>
  <c r="AO759"/>
  <c r="AS759"/>
  <c r="AJ759"/>
  <c r="AN759"/>
  <c r="AV759"/>
  <c r="AU759"/>
  <c r="AL759"/>
  <c r="AT759"/>
  <c r="AO755"/>
  <c r="AS755"/>
  <c r="AJ755"/>
  <c r="AN755"/>
  <c r="AV755"/>
  <c r="AU755"/>
  <c r="AL755"/>
  <c r="AT755"/>
  <c r="AO751"/>
  <c r="AS751"/>
  <c r="AJ751"/>
  <c r="AN751"/>
  <c r="AV751"/>
  <c r="AU751"/>
  <c r="AL751"/>
  <c r="AT751"/>
  <c r="AO747"/>
  <c r="AS747"/>
  <c r="AJ747"/>
  <c r="AN747"/>
  <c r="AV747"/>
  <c r="AU747"/>
  <c r="AL747"/>
  <c r="AT747"/>
  <c r="AO743"/>
  <c r="AS743"/>
  <c r="AJ743"/>
  <c r="AN743"/>
  <c r="AV743"/>
  <c r="AU743"/>
  <c r="AL743"/>
  <c r="AT743"/>
  <c r="AO739"/>
  <c r="AS739"/>
  <c r="AJ739"/>
  <c r="AN739"/>
  <c r="AV739"/>
  <c r="AU739"/>
  <c r="AL739"/>
  <c r="AT739"/>
  <c r="AO735"/>
  <c r="AS735"/>
  <c r="AJ735"/>
  <c r="AN735"/>
  <c r="AV735"/>
  <c r="AU735"/>
  <c r="AL735"/>
  <c r="AT735"/>
  <c r="AO731"/>
  <c r="AS731"/>
  <c r="AJ731"/>
  <c r="AN731"/>
  <c r="AV731"/>
  <c r="AU731"/>
  <c r="AL731"/>
  <c r="AT731"/>
  <c r="AO727"/>
  <c r="AS727"/>
  <c r="AJ727"/>
  <c r="AN727"/>
  <c r="AV727"/>
  <c r="AU727"/>
  <c r="AL727"/>
  <c r="AT727"/>
  <c r="AO723"/>
  <c r="AS723"/>
  <c r="AJ723"/>
  <c r="AN723"/>
  <c r="AV723"/>
  <c r="AU723"/>
  <c r="AL723"/>
  <c r="AT723"/>
  <c r="AO719"/>
  <c r="AS719"/>
  <c r="AJ719"/>
  <c r="AN719"/>
  <c r="AV719"/>
  <c r="AU719"/>
  <c r="AL719"/>
  <c r="AT719"/>
  <c r="AO715"/>
  <c r="AS715"/>
  <c r="AJ715"/>
  <c r="AN715"/>
  <c r="AV715"/>
  <c r="AU715"/>
  <c r="AL715"/>
  <c r="AT715"/>
  <c r="AO711"/>
  <c r="AS711"/>
  <c r="AJ711"/>
  <c r="AN711"/>
  <c r="AV711"/>
  <c r="AU711"/>
  <c r="AL711"/>
  <c r="AT711"/>
  <c r="AO707"/>
  <c r="AS707"/>
  <c r="AJ707"/>
  <c r="AN707"/>
  <c r="AV707"/>
  <c r="AU707"/>
  <c r="AL707"/>
  <c r="AT707"/>
  <c r="AO703"/>
  <c r="AS703"/>
  <c r="AJ703"/>
  <c r="AN703"/>
  <c r="AV703"/>
  <c r="AU703"/>
  <c r="AL703"/>
  <c r="AT703"/>
  <c r="AO699"/>
  <c r="AS699"/>
  <c r="AJ699"/>
  <c r="AN699"/>
  <c r="AV699"/>
  <c r="AU699"/>
  <c r="AL699"/>
  <c r="AT699"/>
  <c r="AO695"/>
  <c r="AS695"/>
  <c r="AJ695"/>
  <c r="AN695"/>
  <c r="AV695"/>
  <c r="AU695"/>
  <c r="AL695"/>
  <c r="AT695"/>
  <c r="AO691"/>
  <c r="AS691"/>
  <c r="AJ691"/>
  <c r="AN691"/>
  <c r="AV691"/>
  <c r="AU691"/>
  <c r="AL691"/>
  <c r="AT691"/>
  <c r="AO687"/>
  <c r="AS687"/>
  <c r="AJ687"/>
  <c r="AN687"/>
  <c r="AV687"/>
  <c r="AU687"/>
  <c r="AL687"/>
  <c r="AT687"/>
  <c r="AO683"/>
  <c r="AS683"/>
  <c r="AJ683"/>
  <c r="AN683"/>
  <c r="AV683"/>
  <c r="AU683"/>
  <c r="AL683"/>
  <c r="AT683"/>
  <c r="AO679"/>
  <c r="AS679"/>
  <c r="AJ679"/>
  <c r="AN679"/>
  <c r="AV679"/>
  <c r="AU679"/>
  <c r="AL679"/>
  <c r="AT679"/>
  <c r="AO675"/>
  <c r="AS675"/>
  <c r="AJ675"/>
  <c r="AN675"/>
  <c r="AV675"/>
  <c r="AU675"/>
  <c r="AL675"/>
  <c r="AT675"/>
  <c r="AO671"/>
  <c r="AS671"/>
  <c r="AJ671"/>
  <c r="AN671"/>
  <c r="AV671"/>
  <c r="AU671"/>
  <c r="AL671"/>
  <c r="AT671"/>
  <c r="AO667"/>
  <c r="AS667"/>
  <c r="AJ667"/>
  <c r="AN667"/>
  <c r="AV667"/>
  <c r="AU667"/>
  <c r="AL667"/>
  <c r="AT667"/>
  <c r="AO663"/>
  <c r="AS663"/>
  <c r="AJ663"/>
  <c r="AN663"/>
  <c r="AV663"/>
  <c r="AU663"/>
  <c r="AL663"/>
  <c r="AT663"/>
  <c r="AO659"/>
  <c r="AS659"/>
  <c r="AJ659"/>
  <c r="AN659"/>
  <c r="AV659"/>
  <c r="AU659"/>
  <c r="AL659"/>
  <c r="AT659"/>
  <c r="AO655"/>
  <c r="AS655"/>
  <c r="AJ655"/>
  <c r="AN655"/>
  <c r="AV655"/>
  <c r="AU655"/>
  <c r="AL655"/>
  <c r="AT655"/>
  <c r="AO651"/>
  <c r="AS651"/>
  <c r="AJ651"/>
  <c r="AN651"/>
  <c r="AV651"/>
  <c r="AU651"/>
  <c r="AL651"/>
  <c r="AT651"/>
  <c r="AO647"/>
  <c r="AS647"/>
  <c r="AJ647"/>
  <c r="AN647"/>
  <c r="AV647"/>
  <c r="AU647"/>
  <c r="AL647"/>
  <c r="AT647"/>
  <c r="AO643"/>
  <c r="AS643"/>
  <c r="AJ643"/>
  <c r="AN643"/>
  <c r="AV643"/>
  <c r="AU643"/>
  <c r="AL643"/>
  <c r="AT643"/>
  <c r="AO639"/>
  <c r="AS639"/>
  <c r="AJ639"/>
  <c r="AN639"/>
  <c r="AV639"/>
  <c r="AU639"/>
  <c r="AL639"/>
  <c r="AT639"/>
  <c r="AO635"/>
  <c r="AS635"/>
  <c r="AJ635"/>
  <c r="AN635"/>
  <c r="AV635"/>
  <c r="AU635"/>
  <c r="AL635"/>
  <c r="AT635"/>
  <c r="AO631"/>
  <c r="AS631"/>
  <c r="AJ631"/>
  <c r="AN631"/>
  <c r="AV631"/>
  <c r="AU631"/>
  <c r="AL631"/>
  <c r="AT631"/>
  <c r="AO627"/>
  <c r="AS627"/>
  <c r="AJ627"/>
  <c r="AN627"/>
  <c r="AV627"/>
  <c r="AU627"/>
  <c r="AL627"/>
  <c r="AT627"/>
  <c r="AO623"/>
  <c r="AS623"/>
  <c r="AJ623"/>
  <c r="AN623"/>
  <c r="AV623"/>
  <c r="AU623"/>
  <c r="AL623"/>
  <c r="AT623"/>
  <c r="AO619"/>
  <c r="AS619"/>
  <c r="AJ619"/>
  <c r="AN619"/>
  <c r="AV619"/>
  <c r="AU619"/>
  <c r="AL619"/>
  <c r="AT619"/>
  <c r="AO615"/>
  <c r="AS615"/>
  <c r="AJ615"/>
  <c r="AN615"/>
  <c r="AV615"/>
  <c r="AU615"/>
  <c r="AL615"/>
  <c r="AT615"/>
  <c r="AO611"/>
  <c r="AS611"/>
  <c r="AJ611"/>
  <c r="AN611"/>
  <c r="AV611"/>
  <c r="AU611"/>
  <c r="AL611"/>
  <c r="AT611"/>
  <c r="AO607"/>
  <c r="AS607"/>
  <c r="AJ607"/>
  <c r="AN607"/>
  <c r="AV607"/>
  <c r="AU607"/>
  <c r="AL607"/>
  <c r="AT607"/>
  <c r="AO603"/>
  <c r="AS603"/>
  <c r="AJ603"/>
  <c r="AN603"/>
  <c r="AV603"/>
  <c r="AU603"/>
  <c r="AL603"/>
  <c r="AT603"/>
  <c r="AO599"/>
  <c r="AS599"/>
  <c r="AJ599"/>
  <c r="AN599"/>
  <c r="AV599"/>
  <c r="AU599"/>
  <c r="AL599"/>
  <c r="AT599"/>
  <c r="AO595"/>
  <c r="AS595"/>
  <c r="AJ595"/>
  <c r="AN595"/>
  <c r="AV595"/>
  <c r="AU595"/>
  <c r="AL595"/>
  <c r="AT595"/>
  <c r="AO591"/>
  <c r="AS591"/>
  <c r="AJ591"/>
  <c r="AN591"/>
  <c r="AV591"/>
  <c r="AU591"/>
  <c r="AL591"/>
  <c r="AT591"/>
  <c r="AO587"/>
  <c r="AS587"/>
  <c r="AJ587"/>
  <c r="AN587"/>
  <c r="AV587"/>
  <c r="AU587"/>
  <c r="AL587"/>
  <c r="AT587"/>
  <c r="AO583"/>
  <c r="AS583"/>
  <c r="AJ583"/>
  <c r="AN583"/>
  <c r="AV583"/>
  <c r="AU583"/>
  <c r="AL583"/>
  <c r="AT583"/>
  <c r="AO579"/>
  <c r="AS579"/>
  <c r="AJ579"/>
  <c r="AN579"/>
  <c r="AV579"/>
  <c r="AU579"/>
  <c r="AL579"/>
  <c r="AT579"/>
  <c r="AO575"/>
  <c r="AS575"/>
  <c r="AJ575"/>
  <c r="AN575"/>
  <c r="AV575"/>
  <c r="AU575"/>
  <c r="AL575"/>
  <c r="AT575"/>
  <c r="AO571"/>
  <c r="AS571"/>
  <c r="AJ571"/>
  <c r="AN571"/>
  <c r="AV571"/>
  <c r="AU571"/>
  <c r="AL571"/>
  <c r="AT571"/>
  <c r="AO567"/>
  <c r="AS567"/>
  <c r="AJ567"/>
  <c r="AN567"/>
  <c r="AV567"/>
  <c r="AU567"/>
  <c r="AL567"/>
  <c r="AT567"/>
  <c r="AO563"/>
  <c r="AS563"/>
  <c r="AJ563"/>
  <c r="AN563"/>
  <c r="AV563"/>
  <c r="AU563"/>
  <c r="AL563"/>
  <c r="AT563"/>
  <c r="AO559"/>
  <c r="AS559"/>
  <c r="AJ559"/>
  <c r="AN559"/>
  <c r="AV559"/>
  <c r="AU559"/>
  <c r="AL559"/>
  <c r="AT559"/>
  <c r="AO555"/>
  <c r="AS555"/>
  <c r="AJ555"/>
  <c r="AN555"/>
  <c r="AV555"/>
  <c r="AU555"/>
  <c r="AL555"/>
  <c r="AT555"/>
  <c r="AO551"/>
  <c r="AS551"/>
  <c r="AJ551"/>
  <c r="AN551"/>
  <c r="AV551"/>
  <c r="AU551"/>
  <c r="AL551"/>
  <c r="AT551"/>
  <c r="AO547"/>
  <c r="AS547"/>
  <c r="AJ547"/>
  <c r="AN547"/>
  <c r="AV547"/>
  <c r="AU547"/>
  <c r="AL547"/>
  <c r="AT547"/>
  <c r="AO543"/>
  <c r="AS543"/>
  <c r="AJ543"/>
  <c r="AN543"/>
  <c r="AV543"/>
  <c r="AU543"/>
  <c r="AL543"/>
  <c r="AT543"/>
  <c r="AO539"/>
  <c r="AS539"/>
  <c r="AJ539"/>
  <c r="AN539"/>
  <c r="AV539"/>
  <c r="AU539"/>
  <c r="AL539"/>
  <c r="AT539"/>
  <c r="AO535"/>
  <c r="AS535"/>
  <c r="AJ535"/>
  <c r="AN535"/>
  <c r="AV535"/>
  <c r="AU535"/>
  <c r="AL535"/>
  <c r="AT535"/>
  <c r="AO531"/>
  <c r="AS531"/>
  <c r="AJ531"/>
  <c r="AN531"/>
  <c r="AV531"/>
  <c r="AU531"/>
  <c r="AL531"/>
  <c r="AT531"/>
  <c r="AO527"/>
  <c r="AS527"/>
  <c r="AJ527"/>
  <c r="AN527"/>
  <c r="AV527"/>
  <c r="AU527"/>
  <c r="AL527"/>
  <c r="AT527"/>
  <c r="AO523"/>
  <c r="AS523"/>
  <c r="AJ523"/>
  <c r="AN523"/>
  <c r="AV523"/>
  <c r="AU523"/>
  <c r="AL523"/>
  <c r="AT523"/>
  <c r="AO519"/>
  <c r="AS519"/>
  <c r="AJ519"/>
  <c r="AN519"/>
  <c r="AV519"/>
  <c r="AU519"/>
  <c r="AL519"/>
  <c r="AT519"/>
  <c r="AO515"/>
  <c r="AS515"/>
  <c r="AJ515"/>
  <c r="AN515"/>
  <c r="AV515"/>
  <c r="AU515"/>
  <c r="AL515"/>
  <c r="AT515"/>
  <c r="AL511"/>
  <c r="AT511"/>
  <c r="AO511"/>
  <c r="AS511"/>
  <c r="AJ511"/>
  <c r="AN511"/>
  <c r="AV511"/>
  <c r="AU511"/>
  <c r="AL507"/>
  <c r="AT507"/>
  <c r="AO507"/>
  <c r="AS507"/>
  <c r="AJ507"/>
  <c r="AN507"/>
  <c r="AV507"/>
  <c r="AU507"/>
  <c r="AL503"/>
  <c r="AT503"/>
  <c r="AO503"/>
  <c r="AS503"/>
  <c r="AJ503"/>
  <c r="AN503"/>
  <c r="AV503"/>
  <c r="AU503"/>
  <c r="AL499"/>
  <c r="AT499"/>
  <c r="AO499"/>
  <c r="AS499"/>
  <c r="AJ499"/>
  <c r="AN499"/>
  <c r="AV499"/>
  <c r="AU499"/>
  <c r="AL495"/>
  <c r="AT495"/>
  <c r="AO495"/>
  <c r="AS495"/>
  <c r="AJ495"/>
  <c r="AN495"/>
  <c r="AV495"/>
  <c r="AU495"/>
  <c r="AL491"/>
  <c r="AT491"/>
  <c r="AO491"/>
  <c r="AS491"/>
  <c r="AJ491"/>
  <c r="AN491"/>
  <c r="AV491"/>
  <c r="AU491"/>
  <c r="AL487"/>
  <c r="AT487"/>
  <c r="AO487"/>
  <c r="AS487"/>
  <c r="AJ487"/>
  <c r="AN487"/>
  <c r="AV487"/>
  <c r="AU487"/>
  <c r="AL483"/>
  <c r="AT483"/>
  <c r="AO483"/>
  <c r="AS483"/>
  <c r="AJ483"/>
  <c r="AN483"/>
  <c r="AV483"/>
  <c r="AU483"/>
  <c r="AL479"/>
  <c r="AT479"/>
  <c r="AO479"/>
  <c r="AS479"/>
  <c r="AJ479"/>
  <c r="AN479"/>
  <c r="AV479"/>
  <c r="AU479"/>
  <c r="AL475"/>
  <c r="AT475"/>
  <c r="AO475"/>
  <c r="AS475"/>
  <c r="AJ475"/>
  <c r="AN475"/>
  <c r="AV475"/>
  <c r="AU475"/>
  <c r="AL471"/>
  <c r="AT471"/>
  <c r="AO471"/>
  <c r="AS471"/>
  <c r="AJ471"/>
  <c r="AN471"/>
  <c r="AV471"/>
  <c r="AU471"/>
  <c r="AL467"/>
  <c r="AT467"/>
  <c r="AO467"/>
  <c r="AS467"/>
  <c r="AJ467"/>
  <c r="AN467"/>
  <c r="AV467"/>
  <c r="AU467"/>
  <c r="AL463"/>
  <c r="AT463"/>
  <c r="AO463"/>
  <c r="AS463"/>
  <c r="AJ463"/>
  <c r="AN463"/>
  <c r="AV463"/>
  <c r="AU463"/>
  <c r="AL459"/>
  <c r="AT459"/>
  <c r="AO459"/>
  <c r="AS459"/>
  <c r="AJ459"/>
  <c r="AN459"/>
  <c r="AV459"/>
  <c r="AU459"/>
  <c r="AL455"/>
  <c r="AT455"/>
  <c r="AO455"/>
  <c r="AS455"/>
  <c r="AJ455"/>
  <c r="AN455"/>
  <c r="AV455"/>
  <c r="AU455"/>
  <c r="AL451"/>
  <c r="AT451"/>
  <c r="AO451"/>
  <c r="AS451"/>
  <c r="AJ451"/>
  <c r="AN451"/>
  <c r="AV451"/>
  <c r="AU451"/>
  <c r="AL447"/>
  <c r="AT447"/>
  <c r="AO447"/>
  <c r="AS447"/>
  <c r="AJ447"/>
  <c r="AN447"/>
  <c r="AV447"/>
  <c r="AU447"/>
  <c r="AL443"/>
  <c r="AT443"/>
  <c r="AO443"/>
  <c r="AS443"/>
  <c r="AJ443"/>
  <c r="AN443"/>
  <c r="AV443"/>
  <c r="AU443"/>
  <c r="AL439"/>
  <c r="AT439"/>
  <c r="AO439"/>
  <c r="AS439"/>
  <c r="AJ439"/>
  <c r="AN439"/>
  <c r="AV439"/>
  <c r="AU439"/>
  <c r="AL435"/>
  <c r="AT435"/>
  <c r="AO435"/>
  <c r="AS435"/>
  <c r="AJ435"/>
  <c r="AN435"/>
  <c r="AV435"/>
  <c r="AU435"/>
  <c r="AL431"/>
  <c r="AT431"/>
  <c r="AO431"/>
  <c r="AS431"/>
  <c r="AJ431"/>
  <c r="AN431"/>
  <c r="AV431"/>
  <c r="AU431"/>
  <c r="AL427"/>
  <c r="AT427"/>
  <c r="AO427"/>
  <c r="AS427"/>
  <c r="AJ427"/>
  <c r="AN427"/>
  <c r="AV427"/>
  <c r="AU427"/>
  <c r="AL423"/>
  <c r="AT423"/>
  <c r="AO423"/>
  <c r="AS423"/>
  <c r="AJ423"/>
  <c r="AN423"/>
  <c r="AV423"/>
  <c r="AU423"/>
  <c r="AL419"/>
  <c r="AT419"/>
  <c r="AO419"/>
  <c r="AS419"/>
  <c r="AJ419"/>
  <c r="AN419"/>
  <c r="AV419"/>
  <c r="AU419"/>
  <c r="AL415"/>
  <c r="AT415"/>
  <c r="AO415"/>
  <c r="AS415"/>
  <c r="AJ415"/>
  <c r="AN415"/>
  <c r="AV415"/>
  <c r="AU415"/>
  <c r="AL411"/>
  <c r="AT411"/>
  <c r="AO411"/>
  <c r="AS411"/>
  <c r="AJ411"/>
  <c r="AN411"/>
  <c r="AV411"/>
  <c r="AU411"/>
  <c r="AL407"/>
  <c r="AT407"/>
  <c r="AO407"/>
  <c r="AS407"/>
  <c r="AJ407"/>
  <c r="AN407"/>
  <c r="AV407"/>
  <c r="AU407"/>
  <c r="AL403"/>
  <c r="AT403"/>
  <c r="AO403"/>
  <c r="AS403"/>
  <c r="AJ403"/>
  <c r="AN403"/>
  <c r="AV403"/>
  <c r="AU403"/>
  <c r="AL399"/>
  <c r="AT399"/>
  <c r="AO399"/>
  <c r="AS399"/>
  <c r="AJ399"/>
  <c r="AN399"/>
  <c r="AV399"/>
  <c r="AU399"/>
  <c r="AL395"/>
  <c r="AT395"/>
  <c r="AO395"/>
  <c r="AS395"/>
  <c r="AJ395"/>
  <c r="AN395"/>
  <c r="AV395"/>
  <c r="AU395"/>
  <c r="AL391"/>
  <c r="AT391"/>
  <c r="AO391"/>
  <c r="AS391"/>
  <c r="AJ391"/>
  <c r="AN391"/>
  <c r="AV391"/>
  <c r="AU391"/>
  <c r="AL387"/>
  <c r="AT387"/>
  <c r="AO387"/>
  <c r="AS387"/>
  <c r="AJ387"/>
  <c r="AN387"/>
  <c r="AV387"/>
  <c r="AU387"/>
  <c r="AL383"/>
  <c r="AT383"/>
  <c r="AO383"/>
  <c r="AS383"/>
  <c r="AJ383"/>
  <c r="AN383"/>
  <c r="AV383"/>
  <c r="AU383"/>
  <c r="AL379"/>
  <c r="AT379"/>
  <c r="AO379"/>
  <c r="AS379"/>
  <c r="AJ379"/>
  <c r="AN379"/>
  <c r="AV379"/>
  <c r="AU379"/>
  <c r="AL375"/>
  <c r="AT375"/>
  <c r="AO375"/>
  <c r="AS375"/>
  <c r="AJ375"/>
  <c r="AN375"/>
  <c r="AV375"/>
  <c r="AU375"/>
  <c r="AL371"/>
  <c r="AT371"/>
  <c r="AO371"/>
  <c r="AS371"/>
  <c r="AJ371"/>
  <c r="AN371"/>
  <c r="AV371"/>
  <c r="AU371"/>
  <c r="AL367"/>
  <c r="AT367"/>
  <c r="AO367"/>
  <c r="AS367"/>
  <c r="AJ367"/>
  <c r="AN367"/>
  <c r="AV367"/>
  <c r="AU367"/>
  <c r="AL363"/>
  <c r="AT363"/>
  <c r="AO363"/>
  <c r="AS363"/>
  <c r="AJ363"/>
  <c r="AN363"/>
  <c r="AV363"/>
  <c r="AU363"/>
  <c r="AL359"/>
  <c r="AT359"/>
  <c r="AO359"/>
  <c r="AS359"/>
  <c r="AJ359"/>
  <c r="AN359"/>
  <c r="AV359"/>
  <c r="AU359"/>
  <c r="AL355"/>
  <c r="AT355"/>
  <c r="AO355"/>
  <c r="AS355"/>
  <c r="AJ355"/>
  <c r="AN355"/>
  <c r="AV355"/>
  <c r="AU355"/>
  <c r="AL351"/>
  <c r="AT351"/>
  <c r="AO351"/>
  <c r="AS351"/>
  <c r="AJ351"/>
  <c r="AN351"/>
  <c r="AV351"/>
  <c r="AU351"/>
  <c r="AL347"/>
  <c r="AT347"/>
  <c r="AO347"/>
  <c r="AS347"/>
  <c r="AJ347"/>
  <c r="AN347"/>
  <c r="AV347"/>
  <c r="AU347"/>
  <c r="AL343"/>
  <c r="AT343"/>
  <c r="AO343"/>
  <c r="AS343"/>
  <c r="AJ343"/>
  <c r="AN343"/>
  <c r="AV343"/>
  <c r="AU343"/>
  <c r="AL339"/>
  <c r="AT339"/>
  <c r="AO339"/>
  <c r="AS339"/>
  <c r="AJ339"/>
  <c r="AN339"/>
  <c r="AV339"/>
  <c r="AU339"/>
  <c r="AL335"/>
  <c r="AT335"/>
  <c r="AO335"/>
  <c r="AS335"/>
  <c r="AJ335"/>
  <c r="AN335"/>
  <c r="AV335"/>
  <c r="AU335"/>
  <c r="AL331"/>
  <c r="AT331"/>
  <c r="AO331"/>
  <c r="AS331"/>
  <c r="AJ331"/>
  <c r="AN331"/>
  <c r="AV331"/>
  <c r="AU331"/>
  <c r="AL327"/>
  <c r="AT327"/>
  <c r="AO327"/>
  <c r="AS327"/>
  <c r="AJ327"/>
  <c r="AN327"/>
  <c r="AV327"/>
  <c r="AU327"/>
  <c r="AL323"/>
  <c r="AT323"/>
  <c r="AO323"/>
  <c r="AS323"/>
  <c r="AJ323"/>
  <c r="AN323"/>
  <c r="AV323"/>
  <c r="AU323"/>
  <c r="AL319"/>
  <c r="AT319"/>
  <c r="AO319"/>
  <c r="AS319"/>
  <c r="AJ319"/>
  <c r="AN319"/>
  <c r="AV319"/>
  <c r="AU319"/>
  <c r="AL315"/>
  <c r="AT315"/>
  <c r="AO315"/>
  <c r="AS315"/>
  <c r="AJ315"/>
  <c r="AN315"/>
  <c r="AV315"/>
  <c r="AU315"/>
  <c r="AL311"/>
  <c r="AT311"/>
  <c r="AO311"/>
  <c r="AS311"/>
  <c r="AJ311"/>
  <c r="AN311"/>
  <c r="AV311"/>
  <c r="AU311"/>
  <c r="AL307"/>
  <c r="AT307"/>
  <c r="AO307"/>
  <c r="AS307"/>
  <c r="AJ307"/>
  <c r="AN307"/>
  <c r="AV307"/>
  <c r="AU307"/>
  <c r="AL303"/>
  <c r="AT303"/>
  <c r="AO303"/>
  <c r="AS303"/>
  <c r="AJ303"/>
  <c r="AN303"/>
  <c r="AV303"/>
  <c r="AU303"/>
  <c r="AL299"/>
  <c r="AT299"/>
  <c r="AO299"/>
  <c r="AS299"/>
  <c r="AJ299"/>
  <c r="AN299"/>
  <c r="AV299"/>
  <c r="AU299"/>
  <c r="AL295"/>
  <c r="AT295"/>
  <c r="AO295"/>
  <c r="AS295"/>
  <c r="AJ295"/>
  <c r="AN295"/>
  <c r="AV295"/>
  <c r="AU295"/>
  <c r="AL291"/>
  <c r="AT291"/>
  <c r="AO291"/>
  <c r="AS291"/>
  <c r="AJ291"/>
  <c r="AN291"/>
  <c r="AV291"/>
  <c r="AU291"/>
  <c r="AL287"/>
  <c r="AT287"/>
  <c r="AO287"/>
  <c r="AS287"/>
  <c r="AJ287"/>
  <c r="AN287"/>
  <c r="AV287"/>
  <c r="AU287"/>
  <c r="AL283"/>
  <c r="AT283"/>
  <c r="AO283"/>
  <c r="AS283"/>
  <c r="AJ283"/>
  <c r="AN283"/>
  <c r="AV283"/>
  <c r="AU283"/>
  <c r="AL279"/>
  <c r="AT279"/>
  <c r="AO279"/>
  <c r="AS279"/>
  <c r="AJ279"/>
  <c r="AN279"/>
  <c r="AV279"/>
  <c r="AU279"/>
  <c r="AL275"/>
  <c r="AT275"/>
  <c r="AO275"/>
  <c r="AS275"/>
  <c r="AJ275"/>
  <c r="AN275"/>
  <c r="AV275"/>
  <c r="AU275"/>
  <c r="AL271"/>
  <c r="AT271"/>
  <c r="AO271"/>
  <c r="AS271"/>
  <c r="AJ271"/>
  <c r="AN271"/>
  <c r="AV271"/>
  <c r="AU271"/>
  <c r="AL267"/>
  <c r="AT267"/>
  <c r="AO267"/>
  <c r="AS267"/>
  <c r="AJ267"/>
  <c r="AN267"/>
  <c r="AV267"/>
  <c r="AU267"/>
  <c r="AL263"/>
  <c r="AT263"/>
  <c r="AO263"/>
  <c r="AS263"/>
  <c r="AJ263"/>
  <c r="AN263"/>
  <c r="AV263"/>
  <c r="AU263"/>
  <c r="AL259"/>
  <c r="AT259"/>
  <c r="AO259"/>
  <c r="AS259"/>
  <c r="AJ259"/>
  <c r="AN259"/>
  <c r="AV259"/>
  <c r="AU259"/>
  <c r="AU255"/>
  <c r="AL255"/>
  <c r="AT255"/>
  <c r="AO255"/>
  <c r="AS255"/>
  <c r="AJ255"/>
  <c r="AN255"/>
  <c r="AV255"/>
  <c r="AU251"/>
  <c r="AL251"/>
  <c r="AT251"/>
  <c r="AO251"/>
  <c r="AS251"/>
  <c r="AJ251"/>
  <c r="AN251"/>
  <c r="AV251"/>
  <c r="AU247"/>
  <c r="AL247"/>
  <c r="AT247"/>
  <c r="AO247"/>
  <c r="AS247"/>
  <c r="AJ247"/>
  <c r="AN247"/>
  <c r="AV247"/>
  <c r="AU243"/>
  <c r="AL243"/>
  <c r="AT243"/>
  <c r="AO243"/>
  <c r="AS243"/>
  <c r="AJ243"/>
  <c r="AN243"/>
  <c r="AV243"/>
  <c r="AU239"/>
  <c r="AL239"/>
  <c r="AT239"/>
  <c r="AO239"/>
  <c r="AS239"/>
  <c r="AJ239"/>
  <c r="AN239"/>
  <c r="AV239"/>
  <c r="AU235"/>
  <c r="AL235"/>
  <c r="AT235"/>
  <c r="AO235"/>
  <c r="AS235"/>
  <c r="AJ235"/>
  <c r="AN235"/>
  <c r="AV235"/>
  <c r="AU231"/>
  <c r="AL231"/>
  <c r="AT231"/>
  <c r="AO231"/>
  <c r="AS231"/>
  <c r="AJ231"/>
  <c r="AN231"/>
  <c r="AV231"/>
  <c r="AU227"/>
  <c r="AL227"/>
  <c r="AT227"/>
  <c r="AO227"/>
  <c r="AS227"/>
  <c r="AJ227"/>
  <c r="AN227"/>
  <c r="AV227"/>
  <c r="AU223"/>
  <c r="AL223"/>
  <c r="AT223"/>
  <c r="AO223"/>
  <c r="AS223"/>
  <c r="AJ223"/>
  <c r="AN223"/>
  <c r="AV223"/>
  <c r="AU219"/>
  <c r="AL219"/>
  <c r="AT219"/>
  <c r="AO219"/>
  <c r="AS219"/>
  <c r="AJ219"/>
  <c r="AN219"/>
  <c r="AV219"/>
  <c r="AU215"/>
  <c r="AL215"/>
  <c r="AT215"/>
  <c r="AO215"/>
  <c r="AS215"/>
  <c r="AJ215"/>
  <c r="AN215"/>
  <c r="AV215"/>
  <c r="AU211"/>
  <c r="AL211"/>
  <c r="AT211"/>
  <c r="AO211"/>
  <c r="AS211"/>
  <c r="AJ211"/>
  <c r="AN211"/>
  <c r="AV211"/>
  <c r="AU207"/>
  <c r="AL207"/>
  <c r="AT207"/>
  <c r="AO207"/>
  <c r="AS207"/>
  <c r="AJ207"/>
  <c r="AN207"/>
  <c r="AV207"/>
  <c r="AU203"/>
  <c r="AL203"/>
  <c r="AT203"/>
  <c r="AO203"/>
  <c r="AS203"/>
  <c r="AJ203"/>
  <c r="AN203"/>
  <c r="AV203"/>
  <c r="AU199"/>
  <c r="AL199"/>
  <c r="AT199"/>
  <c r="AO199"/>
  <c r="AS199"/>
  <c r="AJ199"/>
  <c r="AN199"/>
  <c r="AV199"/>
  <c r="AU195"/>
  <c r="AL195"/>
  <c r="AT195"/>
  <c r="AO195"/>
  <c r="AS195"/>
  <c r="AJ195"/>
  <c r="AN195"/>
  <c r="AV195"/>
  <c r="AU191"/>
  <c r="AL191"/>
  <c r="AT191"/>
  <c r="AO191"/>
  <c r="AS191"/>
  <c r="AJ191"/>
  <c r="AN191"/>
  <c r="AV191"/>
  <c r="AU187"/>
  <c r="AL187"/>
  <c r="AT187"/>
  <c r="AO187"/>
  <c r="AS187"/>
  <c r="AJ187"/>
  <c r="AN187"/>
  <c r="AV187"/>
  <c r="AU183"/>
  <c r="AL183"/>
  <c r="AT183"/>
  <c r="AO183"/>
  <c r="AS183"/>
  <c r="AJ183"/>
  <c r="AN183"/>
  <c r="AV183"/>
  <c r="AU179"/>
  <c r="AL179"/>
  <c r="AT179"/>
  <c r="AO179"/>
  <c r="AS179"/>
  <c r="AJ179"/>
  <c r="AN179"/>
  <c r="AV179"/>
  <c r="AU175"/>
  <c r="AL175"/>
  <c r="AT175"/>
  <c r="AO175"/>
  <c r="AS175"/>
  <c r="AJ175"/>
  <c r="AN175"/>
  <c r="AV175"/>
  <c r="AU171"/>
  <c r="AL171"/>
  <c r="AT171"/>
  <c r="AO171"/>
  <c r="AS171"/>
  <c r="AJ171"/>
  <c r="AN171"/>
  <c r="AV171"/>
  <c r="AU167"/>
  <c r="AL167"/>
  <c r="AT167"/>
  <c r="AO167"/>
  <c r="AS167"/>
  <c r="AJ167"/>
  <c r="AN167"/>
  <c r="AV167"/>
  <c r="AU163"/>
  <c r="AL163"/>
  <c r="AT163"/>
  <c r="AO163"/>
  <c r="AS163"/>
  <c r="AJ163"/>
  <c r="AN163"/>
  <c r="AV163"/>
  <c r="AU159"/>
  <c r="AL159"/>
  <c r="AT159"/>
  <c r="AO159"/>
  <c r="AS159"/>
  <c r="AJ159"/>
  <c r="AN159"/>
  <c r="AV159"/>
  <c r="AU155"/>
  <c r="AL155"/>
  <c r="AT155"/>
  <c r="AO155"/>
  <c r="AS155"/>
  <c r="AJ155"/>
  <c r="AN155"/>
  <c r="AV155"/>
  <c r="AU151"/>
  <c r="AL151"/>
  <c r="AT151"/>
  <c r="AO151"/>
  <c r="AS151"/>
  <c r="AJ151"/>
  <c r="AN151"/>
  <c r="AV151"/>
  <c r="AU147"/>
  <c r="AL147"/>
  <c r="AT147"/>
  <c r="AO147"/>
  <c r="AS147"/>
  <c r="AJ147"/>
  <c r="AN147"/>
  <c r="AV147"/>
  <c r="AU143"/>
  <c r="AL143"/>
  <c r="AT143"/>
  <c r="AO143"/>
  <c r="AS143"/>
  <c r="AJ143"/>
  <c r="AN143"/>
  <c r="AV143"/>
  <c r="AU139"/>
  <c r="AL139"/>
  <c r="AT139"/>
  <c r="AO139"/>
  <c r="AS139"/>
  <c r="AJ139"/>
  <c r="AN139"/>
  <c r="AV139"/>
  <c r="AU135"/>
  <c r="AL135"/>
  <c r="AT135"/>
  <c r="AO135"/>
  <c r="AS135"/>
  <c r="AJ135"/>
  <c r="AN135"/>
  <c r="AV135"/>
  <c r="AU131"/>
  <c r="AL131"/>
  <c r="AT131"/>
  <c r="AO131"/>
  <c r="AS131"/>
  <c r="AJ131"/>
  <c r="AN131"/>
  <c r="AV131"/>
  <c r="AJ127"/>
  <c r="AN127"/>
  <c r="AV127"/>
  <c r="AU127"/>
  <c r="AL127"/>
  <c r="AT127"/>
  <c r="AO127"/>
  <c r="AS127"/>
  <c r="AJ123"/>
  <c r="AN123"/>
  <c r="AV123"/>
  <c r="AU123"/>
  <c r="AL123"/>
  <c r="AT123"/>
  <c r="AO123"/>
  <c r="AS123"/>
  <c r="AJ119"/>
  <c r="AN119"/>
  <c r="AV119"/>
  <c r="AU119"/>
  <c r="AL119"/>
  <c r="AT119"/>
  <c r="AO119"/>
  <c r="AS119"/>
  <c r="AJ115"/>
  <c r="AN115"/>
  <c r="AV115"/>
  <c r="AU115"/>
  <c r="AL115"/>
  <c r="AT115"/>
  <c r="AO115"/>
  <c r="AS115"/>
  <c r="AJ111"/>
  <c r="AN111"/>
  <c r="AV111"/>
  <c r="AU111"/>
  <c r="AL111"/>
  <c r="AT111"/>
  <c r="AO111"/>
  <c r="AS111"/>
  <c r="AJ107"/>
  <c r="AN107"/>
  <c r="AV107"/>
  <c r="AU107"/>
  <c r="AL107"/>
  <c r="AT107"/>
  <c r="AO107"/>
  <c r="AS107"/>
  <c r="AJ103"/>
  <c r="AN103"/>
  <c r="AV103"/>
  <c r="AU103"/>
  <c r="AL103"/>
  <c r="AT103"/>
  <c r="AO103"/>
  <c r="AS103"/>
  <c r="AJ99"/>
  <c r="AN99"/>
  <c r="AV99"/>
  <c r="AU99"/>
  <c r="AL99"/>
  <c r="AT99"/>
  <c r="AO99"/>
  <c r="AS99"/>
  <c r="AJ95"/>
  <c r="AN95"/>
  <c r="AV95"/>
  <c r="AU95"/>
  <c r="AL95"/>
  <c r="AT95"/>
  <c r="AO95"/>
  <c r="AS95"/>
  <c r="AL1116"/>
  <c r="AT1116"/>
  <c r="AO1116"/>
  <c r="AS1116"/>
  <c r="AJ1116"/>
  <c r="AN1116"/>
  <c r="AV1116"/>
  <c r="AU1116"/>
  <c r="AL1112"/>
  <c r="AT1112"/>
  <c r="AO1112"/>
  <c r="AS1112"/>
  <c r="AJ1112"/>
  <c r="AN1112"/>
  <c r="AV1112"/>
  <c r="AU1112"/>
  <c r="AL1108"/>
  <c r="AT1108"/>
  <c r="AO1108"/>
  <c r="AS1108"/>
  <c r="AJ1108"/>
  <c r="AN1108"/>
  <c r="AV1108"/>
  <c r="AU1108"/>
  <c r="AL1104"/>
  <c r="AT1104"/>
  <c r="AO1104"/>
  <c r="AS1104"/>
  <c r="AJ1104"/>
  <c r="AN1104"/>
  <c r="AV1104"/>
  <c r="AU1104"/>
  <c r="AL1100"/>
  <c r="AT1100"/>
  <c r="AO1100"/>
  <c r="AS1100"/>
  <c r="AJ1100"/>
  <c r="AN1100"/>
  <c r="AV1100"/>
  <c r="AU1100"/>
  <c r="AL1096"/>
  <c r="AT1096"/>
  <c r="AO1096"/>
  <c r="AS1096"/>
  <c r="AJ1096"/>
  <c r="AN1096"/>
  <c r="AV1096"/>
  <c r="AU1096"/>
  <c r="AL1092"/>
  <c r="AT1092"/>
  <c r="AO1092"/>
  <c r="AS1092"/>
  <c r="AJ1092"/>
  <c r="AN1092"/>
  <c r="AV1092"/>
  <c r="AU1092"/>
  <c r="AL1088"/>
  <c r="AT1088"/>
  <c r="AO1088"/>
  <c r="AS1088"/>
  <c r="AJ1088"/>
  <c r="AN1088"/>
  <c r="AV1088"/>
  <c r="AU1088"/>
  <c r="AL1084"/>
  <c r="AT1084"/>
  <c r="AO1084"/>
  <c r="AS1084"/>
  <c r="AJ1084"/>
  <c r="AN1084"/>
  <c r="AV1084"/>
  <c r="AU1084"/>
  <c r="AL1080"/>
  <c r="AT1080"/>
  <c r="AO1080"/>
  <c r="AS1080"/>
  <c r="AJ1080"/>
  <c r="AN1080"/>
  <c r="AV1080"/>
  <c r="AU1080"/>
  <c r="AL1076"/>
  <c r="AT1076"/>
  <c r="AO1076"/>
  <c r="AS1076"/>
  <c r="AJ1076"/>
  <c r="AN1076"/>
  <c r="AV1076"/>
  <c r="AU1076"/>
  <c r="AL1072"/>
  <c r="AT1072"/>
  <c r="AO1072"/>
  <c r="AS1072"/>
  <c r="AJ1072"/>
  <c r="AN1072"/>
  <c r="AV1072"/>
  <c r="AU1072"/>
  <c r="AL1068"/>
  <c r="AT1068"/>
  <c r="AO1068"/>
  <c r="AS1068"/>
  <c r="AJ1068"/>
  <c r="AN1068"/>
  <c r="AV1068"/>
  <c r="AU1068"/>
  <c r="AL1064"/>
  <c r="AT1064"/>
  <c r="AO1064"/>
  <c r="AS1064"/>
  <c r="AJ1064"/>
  <c r="AN1064"/>
  <c r="AV1064"/>
  <c r="AU1064"/>
  <c r="AL1060"/>
  <c r="AT1060"/>
  <c r="AO1060"/>
  <c r="AS1060"/>
  <c r="AJ1060"/>
  <c r="AN1060"/>
  <c r="AV1060"/>
  <c r="AU1060"/>
  <c r="AL1056"/>
  <c r="AT1056"/>
  <c r="AO1056"/>
  <c r="AS1056"/>
  <c r="AJ1056"/>
  <c r="AN1056"/>
  <c r="AV1056"/>
  <c r="AU1056"/>
  <c r="AL1052"/>
  <c r="AT1052"/>
  <c r="AO1052"/>
  <c r="AS1052"/>
  <c r="AJ1052"/>
  <c r="AN1052"/>
  <c r="AV1052"/>
  <c r="AU1052"/>
  <c r="AL1048"/>
  <c r="AT1048"/>
  <c r="AO1048"/>
  <c r="AS1048"/>
  <c r="AJ1048"/>
  <c r="AN1048"/>
  <c r="AV1048"/>
  <c r="AU1048"/>
  <c r="AL1044"/>
  <c r="AT1044"/>
  <c r="AO1044"/>
  <c r="AS1044"/>
  <c r="AJ1044"/>
  <c r="AN1044"/>
  <c r="AV1044"/>
  <c r="AU1044"/>
  <c r="AL1040"/>
  <c r="AT1040"/>
  <c r="AO1040"/>
  <c r="AS1040"/>
  <c r="AJ1040"/>
  <c r="AN1040"/>
  <c r="AV1040"/>
  <c r="AU1040"/>
  <c r="AL1036"/>
  <c r="AT1036"/>
  <c r="AO1036"/>
  <c r="AS1036"/>
  <c r="AJ1036"/>
  <c r="AN1036"/>
  <c r="AV1036"/>
  <c r="AU1036"/>
  <c r="AL1032"/>
  <c r="AT1032"/>
  <c r="AO1032"/>
  <c r="AS1032"/>
  <c r="AJ1032"/>
  <c r="AN1032"/>
  <c r="AV1032"/>
  <c r="AU1032"/>
  <c r="AL1028"/>
  <c r="AT1028"/>
  <c r="AO1028"/>
  <c r="AS1028"/>
  <c r="AJ1028"/>
  <c r="AN1028"/>
  <c r="AV1028"/>
  <c r="AU1028"/>
  <c r="AL1024"/>
  <c r="AT1024"/>
  <c r="AO1024"/>
  <c r="AS1024"/>
  <c r="AJ1024"/>
  <c r="AN1024"/>
  <c r="AV1024"/>
  <c r="AU1024"/>
  <c r="AL1020"/>
  <c r="AT1020"/>
  <c r="AO1020"/>
  <c r="AS1020"/>
  <c r="AJ1020"/>
  <c r="AN1020"/>
  <c r="AV1020"/>
  <c r="AU1020"/>
  <c r="AL1016"/>
  <c r="AT1016"/>
  <c r="AO1016"/>
  <c r="AS1016"/>
  <c r="AJ1016"/>
  <c r="AN1016"/>
  <c r="AV1016"/>
  <c r="AU1016"/>
  <c r="AL1012"/>
  <c r="AT1012"/>
  <c r="AO1012"/>
  <c r="AS1012"/>
  <c r="AJ1012"/>
  <c r="AN1012"/>
  <c r="AV1012"/>
  <c r="AU1012"/>
  <c r="AL1008"/>
  <c r="AT1008"/>
  <c r="AO1008"/>
  <c r="AS1008"/>
  <c r="AJ1008"/>
  <c r="AN1008"/>
  <c r="AV1008"/>
  <c r="AU1008"/>
  <c r="AL1004"/>
  <c r="AT1004"/>
  <c r="AO1004"/>
  <c r="AS1004"/>
  <c r="AJ1004"/>
  <c r="AN1004"/>
  <c r="AV1004"/>
  <c r="AU1004"/>
  <c r="AL1000"/>
  <c r="AT1000"/>
  <c r="AO1000"/>
  <c r="AS1000"/>
  <c r="AJ1000"/>
  <c r="AN1000"/>
  <c r="AV1000"/>
  <c r="AU1000"/>
  <c r="AL996"/>
  <c r="AT996"/>
  <c r="AO996"/>
  <c r="AS996"/>
  <c r="AJ996"/>
  <c r="AN996"/>
  <c r="AV996"/>
  <c r="AU996"/>
  <c r="AL992"/>
  <c r="AT992"/>
  <c r="AO992"/>
  <c r="AS992"/>
  <c r="AJ992"/>
  <c r="AN992"/>
  <c r="AV992"/>
  <c r="AU992"/>
  <c r="AL988"/>
  <c r="AT988"/>
  <c r="AO988"/>
  <c r="AS988"/>
  <c r="AJ988"/>
  <c r="AN988"/>
  <c r="AV988"/>
  <c r="AU988"/>
  <c r="AL984"/>
  <c r="AT984"/>
  <c r="AO984"/>
  <c r="AS984"/>
  <c r="AJ984"/>
  <c r="AN984"/>
  <c r="AV984"/>
  <c r="AU984"/>
  <c r="AL980"/>
  <c r="AT980"/>
  <c r="AO980"/>
  <c r="AS980"/>
  <c r="AJ980"/>
  <c r="AN980"/>
  <c r="AV980"/>
  <c r="AU980"/>
  <c r="AL976"/>
  <c r="AT976"/>
  <c r="AO976"/>
  <c r="AS976"/>
  <c r="AJ976"/>
  <c r="AN976"/>
  <c r="AV976"/>
  <c r="AU976"/>
  <c r="AL972"/>
  <c r="AT972"/>
  <c r="AO972"/>
  <c r="AS972"/>
  <c r="AJ972"/>
  <c r="AN972"/>
  <c r="AV972"/>
  <c r="AU972"/>
  <c r="AL968"/>
  <c r="AT968"/>
  <c r="AO968"/>
  <c r="AS968"/>
  <c r="AJ968"/>
  <c r="AN968"/>
  <c r="AV968"/>
  <c r="AU968"/>
  <c r="AL964"/>
  <c r="AT964"/>
  <c r="AO964"/>
  <c r="AS964"/>
  <c r="AJ964"/>
  <c r="AN964"/>
  <c r="AV964"/>
  <c r="AU964"/>
  <c r="AL960"/>
  <c r="AT960"/>
  <c r="AO960"/>
  <c r="AS960"/>
  <c r="AJ960"/>
  <c r="AN960"/>
  <c r="AV960"/>
  <c r="AU960"/>
  <c r="AL956"/>
  <c r="AT956"/>
  <c r="AO956"/>
  <c r="AS956"/>
  <c r="AJ956"/>
  <c r="AN956"/>
  <c r="AV956"/>
  <c r="AU956"/>
  <c r="AL952"/>
  <c r="AT952"/>
  <c r="AO952"/>
  <c r="AS952"/>
  <c r="AJ952"/>
  <c r="AN952"/>
  <c r="AV952"/>
  <c r="AU952"/>
  <c r="AL948"/>
  <c r="AT948"/>
  <c r="AO948"/>
  <c r="AS948"/>
  <c r="AJ948"/>
  <c r="AN948"/>
  <c r="AV948"/>
  <c r="AU948"/>
  <c r="AL944"/>
  <c r="AT944"/>
  <c r="AO944"/>
  <c r="AS944"/>
  <c r="AJ944"/>
  <c r="AN944"/>
  <c r="AV944"/>
  <c r="AU944"/>
  <c r="AL940"/>
  <c r="AT940"/>
  <c r="AO940"/>
  <c r="AS940"/>
  <c r="AJ940"/>
  <c r="AN940"/>
  <c r="AV940"/>
  <c r="AU940"/>
  <c r="AL936"/>
  <c r="AT936"/>
  <c r="AO936"/>
  <c r="AS936"/>
  <c r="AJ936"/>
  <c r="AN936"/>
  <c r="AV936"/>
  <c r="AU936"/>
  <c r="AL932"/>
  <c r="AT932"/>
  <c r="AO932"/>
  <c r="AS932"/>
  <c r="AJ932"/>
  <c r="AN932"/>
  <c r="AV932"/>
  <c r="AU932"/>
  <c r="AL928"/>
  <c r="AT928"/>
  <c r="AO928"/>
  <c r="AS928"/>
  <c r="AJ928"/>
  <c r="AN928"/>
  <c r="AV928"/>
  <c r="AU928"/>
  <c r="AL924"/>
  <c r="AT924"/>
  <c r="AO924"/>
  <c r="AS924"/>
  <c r="AJ924"/>
  <c r="AN924"/>
  <c r="AV924"/>
  <c r="AU924"/>
  <c r="AL920"/>
  <c r="AT920"/>
  <c r="AO920"/>
  <c r="AS920"/>
  <c r="AJ920"/>
  <c r="AN920"/>
  <c r="AV920"/>
  <c r="AU920"/>
  <c r="AL916"/>
  <c r="AT916"/>
  <c r="AO916"/>
  <c r="AS916"/>
  <c r="AJ916"/>
  <c r="AN916"/>
  <c r="AV916"/>
  <c r="AU916"/>
  <c r="AL912"/>
  <c r="AT912"/>
  <c r="AO912"/>
  <c r="AS912"/>
  <c r="AJ912"/>
  <c r="AN912"/>
  <c r="AV912"/>
  <c r="AU912"/>
  <c r="AL908"/>
  <c r="AT908"/>
  <c r="AO908"/>
  <c r="AS908"/>
  <c r="AJ908"/>
  <c r="AN908"/>
  <c r="AV908"/>
  <c r="AU908"/>
  <c r="AL904"/>
  <c r="AT904"/>
  <c r="AO904"/>
  <c r="AS904"/>
  <c r="AJ904"/>
  <c r="AN904"/>
  <c r="AV904"/>
  <c r="AU904"/>
  <c r="AL900"/>
  <c r="AT900"/>
  <c r="AO900"/>
  <c r="AS900"/>
  <c r="AJ900"/>
  <c r="AN900"/>
  <c r="AV900"/>
  <c r="AU900"/>
  <c r="AL896"/>
  <c r="AT896"/>
  <c r="AO896"/>
  <c r="AS896"/>
  <c r="AJ896"/>
  <c r="AN896"/>
  <c r="AV896"/>
  <c r="AU896"/>
  <c r="AL892"/>
  <c r="AT892"/>
  <c r="AO892"/>
  <c r="AS892"/>
  <c r="AJ892"/>
  <c r="AN892"/>
  <c r="AV892"/>
  <c r="AU892"/>
  <c r="AL888"/>
  <c r="AT888"/>
  <c r="AO888"/>
  <c r="AS888"/>
  <c r="AJ888"/>
  <c r="AN888"/>
  <c r="AV888"/>
  <c r="AU888"/>
  <c r="AL884"/>
  <c r="AT884"/>
  <c r="AO884"/>
  <c r="AS884"/>
  <c r="AJ884"/>
  <c r="AN884"/>
  <c r="AV884"/>
  <c r="AU884"/>
  <c r="AL880"/>
  <c r="AT880"/>
  <c r="AO880"/>
  <c r="AS880"/>
  <c r="AJ880"/>
  <c r="AN880"/>
  <c r="AV880"/>
  <c r="AU880"/>
  <c r="AL876"/>
  <c r="AT876"/>
  <c r="AO876"/>
  <c r="AS876"/>
  <c r="AJ876"/>
  <c r="AN876"/>
  <c r="AV876"/>
  <c r="AU876"/>
  <c r="AL872"/>
  <c r="AT872"/>
  <c r="AO872"/>
  <c r="AS872"/>
  <c r="AJ872"/>
  <c r="AN872"/>
  <c r="AV872"/>
  <c r="AU872"/>
  <c r="AL868"/>
  <c r="AT868"/>
  <c r="AO868"/>
  <c r="AS868"/>
  <c r="AJ868"/>
  <c r="AN868"/>
  <c r="AV868"/>
  <c r="AU868"/>
  <c r="AL864"/>
  <c r="AT864"/>
  <c r="AO864"/>
  <c r="AS864"/>
  <c r="AJ864"/>
  <c r="AN864"/>
  <c r="AV864"/>
  <c r="AU864"/>
  <c r="AL860"/>
  <c r="AT860"/>
  <c r="AO860"/>
  <c r="AS860"/>
  <c r="AJ860"/>
  <c r="AN860"/>
  <c r="AV860"/>
  <c r="AU860"/>
  <c r="AL856"/>
  <c r="AT856"/>
  <c r="AO856"/>
  <c r="AS856"/>
  <c r="AJ856"/>
  <c r="AN856"/>
  <c r="AV856"/>
  <c r="AU856"/>
  <c r="AL852"/>
  <c r="AT852"/>
  <c r="AO852"/>
  <c r="AS852"/>
  <c r="AJ852"/>
  <c r="AN852"/>
  <c r="AV852"/>
  <c r="AU852"/>
  <c r="AL848"/>
  <c r="AT848"/>
  <c r="AO848"/>
  <c r="AS848"/>
  <c r="AJ848"/>
  <c r="AN848"/>
  <c r="AV848"/>
  <c r="AU848"/>
  <c r="AL844"/>
  <c r="AT844"/>
  <c r="AO844"/>
  <c r="AS844"/>
  <c r="AJ844"/>
  <c r="AN844"/>
  <c r="AV844"/>
  <c r="AU844"/>
  <c r="AL840"/>
  <c r="AT840"/>
  <c r="AO840"/>
  <c r="AS840"/>
  <c r="AJ840"/>
  <c r="AN840"/>
  <c r="AV840"/>
  <c r="AU840"/>
  <c r="AL836"/>
  <c r="AT836"/>
  <c r="AO836"/>
  <c r="AS836"/>
  <c r="AJ836"/>
  <c r="AN836"/>
  <c r="AV836"/>
  <c r="AU836"/>
  <c r="AL832"/>
  <c r="AT832"/>
  <c r="AO832"/>
  <c r="AS832"/>
  <c r="AJ832"/>
  <c r="AN832"/>
  <c r="AV832"/>
  <c r="AU832"/>
  <c r="AL828"/>
  <c r="AT828"/>
  <c r="AO828"/>
  <c r="AS828"/>
  <c r="AJ828"/>
  <c r="AN828"/>
  <c r="AV828"/>
  <c r="AU828"/>
  <c r="AL824"/>
  <c r="AT824"/>
  <c r="AO824"/>
  <c r="AS824"/>
  <c r="AJ824"/>
  <c r="AN824"/>
  <c r="AV824"/>
  <c r="AU824"/>
  <c r="AL820"/>
  <c r="AT820"/>
  <c r="AO820"/>
  <c r="AS820"/>
  <c r="AJ820"/>
  <c r="AN820"/>
  <c r="AV820"/>
  <c r="AU820"/>
  <c r="AL816"/>
  <c r="AT816"/>
  <c r="AO816"/>
  <c r="AS816"/>
  <c r="AJ816"/>
  <c r="AN816"/>
  <c r="AV816"/>
  <c r="AU816"/>
  <c r="AL812"/>
  <c r="AT812"/>
  <c r="AO812"/>
  <c r="AS812"/>
  <c r="AJ812"/>
  <c r="AN812"/>
  <c r="AV812"/>
  <c r="AU812"/>
  <c r="AL808"/>
  <c r="AT808"/>
  <c r="AO808"/>
  <c r="AS808"/>
  <c r="AJ808"/>
  <c r="AN808"/>
  <c r="AV808"/>
  <c r="AU808"/>
  <c r="AL804"/>
  <c r="AT804"/>
  <c r="AO804"/>
  <c r="AS804"/>
  <c r="AJ804"/>
  <c r="AN804"/>
  <c r="AV804"/>
  <c r="AU804"/>
  <c r="AL800"/>
  <c r="AT800"/>
  <c r="AO800"/>
  <c r="AS800"/>
  <c r="AJ800"/>
  <c r="AN800"/>
  <c r="AV800"/>
  <c r="AU800"/>
  <c r="AL796"/>
  <c r="AT796"/>
  <c r="AO796"/>
  <c r="AS796"/>
  <c r="AJ796"/>
  <c r="AN796"/>
  <c r="AV796"/>
  <c r="AU796"/>
  <c r="AL792"/>
  <c r="AT792"/>
  <c r="AO792"/>
  <c r="AS792"/>
  <c r="AJ792"/>
  <c r="AN792"/>
  <c r="AV792"/>
  <c r="AU792"/>
  <c r="AL788"/>
  <c r="AT788"/>
  <c r="AO788"/>
  <c r="AS788"/>
  <c r="AJ788"/>
  <c r="AN788"/>
  <c r="AV788"/>
  <c r="AU788"/>
  <c r="AL784"/>
  <c r="AT784"/>
  <c r="AO784"/>
  <c r="AS784"/>
  <c r="AJ784"/>
  <c r="AN784"/>
  <c r="AV784"/>
  <c r="AU784"/>
  <c r="AL780"/>
  <c r="AT780"/>
  <c r="AO780"/>
  <c r="AS780"/>
  <c r="AJ780"/>
  <c r="AN780"/>
  <c r="AV780"/>
  <c r="AU780"/>
  <c r="AL776"/>
  <c r="AT776"/>
  <c r="AO776"/>
  <c r="AS776"/>
  <c r="AJ776"/>
  <c r="AN776"/>
  <c r="AV776"/>
  <c r="AU776"/>
  <c r="AL772"/>
  <c r="AT772"/>
  <c r="AO772"/>
  <c r="AS772"/>
  <c r="AJ772"/>
  <c r="AN772"/>
  <c r="AV772"/>
  <c r="AU772"/>
  <c r="AL768"/>
  <c r="AT768"/>
  <c r="AO768"/>
  <c r="AS768"/>
  <c r="AJ768"/>
  <c r="AN768"/>
  <c r="AV768"/>
  <c r="AU768"/>
  <c r="AL764"/>
  <c r="AT764"/>
  <c r="AO764"/>
  <c r="AS764"/>
  <c r="AJ764"/>
  <c r="AN764"/>
  <c r="AV764"/>
  <c r="AU764"/>
  <c r="AL760"/>
  <c r="AT760"/>
  <c r="AO760"/>
  <c r="AS760"/>
  <c r="AJ760"/>
  <c r="AN760"/>
  <c r="AV760"/>
  <c r="AU760"/>
  <c r="AL756"/>
  <c r="AT756"/>
  <c r="AO756"/>
  <c r="AS756"/>
  <c r="AJ756"/>
  <c r="AN756"/>
  <c r="AV756"/>
  <c r="AU756"/>
  <c r="AL752"/>
  <c r="AT752"/>
  <c r="AO752"/>
  <c r="AS752"/>
  <c r="AJ752"/>
  <c r="AN752"/>
  <c r="AV752"/>
  <c r="AU752"/>
  <c r="AL748"/>
  <c r="AT748"/>
  <c r="AO748"/>
  <c r="AS748"/>
  <c r="AJ748"/>
  <c r="AN748"/>
  <c r="AV748"/>
  <c r="AU748"/>
  <c r="AL744"/>
  <c r="AT744"/>
  <c r="AO744"/>
  <c r="AS744"/>
  <c r="AJ744"/>
  <c r="AN744"/>
  <c r="AV744"/>
  <c r="AU744"/>
  <c r="AL740"/>
  <c r="AT740"/>
  <c r="AO740"/>
  <c r="AS740"/>
  <c r="AJ740"/>
  <c r="AN740"/>
  <c r="AV740"/>
  <c r="AU740"/>
  <c r="AL736"/>
  <c r="AT736"/>
  <c r="AO736"/>
  <c r="AS736"/>
  <c r="AJ736"/>
  <c r="AN736"/>
  <c r="AV736"/>
  <c r="AU736"/>
  <c r="AL732"/>
  <c r="AT732"/>
  <c r="AO732"/>
  <c r="AS732"/>
  <c r="AJ732"/>
  <c r="AN732"/>
  <c r="AV732"/>
  <c r="AU732"/>
  <c r="AL728"/>
  <c r="AT728"/>
  <c r="AO728"/>
  <c r="AS728"/>
  <c r="AJ728"/>
  <c r="AN728"/>
  <c r="AV728"/>
  <c r="AU728"/>
  <c r="AL724"/>
  <c r="AT724"/>
  <c r="AO724"/>
  <c r="AS724"/>
  <c r="AJ724"/>
  <c r="AN724"/>
  <c r="AV724"/>
  <c r="AU724"/>
  <c r="AL720"/>
  <c r="AT720"/>
  <c r="AO720"/>
  <c r="AS720"/>
  <c r="AJ720"/>
  <c r="AN720"/>
  <c r="AV720"/>
  <c r="AU720"/>
  <c r="AL716"/>
  <c r="AT716"/>
  <c r="AO716"/>
  <c r="AS716"/>
  <c r="AJ716"/>
  <c r="AN716"/>
  <c r="AV716"/>
  <c r="AU716"/>
  <c r="AL712"/>
  <c r="AT712"/>
  <c r="AO712"/>
  <c r="AS712"/>
  <c r="AJ712"/>
  <c r="AN712"/>
  <c r="AV712"/>
  <c r="AU712"/>
  <c r="AL708"/>
  <c r="AT708"/>
  <c r="AO708"/>
  <c r="AS708"/>
  <c r="AJ708"/>
  <c r="AN708"/>
  <c r="AV708"/>
  <c r="AU708"/>
  <c r="AL704"/>
  <c r="AT704"/>
  <c r="AO704"/>
  <c r="AS704"/>
  <c r="AJ704"/>
  <c r="AN704"/>
  <c r="AV704"/>
  <c r="AU704"/>
  <c r="AL700"/>
  <c r="AT700"/>
  <c r="AO700"/>
  <c r="AS700"/>
  <c r="AJ700"/>
  <c r="AN700"/>
  <c r="AV700"/>
  <c r="AU700"/>
  <c r="AL696"/>
  <c r="AT696"/>
  <c r="AO696"/>
  <c r="AS696"/>
  <c r="AJ696"/>
  <c r="AN696"/>
  <c r="AV696"/>
  <c r="AU696"/>
  <c r="AL692"/>
  <c r="AT692"/>
  <c r="AO692"/>
  <c r="AS692"/>
  <c r="AJ692"/>
  <c r="AN692"/>
  <c r="AV692"/>
  <c r="AU692"/>
  <c r="AL688"/>
  <c r="AT688"/>
  <c r="AO688"/>
  <c r="AS688"/>
  <c r="AJ688"/>
  <c r="AN688"/>
  <c r="AV688"/>
  <c r="AU688"/>
  <c r="AL684"/>
  <c r="AT684"/>
  <c r="AO684"/>
  <c r="AS684"/>
  <c r="AJ684"/>
  <c r="AN684"/>
  <c r="AV684"/>
  <c r="AU684"/>
  <c r="AL680"/>
  <c r="AT680"/>
  <c r="AO680"/>
  <c r="AS680"/>
  <c r="AJ680"/>
  <c r="AN680"/>
  <c r="AV680"/>
  <c r="AU680"/>
  <c r="AL676"/>
  <c r="AT676"/>
  <c r="AO676"/>
  <c r="AS676"/>
  <c r="AJ676"/>
  <c r="AN676"/>
  <c r="AV676"/>
  <c r="AU676"/>
  <c r="AL672"/>
  <c r="AT672"/>
  <c r="AO672"/>
  <c r="AS672"/>
  <c r="AJ672"/>
  <c r="AN672"/>
  <c r="AV672"/>
  <c r="AU672"/>
  <c r="AL668"/>
  <c r="AT668"/>
  <c r="AO668"/>
  <c r="AS668"/>
  <c r="AJ668"/>
  <c r="AN668"/>
  <c r="AV668"/>
  <c r="AU668"/>
  <c r="AL664"/>
  <c r="AT664"/>
  <c r="AO664"/>
  <c r="AS664"/>
  <c r="AJ664"/>
  <c r="AN664"/>
  <c r="AV664"/>
  <c r="AU664"/>
  <c r="AL660"/>
  <c r="AT660"/>
  <c r="AO660"/>
  <c r="AS660"/>
  <c r="AJ660"/>
  <c r="AN660"/>
  <c r="AV660"/>
  <c r="AU660"/>
  <c r="AL656"/>
  <c r="AT656"/>
  <c r="AO656"/>
  <c r="AS656"/>
  <c r="AJ656"/>
  <c r="AN656"/>
  <c r="AV656"/>
  <c r="AU656"/>
  <c r="AL652"/>
  <c r="AT652"/>
  <c r="AO652"/>
  <c r="AS652"/>
  <c r="AJ652"/>
  <c r="AN652"/>
  <c r="AV652"/>
  <c r="AU652"/>
  <c r="AL648"/>
  <c r="AT648"/>
  <c r="AO648"/>
  <c r="AS648"/>
  <c r="AJ648"/>
  <c r="AN648"/>
  <c r="AV648"/>
  <c r="AU648"/>
  <c r="AL644"/>
  <c r="AT644"/>
  <c r="AO644"/>
  <c r="AS644"/>
  <c r="AJ644"/>
  <c r="AN644"/>
  <c r="AV644"/>
  <c r="AU644"/>
  <c r="AL640"/>
  <c r="AT640"/>
  <c r="AO640"/>
  <c r="AS640"/>
  <c r="AJ640"/>
  <c r="AN640"/>
  <c r="AV640"/>
  <c r="AU640"/>
  <c r="AL636"/>
  <c r="AT636"/>
  <c r="AO636"/>
  <c r="AS636"/>
  <c r="AJ636"/>
  <c r="AN636"/>
  <c r="AV636"/>
  <c r="AU636"/>
  <c r="AL632"/>
  <c r="AT632"/>
  <c r="AO632"/>
  <c r="AS632"/>
  <c r="AJ632"/>
  <c r="AN632"/>
  <c r="AV632"/>
  <c r="AU632"/>
  <c r="AL628"/>
  <c r="AT628"/>
  <c r="AO628"/>
  <c r="AS628"/>
  <c r="AJ628"/>
  <c r="AN628"/>
  <c r="AV628"/>
  <c r="AU628"/>
  <c r="AL624"/>
  <c r="AT624"/>
  <c r="AO624"/>
  <c r="AS624"/>
  <c r="AJ624"/>
  <c r="AN624"/>
  <c r="AV624"/>
  <c r="AU624"/>
  <c r="AL620"/>
  <c r="AT620"/>
  <c r="AO620"/>
  <c r="AS620"/>
  <c r="AJ620"/>
  <c r="AN620"/>
  <c r="AV620"/>
  <c r="AU620"/>
  <c r="AL616"/>
  <c r="AT616"/>
  <c r="AO616"/>
  <c r="AS616"/>
  <c r="AJ616"/>
  <c r="AN616"/>
  <c r="AV616"/>
  <c r="AU616"/>
  <c r="AL612"/>
  <c r="AT612"/>
  <c r="AO612"/>
  <c r="AS612"/>
  <c r="AJ612"/>
  <c r="AN612"/>
  <c r="AV612"/>
  <c r="AU612"/>
  <c r="AL608"/>
  <c r="AT608"/>
  <c r="AO608"/>
  <c r="AS608"/>
  <c r="AJ608"/>
  <c r="AN608"/>
  <c r="AV608"/>
  <c r="AU608"/>
  <c r="AL604"/>
  <c r="AT604"/>
  <c r="AO604"/>
  <c r="AS604"/>
  <c r="AJ604"/>
  <c r="AN604"/>
  <c r="AV604"/>
  <c r="AU604"/>
  <c r="AL600"/>
  <c r="AT600"/>
  <c r="AO600"/>
  <c r="AS600"/>
  <c r="AJ600"/>
  <c r="AN600"/>
  <c r="AV600"/>
  <c r="AU600"/>
  <c r="AL596"/>
  <c r="AT596"/>
  <c r="AO596"/>
  <c r="AS596"/>
  <c r="AJ596"/>
  <c r="AN596"/>
  <c r="AV596"/>
  <c r="AU596"/>
  <c r="AL592"/>
  <c r="AT592"/>
  <c r="AO592"/>
  <c r="AS592"/>
  <c r="AJ592"/>
  <c r="AN592"/>
  <c r="AV592"/>
  <c r="AU592"/>
  <c r="AL588"/>
  <c r="AT588"/>
  <c r="AO588"/>
  <c r="AS588"/>
  <c r="AJ588"/>
  <c r="AN588"/>
  <c r="AV588"/>
  <c r="AU588"/>
  <c r="AL584"/>
  <c r="AT584"/>
  <c r="AO584"/>
  <c r="AS584"/>
  <c r="AJ584"/>
  <c r="AN584"/>
  <c r="AV584"/>
  <c r="AU584"/>
  <c r="AL580"/>
  <c r="AT580"/>
  <c r="AO580"/>
  <c r="AS580"/>
  <c r="AJ580"/>
  <c r="AN580"/>
  <c r="AV580"/>
  <c r="AU580"/>
  <c r="AL576"/>
  <c r="AT576"/>
  <c r="AO576"/>
  <c r="AS576"/>
  <c r="AJ576"/>
  <c r="AN576"/>
  <c r="AV576"/>
  <c r="AU576"/>
  <c r="AL572"/>
  <c r="AT572"/>
  <c r="AO572"/>
  <c r="AS572"/>
  <c r="AJ572"/>
  <c r="AN572"/>
  <c r="AV572"/>
  <c r="AU572"/>
  <c r="AL568"/>
  <c r="AT568"/>
  <c r="AO568"/>
  <c r="AS568"/>
  <c r="AJ568"/>
  <c r="AN568"/>
  <c r="AV568"/>
  <c r="AU568"/>
  <c r="AL564"/>
  <c r="AT564"/>
  <c r="AO564"/>
  <c r="AS564"/>
  <c r="AJ564"/>
  <c r="AN564"/>
  <c r="AV564"/>
  <c r="AU564"/>
  <c r="AL560"/>
  <c r="AT560"/>
  <c r="AO560"/>
  <c r="AS560"/>
  <c r="AJ560"/>
  <c r="AN560"/>
  <c r="AV560"/>
  <c r="AU560"/>
  <c r="AL556"/>
  <c r="AT556"/>
  <c r="AO556"/>
  <c r="AS556"/>
  <c r="AJ556"/>
  <c r="AN556"/>
  <c r="AV556"/>
  <c r="AU556"/>
  <c r="AL552"/>
  <c r="AT552"/>
  <c r="AO552"/>
  <c r="AS552"/>
  <c r="AJ552"/>
  <c r="AN552"/>
  <c r="AV552"/>
  <c r="AU552"/>
  <c r="AL548"/>
  <c r="AT548"/>
  <c r="AO548"/>
  <c r="AS548"/>
  <c r="AJ548"/>
  <c r="AN548"/>
  <c r="AV548"/>
  <c r="AU548"/>
  <c r="AL544"/>
  <c r="AT544"/>
  <c r="AO544"/>
  <c r="AS544"/>
  <c r="AJ544"/>
  <c r="AN544"/>
  <c r="AV544"/>
  <c r="AU544"/>
  <c r="AL540"/>
  <c r="AT540"/>
  <c r="AO540"/>
  <c r="AS540"/>
  <c r="AJ540"/>
  <c r="AN540"/>
  <c r="AV540"/>
  <c r="AU540"/>
  <c r="AL536"/>
  <c r="AT536"/>
  <c r="AO536"/>
  <c r="AS536"/>
  <c r="AJ536"/>
  <c r="AN536"/>
  <c r="AV536"/>
  <c r="AU536"/>
  <c r="AL532"/>
  <c r="AT532"/>
  <c r="AO532"/>
  <c r="AS532"/>
  <c r="AJ532"/>
  <c r="AN532"/>
  <c r="AV532"/>
  <c r="AU532"/>
  <c r="AL528"/>
  <c r="AT528"/>
  <c r="AO528"/>
  <c r="AS528"/>
  <c r="AJ528"/>
  <c r="AN528"/>
  <c r="AV528"/>
  <c r="AU528"/>
  <c r="AL524"/>
  <c r="AT524"/>
  <c r="AO524"/>
  <c r="AS524"/>
  <c r="AJ524"/>
  <c r="AN524"/>
  <c r="AV524"/>
  <c r="AU524"/>
  <c r="AL520"/>
  <c r="AT520"/>
  <c r="AO520"/>
  <c r="AS520"/>
  <c r="AJ520"/>
  <c r="AN520"/>
  <c r="AV520"/>
  <c r="AU520"/>
  <c r="AL516"/>
  <c r="AT516"/>
  <c r="AO516"/>
  <c r="AS516"/>
  <c r="AJ516"/>
  <c r="AN516"/>
  <c r="AV516"/>
  <c r="AU516"/>
  <c r="AU512"/>
  <c r="AL512"/>
  <c r="AT512"/>
  <c r="AO512"/>
  <c r="AS512"/>
  <c r="AJ512"/>
  <c r="AN512"/>
  <c r="AV512"/>
  <c r="AU508"/>
  <c r="AL508"/>
  <c r="AT508"/>
  <c r="AO508"/>
  <c r="AS508"/>
  <c r="AJ508"/>
  <c r="AN508"/>
  <c r="AV508"/>
  <c r="AU504"/>
  <c r="AL504"/>
  <c r="AT504"/>
  <c r="AO504"/>
  <c r="AS504"/>
  <c r="AJ504"/>
  <c r="AN504"/>
  <c r="AV504"/>
  <c r="AU500"/>
  <c r="AL500"/>
  <c r="AT500"/>
  <c r="AO500"/>
  <c r="AS500"/>
  <c r="AJ500"/>
  <c r="AN500"/>
  <c r="AV500"/>
  <c r="AU496"/>
  <c r="AL496"/>
  <c r="AT496"/>
  <c r="AO496"/>
  <c r="AS496"/>
  <c r="AJ496"/>
  <c r="AN496"/>
  <c r="AV496"/>
  <c r="AU492"/>
  <c r="AL492"/>
  <c r="AT492"/>
  <c r="AO492"/>
  <c r="AS492"/>
  <c r="AJ492"/>
  <c r="AN492"/>
  <c r="AV492"/>
  <c r="AU488"/>
  <c r="AL488"/>
  <c r="AT488"/>
  <c r="AO488"/>
  <c r="AS488"/>
  <c r="AJ488"/>
  <c r="AN488"/>
  <c r="AV488"/>
  <c r="AU484"/>
  <c r="AL484"/>
  <c r="AT484"/>
  <c r="AO484"/>
  <c r="AS484"/>
  <c r="AJ484"/>
  <c r="AN484"/>
  <c r="AV484"/>
  <c r="AU480"/>
  <c r="AL480"/>
  <c r="AT480"/>
  <c r="AO480"/>
  <c r="AS480"/>
  <c r="AJ480"/>
  <c r="AN480"/>
  <c r="AV480"/>
  <c r="AU476"/>
  <c r="AL476"/>
  <c r="AT476"/>
  <c r="AO476"/>
  <c r="AS476"/>
  <c r="AJ476"/>
  <c r="AN476"/>
  <c r="AV476"/>
  <c r="AU472"/>
  <c r="AL472"/>
  <c r="AT472"/>
  <c r="AO472"/>
  <c r="AS472"/>
  <c r="AJ472"/>
  <c r="AN472"/>
  <c r="AV472"/>
  <c r="AU468"/>
  <c r="AL468"/>
  <c r="AT468"/>
  <c r="AO468"/>
  <c r="AS468"/>
  <c r="AJ468"/>
  <c r="AN468"/>
  <c r="AV468"/>
  <c r="AU464"/>
  <c r="AL464"/>
  <c r="AT464"/>
  <c r="AO464"/>
  <c r="AS464"/>
  <c r="AJ464"/>
  <c r="AN464"/>
  <c r="AV464"/>
  <c r="AU460"/>
  <c r="AL460"/>
  <c r="AT460"/>
  <c r="AO460"/>
  <c r="AS460"/>
  <c r="AJ460"/>
  <c r="AN460"/>
  <c r="AV460"/>
  <c r="AU456"/>
  <c r="AL456"/>
  <c r="AT456"/>
  <c r="AO456"/>
  <c r="AS456"/>
  <c r="AJ456"/>
  <c r="AN456"/>
  <c r="AV456"/>
  <c r="AU452"/>
  <c r="AL452"/>
  <c r="AT452"/>
  <c r="AO452"/>
  <c r="AS452"/>
  <c r="AJ452"/>
  <c r="AN452"/>
  <c r="AV452"/>
  <c r="AU448"/>
  <c r="AL448"/>
  <c r="AT448"/>
  <c r="AO448"/>
  <c r="AS448"/>
  <c r="AJ448"/>
  <c r="AN448"/>
  <c r="AV448"/>
  <c r="AU444"/>
  <c r="AL444"/>
  <c r="AT444"/>
  <c r="AO444"/>
  <c r="AS444"/>
  <c r="AJ444"/>
  <c r="AN444"/>
  <c r="AV444"/>
  <c r="AU440"/>
  <c r="AL440"/>
  <c r="AT440"/>
  <c r="AO440"/>
  <c r="AS440"/>
  <c r="AJ440"/>
  <c r="AN440"/>
  <c r="AV440"/>
  <c r="AU436"/>
  <c r="AL436"/>
  <c r="AT436"/>
  <c r="AO436"/>
  <c r="AS436"/>
  <c r="AJ436"/>
  <c r="AN436"/>
  <c r="AV436"/>
  <c r="AU432"/>
  <c r="AL432"/>
  <c r="AT432"/>
  <c r="AO432"/>
  <c r="AS432"/>
  <c r="AJ432"/>
  <c r="AN432"/>
  <c r="AV432"/>
  <c r="AU428"/>
  <c r="AL428"/>
  <c r="AT428"/>
  <c r="AO428"/>
  <c r="AS428"/>
  <c r="AJ428"/>
  <c r="AN428"/>
  <c r="AV428"/>
  <c r="AU424"/>
  <c r="AL424"/>
  <c r="AT424"/>
  <c r="AO424"/>
  <c r="AS424"/>
  <c r="AJ424"/>
  <c r="AN424"/>
  <c r="AV424"/>
  <c r="AU420"/>
  <c r="AL420"/>
  <c r="AT420"/>
  <c r="AO420"/>
  <c r="AS420"/>
  <c r="AJ420"/>
  <c r="AN420"/>
  <c r="AV420"/>
  <c r="AU416"/>
  <c r="AL416"/>
  <c r="AT416"/>
  <c r="AO416"/>
  <c r="AS416"/>
  <c r="AJ416"/>
  <c r="AN416"/>
  <c r="AV416"/>
  <c r="AU412"/>
  <c r="AL412"/>
  <c r="AT412"/>
  <c r="AO412"/>
  <c r="AS412"/>
  <c r="AJ412"/>
  <c r="AN412"/>
  <c r="AV412"/>
  <c r="AU408"/>
  <c r="AL408"/>
  <c r="AT408"/>
  <c r="AO408"/>
  <c r="AS408"/>
  <c r="AJ408"/>
  <c r="AN408"/>
  <c r="AV408"/>
  <c r="AU404"/>
  <c r="AL404"/>
  <c r="AT404"/>
  <c r="AO404"/>
  <c r="AS404"/>
  <c r="AJ404"/>
  <c r="AN404"/>
  <c r="AV404"/>
  <c r="AU400"/>
  <c r="AL400"/>
  <c r="AT400"/>
  <c r="AO400"/>
  <c r="AS400"/>
  <c r="AJ400"/>
  <c r="AN400"/>
  <c r="AV400"/>
  <c r="AU396"/>
  <c r="AL396"/>
  <c r="AT396"/>
  <c r="AO396"/>
  <c r="AS396"/>
  <c r="AJ396"/>
  <c r="AN396"/>
  <c r="AV396"/>
  <c r="AU392"/>
  <c r="AL392"/>
  <c r="AT392"/>
  <c r="AO392"/>
  <c r="AS392"/>
  <c r="AJ392"/>
  <c r="AN392"/>
  <c r="AV392"/>
  <c r="AU388"/>
  <c r="AL388"/>
  <c r="AT388"/>
  <c r="AO388"/>
  <c r="AS388"/>
  <c r="AJ388"/>
  <c r="AN388"/>
  <c r="AV388"/>
  <c r="AU384"/>
  <c r="AL384"/>
  <c r="AT384"/>
  <c r="AO384"/>
  <c r="AS384"/>
  <c r="AJ384"/>
  <c r="AN384"/>
  <c r="AV384"/>
  <c r="AU380"/>
  <c r="AL380"/>
  <c r="AT380"/>
  <c r="AO380"/>
  <c r="AS380"/>
  <c r="AJ380"/>
  <c r="AN380"/>
  <c r="AV380"/>
  <c r="AU376"/>
  <c r="AL376"/>
  <c r="AT376"/>
  <c r="AO376"/>
  <c r="AS376"/>
  <c r="AJ376"/>
  <c r="AN376"/>
  <c r="AV376"/>
  <c r="AU372"/>
  <c r="AL372"/>
  <c r="AT372"/>
  <c r="AO372"/>
  <c r="AS372"/>
  <c r="AJ372"/>
  <c r="AN372"/>
  <c r="AV372"/>
  <c r="AU368"/>
  <c r="AL368"/>
  <c r="AT368"/>
  <c r="AO368"/>
  <c r="AS368"/>
  <c r="AJ368"/>
  <c r="AN368"/>
  <c r="AV368"/>
  <c r="AU364"/>
  <c r="AL364"/>
  <c r="AT364"/>
  <c r="AO364"/>
  <c r="AS364"/>
  <c r="AJ364"/>
  <c r="AN364"/>
  <c r="AV364"/>
  <c r="AU360"/>
  <c r="AL360"/>
  <c r="AT360"/>
  <c r="AO360"/>
  <c r="AS360"/>
  <c r="AJ360"/>
  <c r="AN360"/>
  <c r="AV360"/>
  <c r="AU356"/>
  <c r="AL356"/>
  <c r="AT356"/>
  <c r="AO356"/>
  <c r="AS356"/>
  <c r="AJ356"/>
  <c r="AN356"/>
  <c r="AV356"/>
  <c r="AU352"/>
  <c r="AL352"/>
  <c r="AT352"/>
  <c r="AO352"/>
  <c r="AS352"/>
  <c r="AJ352"/>
  <c r="AN352"/>
  <c r="AV352"/>
  <c r="AU348"/>
  <c r="AL348"/>
  <c r="AT348"/>
  <c r="AO348"/>
  <c r="AS348"/>
  <c r="AJ348"/>
  <c r="AN348"/>
  <c r="AV348"/>
  <c r="AU344"/>
  <c r="AL344"/>
  <c r="AT344"/>
  <c r="AO344"/>
  <c r="AS344"/>
  <c r="AJ344"/>
  <c r="AN344"/>
  <c r="AV344"/>
  <c r="AU340"/>
  <c r="AL340"/>
  <c r="AT340"/>
  <c r="AO340"/>
  <c r="AS340"/>
  <c r="AJ340"/>
  <c r="AN340"/>
  <c r="AV340"/>
  <c r="AU336"/>
  <c r="AL336"/>
  <c r="AT336"/>
  <c r="AO336"/>
  <c r="AS336"/>
  <c r="AJ336"/>
  <c r="AN336"/>
  <c r="AV336"/>
  <c r="AU332"/>
  <c r="AL332"/>
  <c r="AT332"/>
  <c r="AO332"/>
  <c r="AS332"/>
  <c r="AJ332"/>
  <c r="AN332"/>
  <c r="AV332"/>
  <c r="AU328"/>
  <c r="AL328"/>
  <c r="AT328"/>
  <c r="AO328"/>
  <c r="AS328"/>
  <c r="AJ328"/>
  <c r="AN328"/>
  <c r="AV328"/>
  <c r="AU324"/>
  <c r="AL324"/>
  <c r="AT324"/>
  <c r="AO324"/>
  <c r="AS324"/>
  <c r="AJ324"/>
  <c r="AN324"/>
  <c r="AV324"/>
  <c r="AU320"/>
  <c r="AL320"/>
  <c r="AT320"/>
  <c r="AO320"/>
  <c r="AS320"/>
  <c r="AJ320"/>
  <c r="AN320"/>
  <c r="AV320"/>
  <c r="AU316"/>
  <c r="AL316"/>
  <c r="AT316"/>
  <c r="AO316"/>
  <c r="AS316"/>
  <c r="AJ316"/>
  <c r="AN316"/>
  <c r="AV316"/>
  <c r="AU312"/>
  <c r="AL312"/>
  <c r="AT312"/>
  <c r="AO312"/>
  <c r="AS312"/>
  <c r="AJ312"/>
  <c r="AN312"/>
  <c r="AV312"/>
  <c r="AU308"/>
  <c r="AL308"/>
  <c r="AT308"/>
  <c r="AO308"/>
  <c r="AS308"/>
  <c r="AJ308"/>
  <c r="AN308"/>
  <c r="AV308"/>
  <c r="AU304"/>
  <c r="AL304"/>
  <c r="AT304"/>
  <c r="AO304"/>
  <c r="AS304"/>
  <c r="AJ304"/>
  <c r="AN304"/>
  <c r="AV304"/>
  <c r="AU300"/>
  <c r="AL300"/>
  <c r="AT300"/>
  <c r="AO300"/>
  <c r="AS300"/>
  <c r="AJ300"/>
  <c r="AN300"/>
  <c r="AV300"/>
  <c r="AU296"/>
  <c r="AL296"/>
  <c r="AT296"/>
  <c r="AO296"/>
  <c r="AS296"/>
  <c r="AJ296"/>
  <c r="AN296"/>
  <c r="AV296"/>
  <c r="AU292"/>
  <c r="AL292"/>
  <c r="AT292"/>
  <c r="AO292"/>
  <c r="AS292"/>
  <c r="AJ292"/>
  <c r="AN292"/>
  <c r="AV292"/>
  <c r="AU288"/>
  <c r="AL288"/>
  <c r="AT288"/>
  <c r="AO288"/>
  <c r="AS288"/>
  <c r="AJ288"/>
  <c r="AN288"/>
  <c r="AV288"/>
  <c r="AU284"/>
  <c r="AL284"/>
  <c r="AT284"/>
  <c r="AO284"/>
  <c r="AS284"/>
  <c r="AJ284"/>
  <c r="AN284"/>
  <c r="AV284"/>
  <c r="AU280"/>
  <c r="AL280"/>
  <c r="AT280"/>
  <c r="AO280"/>
  <c r="AS280"/>
  <c r="AJ280"/>
  <c r="AN280"/>
  <c r="AV280"/>
  <c r="AU276"/>
  <c r="AL276"/>
  <c r="AT276"/>
  <c r="AO276"/>
  <c r="AS276"/>
  <c r="AJ276"/>
  <c r="AN276"/>
  <c r="AV276"/>
  <c r="AU272"/>
  <c r="AL272"/>
  <c r="AT272"/>
  <c r="AO272"/>
  <c r="AS272"/>
  <c r="AJ272"/>
  <c r="AN272"/>
  <c r="AV272"/>
  <c r="AU268"/>
  <c r="AL268"/>
  <c r="AT268"/>
  <c r="AO268"/>
  <c r="AS268"/>
  <c r="AJ268"/>
  <c r="AN268"/>
  <c r="AV268"/>
  <c r="AU264"/>
  <c r="AL264"/>
  <c r="AT264"/>
  <c r="AO264"/>
  <c r="AS264"/>
  <c r="AJ264"/>
  <c r="AN264"/>
  <c r="AV264"/>
  <c r="AU260"/>
  <c r="AL260"/>
  <c r="AT260"/>
  <c r="AO260"/>
  <c r="AS260"/>
  <c r="AJ260"/>
  <c r="AN260"/>
  <c r="AV260"/>
  <c r="AJ256"/>
  <c r="AN256"/>
  <c r="AV256"/>
  <c r="AU256"/>
  <c r="AL256"/>
  <c r="AT256"/>
  <c r="AO256"/>
  <c r="AS256"/>
  <c r="AJ252"/>
  <c r="AN252"/>
  <c r="AV252"/>
  <c r="AU252"/>
  <c r="AL252"/>
  <c r="AT252"/>
  <c r="AO252"/>
  <c r="AS252"/>
  <c r="AJ248"/>
  <c r="AN248"/>
  <c r="AV248"/>
  <c r="AU248"/>
  <c r="AL248"/>
  <c r="AT248"/>
  <c r="AO248"/>
  <c r="AS248"/>
  <c r="AJ244"/>
  <c r="AN244"/>
  <c r="AV244"/>
  <c r="AU244"/>
  <c r="AL244"/>
  <c r="AT244"/>
  <c r="AO244"/>
  <c r="AS244"/>
  <c r="AJ240"/>
  <c r="AN240"/>
  <c r="AV240"/>
  <c r="AU240"/>
  <c r="AL240"/>
  <c r="AT240"/>
  <c r="AO240"/>
  <c r="AS240"/>
  <c r="AJ236"/>
  <c r="AN236"/>
  <c r="AV236"/>
  <c r="AU236"/>
  <c r="AL236"/>
  <c r="AT236"/>
  <c r="AO236"/>
  <c r="AS236"/>
  <c r="AJ232"/>
  <c r="AN232"/>
  <c r="AV232"/>
  <c r="AU232"/>
  <c r="AL232"/>
  <c r="AT232"/>
  <c r="AO232"/>
  <c r="AS232"/>
  <c r="AJ228"/>
  <c r="AN228"/>
  <c r="AV228"/>
  <c r="AU228"/>
  <c r="AL228"/>
  <c r="AT228"/>
  <c r="AO228"/>
  <c r="AS228"/>
  <c r="AJ224"/>
  <c r="AN224"/>
  <c r="AV224"/>
  <c r="AU224"/>
  <c r="AL224"/>
  <c r="AT224"/>
  <c r="AO224"/>
  <c r="AS224"/>
  <c r="AJ220"/>
  <c r="AN220"/>
  <c r="AV220"/>
  <c r="AU220"/>
  <c r="AL220"/>
  <c r="AT220"/>
  <c r="AO220"/>
  <c r="AS220"/>
  <c r="AJ216"/>
  <c r="AN216"/>
  <c r="AV216"/>
  <c r="AU216"/>
  <c r="AL216"/>
  <c r="AT216"/>
  <c r="AO216"/>
  <c r="AS216"/>
  <c r="AJ212"/>
  <c r="AN212"/>
  <c r="AV212"/>
  <c r="AU212"/>
  <c r="AL212"/>
  <c r="AT212"/>
  <c r="AO212"/>
  <c r="AS212"/>
  <c r="AJ208"/>
  <c r="AN208"/>
  <c r="AV208"/>
  <c r="AU208"/>
  <c r="AL208"/>
  <c r="AT208"/>
  <c r="AO208"/>
  <c r="AS208"/>
  <c r="AJ204"/>
  <c r="AN204"/>
  <c r="AV204"/>
  <c r="AU204"/>
  <c r="AL204"/>
  <c r="AT204"/>
  <c r="AO204"/>
  <c r="AS204"/>
  <c r="AJ200"/>
  <c r="AN200"/>
  <c r="AV200"/>
  <c r="AU200"/>
  <c r="AL200"/>
  <c r="AT200"/>
  <c r="AO200"/>
  <c r="AS200"/>
  <c r="AJ196"/>
  <c r="AN196"/>
  <c r="AV196"/>
  <c r="AU196"/>
  <c r="AL196"/>
  <c r="AT196"/>
  <c r="AO196"/>
  <c r="AS196"/>
  <c r="AJ192"/>
  <c r="AN192"/>
  <c r="AV192"/>
  <c r="AU192"/>
  <c r="AL192"/>
  <c r="AT192"/>
  <c r="AO192"/>
  <c r="AS192"/>
  <c r="AJ188"/>
  <c r="AN188"/>
  <c r="AV188"/>
  <c r="AU188"/>
  <c r="AL188"/>
  <c r="AT188"/>
  <c r="AO188"/>
  <c r="AS188"/>
  <c r="AJ184"/>
  <c r="AN184"/>
  <c r="AV184"/>
  <c r="AU184"/>
  <c r="AL184"/>
  <c r="AT184"/>
  <c r="AO184"/>
  <c r="AS184"/>
  <c r="AJ180"/>
  <c r="AN180"/>
  <c r="AV180"/>
  <c r="AU180"/>
  <c r="AL180"/>
  <c r="AT180"/>
  <c r="AO180"/>
  <c r="AS180"/>
  <c r="AJ176"/>
  <c r="AN176"/>
  <c r="AV176"/>
  <c r="AU176"/>
  <c r="AL176"/>
  <c r="AT176"/>
  <c r="AO176"/>
  <c r="AS176"/>
  <c r="AJ172"/>
  <c r="AN172"/>
  <c r="AV172"/>
  <c r="AU172"/>
  <c r="AL172"/>
  <c r="AT172"/>
  <c r="AO172"/>
  <c r="AS172"/>
  <c r="AJ168"/>
  <c r="AN168"/>
  <c r="AV168"/>
  <c r="AU168"/>
  <c r="AL168"/>
  <c r="AT168"/>
  <c r="AO168"/>
  <c r="AS168"/>
  <c r="AJ164"/>
  <c r="AN164"/>
  <c r="AV164"/>
  <c r="AU164"/>
  <c r="AL164"/>
  <c r="AT164"/>
  <c r="AO164"/>
  <c r="AS164"/>
  <c r="AJ160"/>
  <c r="AN160"/>
  <c r="AV160"/>
  <c r="AU160"/>
  <c r="AL160"/>
  <c r="AT160"/>
  <c r="AO160"/>
  <c r="AS160"/>
  <c r="AJ156"/>
  <c r="AN156"/>
  <c r="AV156"/>
  <c r="AU156"/>
  <c r="AL156"/>
  <c r="AT156"/>
  <c r="AO156"/>
  <c r="AS156"/>
  <c r="AJ152"/>
  <c r="AN152"/>
  <c r="AV152"/>
  <c r="AU152"/>
  <c r="AL152"/>
  <c r="AT152"/>
  <c r="AO152"/>
  <c r="AS152"/>
  <c r="AJ148"/>
  <c r="AN148"/>
  <c r="AV148"/>
  <c r="AU148"/>
  <c r="AL148"/>
  <c r="AT148"/>
  <c r="AO148"/>
  <c r="AS148"/>
  <c r="AJ144"/>
  <c r="AN144"/>
  <c r="AV144"/>
  <c r="AU144"/>
  <c r="AL144"/>
  <c r="AT144"/>
  <c r="AO144"/>
  <c r="AS144"/>
  <c r="AJ140"/>
  <c r="AN140"/>
  <c r="AV140"/>
  <c r="AU140"/>
  <c r="AL140"/>
  <c r="AT140"/>
  <c r="AO140"/>
  <c r="AS140"/>
  <c r="AJ136"/>
  <c r="AN136"/>
  <c r="AV136"/>
  <c r="AU136"/>
  <c r="AL136"/>
  <c r="AT136"/>
  <c r="AO136"/>
  <c r="AS136"/>
  <c r="AJ132"/>
  <c r="AN132"/>
  <c r="AV132"/>
  <c r="AU132"/>
  <c r="AL132"/>
  <c r="AT132"/>
  <c r="AO132"/>
  <c r="AS132"/>
  <c r="AO128"/>
  <c r="AS128"/>
  <c r="AJ128"/>
  <c r="AN128"/>
  <c r="AV128"/>
  <c r="AU128"/>
  <c r="AL128"/>
  <c r="AT128"/>
  <c r="AO124"/>
  <c r="AS124"/>
  <c r="AJ124"/>
  <c r="AN124"/>
  <c r="AV124"/>
  <c r="AU124"/>
  <c r="AL124"/>
  <c r="AT124"/>
  <c r="AO120"/>
  <c r="AS120"/>
  <c r="AJ120"/>
  <c r="AN120"/>
  <c r="AV120"/>
  <c r="AU120"/>
  <c r="AL120"/>
  <c r="AT120"/>
  <c r="AO116"/>
  <c r="AS116"/>
  <c r="AJ116"/>
  <c r="AN116"/>
  <c r="AV116"/>
  <c r="AU116"/>
  <c r="AL116"/>
  <c r="AT116"/>
  <c r="AO112"/>
  <c r="AS112"/>
  <c r="AJ112"/>
  <c r="AN112"/>
  <c r="AV112"/>
  <c r="AU112"/>
  <c r="AL112"/>
  <c r="AT112"/>
  <c r="AO108"/>
  <c r="AS108"/>
  <c r="AJ108"/>
  <c r="AN108"/>
  <c r="AV108"/>
  <c r="AU108"/>
  <c r="AL108"/>
  <c r="AT108"/>
  <c r="AO104"/>
  <c r="AS104"/>
  <c r="AJ104"/>
  <c r="AN104"/>
  <c r="AV104"/>
  <c r="AU104"/>
  <c r="AL104"/>
  <c r="AT104"/>
  <c r="AO100"/>
  <c r="AS100"/>
  <c r="AJ100"/>
  <c r="AN100"/>
  <c r="AV100"/>
  <c r="AU100"/>
  <c r="AL100"/>
  <c r="AT100"/>
  <c r="AO96"/>
  <c r="AS96"/>
  <c r="AJ96"/>
  <c r="AN96"/>
  <c r="AV96"/>
  <c r="AU96"/>
  <c r="AL96"/>
  <c r="AT96"/>
  <c r="AU1117"/>
  <c r="AL1117"/>
  <c r="AT1117"/>
  <c r="AO1117"/>
  <c r="AS1117"/>
  <c r="AJ1117"/>
  <c r="AN1117"/>
  <c r="AV1117"/>
  <c r="AU1113"/>
  <c r="AL1113"/>
  <c r="AT1113"/>
  <c r="AO1113"/>
  <c r="AS1113"/>
  <c r="AJ1113"/>
  <c r="AN1113"/>
  <c r="AV1113"/>
  <c r="AU1109"/>
  <c r="AL1109"/>
  <c r="AT1109"/>
  <c r="AO1109"/>
  <c r="AS1109"/>
  <c r="AJ1109"/>
  <c r="AN1109"/>
  <c r="AV1109"/>
  <c r="AU1105"/>
  <c r="AL1105"/>
  <c r="AT1105"/>
  <c r="AO1105"/>
  <c r="AS1105"/>
  <c r="AJ1105"/>
  <c r="AN1105"/>
  <c r="AV1105"/>
  <c r="AU1101"/>
  <c r="AL1101"/>
  <c r="AT1101"/>
  <c r="AO1101"/>
  <c r="AS1101"/>
  <c r="AJ1101"/>
  <c r="AN1101"/>
  <c r="AV1101"/>
  <c r="AU1097"/>
  <c r="AL1097"/>
  <c r="AT1097"/>
  <c r="AO1097"/>
  <c r="AS1097"/>
  <c r="AJ1097"/>
  <c r="AN1097"/>
  <c r="AV1097"/>
  <c r="AU1093"/>
  <c r="AL1093"/>
  <c r="AT1093"/>
  <c r="AO1093"/>
  <c r="AS1093"/>
  <c r="AJ1093"/>
  <c r="AN1093"/>
  <c r="AV1093"/>
  <c r="AU1089"/>
  <c r="AL1089"/>
  <c r="AT1089"/>
  <c r="AO1089"/>
  <c r="AS1089"/>
  <c r="AJ1089"/>
  <c r="AN1089"/>
  <c r="AV1089"/>
  <c r="AU1085"/>
  <c r="AL1085"/>
  <c r="AT1085"/>
  <c r="AO1085"/>
  <c r="AS1085"/>
  <c r="AJ1085"/>
  <c r="AN1085"/>
  <c r="AV1085"/>
  <c r="AU1081"/>
  <c r="AL1081"/>
  <c r="AT1081"/>
  <c r="AO1081"/>
  <c r="AS1081"/>
  <c r="AJ1081"/>
  <c r="AN1081"/>
  <c r="AV1081"/>
  <c r="AU1077"/>
  <c r="AL1077"/>
  <c r="AT1077"/>
  <c r="AO1077"/>
  <c r="AS1077"/>
  <c r="AJ1077"/>
  <c r="AN1077"/>
  <c r="AV1077"/>
  <c r="AU1073"/>
  <c r="AL1073"/>
  <c r="AT1073"/>
  <c r="AO1073"/>
  <c r="AS1073"/>
  <c r="AJ1073"/>
  <c r="AN1073"/>
  <c r="AV1073"/>
  <c r="AU1069"/>
  <c r="AL1069"/>
  <c r="AT1069"/>
  <c r="AO1069"/>
  <c r="AS1069"/>
  <c r="AJ1069"/>
  <c r="AN1069"/>
  <c r="AV1069"/>
  <c r="AU1065"/>
  <c r="AL1065"/>
  <c r="AT1065"/>
  <c r="AO1065"/>
  <c r="AS1065"/>
  <c r="AJ1065"/>
  <c r="AN1065"/>
  <c r="AV1065"/>
  <c r="AU1061"/>
  <c r="AL1061"/>
  <c r="AT1061"/>
  <c r="AO1061"/>
  <c r="AS1061"/>
  <c r="AJ1061"/>
  <c r="AN1061"/>
  <c r="AV1061"/>
  <c r="AU1057"/>
  <c r="AL1057"/>
  <c r="AT1057"/>
  <c r="AO1057"/>
  <c r="AS1057"/>
  <c r="AJ1057"/>
  <c r="AN1057"/>
  <c r="AV1057"/>
  <c r="AU1053"/>
  <c r="AL1053"/>
  <c r="AT1053"/>
  <c r="AO1053"/>
  <c r="AS1053"/>
  <c r="AJ1053"/>
  <c r="AN1053"/>
  <c r="AV1053"/>
  <c r="AU1049"/>
  <c r="AL1049"/>
  <c r="AT1049"/>
  <c r="AO1049"/>
  <c r="AS1049"/>
  <c r="AJ1049"/>
  <c r="AN1049"/>
  <c r="AV1049"/>
  <c r="AU1045"/>
  <c r="AL1045"/>
  <c r="AT1045"/>
  <c r="AO1045"/>
  <c r="AS1045"/>
  <c r="AJ1045"/>
  <c r="AN1045"/>
  <c r="AV1045"/>
  <c r="AU1041"/>
  <c r="AL1041"/>
  <c r="AT1041"/>
  <c r="AO1041"/>
  <c r="AS1041"/>
  <c r="AJ1041"/>
  <c r="AN1041"/>
  <c r="AV1041"/>
  <c r="AU1037"/>
  <c r="AL1037"/>
  <c r="AT1037"/>
  <c r="AO1037"/>
  <c r="AS1037"/>
  <c r="AJ1037"/>
  <c r="AN1037"/>
  <c r="AV1037"/>
  <c r="AU1033"/>
  <c r="AL1033"/>
  <c r="AT1033"/>
  <c r="AO1033"/>
  <c r="AS1033"/>
  <c r="AJ1033"/>
  <c r="AN1033"/>
  <c r="AV1033"/>
  <c r="AU1029"/>
  <c r="AL1029"/>
  <c r="AT1029"/>
  <c r="AO1029"/>
  <c r="AS1029"/>
  <c r="AJ1029"/>
  <c r="AN1029"/>
  <c r="AV1029"/>
  <c r="AU1025"/>
  <c r="AL1025"/>
  <c r="AT1025"/>
  <c r="AO1025"/>
  <c r="AS1025"/>
  <c r="AJ1025"/>
  <c r="AN1025"/>
  <c r="AV1025"/>
  <c r="AU1021"/>
  <c r="AL1021"/>
  <c r="AT1021"/>
  <c r="AO1021"/>
  <c r="AS1021"/>
  <c r="AJ1021"/>
  <c r="AN1021"/>
  <c r="AV1021"/>
  <c r="AU1017"/>
  <c r="AL1017"/>
  <c r="AT1017"/>
  <c r="AO1017"/>
  <c r="AS1017"/>
  <c r="AJ1017"/>
  <c r="AN1017"/>
  <c r="AV1017"/>
  <c r="AU1013"/>
  <c r="AL1013"/>
  <c r="AT1013"/>
  <c r="AO1013"/>
  <c r="AS1013"/>
  <c r="AJ1013"/>
  <c r="AN1013"/>
  <c r="AV1013"/>
  <c r="AU1009"/>
  <c r="AL1009"/>
  <c r="AT1009"/>
  <c r="AO1009"/>
  <c r="AS1009"/>
  <c r="AJ1009"/>
  <c r="AN1009"/>
  <c r="AV1009"/>
  <c r="AU1005"/>
  <c r="AL1005"/>
  <c r="AT1005"/>
  <c r="AO1005"/>
  <c r="AS1005"/>
  <c r="AJ1005"/>
  <c r="AN1005"/>
  <c r="AV1005"/>
  <c r="AU1001"/>
  <c r="AL1001"/>
  <c r="AT1001"/>
  <c r="AO1001"/>
  <c r="AS1001"/>
  <c r="AJ1001"/>
  <c r="AN1001"/>
  <c r="AV1001"/>
  <c r="AU997"/>
  <c r="AL997"/>
  <c r="AT997"/>
  <c r="AO997"/>
  <c r="AS997"/>
  <c r="AJ997"/>
  <c r="AN997"/>
  <c r="AV997"/>
  <c r="AU993"/>
  <c r="AL993"/>
  <c r="AT993"/>
  <c r="AO993"/>
  <c r="AS993"/>
  <c r="AJ993"/>
  <c r="AN993"/>
  <c r="AV993"/>
  <c r="AU989"/>
  <c r="AL989"/>
  <c r="AT989"/>
  <c r="AO989"/>
  <c r="AS989"/>
  <c r="AJ989"/>
  <c r="AN989"/>
  <c r="AV989"/>
  <c r="AU985"/>
  <c r="AL985"/>
  <c r="AT985"/>
  <c r="AO985"/>
  <c r="AS985"/>
  <c r="AJ985"/>
  <c r="AN985"/>
  <c r="AV985"/>
  <c r="AU981"/>
  <c r="AL981"/>
  <c r="AT981"/>
  <c r="AO981"/>
  <c r="AS981"/>
  <c r="AJ981"/>
  <c r="AN981"/>
  <c r="AV981"/>
  <c r="AU977"/>
  <c r="AL977"/>
  <c r="AT977"/>
  <c r="AO977"/>
  <c r="AS977"/>
  <c r="AJ977"/>
  <c r="AN977"/>
  <c r="AV977"/>
  <c r="AU973"/>
  <c r="AL973"/>
  <c r="AT973"/>
  <c r="AO973"/>
  <c r="AS973"/>
  <c r="AJ973"/>
  <c r="AN973"/>
  <c r="AV973"/>
  <c r="AU969"/>
  <c r="AL969"/>
  <c r="AT969"/>
  <c r="AO969"/>
  <c r="AS969"/>
  <c r="AJ969"/>
  <c r="AN969"/>
  <c r="AV969"/>
  <c r="AU965"/>
  <c r="AL965"/>
  <c r="AT965"/>
  <c r="AO965"/>
  <c r="AS965"/>
  <c r="AJ965"/>
  <c r="AN965"/>
  <c r="AV965"/>
  <c r="AU961"/>
  <c r="AL961"/>
  <c r="AT961"/>
  <c r="AO961"/>
  <c r="AS961"/>
  <c r="AJ961"/>
  <c r="AN961"/>
  <c r="AV961"/>
  <c r="AU957"/>
  <c r="AL957"/>
  <c r="AT957"/>
  <c r="AO957"/>
  <c r="AS957"/>
  <c r="AJ957"/>
  <c r="AN957"/>
  <c r="AV957"/>
  <c r="AU953"/>
  <c r="AL953"/>
  <c r="AT953"/>
  <c r="AO953"/>
  <c r="AS953"/>
  <c r="AJ953"/>
  <c r="AN953"/>
  <c r="AV953"/>
  <c r="AU949"/>
  <c r="AL949"/>
  <c r="AT949"/>
  <c r="AO949"/>
  <c r="AS949"/>
  <c r="AJ949"/>
  <c r="AN949"/>
  <c r="AV949"/>
  <c r="AU945"/>
  <c r="AL945"/>
  <c r="AT945"/>
  <c r="AO945"/>
  <c r="AS945"/>
  <c r="AJ945"/>
  <c r="AN945"/>
  <c r="AV945"/>
  <c r="AU941"/>
  <c r="AL941"/>
  <c r="AT941"/>
  <c r="AO941"/>
  <c r="AS941"/>
  <c r="AJ941"/>
  <c r="AN941"/>
  <c r="AV941"/>
  <c r="AU937"/>
  <c r="AL937"/>
  <c r="AT937"/>
  <c r="AO937"/>
  <c r="AS937"/>
  <c r="AJ937"/>
  <c r="AN937"/>
  <c r="AV937"/>
  <c r="AU933"/>
  <c r="AL933"/>
  <c r="AT933"/>
  <c r="AO933"/>
  <c r="AS933"/>
  <c r="AJ933"/>
  <c r="AN933"/>
  <c r="AV933"/>
  <c r="AU929"/>
  <c r="AL929"/>
  <c r="AT929"/>
  <c r="AO929"/>
  <c r="AS929"/>
  <c r="AJ929"/>
  <c r="AN929"/>
  <c r="AV929"/>
  <c r="AU925"/>
  <c r="AL925"/>
  <c r="AT925"/>
  <c r="AO925"/>
  <c r="AS925"/>
  <c r="AJ925"/>
  <c r="AN925"/>
  <c r="AV925"/>
  <c r="AU921"/>
  <c r="AL921"/>
  <c r="AT921"/>
  <c r="AO921"/>
  <c r="AS921"/>
  <c r="AJ921"/>
  <c r="AN921"/>
  <c r="AV921"/>
  <c r="AU917"/>
  <c r="AL917"/>
  <c r="AT917"/>
  <c r="AO917"/>
  <c r="AS917"/>
  <c r="AJ917"/>
  <c r="AN917"/>
  <c r="AV917"/>
  <c r="AU913"/>
  <c r="AL913"/>
  <c r="AT913"/>
  <c r="AO913"/>
  <c r="AS913"/>
  <c r="AJ913"/>
  <c r="AN913"/>
  <c r="AV913"/>
  <c r="AU909"/>
  <c r="AL909"/>
  <c r="AT909"/>
  <c r="AO909"/>
  <c r="AS909"/>
  <c r="AJ909"/>
  <c r="AN909"/>
  <c r="AV909"/>
  <c r="AU905"/>
  <c r="AL905"/>
  <c r="AT905"/>
  <c r="AO905"/>
  <c r="AS905"/>
  <c r="AJ905"/>
  <c r="AN905"/>
  <c r="AV905"/>
  <c r="AU901"/>
  <c r="AL901"/>
  <c r="AT901"/>
  <c r="AO901"/>
  <c r="AS901"/>
  <c r="AJ901"/>
  <c r="AN901"/>
  <c r="AV901"/>
  <c r="AU897"/>
  <c r="AL897"/>
  <c r="AT897"/>
  <c r="AO897"/>
  <c r="AS897"/>
  <c r="AJ897"/>
  <c r="AN897"/>
  <c r="AV897"/>
  <c r="AU893"/>
  <c r="AL893"/>
  <c r="AT893"/>
  <c r="AO893"/>
  <c r="AS893"/>
  <c r="AJ893"/>
  <c r="AN893"/>
  <c r="AV893"/>
  <c r="AU889"/>
  <c r="AL889"/>
  <c r="AT889"/>
  <c r="AO889"/>
  <c r="AS889"/>
  <c r="AJ889"/>
  <c r="AN889"/>
  <c r="AV889"/>
  <c r="AU885"/>
  <c r="AL885"/>
  <c r="AT885"/>
  <c r="AO885"/>
  <c r="AS885"/>
  <c r="AJ885"/>
  <c r="AN885"/>
  <c r="AV885"/>
  <c r="AU881"/>
  <c r="AL881"/>
  <c r="AT881"/>
  <c r="AO881"/>
  <c r="AS881"/>
  <c r="AJ881"/>
  <c r="AN881"/>
  <c r="AV881"/>
  <c r="AU877"/>
  <c r="AL877"/>
  <c r="AT877"/>
  <c r="AO877"/>
  <c r="AS877"/>
  <c r="AJ877"/>
  <c r="AN877"/>
  <c r="AV877"/>
  <c r="AU873"/>
  <c r="AL873"/>
  <c r="AT873"/>
  <c r="AO873"/>
  <c r="AS873"/>
  <c r="AJ873"/>
  <c r="AN873"/>
  <c r="AV873"/>
  <c r="AU869"/>
  <c r="AL869"/>
  <c r="AT869"/>
  <c r="AO869"/>
  <c r="AS869"/>
  <c r="AJ869"/>
  <c r="AN869"/>
  <c r="AV869"/>
  <c r="AU865"/>
  <c r="AL865"/>
  <c r="AT865"/>
  <c r="AO865"/>
  <c r="AS865"/>
  <c r="AJ865"/>
  <c r="AN865"/>
  <c r="AV865"/>
  <c r="AU861"/>
  <c r="AL861"/>
  <c r="AT861"/>
  <c r="AO861"/>
  <c r="AS861"/>
  <c r="AJ861"/>
  <c r="AN861"/>
  <c r="AV861"/>
  <c r="AU857"/>
  <c r="AL857"/>
  <c r="AT857"/>
  <c r="AO857"/>
  <c r="AS857"/>
  <c r="AJ857"/>
  <c r="AN857"/>
  <c r="AV857"/>
  <c r="AU853"/>
  <c r="AL853"/>
  <c r="AT853"/>
  <c r="AO853"/>
  <c r="AS853"/>
  <c r="AJ853"/>
  <c r="AN853"/>
  <c r="AV853"/>
  <c r="AU849"/>
  <c r="AL849"/>
  <c r="AT849"/>
  <c r="AO849"/>
  <c r="AS849"/>
  <c r="AJ849"/>
  <c r="AN849"/>
  <c r="AV849"/>
  <c r="AU845"/>
  <c r="AL845"/>
  <c r="AT845"/>
  <c r="AO845"/>
  <c r="AS845"/>
  <c r="AJ845"/>
  <c r="AN845"/>
  <c r="AV845"/>
  <c r="AU841"/>
  <c r="AL841"/>
  <c r="AT841"/>
  <c r="AO841"/>
  <c r="AS841"/>
  <c r="AJ841"/>
  <c r="AN841"/>
  <c r="AV841"/>
  <c r="AU837"/>
  <c r="AL837"/>
  <c r="AT837"/>
  <c r="AO837"/>
  <c r="AS837"/>
  <c r="AJ837"/>
  <c r="AN837"/>
  <c r="AV837"/>
  <c r="AU833"/>
  <c r="AL833"/>
  <c r="AT833"/>
  <c r="AO833"/>
  <c r="AS833"/>
  <c r="AJ833"/>
  <c r="AN833"/>
  <c r="AV833"/>
  <c r="AU829"/>
  <c r="AL829"/>
  <c r="AT829"/>
  <c r="AO829"/>
  <c r="AS829"/>
  <c r="AJ829"/>
  <c r="AN829"/>
  <c r="AV829"/>
  <c r="AU825"/>
  <c r="AL825"/>
  <c r="AT825"/>
  <c r="AO825"/>
  <c r="AS825"/>
  <c r="AJ825"/>
  <c r="AN825"/>
  <c r="AV825"/>
  <c r="AU821"/>
  <c r="AL821"/>
  <c r="AT821"/>
  <c r="AO821"/>
  <c r="AS821"/>
  <c r="AJ821"/>
  <c r="AN821"/>
  <c r="AV821"/>
  <c r="AU817"/>
  <c r="AL817"/>
  <c r="AT817"/>
  <c r="AO817"/>
  <c r="AS817"/>
  <c r="AJ817"/>
  <c r="AN817"/>
  <c r="AV817"/>
  <c r="AU813"/>
  <c r="AL813"/>
  <c r="AT813"/>
  <c r="AO813"/>
  <c r="AS813"/>
  <c r="AJ813"/>
  <c r="AN813"/>
  <c r="AV813"/>
  <c r="AU809"/>
  <c r="AL809"/>
  <c r="AT809"/>
  <c r="AO809"/>
  <c r="AS809"/>
  <c r="AJ809"/>
  <c r="AN809"/>
  <c r="AV809"/>
  <c r="AU805"/>
  <c r="AL805"/>
  <c r="AT805"/>
  <c r="AO805"/>
  <c r="AS805"/>
  <c r="AJ805"/>
  <c r="AN805"/>
  <c r="AV805"/>
  <c r="AU801"/>
  <c r="AL801"/>
  <c r="AT801"/>
  <c r="AO801"/>
  <c r="AS801"/>
  <c r="AJ801"/>
  <c r="AN801"/>
  <c r="AV801"/>
  <c r="AU797"/>
  <c r="AL797"/>
  <c r="AT797"/>
  <c r="AO797"/>
  <c r="AS797"/>
  <c r="AJ797"/>
  <c r="AN797"/>
  <c r="AV797"/>
  <c r="AU793"/>
  <c r="AL793"/>
  <c r="AT793"/>
  <c r="AO793"/>
  <c r="AS793"/>
  <c r="AJ793"/>
  <c r="AN793"/>
  <c r="AV793"/>
  <c r="AU789"/>
  <c r="AL789"/>
  <c r="AT789"/>
  <c r="AO789"/>
  <c r="AS789"/>
  <c r="AJ789"/>
  <c r="AN789"/>
  <c r="AV789"/>
  <c r="AU785"/>
  <c r="AL785"/>
  <c r="AT785"/>
  <c r="AO785"/>
  <c r="AS785"/>
  <c r="AJ785"/>
  <c r="AN785"/>
  <c r="AV785"/>
  <c r="AU781"/>
  <c r="AL781"/>
  <c r="AT781"/>
  <c r="AO781"/>
  <c r="AS781"/>
  <c r="AJ781"/>
  <c r="AN781"/>
  <c r="AV781"/>
  <c r="AU777"/>
  <c r="AL777"/>
  <c r="AT777"/>
  <c r="AO777"/>
  <c r="AS777"/>
  <c r="AJ777"/>
  <c r="AN777"/>
  <c r="AV777"/>
  <c r="AU773"/>
  <c r="AL773"/>
  <c r="AT773"/>
  <c r="AO773"/>
  <c r="AS773"/>
  <c r="AJ773"/>
  <c r="AN773"/>
  <c r="AV773"/>
  <c r="AU769"/>
  <c r="AL769"/>
  <c r="AT769"/>
  <c r="AO769"/>
  <c r="AS769"/>
  <c r="AJ769"/>
  <c r="AN769"/>
  <c r="AV769"/>
  <c r="AU765"/>
  <c r="AL765"/>
  <c r="AT765"/>
  <c r="AO765"/>
  <c r="AS765"/>
  <c r="AJ765"/>
  <c r="AN765"/>
  <c r="AV765"/>
  <c r="AU761"/>
  <c r="AL761"/>
  <c r="AT761"/>
  <c r="AO761"/>
  <c r="AS761"/>
  <c r="AJ761"/>
  <c r="AN761"/>
  <c r="AV761"/>
  <c r="AU757"/>
  <c r="AL757"/>
  <c r="AT757"/>
  <c r="AO757"/>
  <c r="AS757"/>
  <c r="AJ757"/>
  <c r="AN757"/>
  <c r="AV757"/>
  <c r="AU753"/>
  <c r="AL753"/>
  <c r="AT753"/>
  <c r="AO753"/>
  <c r="AS753"/>
  <c r="AJ753"/>
  <c r="AN753"/>
  <c r="AV753"/>
  <c r="AU749"/>
  <c r="AL749"/>
  <c r="AT749"/>
  <c r="AO749"/>
  <c r="AS749"/>
  <c r="AJ749"/>
  <c r="AN749"/>
  <c r="AV749"/>
  <c r="AU745"/>
  <c r="AL745"/>
  <c r="AT745"/>
  <c r="AO745"/>
  <c r="AS745"/>
  <c r="AJ745"/>
  <c r="AN745"/>
  <c r="AV745"/>
  <c r="AU741"/>
  <c r="AL741"/>
  <c r="AT741"/>
  <c r="AO741"/>
  <c r="AS741"/>
  <c r="AJ741"/>
  <c r="AN741"/>
  <c r="AV741"/>
  <c r="AU737"/>
  <c r="AL737"/>
  <c r="AT737"/>
  <c r="AO737"/>
  <c r="AS737"/>
  <c r="AJ737"/>
  <c r="AN737"/>
  <c r="AV737"/>
  <c r="AU733"/>
  <c r="AL733"/>
  <c r="AT733"/>
  <c r="AO733"/>
  <c r="AS733"/>
  <c r="AJ733"/>
  <c r="AN733"/>
  <c r="AV733"/>
  <c r="AU729"/>
  <c r="AL729"/>
  <c r="AT729"/>
  <c r="AO729"/>
  <c r="AS729"/>
  <c r="AJ729"/>
  <c r="AN729"/>
  <c r="AV729"/>
  <c r="AU725"/>
  <c r="AL725"/>
  <c r="AT725"/>
  <c r="AO725"/>
  <c r="AS725"/>
  <c r="AJ725"/>
  <c r="AN725"/>
  <c r="AV725"/>
  <c r="AU721"/>
  <c r="AL721"/>
  <c r="AT721"/>
  <c r="AO721"/>
  <c r="AS721"/>
  <c r="AJ721"/>
  <c r="AN721"/>
  <c r="AV721"/>
  <c r="AU717"/>
  <c r="AL717"/>
  <c r="AT717"/>
  <c r="AO717"/>
  <c r="AS717"/>
  <c r="AJ717"/>
  <c r="AN717"/>
  <c r="AV717"/>
  <c r="AU713"/>
  <c r="AL713"/>
  <c r="AT713"/>
  <c r="AO713"/>
  <c r="AS713"/>
  <c r="AJ713"/>
  <c r="AN713"/>
  <c r="AV713"/>
  <c r="AU709"/>
  <c r="AL709"/>
  <c r="AT709"/>
  <c r="AO709"/>
  <c r="AS709"/>
  <c r="AJ709"/>
  <c r="AN709"/>
  <c r="AV709"/>
  <c r="AU705"/>
  <c r="AL705"/>
  <c r="AT705"/>
  <c r="AO705"/>
  <c r="AS705"/>
  <c r="AJ705"/>
  <c r="AN705"/>
  <c r="AV705"/>
  <c r="AU701"/>
  <c r="AL701"/>
  <c r="AT701"/>
  <c r="AO701"/>
  <c r="AS701"/>
  <c r="AJ701"/>
  <c r="AN701"/>
  <c r="AV701"/>
  <c r="AU697"/>
  <c r="AL697"/>
  <c r="AT697"/>
  <c r="AO697"/>
  <c r="AS697"/>
  <c r="AJ697"/>
  <c r="AN697"/>
  <c r="AV697"/>
  <c r="AU693"/>
  <c r="AL693"/>
  <c r="AT693"/>
  <c r="AO693"/>
  <c r="AS693"/>
  <c r="AJ693"/>
  <c r="AN693"/>
  <c r="AV693"/>
  <c r="AU689"/>
  <c r="AL689"/>
  <c r="AT689"/>
  <c r="AO689"/>
  <c r="AS689"/>
  <c r="AJ689"/>
  <c r="AN689"/>
  <c r="AV689"/>
  <c r="AU685"/>
  <c r="AL685"/>
  <c r="AT685"/>
  <c r="AO685"/>
  <c r="AS685"/>
  <c r="AJ685"/>
  <c r="AN685"/>
  <c r="AV685"/>
  <c r="AU681"/>
  <c r="AL681"/>
  <c r="AT681"/>
  <c r="AO681"/>
  <c r="AS681"/>
  <c r="AJ681"/>
  <c r="AN681"/>
  <c r="AV681"/>
  <c r="AU677"/>
  <c r="AL677"/>
  <c r="AT677"/>
  <c r="AO677"/>
  <c r="AS677"/>
  <c r="AJ677"/>
  <c r="AN677"/>
  <c r="AV677"/>
  <c r="AU673"/>
  <c r="AL673"/>
  <c r="AT673"/>
  <c r="AO673"/>
  <c r="AS673"/>
  <c r="AJ673"/>
  <c r="AN673"/>
  <c r="AV673"/>
  <c r="AU669"/>
  <c r="AL669"/>
  <c r="AT669"/>
  <c r="AO669"/>
  <c r="AS669"/>
  <c r="AJ669"/>
  <c r="AN669"/>
  <c r="AV669"/>
  <c r="AU665"/>
  <c r="AL665"/>
  <c r="AT665"/>
  <c r="AO665"/>
  <c r="AS665"/>
  <c r="AJ665"/>
  <c r="AN665"/>
  <c r="AV665"/>
  <c r="AU661"/>
  <c r="AL661"/>
  <c r="AT661"/>
  <c r="AO661"/>
  <c r="AS661"/>
  <c r="AJ661"/>
  <c r="AN661"/>
  <c r="AV661"/>
  <c r="AU657"/>
  <c r="AL657"/>
  <c r="AT657"/>
  <c r="AO657"/>
  <c r="AS657"/>
  <c r="AJ657"/>
  <c r="AN657"/>
  <c r="AV657"/>
  <c r="AU653"/>
  <c r="AL653"/>
  <c r="AT653"/>
  <c r="AO653"/>
  <c r="AS653"/>
  <c r="AJ653"/>
  <c r="AN653"/>
  <c r="AV653"/>
  <c r="AU649"/>
  <c r="AL649"/>
  <c r="AT649"/>
  <c r="AO649"/>
  <c r="AS649"/>
  <c r="AJ649"/>
  <c r="AN649"/>
  <c r="AV649"/>
  <c r="AU645"/>
  <c r="AL645"/>
  <c r="AT645"/>
  <c r="AO645"/>
  <c r="AS645"/>
  <c r="AJ645"/>
  <c r="AN645"/>
  <c r="AV645"/>
  <c r="AU641"/>
  <c r="AL641"/>
  <c r="AT641"/>
  <c r="AO641"/>
  <c r="AS641"/>
  <c r="AJ641"/>
  <c r="AN641"/>
  <c r="AV641"/>
  <c r="AU637"/>
  <c r="AL637"/>
  <c r="AT637"/>
  <c r="AO637"/>
  <c r="AS637"/>
  <c r="AJ637"/>
  <c r="AN637"/>
  <c r="AV637"/>
  <c r="AU633"/>
  <c r="AL633"/>
  <c r="AT633"/>
  <c r="AO633"/>
  <c r="AS633"/>
  <c r="AJ633"/>
  <c r="AN633"/>
  <c r="AV633"/>
  <c r="AU629"/>
  <c r="AL629"/>
  <c r="AT629"/>
  <c r="AO629"/>
  <c r="AS629"/>
  <c r="AJ629"/>
  <c r="AN629"/>
  <c r="AV629"/>
  <c r="AU625"/>
  <c r="AL625"/>
  <c r="AT625"/>
  <c r="AO625"/>
  <c r="AS625"/>
  <c r="AJ625"/>
  <c r="AN625"/>
  <c r="AV625"/>
  <c r="AU621"/>
  <c r="AL621"/>
  <c r="AT621"/>
  <c r="AO621"/>
  <c r="AS621"/>
  <c r="AJ621"/>
  <c r="AN621"/>
  <c r="AV621"/>
  <c r="AU617"/>
  <c r="AL617"/>
  <c r="AT617"/>
  <c r="AO617"/>
  <c r="AS617"/>
  <c r="AJ617"/>
  <c r="AN617"/>
  <c r="AV617"/>
  <c r="AU613"/>
  <c r="AL613"/>
  <c r="AT613"/>
  <c r="AO613"/>
  <c r="AS613"/>
  <c r="AJ613"/>
  <c r="AN613"/>
  <c r="AV613"/>
  <c r="AU609"/>
  <c r="AL609"/>
  <c r="AT609"/>
  <c r="AO609"/>
  <c r="AS609"/>
  <c r="AJ609"/>
  <c r="AN609"/>
  <c r="AV609"/>
  <c r="AU605"/>
  <c r="AL605"/>
  <c r="AT605"/>
  <c r="AO605"/>
  <c r="AS605"/>
  <c r="AJ605"/>
  <c r="AN605"/>
  <c r="AV605"/>
  <c r="AU601"/>
  <c r="AL601"/>
  <c r="AT601"/>
  <c r="AO601"/>
  <c r="AS601"/>
  <c r="AJ601"/>
  <c r="AN601"/>
  <c r="AV601"/>
  <c r="AU597"/>
  <c r="AL597"/>
  <c r="AT597"/>
  <c r="AO597"/>
  <c r="AS597"/>
  <c r="AJ597"/>
  <c r="AN597"/>
  <c r="AV597"/>
  <c r="AU593"/>
  <c r="AL593"/>
  <c r="AT593"/>
  <c r="AO593"/>
  <c r="AS593"/>
  <c r="AJ593"/>
  <c r="AN593"/>
  <c r="AV593"/>
  <c r="AU589"/>
  <c r="AL589"/>
  <c r="AT589"/>
  <c r="AO589"/>
  <c r="AS589"/>
  <c r="AJ589"/>
  <c r="AN589"/>
  <c r="AV589"/>
  <c r="AU585"/>
  <c r="AL585"/>
  <c r="AT585"/>
  <c r="AO585"/>
  <c r="AS585"/>
  <c r="AJ585"/>
  <c r="AN585"/>
  <c r="AV585"/>
  <c r="AU581"/>
  <c r="AL581"/>
  <c r="AT581"/>
  <c r="AO581"/>
  <c r="AS581"/>
  <c r="AJ581"/>
  <c r="AN581"/>
  <c r="AV581"/>
  <c r="AU577"/>
  <c r="AL577"/>
  <c r="AT577"/>
  <c r="AO577"/>
  <c r="AS577"/>
  <c r="AJ577"/>
  <c r="AN577"/>
  <c r="AV577"/>
  <c r="AU573"/>
  <c r="AL573"/>
  <c r="AT573"/>
  <c r="AO573"/>
  <c r="AS573"/>
  <c r="AJ573"/>
  <c r="AN573"/>
  <c r="AV573"/>
  <c r="AU569"/>
  <c r="AL569"/>
  <c r="AT569"/>
  <c r="AO569"/>
  <c r="AS569"/>
  <c r="AJ569"/>
  <c r="AN569"/>
  <c r="AV569"/>
  <c r="AU565"/>
  <c r="AL565"/>
  <c r="AT565"/>
  <c r="AO565"/>
  <c r="AS565"/>
  <c r="AJ565"/>
  <c r="AN565"/>
  <c r="AV565"/>
  <c r="AU561"/>
  <c r="AL561"/>
  <c r="AT561"/>
  <c r="AO561"/>
  <c r="AS561"/>
  <c r="AJ561"/>
  <c r="AN561"/>
  <c r="AV561"/>
  <c r="AU557"/>
  <c r="AL557"/>
  <c r="AT557"/>
  <c r="AO557"/>
  <c r="AS557"/>
  <c r="AJ557"/>
  <c r="AN557"/>
  <c r="AV557"/>
  <c r="AU553"/>
  <c r="AL553"/>
  <c r="AT553"/>
  <c r="AO553"/>
  <c r="AS553"/>
  <c r="AJ553"/>
  <c r="AN553"/>
  <c r="AV553"/>
  <c r="AU549"/>
  <c r="AL549"/>
  <c r="AT549"/>
  <c r="AO549"/>
  <c r="AS549"/>
  <c r="AJ549"/>
  <c r="AN549"/>
  <c r="AV549"/>
  <c r="AU545"/>
  <c r="AL545"/>
  <c r="AT545"/>
  <c r="AO545"/>
  <c r="AS545"/>
  <c r="AJ545"/>
  <c r="AN545"/>
  <c r="AV545"/>
  <c r="AU541"/>
  <c r="AL541"/>
  <c r="AT541"/>
  <c r="AO541"/>
  <c r="AS541"/>
  <c r="AJ541"/>
  <c r="AN541"/>
  <c r="AV541"/>
  <c r="AU537"/>
  <c r="AL537"/>
  <c r="AT537"/>
  <c r="AO537"/>
  <c r="AS537"/>
  <c r="AJ537"/>
  <c r="AN537"/>
  <c r="AV537"/>
  <c r="AU533"/>
  <c r="AL533"/>
  <c r="AT533"/>
  <c r="AO533"/>
  <c r="AS533"/>
  <c r="AJ533"/>
  <c r="AN533"/>
  <c r="AV533"/>
  <c r="AU529"/>
  <c r="AL529"/>
  <c r="AT529"/>
  <c r="AO529"/>
  <c r="AS529"/>
  <c r="AJ529"/>
  <c r="AN529"/>
  <c r="AV529"/>
  <c r="AU525"/>
  <c r="AL525"/>
  <c r="AT525"/>
  <c r="AO525"/>
  <c r="AS525"/>
  <c r="AJ525"/>
  <c r="AN525"/>
  <c r="AV525"/>
  <c r="AU521"/>
  <c r="AL521"/>
  <c r="AT521"/>
  <c r="AO521"/>
  <c r="AS521"/>
  <c r="AJ521"/>
  <c r="AN521"/>
  <c r="AV521"/>
  <c r="AU517"/>
  <c r="AL517"/>
  <c r="AT517"/>
  <c r="AO517"/>
  <c r="AS517"/>
  <c r="AJ517"/>
  <c r="AN517"/>
  <c r="AV517"/>
  <c r="AJ513"/>
  <c r="AN513"/>
  <c r="AV513"/>
  <c r="AU513"/>
  <c r="AL513"/>
  <c r="AT513"/>
  <c r="AO513"/>
  <c r="AS513"/>
  <c r="AJ509"/>
  <c r="AN509"/>
  <c r="AV509"/>
  <c r="AU509"/>
  <c r="AL509"/>
  <c r="AT509"/>
  <c r="AO509"/>
  <c r="AS509"/>
  <c r="AJ505"/>
  <c r="AN505"/>
  <c r="AV505"/>
  <c r="AU505"/>
  <c r="AL505"/>
  <c r="AT505"/>
  <c r="AO505"/>
  <c r="AS505"/>
  <c r="AJ501"/>
  <c r="AN501"/>
  <c r="AV501"/>
  <c r="AU501"/>
  <c r="AL501"/>
  <c r="AT501"/>
  <c r="AO501"/>
  <c r="AS501"/>
  <c r="AJ497"/>
  <c r="AN497"/>
  <c r="AV497"/>
  <c r="AU497"/>
  <c r="AL497"/>
  <c r="AT497"/>
  <c r="AO497"/>
  <c r="AS497"/>
  <c r="AJ493"/>
  <c r="AN493"/>
  <c r="AV493"/>
  <c r="AU493"/>
  <c r="AL493"/>
  <c r="AT493"/>
  <c r="AO493"/>
  <c r="AS493"/>
  <c r="AJ489"/>
  <c r="AN489"/>
  <c r="AV489"/>
  <c r="AU489"/>
  <c r="AL489"/>
  <c r="AT489"/>
  <c r="AO489"/>
  <c r="AS489"/>
  <c r="AJ485"/>
  <c r="AN485"/>
  <c r="AV485"/>
  <c r="AU485"/>
  <c r="AL485"/>
  <c r="AT485"/>
  <c r="AO485"/>
  <c r="AS485"/>
  <c r="AJ481"/>
  <c r="AN481"/>
  <c r="AV481"/>
  <c r="AU481"/>
  <c r="AL481"/>
  <c r="AT481"/>
  <c r="AO481"/>
  <c r="AS481"/>
  <c r="AJ477"/>
  <c r="AN477"/>
  <c r="AV477"/>
  <c r="AU477"/>
  <c r="AL477"/>
  <c r="AT477"/>
  <c r="AO477"/>
  <c r="AS477"/>
  <c r="AJ473"/>
  <c r="AN473"/>
  <c r="AV473"/>
  <c r="AU473"/>
  <c r="AL473"/>
  <c r="AT473"/>
  <c r="AO473"/>
  <c r="AS473"/>
  <c r="AJ469"/>
  <c r="AN469"/>
  <c r="AV469"/>
  <c r="AU469"/>
  <c r="AL469"/>
  <c r="AT469"/>
  <c r="AO469"/>
  <c r="AS469"/>
  <c r="AJ465"/>
  <c r="AN465"/>
  <c r="AV465"/>
  <c r="AU465"/>
  <c r="AL465"/>
  <c r="AT465"/>
  <c r="AO465"/>
  <c r="AS465"/>
  <c r="AJ461"/>
  <c r="AN461"/>
  <c r="AV461"/>
  <c r="AU461"/>
  <c r="AL461"/>
  <c r="AT461"/>
  <c r="AO461"/>
  <c r="AS461"/>
  <c r="AJ457"/>
  <c r="AN457"/>
  <c r="AV457"/>
  <c r="AU457"/>
  <c r="AL457"/>
  <c r="AT457"/>
  <c r="AO457"/>
  <c r="AS457"/>
  <c r="AJ453"/>
  <c r="AN453"/>
  <c r="AV453"/>
  <c r="AU453"/>
  <c r="AL453"/>
  <c r="AT453"/>
  <c r="AO453"/>
  <c r="AS453"/>
  <c r="AJ449"/>
  <c r="AN449"/>
  <c r="AV449"/>
  <c r="AU449"/>
  <c r="AL449"/>
  <c r="AT449"/>
  <c r="AO449"/>
  <c r="AS449"/>
  <c r="AJ445"/>
  <c r="AN445"/>
  <c r="AV445"/>
  <c r="AU445"/>
  <c r="AL445"/>
  <c r="AT445"/>
  <c r="AO445"/>
  <c r="AS445"/>
  <c r="AJ441"/>
  <c r="AN441"/>
  <c r="AV441"/>
  <c r="AU441"/>
  <c r="AL441"/>
  <c r="AT441"/>
  <c r="AO441"/>
  <c r="AS441"/>
  <c r="AJ437"/>
  <c r="AN437"/>
  <c r="AV437"/>
  <c r="AU437"/>
  <c r="AL437"/>
  <c r="AT437"/>
  <c r="AO437"/>
  <c r="AS437"/>
  <c r="AJ433"/>
  <c r="AN433"/>
  <c r="AV433"/>
  <c r="AU433"/>
  <c r="AL433"/>
  <c r="AT433"/>
  <c r="AO433"/>
  <c r="AS433"/>
  <c r="AJ429"/>
  <c r="AN429"/>
  <c r="AV429"/>
  <c r="AU429"/>
  <c r="AL429"/>
  <c r="AT429"/>
  <c r="AO429"/>
  <c r="AS429"/>
  <c r="AJ425"/>
  <c r="AN425"/>
  <c r="AV425"/>
  <c r="AU425"/>
  <c r="AL425"/>
  <c r="AT425"/>
  <c r="AO425"/>
  <c r="AS425"/>
  <c r="AJ421"/>
  <c r="AN421"/>
  <c r="AV421"/>
  <c r="AU421"/>
  <c r="AL421"/>
  <c r="AT421"/>
  <c r="AO421"/>
  <c r="AS421"/>
  <c r="AJ417"/>
  <c r="AN417"/>
  <c r="AV417"/>
  <c r="AU417"/>
  <c r="AL417"/>
  <c r="AT417"/>
  <c r="AO417"/>
  <c r="AS417"/>
  <c r="AJ413"/>
  <c r="AN413"/>
  <c r="AV413"/>
  <c r="AU413"/>
  <c r="AL413"/>
  <c r="AT413"/>
  <c r="AO413"/>
  <c r="AS413"/>
  <c r="AJ409"/>
  <c r="AN409"/>
  <c r="AV409"/>
  <c r="AU409"/>
  <c r="AL409"/>
  <c r="AT409"/>
  <c r="AO409"/>
  <c r="AS409"/>
  <c r="AJ405"/>
  <c r="AN405"/>
  <c r="AV405"/>
  <c r="AU405"/>
  <c r="AL405"/>
  <c r="AT405"/>
  <c r="AO405"/>
  <c r="AS405"/>
  <c r="AJ401"/>
  <c r="AN401"/>
  <c r="AV401"/>
  <c r="AU401"/>
  <c r="AL401"/>
  <c r="AT401"/>
  <c r="AO401"/>
  <c r="AS401"/>
  <c r="AJ397"/>
  <c r="AN397"/>
  <c r="AV397"/>
  <c r="AU397"/>
  <c r="AL397"/>
  <c r="AT397"/>
  <c r="AO397"/>
  <c r="AS397"/>
  <c r="AJ393"/>
  <c r="AN393"/>
  <c r="AV393"/>
  <c r="AU393"/>
  <c r="AL393"/>
  <c r="AT393"/>
  <c r="AO393"/>
  <c r="AS393"/>
  <c r="AJ389"/>
  <c r="AN389"/>
  <c r="AV389"/>
  <c r="AU389"/>
  <c r="AL389"/>
  <c r="AT389"/>
  <c r="AO389"/>
  <c r="AS389"/>
  <c r="AJ385"/>
  <c r="AN385"/>
  <c r="AV385"/>
  <c r="AU385"/>
  <c r="AL385"/>
  <c r="AT385"/>
  <c r="AO385"/>
  <c r="AS385"/>
  <c r="AJ381"/>
  <c r="AN381"/>
  <c r="AV381"/>
  <c r="AU381"/>
  <c r="AL381"/>
  <c r="AT381"/>
  <c r="AO381"/>
  <c r="AS381"/>
  <c r="AJ377"/>
  <c r="AN377"/>
  <c r="AV377"/>
  <c r="AU377"/>
  <c r="AL377"/>
  <c r="AT377"/>
  <c r="AO377"/>
  <c r="AS377"/>
  <c r="AJ373"/>
  <c r="AN373"/>
  <c r="AV373"/>
  <c r="AU373"/>
  <c r="AL373"/>
  <c r="AT373"/>
  <c r="AO373"/>
  <c r="AS373"/>
  <c r="AJ369"/>
  <c r="AN369"/>
  <c r="AV369"/>
  <c r="AU369"/>
  <c r="AL369"/>
  <c r="AT369"/>
  <c r="AO369"/>
  <c r="AS369"/>
  <c r="AJ365"/>
  <c r="AN365"/>
  <c r="AV365"/>
  <c r="AU365"/>
  <c r="AL365"/>
  <c r="AT365"/>
  <c r="AO365"/>
  <c r="AS365"/>
  <c r="AJ361"/>
  <c r="AN361"/>
  <c r="AV361"/>
  <c r="AU361"/>
  <c r="AL361"/>
  <c r="AT361"/>
  <c r="AO361"/>
  <c r="AS361"/>
  <c r="AJ357"/>
  <c r="AN357"/>
  <c r="AV357"/>
  <c r="AU357"/>
  <c r="AL357"/>
  <c r="AT357"/>
  <c r="AO357"/>
  <c r="AS357"/>
  <c r="AJ353"/>
  <c r="AN353"/>
  <c r="AV353"/>
  <c r="AU353"/>
  <c r="AL353"/>
  <c r="AT353"/>
  <c r="AO353"/>
  <c r="AS353"/>
  <c r="AJ349"/>
  <c r="AN349"/>
  <c r="AV349"/>
  <c r="AU349"/>
  <c r="AL349"/>
  <c r="AT349"/>
  <c r="AO349"/>
  <c r="AS349"/>
  <c r="AJ345"/>
  <c r="AN345"/>
  <c r="AV345"/>
  <c r="AU345"/>
  <c r="AL345"/>
  <c r="AT345"/>
  <c r="AO345"/>
  <c r="AS345"/>
  <c r="AJ341"/>
  <c r="AN341"/>
  <c r="AV341"/>
  <c r="AU341"/>
  <c r="AL341"/>
  <c r="AT341"/>
  <c r="AO341"/>
  <c r="AS341"/>
  <c r="AJ337"/>
  <c r="AN337"/>
  <c r="AV337"/>
  <c r="AU337"/>
  <c r="AL337"/>
  <c r="AT337"/>
  <c r="AO337"/>
  <c r="AS337"/>
  <c r="AJ333"/>
  <c r="AN333"/>
  <c r="AV333"/>
  <c r="AU333"/>
  <c r="AL333"/>
  <c r="AT333"/>
  <c r="AO333"/>
  <c r="AS333"/>
  <c r="AJ329"/>
  <c r="AN329"/>
  <c r="AV329"/>
  <c r="AU329"/>
  <c r="AL329"/>
  <c r="AT329"/>
  <c r="AO329"/>
  <c r="AS329"/>
  <c r="AJ325"/>
  <c r="AN325"/>
  <c r="AV325"/>
  <c r="AU325"/>
  <c r="AL325"/>
  <c r="AT325"/>
  <c r="AO325"/>
  <c r="AS325"/>
  <c r="AJ321"/>
  <c r="AN321"/>
  <c r="AV321"/>
  <c r="AU321"/>
  <c r="AL321"/>
  <c r="AT321"/>
  <c r="AO321"/>
  <c r="AS321"/>
  <c r="AJ317"/>
  <c r="AN317"/>
  <c r="AV317"/>
  <c r="AU317"/>
  <c r="AL317"/>
  <c r="AT317"/>
  <c r="AO317"/>
  <c r="AS317"/>
  <c r="AJ313"/>
  <c r="AN313"/>
  <c r="AV313"/>
  <c r="AU313"/>
  <c r="AL313"/>
  <c r="AT313"/>
  <c r="AO313"/>
  <c r="AS313"/>
  <c r="AJ309"/>
  <c r="AN309"/>
  <c r="AV309"/>
  <c r="AU309"/>
  <c r="AL309"/>
  <c r="AT309"/>
  <c r="AO309"/>
  <c r="AS309"/>
  <c r="AJ305"/>
  <c r="AN305"/>
  <c r="AV305"/>
  <c r="AU305"/>
  <c r="AL305"/>
  <c r="AT305"/>
  <c r="AO305"/>
  <c r="AS305"/>
  <c r="AJ301"/>
  <c r="AN301"/>
  <c r="AV301"/>
  <c r="AU301"/>
  <c r="AL301"/>
  <c r="AT301"/>
  <c r="AO301"/>
  <c r="AS301"/>
  <c r="AJ297"/>
  <c r="AN297"/>
  <c r="AV297"/>
  <c r="AU297"/>
  <c r="AL297"/>
  <c r="AT297"/>
  <c r="AO297"/>
  <c r="AS297"/>
  <c r="AJ293"/>
  <c r="AN293"/>
  <c r="AV293"/>
  <c r="AU293"/>
  <c r="AL293"/>
  <c r="AT293"/>
  <c r="AO293"/>
  <c r="AS293"/>
  <c r="AJ289"/>
  <c r="AN289"/>
  <c r="AV289"/>
  <c r="AU289"/>
  <c r="AL289"/>
  <c r="AT289"/>
  <c r="AO289"/>
  <c r="AS289"/>
  <c r="AJ285"/>
  <c r="AN285"/>
  <c r="AV285"/>
  <c r="AU285"/>
  <c r="AL285"/>
  <c r="AT285"/>
  <c r="AO285"/>
  <c r="AS285"/>
  <c r="AJ281"/>
  <c r="AN281"/>
  <c r="AV281"/>
  <c r="AU281"/>
  <c r="AL281"/>
  <c r="AT281"/>
  <c r="AO281"/>
  <c r="AS281"/>
  <c r="AJ277"/>
  <c r="AN277"/>
  <c r="AV277"/>
  <c r="AU277"/>
  <c r="AL277"/>
  <c r="AT277"/>
  <c r="AO277"/>
  <c r="AS277"/>
  <c r="AJ273"/>
  <c r="AN273"/>
  <c r="AV273"/>
  <c r="AU273"/>
  <c r="AL273"/>
  <c r="AT273"/>
  <c r="AO273"/>
  <c r="AS273"/>
  <c r="AJ269"/>
  <c r="AN269"/>
  <c r="AV269"/>
  <c r="AU269"/>
  <c r="AL269"/>
  <c r="AT269"/>
  <c r="AO269"/>
  <c r="AS269"/>
  <c r="AJ265"/>
  <c r="AN265"/>
  <c r="AV265"/>
  <c r="AU265"/>
  <c r="AL265"/>
  <c r="AT265"/>
  <c r="AO265"/>
  <c r="AS265"/>
  <c r="AJ261"/>
  <c r="AN261"/>
  <c r="AV261"/>
  <c r="AU261"/>
  <c r="AL261"/>
  <c r="AT261"/>
  <c r="AO261"/>
  <c r="AS261"/>
  <c r="AO257"/>
  <c r="AS257"/>
  <c r="AJ257"/>
  <c r="AN257"/>
  <c r="AV257"/>
  <c r="AU257"/>
  <c r="AL257"/>
  <c r="AT257"/>
  <c r="AO253"/>
  <c r="AS253"/>
  <c r="AJ253"/>
  <c r="AN253"/>
  <c r="AV253"/>
  <c r="AU253"/>
  <c r="AL253"/>
  <c r="AT253"/>
  <c r="AO249"/>
  <c r="AS249"/>
  <c r="AJ249"/>
  <c r="AN249"/>
  <c r="AV249"/>
  <c r="AU249"/>
  <c r="AL249"/>
  <c r="AT249"/>
  <c r="AO245"/>
  <c r="AS245"/>
  <c r="AJ245"/>
  <c r="AN245"/>
  <c r="AV245"/>
  <c r="AU245"/>
  <c r="AL245"/>
  <c r="AT245"/>
  <c r="AO241"/>
  <c r="AS241"/>
  <c r="AJ241"/>
  <c r="AN241"/>
  <c r="AV241"/>
  <c r="AU241"/>
  <c r="AL241"/>
  <c r="AT241"/>
  <c r="AO237"/>
  <c r="AS237"/>
  <c r="AJ237"/>
  <c r="AN237"/>
  <c r="AV237"/>
  <c r="AU237"/>
  <c r="AL237"/>
  <c r="AT237"/>
  <c r="AO233"/>
  <c r="AS233"/>
  <c r="AJ233"/>
  <c r="AN233"/>
  <c r="AV233"/>
  <c r="AU233"/>
  <c r="AL233"/>
  <c r="AT233"/>
  <c r="AO229"/>
  <c r="AS229"/>
  <c r="AJ229"/>
  <c r="AN229"/>
  <c r="AV229"/>
  <c r="AU229"/>
  <c r="AL229"/>
  <c r="AT229"/>
  <c r="AO225"/>
  <c r="AS225"/>
  <c r="AJ225"/>
  <c r="AN225"/>
  <c r="AV225"/>
  <c r="AU225"/>
  <c r="AL225"/>
  <c r="AT225"/>
  <c r="AO221"/>
  <c r="AS221"/>
  <c r="AJ221"/>
  <c r="AN221"/>
  <c r="AV221"/>
  <c r="AU221"/>
  <c r="AL221"/>
  <c r="AT221"/>
  <c r="AO217"/>
  <c r="AS217"/>
  <c r="AJ217"/>
  <c r="AN217"/>
  <c r="AV217"/>
  <c r="AU217"/>
  <c r="AL217"/>
  <c r="AT217"/>
  <c r="AO213"/>
  <c r="AS213"/>
  <c r="AJ213"/>
  <c r="AN213"/>
  <c r="AV213"/>
  <c r="AU213"/>
  <c r="AL213"/>
  <c r="AT213"/>
  <c r="AO209"/>
  <c r="AS209"/>
  <c r="AJ209"/>
  <c r="AN209"/>
  <c r="AV209"/>
  <c r="AU209"/>
  <c r="AL209"/>
  <c r="AT209"/>
  <c r="AO205"/>
  <c r="AS205"/>
  <c r="AJ205"/>
  <c r="AN205"/>
  <c r="AV205"/>
  <c r="AU205"/>
  <c r="AL205"/>
  <c r="AT205"/>
  <c r="AO201"/>
  <c r="AS201"/>
  <c r="AJ201"/>
  <c r="AN201"/>
  <c r="AV201"/>
  <c r="AU201"/>
  <c r="AL201"/>
  <c r="AT201"/>
  <c r="AO197"/>
  <c r="AS197"/>
  <c r="AJ197"/>
  <c r="AN197"/>
  <c r="AV197"/>
  <c r="AU197"/>
  <c r="AL197"/>
  <c r="AT197"/>
  <c r="AO193"/>
  <c r="AS193"/>
  <c r="AJ193"/>
  <c r="AN193"/>
  <c r="AV193"/>
  <c r="AU193"/>
  <c r="AL193"/>
  <c r="AT193"/>
  <c r="AO189"/>
  <c r="AS189"/>
  <c r="AJ189"/>
  <c r="AN189"/>
  <c r="AV189"/>
  <c r="AU189"/>
  <c r="AL189"/>
  <c r="AT189"/>
  <c r="AO185"/>
  <c r="AS185"/>
  <c r="AJ185"/>
  <c r="AN185"/>
  <c r="AV185"/>
  <c r="AU185"/>
  <c r="AL185"/>
  <c r="AT185"/>
  <c r="AO181"/>
  <c r="AS181"/>
  <c r="AJ181"/>
  <c r="AN181"/>
  <c r="AV181"/>
  <c r="AU181"/>
  <c r="AL181"/>
  <c r="AT181"/>
  <c r="AO177"/>
  <c r="AS177"/>
  <c r="AJ177"/>
  <c r="AN177"/>
  <c r="AV177"/>
  <c r="AU177"/>
  <c r="AL177"/>
  <c r="AT177"/>
  <c r="AO173"/>
  <c r="AS173"/>
  <c r="AJ173"/>
  <c r="AN173"/>
  <c r="AV173"/>
  <c r="AU173"/>
  <c r="AL173"/>
  <c r="AT173"/>
  <c r="AO169"/>
  <c r="AS169"/>
  <c r="AJ169"/>
  <c r="AN169"/>
  <c r="AV169"/>
  <c r="AU169"/>
  <c r="AL169"/>
  <c r="AT169"/>
  <c r="AO165"/>
  <c r="AS165"/>
  <c r="AJ165"/>
  <c r="AN165"/>
  <c r="AV165"/>
  <c r="AU165"/>
  <c r="AL165"/>
  <c r="AT165"/>
  <c r="AO161"/>
  <c r="AS161"/>
  <c r="AJ161"/>
  <c r="AN161"/>
  <c r="AV161"/>
  <c r="AU161"/>
  <c r="AL161"/>
  <c r="AT161"/>
  <c r="AO157"/>
  <c r="AS157"/>
  <c r="AJ157"/>
  <c r="AN157"/>
  <c r="AV157"/>
  <c r="AU157"/>
  <c r="AL157"/>
  <c r="AT157"/>
  <c r="AO153"/>
  <c r="AS153"/>
  <c r="AJ153"/>
  <c r="AN153"/>
  <c r="AV153"/>
  <c r="AU153"/>
  <c r="AL153"/>
  <c r="AT153"/>
  <c r="AO149"/>
  <c r="AS149"/>
  <c r="AJ149"/>
  <c r="AN149"/>
  <c r="AV149"/>
  <c r="AU149"/>
  <c r="AL149"/>
  <c r="AT149"/>
  <c r="AO145"/>
  <c r="AS145"/>
  <c r="AJ145"/>
  <c r="AN145"/>
  <c r="AV145"/>
  <c r="AU145"/>
  <c r="AL145"/>
  <c r="AT145"/>
  <c r="AO141"/>
  <c r="AS141"/>
  <c r="AJ141"/>
  <c r="AN141"/>
  <c r="AV141"/>
  <c r="AU141"/>
  <c r="AL141"/>
  <c r="AT141"/>
  <c r="AO137"/>
  <c r="AS137"/>
  <c r="AJ137"/>
  <c r="AN137"/>
  <c r="AV137"/>
  <c r="AU137"/>
  <c r="AL137"/>
  <c r="AT137"/>
  <c r="AO133"/>
  <c r="AS133"/>
  <c r="AJ133"/>
  <c r="AN133"/>
  <c r="AV133"/>
  <c r="AU133"/>
  <c r="AL133"/>
  <c r="AT133"/>
  <c r="AL129"/>
  <c r="AT129"/>
  <c r="AO129"/>
  <c r="AS129"/>
  <c r="AJ129"/>
  <c r="AN129"/>
  <c r="AV129"/>
  <c r="AU129"/>
  <c r="AL125"/>
  <c r="AT125"/>
  <c r="AO125"/>
  <c r="AS125"/>
  <c r="AJ125"/>
  <c r="AN125"/>
  <c r="AV125"/>
  <c r="AU125"/>
  <c r="AL121"/>
  <c r="AT121"/>
  <c r="AO121"/>
  <c r="AS121"/>
  <c r="AJ121"/>
  <c r="AN121"/>
  <c r="AV121"/>
  <c r="AU121"/>
  <c r="AL117"/>
  <c r="AT117"/>
  <c r="AO117"/>
  <c r="AS117"/>
  <c r="AJ117"/>
  <c r="AN117"/>
  <c r="AV117"/>
  <c r="AU117"/>
  <c r="AL113"/>
  <c r="AT113"/>
  <c r="AO113"/>
  <c r="AS113"/>
  <c r="AJ113"/>
  <c r="AN113"/>
  <c r="AV113"/>
  <c r="AU113"/>
  <c r="AL109"/>
  <c r="AT109"/>
  <c r="AO109"/>
  <c r="AS109"/>
  <c r="AJ109"/>
  <c r="AN109"/>
  <c r="AV109"/>
  <c r="AU109"/>
  <c r="AL105"/>
  <c r="AT105"/>
  <c r="AO105"/>
  <c r="AS105"/>
  <c r="AJ105"/>
  <c r="AN105"/>
  <c r="AV105"/>
  <c r="AU105"/>
  <c r="AL101"/>
  <c r="AT101"/>
  <c r="AO101"/>
  <c r="AS101"/>
  <c r="AJ101"/>
  <c r="AN101"/>
  <c r="AV101"/>
  <c r="AU101"/>
  <c r="AL97"/>
  <c r="AT97"/>
  <c r="AO97"/>
  <c r="AS97"/>
  <c r="AJ97"/>
  <c r="AN97"/>
  <c r="AV97"/>
  <c r="AU97"/>
  <c r="BC1"/>
  <c r="AW313" s="1"/>
  <c r="BB1"/>
  <c r="AJ1"/>
  <c r="AW284" l="1"/>
  <c r="AW306"/>
  <c r="AW310"/>
  <c r="AW311"/>
  <c r="AW290"/>
  <c r="AW301"/>
  <c r="AW305"/>
  <c r="AW287"/>
  <c r="AY6"/>
  <c r="AY10"/>
  <c r="AY14"/>
  <c r="AY18"/>
  <c r="AY22"/>
  <c r="AY26"/>
  <c r="AY30"/>
  <c r="AY34"/>
  <c r="AY38"/>
  <c r="AY42"/>
  <c r="AY46"/>
  <c r="AY50"/>
  <c r="AY54"/>
  <c r="AY58"/>
  <c r="AY62"/>
  <c r="AY66"/>
  <c r="AY70"/>
  <c r="AY74"/>
  <c r="AY78"/>
  <c r="AY82"/>
  <c r="AY86"/>
  <c r="AY90"/>
  <c r="AY94"/>
  <c r="AY98"/>
  <c r="AY102"/>
  <c r="AY106"/>
  <c r="AY110"/>
  <c r="AY114"/>
  <c r="AY118"/>
  <c r="AY122"/>
  <c r="AY126"/>
  <c r="AY130"/>
  <c r="AY134"/>
  <c r="AY138"/>
  <c r="AY142"/>
  <c r="AY146"/>
  <c r="AY150"/>
  <c r="AY154"/>
  <c r="AY158"/>
  <c r="AY162"/>
  <c r="AY166"/>
  <c r="AY170"/>
  <c r="AY174"/>
  <c r="AY178"/>
  <c r="AY182"/>
  <c r="AY186"/>
  <c r="AY190"/>
  <c r="AY194"/>
  <c r="AY198"/>
  <c r="AY202"/>
  <c r="AY206"/>
  <c r="AY210"/>
  <c r="AY214"/>
  <c r="AY218"/>
  <c r="AY222"/>
  <c r="AY226"/>
  <c r="AY230"/>
  <c r="AY234"/>
  <c r="AY238"/>
  <c r="AY242"/>
  <c r="AY246"/>
  <c r="AY250"/>
  <c r="AY254"/>
  <c r="AY258"/>
  <c r="AY262"/>
  <c r="AY266"/>
  <c r="AY270"/>
  <c r="AY274"/>
  <c r="AY278"/>
  <c r="AY282"/>
  <c r="AY286"/>
  <c r="AY290"/>
  <c r="AY294"/>
  <c r="AY298"/>
  <c r="AY302"/>
  <c r="AY306"/>
  <c r="AY310"/>
  <c r="AY314"/>
  <c r="AY318"/>
  <c r="AY322"/>
  <c r="AY326"/>
  <c r="AY330"/>
  <c r="AY334"/>
  <c r="AY338"/>
  <c r="AY342"/>
  <c r="AY346"/>
  <c r="AY350"/>
  <c r="AY354"/>
  <c r="AY358"/>
  <c r="AY362"/>
  <c r="AY366"/>
  <c r="AY370"/>
  <c r="AY374"/>
  <c r="AY378"/>
  <c r="AY382"/>
  <c r="AY386"/>
  <c r="AY390"/>
  <c r="AY394"/>
  <c r="AY398"/>
  <c r="AY402"/>
  <c r="AY406"/>
  <c r="AY410"/>
  <c r="AY414"/>
  <c r="AY418"/>
  <c r="AY422"/>
  <c r="AY426"/>
  <c r="AY430"/>
  <c r="AY434"/>
  <c r="AY438"/>
  <c r="AY442"/>
  <c r="AY446"/>
  <c r="AY450"/>
  <c r="AY454"/>
  <c r="AY458"/>
  <c r="AY462"/>
  <c r="AY466"/>
  <c r="AY470"/>
  <c r="AY474"/>
  <c r="AY478"/>
  <c r="AY482"/>
  <c r="AY486"/>
  <c r="AY490"/>
  <c r="AY494"/>
  <c r="AY498"/>
  <c r="AY502"/>
  <c r="AY506"/>
  <c r="AY510"/>
  <c r="AY514"/>
  <c r="AY518"/>
  <c r="AY522"/>
  <c r="AY526"/>
  <c r="AY530"/>
  <c r="AY534"/>
  <c r="AY538"/>
  <c r="AY542"/>
  <c r="AY546"/>
  <c r="AY550"/>
  <c r="AY554"/>
  <c r="AY558"/>
  <c r="AY562"/>
  <c r="AY566"/>
  <c r="AY570"/>
  <c r="AY574"/>
  <c r="AY578"/>
  <c r="AY582"/>
  <c r="AY586"/>
  <c r="AY590"/>
  <c r="AY594"/>
  <c r="AY598"/>
  <c r="AY602"/>
  <c r="AY606"/>
  <c r="AY610"/>
  <c r="AY614"/>
  <c r="AY618"/>
  <c r="AY622"/>
  <c r="AY626"/>
  <c r="AY630"/>
  <c r="AY634"/>
  <c r="AY638"/>
  <c r="AY642"/>
  <c r="AY646"/>
  <c r="AY650"/>
  <c r="AY654"/>
  <c r="AY658"/>
  <c r="AY662"/>
  <c r="AY666"/>
  <c r="AY670"/>
  <c r="AY674"/>
  <c r="AY678"/>
  <c r="AY682"/>
  <c r="AY686"/>
  <c r="AY690"/>
  <c r="AY694"/>
  <c r="AY698"/>
  <c r="AY702"/>
  <c r="AY706"/>
  <c r="AY710"/>
  <c r="AY714"/>
  <c r="AY718"/>
  <c r="AY722"/>
  <c r="AY726"/>
  <c r="AY730"/>
  <c r="AY734"/>
  <c r="AY738"/>
  <c r="AY742"/>
  <c r="AY746"/>
  <c r="AY750"/>
  <c r="AY754"/>
  <c r="AY758"/>
  <c r="AY762"/>
  <c r="AY766"/>
  <c r="AY770"/>
  <c r="AY774"/>
  <c r="AY778"/>
  <c r="AY782"/>
  <c r="AY786"/>
  <c r="AY790"/>
  <c r="AY794"/>
  <c r="AY798"/>
  <c r="AY802"/>
  <c r="AY806"/>
  <c r="AY810"/>
  <c r="AY814"/>
  <c r="AY818"/>
  <c r="AY822"/>
  <c r="AY826"/>
  <c r="AY830"/>
  <c r="AY834"/>
  <c r="AY838"/>
  <c r="AY842"/>
  <c r="AY846"/>
  <c r="AY850"/>
  <c r="AY854"/>
  <c r="AY858"/>
  <c r="AY862"/>
  <c r="AY866"/>
  <c r="AY870"/>
  <c r="AY874"/>
  <c r="AY878"/>
  <c r="AY882"/>
  <c r="AY886"/>
  <c r="AY890"/>
  <c r="AY894"/>
  <c r="AY898"/>
  <c r="AY902"/>
  <c r="AY906"/>
  <c r="AY910"/>
  <c r="AY914"/>
  <c r="AY918"/>
  <c r="AY922"/>
  <c r="AY926"/>
  <c r="AY930"/>
  <c r="AY934"/>
  <c r="AY938"/>
  <c r="AY942"/>
  <c r="AY946"/>
  <c r="AY950"/>
  <c r="AY954"/>
  <c r="AY958"/>
  <c r="AY962"/>
  <c r="AY966"/>
  <c r="AY970"/>
  <c r="AY974"/>
  <c r="AY978"/>
  <c r="AY982"/>
  <c r="AY986"/>
  <c r="AY990"/>
  <c r="AY994"/>
  <c r="AY998"/>
  <c r="AY1002"/>
  <c r="AY1006"/>
  <c r="AY1010"/>
  <c r="AY1014"/>
  <c r="AY1018"/>
  <c r="AY1022"/>
  <c r="AY1026"/>
  <c r="AY5"/>
  <c r="AY9"/>
  <c r="AY13"/>
  <c r="AY17"/>
  <c r="AY21"/>
  <c r="AY25"/>
  <c r="AY29"/>
  <c r="AY33"/>
  <c r="AY37"/>
  <c r="AY41"/>
  <c r="AY45"/>
  <c r="AY49"/>
  <c r="AY53"/>
  <c r="AY57"/>
  <c r="AY61"/>
  <c r="AY65"/>
  <c r="AY69"/>
  <c r="AY73"/>
  <c r="AY77"/>
  <c r="AY81"/>
  <c r="AY85"/>
  <c r="AY89"/>
  <c r="AY93"/>
  <c r="AY97"/>
  <c r="AY101"/>
  <c r="AY105"/>
  <c r="AY109"/>
  <c r="AY113"/>
  <c r="AY117"/>
  <c r="AY121"/>
  <c r="AY125"/>
  <c r="AY129"/>
  <c r="AY133"/>
  <c r="AY137"/>
  <c r="AY141"/>
  <c r="AY145"/>
  <c r="AY149"/>
  <c r="AY153"/>
  <c r="AY157"/>
  <c r="AY161"/>
  <c r="AY165"/>
  <c r="AY169"/>
  <c r="AY173"/>
  <c r="AY177"/>
  <c r="AY181"/>
  <c r="AY185"/>
  <c r="AY189"/>
  <c r="AY193"/>
  <c r="AY197"/>
  <c r="AY201"/>
  <c r="AY205"/>
  <c r="AY209"/>
  <c r="AY213"/>
  <c r="AY217"/>
  <c r="AY221"/>
  <c r="AY225"/>
  <c r="AY229"/>
  <c r="AY233"/>
  <c r="AY237"/>
  <c r="AY241"/>
  <c r="AY245"/>
  <c r="AY249"/>
  <c r="AY253"/>
  <c r="AY257"/>
  <c r="AY261"/>
  <c r="AY265"/>
  <c r="AY269"/>
  <c r="AY273"/>
  <c r="AY277"/>
  <c r="AY281"/>
  <c r="AY285"/>
  <c r="AY289"/>
  <c r="AY293"/>
  <c r="AY297"/>
  <c r="AY301"/>
  <c r="AY305"/>
  <c r="AY309"/>
  <c r="AY313"/>
  <c r="AY317"/>
  <c r="AY321"/>
  <c r="AY325"/>
  <c r="AY329"/>
  <c r="AY333"/>
  <c r="AY337"/>
  <c r="AY341"/>
  <c r="AY345"/>
  <c r="AY349"/>
  <c r="AY353"/>
  <c r="AY357"/>
  <c r="AY361"/>
  <c r="AY365"/>
  <c r="AY369"/>
  <c r="AY373"/>
  <c r="AY377"/>
  <c r="AY381"/>
  <c r="AY385"/>
  <c r="AY389"/>
  <c r="AY393"/>
  <c r="AY397"/>
  <c r="AY401"/>
  <c r="AY405"/>
  <c r="AY409"/>
  <c r="AY413"/>
  <c r="AY417"/>
  <c r="AY421"/>
  <c r="AY425"/>
  <c r="AY429"/>
  <c r="AY433"/>
  <c r="AY437"/>
  <c r="AY441"/>
  <c r="AY445"/>
  <c r="AY449"/>
  <c r="AY453"/>
  <c r="AY457"/>
  <c r="AY461"/>
  <c r="AY465"/>
  <c r="AY469"/>
  <c r="AY473"/>
  <c r="AY477"/>
  <c r="AY481"/>
  <c r="AY485"/>
  <c r="AY489"/>
  <c r="AY493"/>
  <c r="AY497"/>
  <c r="AY501"/>
  <c r="AY505"/>
  <c r="AY509"/>
  <c r="AY513"/>
  <c r="AY517"/>
  <c r="AY521"/>
  <c r="AY525"/>
  <c r="AY529"/>
  <c r="AY533"/>
  <c r="AY537"/>
  <c r="AY541"/>
  <c r="AY545"/>
  <c r="AY549"/>
  <c r="AY553"/>
  <c r="AY557"/>
  <c r="AY561"/>
  <c r="AY565"/>
  <c r="AY569"/>
  <c r="AY573"/>
  <c r="AY577"/>
  <c r="AY581"/>
  <c r="AY585"/>
  <c r="AY589"/>
  <c r="AY593"/>
  <c r="AY597"/>
  <c r="AY601"/>
  <c r="AY605"/>
  <c r="AY609"/>
  <c r="AY613"/>
  <c r="AY617"/>
  <c r="AY621"/>
  <c r="AY625"/>
  <c r="AY629"/>
  <c r="AY633"/>
  <c r="AY637"/>
  <c r="AY641"/>
  <c r="AY645"/>
  <c r="AY649"/>
  <c r="AY653"/>
  <c r="AY657"/>
  <c r="AY661"/>
  <c r="AY665"/>
  <c r="AY669"/>
  <c r="AY673"/>
  <c r="AY677"/>
  <c r="AY681"/>
  <c r="AY685"/>
  <c r="AY689"/>
  <c r="AY693"/>
  <c r="AY697"/>
  <c r="AY701"/>
  <c r="AY705"/>
  <c r="AY709"/>
  <c r="AY713"/>
  <c r="AY717"/>
  <c r="AY721"/>
  <c r="AY725"/>
  <c r="AY729"/>
  <c r="AY733"/>
  <c r="AY737"/>
  <c r="AY741"/>
  <c r="AY745"/>
  <c r="AY749"/>
  <c r="AY753"/>
  <c r="AY757"/>
  <c r="AY761"/>
  <c r="AY765"/>
  <c r="AY769"/>
  <c r="AY773"/>
  <c r="AY777"/>
  <c r="AY781"/>
  <c r="AY785"/>
  <c r="AY789"/>
  <c r="AY793"/>
  <c r="AY797"/>
  <c r="AY801"/>
  <c r="AY805"/>
  <c r="AY809"/>
  <c r="AY813"/>
  <c r="AY817"/>
  <c r="AY821"/>
  <c r="AY825"/>
  <c r="AY829"/>
  <c r="AY833"/>
  <c r="AY837"/>
  <c r="AY841"/>
  <c r="AY845"/>
  <c r="AY849"/>
  <c r="AY853"/>
  <c r="AY857"/>
  <c r="AY861"/>
  <c r="AY865"/>
  <c r="AY869"/>
  <c r="AY873"/>
  <c r="AY877"/>
  <c r="AY881"/>
  <c r="AY885"/>
  <c r="AY889"/>
  <c r="AY893"/>
  <c r="AY897"/>
  <c r="AY901"/>
  <c r="AY905"/>
  <c r="AY909"/>
  <c r="AY913"/>
  <c r="AY917"/>
  <c r="AY921"/>
  <c r="AY925"/>
  <c r="AY929"/>
  <c r="AY933"/>
  <c r="AY937"/>
  <c r="AY941"/>
  <c r="AY945"/>
  <c r="AY949"/>
  <c r="AY953"/>
  <c r="AY957"/>
  <c r="AY961"/>
  <c r="AY965"/>
  <c r="AY969"/>
  <c r="AY973"/>
  <c r="AY977"/>
  <c r="AY981"/>
  <c r="AY985"/>
  <c r="AY989"/>
  <c r="AY993"/>
  <c r="AY997"/>
  <c r="AY1001"/>
  <c r="AY1005"/>
  <c r="AY1009"/>
  <c r="AY1013"/>
  <c r="AY1017"/>
  <c r="AY1021"/>
  <c r="AY1025"/>
  <c r="AY4"/>
  <c r="AY8"/>
  <c r="AY12"/>
  <c r="AY16"/>
  <c r="AY20"/>
  <c r="AY24"/>
  <c r="AY28"/>
  <c r="AY32"/>
  <c r="AY36"/>
  <c r="AY40"/>
  <c r="AY44"/>
  <c r="AY48"/>
  <c r="AY52"/>
  <c r="AY56"/>
  <c r="AY60"/>
  <c r="AY64"/>
  <c r="AY68"/>
  <c r="AY72"/>
  <c r="AY76"/>
  <c r="AY80"/>
  <c r="AY84"/>
  <c r="AY88"/>
  <c r="AY92"/>
  <c r="AY96"/>
  <c r="AY100"/>
  <c r="AY104"/>
  <c r="AY108"/>
  <c r="AY112"/>
  <c r="AY116"/>
  <c r="AY120"/>
  <c r="AY124"/>
  <c r="AY128"/>
  <c r="AY132"/>
  <c r="AY136"/>
  <c r="AY140"/>
  <c r="AY144"/>
  <c r="AY148"/>
  <c r="AY152"/>
  <c r="AY156"/>
  <c r="AY160"/>
  <c r="AY164"/>
  <c r="AY168"/>
  <c r="AY172"/>
  <c r="AY176"/>
  <c r="AY180"/>
  <c r="AY184"/>
  <c r="AY188"/>
  <c r="AY192"/>
  <c r="AY196"/>
  <c r="AY200"/>
  <c r="AY204"/>
  <c r="AY208"/>
  <c r="AY212"/>
  <c r="AY216"/>
  <c r="AY220"/>
  <c r="AY224"/>
  <c r="AY228"/>
  <c r="AY232"/>
  <c r="AY236"/>
  <c r="AY240"/>
  <c r="AY244"/>
  <c r="AY248"/>
  <c r="AY252"/>
  <c r="AY256"/>
  <c r="AY260"/>
  <c r="AY264"/>
  <c r="AY268"/>
  <c r="AY272"/>
  <c r="AY276"/>
  <c r="AY280"/>
  <c r="AY284"/>
  <c r="AY288"/>
  <c r="AY292"/>
  <c r="AY296"/>
  <c r="AY300"/>
  <c r="AY304"/>
  <c r="AY308"/>
  <c r="AY312"/>
  <c r="AY316"/>
  <c r="AY320"/>
  <c r="AY324"/>
  <c r="AY328"/>
  <c r="AY332"/>
  <c r="AY336"/>
  <c r="AY340"/>
  <c r="AY344"/>
  <c r="AY348"/>
  <c r="AY352"/>
  <c r="AY356"/>
  <c r="AY360"/>
  <c r="AY364"/>
  <c r="AY368"/>
  <c r="AY372"/>
  <c r="AY376"/>
  <c r="AY380"/>
  <c r="AY384"/>
  <c r="AY388"/>
  <c r="AY392"/>
  <c r="AY396"/>
  <c r="AY400"/>
  <c r="AY404"/>
  <c r="AY408"/>
  <c r="AY412"/>
  <c r="AY416"/>
  <c r="AY420"/>
  <c r="AY424"/>
  <c r="AY428"/>
  <c r="AY432"/>
  <c r="AY436"/>
  <c r="AY440"/>
  <c r="AY444"/>
  <c r="AY448"/>
  <c r="AY452"/>
  <c r="AY456"/>
  <c r="AY460"/>
  <c r="AY464"/>
  <c r="AY468"/>
  <c r="AY472"/>
  <c r="AY476"/>
  <c r="AY480"/>
  <c r="AY484"/>
  <c r="AY488"/>
  <c r="AY492"/>
  <c r="AY496"/>
  <c r="AY500"/>
  <c r="AY504"/>
  <c r="AY508"/>
  <c r="AY512"/>
  <c r="AY516"/>
  <c r="AY520"/>
  <c r="AY524"/>
  <c r="AY528"/>
  <c r="AY532"/>
  <c r="AY536"/>
  <c r="AY540"/>
  <c r="AY544"/>
  <c r="AY548"/>
  <c r="AY552"/>
  <c r="AY556"/>
  <c r="AY560"/>
  <c r="AY564"/>
  <c r="AY568"/>
  <c r="AY572"/>
  <c r="AY576"/>
  <c r="AY580"/>
  <c r="AY584"/>
  <c r="AY588"/>
  <c r="AY592"/>
  <c r="AY596"/>
  <c r="AY600"/>
  <c r="AY604"/>
  <c r="AY608"/>
  <c r="AY612"/>
  <c r="AY616"/>
  <c r="AY620"/>
  <c r="AY624"/>
  <c r="AY628"/>
  <c r="AY632"/>
  <c r="AY636"/>
  <c r="AY640"/>
  <c r="AY644"/>
  <c r="AY648"/>
  <c r="AY652"/>
  <c r="AY656"/>
  <c r="AY660"/>
  <c r="AY664"/>
  <c r="AY668"/>
  <c r="AY672"/>
  <c r="AY676"/>
  <c r="AY680"/>
  <c r="AY684"/>
  <c r="AY688"/>
  <c r="AY692"/>
  <c r="AY696"/>
  <c r="AY700"/>
  <c r="AY704"/>
  <c r="AY708"/>
  <c r="AY712"/>
  <c r="AY716"/>
  <c r="AY720"/>
  <c r="AY724"/>
  <c r="AY728"/>
  <c r="AY732"/>
  <c r="AY736"/>
  <c r="AY740"/>
  <c r="AY744"/>
  <c r="AY748"/>
  <c r="AY752"/>
  <c r="AY756"/>
  <c r="AY760"/>
  <c r="AY764"/>
  <c r="AY768"/>
  <c r="AY772"/>
  <c r="AY776"/>
  <c r="AY780"/>
  <c r="AY784"/>
  <c r="AY788"/>
  <c r="AY792"/>
  <c r="AY796"/>
  <c r="AY800"/>
  <c r="AY804"/>
  <c r="AY808"/>
  <c r="AY812"/>
  <c r="AY816"/>
  <c r="AY820"/>
  <c r="AY824"/>
  <c r="AY828"/>
  <c r="AY832"/>
  <c r="AY836"/>
  <c r="AY840"/>
  <c r="AY844"/>
  <c r="AY848"/>
  <c r="AY852"/>
  <c r="AY856"/>
  <c r="AY860"/>
  <c r="AY864"/>
  <c r="AY868"/>
  <c r="AY872"/>
  <c r="AY876"/>
  <c r="AY880"/>
  <c r="AY884"/>
  <c r="AY888"/>
  <c r="AY892"/>
  <c r="AY896"/>
  <c r="AY900"/>
  <c r="AY904"/>
  <c r="AY908"/>
  <c r="AY912"/>
  <c r="AY916"/>
  <c r="AY920"/>
  <c r="AY924"/>
  <c r="AY928"/>
  <c r="AY932"/>
  <c r="AY936"/>
  <c r="AY940"/>
  <c r="AY944"/>
  <c r="AY948"/>
  <c r="AY952"/>
  <c r="AY956"/>
  <c r="AY960"/>
  <c r="AY964"/>
  <c r="AY968"/>
  <c r="AY972"/>
  <c r="AY976"/>
  <c r="AY980"/>
  <c r="AY984"/>
  <c r="AY988"/>
  <c r="AY992"/>
  <c r="AY996"/>
  <c r="AY1000"/>
  <c r="AY1004"/>
  <c r="AY1008"/>
  <c r="AY1012"/>
  <c r="AY1016"/>
  <c r="AY1020"/>
  <c r="AY1024"/>
  <c r="AY3"/>
  <c r="AY7"/>
  <c r="AY11"/>
  <c r="AY15"/>
  <c r="AY19"/>
  <c r="AY23"/>
  <c r="AY27"/>
  <c r="AY31"/>
  <c r="AY35"/>
  <c r="AY39"/>
  <c r="AY43"/>
  <c r="AY47"/>
  <c r="AY51"/>
  <c r="AY55"/>
  <c r="AY59"/>
  <c r="AY63"/>
  <c r="AY67"/>
  <c r="AY71"/>
  <c r="AY75"/>
  <c r="AY79"/>
  <c r="AY83"/>
  <c r="AY87"/>
  <c r="AY91"/>
  <c r="AY95"/>
  <c r="AY99"/>
  <c r="AY103"/>
  <c r="AY107"/>
  <c r="AY111"/>
  <c r="AY115"/>
  <c r="AY119"/>
  <c r="AY123"/>
  <c r="AY127"/>
  <c r="AY131"/>
  <c r="AY135"/>
  <c r="AY139"/>
  <c r="AY143"/>
  <c r="AY147"/>
  <c r="AY151"/>
  <c r="AY155"/>
  <c r="AY159"/>
  <c r="AY163"/>
  <c r="AY167"/>
  <c r="AY171"/>
  <c r="AY175"/>
  <c r="AY179"/>
  <c r="AY183"/>
  <c r="AY187"/>
  <c r="AY191"/>
  <c r="AY195"/>
  <c r="AY199"/>
  <c r="AY203"/>
  <c r="AY207"/>
  <c r="AY211"/>
  <c r="AY215"/>
  <c r="AY219"/>
  <c r="AY223"/>
  <c r="AY227"/>
  <c r="AY231"/>
  <c r="AY235"/>
  <c r="AY239"/>
  <c r="AY243"/>
  <c r="AY247"/>
  <c r="AY251"/>
  <c r="AY255"/>
  <c r="AY259"/>
  <c r="AY263"/>
  <c r="AY267"/>
  <c r="AY271"/>
  <c r="AY275"/>
  <c r="AY279"/>
  <c r="AY283"/>
  <c r="AY287"/>
  <c r="AY291"/>
  <c r="AY295"/>
  <c r="AY299"/>
  <c r="AY303"/>
  <c r="AY307"/>
  <c r="AY311"/>
  <c r="AY315"/>
  <c r="AY319"/>
  <c r="AY323"/>
  <c r="AY327"/>
  <c r="AY331"/>
  <c r="AY335"/>
  <c r="AY339"/>
  <c r="AY343"/>
  <c r="AY347"/>
  <c r="AY351"/>
  <c r="AY355"/>
  <c r="AY359"/>
  <c r="AY363"/>
  <c r="AY367"/>
  <c r="AY371"/>
  <c r="AY375"/>
  <c r="AY379"/>
  <c r="AY383"/>
  <c r="AY387"/>
  <c r="AY391"/>
  <c r="AY395"/>
  <c r="AY399"/>
  <c r="AY403"/>
  <c r="AY407"/>
  <c r="AY411"/>
  <c r="AY415"/>
  <c r="AY419"/>
  <c r="AY423"/>
  <c r="AY427"/>
  <c r="AY431"/>
  <c r="AY435"/>
  <c r="AY439"/>
  <c r="AY443"/>
  <c r="AY447"/>
  <c r="AY451"/>
  <c r="AY455"/>
  <c r="AY459"/>
  <c r="AY463"/>
  <c r="AY467"/>
  <c r="AY471"/>
  <c r="AY475"/>
  <c r="AY479"/>
  <c r="AY483"/>
  <c r="AY487"/>
  <c r="AY491"/>
  <c r="AY495"/>
  <c r="AY499"/>
  <c r="AY503"/>
  <c r="AY507"/>
  <c r="AY511"/>
  <c r="AY515"/>
  <c r="AY519"/>
  <c r="AY523"/>
  <c r="AY527"/>
  <c r="AY531"/>
  <c r="AY535"/>
  <c r="AY539"/>
  <c r="AY543"/>
  <c r="AY547"/>
  <c r="AY551"/>
  <c r="AY555"/>
  <c r="AY559"/>
  <c r="AY563"/>
  <c r="AY567"/>
  <c r="AY571"/>
  <c r="AY575"/>
  <c r="AY579"/>
  <c r="AY583"/>
  <c r="AY587"/>
  <c r="AY591"/>
  <c r="AY595"/>
  <c r="AY599"/>
  <c r="AY603"/>
  <c r="AY607"/>
  <c r="AY611"/>
  <c r="AY615"/>
  <c r="AY619"/>
  <c r="AY623"/>
  <c r="AY627"/>
  <c r="AY631"/>
  <c r="AY635"/>
  <c r="AY639"/>
  <c r="AY643"/>
  <c r="AY647"/>
  <c r="AY651"/>
  <c r="AY655"/>
  <c r="AY659"/>
  <c r="AY663"/>
  <c r="AY667"/>
  <c r="AY671"/>
  <c r="AY675"/>
  <c r="AY679"/>
  <c r="AY683"/>
  <c r="AY687"/>
  <c r="AY691"/>
  <c r="AY695"/>
  <c r="AY699"/>
  <c r="AY703"/>
  <c r="AY707"/>
  <c r="AY711"/>
  <c r="AY715"/>
  <c r="AY719"/>
  <c r="AY723"/>
  <c r="AY727"/>
  <c r="AY731"/>
  <c r="AY735"/>
  <c r="AY739"/>
  <c r="AY743"/>
  <c r="AY747"/>
  <c r="AY751"/>
  <c r="AY755"/>
  <c r="AY759"/>
  <c r="AY763"/>
  <c r="AY767"/>
  <c r="AY771"/>
  <c r="AY775"/>
  <c r="AY779"/>
  <c r="AY783"/>
  <c r="AY787"/>
  <c r="AY791"/>
  <c r="AY795"/>
  <c r="AY799"/>
  <c r="AY803"/>
  <c r="AY807"/>
  <c r="AY811"/>
  <c r="AY815"/>
  <c r="AY819"/>
  <c r="AY823"/>
  <c r="AY827"/>
  <c r="AY831"/>
  <c r="AY835"/>
  <c r="AY839"/>
  <c r="AY843"/>
  <c r="AY847"/>
  <c r="AY851"/>
  <c r="AY855"/>
  <c r="AY859"/>
  <c r="AY863"/>
  <c r="AY867"/>
  <c r="AY871"/>
  <c r="AY875"/>
  <c r="AY879"/>
  <c r="AY883"/>
  <c r="AY887"/>
  <c r="AY891"/>
  <c r="AY895"/>
  <c r="AY899"/>
  <c r="AY903"/>
  <c r="AY907"/>
  <c r="AY911"/>
  <c r="AY915"/>
  <c r="AY919"/>
  <c r="AY923"/>
  <c r="AY927"/>
  <c r="AY931"/>
  <c r="AY935"/>
  <c r="AY939"/>
  <c r="AY943"/>
  <c r="AY947"/>
  <c r="AY951"/>
  <c r="AY955"/>
  <c r="AY959"/>
  <c r="AY963"/>
  <c r="AY967"/>
  <c r="AY971"/>
  <c r="AY975"/>
  <c r="AY979"/>
  <c r="AY983"/>
  <c r="AY987"/>
  <c r="AY991"/>
  <c r="AY995"/>
  <c r="AY999"/>
  <c r="AY1003"/>
  <c r="AY1007"/>
  <c r="AY1011"/>
  <c r="AY1015"/>
  <c r="AY1019"/>
  <c r="AY1023"/>
  <c r="AY1030"/>
  <c r="AY1034"/>
  <c r="AY1038"/>
  <c r="AY1042"/>
  <c r="AY1046"/>
  <c r="AY1050"/>
  <c r="AY1054"/>
  <c r="AY1058"/>
  <c r="AY1062"/>
  <c r="AY1066"/>
  <c r="AY1070"/>
  <c r="AY1074"/>
  <c r="AY1078"/>
  <c r="AY1082"/>
  <c r="AY1086"/>
  <c r="AY1090"/>
  <c r="AY1094"/>
  <c r="AY1098"/>
  <c r="AY1102"/>
  <c r="AY1106"/>
  <c r="AY1110"/>
  <c r="AY1114"/>
  <c r="AY1118"/>
  <c r="AY1122"/>
  <c r="AY1126"/>
  <c r="AY1130"/>
  <c r="AY1134"/>
  <c r="AY1138"/>
  <c r="AY1142"/>
  <c r="AY1146"/>
  <c r="AY1150"/>
  <c r="AY1154"/>
  <c r="AY1158"/>
  <c r="AY1162"/>
  <c r="AY1166"/>
  <c r="AY1170"/>
  <c r="AY1174"/>
  <c r="AY1178"/>
  <c r="AY1182"/>
  <c r="AY1186"/>
  <c r="AY1190"/>
  <c r="AY1194"/>
  <c r="AY1198"/>
  <c r="AY1202"/>
  <c r="AY1206"/>
  <c r="AY1210"/>
  <c r="AY1214"/>
  <c r="AY1218"/>
  <c r="AY1222"/>
  <c r="AY1226"/>
  <c r="AY1230"/>
  <c r="AY1234"/>
  <c r="AY1238"/>
  <c r="AY1242"/>
  <c r="AY1246"/>
  <c r="AY1250"/>
  <c r="AY1254"/>
  <c r="AY1258"/>
  <c r="AY1262"/>
  <c r="AY1266"/>
  <c r="AY1270"/>
  <c r="AY1274"/>
  <c r="AY1278"/>
  <c r="AY1282"/>
  <c r="AY1286"/>
  <c r="AY1290"/>
  <c r="AY1294"/>
  <c r="AY1298"/>
  <c r="AY1302"/>
  <c r="AY1306"/>
  <c r="AY1310"/>
  <c r="AY1314"/>
  <c r="AY1318"/>
  <c r="AY1322"/>
  <c r="AY1326"/>
  <c r="AY1330"/>
  <c r="AY1334"/>
  <c r="AY1338"/>
  <c r="AY1342"/>
  <c r="AY1346"/>
  <c r="AY1350"/>
  <c r="AY1354"/>
  <c r="AY1358"/>
  <c r="AY1362"/>
  <c r="AY1366"/>
  <c r="AY1370"/>
  <c r="AY1374"/>
  <c r="AY1378"/>
  <c r="AY1382"/>
  <c r="AY1386"/>
  <c r="AY1390"/>
  <c r="AY1394"/>
  <c r="AY1398"/>
  <c r="AY1402"/>
  <c r="AY1406"/>
  <c r="AY1410"/>
  <c r="AY1414"/>
  <c r="AY1418"/>
  <c r="AY1422"/>
  <c r="AY1426"/>
  <c r="AY1430"/>
  <c r="AY1434"/>
  <c r="AY1438"/>
  <c r="AY1442"/>
  <c r="AY1446"/>
  <c r="AY1450"/>
  <c r="AY1454"/>
  <c r="AY1458"/>
  <c r="AY1462"/>
  <c r="AY1466"/>
  <c r="AY1470"/>
  <c r="AY1474"/>
  <c r="AY1478"/>
  <c r="AY1482"/>
  <c r="AY1486"/>
  <c r="AY1490"/>
  <c r="AY1494"/>
  <c r="AY1498"/>
  <c r="AY1502"/>
  <c r="AY1506"/>
  <c r="AY1510"/>
  <c r="AY1514"/>
  <c r="AY1518"/>
  <c r="AY1522"/>
  <c r="AY1526"/>
  <c r="AY1530"/>
  <c r="AY1534"/>
  <c r="AY1538"/>
  <c r="AY1542"/>
  <c r="AY1546"/>
  <c r="AY1550"/>
  <c r="AY1554"/>
  <c r="AY1558"/>
  <c r="AY1562"/>
  <c r="AY1566"/>
  <c r="AY1570"/>
  <c r="AY1574"/>
  <c r="AY1578"/>
  <c r="AY1582"/>
  <c r="AY1586"/>
  <c r="AY1590"/>
  <c r="AY1594"/>
  <c r="AY1598"/>
  <c r="AY1602"/>
  <c r="AY1606"/>
  <c r="AY1610"/>
  <c r="AY1614"/>
  <c r="AY1618"/>
  <c r="AY1622"/>
  <c r="AY1626"/>
  <c r="AY1630"/>
  <c r="AY1634"/>
  <c r="AY1638"/>
  <c r="AY1642"/>
  <c r="AY1646"/>
  <c r="AY1650"/>
  <c r="AY1654"/>
  <c r="AY1658"/>
  <c r="AY1662"/>
  <c r="AY1666"/>
  <c r="AY1670"/>
  <c r="AY1674"/>
  <c r="AY1678"/>
  <c r="AY1682"/>
  <c r="AY1686"/>
  <c r="AY1690"/>
  <c r="AY1694"/>
  <c r="AY1698"/>
  <c r="AY1702"/>
  <c r="AY1706"/>
  <c r="AY1710"/>
  <c r="AY1714"/>
  <c r="AY1718"/>
  <c r="AY1722"/>
  <c r="AY1726"/>
  <c r="AY1730"/>
  <c r="AY1734"/>
  <c r="AY1738"/>
  <c r="AY1742"/>
  <c r="AY1746"/>
  <c r="AY1750"/>
  <c r="AY1754"/>
  <c r="AY1758"/>
  <c r="AY1762"/>
  <c r="AY1766"/>
  <c r="AY1770"/>
  <c r="AY1774"/>
  <c r="AY1778"/>
  <c r="AY1782"/>
  <c r="AY1786"/>
  <c r="AY1790"/>
  <c r="AY1794"/>
  <c r="AY1798"/>
  <c r="AY1802"/>
  <c r="AY1806"/>
  <c r="AY1810"/>
  <c r="AY1814"/>
  <c r="AY1818"/>
  <c r="AY1822"/>
  <c r="AY1826"/>
  <c r="AY1830"/>
  <c r="AY1834"/>
  <c r="AY1838"/>
  <c r="AY1842"/>
  <c r="AY1846"/>
  <c r="AY1850"/>
  <c r="AY1854"/>
  <c r="AY1858"/>
  <c r="AY1862"/>
  <c r="AY1866"/>
  <c r="AY1870"/>
  <c r="AY1874"/>
  <c r="AY1878"/>
  <c r="AY1882"/>
  <c r="AY1886"/>
  <c r="AY1890"/>
  <c r="AY1894"/>
  <c r="AY1898"/>
  <c r="AY1902"/>
  <c r="AY1906"/>
  <c r="AY1910"/>
  <c r="AY1914"/>
  <c r="AY1918"/>
  <c r="AY1922"/>
  <c r="AY1926"/>
  <c r="AY1930"/>
  <c r="AY1934"/>
  <c r="AY1938"/>
  <c r="AY1942"/>
  <c r="AY1946"/>
  <c r="AY1950"/>
  <c r="AY1954"/>
  <c r="AY1958"/>
  <c r="AY1962"/>
  <c r="AY1966"/>
  <c r="AY1970"/>
  <c r="AY1974"/>
  <c r="AY1978"/>
  <c r="AY1982"/>
  <c r="AY1986"/>
  <c r="AY1990"/>
  <c r="AY1994"/>
  <c r="AY1998"/>
  <c r="AY2002"/>
  <c r="AY2006"/>
  <c r="AY2010"/>
  <c r="AY2014"/>
  <c r="AY2018"/>
  <c r="AY2022"/>
  <c r="AY2026"/>
  <c r="AY2030"/>
  <c r="AY2034"/>
  <c r="AY2038"/>
  <c r="AY2042"/>
  <c r="AY2046"/>
  <c r="AY2050"/>
  <c r="AY2054"/>
  <c r="AY2058"/>
  <c r="AY2062"/>
  <c r="AY2066"/>
  <c r="AY2070"/>
  <c r="AY2074"/>
  <c r="AY2078"/>
  <c r="AY2082"/>
  <c r="AY2086"/>
  <c r="AY2090"/>
  <c r="AY2094"/>
  <c r="AY2098"/>
  <c r="AY2"/>
  <c r="AY1029"/>
  <c r="AY1033"/>
  <c r="AY1037"/>
  <c r="AY1041"/>
  <c r="AY1045"/>
  <c r="AY1049"/>
  <c r="AY1053"/>
  <c r="AY1057"/>
  <c r="AY1061"/>
  <c r="AY1065"/>
  <c r="AY1069"/>
  <c r="AY1073"/>
  <c r="AY1077"/>
  <c r="AY1081"/>
  <c r="AY1085"/>
  <c r="AY1089"/>
  <c r="AY1093"/>
  <c r="AY1097"/>
  <c r="AY1101"/>
  <c r="AY1105"/>
  <c r="AY1109"/>
  <c r="AY1113"/>
  <c r="AY1117"/>
  <c r="AY1121"/>
  <c r="AY1125"/>
  <c r="AY1129"/>
  <c r="AY1133"/>
  <c r="AY1137"/>
  <c r="AY1141"/>
  <c r="AY1145"/>
  <c r="AY1149"/>
  <c r="AY1153"/>
  <c r="AY1157"/>
  <c r="AY1161"/>
  <c r="AY1165"/>
  <c r="AY1169"/>
  <c r="AY1173"/>
  <c r="AY1177"/>
  <c r="AY1181"/>
  <c r="AY1185"/>
  <c r="AY1189"/>
  <c r="AY1193"/>
  <c r="AY1197"/>
  <c r="AY1201"/>
  <c r="AY1205"/>
  <c r="AY1209"/>
  <c r="AY1213"/>
  <c r="AY1217"/>
  <c r="AY1221"/>
  <c r="AY1225"/>
  <c r="AY1229"/>
  <c r="AY1233"/>
  <c r="AY1237"/>
  <c r="AY1241"/>
  <c r="AY1245"/>
  <c r="AY1249"/>
  <c r="AY1253"/>
  <c r="AY1257"/>
  <c r="AY1261"/>
  <c r="AY1265"/>
  <c r="AY1269"/>
  <c r="AY1273"/>
  <c r="AY1277"/>
  <c r="AY1281"/>
  <c r="AY1285"/>
  <c r="AY1289"/>
  <c r="AY1293"/>
  <c r="AY1297"/>
  <c r="AY1301"/>
  <c r="AY1305"/>
  <c r="AY1309"/>
  <c r="AY1313"/>
  <c r="AY1317"/>
  <c r="AY1321"/>
  <c r="AY1325"/>
  <c r="AY1329"/>
  <c r="AY1333"/>
  <c r="AY1337"/>
  <c r="AY1341"/>
  <c r="AY1345"/>
  <c r="AY1349"/>
  <c r="AY1353"/>
  <c r="AY1357"/>
  <c r="AY1361"/>
  <c r="AY1365"/>
  <c r="AY1369"/>
  <c r="AY1373"/>
  <c r="AY1377"/>
  <c r="AY1381"/>
  <c r="AY1385"/>
  <c r="AY1389"/>
  <c r="AY1393"/>
  <c r="AY1397"/>
  <c r="AY1401"/>
  <c r="AY1405"/>
  <c r="AY1409"/>
  <c r="AY1413"/>
  <c r="AY1417"/>
  <c r="AY1421"/>
  <c r="AY1425"/>
  <c r="AY1429"/>
  <c r="AY1433"/>
  <c r="AY1437"/>
  <c r="AY1441"/>
  <c r="AY1445"/>
  <c r="AY1449"/>
  <c r="AY1453"/>
  <c r="AY1457"/>
  <c r="AY1461"/>
  <c r="AY1465"/>
  <c r="AY1469"/>
  <c r="AY1473"/>
  <c r="AY1477"/>
  <c r="AY1481"/>
  <c r="AY1485"/>
  <c r="AY1489"/>
  <c r="AY1493"/>
  <c r="AY1497"/>
  <c r="AY1501"/>
  <c r="AY1505"/>
  <c r="AY1509"/>
  <c r="AY1513"/>
  <c r="AY1517"/>
  <c r="AY1521"/>
  <c r="AY1525"/>
  <c r="AY1529"/>
  <c r="AY1533"/>
  <c r="AY1537"/>
  <c r="AY1541"/>
  <c r="AY1545"/>
  <c r="AY1549"/>
  <c r="AY1553"/>
  <c r="AY1557"/>
  <c r="AY1561"/>
  <c r="AY1565"/>
  <c r="AY1569"/>
  <c r="AY1573"/>
  <c r="AY1577"/>
  <c r="AY1581"/>
  <c r="AY1585"/>
  <c r="AY1589"/>
  <c r="AY1593"/>
  <c r="AY1597"/>
  <c r="AY1601"/>
  <c r="AY1605"/>
  <c r="AY1609"/>
  <c r="AY1613"/>
  <c r="AY1617"/>
  <c r="AY1621"/>
  <c r="AY1625"/>
  <c r="AY1629"/>
  <c r="AY1633"/>
  <c r="AY1637"/>
  <c r="AY1641"/>
  <c r="AY1645"/>
  <c r="AY1649"/>
  <c r="AY1653"/>
  <c r="AY1657"/>
  <c r="AY1661"/>
  <c r="AY1665"/>
  <c r="AY1669"/>
  <c r="AY1673"/>
  <c r="AY1677"/>
  <c r="AY1681"/>
  <c r="AY1685"/>
  <c r="AY1689"/>
  <c r="AY1693"/>
  <c r="AY1697"/>
  <c r="AY1701"/>
  <c r="AY1705"/>
  <c r="AY1709"/>
  <c r="AY1713"/>
  <c r="AY1717"/>
  <c r="AY1721"/>
  <c r="AY1725"/>
  <c r="AY1729"/>
  <c r="AY1733"/>
  <c r="AY1737"/>
  <c r="AY1741"/>
  <c r="AY1745"/>
  <c r="AY1749"/>
  <c r="AY1753"/>
  <c r="AY1757"/>
  <c r="AY1761"/>
  <c r="AY1765"/>
  <c r="AY1769"/>
  <c r="AY1773"/>
  <c r="AY1777"/>
  <c r="AY1781"/>
  <c r="AY1785"/>
  <c r="AY1789"/>
  <c r="AY1793"/>
  <c r="AY1797"/>
  <c r="AY1801"/>
  <c r="AY1805"/>
  <c r="AY1809"/>
  <c r="AY1813"/>
  <c r="AY1817"/>
  <c r="AY1821"/>
  <c r="AY1825"/>
  <c r="AY1829"/>
  <c r="AY1833"/>
  <c r="AY1837"/>
  <c r="AY1841"/>
  <c r="AY1845"/>
  <c r="AY1849"/>
  <c r="AY1853"/>
  <c r="AY1857"/>
  <c r="AY1861"/>
  <c r="AY1865"/>
  <c r="AY1869"/>
  <c r="AY1873"/>
  <c r="AY1877"/>
  <c r="AY1881"/>
  <c r="AY1885"/>
  <c r="AY1889"/>
  <c r="AY1893"/>
  <c r="AY1897"/>
  <c r="AY1901"/>
  <c r="AY1905"/>
  <c r="AY1909"/>
  <c r="AY1913"/>
  <c r="AY1917"/>
  <c r="AY1921"/>
  <c r="AY1925"/>
  <c r="AY1929"/>
  <c r="AY1933"/>
  <c r="AY1937"/>
  <c r="AY1941"/>
  <c r="AY1945"/>
  <c r="AY1949"/>
  <c r="AY1953"/>
  <c r="AY1957"/>
  <c r="AY1961"/>
  <c r="AY1965"/>
  <c r="AY1969"/>
  <c r="AY1973"/>
  <c r="AY1977"/>
  <c r="AY1981"/>
  <c r="AY1985"/>
  <c r="AY1989"/>
  <c r="AY1993"/>
  <c r="AY1997"/>
  <c r="AY2001"/>
  <c r="AY2005"/>
  <c r="AY2009"/>
  <c r="AY2013"/>
  <c r="AY2017"/>
  <c r="AY2021"/>
  <c r="AY2025"/>
  <c r="AY2029"/>
  <c r="AY2033"/>
  <c r="AY2037"/>
  <c r="AY2041"/>
  <c r="AY2045"/>
  <c r="AY2049"/>
  <c r="AY2053"/>
  <c r="AY2057"/>
  <c r="AY2061"/>
  <c r="AY2065"/>
  <c r="AY2069"/>
  <c r="AY2073"/>
  <c r="AY2077"/>
  <c r="AY2081"/>
  <c r="AY2085"/>
  <c r="AY2089"/>
  <c r="AY2093"/>
  <c r="AY2097"/>
  <c r="AY2101"/>
  <c r="AY1028"/>
  <c r="AY1032"/>
  <c r="AY1036"/>
  <c r="AY1040"/>
  <c r="AY1044"/>
  <c r="AY1048"/>
  <c r="AY1052"/>
  <c r="AY1056"/>
  <c r="AY1060"/>
  <c r="AY1064"/>
  <c r="AY1068"/>
  <c r="AY1072"/>
  <c r="AY1076"/>
  <c r="AY1080"/>
  <c r="AY1084"/>
  <c r="AY1088"/>
  <c r="AY1092"/>
  <c r="AY1096"/>
  <c r="AY1100"/>
  <c r="AY1104"/>
  <c r="AY1108"/>
  <c r="AY1112"/>
  <c r="AY1116"/>
  <c r="AY1120"/>
  <c r="AY1124"/>
  <c r="AY1128"/>
  <c r="AY1132"/>
  <c r="AY1136"/>
  <c r="AY1140"/>
  <c r="AY1144"/>
  <c r="AY1148"/>
  <c r="AY1152"/>
  <c r="AY1156"/>
  <c r="AY1160"/>
  <c r="AY1164"/>
  <c r="AY1168"/>
  <c r="AY1172"/>
  <c r="AY1176"/>
  <c r="AY1180"/>
  <c r="AY1184"/>
  <c r="AY1188"/>
  <c r="AY1192"/>
  <c r="AY1196"/>
  <c r="AY1200"/>
  <c r="AY1204"/>
  <c r="AY1208"/>
  <c r="AY1212"/>
  <c r="AY1216"/>
  <c r="AY1220"/>
  <c r="AY1224"/>
  <c r="AY1228"/>
  <c r="AY1232"/>
  <c r="AY1236"/>
  <c r="AY1240"/>
  <c r="AY1244"/>
  <c r="AY1248"/>
  <c r="AY1252"/>
  <c r="AY1256"/>
  <c r="AY1260"/>
  <c r="AY1264"/>
  <c r="AY1268"/>
  <c r="AY1272"/>
  <c r="AY1276"/>
  <c r="AY1280"/>
  <c r="AY1284"/>
  <c r="AY1288"/>
  <c r="AY1292"/>
  <c r="AY1296"/>
  <c r="AY1300"/>
  <c r="AY1304"/>
  <c r="AY1308"/>
  <c r="AY1312"/>
  <c r="AY1316"/>
  <c r="AY1320"/>
  <c r="AY1324"/>
  <c r="AY1328"/>
  <c r="AY1332"/>
  <c r="AY1336"/>
  <c r="AY1340"/>
  <c r="AY1344"/>
  <c r="AY1348"/>
  <c r="AY1352"/>
  <c r="AY1356"/>
  <c r="AY1360"/>
  <c r="AY1364"/>
  <c r="AY1368"/>
  <c r="AY1372"/>
  <c r="AY1376"/>
  <c r="AY1380"/>
  <c r="AY1384"/>
  <c r="AY1388"/>
  <c r="AY1392"/>
  <c r="AY1396"/>
  <c r="AY1400"/>
  <c r="AY1404"/>
  <c r="AY1408"/>
  <c r="AY1412"/>
  <c r="AY1416"/>
  <c r="AY1420"/>
  <c r="AY1424"/>
  <c r="AY1428"/>
  <c r="AY1432"/>
  <c r="AY1436"/>
  <c r="AY1440"/>
  <c r="AY1444"/>
  <c r="AY1448"/>
  <c r="AY1452"/>
  <c r="AY1456"/>
  <c r="AY1460"/>
  <c r="AY1464"/>
  <c r="AY1468"/>
  <c r="AY1472"/>
  <c r="AY1476"/>
  <c r="AY1480"/>
  <c r="AY1484"/>
  <c r="AY1488"/>
  <c r="AY1492"/>
  <c r="AY1496"/>
  <c r="AY1500"/>
  <c r="AY1504"/>
  <c r="AY1508"/>
  <c r="AY1512"/>
  <c r="AY1516"/>
  <c r="AY1520"/>
  <c r="AY1524"/>
  <c r="AY1528"/>
  <c r="AY1532"/>
  <c r="AY1536"/>
  <c r="AY1540"/>
  <c r="AY1544"/>
  <c r="AY1548"/>
  <c r="AY1552"/>
  <c r="AY1556"/>
  <c r="AY1560"/>
  <c r="AY1564"/>
  <c r="AY1568"/>
  <c r="AY1572"/>
  <c r="AY1576"/>
  <c r="AY1580"/>
  <c r="AY1584"/>
  <c r="AY1588"/>
  <c r="AY1592"/>
  <c r="AY1596"/>
  <c r="AY1600"/>
  <c r="AY1604"/>
  <c r="AY1608"/>
  <c r="AY1612"/>
  <c r="AY1616"/>
  <c r="AY1620"/>
  <c r="AY1624"/>
  <c r="AY1628"/>
  <c r="AY1632"/>
  <c r="AY1636"/>
  <c r="AY1640"/>
  <c r="AY1644"/>
  <c r="AY1648"/>
  <c r="AY1652"/>
  <c r="AY1656"/>
  <c r="AY1660"/>
  <c r="AY1664"/>
  <c r="AY1668"/>
  <c r="AY1672"/>
  <c r="AY1676"/>
  <c r="AY1680"/>
  <c r="AY1684"/>
  <c r="AY1688"/>
  <c r="AY1692"/>
  <c r="AY1696"/>
  <c r="AY1700"/>
  <c r="AY1704"/>
  <c r="AY1708"/>
  <c r="AY1712"/>
  <c r="AY1716"/>
  <c r="AY1720"/>
  <c r="AY1724"/>
  <c r="AY1728"/>
  <c r="AY1732"/>
  <c r="AY1736"/>
  <c r="AY1740"/>
  <c r="AY1744"/>
  <c r="AY1748"/>
  <c r="AY1752"/>
  <c r="AY1756"/>
  <c r="AY1760"/>
  <c r="AY1764"/>
  <c r="AY1768"/>
  <c r="AY1772"/>
  <c r="AY1776"/>
  <c r="AY1780"/>
  <c r="AY1784"/>
  <c r="AY1788"/>
  <c r="AY1792"/>
  <c r="AY1796"/>
  <c r="AY1800"/>
  <c r="AY1804"/>
  <c r="AY1808"/>
  <c r="AY1812"/>
  <c r="AY1816"/>
  <c r="AY1820"/>
  <c r="AY1824"/>
  <c r="AY1828"/>
  <c r="AY1832"/>
  <c r="AY1836"/>
  <c r="AY1840"/>
  <c r="AY1844"/>
  <c r="AY1848"/>
  <c r="AY1852"/>
  <c r="AY1856"/>
  <c r="AY1860"/>
  <c r="AY1864"/>
  <c r="AY1868"/>
  <c r="AY1872"/>
  <c r="AY1876"/>
  <c r="AY1880"/>
  <c r="AY1884"/>
  <c r="AY1888"/>
  <c r="AY1892"/>
  <c r="AY1896"/>
  <c r="AY1900"/>
  <c r="AY1904"/>
  <c r="AY1908"/>
  <c r="AY1912"/>
  <c r="AY1916"/>
  <c r="AY1920"/>
  <c r="AY1924"/>
  <c r="AY1928"/>
  <c r="AY1932"/>
  <c r="AY1936"/>
  <c r="AY1940"/>
  <c r="AY1944"/>
  <c r="AY1948"/>
  <c r="AY1952"/>
  <c r="AY1956"/>
  <c r="AY1960"/>
  <c r="AY1964"/>
  <c r="AY1968"/>
  <c r="AY1972"/>
  <c r="AY1976"/>
  <c r="AY1980"/>
  <c r="AY1984"/>
  <c r="AY1988"/>
  <c r="AY1992"/>
  <c r="AY1996"/>
  <c r="AY2000"/>
  <c r="AY2004"/>
  <c r="AY2008"/>
  <c r="AY2012"/>
  <c r="AY2016"/>
  <c r="AY2020"/>
  <c r="AY2024"/>
  <c r="AY2028"/>
  <c r="AY2032"/>
  <c r="AY2036"/>
  <c r="AY2040"/>
  <c r="AY2044"/>
  <c r="AY2048"/>
  <c r="AY2052"/>
  <c r="AY2056"/>
  <c r="AY2060"/>
  <c r="AY2064"/>
  <c r="AY2068"/>
  <c r="AY2072"/>
  <c r="AY2076"/>
  <c r="AY2080"/>
  <c r="AY2084"/>
  <c r="AY2088"/>
  <c r="AY2092"/>
  <c r="AY2096"/>
  <c r="AY2100"/>
  <c r="AY1027"/>
  <c r="AY1031"/>
  <c r="AY1035"/>
  <c r="AY1039"/>
  <c r="AY1043"/>
  <c r="AY1047"/>
  <c r="AY1051"/>
  <c r="AY1055"/>
  <c r="AY1059"/>
  <c r="AY1063"/>
  <c r="AY1067"/>
  <c r="AY1071"/>
  <c r="AY1075"/>
  <c r="AY1079"/>
  <c r="AY1083"/>
  <c r="AY1087"/>
  <c r="AY1091"/>
  <c r="AY1095"/>
  <c r="AY1099"/>
  <c r="AY1103"/>
  <c r="AY1107"/>
  <c r="AY1111"/>
  <c r="AY1115"/>
  <c r="AY1119"/>
  <c r="AY1123"/>
  <c r="AY1127"/>
  <c r="AY1131"/>
  <c r="AY1135"/>
  <c r="AY1139"/>
  <c r="AY1143"/>
  <c r="AY1147"/>
  <c r="AY1151"/>
  <c r="AY1155"/>
  <c r="AY1159"/>
  <c r="AY1163"/>
  <c r="AY1167"/>
  <c r="AY1171"/>
  <c r="AY1175"/>
  <c r="AY1179"/>
  <c r="AY1183"/>
  <c r="AY1187"/>
  <c r="AY1191"/>
  <c r="AY1195"/>
  <c r="AY1199"/>
  <c r="AY1203"/>
  <c r="AY1207"/>
  <c r="AY1211"/>
  <c r="AY1215"/>
  <c r="AY1219"/>
  <c r="AY1223"/>
  <c r="AY1227"/>
  <c r="AY1231"/>
  <c r="AY1235"/>
  <c r="AY1239"/>
  <c r="AY1243"/>
  <c r="AY1247"/>
  <c r="AY1251"/>
  <c r="AY1255"/>
  <c r="AY1259"/>
  <c r="AY1263"/>
  <c r="AY1267"/>
  <c r="AY1271"/>
  <c r="AY1275"/>
  <c r="AY1279"/>
  <c r="AY1283"/>
  <c r="AY1287"/>
  <c r="AY1291"/>
  <c r="AY1295"/>
  <c r="AY1299"/>
  <c r="AY1303"/>
  <c r="AY1307"/>
  <c r="AY1311"/>
  <c r="AY1315"/>
  <c r="AY1319"/>
  <c r="AY1323"/>
  <c r="AY1327"/>
  <c r="AY1331"/>
  <c r="AY1335"/>
  <c r="AY1339"/>
  <c r="AY1343"/>
  <c r="AY1347"/>
  <c r="AY1351"/>
  <c r="AY1355"/>
  <c r="AY1359"/>
  <c r="AY1363"/>
  <c r="AY1367"/>
  <c r="AY1371"/>
  <c r="AY1375"/>
  <c r="AY1379"/>
  <c r="AY1383"/>
  <c r="AY1387"/>
  <c r="AY1391"/>
  <c r="AY1395"/>
  <c r="AY1399"/>
  <c r="AY1403"/>
  <c r="AY1407"/>
  <c r="AY1411"/>
  <c r="AY1415"/>
  <c r="AY1419"/>
  <c r="AY1423"/>
  <c r="AY1427"/>
  <c r="AY1431"/>
  <c r="AY1435"/>
  <c r="AY1439"/>
  <c r="AY1443"/>
  <c r="AY1447"/>
  <c r="AY1451"/>
  <c r="AY1455"/>
  <c r="AY1459"/>
  <c r="AY1463"/>
  <c r="AY1467"/>
  <c r="AY1471"/>
  <c r="AY1475"/>
  <c r="AY1479"/>
  <c r="AY1483"/>
  <c r="AY1487"/>
  <c r="AY1491"/>
  <c r="AY1495"/>
  <c r="AY1499"/>
  <c r="AY1503"/>
  <c r="AY1507"/>
  <c r="AY1511"/>
  <c r="AY1515"/>
  <c r="AY1519"/>
  <c r="AY1523"/>
  <c r="AY1527"/>
  <c r="AY1531"/>
  <c r="AY1535"/>
  <c r="AY1539"/>
  <c r="AY1543"/>
  <c r="AY1547"/>
  <c r="AY1551"/>
  <c r="AY1555"/>
  <c r="AY1559"/>
  <c r="AY1563"/>
  <c r="AY1567"/>
  <c r="AY1571"/>
  <c r="AY1575"/>
  <c r="AY1579"/>
  <c r="AY1583"/>
  <c r="AY1587"/>
  <c r="AY1591"/>
  <c r="AY1595"/>
  <c r="AY1599"/>
  <c r="AY1603"/>
  <c r="AY1607"/>
  <c r="AY1611"/>
  <c r="AY1615"/>
  <c r="AY1619"/>
  <c r="AY1623"/>
  <c r="AY1627"/>
  <c r="AY1631"/>
  <c r="AY1635"/>
  <c r="AY1639"/>
  <c r="AY1643"/>
  <c r="AY1647"/>
  <c r="AY1651"/>
  <c r="AY1655"/>
  <c r="AY1659"/>
  <c r="AY1663"/>
  <c r="AY1667"/>
  <c r="AY1671"/>
  <c r="AY1675"/>
  <c r="AY1679"/>
  <c r="AY1683"/>
  <c r="AY1687"/>
  <c r="AY1691"/>
  <c r="AY1695"/>
  <c r="AY1699"/>
  <c r="AY1703"/>
  <c r="AY1707"/>
  <c r="AY1711"/>
  <c r="AY1715"/>
  <c r="AY1719"/>
  <c r="AY1723"/>
  <c r="AY1727"/>
  <c r="AY1731"/>
  <c r="AY1735"/>
  <c r="AY1739"/>
  <c r="AY1743"/>
  <c r="AY1747"/>
  <c r="AY1751"/>
  <c r="AY1755"/>
  <c r="AY1759"/>
  <c r="AY1763"/>
  <c r="AY1767"/>
  <c r="AY1771"/>
  <c r="AY1775"/>
  <c r="AY1779"/>
  <c r="AY1783"/>
  <c r="AY1787"/>
  <c r="AY1791"/>
  <c r="AY1795"/>
  <c r="AY1799"/>
  <c r="AY1803"/>
  <c r="AY1807"/>
  <c r="AY1811"/>
  <c r="AY1815"/>
  <c r="AY1819"/>
  <c r="AY1823"/>
  <c r="AY1827"/>
  <c r="AY1831"/>
  <c r="AY1835"/>
  <c r="AY1839"/>
  <c r="AY1843"/>
  <c r="AY1847"/>
  <c r="AY1851"/>
  <c r="AY1855"/>
  <c r="AY1859"/>
  <c r="AY1863"/>
  <c r="AY1867"/>
  <c r="AY1871"/>
  <c r="AY1875"/>
  <c r="AY1879"/>
  <c r="AY1883"/>
  <c r="AY1887"/>
  <c r="AY1891"/>
  <c r="AY1895"/>
  <c r="AY1899"/>
  <c r="AY1903"/>
  <c r="AY1907"/>
  <c r="AY1911"/>
  <c r="AY1915"/>
  <c r="AY1919"/>
  <c r="AY1923"/>
  <c r="AY1927"/>
  <c r="AY1931"/>
  <c r="AY1935"/>
  <c r="AY1939"/>
  <c r="AY1943"/>
  <c r="AY1947"/>
  <c r="AY1951"/>
  <c r="AY1955"/>
  <c r="AY1959"/>
  <c r="AY1963"/>
  <c r="AY1967"/>
  <c r="AY1971"/>
  <c r="AY1975"/>
  <c r="AY1979"/>
  <c r="AY1983"/>
  <c r="AY1987"/>
  <c r="AY1991"/>
  <c r="AY1995"/>
  <c r="AY1999"/>
  <c r="AY2003"/>
  <c r="AY2007"/>
  <c r="AY2011"/>
  <c r="AY2015"/>
  <c r="AY2019"/>
  <c r="AY2023"/>
  <c r="AY2027"/>
  <c r="AY2031"/>
  <c r="AY2035"/>
  <c r="AY2039"/>
  <c r="AY2043"/>
  <c r="AY2047"/>
  <c r="AY2051"/>
  <c r="AY2055"/>
  <c r="AY2059"/>
  <c r="AY2063"/>
  <c r="AY2067"/>
  <c r="AY2071"/>
  <c r="AY2075"/>
  <c r="AY2079"/>
  <c r="AY2083"/>
  <c r="AY2087"/>
  <c r="AY2091"/>
  <c r="AY2095"/>
  <c r="AY2099"/>
  <c r="AW302"/>
  <c r="AW294"/>
  <c r="AW285"/>
  <c r="AW295"/>
  <c r="AW286"/>
  <c r="AW299"/>
  <c r="AW289"/>
  <c r="AW298"/>
  <c r="AW314"/>
  <c r="AW303"/>
  <c r="AW307"/>
  <c r="AW309"/>
  <c r="AW291"/>
  <c r="AW293"/>
  <c r="AW297"/>
  <c r="AU94"/>
  <c r="AL94"/>
  <c r="AT94"/>
  <c r="AO94"/>
  <c r="AS94"/>
  <c r="AJ94"/>
  <c r="AN94"/>
  <c r="AV94"/>
  <c r="AU90"/>
  <c r="AL90"/>
  <c r="AT90"/>
  <c r="AO90"/>
  <c r="AS90"/>
  <c r="AJ90"/>
  <c r="AN90"/>
  <c r="AV90"/>
  <c r="AU86"/>
  <c r="AL86"/>
  <c r="AT86"/>
  <c r="AO86"/>
  <c r="AS86"/>
  <c r="AJ86"/>
  <c r="AN86"/>
  <c r="AV86"/>
  <c r="AU82"/>
  <c r="AL82"/>
  <c r="AT82"/>
  <c r="AO82"/>
  <c r="AS82"/>
  <c r="AJ82"/>
  <c r="AN82"/>
  <c r="AV82"/>
  <c r="AU78"/>
  <c r="AL78"/>
  <c r="AT78"/>
  <c r="AO78"/>
  <c r="AS78"/>
  <c r="AJ78"/>
  <c r="AN78"/>
  <c r="AV78"/>
  <c r="AU74"/>
  <c r="AL74"/>
  <c r="AT74"/>
  <c r="AO74"/>
  <c r="AS74"/>
  <c r="AJ74"/>
  <c r="AN74"/>
  <c r="AV74"/>
  <c r="AU70"/>
  <c r="AL70"/>
  <c r="AT70"/>
  <c r="AO70"/>
  <c r="AS70"/>
  <c r="AJ70"/>
  <c r="AN70"/>
  <c r="AV70"/>
  <c r="AU66"/>
  <c r="AL66"/>
  <c r="AT66"/>
  <c r="AO66"/>
  <c r="AS66"/>
  <c r="AJ66"/>
  <c r="AN66"/>
  <c r="AV66"/>
  <c r="AU62"/>
  <c r="AL62"/>
  <c r="AT62"/>
  <c r="AO62"/>
  <c r="AS62"/>
  <c r="AJ62"/>
  <c r="AN62"/>
  <c r="AV62"/>
  <c r="AU58"/>
  <c r="AL58"/>
  <c r="AT58"/>
  <c r="AO58"/>
  <c r="AS58"/>
  <c r="AJ58"/>
  <c r="AN58"/>
  <c r="AV58"/>
  <c r="AU54"/>
  <c r="AL54"/>
  <c r="AT54"/>
  <c r="AO54"/>
  <c r="AS54"/>
  <c r="AJ54"/>
  <c r="AN54"/>
  <c r="AV54"/>
  <c r="AU50"/>
  <c r="AL50"/>
  <c r="AT50"/>
  <c r="AO50"/>
  <c r="AS50"/>
  <c r="AJ50"/>
  <c r="AN50"/>
  <c r="AV50"/>
  <c r="AU46"/>
  <c r="AL46"/>
  <c r="AT46"/>
  <c r="AO46"/>
  <c r="AS46"/>
  <c r="AJ46"/>
  <c r="AN46"/>
  <c r="AV46"/>
  <c r="AU42"/>
  <c r="AL42"/>
  <c r="AT42"/>
  <c r="AO42"/>
  <c r="AS42"/>
  <c r="AJ42"/>
  <c r="AN42"/>
  <c r="AV42"/>
  <c r="AU38"/>
  <c r="AL38"/>
  <c r="AT38"/>
  <c r="AO38"/>
  <c r="AS38"/>
  <c r="AJ38"/>
  <c r="AN38"/>
  <c r="AV38"/>
  <c r="AU34"/>
  <c r="AL34"/>
  <c r="AT34"/>
  <c r="AO34"/>
  <c r="AS34"/>
  <c r="AJ34"/>
  <c r="AN34"/>
  <c r="AV34"/>
  <c r="AU30"/>
  <c r="AL30"/>
  <c r="AT30"/>
  <c r="AO30"/>
  <c r="AS30"/>
  <c r="AJ30"/>
  <c r="AN30"/>
  <c r="AV30"/>
  <c r="AU26"/>
  <c r="AL26"/>
  <c r="AT26"/>
  <c r="AO26"/>
  <c r="AS26"/>
  <c r="AJ26"/>
  <c r="AN26"/>
  <c r="AV26"/>
  <c r="AU22"/>
  <c r="AL22"/>
  <c r="AT22"/>
  <c r="AO22"/>
  <c r="AS22"/>
  <c r="AJ22"/>
  <c r="AN22"/>
  <c r="AV22"/>
  <c r="AU18"/>
  <c r="AL18"/>
  <c r="AT18"/>
  <c r="AO18"/>
  <c r="AS18"/>
  <c r="AJ18"/>
  <c r="AN18"/>
  <c r="AV18"/>
  <c r="AU14"/>
  <c r="AL14"/>
  <c r="AT14"/>
  <c r="AO14"/>
  <c r="AS14"/>
  <c r="AJ14"/>
  <c r="AN14"/>
  <c r="AV14"/>
  <c r="AU10"/>
  <c r="AL10"/>
  <c r="AT10"/>
  <c r="AO10"/>
  <c r="AS10"/>
  <c r="AJ10"/>
  <c r="AN10"/>
  <c r="AV10"/>
  <c r="AU6"/>
  <c r="AL6"/>
  <c r="AT6"/>
  <c r="AO6"/>
  <c r="AS6"/>
  <c r="AJ6"/>
  <c r="AN6"/>
  <c r="AV6"/>
  <c r="AL93"/>
  <c r="AT93"/>
  <c r="AO93"/>
  <c r="AS93"/>
  <c r="AJ93"/>
  <c r="AN93"/>
  <c r="AV93"/>
  <c r="AU93"/>
  <c r="AL89"/>
  <c r="AT89"/>
  <c r="AO89"/>
  <c r="AS89"/>
  <c r="AJ89"/>
  <c r="AN89"/>
  <c r="AV89"/>
  <c r="AU89"/>
  <c r="AL85"/>
  <c r="AT85"/>
  <c r="AO85"/>
  <c r="AS85"/>
  <c r="AJ85"/>
  <c r="AN85"/>
  <c r="AV85"/>
  <c r="AU85"/>
  <c r="AL81"/>
  <c r="AT81"/>
  <c r="AO81"/>
  <c r="AS81"/>
  <c r="AJ81"/>
  <c r="AN81"/>
  <c r="AV81"/>
  <c r="AU81"/>
  <c r="AL77"/>
  <c r="AT77"/>
  <c r="AO77"/>
  <c r="AS77"/>
  <c r="AJ77"/>
  <c r="AN77"/>
  <c r="AV77"/>
  <c r="AU77"/>
  <c r="AL73"/>
  <c r="AT73"/>
  <c r="AO73"/>
  <c r="AS73"/>
  <c r="AJ73"/>
  <c r="AN73"/>
  <c r="AV73"/>
  <c r="AU73"/>
  <c r="AL69"/>
  <c r="AT69"/>
  <c r="AO69"/>
  <c r="AS69"/>
  <c r="AJ69"/>
  <c r="AN69"/>
  <c r="AV69"/>
  <c r="AU69"/>
  <c r="AL65"/>
  <c r="AT65"/>
  <c r="AO65"/>
  <c r="AS65"/>
  <c r="AJ65"/>
  <c r="AN65"/>
  <c r="AV65"/>
  <c r="AU65"/>
  <c r="AL61"/>
  <c r="AT61"/>
  <c r="AO61"/>
  <c r="AS61"/>
  <c r="AJ61"/>
  <c r="AN61"/>
  <c r="AV61"/>
  <c r="AU61"/>
  <c r="AL57"/>
  <c r="AT57"/>
  <c r="AO57"/>
  <c r="AS57"/>
  <c r="AJ57"/>
  <c r="AN57"/>
  <c r="AV57"/>
  <c r="AU57"/>
  <c r="AL53"/>
  <c r="AT53"/>
  <c r="AO53"/>
  <c r="AS53"/>
  <c r="AJ53"/>
  <c r="AN53"/>
  <c r="AV53"/>
  <c r="AU53"/>
  <c r="AL49"/>
  <c r="AT49"/>
  <c r="AO49"/>
  <c r="AS49"/>
  <c r="AJ49"/>
  <c r="AN49"/>
  <c r="AV49"/>
  <c r="AU49"/>
  <c r="AL45"/>
  <c r="AT45"/>
  <c r="AO45"/>
  <c r="AS45"/>
  <c r="AJ45"/>
  <c r="AN45"/>
  <c r="AV45"/>
  <c r="AU45"/>
  <c r="AL41"/>
  <c r="AT41"/>
  <c r="AO41"/>
  <c r="AS41"/>
  <c r="AJ41"/>
  <c r="AN41"/>
  <c r="AV41"/>
  <c r="AU41"/>
  <c r="AL37"/>
  <c r="AT37"/>
  <c r="AO37"/>
  <c r="AS37"/>
  <c r="AJ37"/>
  <c r="AN37"/>
  <c r="AV37"/>
  <c r="AU37"/>
  <c r="AL33"/>
  <c r="AT33"/>
  <c r="AO33"/>
  <c r="AS33"/>
  <c r="AJ33"/>
  <c r="AN33"/>
  <c r="AV33"/>
  <c r="AU33"/>
  <c r="AL29"/>
  <c r="AT29"/>
  <c r="AO29"/>
  <c r="AS29"/>
  <c r="AJ29"/>
  <c r="AN29"/>
  <c r="AV29"/>
  <c r="AU29"/>
  <c r="AL25"/>
  <c r="AT25"/>
  <c r="AO25"/>
  <c r="AS25"/>
  <c r="AJ25"/>
  <c r="AN25"/>
  <c r="AV25"/>
  <c r="AU25"/>
  <c r="AL21"/>
  <c r="AT21"/>
  <c r="AO21"/>
  <c r="AS21"/>
  <c r="AJ21"/>
  <c r="AN21"/>
  <c r="AV21"/>
  <c r="AU21"/>
  <c r="AL17"/>
  <c r="AT17"/>
  <c r="AO17"/>
  <c r="AS17"/>
  <c r="AJ17"/>
  <c r="AN17"/>
  <c r="AV17"/>
  <c r="AU17"/>
  <c r="AL13"/>
  <c r="AT13"/>
  <c r="AO13"/>
  <c r="AS13"/>
  <c r="AJ13"/>
  <c r="AN13"/>
  <c r="AV13"/>
  <c r="AU13"/>
  <c r="AL9"/>
  <c r="AT9"/>
  <c r="AO9"/>
  <c r="AS9"/>
  <c r="AJ9"/>
  <c r="AN9"/>
  <c r="AV9"/>
  <c r="AU9"/>
  <c r="AL5"/>
  <c r="AT5"/>
  <c r="AO5"/>
  <c r="AS5"/>
  <c r="AJ5"/>
  <c r="AN5"/>
  <c r="AV5"/>
  <c r="AU5"/>
  <c r="AO92"/>
  <c r="AS92"/>
  <c r="AJ92"/>
  <c r="AN92"/>
  <c r="AV92"/>
  <c r="AU92"/>
  <c r="AL92"/>
  <c r="AT92"/>
  <c r="AO88"/>
  <c r="AS88"/>
  <c r="AJ88"/>
  <c r="AN88"/>
  <c r="AV88"/>
  <c r="AU88"/>
  <c r="AL88"/>
  <c r="AT88"/>
  <c r="AO84"/>
  <c r="AS84"/>
  <c r="AJ84"/>
  <c r="AN84"/>
  <c r="AV84"/>
  <c r="AU84"/>
  <c r="AL84"/>
  <c r="AT84"/>
  <c r="AO80"/>
  <c r="AS80"/>
  <c r="AJ80"/>
  <c r="AN80"/>
  <c r="AV80"/>
  <c r="AU80"/>
  <c r="AL80"/>
  <c r="AT80"/>
  <c r="AO76"/>
  <c r="AS76"/>
  <c r="AJ76"/>
  <c r="AN76"/>
  <c r="AV76"/>
  <c r="AU76"/>
  <c r="AL76"/>
  <c r="AT76"/>
  <c r="AO72"/>
  <c r="AS72"/>
  <c r="AJ72"/>
  <c r="AN72"/>
  <c r="AV72"/>
  <c r="AU72"/>
  <c r="AL72"/>
  <c r="AT72"/>
  <c r="AO68"/>
  <c r="AS68"/>
  <c r="AJ68"/>
  <c r="AN68"/>
  <c r="AV68"/>
  <c r="AU68"/>
  <c r="AL68"/>
  <c r="AT68"/>
  <c r="AO64"/>
  <c r="AS64"/>
  <c r="AJ64"/>
  <c r="AN64"/>
  <c r="AV64"/>
  <c r="AU64"/>
  <c r="AL64"/>
  <c r="AT64"/>
  <c r="AO60"/>
  <c r="AS60"/>
  <c r="AJ60"/>
  <c r="AN60"/>
  <c r="AV60"/>
  <c r="AU60"/>
  <c r="AL60"/>
  <c r="AT60"/>
  <c r="AO56"/>
  <c r="AS56"/>
  <c r="AJ56"/>
  <c r="AN56"/>
  <c r="AV56"/>
  <c r="AU56"/>
  <c r="AL56"/>
  <c r="AT56"/>
  <c r="AO52"/>
  <c r="AS52"/>
  <c r="AJ52"/>
  <c r="AN52"/>
  <c r="AV52"/>
  <c r="AU52"/>
  <c r="AL52"/>
  <c r="AT52"/>
  <c r="AO48"/>
  <c r="AS48"/>
  <c r="AJ48"/>
  <c r="AN48"/>
  <c r="AV48"/>
  <c r="AU48"/>
  <c r="AL48"/>
  <c r="AT48"/>
  <c r="AO44"/>
  <c r="AS44"/>
  <c r="AJ44"/>
  <c r="AN44"/>
  <c r="AV44"/>
  <c r="AU44"/>
  <c r="AL44"/>
  <c r="AT44"/>
  <c r="AO40"/>
  <c r="AS40"/>
  <c r="AJ40"/>
  <c r="AN40"/>
  <c r="AV40"/>
  <c r="AU40"/>
  <c r="AL40"/>
  <c r="AT40"/>
  <c r="AO36"/>
  <c r="AS36"/>
  <c r="AJ36"/>
  <c r="AN36"/>
  <c r="AV36"/>
  <c r="AU36"/>
  <c r="AL36"/>
  <c r="AT36"/>
  <c r="AO32"/>
  <c r="AS32"/>
  <c r="AJ32"/>
  <c r="AN32"/>
  <c r="AV32"/>
  <c r="AU32"/>
  <c r="AL32"/>
  <c r="AT32"/>
  <c r="AO28"/>
  <c r="AS28"/>
  <c r="AJ28"/>
  <c r="AN28"/>
  <c r="AV28"/>
  <c r="AU28"/>
  <c r="AL28"/>
  <c r="AT28"/>
  <c r="AO24"/>
  <c r="AS24"/>
  <c r="AJ24"/>
  <c r="AN24"/>
  <c r="AV24"/>
  <c r="AU24"/>
  <c r="AL24"/>
  <c r="AT24"/>
  <c r="AO20"/>
  <c r="AS20"/>
  <c r="AJ20"/>
  <c r="AN20"/>
  <c r="AV20"/>
  <c r="AU20"/>
  <c r="AL20"/>
  <c r="AT20"/>
  <c r="AO16"/>
  <c r="AS16"/>
  <c r="AJ16"/>
  <c r="AN16"/>
  <c r="AV16"/>
  <c r="AU16"/>
  <c r="AL16"/>
  <c r="AT16"/>
  <c r="AO12"/>
  <c r="AS12"/>
  <c r="AJ12"/>
  <c r="AN12"/>
  <c r="AV12"/>
  <c r="AU12"/>
  <c r="AL12"/>
  <c r="AT12"/>
  <c r="AO8"/>
  <c r="AS8"/>
  <c r="AJ8"/>
  <c r="AN8"/>
  <c r="AV8"/>
  <c r="AU8"/>
  <c r="AL8"/>
  <c r="AT8"/>
  <c r="AO4"/>
  <c r="AS4"/>
  <c r="AJ4"/>
  <c r="AN4"/>
  <c r="AV4"/>
  <c r="AU4"/>
  <c r="AL4"/>
  <c r="AT4"/>
  <c r="AJ91"/>
  <c r="AN91"/>
  <c r="AV91"/>
  <c r="AU91"/>
  <c r="AL91"/>
  <c r="AT91"/>
  <c r="AO91"/>
  <c r="AS91"/>
  <c r="AJ87"/>
  <c r="AN87"/>
  <c r="AV87"/>
  <c r="AU87"/>
  <c r="AL87"/>
  <c r="AT87"/>
  <c r="AO87"/>
  <c r="AS87"/>
  <c r="AJ83"/>
  <c r="AN83"/>
  <c r="AV83"/>
  <c r="AU83"/>
  <c r="AL83"/>
  <c r="AT83"/>
  <c r="AO83"/>
  <c r="AS83"/>
  <c r="AJ79"/>
  <c r="AN79"/>
  <c r="AV79"/>
  <c r="AU79"/>
  <c r="AL79"/>
  <c r="AT79"/>
  <c r="AO79"/>
  <c r="AS79"/>
  <c r="AJ75"/>
  <c r="AN75"/>
  <c r="AV75"/>
  <c r="AU75"/>
  <c r="AL75"/>
  <c r="AT75"/>
  <c r="AO75"/>
  <c r="AS75"/>
  <c r="AJ71"/>
  <c r="AN71"/>
  <c r="AV71"/>
  <c r="AU71"/>
  <c r="AL71"/>
  <c r="AT71"/>
  <c r="AO71"/>
  <c r="AS71"/>
  <c r="AJ67"/>
  <c r="AN67"/>
  <c r="AV67"/>
  <c r="AU67"/>
  <c r="AL67"/>
  <c r="AT67"/>
  <c r="AO67"/>
  <c r="AS67"/>
  <c r="AJ63"/>
  <c r="AN63"/>
  <c r="AV63"/>
  <c r="AU63"/>
  <c r="AL63"/>
  <c r="AT63"/>
  <c r="AO63"/>
  <c r="AS63"/>
  <c r="AJ59"/>
  <c r="AN59"/>
  <c r="AV59"/>
  <c r="AU59"/>
  <c r="AL59"/>
  <c r="AT59"/>
  <c r="AO59"/>
  <c r="AS59"/>
  <c r="AJ55"/>
  <c r="AN55"/>
  <c r="AV55"/>
  <c r="AU55"/>
  <c r="AL55"/>
  <c r="AT55"/>
  <c r="AO55"/>
  <c r="AS55"/>
  <c r="AJ51"/>
  <c r="AN51"/>
  <c r="AV51"/>
  <c r="AU51"/>
  <c r="AL51"/>
  <c r="AT51"/>
  <c r="AO51"/>
  <c r="AS51"/>
  <c r="AJ47"/>
  <c r="AN47"/>
  <c r="AV47"/>
  <c r="AU47"/>
  <c r="AL47"/>
  <c r="AT47"/>
  <c r="AO47"/>
  <c r="AS47"/>
  <c r="AJ43"/>
  <c r="AN43"/>
  <c r="AV43"/>
  <c r="AU43"/>
  <c r="AL43"/>
  <c r="AT43"/>
  <c r="AO43"/>
  <c r="AS43"/>
  <c r="AJ39"/>
  <c r="AN39"/>
  <c r="AV39"/>
  <c r="AU39"/>
  <c r="AL39"/>
  <c r="AT39"/>
  <c r="AO39"/>
  <c r="AS39"/>
  <c r="AJ35"/>
  <c r="AN35"/>
  <c r="AV35"/>
  <c r="AU35"/>
  <c r="AL35"/>
  <c r="AT35"/>
  <c r="AO35"/>
  <c r="AS35"/>
  <c r="AJ31"/>
  <c r="AN31"/>
  <c r="AV31"/>
  <c r="AU31"/>
  <c r="AL31"/>
  <c r="AT31"/>
  <c r="AO31"/>
  <c r="AS31"/>
  <c r="AJ27"/>
  <c r="AN27"/>
  <c r="AV27"/>
  <c r="AU27"/>
  <c r="AL27"/>
  <c r="AT27"/>
  <c r="AO27"/>
  <c r="AS27"/>
  <c r="AJ23"/>
  <c r="AN23"/>
  <c r="AV23"/>
  <c r="AU23"/>
  <c r="AL23"/>
  <c r="AT23"/>
  <c r="AO23"/>
  <c r="AS23"/>
  <c r="AJ19"/>
  <c r="AN19"/>
  <c r="AV19"/>
  <c r="AU19"/>
  <c r="AL19"/>
  <c r="AT19"/>
  <c r="AO19"/>
  <c r="AS19"/>
  <c r="AJ15"/>
  <c r="AN15"/>
  <c r="AV15"/>
  <c r="AU15"/>
  <c r="AL15"/>
  <c r="AT15"/>
  <c r="AO15"/>
  <c r="AS15"/>
  <c r="AJ11"/>
  <c r="AN11"/>
  <c r="AV11"/>
  <c r="AU11"/>
  <c r="AL11"/>
  <c r="AT11"/>
  <c r="AO11"/>
  <c r="AS11"/>
  <c r="AJ7"/>
  <c r="AN7"/>
  <c r="AV7"/>
  <c r="AU7"/>
  <c r="AL7"/>
  <c r="AT7"/>
  <c r="AO7"/>
  <c r="AS7"/>
  <c r="AJ3"/>
  <c r="AN3"/>
  <c r="AV3"/>
  <c r="AU3"/>
  <c r="AL3"/>
  <c r="AT3"/>
  <c r="AO3"/>
  <c r="AS3"/>
  <c r="BB3"/>
  <c r="BF3"/>
  <c r="BJ3"/>
  <c r="BN3"/>
  <c r="BB4"/>
  <c r="BF4"/>
  <c r="BJ4"/>
  <c r="BN4"/>
  <c r="BB5"/>
  <c r="BF5"/>
  <c r="BJ5"/>
  <c r="BN5"/>
  <c r="BB6"/>
  <c r="BF6"/>
  <c r="BJ6"/>
  <c r="BN6"/>
  <c r="BB7"/>
  <c r="BF7"/>
  <c r="BJ7"/>
  <c r="BN7"/>
  <c r="BB8"/>
  <c r="BF8"/>
  <c r="BJ8"/>
  <c r="BN8"/>
  <c r="BB9"/>
  <c r="BF9"/>
  <c r="BJ9"/>
  <c r="BN9"/>
  <c r="BB10"/>
  <c r="BF10"/>
  <c r="BJ10"/>
  <c r="BN10"/>
  <c r="BB11"/>
  <c r="BF11"/>
  <c r="BJ11"/>
  <c r="BN11"/>
  <c r="BB12"/>
  <c r="BF12"/>
  <c r="BJ12"/>
  <c r="BN12"/>
  <c r="BB13"/>
  <c r="BF13"/>
  <c r="BJ13"/>
  <c r="BN13"/>
  <c r="BB14"/>
  <c r="BF14"/>
  <c r="BJ14"/>
  <c r="BN14"/>
  <c r="BB15"/>
  <c r="BF15"/>
  <c r="BJ15"/>
  <c r="BN15"/>
  <c r="BB16"/>
  <c r="BF16"/>
  <c r="BJ16"/>
  <c r="BN16"/>
  <c r="BB17"/>
  <c r="BF17"/>
  <c r="BJ17"/>
  <c r="BN17"/>
  <c r="BB18"/>
  <c r="BF18"/>
  <c r="BJ18"/>
  <c r="BN18"/>
  <c r="BB19"/>
  <c r="BF19"/>
  <c r="BJ19"/>
  <c r="BN19"/>
  <c r="BB20"/>
  <c r="BF20"/>
  <c r="BJ20"/>
  <c r="BN20"/>
  <c r="BB21"/>
  <c r="BF21"/>
  <c r="BJ21"/>
  <c r="BN21"/>
  <c r="BB22"/>
  <c r="BF22"/>
  <c r="BJ22"/>
  <c r="BN22"/>
  <c r="BB23"/>
  <c r="BF23"/>
  <c r="BJ23"/>
  <c r="BN23"/>
  <c r="BB24"/>
  <c r="BF24"/>
  <c r="BJ24"/>
  <c r="BN24"/>
  <c r="BB25"/>
  <c r="BF25"/>
  <c r="BJ25"/>
  <c r="BN25"/>
  <c r="BB26"/>
  <c r="BF26"/>
  <c r="BJ26"/>
  <c r="BN26"/>
  <c r="BB27"/>
  <c r="BF27"/>
  <c r="BJ27"/>
  <c r="BN27"/>
  <c r="BB28"/>
  <c r="BF28"/>
  <c r="BJ28"/>
  <c r="BN28"/>
  <c r="BB29"/>
  <c r="BF29"/>
  <c r="BJ29"/>
  <c r="BN29"/>
  <c r="BB30"/>
  <c r="BF30"/>
  <c r="BJ30"/>
  <c r="BN30"/>
  <c r="BB31"/>
  <c r="BF31"/>
  <c r="BJ31"/>
  <c r="BN31"/>
  <c r="BB32"/>
  <c r="BF32"/>
  <c r="BJ32"/>
  <c r="BN32"/>
  <c r="BB33"/>
  <c r="BF33"/>
  <c r="BJ33"/>
  <c r="BN33"/>
  <c r="BB34"/>
  <c r="BF34"/>
  <c r="BJ34"/>
  <c r="BN34"/>
  <c r="BB35"/>
  <c r="BF35"/>
  <c r="BJ35"/>
  <c r="BN35"/>
  <c r="BB36"/>
  <c r="BF36"/>
  <c r="BJ36"/>
  <c r="BN36"/>
  <c r="BB37"/>
  <c r="BF37"/>
  <c r="BJ37"/>
  <c r="BN37"/>
  <c r="BB38"/>
  <c r="BF38"/>
  <c r="BJ38"/>
  <c r="BN38"/>
  <c r="BB39"/>
  <c r="BF39"/>
  <c r="BJ39"/>
  <c r="BN39"/>
  <c r="BB40"/>
  <c r="BF40"/>
  <c r="BJ40"/>
  <c r="BN40"/>
  <c r="BB41"/>
  <c r="BF41"/>
  <c r="BJ41"/>
  <c r="BN41"/>
  <c r="BB42"/>
  <c r="BF42"/>
  <c r="BJ42"/>
  <c r="BN42"/>
  <c r="BB43"/>
  <c r="BF43"/>
  <c r="BJ43"/>
  <c r="BN43"/>
  <c r="BB44"/>
  <c r="BF44"/>
  <c r="BJ44"/>
  <c r="BN44"/>
  <c r="BB45"/>
  <c r="BF45"/>
  <c r="BJ45"/>
  <c r="BN45"/>
  <c r="BB46"/>
  <c r="BF46"/>
  <c r="BJ46"/>
  <c r="BN46"/>
  <c r="BB47"/>
  <c r="BF47"/>
  <c r="BJ47"/>
  <c r="BN47"/>
  <c r="BB48"/>
  <c r="BF48"/>
  <c r="BJ48"/>
  <c r="BN48"/>
  <c r="BB49"/>
  <c r="BF49"/>
  <c r="BJ49"/>
  <c r="BN49"/>
  <c r="BB50"/>
  <c r="BF50"/>
  <c r="BJ50"/>
  <c r="BN50"/>
  <c r="BB51"/>
  <c r="BF51"/>
  <c r="BJ51"/>
  <c r="BN51"/>
  <c r="BB52"/>
  <c r="BF52"/>
  <c r="BJ52"/>
  <c r="BN52"/>
  <c r="BB53"/>
  <c r="BF53"/>
  <c r="BJ53"/>
  <c r="BN53"/>
  <c r="BB54"/>
  <c r="BF54"/>
  <c r="BJ54"/>
  <c r="BN54"/>
  <c r="BB55"/>
  <c r="BF55"/>
  <c r="BJ55"/>
  <c r="BN55"/>
  <c r="BB56"/>
  <c r="BF56"/>
  <c r="BJ56"/>
  <c r="BN56"/>
  <c r="BB57"/>
  <c r="BA3"/>
  <c r="BE3"/>
  <c r="BI3"/>
  <c r="BM3"/>
  <c r="BA4"/>
  <c r="BE4"/>
  <c r="BI4"/>
  <c r="BM4"/>
  <c r="BA5"/>
  <c r="BE5"/>
  <c r="BI5"/>
  <c r="BM5"/>
  <c r="BA6"/>
  <c r="BE6"/>
  <c r="BI6"/>
  <c r="BM6"/>
  <c r="BA7"/>
  <c r="BE7"/>
  <c r="BI7"/>
  <c r="BM7"/>
  <c r="BA8"/>
  <c r="BE8"/>
  <c r="BI8"/>
  <c r="BM8"/>
  <c r="BA9"/>
  <c r="BE9"/>
  <c r="BI9"/>
  <c r="BM9"/>
  <c r="BA10"/>
  <c r="BE10"/>
  <c r="BI10"/>
  <c r="BM10"/>
  <c r="BA11"/>
  <c r="BE11"/>
  <c r="BI11"/>
  <c r="BM11"/>
  <c r="BA12"/>
  <c r="BE12"/>
  <c r="BI12"/>
  <c r="BM12"/>
  <c r="BA13"/>
  <c r="BE13"/>
  <c r="BI13"/>
  <c r="BM13"/>
  <c r="BA14"/>
  <c r="BE14"/>
  <c r="BI14"/>
  <c r="BM14"/>
  <c r="BA15"/>
  <c r="BE15"/>
  <c r="BI15"/>
  <c r="BM15"/>
  <c r="BA16"/>
  <c r="BE16"/>
  <c r="BI16"/>
  <c r="BM16"/>
  <c r="BA17"/>
  <c r="BE17"/>
  <c r="BI17"/>
  <c r="BM17"/>
  <c r="BA18"/>
  <c r="BE18"/>
  <c r="BI18"/>
  <c r="BM18"/>
  <c r="BA19"/>
  <c r="BE19"/>
  <c r="BI19"/>
  <c r="BM19"/>
  <c r="BA20"/>
  <c r="BE20"/>
  <c r="BI20"/>
  <c r="BM20"/>
  <c r="BA21"/>
  <c r="BE21"/>
  <c r="BI21"/>
  <c r="BM21"/>
  <c r="BA22"/>
  <c r="BE22"/>
  <c r="BI22"/>
  <c r="BM22"/>
  <c r="BA23"/>
  <c r="BE23"/>
  <c r="BI23"/>
  <c r="BM23"/>
  <c r="BA24"/>
  <c r="BE24"/>
  <c r="BI24"/>
  <c r="BM24"/>
  <c r="BA25"/>
  <c r="BE25"/>
  <c r="BI25"/>
  <c r="BM25"/>
  <c r="BA26"/>
  <c r="BE26"/>
  <c r="BI26"/>
  <c r="BM26"/>
  <c r="BA27"/>
  <c r="BE27"/>
  <c r="BI27"/>
  <c r="BM27"/>
  <c r="BA28"/>
  <c r="BE28"/>
  <c r="BI28"/>
  <c r="BM28"/>
  <c r="BA29"/>
  <c r="BE29"/>
  <c r="BI29"/>
  <c r="BM29"/>
  <c r="BA30"/>
  <c r="BE30"/>
  <c r="BI30"/>
  <c r="BM30"/>
  <c r="BA31"/>
  <c r="BE31"/>
  <c r="BI31"/>
  <c r="BM31"/>
  <c r="BA32"/>
  <c r="BE32"/>
  <c r="BI32"/>
  <c r="BM32"/>
  <c r="BA33"/>
  <c r="BE33"/>
  <c r="BI33"/>
  <c r="BM33"/>
  <c r="BA34"/>
  <c r="BE34"/>
  <c r="BI34"/>
  <c r="BM34"/>
  <c r="BA35"/>
  <c r="BE35"/>
  <c r="BI35"/>
  <c r="BM35"/>
  <c r="BA36"/>
  <c r="BE36"/>
  <c r="BI36"/>
  <c r="BM36"/>
  <c r="BA37"/>
  <c r="BE37"/>
  <c r="BI37"/>
  <c r="BM37"/>
  <c r="BA38"/>
  <c r="BE38"/>
  <c r="BI38"/>
  <c r="BM38"/>
  <c r="BA39"/>
  <c r="BE39"/>
  <c r="BI39"/>
  <c r="BM39"/>
  <c r="BA40"/>
  <c r="BE40"/>
  <c r="BI40"/>
  <c r="BM40"/>
  <c r="BA41"/>
  <c r="BE41"/>
  <c r="BI41"/>
  <c r="BM41"/>
  <c r="BA42"/>
  <c r="BE42"/>
  <c r="BI42"/>
  <c r="BM42"/>
  <c r="BA43"/>
  <c r="BE43"/>
  <c r="BI43"/>
  <c r="BM43"/>
  <c r="BA44"/>
  <c r="BE44"/>
  <c r="BI44"/>
  <c r="BM44"/>
  <c r="BA45"/>
  <c r="BE45"/>
  <c r="BI45"/>
  <c r="BM45"/>
  <c r="BA46"/>
  <c r="BE46"/>
  <c r="BI46"/>
  <c r="BM46"/>
  <c r="BA47"/>
  <c r="BE47"/>
  <c r="BI47"/>
  <c r="BM47"/>
  <c r="BA48"/>
  <c r="BE48"/>
  <c r="BI48"/>
  <c r="BM48"/>
  <c r="BA49"/>
  <c r="BE49"/>
  <c r="BI49"/>
  <c r="BM49"/>
  <c r="BA50"/>
  <c r="BE50"/>
  <c r="BI50"/>
  <c r="BM50"/>
  <c r="BA51"/>
  <c r="BE51"/>
  <c r="BI51"/>
  <c r="BM51"/>
  <c r="BA52"/>
  <c r="BE52"/>
  <c r="BI52"/>
  <c r="BM52"/>
  <c r="BA53"/>
  <c r="BE53"/>
  <c r="BI53"/>
  <c r="BM53"/>
  <c r="BA54"/>
  <c r="BE54"/>
  <c r="BI54"/>
  <c r="BM54"/>
  <c r="BA55"/>
  <c r="BE55"/>
  <c r="BI55"/>
  <c r="BM55"/>
  <c r="BA56"/>
  <c r="BE56"/>
  <c r="BI56"/>
  <c r="BM56"/>
  <c r="BA57"/>
  <c r="BE57"/>
  <c r="BI57"/>
  <c r="BM57"/>
  <c r="BA58"/>
  <c r="BE58"/>
  <c r="BI58"/>
  <c r="BM58"/>
  <c r="BA59"/>
  <c r="BE59"/>
  <c r="BI59"/>
  <c r="BM59"/>
  <c r="BA60"/>
  <c r="BE60"/>
  <c r="BI60"/>
  <c r="BM60"/>
  <c r="BA61"/>
  <c r="BE61"/>
  <c r="BI61"/>
  <c r="BM61"/>
  <c r="BA62"/>
  <c r="BE62"/>
  <c r="BI62"/>
  <c r="BM62"/>
  <c r="BA63"/>
  <c r="BE63"/>
  <c r="BI63"/>
  <c r="BM63"/>
  <c r="BA64"/>
  <c r="BE64"/>
  <c r="BI64"/>
  <c r="BM64"/>
  <c r="BA65"/>
  <c r="BE65"/>
  <c r="BI65"/>
  <c r="BM65"/>
  <c r="BA66"/>
  <c r="BE66"/>
  <c r="BI66"/>
  <c r="BM66"/>
  <c r="AZ3"/>
  <c r="BD3"/>
  <c r="BH3"/>
  <c r="BL3"/>
  <c r="AZ4"/>
  <c r="BD4"/>
  <c r="BH4"/>
  <c r="BL4"/>
  <c r="AZ5"/>
  <c r="BD5"/>
  <c r="BH5"/>
  <c r="BL5"/>
  <c r="AZ6"/>
  <c r="BD6"/>
  <c r="BH6"/>
  <c r="BL6"/>
  <c r="AZ7"/>
  <c r="BD7"/>
  <c r="BH7"/>
  <c r="BL7"/>
  <c r="AZ8"/>
  <c r="BD8"/>
  <c r="BH8"/>
  <c r="BL8"/>
  <c r="AZ9"/>
  <c r="BD9"/>
  <c r="BH9"/>
  <c r="BL9"/>
  <c r="AZ10"/>
  <c r="BD10"/>
  <c r="BH10"/>
  <c r="BL10"/>
  <c r="AZ11"/>
  <c r="BD11"/>
  <c r="BH11"/>
  <c r="BL11"/>
  <c r="AZ12"/>
  <c r="BD12"/>
  <c r="BH12"/>
  <c r="BL12"/>
  <c r="AZ13"/>
  <c r="BD13"/>
  <c r="BH13"/>
  <c r="BL13"/>
  <c r="AZ14"/>
  <c r="BD14"/>
  <c r="BH14"/>
  <c r="BL14"/>
  <c r="AZ15"/>
  <c r="BD15"/>
  <c r="BH15"/>
  <c r="BL15"/>
  <c r="AZ16"/>
  <c r="BD16"/>
  <c r="BH16"/>
  <c r="BL16"/>
  <c r="AZ17"/>
  <c r="BD17"/>
  <c r="BH17"/>
  <c r="BL17"/>
  <c r="AZ18"/>
  <c r="BD18"/>
  <c r="BH18"/>
  <c r="BL18"/>
  <c r="AZ19"/>
  <c r="BD19"/>
  <c r="BH19"/>
  <c r="BL19"/>
  <c r="AZ20"/>
  <c r="BD20"/>
  <c r="BH20"/>
  <c r="BL20"/>
  <c r="AZ21"/>
  <c r="BD21"/>
  <c r="BH21"/>
  <c r="BL21"/>
  <c r="AZ22"/>
  <c r="BD22"/>
  <c r="BH22"/>
  <c r="BL22"/>
  <c r="AZ23"/>
  <c r="BD23"/>
  <c r="BH23"/>
  <c r="BL23"/>
  <c r="AZ24"/>
  <c r="BD24"/>
  <c r="BH24"/>
  <c r="BL24"/>
  <c r="AZ25"/>
  <c r="BD25"/>
  <c r="BH25"/>
  <c r="BL25"/>
  <c r="AZ26"/>
  <c r="BD26"/>
  <c r="BH26"/>
  <c r="BL26"/>
  <c r="AZ27"/>
  <c r="BD27"/>
  <c r="BH27"/>
  <c r="BL27"/>
  <c r="AZ28"/>
  <c r="BD28"/>
  <c r="BH28"/>
  <c r="BL28"/>
  <c r="AZ29"/>
  <c r="BD29"/>
  <c r="BH29"/>
  <c r="BL29"/>
  <c r="AZ30"/>
  <c r="BD30"/>
  <c r="BH30"/>
  <c r="BL30"/>
  <c r="AZ31"/>
  <c r="BD31"/>
  <c r="BH31"/>
  <c r="BL31"/>
  <c r="AZ32"/>
  <c r="BD32"/>
  <c r="BH32"/>
  <c r="BL32"/>
  <c r="AZ33"/>
  <c r="BD33"/>
  <c r="BH33"/>
  <c r="BL33"/>
  <c r="AZ34"/>
  <c r="BD34"/>
  <c r="BH34"/>
  <c r="BL34"/>
  <c r="AZ35"/>
  <c r="BD35"/>
  <c r="BH35"/>
  <c r="BL35"/>
  <c r="AZ36"/>
  <c r="BD36"/>
  <c r="BH36"/>
  <c r="BL36"/>
  <c r="AZ37"/>
  <c r="BD37"/>
  <c r="BH37"/>
  <c r="BL37"/>
  <c r="AZ38"/>
  <c r="BD38"/>
  <c r="BH38"/>
  <c r="BL38"/>
  <c r="AZ39"/>
  <c r="BD39"/>
  <c r="BH39"/>
  <c r="BL39"/>
  <c r="AZ40"/>
  <c r="BD40"/>
  <c r="BH40"/>
  <c r="BL40"/>
  <c r="AZ41"/>
  <c r="BD41"/>
  <c r="BH41"/>
  <c r="BL41"/>
  <c r="AZ42"/>
  <c r="BD42"/>
  <c r="BH42"/>
  <c r="BL42"/>
  <c r="AZ43"/>
  <c r="BD43"/>
  <c r="BH43"/>
  <c r="BL43"/>
  <c r="AZ44"/>
  <c r="BD44"/>
  <c r="BH44"/>
  <c r="BL44"/>
  <c r="AZ45"/>
  <c r="BD45"/>
  <c r="BH45"/>
  <c r="BL45"/>
  <c r="AZ46"/>
  <c r="BD46"/>
  <c r="BH46"/>
  <c r="BL46"/>
  <c r="AZ47"/>
  <c r="BD47"/>
  <c r="BH47"/>
  <c r="BL47"/>
  <c r="AZ48"/>
  <c r="BD48"/>
  <c r="BH48"/>
  <c r="BL48"/>
  <c r="AZ49"/>
  <c r="BD49"/>
  <c r="BH49"/>
  <c r="BL49"/>
  <c r="AZ50"/>
  <c r="BD50"/>
  <c r="BH50"/>
  <c r="BL50"/>
  <c r="AZ51"/>
  <c r="BD51"/>
  <c r="BH51"/>
  <c r="BL51"/>
  <c r="AZ52"/>
  <c r="BD52"/>
  <c r="BH52"/>
  <c r="BL52"/>
  <c r="AZ53"/>
  <c r="BD53"/>
  <c r="BH53"/>
  <c r="BL53"/>
  <c r="AZ54"/>
  <c r="BD54"/>
  <c r="BH54"/>
  <c r="BL54"/>
  <c r="AZ55"/>
  <c r="BD55"/>
  <c r="BH55"/>
  <c r="BL55"/>
  <c r="AZ56"/>
  <c r="BD56"/>
  <c r="BH56"/>
  <c r="BL56"/>
  <c r="AZ57"/>
  <c r="BD57"/>
  <c r="BH57"/>
  <c r="BL57"/>
  <c r="AZ58"/>
  <c r="BD58"/>
  <c r="BH58"/>
  <c r="BL58"/>
  <c r="AZ59"/>
  <c r="BD59"/>
  <c r="BH59"/>
  <c r="BL59"/>
  <c r="AZ60"/>
  <c r="BD60"/>
  <c r="BC3"/>
  <c r="BG3"/>
  <c r="BK3"/>
  <c r="BC4"/>
  <c r="BG4"/>
  <c r="BK4"/>
  <c r="BC5"/>
  <c r="BG5"/>
  <c r="BK5"/>
  <c r="BC6"/>
  <c r="BG6"/>
  <c r="BK6"/>
  <c r="BC7"/>
  <c r="BG7"/>
  <c r="BK7"/>
  <c r="BC8"/>
  <c r="BG8"/>
  <c r="BK8"/>
  <c r="BC9"/>
  <c r="BG9"/>
  <c r="BK9"/>
  <c r="BC10"/>
  <c r="BG10"/>
  <c r="BK10"/>
  <c r="BC11"/>
  <c r="BG11"/>
  <c r="BK11"/>
  <c r="BC12"/>
  <c r="BG12"/>
  <c r="BK12"/>
  <c r="BC13"/>
  <c r="BG13"/>
  <c r="BK13"/>
  <c r="BC14"/>
  <c r="BG14"/>
  <c r="BK14"/>
  <c r="BC15"/>
  <c r="BG15"/>
  <c r="BK15"/>
  <c r="BC16"/>
  <c r="BG16"/>
  <c r="BK16"/>
  <c r="BC17"/>
  <c r="BG17"/>
  <c r="BK17"/>
  <c r="BC18"/>
  <c r="BG18"/>
  <c r="BK18"/>
  <c r="BC19"/>
  <c r="BG19"/>
  <c r="BK19"/>
  <c r="BC20"/>
  <c r="BG20"/>
  <c r="BK20"/>
  <c r="BC21"/>
  <c r="BG21"/>
  <c r="BK21"/>
  <c r="BC22"/>
  <c r="BG22"/>
  <c r="BK22"/>
  <c r="BC23"/>
  <c r="BG23"/>
  <c r="BK23"/>
  <c r="BC24"/>
  <c r="BG24"/>
  <c r="BK24"/>
  <c r="BC25"/>
  <c r="BG25"/>
  <c r="BK25"/>
  <c r="BC26"/>
  <c r="BG26"/>
  <c r="BK26"/>
  <c r="BC27"/>
  <c r="BG27"/>
  <c r="BK27"/>
  <c r="BC28"/>
  <c r="BG28"/>
  <c r="BK28"/>
  <c r="BC29"/>
  <c r="BG29"/>
  <c r="BK29"/>
  <c r="BC30"/>
  <c r="BG30"/>
  <c r="BK30"/>
  <c r="BC31"/>
  <c r="BG31"/>
  <c r="BK31"/>
  <c r="BC32"/>
  <c r="BG32"/>
  <c r="BK32"/>
  <c r="BC33"/>
  <c r="BG33"/>
  <c r="BK33"/>
  <c r="BC34"/>
  <c r="BG34"/>
  <c r="BK34"/>
  <c r="BC35"/>
  <c r="BG35"/>
  <c r="BK35"/>
  <c r="BC36"/>
  <c r="BG36"/>
  <c r="BK36"/>
  <c r="BC37"/>
  <c r="BG37"/>
  <c r="BK37"/>
  <c r="BC38"/>
  <c r="BG38"/>
  <c r="BK38"/>
  <c r="BC39"/>
  <c r="BG39"/>
  <c r="BK39"/>
  <c r="BC40"/>
  <c r="BG40"/>
  <c r="BK40"/>
  <c r="BC41"/>
  <c r="BG41"/>
  <c r="BK41"/>
  <c r="BC42"/>
  <c r="BG42"/>
  <c r="BK42"/>
  <c r="BC43"/>
  <c r="BG43"/>
  <c r="BK43"/>
  <c r="BC44"/>
  <c r="BG44"/>
  <c r="BK44"/>
  <c r="BC45"/>
  <c r="BG45"/>
  <c r="BK45"/>
  <c r="BC46"/>
  <c r="BG46"/>
  <c r="BK46"/>
  <c r="BC47"/>
  <c r="BG47"/>
  <c r="BK47"/>
  <c r="BC48"/>
  <c r="BG48"/>
  <c r="BK48"/>
  <c r="BC49"/>
  <c r="BG49"/>
  <c r="BK49"/>
  <c r="BC50"/>
  <c r="BG50"/>
  <c r="BK50"/>
  <c r="BC51"/>
  <c r="BG51"/>
  <c r="BK51"/>
  <c r="BC52"/>
  <c r="BG52"/>
  <c r="BK52"/>
  <c r="BC53"/>
  <c r="BG53"/>
  <c r="BK53"/>
  <c r="BC54"/>
  <c r="BG54"/>
  <c r="BK54"/>
  <c r="BC55"/>
  <c r="BG55"/>
  <c r="BK55"/>
  <c r="BC56"/>
  <c r="BG56"/>
  <c r="BK56"/>
  <c r="BC57"/>
  <c r="BG57"/>
  <c r="BK57"/>
  <c r="BC58"/>
  <c r="BG58"/>
  <c r="BK58"/>
  <c r="BC59"/>
  <c r="BG59"/>
  <c r="BK59"/>
  <c r="BC60"/>
  <c r="BG60"/>
  <c r="BK60"/>
  <c r="BC61"/>
  <c r="BG61"/>
  <c r="BK61"/>
  <c r="BC62"/>
  <c r="BG62"/>
  <c r="BK62"/>
  <c r="BC63"/>
  <c r="BG63"/>
  <c r="BK63"/>
  <c r="BC64"/>
  <c r="BG64"/>
  <c r="BK64"/>
  <c r="BC65"/>
  <c r="BG65"/>
  <c r="BK65"/>
  <c r="BC66"/>
  <c r="BG66"/>
  <c r="BK66"/>
  <c r="BF57"/>
  <c r="BB58"/>
  <c r="BN59"/>
  <c r="BH60"/>
  <c r="BF61"/>
  <c r="BN61"/>
  <c r="BD62"/>
  <c r="BL62"/>
  <c r="BB63"/>
  <c r="BJ63"/>
  <c r="AZ64"/>
  <c r="BH64"/>
  <c r="BF65"/>
  <c r="BN65"/>
  <c r="BD66"/>
  <c r="BL66"/>
  <c r="BA67"/>
  <c r="BE67"/>
  <c r="BI67"/>
  <c r="BM67"/>
  <c r="BA68"/>
  <c r="BE68"/>
  <c r="BI68"/>
  <c r="BM68"/>
  <c r="BA69"/>
  <c r="BE69"/>
  <c r="BI69"/>
  <c r="BM69"/>
  <c r="BA70"/>
  <c r="BE70"/>
  <c r="BI70"/>
  <c r="BM70"/>
  <c r="BA71"/>
  <c r="BE71"/>
  <c r="BI71"/>
  <c r="BM71"/>
  <c r="BA72"/>
  <c r="BE72"/>
  <c r="BI72"/>
  <c r="BM72"/>
  <c r="BA73"/>
  <c r="BE73"/>
  <c r="BI73"/>
  <c r="BM73"/>
  <c r="BA74"/>
  <c r="BE74"/>
  <c r="BI74"/>
  <c r="BM74"/>
  <c r="BA75"/>
  <c r="BE75"/>
  <c r="BI75"/>
  <c r="BM75"/>
  <c r="BA76"/>
  <c r="BE76"/>
  <c r="BI76"/>
  <c r="BM76"/>
  <c r="BA77"/>
  <c r="BE77"/>
  <c r="BI77"/>
  <c r="BM77"/>
  <c r="BA78"/>
  <c r="BE78"/>
  <c r="BI78"/>
  <c r="BM78"/>
  <c r="BA79"/>
  <c r="BE79"/>
  <c r="BI79"/>
  <c r="BM79"/>
  <c r="BA80"/>
  <c r="BE80"/>
  <c r="BI80"/>
  <c r="BM80"/>
  <c r="BA81"/>
  <c r="BE81"/>
  <c r="BI81"/>
  <c r="BM81"/>
  <c r="BA82"/>
  <c r="BE82"/>
  <c r="BI82"/>
  <c r="BM82"/>
  <c r="BA83"/>
  <c r="BE83"/>
  <c r="BI83"/>
  <c r="BM83"/>
  <c r="BA84"/>
  <c r="BE84"/>
  <c r="BI84"/>
  <c r="BM84"/>
  <c r="BA85"/>
  <c r="BE85"/>
  <c r="BI85"/>
  <c r="BM85"/>
  <c r="BA86"/>
  <c r="BE86"/>
  <c r="BI86"/>
  <c r="BM86"/>
  <c r="BA87"/>
  <c r="BE87"/>
  <c r="BI87"/>
  <c r="BM87"/>
  <c r="BA88"/>
  <c r="BE88"/>
  <c r="BI88"/>
  <c r="BM88"/>
  <c r="BA89"/>
  <c r="BE89"/>
  <c r="BI89"/>
  <c r="BM89"/>
  <c r="BA90"/>
  <c r="BE90"/>
  <c r="BI90"/>
  <c r="BM90"/>
  <c r="BA91"/>
  <c r="BE91"/>
  <c r="BI91"/>
  <c r="BM91"/>
  <c r="BA92"/>
  <c r="BE92"/>
  <c r="BI92"/>
  <c r="BM92"/>
  <c r="BA93"/>
  <c r="BE93"/>
  <c r="BI93"/>
  <c r="BM93"/>
  <c r="BA94"/>
  <c r="BE94"/>
  <c r="BI94"/>
  <c r="BM94"/>
  <c r="BA95"/>
  <c r="BE95"/>
  <c r="BI95"/>
  <c r="BM95"/>
  <c r="BA96"/>
  <c r="BE96"/>
  <c r="BI96"/>
  <c r="BM96"/>
  <c r="BA97"/>
  <c r="BE97"/>
  <c r="BI97"/>
  <c r="BM97"/>
  <c r="BA98"/>
  <c r="BE98"/>
  <c r="BI98"/>
  <c r="BM98"/>
  <c r="BA99"/>
  <c r="BE99"/>
  <c r="BI99"/>
  <c r="BM99"/>
  <c r="BA100"/>
  <c r="BE100"/>
  <c r="BI100"/>
  <c r="BM100"/>
  <c r="BA101"/>
  <c r="BE101"/>
  <c r="BI101"/>
  <c r="BM101"/>
  <c r="BA102"/>
  <c r="BE102"/>
  <c r="BI102"/>
  <c r="BM102"/>
  <c r="BA103"/>
  <c r="BE103"/>
  <c r="BI103"/>
  <c r="BM103"/>
  <c r="BA104"/>
  <c r="BE104"/>
  <c r="BI104"/>
  <c r="BM104"/>
  <c r="BA105"/>
  <c r="BE105"/>
  <c r="BI105"/>
  <c r="BM105"/>
  <c r="BA106"/>
  <c r="BE106"/>
  <c r="BI106"/>
  <c r="BM106"/>
  <c r="BA107"/>
  <c r="BE107"/>
  <c r="BI107"/>
  <c r="BM107"/>
  <c r="BA108"/>
  <c r="BE108"/>
  <c r="BI108"/>
  <c r="BM108"/>
  <c r="BA109"/>
  <c r="BE109"/>
  <c r="BI109"/>
  <c r="BM109"/>
  <c r="BA110"/>
  <c r="BE110"/>
  <c r="BI110"/>
  <c r="BM110"/>
  <c r="BA111"/>
  <c r="BE111"/>
  <c r="BI111"/>
  <c r="BM111"/>
  <c r="BA112"/>
  <c r="BE112"/>
  <c r="BI112"/>
  <c r="BM112"/>
  <c r="BA113"/>
  <c r="BE113"/>
  <c r="BI113"/>
  <c r="BM113"/>
  <c r="BA114"/>
  <c r="BE114"/>
  <c r="BI114"/>
  <c r="BM114"/>
  <c r="BA115"/>
  <c r="BE115"/>
  <c r="BI115"/>
  <c r="BM115"/>
  <c r="BA116"/>
  <c r="BE116"/>
  <c r="BI116"/>
  <c r="BM116"/>
  <c r="BA117"/>
  <c r="BE117"/>
  <c r="BI117"/>
  <c r="BM117"/>
  <c r="BA118"/>
  <c r="BE118"/>
  <c r="BI118"/>
  <c r="BM118"/>
  <c r="BA119"/>
  <c r="BE119"/>
  <c r="BI119"/>
  <c r="BM119"/>
  <c r="BA120"/>
  <c r="BE120"/>
  <c r="BI120"/>
  <c r="BM120"/>
  <c r="BA121"/>
  <c r="BE121"/>
  <c r="BI121"/>
  <c r="BM121"/>
  <c r="BA122"/>
  <c r="BE122"/>
  <c r="BI122"/>
  <c r="BM122"/>
  <c r="BA123"/>
  <c r="BE123"/>
  <c r="BI123"/>
  <c r="BM123"/>
  <c r="BA124"/>
  <c r="BE124"/>
  <c r="BI124"/>
  <c r="BM124"/>
  <c r="BA125"/>
  <c r="BE125"/>
  <c r="BI125"/>
  <c r="BM125"/>
  <c r="BA126"/>
  <c r="BE126"/>
  <c r="BI126"/>
  <c r="BM126"/>
  <c r="BN58"/>
  <c r="BJ59"/>
  <c r="BF60"/>
  <c r="BN60"/>
  <c r="BD61"/>
  <c r="BL61"/>
  <c r="BB62"/>
  <c r="BJ62"/>
  <c r="AZ63"/>
  <c r="BH63"/>
  <c r="BF64"/>
  <c r="BN64"/>
  <c r="BD65"/>
  <c r="BL65"/>
  <c r="BB66"/>
  <c r="BJ66"/>
  <c r="AZ67"/>
  <c r="BD67"/>
  <c r="BH67"/>
  <c r="BL67"/>
  <c r="AZ68"/>
  <c r="BD68"/>
  <c r="BH68"/>
  <c r="BL68"/>
  <c r="AZ69"/>
  <c r="BD69"/>
  <c r="BH69"/>
  <c r="BL69"/>
  <c r="AZ70"/>
  <c r="BD70"/>
  <c r="BH70"/>
  <c r="BL70"/>
  <c r="AZ71"/>
  <c r="BD71"/>
  <c r="BH71"/>
  <c r="BL71"/>
  <c r="AZ72"/>
  <c r="BD72"/>
  <c r="BH72"/>
  <c r="BL72"/>
  <c r="AZ73"/>
  <c r="BD73"/>
  <c r="BH73"/>
  <c r="BL73"/>
  <c r="AZ74"/>
  <c r="BD74"/>
  <c r="BH74"/>
  <c r="BL74"/>
  <c r="AZ75"/>
  <c r="BD75"/>
  <c r="BH75"/>
  <c r="BL75"/>
  <c r="AZ76"/>
  <c r="BD76"/>
  <c r="BH76"/>
  <c r="BL76"/>
  <c r="AZ77"/>
  <c r="BD77"/>
  <c r="BH77"/>
  <c r="BL77"/>
  <c r="AZ78"/>
  <c r="BD78"/>
  <c r="BH78"/>
  <c r="BL78"/>
  <c r="AZ79"/>
  <c r="BD79"/>
  <c r="BH79"/>
  <c r="BL79"/>
  <c r="AZ80"/>
  <c r="BD80"/>
  <c r="BH80"/>
  <c r="BL80"/>
  <c r="AZ81"/>
  <c r="BD81"/>
  <c r="BH81"/>
  <c r="BL81"/>
  <c r="AZ82"/>
  <c r="BD82"/>
  <c r="BH82"/>
  <c r="BL82"/>
  <c r="AZ83"/>
  <c r="BD83"/>
  <c r="BH83"/>
  <c r="BL83"/>
  <c r="AZ84"/>
  <c r="BD84"/>
  <c r="BH84"/>
  <c r="BL84"/>
  <c r="AZ85"/>
  <c r="BD85"/>
  <c r="BH85"/>
  <c r="BL85"/>
  <c r="AZ86"/>
  <c r="BD86"/>
  <c r="BH86"/>
  <c r="BL86"/>
  <c r="AZ87"/>
  <c r="BD87"/>
  <c r="BH87"/>
  <c r="BL87"/>
  <c r="AZ88"/>
  <c r="BD88"/>
  <c r="BH88"/>
  <c r="BL88"/>
  <c r="AZ89"/>
  <c r="BD89"/>
  <c r="BH89"/>
  <c r="BL89"/>
  <c r="AZ90"/>
  <c r="BD90"/>
  <c r="BH90"/>
  <c r="BL90"/>
  <c r="AZ91"/>
  <c r="BD91"/>
  <c r="BH91"/>
  <c r="BL91"/>
  <c r="AZ92"/>
  <c r="BD92"/>
  <c r="BH92"/>
  <c r="BL92"/>
  <c r="AZ93"/>
  <c r="BD93"/>
  <c r="BH93"/>
  <c r="BL93"/>
  <c r="AZ94"/>
  <c r="BD94"/>
  <c r="BH94"/>
  <c r="BL94"/>
  <c r="AZ95"/>
  <c r="BD95"/>
  <c r="BH95"/>
  <c r="BL95"/>
  <c r="AZ96"/>
  <c r="BD96"/>
  <c r="BH96"/>
  <c r="BL96"/>
  <c r="AZ97"/>
  <c r="BD97"/>
  <c r="BH97"/>
  <c r="BL97"/>
  <c r="AZ98"/>
  <c r="BD98"/>
  <c r="BH98"/>
  <c r="BL98"/>
  <c r="AZ99"/>
  <c r="BD99"/>
  <c r="BH99"/>
  <c r="BL99"/>
  <c r="AZ100"/>
  <c r="BD100"/>
  <c r="BH100"/>
  <c r="BL100"/>
  <c r="AZ101"/>
  <c r="BD101"/>
  <c r="BH101"/>
  <c r="BL101"/>
  <c r="AZ102"/>
  <c r="BD102"/>
  <c r="BH102"/>
  <c r="BL102"/>
  <c r="AZ103"/>
  <c r="BD103"/>
  <c r="BH103"/>
  <c r="BL103"/>
  <c r="AZ104"/>
  <c r="BD104"/>
  <c r="BH104"/>
  <c r="BL104"/>
  <c r="AZ105"/>
  <c r="BD105"/>
  <c r="BH105"/>
  <c r="BL105"/>
  <c r="AZ106"/>
  <c r="BD106"/>
  <c r="BH106"/>
  <c r="BL106"/>
  <c r="AZ107"/>
  <c r="BD107"/>
  <c r="BH107"/>
  <c r="BL107"/>
  <c r="AZ108"/>
  <c r="BD108"/>
  <c r="BH108"/>
  <c r="BL108"/>
  <c r="AZ109"/>
  <c r="BD109"/>
  <c r="BH109"/>
  <c r="BL109"/>
  <c r="AZ110"/>
  <c r="BD110"/>
  <c r="BH110"/>
  <c r="BL110"/>
  <c r="AZ111"/>
  <c r="BD111"/>
  <c r="BH111"/>
  <c r="BL111"/>
  <c r="AZ112"/>
  <c r="BD112"/>
  <c r="BH112"/>
  <c r="BL112"/>
  <c r="AZ113"/>
  <c r="BD113"/>
  <c r="BH113"/>
  <c r="BL113"/>
  <c r="AZ114"/>
  <c r="BD114"/>
  <c r="BH114"/>
  <c r="BL114"/>
  <c r="AZ115"/>
  <c r="BD115"/>
  <c r="BH115"/>
  <c r="BL115"/>
  <c r="AZ116"/>
  <c r="BD116"/>
  <c r="BH116"/>
  <c r="BL116"/>
  <c r="AZ117"/>
  <c r="BD117"/>
  <c r="BH117"/>
  <c r="BL117"/>
  <c r="AZ118"/>
  <c r="BD118"/>
  <c r="BH118"/>
  <c r="BL118"/>
  <c r="AZ119"/>
  <c r="BD119"/>
  <c r="BH119"/>
  <c r="BL119"/>
  <c r="AZ120"/>
  <c r="BD120"/>
  <c r="BH120"/>
  <c r="BL120"/>
  <c r="AZ121"/>
  <c r="BD121"/>
  <c r="BH121"/>
  <c r="BL121"/>
  <c r="AZ122"/>
  <c r="BD122"/>
  <c r="BH122"/>
  <c r="BL122"/>
  <c r="AZ123"/>
  <c r="BD123"/>
  <c r="BH123"/>
  <c r="BL123"/>
  <c r="AZ124"/>
  <c r="BD124"/>
  <c r="BH124"/>
  <c r="BL124"/>
  <c r="AZ125"/>
  <c r="BD125"/>
  <c r="BH125"/>
  <c r="BL125"/>
  <c r="AZ126"/>
  <c r="BN57"/>
  <c r="BJ58"/>
  <c r="BF59"/>
  <c r="BB60"/>
  <c r="BL60"/>
  <c r="BB61"/>
  <c r="BJ61"/>
  <c r="AZ62"/>
  <c r="BH62"/>
  <c r="BF63"/>
  <c r="BN63"/>
  <c r="BD64"/>
  <c r="BL64"/>
  <c r="BB65"/>
  <c r="BJ65"/>
  <c r="AZ66"/>
  <c r="BH66"/>
  <c r="BC67"/>
  <c r="BG67"/>
  <c r="BK67"/>
  <c r="BC68"/>
  <c r="BG68"/>
  <c r="BK68"/>
  <c r="BC69"/>
  <c r="BG69"/>
  <c r="BK69"/>
  <c r="BC70"/>
  <c r="BG70"/>
  <c r="BK70"/>
  <c r="BC71"/>
  <c r="BG71"/>
  <c r="BK71"/>
  <c r="BC72"/>
  <c r="BG72"/>
  <c r="BK72"/>
  <c r="BC73"/>
  <c r="BG73"/>
  <c r="BK73"/>
  <c r="BC74"/>
  <c r="BG74"/>
  <c r="BK74"/>
  <c r="BC75"/>
  <c r="BG75"/>
  <c r="BK75"/>
  <c r="BC76"/>
  <c r="BG76"/>
  <c r="BK76"/>
  <c r="BC77"/>
  <c r="BG77"/>
  <c r="BK77"/>
  <c r="BC78"/>
  <c r="BG78"/>
  <c r="BK78"/>
  <c r="BC79"/>
  <c r="BG79"/>
  <c r="BK79"/>
  <c r="BC80"/>
  <c r="BG80"/>
  <c r="BK80"/>
  <c r="BC81"/>
  <c r="BG81"/>
  <c r="BK81"/>
  <c r="BC82"/>
  <c r="BG82"/>
  <c r="BK82"/>
  <c r="BC83"/>
  <c r="BG83"/>
  <c r="BK83"/>
  <c r="BC84"/>
  <c r="BG84"/>
  <c r="BK84"/>
  <c r="BC85"/>
  <c r="BG85"/>
  <c r="BK85"/>
  <c r="BC86"/>
  <c r="BG86"/>
  <c r="BK86"/>
  <c r="BC87"/>
  <c r="BG87"/>
  <c r="BK87"/>
  <c r="BC88"/>
  <c r="BG88"/>
  <c r="BK88"/>
  <c r="BC89"/>
  <c r="BG89"/>
  <c r="BK89"/>
  <c r="BC90"/>
  <c r="BG90"/>
  <c r="BK90"/>
  <c r="BC91"/>
  <c r="BG91"/>
  <c r="BK91"/>
  <c r="BC92"/>
  <c r="BG92"/>
  <c r="BK92"/>
  <c r="BC93"/>
  <c r="BG93"/>
  <c r="BK93"/>
  <c r="BC94"/>
  <c r="BG94"/>
  <c r="BK94"/>
  <c r="BC95"/>
  <c r="BG95"/>
  <c r="BK95"/>
  <c r="BC96"/>
  <c r="BG96"/>
  <c r="BK96"/>
  <c r="BC97"/>
  <c r="BG97"/>
  <c r="BK97"/>
  <c r="BC98"/>
  <c r="BG98"/>
  <c r="BK98"/>
  <c r="BC99"/>
  <c r="BG99"/>
  <c r="BK99"/>
  <c r="BC100"/>
  <c r="BG100"/>
  <c r="BK100"/>
  <c r="BC101"/>
  <c r="BG101"/>
  <c r="BK101"/>
  <c r="BC102"/>
  <c r="BG102"/>
  <c r="BK102"/>
  <c r="BC103"/>
  <c r="BG103"/>
  <c r="BK103"/>
  <c r="BC104"/>
  <c r="BG104"/>
  <c r="BK104"/>
  <c r="BC105"/>
  <c r="BG105"/>
  <c r="BK105"/>
  <c r="BC106"/>
  <c r="BG106"/>
  <c r="BK106"/>
  <c r="BC107"/>
  <c r="BG107"/>
  <c r="BK107"/>
  <c r="BC108"/>
  <c r="BG108"/>
  <c r="BK108"/>
  <c r="BC109"/>
  <c r="BG109"/>
  <c r="BK109"/>
  <c r="BC110"/>
  <c r="BG110"/>
  <c r="BK110"/>
  <c r="BC111"/>
  <c r="BG111"/>
  <c r="BK111"/>
  <c r="BC112"/>
  <c r="BG112"/>
  <c r="BK112"/>
  <c r="BC113"/>
  <c r="BG113"/>
  <c r="BK113"/>
  <c r="BC114"/>
  <c r="BG114"/>
  <c r="BK114"/>
  <c r="BC115"/>
  <c r="BG115"/>
  <c r="BK115"/>
  <c r="BC116"/>
  <c r="BG116"/>
  <c r="BK116"/>
  <c r="BC117"/>
  <c r="BG117"/>
  <c r="BK117"/>
  <c r="BC118"/>
  <c r="BG118"/>
  <c r="BK118"/>
  <c r="BC119"/>
  <c r="BG119"/>
  <c r="BK119"/>
  <c r="BC120"/>
  <c r="BG120"/>
  <c r="BK120"/>
  <c r="BC121"/>
  <c r="BG121"/>
  <c r="BK121"/>
  <c r="BC122"/>
  <c r="BG122"/>
  <c r="BK122"/>
  <c r="BC123"/>
  <c r="BG123"/>
  <c r="BK123"/>
  <c r="BC124"/>
  <c r="BG124"/>
  <c r="BK124"/>
  <c r="BC125"/>
  <c r="BG125"/>
  <c r="BK125"/>
  <c r="BC126"/>
  <c r="BG126"/>
  <c r="BK126"/>
  <c r="BC127"/>
  <c r="BJ57"/>
  <c r="BF58"/>
  <c r="BB59"/>
  <c r="BJ60"/>
  <c r="AZ61"/>
  <c r="BH61"/>
  <c r="BF62"/>
  <c r="BN62"/>
  <c r="BD63"/>
  <c r="BL63"/>
  <c r="BB64"/>
  <c r="BJ64"/>
  <c r="AZ65"/>
  <c r="BH65"/>
  <c r="BF66"/>
  <c r="BN66"/>
  <c r="BB67"/>
  <c r="BF67"/>
  <c r="BJ67"/>
  <c r="BN67"/>
  <c r="BB68"/>
  <c r="BF68"/>
  <c r="BJ68"/>
  <c r="BN68"/>
  <c r="BB69"/>
  <c r="BF69"/>
  <c r="BJ69"/>
  <c r="BN69"/>
  <c r="BB70"/>
  <c r="BF70"/>
  <c r="BJ70"/>
  <c r="BN70"/>
  <c r="BB71"/>
  <c r="BF71"/>
  <c r="BJ71"/>
  <c r="BN71"/>
  <c r="BB72"/>
  <c r="BF72"/>
  <c r="BJ72"/>
  <c r="BN72"/>
  <c r="BB73"/>
  <c r="BF73"/>
  <c r="BJ73"/>
  <c r="BN73"/>
  <c r="BB74"/>
  <c r="BF74"/>
  <c r="BJ74"/>
  <c r="BN74"/>
  <c r="BB75"/>
  <c r="BF75"/>
  <c r="BJ75"/>
  <c r="BN75"/>
  <c r="BB76"/>
  <c r="BF76"/>
  <c r="BJ76"/>
  <c r="BN76"/>
  <c r="BB77"/>
  <c r="BF77"/>
  <c r="BJ77"/>
  <c r="BN77"/>
  <c r="BB78"/>
  <c r="BF78"/>
  <c r="BJ78"/>
  <c r="BN78"/>
  <c r="BB79"/>
  <c r="BF79"/>
  <c r="BJ79"/>
  <c r="BN79"/>
  <c r="BB80"/>
  <c r="BF80"/>
  <c r="BJ80"/>
  <c r="BN80"/>
  <c r="BB81"/>
  <c r="BF81"/>
  <c r="BJ81"/>
  <c r="BN81"/>
  <c r="BB82"/>
  <c r="BF82"/>
  <c r="BJ82"/>
  <c r="BN82"/>
  <c r="BB83"/>
  <c r="BF83"/>
  <c r="BJ83"/>
  <c r="BN83"/>
  <c r="BB84"/>
  <c r="BF84"/>
  <c r="BJ84"/>
  <c r="BN84"/>
  <c r="BB85"/>
  <c r="BF85"/>
  <c r="BJ85"/>
  <c r="BN85"/>
  <c r="BB86"/>
  <c r="BF86"/>
  <c r="BJ86"/>
  <c r="BN86"/>
  <c r="BB87"/>
  <c r="BF87"/>
  <c r="BJ87"/>
  <c r="BN87"/>
  <c r="BB88"/>
  <c r="BF88"/>
  <c r="BJ88"/>
  <c r="BN88"/>
  <c r="BB89"/>
  <c r="BF89"/>
  <c r="BJ89"/>
  <c r="BN89"/>
  <c r="BB90"/>
  <c r="BF90"/>
  <c r="BJ90"/>
  <c r="BN90"/>
  <c r="BB91"/>
  <c r="BF91"/>
  <c r="BJ91"/>
  <c r="BN91"/>
  <c r="BB92"/>
  <c r="BF92"/>
  <c r="BJ92"/>
  <c r="BN92"/>
  <c r="BB93"/>
  <c r="BF93"/>
  <c r="BJ93"/>
  <c r="BN93"/>
  <c r="BB94"/>
  <c r="BF94"/>
  <c r="BJ94"/>
  <c r="BN94"/>
  <c r="BB95"/>
  <c r="BF95"/>
  <c r="BJ95"/>
  <c r="BN95"/>
  <c r="BB96"/>
  <c r="BF96"/>
  <c r="BJ96"/>
  <c r="BN96"/>
  <c r="BB97"/>
  <c r="BF97"/>
  <c r="BJ97"/>
  <c r="BN97"/>
  <c r="BB98"/>
  <c r="BF98"/>
  <c r="BJ98"/>
  <c r="BN98"/>
  <c r="BB99"/>
  <c r="BF99"/>
  <c r="BJ99"/>
  <c r="BN99"/>
  <c r="BB100"/>
  <c r="BF100"/>
  <c r="BJ100"/>
  <c r="BN100"/>
  <c r="BB101"/>
  <c r="BF101"/>
  <c r="BJ101"/>
  <c r="BN101"/>
  <c r="BB102"/>
  <c r="BF102"/>
  <c r="BJ102"/>
  <c r="BN102"/>
  <c r="BB103"/>
  <c r="BF103"/>
  <c r="BJ103"/>
  <c r="BN103"/>
  <c r="BB104"/>
  <c r="BF104"/>
  <c r="BJ104"/>
  <c r="BN104"/>
  <c r="BB105"/>
  <c r="BF105"/>
  <c r="BJ105"/>
  <c r="BN105"/>
  <c r="BB106"/>
  <c r="BF106"/>
  <c r="BJ106"/>
  <c r="BN106"/>
  <c r="BB107"/>
  <c r="BF107"/>
  <c r="BJ107"/>
  <c r="BN107"/>
  <c r="BB108"/>
  <c r="BF108"/>
  <c r="BJ108"/>
  <c r="BN108"/>
  <c r="BB109"/>
  <c r="BF109"/>
  <c r="BJ109"/>
  <c r="BN109"/>
  <c r="BB110"/>
  <c r="BF110"/>
  <c r="BJ110"/>
  <c r="BN110"/>
  <c r="BB111"/>
  <c r="BF111"/>
  <c r="BJ111"/>
  <c r="BN111"/>
  <c r="BB112"/>
  <c r="BF112"/>
  <c r="BJ112"/>
  <c r="BN112"/>
  <c r="BB113"/>
  <c r="BF113"/>
  <c r="BJ113"/>
  <c r="BN113"/>
  <c r="BB114"/>
  <c r="BF114"/>
  <c r="BJ114"/>
  <c r="BN114"/>
  <c r="BB115"/>
  <c r="BF115"/>
  <c r="BJ115"/>
  <c r="BN115"/>
  <c r="BB116"/>
  <c r="BF116"/>
  <c r="BJ116"/>
  <c r="BN116"/>
  <c r="BB117"/>
  <c r="BF117"/>
  <c r="BJ117"/>
  <c r="BN117"/>
  <c r="BB118"/>
  <c r="BF118"/>
  <c r="BJ118"/>
  <c r="BN118"/>
  <c r="BB119"/>
  <c r="BF119"/>
  <c r="BJ119"/>
  <c r="BN119"/>
  <c r="BB120"/>
  <c r="BF120"/>
  <c r="BJ120"/>
  <c r="BN120"/>
  <c r="BB121"/>
  <c r="BF121"/>
  <c r="BJ121"/>
  <c r="BN121"/>
  <c r="BB122"/>
  <c r="BF122"/>
  <c r="BJ122"/>
  <c r="BN122"/>
  <c r="BB123"/>
  <c r="BF123"/>
  <c r="BJ123"/>
  <c r="BB124"/>
  <c r="BN125"/>
  <c r="BF126"/>
  <c r="BN126"/>
  <c r="BB127"/>
  <c r="BG127"/>
  <c r="BK127"/>
  <c r="BC128"/>
  <c r="BG128"/>
  <c r="BK128"/>
  <c r="BC129"/>
  <c r="BG129"/>
  <c r="BK129"/>
  <c r="BC130"/>
  <c r="BG130"/>
  <c r="BK130"/>
  <c r="BC131"/>
  <c r="BG131"/>
  <c r="BK131"/>
  <c r="BC132"/>
  <c r="BG132"/>
  <c r="BK132"/>
  <c r="BC133"/>
  <c r="BG133"/>
  <c r="BK133"/>
  <c r="BC134"/>
  <c r="BG134"/>
  <c r="BK134"/>
  <c r="BC135"/>
  <c r="BG135"/>
  <c r="BK135"/>
  <c r="BC136"/>
  <c r="BG136"/>
  <c r="BK136"/>
  <c r="BC137"/>
  <c r="BG137"/>
  <c r="BK137"/>
  <c r="BC138"/>
  <c r="BG138"/>
  <c r="BK138"/>
  <c r="BC139"/>
  <c r="BG139"/>
  <c r="BK139"/>
  <c r="BC140"/>
  <c r="BG140"/>
  <c r="BK140"/>
  <c r="BC141"/>
  <c r="BG141"/>
  <c r="BK141"/>
  <c r="BC142"/>
  <c r="BG142"/>
  <c r="BK142"/>
  <c r="BC143"/>
  <c r="BG143"/>
  <c r="BK143"/>
  <c r="BC144"/>
  <c r="BG144"/>
  <c r="BK144"/>
  <c r="BC145"/>
  <c r="BG145"/>
  <c r="BK145"/>
  <c r="BC146"/>
  <c r="BG146"/>
  <c r="BK146"/>
  <c r="BC147"/>
  <c r="BG147"/>
  <c r="BK147"/>
  <c r="BC148"/>
  <c r="BG148"/>
  <c r="BK148"/>
  <c r="BC149"/>
  <c r="BG149"/>
  <c r="BK149"/>
  <c r="BC150"/>
  <c r="BG150"/>
  <c r="BK150"/>
  <c r="BC151"/>
  <c r="BG151"/>
  <c r="BK151"/>
  <c r="BC152"/>
  <c r="BG152"/>
  <c r="BK152"/>
  <c r="BC153"/>
  <c r="BG153"/>
  <c r="BK153"/>
  <c r="BC154"/>
  <c r="BG154"/>
  <c r="BK154"/>
  <c r="BC155"/>
  <c r="BG155"/>
  <c r="BK155"/>
  <c r="BC156"/>
  <c r="BG156"/>
  <c r="BK156"/>
  <c r="BC157"/>
  <c r="BG157"/>
  <c r="BK157"/>
  <c r="BC158"/>
  <c r="BG158"/>
  <c r="BK158"/>
  <c r="BC159"/>
  <c r="BG159"/>
  <c r="BK159"/>
  <c r="BC160"/>
  <c r="BG160"/>
  <c r="BK160"/>
  <c r="BC161"/>
  <c r="BG161"/>
  <c r="BK161"/>
  <c r="BC162"/>
  <c r="BG162"/>
  <c r="BK162"/>
  <c r="BC163"/>
  <c r="BG163"/>
  <c r="BK163"/>
  <c r="BC164"/>
  <c r="BG164"/>
  <c r="BK164"/>
  <c r="BC165"/>
  <c r="BG165"/>
  <c r="BK165"/>
  <c r="BC166"/>
  <c r="BG166"/>
  <c r="BK166"/>
  <c r="BC167"/>
  <c r="BG167"/>
  <c r="BK167"/>
  <c r="BC168"/>
  <c r="BG168"/>
  <c r="BK168"/>
  <c r="BC169"/>
  <c r="BG169"/>
  <c r="BK169"/>
  <c r="BC170"/>
  <c r="BG170"/>
  <c r="BK170"/>
  <c r="BC171"/>
  <c r="BG171"/>
  <c r="BK171"/>
  <c r="BC172"/>
  <c r="BG172"/>
  <c r="BK172"/>
  <c r="BC173"/>
  <c r="BG173"/>
  <c r="BK173"/>
  <c r="BC174"/>
  <c r="BG174"/>
  <c r="BK174"/>
  <c r="BC175"/>
  <c r="BG175"/>
  <c r="BK175"/>
  <c r="BC176"/>
  <c r="BG176"/>
  <c r="BK176"/>
  <c r="BC177"/>
  <c r="BG177"/>
  <c r="BK177"/>
  <c r="BC178"/>
  <c r="BG178"/>
  <c r="BK178"/>
  <c r="BC179"/>
  <c r="BG179"/>
  <c r="BK179"/>
  <c r="BC180"/>
  <c r="BG180"/>
  <c r="BK180"/>
  <c r="BC181"/>
  <c r="BG181"/>
  <c r="BK181"/>
  <c r="BC182"/>
  <c r="BG182"/>
  <c r="BK182"/>
  <c r="BC183"/>
  <c r="BG183"/>
  <c r="BK183"/>
  <c r="BC184"/>
  <c r="BG184"/>
  <c r="BK184"/>
  <c r="BC185"/>
  <c r="BG185"/>
  <c r="BK185"/>
  <c r="BC186"/>
  <c r="BG186"/>
  <c r="BK186"/>
  <c r="BC187"/>
  <c r="BG187"/>
  <c r="BK187"/>
  <c r="BC188"/>
  <c r="BG188"/>
  <c r="BK188"/>
  <c r="BC189"/>
  <c r="BG189"/>
  <c r="BN124"/>
  <c r="BJ125"/>
  <c r="BD126"/>
  <c r="BL126"/>
  <c r="BA127"/>
  <c r="BF127"/>
  <c r="BJ127"/>
  <c r="BN127"/>
  <c r="BB128"/>
  <c r="BF128"/>
  <c r="BJ128"/>
  <c r="BN128"/>
  <c r="BB129"/>
  <c r="BF129"/>
  <c r="BJ129"/>
  <c r="BN129"/>
  <c r="BB130"/>
  <c r="BF130"/>
  <c r="BJ130"/>
  <c r="BN130"/>
  <c r="BB131"/>
  <c r="BF131"/>
  <c r="BJ131"/>
  <c r="BN131"/>
  <c r="BB132"/>
  <c r="BF132"/>
  <c r="BJ132"/>
  <c r="BN132"/>
  <c r="BB133"/>
  <c r="BF133"/>
  <c r="BJ133"/>
  <c r="BN133"/>
  <c r="BB134"/>
  <c r="BF134"/>
  <c r="BJ134"/>
  <c r="BN134"/>
  <c r="BB135"/>
  <c r="BF135"/>
  <c r="BJ135"/>
  <c r="BN135"/>
  <c r="BB136"/>
  <c r="BF136"/>
  <c r="BJ136"/>
  <c r="BN136"/>
  <c r="BB137"/>
  <c r="BF137"/>
  <c r="BJ137"/>
  <c r="BN137"/>
  <c r="BB138"/>
  <c r="BF138"/>
  <c r="BJ138"/>
  <c r="BN138"/>
  <c r="BB139"/>
  <c r="BF139"/>
  <c r="BJ139"/>
  <c r="BN139"/>
  <c r="BB140"/>
  <c r="BF140"/>
  <c r="BJ140"/>
  <c r="BN140"/>
  <c r="BB141"/>
  <c r="BF141"/>
  <c r="BJ141"/>
  <c r="BN141"/>
  <c r="BB142"/>
  <c r="BF142"/>
  <c r="BJ142"/>
  <c r="BN142"/>
  <c r="BB143"/>
  <c r="BF143"/>
  <c r="BJ143"/>
  <c r="BN143"/>
  <c r="BB144"/>
  <c r="BF144"/>
  <c r="BJ144"/>
  <c r="BN144"/>
  <c r="BB145"/>
  <c r="BF145"/>
  <c r="BJ145"/>
  <c r="BN145"/>
  <c r="BB146"/>
  <c r="BF146"/>
  <c r="BJ146"/>
  <c r="BN146"/>
  <c r="BB147"/>
  <c r="BF147"/>
  <c r="BJ147"/>
  <c r="BN147"/>
  <c r="BB148"/>
  <c r="BF148"/>
  <c r="BJ148"/>
  <c r="BN148"/>
  <c r="BB149"/>
  <c r="BF149"/>
  <c r="BJ149"/>
  <c r="BN149"/>
  <c r="BB150"/>
  <c r="BF150"/>
  <c r="BJ150"/>
  <c r="BN150"/>
  <c r="BB151"/>
  <c r="BF151"/>
  <c r="BJ151"/>
  <c r="BN151"/>
  <c r="BB152"/>
  <c r="BF152"/>
  <c r="BJ152"/>
  <c r="BN152"/>
  <c r="BB153"/>
  <c r="BF153"/>
  <c r="BJ153"/>
  <c r="BN153"/>
  <c r="BB154"/>
  <c r="BF154"/>
  <c r="BJ154"/>
  <c r="BN154"/>
  <c r="BB155"/>
  <c r="BF155"/>
  <c r="BJ155"/>
  <c r="BN155"/>
  <c r="BB156"/>
  <c r="BF156"/>
  <c r="BJ156"/>
  <c r="BN156"/>
  <c r="BB157"/>
  <c r="BF157"/>
  <c r="BJ157"/>
  <c r="BN157"/>
  <c r="BB158"/>
  <c r="BF158"/>
  <c r="BJ158"/>
  <c r="BN158"/>
  <c r="BB159"/>
  <c r="BF159"/>
  <c r="BJ159"/>
  <c r="BN159"/>
  <c r="BB160"/>
  <c r="BF160"/>
  <c r="BJ160"/>
  <c r="BN160"/>
  <c r="BB161"/>
  <c r="BF161"/>
  <c r="BJ161"/>
  <c r="BN161"/>
  <c r="BB162"/>
  <c r="BF162"/>
  <c r="BJ162"/>
  <c r="BN162"/>
  <c r="BB163"/>
  <c r="BF163"/>
  <c r="BJ163"/>
  <c r="BN163"/>
  <c r="BB164"/>
  <c r="BF164"/>
  <c r="BJ164"/>
  <c r="BN164"/>
  <c r="BB165"/>
  <c r="BF165"/>
  <c r="BJ165"/>
  <c r="BN165"/>
  <c r="BB166"/>
  <c r="BF166"/>
  <c r="BJ166"/>
  <c r="BN166"/>
  <c r="BB167"/>
  <c r="BF167"/>
  <c r="BJ167"/>
  <c r="BN167"/>
  <c r="BB168"/>
  <c r="BF168"/>
  <c r="BJ168"/>
  <c r="BN168"/>
  <c r="BB169"/>
  <c r="BF169"/>
  <c r="BJ169"/>
  <c r="BN169"/>
  <c r="BB170"/>
  <c r="BF170"/>
  <c r="BJ170"/>
  <c r="BN170"/>
  <c r="BB171"/>
  <c r="BF171"/>
  <c r="BJ171"/>
  <c r="BN171"/>
  <c r="BB172"/>
  <c r="BF172"/>
  <c r="BJ172"/>
  <c r="BN172"/>
  <c r="BB173"/>
  <c r="BF173"/>
  <c r="BJ173"/>
  <c r="BN173"/>
  <c r="BB174"/>
  <c r="BF174"/>
  <c r="BJ174"/>
  <c r="BN174"/>
  <c r="BB175"/>
  <c r="BF175"/>
  <c r="BJ175"/>
  <c r="BN175"/>
  <c r="BB176"/>
  <c r="BF176"/>
  <c r="BJ176"/>
  <c r="BN176"/>
  <c r="BB177"/>
  <c r="BF177"/>
  <c r="BJ177"/>
  <c r="BN177"/>
  <c r="BB178"/>
  <c r="BF178"/>
  <c r="BJ178"/>
  <c r="BN178"/>
  <c r="BB179"/>
  <c r="BF179"/>
  <c r="BJ179"/>
  <c r="BN179"/>
  <c r="BB180"/>
  <c r="BF180"/>
  <c r="BJ180"/>
  <c r="BN180"/>
  <c r="BB181"/>
  <c r="BF181"/>
  <c r="BJ181"/>
  <c r="BN181"/>
  <c r="BB182"/>
  <c r="BF182"/>
  <c r="BJ182"/>
  <c r="BN182"/>
  <c r="BB183"/>
  <c r="BF183"/>
  <c r="BJ183"/>
  <c r="BN183"/>
  <c r="BB184"/>
  <c r="BF184"/>
  <c r="BJ184"/>
  <c r="BN184"/>
  <c r="BB185"/>
  <c r="BF185"/>
  <c r="BJ185"/>
  <c r="BN185"/>
  <c r="BB186"/>
  <c r="BF186"/>
  <c r="BJ186"/>
  <c r="BN123"/>
  <c r="BJ124"/>
  <c r="BF125"/>
  <c r="BB126"/>
  <c r="BJ126"/>
  <c r="AZ127"/>
  <c r="BE127"/>
  <c r="BI127"/>
  <c r="BM127"/>
  <c r="BA128"/>
  <c r="BE128"/>
  <c r="BI128"/>
  <c r="BM128"/>
  <c r="BA129"/>
  <c r="BE129"/>
  <c r="BI129"/>
  <c r="BM129"/>
  <c r="BA130"/>
  <c r="BE130"/>
  <c r="BI130"/>
  <c r="BM130"/>
  <c r="BA131"/>
  <c r="BE131"/>
  <c r="BI131"/>
  <c r="BM131"/>
  <c r="BA132"/>
  <c r="BE132"/>
  <c r="BI132"/>
  <c r="BM132"/>
  <c r="BA133"/>
  <c r="BE133"/>
  <c r="BI133"/>
  <c r="BM133"/>
  <c r="BA134"/>
  <c r="BE134"/>
  <c r="BI134"/>
  <c r="BM134"/>
  <c r="BA135"/>
  <c r="BE135"/>
  <c r="BI135"/>
  <c r="BM135"/>
  <c r="BA136"/>
  <c r="BE136"/>
  <c r="BI136"/>
  <c r="BM136"/>
  <c r="BA137"/>
  <c r="BE137"/>
  <c r="BI137"/>
  <c r="BM137"/>
  <c r="BA138"/>
  <c r="BE138"/>
  <c r="BI138"/>
  <c r="BM138"/>
  <c r="BA139"/>
  <c r="BE139"/>
  <c r="BI139"/>
  <c r="BM139"/>
  <c r="BA140"/>
  <c r="BE140"/>
  <c r="BI140"/>
  <c r="BM140"/>
  <c r="BA141"/>
  <c r="BE141"/>
  <c r="BI141"/>
  <c r="BM141"/>
  <c r="BA142"/>
  <c r="BE142"/>
  <c r="BI142"/>
  <c r="BM142"/>
  <c r="BA143"/>
  <c r="BE143"/>
  <c r="BI143"/>
  <c r="BM143"/>
  <c r="BA144"/>
  <c r="BE144"/>
  <c r="BI144"/>
  <c r="BM144"/>
  <c r="BA145"/>
  <c r="BE145"/>
  <c r="BI145"/>
  <c r="BM145"/>
  <c r="BA146"/>
  <c r="BE146"/>
  <c r="BI146"/>
  <c r="BM146"/>
  <c r="BA147"/>
  <c r="BE147"/>
  <c r="BI147"/>
  <c r="BM147"/>
  <c r="BA148"/>
  <c r="BE148"/>
  <c r="BI148"/>
  <c r="BM148"/>
  <c r="BA149"/>
  <c r="BE149"/>
  <c r="BI149"/>
  <c r="BM149"/>
  <c r="BA150"/>
  <c r="BE150"/>
  <c r="BI150"/>
  <c r="BM150"/>
  <c r="BA151"/>
  <c r="BE151"/>
  <c r="BI151"/>
  <c r="BM151"/>
  <c r="BA152"/>
  <c r="BE152"/>
  <c r="BI152"/>
  <c r="BM152"/>
  <c r="BA153"/>
  <c r="BE153"/>
  <c r="BI153"/>
  <c r="BM153"/>
  <c r="BA154"/>
  <c r="BE154"/>
  <c r="BI154"/>
  <c r="BM154"/>
  <c r="BA155"/>
  <c r="BE155"/>
  <c r="BI155"/>
  <c r="BM155"/>
  <c r="BA156"/>
  <c r="BE156"/>
  <c r="BI156"/>
  <c r="BM156"/>
  <c r="BA157"/>
  <c r="BE157"/>
  <c r="BI157"/>
  <c r="BM157"/>
  <c r="BA158"/>
  <c r="BE158"/>
  <c r="BI158"/>
  <c r="BM158"/>
  <c r="BA159"/>
  <c r="BE159"/>
  <c r="BI159"/>
  <c r="BM159"/>
  <c r="BA160"/>
  <c r="BE160"/>
  <c r="BI160"/>
  <c r="BM160"/>
  <c r="BA161"/>
  <c r="BE161"/>
  <c r="BI161"/>
  <c r="BM161"/>
  <c r="BA162"/>
  <c r="BE162"/>
  <c r="BI162"/>
  <c r="BM162"/>
  <c r="BA163"/>
  <c r="BE163"/>
  <c r="BI163"/>
  <c r="BM163"/>
  <c r="BA164"/>
  <c r="BE164"/>
  <c r="BI164"/>
  <c r="BM164"/>
  <c r="BA165"/>
  <c r="BE165"/>
  <c r="BI165"/>
  <c r="BM165"/>
  <c r="BA166"/>
  <c r="BE166"/>
  <c r="BI166"/>
  <c r="BM166"/>
  <c r="BA167"/>
  <c r="BE167"/>
  <c r="BI167"/>
  <c r="BM167"/>
  <c r="BA168"/>
  <c r="BE168"/>
  <c r="BI168"/>
  <c r="BM168"/>
  <c r="BA169"/>
  <c r="BE169"/>
  <c r="BI169"/>
  <c r="BM169"/>
  <c r="BA170"/>
  <c r="BE170"/>
  <c r="BI170"/>
  <c r="BM170"/>
  <c r="BA171"/>
  <c r="BE171"/>
  <c r="BI171"/>
  <c r="BM171"/>
  <c r="BA172"/>
  <c r="BE172"/>
  <c r="BI172"/>
  <c r="BM172"/>
  <c r="BA173"/>
  <c r="BE173"/>
  <c r="BI173"/>
  <c r="BM173"/>
  <c r="BA174"/>
  <c r="BE174"/>
  <c r="BI174"/>
  <c r="BM174"/>
  <c r="BA175"/>
  <c r="BE175"/>
  <c r="BI175"/>
  <c r="BM175"/>
  <c r="BA176"/>
  <c r="BE176"/>
  <c r="BI176"/>
  <c r="BM176"/>
  <c r="BA177"/>
  <c r="BE177"/>
  <c r="BI177"/>
  <c r="BM177"/>
  <c r="BA178"/>
  <c r="BE178"/>
  <c r="BI178"/>
  <c r="BM178"/>
  <c r="BA179"/>
  <c r="BE179"/>
  <c r="BI179"/>
  <c r="BM179"/>
  <c r="BA180"/>
  <c r="BE180"/>
  <c r="BI180"/>
  <c r="BM180"/>
  <c r="BA181"/>
  <c r="BE181"/>
  <c r="BI181"/>
  <c r="BM181"/>
  <c r="BA182"/>
  <c r="BE182"/>
  <c r="BI182"/>
  <c r="BM182"/>
  <c r="BA183"/>
  <c r="BE183"/>
  <c r="BI183"/>
  <c r="BM183"/>
  <c r="BA184"/>
  <c r="BE184"/>
  <c r="BI184"/>
  <c r="BM184"/>
  <c r="BA185"/>
  <c r="BE185"/>
  <c r="BI185"/>
  <c r="BM185"/>
  <c r="BA186"/>
  <c r="BE186"/>
  <c r="BI186"/>
  <c r="BM186"/>
  <c r="BA187"/>
  <c r="BE187"/>
  <c r="BI187"/>
  <c r="BM187"/>
  <c r="BA188"/>
  <c r="BE188"/>
  <c r="BI188"/>
  <c r="BM188"/>
  <c r="BA189"/>
  <c r="BE189"/>
  <c r="BI189"/>
  <c r="BF124"/>
  <c r="BB125"/>
  <c r="BH126"/>
  <c r="BD127"/>
  <c r="BH127"/>
  <c r="BL127"/>
  <c r="AZ128"/>
  <c r="BD128"/>
  <c r="BH128"/>
  <c r="BL128"/>
  <c r="AZ129"/>
  <c r="BD129"/>
  <c r="BH129"/>
  <c r="BL129"/>
  <c r="AZ130"/>
  <c r="BD130"/>
  <c r="BH130"/>
  <c r="BL130"/>
  <c r="AZ131"/>
  <c r="BD131"/>
  <c r="BH131"/>
  <c r="BL131"/>
  <c r="AZ132"/>
  <c r="BD132"/>
  <c r="BH132"/>
  <c r="BL132"/>
  <c r="AZ133"/>
  <c r="BD133"/>
  <c r="BH133"/>
  <c r="BL133"/>
  <c r="AZ134"/>
  <c r="BD134"/>
  <c r="BH134"/>
  <c r="BL134"/>
  <c r="AZ135"/>
  <c r="BD135"/>
  <c r="BH135"/>
  <c r="BL135"/>
  <c r="AZ136"/>
  <c r="BD136"/>
  <c r="BH136"/>
  <c r="BL136"/>
  <c r="AZ137"/>
  <c r="BD137"/>
  <c r="BH137"/>
  <c r="BL137"/>
  <c r="AZ138"/>
  <c r="BD138"/>
  <c r="BH138"/>
  <c r="BL138"/>
  <c r="AZ139"/>
  <c r="BD139"/>
  <c r="BH139"/>
  <c r="BL139"/>
  <c r="AZ140"/>
  <c r="BD140"/>
  <c r="BH140"/>
  <c r="BL140"/>
  <c r="AZ141"/>
  <c r="BD141"/>
  <c r="BH141"/>
  <c r="BL141"/>
  <c r="AZ142"/>
  <c r="BD142"/>
  <c r="BH142"/>
  <c r="BL142"/>
  <c r="AZ143"/>
  <c r="BD143"/>
  <c r="BH143"/>
  <c r="BL143"/>
  <c r="AZ144"/>
  <c r="BD144"/>
  <c r="BH144"/>
  <c r="BL144"/>
  <c r="AZ145"/>
  <c r="BD145"/>
  <c r="BH145"/>
  <c r="BL145"/>
  <c r="AZ146"/>
  <c r="BD146"/>
  <c r="BH146"/>
  <c r="BL146"/>
  <c r="AZ147"/>
  <c r="BD147"/>
  <c r="BH147"/>
  <c r="BL147"/>
  <c r="AZ148"/>
  <c r="BD148"/>
  <c r="BH148"/>
  <c r="BL148"/>
  <c r="AZ149"/>
  <c r="BD149"/>
  <c r="BH149"/>
  <c r="BL149"/>
  <c r="AZ150"/>
  <c r="BD150"/>
  <c r="BH150"/>
  <c r="BL150"/>
  <c r="AZ151"/>
  <c r="BD151"/>
  <c r="BH151"/>
  <c r="BL151"/>
  <c r="AZ152"/>
  <c r="BD152"/>
  <c r="BH152"/>
  <c r="BL152"/>
  <c r="AZ153"/>
  <c r="BD153"/>
  <c r="BH153"/>
  <c r="BL153"/>
  <c r="AZ154"/>
  <c r="BD154"/>
  <c r="BH154"/>
  <c r="BL154"/>
  <c r="AZ155"/>
  <c r="BD155"/>
  <c r="BH155"/>
  <c r="BL155"/>
  <c r="AZ156"/>
  <c r="BD156"/>
  <c r="BH156"/>
  <c r="BL156"/>
  <c r="AZ157"/>
  <c r="BD157"/>
  <c r="BH157"/>
  <c r="BL157"/>
  <c r="AZ158"/>
  <c r="BD158"/>
  <c r="BH158"/>
  <c r="BL158"/>
  <c r="AZ159"/>
  <c r="BD159"/>
  <c r="BH159"/>
  <c r="BL159"/>
  <c r="AZ160"/>
  <c r="BD160"/>
  <c r="BH160"/>
  <c r="BL160"/>
  <c r="AZ161"/>
  <c r="BD161"/>
  <c r="BH161"/>
  <c r="BL161"/>
  <c r="AZ162"/>
  <c r="BD162"/>
  <c r="BH162"/>
  <c r="BL162"/>
  <c r="AZ163"/>
  <c r="BD163"/>
  <c r="BH163"/>
  <c r="BL163"/>
  <c r="AZ164"/>
  <c r="BD164"/>
  <c r="BH164"/>
  <c r="BL164"/>
  <c r="AZ165"/>
  <c r="BD165"/>
  <c r="BH165"/>
  <c r="BL165"/>
  <c r="AZ166"/>
  <c r="BD166"/>
  <c r="BH166"/>
  <c r="BL166"/>
  <c r="AZ167"/>
  <c r="BD167"/>
  <c r="BH167"/>
  <c r="BL167"/>
  <c r="AZ168"/>
  <c r="BD168"/>
  <c r="BH168"/>
  <c r="BL168"/>
  <c r="AZ169"/>
  <c r="BD169"/>
  <c r="BH169"/>
  <c r="BL169"/>
  <c r="AZ170"/>
  <c r="BD170"/>
  <c r="BH170"/>
  <c r="BL170"/>
  <c r="AZ171"/>
  <c r="BD171"/>
  <c r="BH171"/>
  <c r="BL171"/>
  <c r="AZ172"/>
  <c r="BD172"/>
  <c r="BH172"/>
  <c r="BL172"/>
  <c r="AZ173"/>
  <c r="BD173"/>
  <c r="BH173"/>
  <c r="BL173"/>
  <c r="AZ174"/>
  <c r="BD174"/>
  <c r="BH174"/>
  <c r="BL174"/>
  <c r="AZ175"/>
  <c r="BD175"/>
  <c r="BH175"/>
  <c r="BL175"/>
  <c r="AZ176"/>
  <c r="BD176"/>
  <c r="BH176"/>
  <c r="BL176"/>
  <c r="AZ177"/>
  <c r="BD177"/>
  <c r="BH177"/>
  <c r="BL177"/>
  <c r="AZ178"/>
  <c r="BD178"/>
  <c r="BH178"/>
  <c r="BL178"/>
  <c r="AZ179"/>
  <c r="BD179"/>
  <c r="BH179"/>
  <c r="BL179"/>
  <c r="AZ180"/>
  <c r="BD180"/>
  <c r="BH180"/>
  <c r="BL180"/>
  <c r="AZ181"/>
  <c r="BD181"/>
  <c r="BH181"/>
  <c r="BL181"/>
  <c r="AZ182"/>
  <c r="BD182"/>
  <c r="BH182"/>
  <c r="BL182"/>
  <c r="AZ183"/>
  <c r="BD183"/>
  <c r="BH183"/>
  <c r="BL183"/>
  <c r="AZ184"/>
  <c r="BD184"/>
  <c r="BH184"/>
  <c r="BL184"/>
  <c r="AZ185"/>
  <c r="BD185"/>
  <c r="BH185"/>
  <c r="BL185"/>
  <c r="AZ186"/>
  <c r="BD186"/>
  <c r="BH186"/>
  <c r="BL186"/>
  <c r="AZ187"/>
  <c r="BD187"/>
  <c r="BH187"/>
  <c r="BL187"/>
  <c r="BF187"/>
  <c r="AZ188"/>
  <c r="BH188"/>
  <c r="BF189"/>
  <c r="BL189"/>
  <c r="AZ190"/>
  <c r="BD190"/>
  <c r="BH190"/>
  <c r="BL190"/>
  <c r="AZ191"/>
  <c r="BD191"/>
  <c r="BH191"/>
  <c r="BL191"/>
  <c r="AZ192"/>
  <c r="BD192"/>
  <c r="BH192"/>
  <c r="BL192"/>
  <c r="AZ193"/>
  <c r="BD193"/>
  <c r="BH193"/>
  <c r="BL193"/>
  <c r="AZ194"/>
  <c r="BD194"/>
  <c r="BH194"/>
  <c r="BL194"/>
  <c r="AZ195"/>
  <c r="BD195"/>
  <c r="BH195"/>
  <c r="BL195"/>
  <c r="AZ196"/>
  <c r="BD196"/>
  <c r="BH196"/>
  <c r="BL196"/>
  <c r="AZ197"/>
  <c r="BD197"/>
  <c r="BH197"/>
  <c r="BL197"/>
  <c r="AZ198"/>
  <c r="BD198"/>
  <c r="BH198"/>
  <c r="BL198"/>
  <c r="AZ199"/>
  <c r="BD199"/>
  <c r="BH199"/>
  <c r="BL199"/>
  <c r="AZ200"/>
  <c r="BD200"/>
  <c r="BH200"/>
  <c r="BL200"/>
  <c r="AZ201"/>
  <c r="BD201"/>
  <c r="BH201"/>
  <c r="BL201"/>
  <c r="AZ202"/>
  <c r="BD202"/>
  <c r="BH202"/>
  <c r="BL202"/>
  <c r="AZ203"/>
  <c r="BD203"/>
  <c r="BH203"/>
  <c r="BL203"/>
  <c r="AZ204"/>
  <c r="BD204"/>
  <c r="BH204"/>
  <c r="BL204"/>
  <c r="AZ205"/>
  <c r="BD205"/>
  <c r="BH205"/>
  <c r="BL205"/>
  <c r="AZ206"/>
  <c r="BD206"/>
  <c r="BH206"/>
  <c r="BL206"/>
  <c r="AZ207"/>
  <c r="BD207"/>
  <c r="BH207"/>
  <c r="BL207"/>
  <c r="AZ208"/>
  <c r="BD208"/>
  <c r="BH208"/>
  <c r="BL208"/>
  <c r="AZ209"/>
  <c r="BD209"/>
  <c r="BH209"/>
  <c r="BL209"/>
  <c r="AZ210"/>
  <c r="BD210"/>
  <c r="BH210"/>
  <c r="BL210"/>
  <c r="AZ211"/>
  <c r="BD211"/>
  <c r="BH211"/>
  <c r="BL211"/>
  <c r="AZ212"/>
  <c r="BD212"/>
  <c r="BH212"/>
  <c r="BL212"/>
  <c r="AZ213"/>
  <c r="BD213"/>
  <c r="BH213"/>
  <c r="BL213"/>
  <c r="AZ214"/>
  <c r="BD214"/>
  <c r="BH214"/>
  <c r="BL214"/>
  <c r="AZ215"/>
  <c r="BD215"/>
  <c r="BH215"/>
  <c r="BL215"/>
  <c r="AZ216"/>
  <c r="BD216"/>
  <c r="BH216"/>
  <c r="BL216"/>
  <c r="AZ217"/>
  <c r="BD217"/>
  <c r="BH217"/>
  <c r="BL217"/>
  <c r="AZ218"/>
  <c r="BD218"/>
  <c r="BH218"/>
  <c r="BL218"/>
  <c r="AZ219"/>
  <c r="BD219"/>
  <c r="BH219"/>
  <c r="BL219"/>
  <c r="AZ220"/>
  <c r="BD220"/>
  <c r="BH220"/>
  <c r="BL220"/>
  <c r="AZ221"/>
  <c r="BD221"/>
  <c r="BH221"/>
  <c r="BL221"/>
  <c r="AZ222"/>
  <c r="BD222"/>
  <c r="BH222"/>
  <c r="BL222"/>
  <c r="AZ223"/>
  <c r="BD223"/>
  <c r="BH223"/>
  <c r="BL223"/>
  <c r="AZ224"/>
  <c r="BD224"/>
  <c r="BH224"/>
  <c r="BL224"/>
  <c r="AZ225"/>
  <c r="BD225"/>
  <c r="BH225"/>
  <c r="BL225"/>
  <c r="AZ226"/>
  <c r="BD226"/>
  <c r="BH226"/>
  <c r="BL226"/>
  <c r="AZ227"/>
  <c r="BD227"/>
  <c r="BH227"/>
  <c r="BL227"/>
  <c r="AZ228"/>
  <c r="BD228"/>
  <c r="BH228"/>
  <c r="BL228"/>
  <c r="AZ229"/>
  <c r="BD229"/>
  <c r="BH229"/>
  <c r="BL229"/>
  <c r="AZ230"/>
  <c r="BD230"/>
  <c r="BH230"/>
  <c r="BL230"/>
  <c r="AZ231"/>
  <c r="BD231"/>
  <c r="BH231"/>
  <c r="BL231"/>
  <c r="AZ232"/>
  <c r="BD232"/>
  <c r="BH232"/>
  <c r="BL232"/>
  <c r="AZ233"/>
  <c r="BD233"/>
  <c r="BH233"/>
  <c r="BL233"/>
  <c r="AZ234"/>
  <c r="BD234"/>
  <c r="BH234"/>
  <c r="BL234"/>
  <c r="AZ235"/>
  <c r="BD235"/>
  <c r="BH235"/>
  <c r="BL235"/>
  <c r="AZ236"/>
  <c r="BD236"/>
  <c r="BH236"/>
  <c r="BL236"/>
  <c r="AZ237"/>
  <c r="BD237"/>
  <c r="BH237"/>
  <c r="BL237"/>
  <c r="AZ238"/>
  <c r="BD238"/>
  <c r="BH238"/>
  <c r="BB187"/>
  <c r="BF188"/>
  <c r="BN188"/>
  <c r="BD189"/>
  <c r="BK189"/>
  <c r="BC190"/>
  <c r="BG190"/>
  <c r="BK190"/>
  <c r="BC191"/>
  <c r="BG191"/>
  <c r="BK191"/>
  <c r="BC192"/>
  <c r="BG192"/>
  <c r="BK192"/>
  <c r="BC193"/>
  <c r="BG193"/>
  <c r="BK193"/>
  <c r="BC194"/>
  <c r="BG194"/>
  <c r="BK194"/>
  <c r="BC195"/>
  <c r="BG195"/>
  <c r="BK195"/>
  <c r="BC196"/>
  <c r="BG196"/>
  <c r="BK196"/>
  <c r="BC197"/>
  <c r="BG197"/>
  <c r="BK197"/>
  <c r="BC198"/>
  <c r="BG198"/>
  <c r="BK198"/>
  <c r="BC199"/>
  <c r="BG199"/>
  <c r="BK199"/>
  <c r="BC200"/>
  <c r="BG200"/>
  <c r="BK200"/>
  <c r="BC201"/>
  <c r="BG201"/>
  <c r="BK201"/>
  <c r="BC202"/>
  <c r="BG202"/>
  <c r="BK202"/>
  <c r="BC203"/>
  <c r="BG203"/>
  <c r="BK203"/>
  <c r="BC204"/>
  <c r="BG204"/>
  <c r="BK204"/>
  <c r="BC205"/>
  <c r="BG205"/>
  <c r="BK205"/>
  <c r="BC206"/>
  <c r="BG206"/>
  <c r="BK206"/>
  <c r="BC207"/>
  <c r="BG207"/>
  <c r="BK207"/>
  <c r="BC208"/>
  <c r="BG208"/>
  <c r="BK208"/>
  <c r="BC209"/>
  <c r="BG209"/>
  <c r="BK209"/>
  <c r="BC210"/>
  <c r="BG210"/>
  <c r="BK210"/>
  <c r="BC211"/>
  <c r="BG211"/>
  <c r="BK211"/>
  <c r="BC212"/>
  <c r="BG212"/>
  <c r="BK212"/>
  <c r="BC213"/>
  <c r="BG213"/>
  <c r="BK213"/>
  <c r="BC214"/>
  <c r="BG214"/>
  <c r="BK214"/>
  <c r="BC215"/>
  <c r="BG215"/>
  <c r="BK215"/>
  <c r="BC216"/>
  <c r="BG216"/>
  <c r="BK216"/>
  <c r="BC217"/>
  <c r="BG217"/>
  <c r="BK217"/>
  <c r="BC218"/>
  <c r="BG218"/>
  <c r="BK218"/>
  <c r="BC219"/>
  <c r="BG219"/>
  <c r="BK219"/>
  <c r="BC220"/>
  <c r="BG220"/>
  <c r="BK220"/>
  <c r="BC221"/>
  <c r="BG221"/>
  <c r="BK221"/>
  <c r="BC222"/>
  <c r="BG222"/>
  <c r="BK222"/>
  <c r="BC223"/>
  <c r="BG223"/>
  <c r="BK223"/>
  <c r="BC224"/>
  <c r="BG224"/>
  <c r="BK224"/>
  <c r="BC225"/>
  <c r="BG225"/>
  <c r="BK225"/>
  <c r="BC226"/>
  <c r="BG226"/>
  <c r="BK226"/>
  <c r="BC227"/>
  <c r="BG227"/>
  <c r="BK227"/>
  <c r="BC228"/>
  <c r="BG228"/>
  <c r="BK228"/>
  <c r="BC229"/>
  <c r="BG229"/>
  <c r="BK229"/>
  <c r="BC230"/>
  <c r="BG230"/>
  <c r="BK230"/>
  <c r="BC231"/>
  <c r="BG231"/>
  <c r="BK231"/>
  <c r="BC232"/>
  <c r="BG232"/>
  <c r="BK232"/>
  <c r="BC233"/>
  <c r="BG233"/>
  <c r="BK233"/>
  <c r="BC234"/>
  <c r="BG234"/>
  <c r="BK234"/>
  <c r="BC235"/>
  <c r="BG235"/>
  <c r="BK235"/>
  <c r="BC236"/>
  <c r="BG236"/>
  <c r="BK236"/>
  <c r="BC237"/>
  <c r="BG237"/>
  <c r="BK237"/>
  <c r="BC238"/>
  <c r="BG238"/>
  <c r="BK238"/>
  <c r="BC239"/>
  <c r="BG239"/>
  <c r="BK239"/>
  <c r="BC240"/>
  <c r="BG240"/>
  <c r="BK240"/>
  <c r="BC241"/>
  <c r="BG241"/>
  <c r="BK241"/>
  <c r="BC242"/>
  <c r="BG242"/>
  <c r="BK242"/>
  <c r="BC243"/>
  <c r="BG243"/>
  <c r="BK243"/>
  <c r="BC244"/>
  <c r="BG244"/>
  <c r="BK244"/>
  <c r="BC245"/>
  <c r="BG245"/>
  <c r="BK245"/>
  <c r="BC246"/>
  <c r="BG246"/>
  <c r="BK246"/>
  <c r="BC247"/>
  <c r="BG247"/>
  <c r="BK247"/>
  <c r="BC248"/>
  <c r="BG248"/>
  <c r="BK248"/>
  <c r="BC249"/>
  <c r="BG249"/>
  <c r="BK249"/>
  <c r="BC250"/>
  <c r="BG250"/>
  <c r="BK250"/>
  <c r="BC251"/>
  <c r="BG251"/>
  <c r="BK251"/>
  <c r="BN187"/>
  <c r="BD188"/>
  <c r="BL188"/>
  <c r="BB189"/>
  <c r="BJ189"/>
  <c r="BN189"/>
  <c r="BB190"/>
  <c r="BF190"/>
  <c r="BJ190"/>
  <c r="BN190"/>
  <c r="BB191"/>
  <c r="BF191"/>
  <c r="BJ191"/>
  <c r="BN191"/>
  <c r="BB192"/>
  <c r="BF192"/>
  <c r="BJ192"/>
  <c r="BN192"/>
  <c r="BB193"/>
  <c r="BF193"/>
  <c r="BJ193"/>
  <c r="BN193"/>
  <c r="BB194"/>
  <c r="BF194"/>
  <c r="BJ194"/>
  <c r="BN194"/>
  <c r="BB195"/>
  <c r="BF195"/>
  <c r="BJ195"/>
  <c r="BN195"/>
  <c r="BB196"/>
  <c r="BF196"/>
  <c r="BJ196"/>
  <c r="BN196"/>
  <c r="BB197"/>
  <c r="BF197"/>
  <c r="BJ197"/>
  <c r="BN197"/>
  <c r="BB198"/>
  <c r="BF198"/>
  <c r="BJ198"/>
  <c r="BN198"/>
  <c r="BB199"/>
  <c r="BF199"/>
  <c r="BJ199"/>
  <c r="BN199"/>
  <c r="BB200"/>
  <c r="BF200"/>
  <c r="BJ200"/>
  <c r="BN200"/>
  <c r="BB201"/>
  <c r="BF201"/>
  <c r="BJ201"/>
  <c r="BN201"/>
  <c r="BB202"/>
  <c r="BF202"/>
  <c r="BJ202"/>
  <c r="BN202"/>
  <c r="BB203"/>
  <c r="BF203"/>
  <c r="BJ203"/>
  <c r="BN203"/>
  <c r="BB204"/>
  <c r="BF204"/>
  <c r="BJ204"/>
  <c r="BN204"/>
  <c r="BB205"/>
  <c r="BF205"/>
  <c r="BJ205"/>
  <c r="BN205"/>
  <c r="BB206"/>
  <c r="BF206"/>
  <c r="BJ206"/>
  <c r="BN206"/>
  <c r="BB207"/>
  <c r="BF207"/>
  <c r="BJ207"/>
  <c r="BN207"/>
  <c r="BB208"/>
  <c r="BF208"/>
  <c r="BJ208"/>
  <c r="BN208"/>
  <c r="BB209"/>
  <c r="BF209"/>
  <c r="BJ209"/>
  <c r="BN209"/>
  <c r="BB210"/>
  <c r="BF210"/>
  <c r="BJ210"/>
  <c r="BN210"/>
  <c r="BB211"/>
  <c r="BF211"/>
  <c r="BJ211"/>
  <c r="BN211"/>
  <c r="BB212"/>
  <c r="BF212"/>
  <c r="BJ212"/>
  <c r="BN212"/>
  <c r="BB213"/>
  <c r="BF213"/>
  <c r="BJ213"/>
  <c r="BN213"/>
  <c r="BB214"/>
  <c r="BF214"/>
  <c r="BJ214"/>
  <c r="BN214"/>
  <c r="BB215"/>
  <c r="BF215"/>
  <c r="BJ215"/>
  <c r="BN215"/>
  <c r="BB216"/>
  <c r="BF216"/>
  <c r="BJ216"/>
  <c r="BN216"/>
  <c r="BB217"/>
  <c r="BF217"/>
  <c r="BJ217"/>
  <c r="BN217"/>
  <c r="BB218"/>
  <c r="BF218"/>
  <c r="BJ218"/>
  <c r="BN218"/>
  <c r="BB219"/>
  <c r="BF219"/>
  <c r="BJ219"/>
  <c r="BN219"/>
  <c r="BB220"/>
  <c r="BF220"/>
  <c r="BJ220"/>
  <c r="BN220"/>
  <c r="BB221"/>
  <c r="BF221"/>
  <c r="BJ221"/>
  <c r="BN221"/>
  <c r="BB222"/>
  <c r="BF222"/>
  <c r="BJ222"/>
  <c r="BN222"/>
  <c r="BB223"/>
  <c r="BF223"/>
  <c r="BJ223"/>
  <c r="BN223"/>
  <c r="BB224"/>
  <c r="BF224"/>
  <c r="BJ224"/>
  <c r="BN224"/>
  <c r="BB225"/>
  <c r="BF225"/>
  <c r="BJ225"/>
  <c r="BN225"/>
  <c r="BB226"/>
  <c r="BF226"/>
  <c r="BJ226"/>
  <c r="BN226"/>
  <c r="BB227"/>
  <c r="BF227"/>
  <c r="BJ227"/>
  <c r="BN227"/>
  <c r="BB228"/>
  <c r="BF228"/>
  <c r="BJ228"/>
  <c r="BN228"/>
  <c r="BB229"/>
  <c r="BF229"/>
  <c r="BJ229"/>
  <c r="BN229"/>
  <c r="BB230"/>
  <c r="BF230"/>
  <c r="BJ230"/>
  <c r="BN230"/>
  <c r="BB231"/>
  <c r="BF231"/>
  <c r="BJ231"/>
  <c r="BN231"/>
  <c r="BB232"/>
  <c r="BF232"/>
  <c r="BJ232"/>
  <c r="BN232"/>
  <c r="BB233"/>
  <c r="BF233"/>
  <c r="BJ233"/>
  <c r="BN233"/>
  <c r="BB234"/>
  <c r="BF234"/>
  <c r="BN186"/>
  <c r="BJ187"/>
  <c r="BB188"/>
  <c r="BJ188"/>
  <c r="AZ189"/>
  <c r="BH189"/>
  <c r="BM189"/>
  <c r="BA190"/>
  <c r="BE190"/>
  <c r="BI190"/>
  <c r="BM190"/>
  <c r="BA191"/>
  <c r="BE191"/>
  <c r="BI191"/>
  <c r="BM191"/>
  <c r="BA192"/>
  <c r="BE192"/>
  <c r="BI192"/>
  <c r="BM192"/>
  <c r="BA193"/>
  <c r="BE193"/>
  <c r="BI193"/>
  <c r="BM193"/>
  <c r="BA194"/>
  <c r="BE194"/>
  <c r="BI194"/>
  <c r="BM194"/>
  <c r="BA195"/>
  <c r="BE195"/>
  <c r="BI195"/>
  <c r="BM195"/>
  <c r="BA196"/>
  <c r="BE196"/>
  <c r="BI196"/>
  <c r="BM196"/>
  <c r="BA197"/>
  <c r="BE197"/>
  <c r="BI197"/>
  <c r="BM197"/>
  <c r="BA198"/>
  <c r="BE198"/>
  <c r="BI198"/>
  <c r="BM198"/>
  <c r="BA199"/>
  <c r="BE199"/>
  <c r="BI199"/>
  <c r="BM199"/>
  <c r="BA200"/>
  <c r="BE200"/>
  <c r="BI200"/>
  <c r="BM200"/>
  <c r="BA201"/>
  <c r="BE201"/>
  <c r="BI201"/>
  <c r="BM201"/>
  <c r="BA202"/>
  <c r="BE202"/>
  <c r="BI202"/>
  <c r="BM202"/>
  <c r="BA203"/>
  <c r="BE203"/>
  <c r="BI203"/>
  <c r="BM203"/>
  <c r="BA204"/>
  <c r="BE204"/>
  <c r="BI204"/>
  <c r="BM204"/>
  <c r="BA205"/>
  <c r="BE205"/>
  <c r="BI205"/>
  <c r="BM205"/>
  <c r="BA206"/>
  <c r="BE206"/>
  <c r="BI206"/>
  <c r="BM206"/>
  <c r="BA207"/>
  <c r="BE207"/>
  <c r="BI207"/>
  <c r="BM207"/>
  <c r="BA208"/>
  <c r="BE208"/>
  <c r="BI208"/>
  <c r="BM208"/>
  <c r="BA209"/>
  <c r="BE209"/>
  <c r="BI209"/>
  <c r="BM209"/>
  <c r="BA210"/>
  <c r="BE210"/>
  <c r="BI210"/>
  <c r="BM210"/>
  <c r="BA211"/>
  <c r="BE211"/>
  <c r="BI211"/>
  <c r="BM211"/>
  <c r="BA212"/>
  <c r="BE212"/>
  <c r="BI212"/>
  <c r="BM212"/>
  <c r="BA213"/>
  <c r="BE213"/>
  <c r="BI213"/>
  <c r="BM213"/>
  <c r="BA214"/>
  <c r="BE214"/>
  <c r="BI214"/>
  <c r="BM214"/>
  <c r="BA215"/>
  <c r="BE215"/>
  <c r="BI215"/>
  <c r="BM215"/>
  <c r="BA216"/>
  <c r="BE216"/>
  <c r="BI216"/>
  <c r="BM216"/>
  <c r="BA217"/>
  <c r="BE217"/>
  <c r="BI217"/>
  <c r="BM217"/>
  <c r="BA218"/>
  <c r="BE218"/>
  <c r="BI218"/>
  <c r="BM218"/>
  <c r="BA219"/>
  <c r="BE219"/>
  <c r="BI219"/>
  <c r="BM219"/>
  <c r="BA220"/>
  <c r="BE220"/>
  <c r="BI220"/>
  <c r="BM220"/>
  <c r="BA221"/>
  <c r="BE221"/>
  <c r="BI221"/>
  <c r="BM221"/>
  <c r="BA222"/>
  <c r="BE222"/>
  <c r="BI222"/>
  <c r="BM222"/>
  <c r="BA223"/>
  <c r="BE223"/>
  <c r="BI223"/>
  <c r="BM223"/>
  <c r="BA224"/>
  <c r="BE224"/>
  <c r="BI224"/>
  <c r="BM224"/>
  <c r="BA225"/>
  <c r="BE225"/>
  <c r="BI225"/>
  <c r="BM225"/>
  <c r="BA226"/>
  <c r="BE226"/>
  <c r="BI226"/>
  <c r="BM226"/>
  <c r="BA227"/>
  <c r="BE227"/>
  <c r="BI227"/>
  <c r="BM227"/>
  <c r="BA228"/>
  <c r="BE228"/>
  <c r="BI228"/>
  <c r="BM228"/>
  <c r="BA229"/>
  <c r="BE229"/>
  <c r="BI229"/>
  <c r="BM229"/>
  <c r="BA230"/>
  <c r="BE230"/>
  <c r="BI230"/>
  <c r="BM230"/>
  <c r="BA231"/>
  <c r="BE231"/>
  <c r="BI231"/>
  <c r="BM231"/>
  <c r="BA232"/>
  <c r="BE232"/>
  <c r="BI232"/>
  <c r="BM232"/>
  <c r="BA233"/>
  <c r="BE233"/>
  <c r="BI233"/>
  <c r="BM233"/>
  <c r="BA234"/>
  <c r="BE234"/>
  <c r="BI234"/>
  <c r="BM234"/>
  <c r="BA235"/>
  <c r="BE235"/>
  <c r="BI235"/>
  <c r="BM235"/>
  <c r="BA236"/>
  <c r="BE236"/>
  <c r="BI236"/>
  <c r="BM236"/>
  <c r="BA237"/>
  <c r="BE237"/>
  <c r="BI237"/>
  <c r="BM237"/>
  <c r="BA238"/>
  <c r="BE238"/>
  <c r="BI238"/>
  <c r="BM238"/>
  <c r="BA239"/>
  <c r="BE239"/>
  <c r="BI239"/>
  <c r="BM239"/>
  <c r="BA240"/>
  <c r="BE240"/>
  <c r="BI240"/>
  <c r="BM240"/>
  <c r="BA241"/>
  <c r="BE241"/>
  <c r="BI241"/>
  <c r="BM241"/>
  <c r="BA242"/>
  <c r="BE242"/>
  <c r="BI242"/>
  <c r="BM242"/>
  <c r="BA243"/>
  <c r="BE243"/>
  <c r="BI243"/>
  <c r="BM243"/>
  <c r="BA244"/>
  <c r="BE244"/>
  <c r="BI244"/>
  <c r="BM244"/>
  <c r="BA245"/>
  <c r="BE245"/>
  <c r="BI245"/>
  <c r="BM245"/>
  <c r="BA246"/>
  <c r="BE246"/>
  <c r="BI246"/>
  <c r="BM246"/>
  <c r="BA247"/>
  <c r="BE247"/>
  <c r="BI247"/>
  <c r="BM247"/>
  <c r="BA248"/>
  <c r="BE248"/>
  <c r="BI248"/>
  <c r="BM248"/>
  <c r="BA249"/>
  <c r="BE249"/>
  <c r="BI249"/>
  <c r="BM249"/>
  <c r="BA250"/>
  <c r="BE250"/>
  <c r="BI250"/>
  <c r="BM250"/>
  <c r="BA251"/>
  <c r="BE251"/>
  <c r="BI251"/>
  <c r="BM251"/>
  <c r="BA252"/>
  <c r="BB235"/>
  <c r="BN236"/>
  <c r="BJ237"/>
  <c r="BF238"/>
  <c r="BF239"/>
  <c r="BN239"/>
  <c r="BD240"/>
  <c r="BL240"/>
  <c r="BB241"/>
  <c r="BJ241"/>
  <c r="AZ242"/>
  <c r="BH242"/>
  <c r="BF243"/>
  <c r="BN243"/>
  <c r="BD244"/>
  <c r="BL244"/>
  <c r="BB245"/>
  <c r="BJ245"/>
  <c r="AZ246"/>
  <c r="BH246"/>
  <c r="BF247"/>
  <c r="BN247"/>
  <c r="BD248"/>
  <c r="BL248"/>
  <c r="BB249"/>
  <c r="BJ249"/>
  <c r="AZ250"/>
  <c r="BH250"/>
  <c r="BF251"/>
  <c r="BN251"/>
  <c r="BC252"/>
  <c r="BG252"/>
  <c r="BK252"/>
  <c r="BC253"/>
  <c r="BG253"/>
  <c r="BK253"/>
  <c r="BC254"/>
  <c r="BG254"/>
  <c r="BK254"/>
  <c r="BC255"/>
  <c r="BG255"/>
  <c r="BK255"/>
  <c r="BC256"/>
  <c r="BG256"/>
  <c r="BK256"/>
  <c r="BC257"/>
  <c r="BG257"/>
  <c r="BK257"/>
  <c r="BC258"/>
  <c r="BG258"/>
  <c r="BK258"/>
  <c r="BC259"/>
  <c r="BG259"/>
  <c r="BK259"/>
  <c r="BC260"/>
  <c r="BG260"/>
  <c r="BK260"/>
  <c r="BC261"/>
  <c r="BG261"/>
  <c r="BK261"/>
  <c r="BC262"/>
  <c r="BG262"/>
  <c r="BK262"/>
  <c r="BC263"/>
  <c r="BG263"/>
  <c r="BK263"/>
  <c r="BC264"/>
  <c r="BG264"/>
  <c r="BK264"/>
  <c r="BC265"/>
  <c r="BG265"/>
  <c r="BK265"/>
  <c r="BC266"/>
  <c r="BG266"/>
  <c r="BK266"/>
  <c r="BC267"/>
  <c r="BG267"/>
  <c r="BK267"/>
  <c r="BC268"/>
  <c r="BG268"/>
  <c r="BK268"/>
  <c r="BC269"/>
  <c r="BG269"/>
  <c r="BK269"/>
  <c r="BC270"/>
  <c r="BG270"/>
  <c r="BK270"/>
  <c r="BC271"/>
  <c r="BG271"/>
  <c r="BK271"/>
  <c r="BC272"/>
  <c r="BG272"/>
  <c r="BK272"/>
  <c r="BC273"/>
  <c r="BG273"/>
  <c r="BK273"/>
  <c r="BC274"/>
  <c r="BG274"/>
  <c r="BK274"/>
  <c r="BC275"/>
  <c r="BG275"/>
  <c r="BK275"/>
  <c r="BC276"/>
  <c r="BG276"/>
  <c r="BK276"/>
  <c r="BC277"/>
  <c r="BG277"/>
  <c r="BK277"/>
  <c r="BC278"/>
  <c r="BG278"/>
  <c r="BK278"/>
  <c r="BC279"/>
  <c r="BG279"/>
  <c r="BK279"/>
  <c r="BC280"/>
  <c r="BG280"/>
  <c r="BK280"/>
  <c r="BC281"/>
  <c r="BG281"/>
  <c r="BK281"/>
  <c r="BC282"/>
  <c r="BG282"/>
  <c r="BK282"/>
  <c r="BC283"/>
  <c r="BG283"/>
  <c r="BK283"/>
  <c r="BC284"/>
  <c r="BG284"/>
  <c r="BK284"/>
  <c r="BC285"/>
  <c r="BG285"/>
  <c r="BK285"/>
  <c r="BC286"/>
  <c r="BG286"/>
  <c r="BK286"/>
  <c r="BC287"/>
  <c r="BG287"/>
  <c r="BK287"/>
  <c r="BC288"/>
  <c r="BG288"/>
  <c r="BK288"/>
  <c r="BC289"/>
  <c r="BG289"/>
  <c r="BK289"/>
  <c r="BC290"/>
  <c r="BG290"/>
  <c r="BK290"/>
  <c r="BC291"/>
  <c r="BG291"/>
  <c r="BK291"/>
  <c r="BC292"/>
  <c r="BG292"/>
  <c r="BK292"/>
  <c r="BC293"/>
  <c r="BG293"/>
  <c r="BK293"/>
  <c r="BC294"/>
  <c r="BG294"/>
  <c r="BK294"/>
  <c r="BC295"/>
  <c r="BG295"/>
  <c r="BK295"/>
  <c r="BC296"/>
  <c r="BG296"/>
  <c r="BK296"/>
  <c r="BC297"/>
  <c r="BG297"/>
  <c r="BK297"/>
  <c r="BC298"/>
  <c r="BG298"/>
  <c r="BK298"/>
  <c r="BC299"/>
  <c r="BG299"/>
  <c r="BK299"/>
  <c r="BC300"/>
  <c r="BG300"/>
  <c r="BK300"/>
  <c r="BC301"/>
  <c r="BG301"/>
  <c r="BK301"/>
  <c r="BC302"/>
  <c r="BG302"/>
  <c r="BK302"/>
  <c r="BC303"/>
  <c r="BG303"/>
  <c r="BK303"/>
  <c r="BC304"/>
  <c r="BG304"/>
  <c r="BK304"/>
  <c r="BC305"/>
  <c r="BG305"/>
  <c r="BK305"/>
  <c r="BC306"/>
  <c r="BG306"/>
  <c r="BK306"/>
  <c r="BC307"/>
  <c r="BG307"/>
  <c r="BK307"/>
  <c r="BC308"/>
  <c r="BG308"/>
  <c r="BK308"/>
  <c r="BC309"/>
  <c r="BG309"/>
  <c r="BK309"/>
  <c r="BC310"/>
  <c r="BG310"/>
  <c r="BK310"/>
  <c r="BC311"/>
  <c r="BG311"/>
  <c r="BK311"/>
  <c r="BC312"/>
  <c r="BG312"/>
  <c r="BK312"/>
  <c r="BC313"/>
  <c r="BG313"/>
  <c r="BK313"/>
  <c r="BC314"/>
  <c r="BG314"/>
  <c r="BK314"/>
  <c r="BC315"/>
  <c r="BG315"/>
  <c r="BK315"/>
  <c r="BC316"/>
  <c r="BG316"/>
  <c r="BK316"/>
  <c r="BC317"/>
  <c r="BG317"/>
  <c r="BK317"/>
  <c r="BC318"/>
  <c r="BG318"/>
  <c r="BK318"/>
  <c r="BC319"/>
  <c r="BG319"/>
  <c r="BK319"/>
  <c r="BC320"/>
  <c r="BG320"/>
  <c r="BK320"/>
  <c r="BC321"/>
  <c r="BG321"/>
  <c r="BK321"/>
  <c r="BC322"/>
  <c r="BG322"/>
  <c r="BK322"/>
  <c r="BC323"/>
  <c r="BG323"/>
  <c r="BK323"/>
  <c r="BC324"/>
  <c r="BG324"/>
  <c r="BK324"/>
  <c r="BC325"/>
  <c r="BG325"/>
  <c r="BK325"/>
  <c r="BC326"/>
  <c r="BG326"/>
  <c r="BK326"/>
  <c r="BC327"/>
  <c r="BG327"/>
  <c r="BK327"/>
  <c r="BC328"/>
  <c r="BG328"/>
  <c r="BK328"/>
  <c r="BC329"/>
  <c r="BG329"/>
  <c r="BK329"/>
  <c r="BC330"/>
  <c r="BG330"/>
  <c r="BK330"/>
  <c r="BC331"/>
  <c r="BG331"/>
  <c r="BK331"/>
  <c r="BC332"/>
  <c r="BG332"/>
  <c r="BK332"/>
  <c r="BC333"/>
  <c r="BG333"/>
  <c r="BK333"/>
  <c r="BC334"/>
  <c r="BG334"/>
  <c r="BK334"/>
  <c r="BC335"/>
  <c r="BG335"/>
  <c r="BK335"/>
  <c r="BC336"/>
  <c r="BG336"/>
  <c r="BK336"/>
  <c r="BC337"/>
  <c r="BG337"/>
  <c r="BK337"/>
  <c r="BC338"/>
  <c r="BG338"/>
  <c r="BK338"/>
  <c r="BC339"/>
  <c r="BG339"/>
  <c r="BK339"/>
  <c r="BC340"/>
  <c r="BG340"/>
  <c r="BK340"/>
  <c r="BC341"/>
  <c r="BG341"/>
  <c r="BK341"/>
  <c r="BC342"/>
  <c r="BG342"/>
  <c r="BK342"/>
  <c r="BC343"/>
  <c r="BG343"/>
  <c r="BK343"/>
  <c r="BC344"/>
  <c r="BG344"/>
  <c r="BK344"/>
  <c r="BC345"/>
  <c r="BG345"/>
  <c r="BK345"/>
  <c r="BC346"/>
  <c r="BG346"/>
  <c r="BK346"/>
  <c r="BC347"/>
  <c r="BG347"/>
  <c r="BK347"/>
  <c r="BC348"/>
  <c r="BG348"/>
  <c r="BK348"/>
  <c r="BC349"/>
  <c r="BG349"/>
  <c r="BK349"/>
  <c r="BC350"/>
  <c r="BG350"/>
  <c r="BK350"/>
  <c r="BC351"/>
  <c r="BG351"/>
  <c r="BK351"/>
  <c r="BC352"/>
  <c r="BG352"/>
  <c r="BK352"/>
  <c r="BC353"/>
  <c r="BG353"/>
  <c r="BK353"/>
  <c r="BC354"/>
  <c r="BG354"/>
  <c r="BK354"/>
  <c r="BC355"/>
  <c r="BG355"/>
  <c r="BK355"/>
  <c r="BC356"/>
  <c r="BG356"/>
  <c r="BK356"/>
  <c r="BC357"/>
  <c r="BG357"/>
  <c r="BK357"/>
  <c r="BC358"/>
  <c r="BG358"/>
  <c r="BK358"/>
  <c r="BC359"/>
  <c r="BG359"/>
  <c r="BK359"/>
  <c r="BC360"/>
  <c r="BG360"/>
  <c r="BK360"/>
  <c r="BC361"/>
  <c r="BG361"/>
  <c r="BK361"/>
  <c r="BC362"/>
  <c r="BG362"/>
  <c r="BK362"/>
  <c r="BC363"/>
  <c r="BG363"/>
  <c r="BK363"/>
  <c r="BC364"/>
  <c r="BG364"/>
  <c r="BK364"/>
  <c r="BC365"/>
  <c r="BG365"/>
  <c r="BK365"/>
  <c r="BC366"/>
  <c r="BG366"/>
  <c r="BK366"/>
  <c r="BC367"/>
  <c r="BG367"/>
  <c r="BK367"/>
  <c r="BC368"/>
  <c r="BG368"/>
  <c r="BK368"/>
  <c r="BC369"/>
  <c r="BG369"/>
  <c r="BK369"/>
  <c r="BC370"/>
  <c r="BG370"/>
  <c r="BK370"/>
  <c r="BC371"/>
  <c r="BG371"/>
  <c r="BK371"/>
  <c r="BC372"/>
  <c r="BN235"/>
  <c r="BJ236"/>
  <c r="BF237"/>
  <c r="BB238"/>
  <c r="BN238"/>
  <c r="BD239"/>
  <c r="BL239"/>
  <c r="BB240"/>
  <c r="BJ240"/>
  <c r="AZ241"/>
  <c r="BH241"/>
  <c r="BF242"/>
  <c r="BN242"/>
  <c r="BD243"/>
  <c r="BL243"/>
  <c r="BB244"/>
  <c r="BJ244"/>
  <c r="AZ245"/>
  <c r="BH245"/>
  <c r="BF246"/>
  <c r="BN246"/>
  <c r="BD247"/>
  <c r="BL247"/>
  <c r="BB248"/>
  <c r="BJ248"/>
  <c r="AZ249"/>
  <c r="BH249"/>
  <c r="BF250"/>
  <c r="BN250"/>
  <c r="BD251"/>
  <c r="BL251"/>
  <c r="BB252"/>
  <c r="BF252"/>
  <c r="BJ252"/>
  <c r="BN252"/>
  <c r="BB253"/>
  <c r="BF253"/>
  <c r="BJ253"/>
  <c r="BN253"/>
  <c r="BB254"/>
  <c r="BF254"/>
  <c r="BJ254"/>
  <c r="BN254"/>
  <c r="BB255"/>
  <c r="BF255"/>
  <c r="BJ255"/>
  <c r="BN255"/>
  <c r="BB256"/>
  <c r="BF256"/>
  <c r="BJ256"/>
  <c r="BN256"/>
  <c r="BB257"/>
  <c r="BF257"/>
  <c r="BJ257"/>
  <c r="BN257"/>
  <c r="BB258"/>
  <c r="BF258"/>
  <c r="BJ258"/>
  <c r="BN258"/>
  <c r="BB259"/>
  <c r="BF259"/>
  <c r="BJ259"/>
  <c r="BN259"/>
  <c r="BB260"/>
  <c r="BF260"/>
  <c r="BJ260"/>
  <c r="BN260"/>
  <c r="BB261"/>
  <c r="BF261"/>
  <c r="BJ261"/>
  <c r="BN261"/>
  <c r="BB262"/>
  <c r="BF262"/>
  <c r="BJ262"/>
  <c r="BN262"/>
  <c r="BB263"/>
  <c r="BF263"/>
  <c r="BJ263"/>
  <c r="BN263"/>
  <c r="BB264"/>
  <c r="BF264"/>
  <c r="BJ264"/>
  <c r="BN264"/>
  <c r="BB265"/>
  <c r="BF265"/>
  <c r="BJ265"/>
  <c r="BN265"/>
  <c r="BB266"/>
  <c r="BF266"/>
  <c r="BJ266"/>
  <c r="BN266"/>
  <c r="BB267"/>
  <c r="BF267"/>
  <c r="BJ267"/>
  <c r="BN267"/>
  <c r="BB268"/>
  <c r="BF268"/>
  <c r="BJ268"/>
  <c r="BN268"/>
  <c r="BB269"/>
  <c r="BF269"/>
  <c r="BJ269"/>
  <c r="BN269"/>
  <c r="BB270"/>
  <c r="BF270"/>
  <c r="BJ270"/>
  <c r="BN270"/>
  <c r="BB271"/>
  <c r="BF271"/>
  <c r="BJ271"/>
  <c r="BN271"/>
  <c r="BB272"/>
  <c r="BF272"/>
  <c r="BJ272"/>
  <c r="BN272"/>
  <c r="BB273"/>
  <c r="BF273"/>
  <c r="BJ273"/>
  <c r="BN273"/>
  <c r="BB274"/>
  <c r="BF274"/>
  <c r="BJ274"/>
  <c r="BN274"/>
  <c r="BB275"/>
  <c r="BF275"/>
  <c r="BJ275"/>
  <c r="BN275"/>
  <c r="BB276"/>
  <c r="BF276"/>
  <c r="BJ276"/>
  <c r="BN276"/>
  <c r="BB277"/>
  <c r="BF277"/>
  <c r="BJ277"/>
  <c r="BN277"/>
  <c r="BB278"/>
  <c r="BF278"/>
  <c r="BJ278"/>
  <c r="BN278"/>
  <c r="BB279"/>
  <c r="BF279"/>
  <c r="BJ279"/>
  <c r="BN279"/>
  <c r="BB280"/>
  <c r="BF280"/>
  <c r="BJ280"/>
  <c r="BN280"/>
  <c r="BB281"/>
  <c r="BF281"/>
  <c r="BJ281"/>
  <c r="BN281"/>
  <c r="BB282"/>
  <c r="BF282"/>
  <c r="BJ282"/>
  <c r="BN282"/>
  <c r="BB283"/>
  <c r="BF283"/>
  <c r="BJ283"/>
  <c r="BN283"/>
  <c r="BB284"/>
  <c r="BF284"/>
  <c r="BJ284"/>
  <c r="BN284"/>
  <c r="BB285"/>
  <c r="BF285"/>
  <c r="BJ285"/>
  <c r="BN285"/>
  <c r="BB286"/>
  <c r="BF286"/>
  <c r="BJ286"/>
  <c r="BN286"/>
  <c r="BB287"/>
  <c r="BF287"/>
  <c r="BJ287"/>
  <c r="BN287"/>
  <c r="BB288"/>
  <c r="BF288"/>
  <c r="BJ288"/>
  <c r="BN288"/>
  <c r="BB289"/>
  <c r="BF289"/>
  <c r="BJ289"/>
  <c r="BN289"/>
  <c r="BB290"/>
  <c r="BF290"/>
  <c r="BJ290"/>
  <c r="BN290"/>
  <c r="BB291"/>
  <c r="BF291"/>
  <c r="BJ291"/>
  <c r="BN291"/>
  <c r="BB292"/>
  <c r="BF292"/>
  <c r="BJ292"/>
  <c r="BN292"/>
  <c r="BB293"/>
  <c r="BF293"/>
  <c r="BJ293"/>
  <c r="BN293"/>
  <c r="BB294"/>
  <c r="BF294"/>
  <c r="BJ294"/>
  <c r="BN294"/>
  <c r="BB295"/>
  <c r="BF295"/>
  <c r="BJ295"/>
  <c r="BN295"/>
  <c r="BB296"/>
  <c r="BF296"/>
  <c r="BJ296"/>
  <c r="BN296"/>
  <c r="BB297"/>
  <c r="BF297"/>
  <c r="BJ297"/>
  <c r="BN297"/>
  <c r="BB298"/>
  <c r="BF298"/>
  <c r="BJ298"/>
  <c r="BN298"/>
  <c r="BB299"/>
  <c r="BF299"/>
  <c r="BJ299"/>
  <c r="BN299"/>
  <c r="BB300"/>
  <c r="BF300"/>
  <c r="BJ300"/>
  <c r="BN300"/>
  <c r="BB301"/>
  <c r="BF301"/>
  <c r="BJ301"/>
  <c r="BN301"/>
  <c r="BB302"/>
  <c r="BF302"/>
  <c r="BJ302"/>
  <c r="BN302"/>
  <c r="BB303"/>
  <c r="BF303"/>
  <c r="BJ303"/>
  <c r="BN303"/>
  <c r="BB304"/>
  <c r="BF304"/>
  <c r="BJ304"/>
  <c r="BN304"/>
  <c r="BB305"/>
  <c r="BF305"/>
  <c r="BJ305"/>
  <c r="BN305"/>
  <c r="BB306"/>
  <c r="BF306"/>
  <c r="BJ306"/>
  <c r="BN306"/>
  <c r="BB307"/>
  <c r="BF307"/>
  <c r="BJ307"/>
  <c r="BN307"/>
  <c r="BB308"/>
  <c r="BF308"/>
  <c r="BJ308"/>
  <c r="BN308"/>
  <c r="BB309"/>
  <c r="BF309"/>
  <c r="BJ309"/>
  <c r="BN309"/>
  <c r="BB310"/>
  <c r="BF310"/>
  <c r="BJ310"/>
  <c r="BN310"/>
  <c r="BB311"/>
  <c r="BF311"/>
  <c r="BJ311"/>
  <c r="BN311"/>
  <c r="BB312"/>
  <c r="BF312"/>
  <c r="BJ312"/>
  <c r="BN312"/>
  <c r="BB313"/>
  <c r="BF313"/>
  <c r="BJ313"/>
  <c r="BN313"/>
  <c r="BB314"/>
  <c r="BF314"/>
  <c r="BJ314"/>
  <c r="BN314"/>
  <c r="BB315"/>
  <c r="BF315"/>
  <c r="BJ315"/>
  <c r="BN315"/>
  <c r="BB316"/>
  <c r="BF316"/>
  <c r="BJ316"/>
  <c r="BN316"/>
  <c r="BB317"/>
  <c r="BF317"/>
  <c r="BJ317"/>
  <c r="BN317"/>
  <c r="BB318"/>
  <c r="BF318"/>
  <c r="BJ318"/>
  <c r="BN318"/>
  <c r="BB319"/>
  <c r="BF319"/>
  <c r="BJ319"/>
  <c r="BN319"/>
  <c r="BB320"/>
  <c r="BF320"/>
  <c r="BJ320"/>
  <c r="BN320"/>
  <c r="BB321"/>
  <c r="BF321"/>
  <c r="BJ321"/>
  <c r="BN321"/>
  <c r="BB322"/>
  <c r="BF322"/>
  <c r="BJ322"/>
  <c r="BN322"/>
  <c r="BB323"/>
  <c r="BF323"/>
  <c r="BJ323"/>
  <c r="BN323"/>
  <c r="BB324"/>
  <c r="BF324"/>
  <c r="BJ324"/>
  <c r="BN324"/>
  <c r="BB325"/>
  <c r="BF325"/>
  <c r="BJ325"/>
  <c r="BN325"/>
  <c r="BB326"/>
  <c r="BF326"/>
  <c r="BJ326"/>
  <c r="BN326"/>
  <c r="BB327"/>
  <c r="BF327"/>
  <c r="BJ327"/>
  <c r="BN327"/>
  <c r="BB328"/>
  <c r="BF328"/>
  <c r="BJ328"/>
  <c r="BN328"/>
  <c r="BB329"/>
  <c r="BF329"/>
  <c r="BJ329"/>
  <c r="BN329"/>
  <c r="BB330"/>
  <c r="BF330"/>
  <c r="BJ330"/>
  <c r="BN330"/>
  <c r="BB331"/>
  <c r="BF331"/>
  <c r="BJ331"/>
  <c r="BN331"/>
  <c r="BB332"/>
  <c r="BF332"/>
  <c r="BJ332"/>
  <c r="BN332"/>
  <c r="BB333"/>
  <c r="BF333"/>
  <c r="BJ333"/>
  <c r="BN333"/>
  <c r="BB334"/>
  <c r="BF334"/>
  <c r="BJ334"/>
  <c r="BN334"/>
  <c r="BB335"/>
  <c r="BF335"/>
  <c r="BJ335"/>
  <c r="BN335"/>
  <c r="BB336"/>
  <c r="BF336"/>
  <c r="BJ336"/>
  <c r="BN336"/>
  <c r="BB337"/>
  <c r="BF337"/>
  <c r="BJ337"/>
  <c r="BN337"/>
  <c r="BB338"/>
  <c r="BF338"/>
  <c r="BJ338"/>
  <c r="BN338"/>
  <c r="BB339"/>
  <c r="BF339"/>
  <c r="BJ339"/>
  <c r="BN339"/>
  <c r="BB340"/>
  <c r="BF340"/>
  <c r="BJ340"/>
  <c r="BN340"/>
  <c r="BB341"/>
  <c r="BF341"/>
  <c r="BJ341"/>
  <c r="BN341"/>
  <c r="BB342"/>
  <c r="BF342"/>
  <c r="BJ342"/>
  <c r="BN342"/>
  <c r="BB343"/>
  <c r="BF343"/>
  <c r="BJ343"/>
  <c r="BN343"/>
  <c r="BB344"/>
  <c r="BF344"/>
  <c r="BJ344"/>
  <c r="BN344"/>
  <c r="BB345"/>
  <c r="BF345"/>
  <c r="BJ345"/>
  <c r="BN345"/>
  <c r="BB346"/>
  <c r="BF346"/>
  <c r="BJ346"/>
  <c r="BN346"/>
  <c r="BB347"/>
  <c r="BF347"/>
  <c r="BJ347"/>
  <c r="BN347"/>
  <c r="BB348"/>
  <c r="BF348"/>
  <c r="BJ348"/>
  <c r="BN348"/>
  <c r="BB349"/>
  <c r="BF349"/>
  <c r="BJ349"/>
  <c r="BN349"/>
  <c r="BB350"/>
  <c r="BF350"/>
  <c r="BJ350"/>
  <c r="BN350"/>
  <c r="BB351"/>
  <c r="BF351"/>
  <c r="BJ351"/>
  <c r="BN351"/>
  <c r="BB352"/>
  <c r="BF352"/>
  <c r="BJ352"/>
  <c r="BN352"/>
  <c r="BB353"/>
  <c r="BF353"/>
  <c r="BJ353"/>
  <c r="BN353"/>
  <c r="BB354"/>
  <c r="BF354"/>
  <c r="BJ354"/>
  <c r="BN354"/>
  <c r="BB355"/>
  <c r="BF355"/>
  <c r="BJ355"/>
  <c r="BN355"/>
  <c r="BB356"/>
  <c r="BF356"/>
  <c r="BJ356"/>
  <c r="BN356"/>
  <c r="BB357"/>
  <c r="BF357"/>
  <c r="BJ357"/>
  <c r="BN357"/>
  <c r="BB358"/>
  <c r="BF358"/>
  <c r="BJ358"/>
  <c r="BN358"/>
  <c r="BB359"/>
  <c r="BF359"/>
  <c r="BJ359"/>
  <c r="BN359"/>
  <c r="BB360"/>
  <c r="BF360"/>
  <c r="BJ360"/>
  <c r="BN360"/>
  <c r="BB361"/>
  <c r="BF361"/>
  <c r="BJ361"/>
  <c r="BN361"/>
  <c r="BB362"/>
  <c r="BF362"/>
  <c r="BJ362"/>
  <c r="BN362"/>
  <c r="BB363"/>
  <c r="BF363"/>
  <c r="BJ363"/>
  <c r="BN363"/>
  <c r="BB364"/>
  <c r="BF364"/>
  <c r="BJ364"/>
  <c r="BN364"/>
  <c r="BB365"/>
  <c r="BF365"/>
  <c r="BJ365"/>
  <c r="BN365"/>
  <c r="BB366"/>
  <c r="BF366"/>
  <c r="BJ366"/>
  <c r="BN366"/>
  <c r="BB367"/>
  <c r="BF367"/>
  <c r="BJ367"/>
  <c r="BN234"/>
  <c r="BJ235"/>
  <c r="BF236"/>
  <c r="BB237"/>
  <c r="BL238"/>
  <c r="BB239"/>
  <c r="BJ239"/>
  <c r="AZ240"/>
  <c r="BH240"/>
  <c r="BF241"/>
  <c r="BN241"/>
  <c r="BD242"/>
  <c r="BL242"/>
  <c r="BB243"/>
  <c r="BJ243"/>
  <c r="AZ244"/>
  <c r="BH244"/>
  <c r="BF245"/>
  <c r="BN245"/>
  <c r="BD246"/>
  <c r="BL246"/>
  <c r="BB247"/>
  <c r="BJ247"/>
  <c r="AZ248"/>
  <c r="BH248"/>
  <c r="BF249"/>
  <c r="BN249"/>
  <c r="BD250"/>
  <c r="BL250"/>
  <c r="BB251"/>
  <c r="BJ251"/>
  <c r="AZ252"/>
  <c r="BE252"/>
  <c r="BI252"/>
  <c r="BM252"/>
  <c r="BA253"/>
  <c r="BE253"/>
  <c r="BI253"/>
  <c r="BM253"/>
  <c r="BA254"/>
  <c r="BE254"/>
  <c r="BI254"/>
  <c r="BM254"/>
  <c r="BA255"/>
  <c r="BE255"/>
  <c r="BI255"/>
  <c r="BM255"/>
  <c r="BA256"/>
  <c r="BE256"/>
  <c r="BI256"/>
  <c r="BM256"/>
  <c r="BA257"/>
  <c r="BE257"/>
  <c r="BI257"/>
  <c r="BM257"/>
  <c r="BA258"/>
  <c r="BE258"/>
  <c r="BI258"/>
  <c r="BM258"/>
  <c r="BA259"/>
  <c r="BE259"/>
  <c r="BI259"/>
  <c r="BM259"/>
  <c r="BA260"/>
  <c r="BE260"/>
  <c r="BI260"/>
  <c r="BM260"/>
  <c r="BA261"/>
  <c r="BE261"/>
  <c r="BI261"/>
  <c r="BM261"/>
  <c r="BA262"/>
  <c r="BE262"/>
  <c r="BI262"/>
  <c r="BM262"/>
  <c r="BA263"/>
  <c r="BE263"/>
  <c r="BI263"/>
  <c r="BM263"/>
  <c r="BA264"/>
  <c r="BE264"/>
  <c r="BI264"/>
  <c r="BM264"/>
  <c r="BA265"/>
  <c r="BE265"/>
  <c r="BI265"/>
  <c r="BM265"/>
  <c r="BA266"/>
  <c r="BE266"/>
  <c r="BI266"/>
  <c r="BM266"/>
  <c r="BA267"/>
  <c r="BE267"/>
  <c r="BI267"/>
  <c r="BM267"/>
  <c r="BA268"/>
  <c r="BE268"/>
  <c r="BI268"/>
  <c r="BM268"/>
  <c r="BA269"/>
  <c r="BE269"/>
  <c r="BI269"/>
  <c r="BM269"/>
  <c r="BA270"/>
  <c r="BE270"/>
  <c r="BI270"/>
  <c r="BM270"/>
  <c r="BA271"/>
  <c r="BE271"/>
  <c r="BI271"/>
  <c r="BM271"/>
  <c r="BA272"/>
  <c r="BE272"/>
  <c r="BI272"/>
  <c r="BM272"/>
  <c r="BA273"/>
  <c r="BE273"/>
  <c r="BI273"/>
  <c r="BM273"/>
  <c r="BA274"/>
  <c r="BE274"/>
  <c r="BI274"/>
  <c r="BM274"/>
  <c r="BA275"/>
  <c r="BE275"/>
  <c r="BI275"/>
  <c r="BM275"/>
  <c r="BA276"/>
  <c r="BE276"/>
  <c r="BI276"/>
  <c r="BM276"/>
  <c r="BA277"/>
  <c r="BE277"/>
  <c r="BI277"/>
  <c r="BM277"/>
  <c r="BA278"/>
  <c r="BE278"/>
  <c r="BI278"/>
  <c r="BM278"/>
  <c r="BA279"/>
  <c r="BE279"/>
  <c r="BI279"/>
  <c r="BM279"/>
  <c r="BA280"/>
  <c r="BE280"/>
  <c r="BI280"/>
  <c r="BM280"/>
  <c r="BA281"/>
  <c r="BE281"/>
  <c r="BI281"/>
  <c r="BM281"/>
  <c r="BA282"/>
  <c r="BE282"/>
  <c r="BI282"/>
  <c r="BM282"/>
  <c r="BA283"/>
  <c r="BE283"/>
  <c r="BI283"/>
  <c r="BM283"/>
  <c r="BA284"/>
  <c r="BE284"/>
  <c r="BI284"/>
  <c r="BM284"/>
  <c r="BA285"/>
  <c r="BE285"/>
  <c r="BI285"/>
  <c r="BM285"/>
  <c r="BA286"/>
  <c r="BE286"/>
  <c r="BI286"/>
  <c r="BM286"/>
  <c r="BA287"/>
  <c r="BE287"/>
  <c r="BI287"/>
  <c r="BM287"/>
  <c r="BA288"/>
  <c r="BE288"/>
  <c r="BI288"/>
  <c r="BM288"/>
  <c r="BA289"/>
  <c r="BE289"/>
  <c r="BI289"/>
  <c r="BM289"/>
  <c r="BA290"/>
  <c r="BE290"/>
  <c r="BI290"/>
  <c r="BM290"/>
  <c r="BA291"/>
  <c r="BE291"/>
  <c r="BI291"/>
  <c r="BM291"/>
  <c r="BA292"/>
  <c r="BE292"/>
  <c r="BI292"/>
  <c r="BM292"/>
  <c r="BA293"/>
  <c r="BE293"/>
  <c r="BI293"/>
  <c r="BM293"/>
  <c r="BA294"/>
  <c r="BE294"/>
  <c r="BI294"/>
  <c r="BM294"/>
  <c r="BA295"/>
  <c r="BE295"/>
  <c r="BI295"/>
  <c r="BM295"/>
  <c r="BA296"/>
  <c r="BE296"/>
  <c r="BI296"/>
  <c r="BM296"/>
  <c r="BA297"/>
  <c r="BE297"/>
  <c r="BI297"/>
  <c r="BM297"/>
  <c r="BA298"/>
  <c r="BE298"/>
  <c r="BI298"/>
  <c r="BM298"/>
  <c r="BA299"/>
  <c r="BE299"/>
  <c r="BI299"/>
  <c r="BM299"/>
  <c r="BA300"/>
  <c r="BE300"/>
  <c r="BI300"/>
  <c r="BM300"/>
  <c r="BA301"/>
  <c r="BE301"/>
  <c r="BI301"/>
  <c r="BM301"/>
  <c r="BA302"/>
  <c r="BE302"/>
  <c r="BI302"/>
  <c r="BM302"/>
  <c r="BA303"/>
  <c r="BE303"/>
  <c r="BI303"/>
  <c r="BM303"/>
  <c r="BA304"/>
  <c r="BE304"/>
  <c r="BI304"/>
  <c r="BM304"/>
  <c r="BA305"/>
  <c r="BE305"/>
  <c r="BI305"/>
  <c r="BM305"/>
  <c r="BA306"/>
  <c r="BE306"/>
  <c r="BI306"/>
  <c r="BM306"/>
  <c r="BA307"/>
  <c r="BE307"/>
  <c r="BI307"/>
  <c r="BM307"/>
  <c r="BA308"/>
  <c r="BE308"/>
  <c r="BI308"/>
  <c r="BM308"/>
  <c r="BA309"/>
  <c r="BE309"/>
  <c r="BI309"/>
  <c r="BM309"/>
  <c r="BA310"/>
  <c r="BE310"/>
  <c r="BI310"/>
  <c r="BM310"/>
  <c r="BA311"/>
  <c r="BE311"/>
  <c r="BI311"/>
  <c r="BM311"/>
  <c r="BA312"/>
  <c r="BE312"/>
  <c r="BI312"/>
  <c r="BM312"/>
  <c r="BA313"/>
  <c r="BE313"/>
  <c r="BI313"/>
  <c r="BM313"/>
  <c r="BA314"/>
  <c r="BE314"/>
  <c r="BI314"/>
  <c r="BM314"/>
  <c r="BA315"/>
  <c r="BE315"/>
  <c r="BI315"/>
  <c r="BM315"/>
  <c r="BA316"/>
  <c r="BE316"/>
  <c r="BI316"/>
  <c r="BM316"/>
  <c r="BA317"/>
  <c r="BE317"/>
  <c r="BI317"/>
  <c r="BM317"/>
  <c r="BA318"/>
  <c r="BE318"/>
  <c r="BI318"/>
  <c r="BM318"/>
  <c r="BA319"/>
  <c r="BE319"/>
  <c r="BI319"/>
  <c r="BM319"/>
  <c r="BA320"/>
  <c r="BE320"/>
  <c r="BI320"/>
  <c r="BM320"/>
  <c r="BA321"/>
  <c r="BE321"/>
  <c r="BI321"/>
  <c r="BM321"/>
  <c r="BA322"/>
  <c r="BE322"/>
  <c r="BI322"/>
  <c r="BM322"/>
  <c r="BA323"/>
  <c r="BE323"/>
  <c r="BI323"/>
  <c r="BM323"/>
  <c r="BA324"/>
  <c r="BE324"/>
  <c r="BI324"/>
  <c r="BM324"/>
  <c r="BA325"/>
  <c r="BE325"/>
  <c r="BI325"/>
  <c r="BM325"/>
  <c r="BA326"/>
  <c r="BE326"/>
  <c r="BI326"/>
  <c r="BM326"/>
  <c r="BA327"/>
  <c r="BE327"/>
  <c r="BI327"/>
  <c r="BM327"/>
  <c r="BA328"/>
  <c r="BE328"/>
  <c r="BI328"/>
  <c r="BM328"/>
  <c r="BA329"/>
  <c r="BE329"/>
  <c r="BI329"/>
  <c r="BM329"/>
  <c r="BA330"/>
  <c r="BE330"/>
  <c r="BI330"/>
  <c r="BM330"/>
  <c r="BA331"/>
  <c r="BE331"/>
  <c r="BI331"/>
  <c r="BM331"/>
  <c r="BA332"/>
  <c r="BE332"/>
  <c r="BI332"/>
  <c r="BM332"/>
  <c r="BA333"/>
  <c r="BE333"/>
  <c r="BI333"/>
  <c r="BM333"/>
  <c r="BA334"/>
  <c r="BE334"/>
  <c r="BI334"/>
  <c r="BM334"/>
  <c r="BA335"/>
  <c r="BE335"/>
  <c r="BI335"/>
  <c r="BM335"/>
  <c r="BA336"/>
  <c r="BE336"/>
  <c r="BI336"/>
  <c r="BM336"/>
  <c r="BA337"/>
  <c r="BE337"/>
  <c r="BI337"/>
  <c r="BM337"/>
  <c r="BA338"/>
  <c r="BE338"/>
  <c r="BI338"/>
  <c r="BM338"/>
  <c r="BA339"/>
  <c r="BE339"/>
  <c r="BI339"/>
  <c r="BM339"/>
  <c r="BA340"/>
  <c r="BE340"/>
  <c r="BI340"/>
  <c r="BM340"/>
  <c r="BA341"/>
  <c r="BE341"/>
  <c r="BI341"/>
  <c r="BM341"/>
  <c r="BA342"/>
  <c r="BE342"/>
  <c r="BI342"/>
  <c r="BM342"/>
  <c r="BA343"/>
  <c r="BE343"/>
  <c r="BI343"/>
  <c r="BM343"/>
  <c r="BA344"/>
  <c r="BE344"/>
  <c r="BI344"/>
  <c r="BM344"/>
  <c r="BA345"/>
  <c r="BE345"/>
  <c r="BI345"/>
  <c r="BM345"/>
  <c r="BA346"/>
  <c r="BE346"/>
  <c r="BI346"/>
  <c r="BM346"/>
  <c r="BA347"/>
  <c r="BE347"/>
  <c r="BI347"/>
  <c r="BM347"/>
  <c r="BA348"/>
  <c r="BE348"/>
  <c r="BI348"/>
  <c r="BM348"/>
  <c r="BA349"/>
  <c r="BE349"/>
  <c r="BI349"/>
  <c r="BM349"/>
  <c r="BA350"/>
  <c r="BE350"/>
  <c r="BI350"/>
  <c r="BM350"/>
  <c r="BA351"/>
  <c r="BE351"/>
  <c r="BI351"/>
  <c r="BM351"/>
  <c r="BA352"/>
  <c r="BE352"/>
  <c r="BI352"/>
  <c r="BM352"/>
  <c r="BA353"/>
  <c r="BE353"/>
  <c r="BI353"/>
  <c r="BM353"/>
  <c r="BA354"/>
  <c r="BE354"/>
  <c r="BI354"/>
  <c r="BM354"/>
  <c r="BA355"/>
  <c r="BE355"/>
  <c r="BI355"/>
  <c r="BM355"/>
  <c r="BA356"/>
  <c r="BE356"/>
  <c r="BI356"/>
  <c r="BM356"/>
  <c r="BA357"/>
  <c r="BE357"/>
  <c r="BI357"/>
  <c r="BM357"/>
  <c r="BA358"/>
  <c r="BE358"/>
  <c r="BI358"/>
  <c r="BM358"/>
  <c r="BA359"/>
  <c r="BE359"/>
  <c r="BI359"/>
  <c r="BM359"/>
  <c r="BA360"/>
  <c r="BE360"/>
  <c r="BI360"/>
  <c r="BM360"/>
  <c r="BA361"/>
  <c r="BE361"/>
  <c r="BI361"/>
  <c r="BM361"/>
  <c r="BA362"/>
  <c r="BE362"/>
  <c r="BI362"/>
  <c r="BM362"/>
  <c r="BA363"/>
  <c r="BE363"/>
  <c r="BI363"/>
  <c r="BM363"/>
  <c r="BA364"/>
  <c r="BE364"/>
  <c r="BI364"/>
  <c r="BM364"/>
  <c r="BA365"/>
  <c r="BE365"/>
  <c r="BI365"/>
  <c r="BM365"/>
  <c r="BA366"/>
  <c r="BE366"/>
  <c r="BI366"/>
  <c r="BM366"/>
  <c r="BA367"/>
  <c r="BE367"/>
  <c r="BI367"/>
  <c r="BM367"/>
  <c r="BA368"/>
  <c r="BE368"/>
  <c r="BI368"/>
  <c r="BM368"/>
  <c r="BA369"/>
  <c r="BE369"/>
  <c r="BI369"/>
  <c r="BM369"/>
  <c r="BA370"/>
  <c r="BE370"/>
  <c r="BI370"/>
  <c r="BM370"/>
  <c r="BA371"/>
  <c r="BE371"/>
  <c r="BI371"/>
  <c r="BM371"/>
  <c r="BA372"/>
  <c r="BJ234"/>
  <c r="BF235"/>
  <c r="BB236"/>
  <c r="BN237"/>
  <c r="BJ238"/>
  <c r="AZ239"/>
  <c r="BH239"/>
  <c r="BF240"/>
  <c r="BN240"/>
  <c r="BD241"/>
  <c r="BL241"/>
  <c r="BB242"/>
  <c r="BJ242"/>
  <c r="AZ243"/>
  <c r="BH243"/>
  <c r="BF244"/>
  <c r="BN244"/>
  <c r="BD245"/>
  <c r="BL245"/>
  <c r="BB246"/>
  <c r="BJ246"/>
  <c r="AZ247"/>
  <c r="BH247"/>
  <c r="BF248"/>
  <c r="BN248"/>
  <c r="BD249"/>
  <c r="BL249"/>
  <c r="BB250"/>
  <c r="BJ250"/>
  <c r="AZ251"/>
  <c r="BH251"/>
  <c r="BD252"/>
  <c r="BH252"/>
  <c r="BL252"/>
  <c r="AZ253"/>
  <c r="BD253"/>
  <c r="BH253"/>
  <c r="BL253"/>
  <c r="AZ254"/>
  <c r="BD254"/>
  <c r="BH254"/>
  <c r="BL254"/>
  <c r="AZ255"/>
  <c r="BD255"/>
  <c r="BH255"/>
  <c r="BL255"/>
  <c r="AZ256"/>
  <c r="BD256"/>
  <c r="BH256"/>
  <c r="BL256"/>
  <c r="AZ257"/>
  <c r="BD257"/>
  <c r="BH257"/>
  <c r="BL257"/>
  <c r="AZ258"/>
  <c r="BD258"/>
  <c r="BH258"/>
  <c r="BL258"/>
  <c r="AZ259"/>
  <c r="BD259"/>
  <c r="BH259"/>
  <c r="BL259"/>
  <c r="AZ260"/>
  <c r="BD260"/>
  <c r="BH260"/>
  <c r="BL260"/>
  <c r="AZ261"/>
  <c r="BD261"/>
  <c r="BH261"/>
  <c r="BL261"/>
  <c r="AZ262"/>
  <c r="BD262"/>
  <c r="BH262"/>
  <c r="BL262"/>
  <c r="AZ263"/>
  <c r="BD263"/>
  <c r="BH263"/>
  <c r="BL263"/>
  <c r="AZ264"/>
  <c r="BD264"/>
  <c r="BH264"/>
  <c r="BL264"/>
  <c r="AZ265"/>
  <c r="BD265"/>
  <c r="BH265"/>
  <c r="BL265"/>
  <c r="AZ266"/>
  <c r="BD266"/>
  <c r="BH266"/>
  <c r="BL266"/>
  <c r="AZ267"/>
  <c r="BD267"/>
  <c r="BH267"/>
  <c r="BL267"/>
  <c r="AZ268"/>
  <c r="BD268"/>
  <c r="BH268"/>
  <c r="BL268"/>
  <c r="AZ269"/>
  <c r="BD269"/>
  <c r="BH269"/>
  <c r="BL269"/>
  <c r="AZ270"/>
  <c r="BD270"/>
  <c r="BH270"/>
  <c r="BL270"/>
  <c r="AZ271"/>
  <c r="BD271"/>
  <c r="BH271"/>
  <c r="BL271"/>
  <c r="AZ272"/>
  <c r="BD272"/>
  <c r="BH272"/>
  <c r="BL272"/>
  <c r="AZ273"/>
  <c r="BD273"/>
  <c r="BH273"/>
  <c r="BL273"/>
  <c r="AZ274"/>
  <c r="BD274"/>
  <c r="BH274"/>
  <c r="BL274"/>
  <c r="AZ275"/>
  <c r="BD275"/>
  <c r="BH275"/>
  <c r="BL275"/>
  <c r="AZ276"/>
  <c r="BD276"/>
  <c r="BH276"/>
  <c r="BL276"/>
  <c r="AZ277"/>
  <c r="BD277"/>
  <c r="BH277"/>
  <c r="BL277"/>
  <c r="AZ278"/>
  <c r="BD278"/>
  <c r="BH278"/>
  <c r="BL278"/>
  <c r="AZ279"/>
  <c r="BD279"/>
  <c r="BH279"/>
  <c r="BL279"/>
  <c r="AZ280"/>
  <c r="BD280"/>
  <c r="BH280"/>
  <c r="BL280"/>
  <c r="AZ281"/>
  <c r="BD281"/>
  <c r="BH281"/>
  <c r="BL281"/>
  <c r="AZ282"/>
  <c r="BD282"/>
  <c r="BH282"/>
  <c r="BL282"/>
  <c r="AZ283"/>
  <c r="BD283"/>
  <c r="BH283"/>
  <c r="BL283"/>
  <c r="AZ284"/>
  <c r="BD284"/>
  <c r="BH284"/>
  <c r="BL284"/>
  <c r="AZ285"/>
  <c r="BD285"/>
  <c r="BH285"/>
  <c r="BL285"/>
  <c r="AZ286"/>
  <c r="BD286"/>
  <c r="BH286"/>
  <c r="BL286"/>
  <c r="AZ287"/>
  <c r="BD287"/>
  <c r="BH287"/>
  <c r="BL287"/>
  <c r="AZ288"/>
  <c r="BD288"/>
  <c r="BH288"/>
  <c r="BL288"/>
  <c r="AZ289"/>
  <c r="BD289"/>
  <c r="BH289"/>
  <c r="BL289"/>
  <c r="AZ290"/>
  <c r="BD290"/>
  <c r="BH290"/>
  <c r="BL290"/>
  <c r="AZ291"/>
  <c r="BD291"/>
  <c r="BH291"/>
  <c r="BL291"/>
  <c r="AZ292"/>
  <c r="BD292"/>
  <c r="BH292"/>
  <c r="BL292"/>
  <c r="AZ293"/>
  <c r="BD293"/>
  <c r="BH293"/>
  <c r="BL293"/>
  <c r="AZ294"/>
  <c r="BD294"/>
  <c r="BH294"/>
  <c r="BL294"/>
  <c r="AZ295"/>
  <c r="BD295"/>
  <c r="BH295"/>
  <c r="BL295"/>
  <c r="AZ296"/>
  <c r="BD296"/>
  <c r="BH296"/>
  <c r="BL296"/>
  <c r="AZ297"/>
  <c r="BD297"/>
  <c r="BH297"/>
  <c r="BL297"/>
  <c r="AZ298"/>
  <c r="BD298"/>
  <c r="BH298"/>
  <c r="BL298"/>
  <c r="AZ299"/>
  <c r="BD299"/>
  <c r="BH299"/>
  <c r="BL299"/>
  <c r="AZ300"/>
  <c r="BD300"/>
  <c r="BH300"/>
  <c r="BL300"/>
  <c r="AZ301"/>
  <c r="BD301"/>
  <c r="BH301"/>
  <c r="BL301"/>
  <c r="AZ302"/>
  <c r="BD302"/>
  <c r="BH302"/>
  <c r="BL302"/>
  <c r="AZ303"/>
  <c r="BD303"/>
  <c r="BH303"/>
  <c r="BL303"/>
  <c r="AZ304"/>
  <c r="BD304"/>
  <c r="BH304"/>
  <c r="BL304"/>
  <c r="AZ305"/>
  <c r="BD305"/>
  <c r="BH305"/>
  <c r="BL305"/>
  <c r="AZ306"/>
  <c r="BD306"/>
  <c r="BH306"/>
  <c r="BL306"/>
  <c r="AZ307"/>
  <c r="BD307"/>
  <c r="BH307"/>
  <c r="BL307"/>
  <c r="AZ308"/>
  <c r="BD308"/>
  <c r="BH308"/>
  <c r="BL308"/>
  <c r="AZ309"/>
  <c r="BD309"/>
  <c r="BH309"/>
  <c r="BL309"/>
  <c r="AZ310"/>
  <c r="BD310"/>
  <c r="BH310"/>
  <c r="BL310"/>
  <c r="AZ311"/>
  <c r="BD311"/>
  <c r="BH311"/>
  <c r="BL311"/>
  <c r="AZ312"/>
  <c r="BD312"/>
  <c r="BH312"/>
  <c r="BL312"/>
  <c r="AZ313"/>
  <c r="BD313"/>
  <c r="BH313"/>
  <c r="BL313"/>
  <c r="AZ314"/>
  <c r="BD314"/>
  <c r="BH314"/>
  <c r="BL314"/>
  <c r="AZ315"/>
  <c r="BD315"/>
  <c r="BH315"/>
  <c r="BL315"/>
  <c r="AZ316"/>
  <c r="BD316"/>
  <c r="BH316"/>
  <c r="BL316"/>
  <c r="AZ317"/>
  <c r="BD317"/>
  <c r="BH317"/>
  <c r="BL317"/>
  <c r="AZ318"/>
  <c r="BD318"/>
  <c r="BH318"/>
  <c r="BL318"/>
  <c r="AZ319"/>
  <c r="BD319"/>
  <c r="BH319"/>
  <c r="BL319"/>
  <c r="AZ320"/>
  <c r="BD320"/>
  <c r="BH320"/>
  <c r="BL320"/>
  <c r="AZ321"/>
  <c r="BD321"/>
  <c r="BH321"/>
  <c r="BL321"/>
  <c r="AZ322"/>
  <c r="BD322"/>
  <c r="BH322"/>
  <c r="BL322"/>
  <c r="AZ323"/>
  <c r="BD323"/>
  <c r="BH323"/>
  <c r="BL323"/>
  <c r="AZ324"/>
  <c r="BD324"/>
  <c r="BH324"/>
  <c r="BL324"/>
  <c r="AZ325"/>
  <c r="BD325"/>
  <c r="BH325"/>
  <c r="BL325"/>
  <c r="AZ326"/>
  <c r="BD326"/>
  <c r="BH326"/>
  <c r="BL326"/>
  <c r="AZ327"/>
  <c r="BD327"/>
  <c r="BH327"/>
  <c r="BL327"/>
  <c r="AZ328"/>
  <c r="BD328"/>
  <c r="BH328"/>
  <c r="BL328"/>
  <c r="AZ329"/>
  <c r="BD329"/>
  <c r="BH329"/>
  <c r="BL329"/>
  <c r="AZ330"/>
  <c r="BD330"/>
  <c r="BH330"/>
  <c r="BL330"/>
  <c r="AZ331"/>
  <c r="BD331"/>
  <c r="BH331"/>
  <c r="BL331"/>
  <c r="AZ332"/>
  <c r="BD332"/>
  <c r="BH332"/>
  <c r="BL332"/>
  <c r="AZ333"/>
  <c r="BD333"/>
  <c r="BH333"/>
  <c r="BL333"/>
  <c r="AZ334"/>
  <c r="BD334"/>
  <c r="BH334"/>
  <c r="BL334"/>
  <c r="AZ335"/>
  <c r="BD335"/>
  <c r="BH335"/>
  <c r="BL335"/>
  <c r="AZ336"/>
  <c r="BD336"/>
  <c r="BH336"/>
  <c r="BL336"/>
  <c r="AZ337"/>
  <c r="BD337"/>
  <c r="BH337"/>
  <c r="BL337"/>
  <c r="AZ338"/>
  <c r="BD338"/>
  <c r="BH338"/>
  <c r="BL338"/>
  <c r="AZ339"/>
  <c r="BD339"/>
  <c r="BH339"/>
  <c r="BL339"/>
  <c r="AZ340"/>
  <c r="BD340"/>
  <c r="BH340"/>
  <c r="BL340"/>
  <c r="AZ341"/>
  <c r="BD341"/>
  <c r="BH341"/>
  <c r="BL341"/>
  <c r="AZ342"/>
  <c r="BD342"/>
  <c r="BH342"/>
  <c r="BL342"/>
  <c r="AZ343"/>
  <c r="BD343"/>
  <c r="BH343"/>
  <c r="BL343"/>
  <c r="AZ344"/>
  <c r="BD344"/>
  <c r="BH344"/>
  <c r="BL344"/>
  <c r="AZ345"/>
  <c r="BD345"/>
  <c r="BH345"/>
  <c r="BL345"/>
  <c r="AZ346"/>
  <c r="BD346"/>
  <c r="BH346"/>
  <c r="BL346"/>
  <c r="AZ347"/>
  <c r="BD347"/>
  <c r="BH347"/>
  <c r="BL347"/>
  <c r="AZ348"/>
  <c r="BD348"/>
  <c r="BH348"/>
  <c r="BL348"/>
  <c r="AZ349"/>
  <c r="BD349"/>
  <c r="BH349"/>
  <c r="BL349"/>
  <c r="AZ350"/>
  <c r="BD350"/>
  <c r="BH350"/>
  <c r="BL350"/>
  <c r="AZ351"/>
  <c r="BD351"/>
  <c r="BH351"/>
  <c r="BL351"/>
  <c r="AZ352"/>
  <c r="BD352"/>
  <c r="BH352"/>
  <c r="BL352"/>
  <c r="AZ353"/>
  <c r="BD353"/>
  <c r="BH353"/>
  <c r="BL353"/>
  <c r="AZ354"/>
  <c r="BD354"/>
  <c r="BH354"/>
  <c r="BL354"/>
  <c r="AZ355"/>
  <c r="BD355"/>
  <c r="BH355"/>
  <c r="BL355"/>
  <c r="AZ356"/>
  <c r="BD356"/>
  <c r="BH356"/>
  <c r="BL356"/>
  <c r="AZ357"/>
  <c r="BD357"/>
  <c r="BH357"/>
  <c r="BL357"/>
  <c r="AZ358"/>
  <c r="BD358"/>
  <c r="BH358"/>
  <c r="BL358"/>
  <c r="AZ359"/>
  <c r="BD359"/>
  <c r="BH359"/>
  <c r="BL359"/>
  <c r="AZ360"/>
  <c r="BD360"/>
  <c r="BH360"/>
  <c r="BL360"/>
  <c r="AZ361"/>
  <c r="BD361"/>
  <c r="BH361"/>
  <c r="BL361"/>
  <c r="AZ362"/>
  <c r="BD362"/>
  <c r="BH362"/>
  <c r="BL362"/>
  <c r="AZ363"/>
  <c r="BD363"/>
  <c r="BH363"/>
  <c r="BL363"/>
  <c r="AZ364"/>
  <c r="BD364"/>
  <c r="BH364"/>
  <c r="BL364"/>
  <c r="AZ365"/>
  <c r="BD365"/>
  <c r="BH365"/>
  <c r="BL365"/>
  <c r="AZ366"/>
  <c r="BD366"/>
  <c r="BH366"/>
  <c r="BL366"/>
  <c r="AZ367"/>
  <c r="BD367"/>
  <c r="BH367"/>
  <c r="BL367"/>
  <c r="AZ368"/>
  <c r="BD368"/>
  <c r="BH368"/>
  <c r="BL368"/>
  <c r="AZ369"/>
  <c r="BD369"/>
  <c r="BH369"/>
  <c r="BL369"/>
  <c r="BB368"/>
  <c r="BN369"/>
  <c r="BD370"/>
  <c r="BL370"/>
  <c r="BB371"/>
  <c r="BJ371"/>
  <c r="AZ372"/>
  <c r="BF372"/>
  <c r="BJ372"/>
  <c r="BN372"/>
  <c r="BB373"/>
  <c r="BF373"/>
  <c r="BJ373"/>
  <c r="BN373"/>
  <c r="BB374"/>
  <c r="BF374"/>
  <c r="BJ374"/>
  <c r="BN374"/>
  <c r="BB375"/>
  <c r="BF375"/>
  <c r="BJ375"/>
  <c r="BN375"/>
  <c r="BB376"/>
  <c r="BF376"/>
  <c r="BJ376"/>
  <c r="BN376"/>
  <c r="BB377"/>
  <c r="BF377"/>
  <c r="BJ377"/>
  <c r="BN377"/>
  <c r="BB378"/>
  <c r="BF378"/>
  <c r="BJ378"/>
  <c r="BN378"/>
  <c r="BB379"/>
  <c r="BF379"/>
  <c r="BJ379"/>
  <c r="BN379"/>
  <c r="BB380"/>
  <c r="BF380"/>
  <c r="BJ380"/>
  <c r="BN380"/>
  <c r="BB381"/>
  <c r="BF381"/>
  <c r="BJ381"/>
  <c r="BN381"/>
  <c r="BB382"/>
  <c r="BF382"/>
  <c r="BJ382"/>
  <c r="BN382"/>
  <c r="BB383"/>
  <c r="BF383"/>
  <c r="BJ383"/>
  <c r="BN383"/>
  <c r="BB384"/>
  <c r="BF384"/>
  <c r="BJ384"/>
  <c r="BN384"/>
  <c r="BB385"/>
  <c r="BF385"/>
  <c r="BJ385"/>
  <c r="BN385"/>
  <c r="BB386"/>
  <c r="BF386"/>
  <c r="BJ386"/>
  <c r="BN386"/>
  <c r="BB387"/>
  <c r="BF387"/>
  <c r="BJ387"/>
  <c r="BN387"/>
  <c r="BB388"/>
  <c r="BF388"/>
  <c r="BJ388"/>
  <c r="BN388"/>
  <c r="BB389"/>
  <c r="BF389"/>
  <c r="BJ389"/>
  <c r="BN389"/>
  <c r="BB390"/>
  <c r="BF390"/>
  <c r="BJ390"/>
  <c r="BN390"/>
  <c r="BB391"/>
  <c r="BF391"/>
  <c r="BJ391"/>
  <c r="BN391"/>
  <c r="BB392"/>
  <c r="BF392"/>
  <c r="BJ392"/>
  <c r="BN392"/>
  <c r="BB393"/>
  <c r="BF393"/>
  <c r="BJ393"/>
  <c r="BN393"/>
  <c r="BB394"/>
  <c r="BF394"/>
  <c r="BJ394"/>
  <c r="BN394"/>
  <c r="BB395"/>
  <c r="BF395"/>
  <c r="BJ395"/>
  <c r="BN395"/>
  <c r="BB396"/>
  <c r="BF396"/>
  <c r="BJ396"/>
  <c r="BN396"/>
  <c r="BB397"/>
  <c r="BF397"/>
  <c r="BJ397"/>
  <c r="BN397"/>
  <c r="BB398"/>
  <c r="BF398"/>
  <c r="BJ398"/>
  <c r="BN398"/>
  <c r="BB399"/>
  <c r="BF399"/>
  <c r="BJ399"/>
  <c r="BN399"/>
  <c r="BB400"/>
  <c r="BF400"/>
  <c r="BJ400"/>
  <c r="BN400"/>
  <c r="BB401"/>
  <c r="BF401"/>
  <c r="BJ401"/>
  <c r="BN401"/>
  <c r="BB402"/>
  <c r="BF402"/>
  <c r="BJ402"/>
  <c r="BN402"/>
  <c r="BB403"/>
  <c r="BF403"/>
  <c r="BJ403"/>
  <c r="BN403"/>
  <c r="BB404"/>
  <c r="BF404"/>
  <c r="BJ404"/>
  <c r="BN404"/>
  <c r="BB405"/>
  <c r="BF405"/>
  <c r="BJ405"/>
  <c r="BN405"/>
  <c r="BB406"/>
  <c r="BF406"/>
  <c r="BJ406"/>
  <c r="BN406"/>
  <c r="BB407"/>
  <c r="BF407"/>
  <c r="BJ407"/>
  <c r="BN407"/>
  <c r="BB408"/>
  <c r="BF408"/>
  <c r="BJ408"/>
  <c r="BN408"/>
  <c r="BB409"/>
  <c r="BF409"/>
  <c r="BJ409"/>
  <c r="BN409"/>
  <c r="BB410"/>
  <c r="BF410"/>
  <c r="BJ410"/>
  <c r="BN410"/>
  <c r="BB411"/>
  <c r="BF411"/>
  <c r="BJ411"/>
  <c r="BN411"/>
  <c r="BB412"/>
  <c r="BF412"/>
  <c r="BJ412"/>
  <c r="BN412"/>
  <c r="BB413"/>
  <c r="BF413"/>
  <c r="BJ413"/>
  <c r="BN413"/>
  <c r="BB414"/>
  <c r="BF414"/>
  <c r="BJ414"/>
  <c r="BN414"/>
  <c r="BB415"/>
  <c r="BF415"/>
  <c r="BJ415"/>
  <c r="BN415"/>
  <c r="BB416"/>
  <c r="BF416"/>
  <c r="BJ416"/>
  <c r="BN416"/>
  <c r="BB417"/>
  <c r="BF417"/>
  <c r="BJ417"/>
  <c r="BN417"/>
  <c r="BB418"/>
  <c r="BF418"/>
  <c r="BJ418"/>
  <c r="BN418"/>
  <c r="BB419"/>
  <c r="BF419"/>
  <c r="BJ419"/>
  <c r="BN419"/>
  <c r="BB420"/>
  <c r="BF420"/>
  <c r="BJ420"/>
  <c r="BN420"/>
  <c r="BB421"/>
  <c r="BF421"/>
  <c r="BJ421"/>
  <c r="BN421"/>
  <c r="BB422"/>
  <c r="BF422"/>
  <c r="BJ422"/>
  <c r="BN422"/>
  <c r="BB423"/>
  <c r="BF423"/>
  <c r="BJ423"/>
  <c r="BN423"/>
  <c r="BB424"/>
  <c r="BF424"/>
  <c r="BJ424"/>
  <c r="BN424"/>
  <c r="BB425"/>
  <c r="BF425"/>
  <c r="BJ425"/>
  <c r="BN425"/>
  <c r="BB426"/>
  <c r="BF426"/>
  <c r="BJ426"/>
  <c r="BN426"/>
  <c r="BB427"/>
  <c r="BF427"/>
  <c r="BJ427"/>
  <c r="BN427"/>
  <c r="BB428"/>
  <c r="BF428"/>
  <c r="BJ428"/>
  <c r="BN428"/>
  <c r="BB429"/>
  <c r="BF429"/>
  <c r="BJ429"/>
  <c r="BN429"/>
  <c r="BB430"/>
  <c r="BF430"/>
  <c r="BJ430"/>
  <c r="BN430"/>
  <c r="BB431"/>
  <c r="BF431"/>
  <c r="BJ431"/>
  <c r="BN431"/>
  <c r="BB432"/>
  <c r="BF432"/>
  <c r="BJ432"/>
  <c r="BN432"/>
  <c r="BB433"/>
  <c r="BF433"/>
  <c r="BJ433"/>
  <c r="BN433"/>
  <c r="BB434"/>
  <c r="BF434"/>
  <c r="BJ434"/>
  <c r="BN434"/>
  <c r="BB435"/>
  <c r="BF435"/>
  <c r="BJ435"/>
  <c r="BN435"/>
  <c r="BB436"/>
  <c r="BF436"/>
  <c r="BJ436"/>
  <c r="BN436"/>
  <c r="BB437"/>
  <c r="BF437"/>
  <c r="BJ437"/>
  <c r="BN437"/>
  <c r="BB438"/>
  <c r="BF438"/>
  <c r="BJ438"/>
  <c r="BN438"/>
  <c r="BB439"/>
  <c r="BF439"/>
  <c r="BJ439"/>
  <c r="BN439"/>
  <c r="BB440"/>
  <c r="BF440"/>
  <c r="BJ440"/>
  <c r="BN440"/>
  <c r="BB441"/>
  <c r="BF441"/>
  <c r="BJ441"/>
  <c r="BN441"/>
  <c r="BB442"/>
  <c r="BF442"/>
  <c r="BJ442"/>
  <c r="BN442"/>
  <c r="BB443"/>
  <c r="BF443"/>
  <c r="BJ443"/>
  <c r="BN443"/>
  <c r="BB444"/>
  <c r="BF444"/>
  <c r="BJ444"/>
  <c r="BN444"/>
  <c r="BB445"/>
  <c r="BF445"/>
  <c r="BJ445"/>
  <c r="BN445"/>
  <c r="BB446"/>
  <c r="BF446"/>
  <c r="BJ446"/>
  <c r="BN446"/>
  <c r="BB447"/>
  <c r="BF447"/>
  <c r="BJ447"/>
  <c r="BN447"/>
  <c r="BB448"/>
  <c r="BF448"/>
  <c r="BJ448"/>
  <c r="BN448"/>
  <c r="BB449"/>
  <c r="BF449"/>
  <c r="BJ449"/>
  <c r="BN449"/>
  <c r="BB450"/>
  <c r="BF450"/>
  <c r="BJ450"/>
  <c r="BN450"/>
  <c r="BB451"/>
  <c r="BF451"/>
  <c r="BJ451"/>
  <c r="BN451"/>
  <c r="BB452"/>
  <c r="BF452"/>
  <c r="BJ452"/>
  <c r="BN452"/>
  <c r="BB453"/>
  <c r="BF453"/>
  <c r="BJ453"/>
  <c r="BN453"/>
  <c r="BB454"/>
  <c r="BF454"/>
  <c r="BJ454"/>
  <c r="BN454"/>
  <c r="BB455"/>
  <c r="BF455"/>
  <c r="BJ455"/>
  <c r="BN455"/>
  <c r="BB456"/>
  <c r="BF456"/>
  <c r="BJ456"/>
  <c r="BN456"/>
  <c r="BB457"/>
  <c r="BF457"/>
  <c r="BJ457"/>
  <c r="BN457"/>
  <c r="BB458"/>
  <c r="BF458"/>
  <c r="BJ458"/>
  <c r="BN458"/>
  <c r="BB459"/>
  <c r="BF459"/>
  <c r="BJ459"/>
  <c r="BN459"/>
  <c r="BB460"/>
  <c r="BF460"/>
  <c r="BJ460"/>
  <c r="BN460"/>
  <c r="BB461"/>
  <c r="BF461"/>
  <c r="BJ461"/>
  <c r="BN461"/>
  <c r="BB462"/>
  <c r="BF462"/>
  <c r="BJ462"/>
  <c r="BN462"/>
  <c r="BB463"/>
  <c r="BF463"/>
  <c r="BJ463"/>
  <c r="BN463"/>
  <c r="BB464"/>
  <c r="BF464"/>
  <c r="BJ464"/>
  <c r="BN464"/>
  <c r="BB465"/>
  <c r="BF465"/>
  <c r="BJ465"/>
  <c r="BN465"/>
  <c r="BB466"/>
  <c r="BF466"/>
  <c r="BJ466"/>
  <c r="BN466"/>
  <c r="BB467"/>
  <c r="BF467"/>
  <c r="BJ467"/>
  <c r="BN467"/>
  <c r="BB468"/>
  <c r="BF468"/>
  <c r="BJ468"/>
  <c r="BN468"/>
  <c r="BB469"/>
  <c r="BF469"/>
  <c r="BJ469"/>
  <c r="BN469"/>
  <c r="BB470"/>
  <c r="BF470"/>
  <c r="BJ470"/>
  <c r="BN470"/>
  <c r="BB471"/>
  <c r="BF471"/>
  <c r="BJ471"/>
  <c r="BN471"/>
  <c r="BB472"/>
  <c r="BF472"/>
  <c r="BJ472"/>
  <c r="BN472"/>
  <c r="BB473"/>
  <c r="BF473"/>
  <c r="BJ473"/>
  <c r="BN473"/>
  <c r="BB474"/>
  <c r="BF474"/>
  <c r="BJ474"/>
  <c r="BN474"/>
  <c r="BB475"/>
  <c r="BF475"/>
  <c r="BJ475"/>
  <c r="BN475"/>
  <c r="BB476"/>
  <c r="BF476"/>
  <c r="BJ476"/>
  <c r="BN476"/>
  <c r="BB477"/>
  <c r="BF477"/>
  <c r="BJ477"/>
  <c r="BN477"/>
  <c r="BB478"/>
  <c r="BF478"/>
  <c r="BJ478"/>
  <c r="BN478"/>
  <c r="BB479"/>
  <c r="BF479"/>
  <c r="BJ479"/>
  <c r="BN479"/>
  <c r="BB480"/>
  <c r="BF480"/>
  <c r="BJ480"/>
  <c r="BN480"/>
  <c r="BB481"/>
  <c r="BF481"/>
  <c r="BJ481"/>
  <c r="BN481"/>
  <c r="BB482"/>
  <c r="BF482"/>
  <c r="BJ482"/>
  <c r="BN482"/>
  <c r="BN368"/>
  <c r="BJ369"/>
  <c r="BB370"/>
  <c r="BJ370"/>
  <c r="AZ371"/>
  <c r="BH371"/>
  <c r="BE372"/>
  <c r="BI372"/>
  <c r="BM372"/>
  <c r="BA373"/>
  <c r="BE373"/>
  <c r="BI373"/>
  <c r="BM373"/>
  <c r="BA374"/>
  <c r="BE374"/>
  <c r="BI374"/>
  <c r="BM374"/>
  <c r="BA375"/>
  <c r="BE375"/>
  <c r="BI375"/>
  <c r="BM375"/>
  <c r="BA376"/>
  <c r="BE376"/>
  <c r="BI376"/>
  <c r="BM376"/>
  <c r="BA377"/>
  <c r="BE377"/>
  <c r="BI377"/>
  <c r="BM377"/>
  <c r="BA378"/>
  <c r="BE378"/>
  <c r="BI378"/>
  <c r="BM378"/>
  <c r="BA379"/>
  <c r="BE379"/>
  <c r="BI379"/>
  <c r="BM379"/>
  <c r="BA380"/>
  <c r="BE380"/>
  <c r="BI380"/>
  <c r="BM380"/>
  <c r="BA381"/>
  <c r="BE381"/>
  <c r="BI381"/>
  <c r="BM381"/>
  <c r="BA382"/>
  <c r="BE382"/>
  <c r="BI382"/>
  <c r="BM382"/>
  <c r="BA383"/>
  <c r="BE383"/>
  <c r="BI383"/>
  <c r="BM383"/>
  <c r="BA384"/>
  <c r="BE384"/>
  <c r="BI384"/>
  <c r="BM384"/>
  <c r="BA385"/>
  <c r="BE385"/>
  <c r="BI385"/>
  <c r="BM385"/>
  <c r="BA386"/>
  <c r="BE386"/>
  <c r="BI386"/>
  <c r="BM386"/>
  <c r="BA387"/>
  <c r="BE387"/>
  <c r="BI387"/>
  <c r="BM387"/>
  <c r="BA388"/>
  <c r="BE388"/>
  <c r="BI388"/>
  <c r="BM388"/>
  <c r="BA389"/>
  <c r="BE389"/>
  <c r="BI389"/>
  <c r="BM389"/>
  <c r="BA390"/>
  <c r="BE390"/>
  <c r="BI390"/>
  <c r="BM390"/>
  <c r="BA391"/>
  <c r="BE391"/>
  <c r="BI391"/>
  <c r="BM391"/>
  <c r="BA392"/>
  <c r="BE392"/>
  <c r="BI392"/>
  <c r="BM392"/>
  <c r="BA393"/>
  <c r="BE393"/>
  <c r="BI393"/>
  <c r="BM393"/>
  <c r="BA394"/>
  <c r="BE394"/>
  <c r="BI394"/>
  <c r="BM394"/>
  <c r="BA395"/>
  <c r="BE395"/>
  <c r="BI395"/>
  <c r="BM395"/>
  <c r="BA396"/>
  <c r="BE396"/>
  <c r="BI396"/>
  <c r="BM396"/>
  <c r="BA397"/>
  <c r="BE397"/>
  <c r="BI397"/>
  <c r="BM397"/>
  <c r="BA398"/>
  <c r="BE398"/>
  <c r="BI398"/>
  <c r="BM398"/>
  <c r="BA399"/>
  <c r="BE399"/>
  <c r="BI399"/>
  <c r="BM399"/>
  <c r="BA400"/>
  <c r="BE400"/>
  <c r="BI400"/>
  <c r="BM400"/>
  <c r="BA401"/>
  <c r="BE401"/>
  <c r="BI401"/>
  <c r="BM401"/>
  <c r="BA402"/>
  <c r="BE402"/>
  <c r="BI402"/>
  <c r="BM402"/>
  <c r="BA403"/>
  <c r="BE403"/>
  <c r="BI403"/>
  <c r="BM403"/>
  <c r="BA404"/>
  <c r="BE404"/>
  <c r="BI404"/>
  <c r="BM404"/>
  <c r="BA405"/>
  <c r="BE405"/>
  <c r="BI405"/>
  <c r="BM405"/>
  <c r="BA406"/>
  <c r="BE406"/>
  <c r="BI406"/>
  <c r="BM406"/>
  <c r="BA407"/>
  <c r="BE407"/>
  <c r="BI407"/>
  <c r="BM407"/>
  <c r="BA408"/>
  <c r="BE408"/>
  <c r="BI408"/>
  <c r="BM408"/>
  <c r="BA409"/>
  <c r="BE409"/>
  <c r="BI409"/>
  <c r="BM409"/>
  <c r="BA410"/>
  <c r="BE410"/>
  <c r="BI410"/>
  <c r="BM410"/>
  <c r="BA411"/>
  <c r="BE411"/>
  <c r="BI411"/>
  <c r="BM411"/>
  <c r="BA412"/>
  <c r="BE412"/>
  <c r="BI412"/>
  <c r="BM412"/>
  <c r="BA413"/>
  <c r="BE413"/>
  <c r="BI413"/>
  <c r="BM413"/>
  <c r="BA414"/>
  <c r="BE414"/>
  <c r="BI414"/>
  <c r="BM414"/>
  <c r="BA415"/>
  <c r="BE415"/>
  <c r="BI415"/>
  <c r="BM415"/>
  <c r="BA416"/>
  <c r="BE416"/>
  <c r="BI416"/>
  <c r="BM416"/>
  <c r="BA417"/>
  <c r="BE417"/>
  <c r="BI417"/>
  <c r="BM417"/>
  <c r="BA418"/>
  <c r="BE418"/>
  <c r="BI418"/>
  <c r="BM418"/>
  <c r="BA419"/>
  <c r="BE419"/>
  <c r="BI419"/>
  <c r="BM419"/>
  <c r="BA420"/>
  <c r="BE420"/>
  <c r="BI420"/>
  <c r="BM420"/>
  <c r="BA421"/>
  <c r="BE421"/>
  <c r="BI421"/>
  <c r="BM421"/>
  <c r="BA422"/>
  <c r="BE422"/>
  <c r="BI422"/>
  <c r="BM422"/>
  <c r="BA423"/>
  <c r="BE423"/>
  <c r="BI423"/>
  <c r="BM423"/>
  <c r="BA424"/>
  <c r="BE424"/>
  <c r="BI424"/>
  <c r="BM424"/>
  <c r="BA425"/>
  <c r="BE425"/>
  <c r="BI425"/>
  <c r="BM425"/>
  <c r="BA426"/>
  <c r="BE426"/>
  <c r="BI426"/>
  <c r="BM426"/>
  <c r="BA427"/>
  <c r="BE427"/>
  <c r="BI427"/>
  <c r="BM427"/>
  <c r="BA428"/>
  <c r="BE428"/>
  <c r="BI428"/>
  <c r="BM428"/>
  <c r="BA429"/>
  <c r="BE429"/>
  <c r="BI429"/>
  <c r="BM429"/>
  <c r="BA430"/>
  <c r="BE430"/>
  <c r="BI430"/>
  <c r="BM430"/>
  <c r="BA431"/>
  <c r="BE431"/>
  <c r="BI431"/>
  <c r="BM431"/>
  <c r="BA432"/>
  <c r="BE432"/>
  <c r="BI432"/>
  <c r="BM432"/>
  <c r="BA433"/>
  <c r="BE433"/>
  <c r="BI433"/>
  <c r="BM433"/>
  <c r="BA434"/>
  <c r="BE434"/>
  <c r="BI434"/>
  <c r="BM434"/>
  <c r="BA435"/>
  <c r="BE435"/>
  <c r="BI435"/>
  <c r="BM435"/>
  <c r="BA436"/>
  <c r="BE436"/>
  <c r="BI436"/>
  <c r="BM436"/>
  <c r="BA437"/>
  <c r="BE437"/>
  <c r="BI437"/>
  <c r="BM437"/>
  <c r="BA438"/>
  <c r="BE438"/>
  <c r="BI438"/>
  <c r="BM438"/>
  <c r="BA439"/>
  <c r="BE439"/>
  <c r="BI439"/>
  <c r="BM439"/>
  <c r="BA440"/>
  <c r="BE440"/>
  <c r="BI440"/>
  <c r="BM440"/>
  <c r="BA441"/>
  <c r="BE441"/>
  <c r="BI441"/>
  <c r="BM441"/>
  <c r="BA442"/>
  <c r="BE442"/>
  <c r="BI442"/>
  <c r="BM442"/>
  <c r="BA443"/>
  <c r="BE443"/>
  <c r="BI443"/>
  <c r="BM443"/>
  <c r="BA444"/>
  <c r="BE444"/>
  <c r="BI444"/>
  <c r="BM444"/>
  <c r="BA445"/>
  <c r="BE445"/>
  <c r="BI445"/>
  <c r="BM445"/>
  <c r="BA446"/>
  <c r="BE446"/>
  <c r="BI446"/>
  <c r="BM446"/>
  <c r="BA447"/>
  <c r="BE447"/>
  <c r="BI447"/>
  <c r="BM447"/>
  <c r="BA448"/>
  <c r="BE448"/>
  <c r="BI448"/>
  <c r="BM448"/>
  <c r="BA449"/>
  <c r="BE449"/>
  <c r="BI449"/>
  <c r="BM449"/>
  <c r="BA450"/>
  <c r="BE450"/>
  <c r="BI450"/>
  <c r="BM450"/>
  <c r="BA451"/>
  <c r="BE451"/>
  <c r="BI451"/>
  <c r="BM451"/>
  <c r="BA452"/>
  <c r="BE452"/>
  <c r="BI452"/>
  <c r="BM452"/>
  <c r="BA453"/>
  <c r="BE453"/>
  <c r="BI453"/>
  <c r="BM453"/>
  <c r="BA454"/>
  <c r="BE454"/>
  <c r="BI454"/>
  <c r="BM454"/>
  <c r="BA455"/>
  <c r="BE455"/>
  <c r="BI455"/>
  <c r="BM455"/>
  <c r="BA456"/>
  <c r="BE456"/>
  <c r="BI456"/>
  <c r="BM456"/>
  <c r="BA457"/>
  <c r="BE457"/>
  <c r="BI457"/>
  <c r="BM457"/>
  <c r="BA458"/>
  <c r="BE458"/>
  <c r="BI458"/>
  <c r="BM458"/>
  <c r="BA459"/>
  <c r="BE459"/>
  <c r="BI459"/>
  <c r="BM459"/>
  <c r="BA460"/>
  <c r="BE460"/>
  <c r="BI460"/>
  <c r="BM460"/>
  <c r="BA461"/>
  <c r="BE461"/>
  <c r="BI461"/>
  <c r="BM461"/>
  <c r="BA462"/>
  <c r="BE462"/>
  <c r="BI462"/>
  <c r="BM462"/>
  <c r="BA463"/>
  <c r="BE463"/>
  <c r="BI463"/>
  <c r="BM463"/>
  <c r="BA464"/>
  <c r="BE464"/>
  <c r="BI464"/>
  <c r="BM464"/>
  <c r="BA465"/>
  <c r="BE465"/>
  <c r="BI465"/>
  <c r="BM465"/>
  <c r="BA466"/>
  <c r="BE466"/>
  <c r="BI466"/>
  <c r="BM466"/>
  <c r="BA467"/>
  <c r="BE467"/>
  <c r="BI467"/>
  <c r="BM467"/>
  <c r="BA468"/>
  <c r="BE468"/>
  <c r="BI468"/>
  <c r="BM468"/>
  <c r="BA469"/>
  <c r="BE469"/>
  <c r="BI469"/>
  <c r="BM469"/>
  <c r="BA470"/>
  <c r="BE470"/>
  <c r="BI470"/>
  <c r="BM470"/>
  <c r="BA471"/>
  <c r="BE471"/>
  <c r="BI471"/>
  <c r="BM471"/>
  <c r="BA472"/>
  <c r="BE472"/>
  <c r="BI472"/>
  <c r="BM472"/>
  <c r="BA473"/>
  <c r="BE473"/>
  <c r="BI473"/>
  <c r="BM473"/>
  <c r="BA474"/>
  <c r="BE474"/>
  <c r="BI474"/>
  <c r="BM474"/>
  <c r="BA475"/>
  <c r="BE475"/>
  <c r="BI475"/>
  <c r="BM475"/>
  <c r="BA476"/>
  <c r="BE476"/>
  <c r="BI476"/>
  <c r="BM476"/>
  <c r="BA477"/>
  <c r="BE477"/>
  <c r="BI477"/>
  <c r="BM477"/>
  <c r="BA478"/>
  <c r="BE478"/>
  <c r="BI478"/>
  <c r="BM478"/>
  <c r="BA479"/>
  <c r="BE479"/>
  <c r="BI479"/>
  <c r="BM479"/>
  <c r="BA480"/>
  <c r="BE480"/>
  <c r="BI480"/>
  <c r="BM480"/>
  <c r="BA481"/>
  <c r="BE481"/>
  <c r="BI481"/>
  <c r="BM481"/>
  <c r="BA482"/>
  <c r="BE482"/>
  <c r="BI482"/>
  <c r="BM482"/>
  <c r="BA483"/>
  <c r="BE483"/>
  <c r="BI483"/>
  <c r="BM483"/>
  <c r="BA484"/>
  <c r="BE484"/>
  <c r="BI484"/>
  <c r="BM484"/>
  <c r="BA485"/>
  <c r="BE485"/>
  <c r="BI485"/>
  <c r="BM485"/>
  <c r="BA486"/>
  <c r="BE486"/>
  <c r="BI486"/>
  <c r="BM486"/>
  <c r="BA487"/>
  <c r="BE487"/>
  <c r="BI487"/>
  <c r="BM487"/>
  <c r="BA488"/>
  <c r="BE488"/>
  <c r="BI488"/>
  <c r="BM488"/>
  <c r="BA489"/>
  <c r="BE489"/>
  <c r="BI489"/>
  <c r="BM489"/>
  <c r="BA490"/>
  <c r="BE490"/>
  <c r="BI490"/>
  <c r="BM490"/>
  <c r="BA491"/>
  <c r="BE491"/>
  <c r="BI491"/>
  <c r="BM491"/>
  <c r="BA492"/>
  <c r="BE492"/>
  <c r="BI492"/>
  <c r="BM492"/>
  <c r="BA493"/>
  <c r="BE493"/>
  <c r="BI493"/>
  <c r="BM493"/>
  <c r="BA494"/>
  <c r="BE494"/>
  <c r="BI494"/>
  <c r="BM494"/>
  <c r="BA495"/>
  <c r="BE495"/>
  <c r="BI495"/>
  <c r="BM495"/>
  <c r="BA496"/>
  <c r="BE496"/>
  <c r="BI496"/>
  <c r="BM496"/>
  <c r="BA497"/>
  <c r="BE497"/>
  <c r="BI497"/>
  <c r="BM497"/>
  <c r="BA498"/>
  <c r="BE498"/>
  <c r="BI498"/>
  <c r="BN367"/>
  <c r="BJ368"/>
  <c r="BF369"/>
  <c r="AZ370"/>
  <c r="BH370"/>
  <c r="BF371"/>
  <c r="BN371"/>
  <c r="BD372"/>
  <c r="BH372"/>
  <c r="BL372"/>
  <c r="AZ373"/>
  <c r="BD373"/>
  <c r="BH373"/>
  <c r="BL373"/>
  <c r="AZ374"/>
  <c r="BD374"/>
  <c r="BH374"/>
  <c r="BL374"/>
  <c r="AZ375"/>
  <c r="BD375"/>
  <c r="BH375"/>
  <c r="BL375"/>
  <c r="AZ376"/>
  <c r="BD376"/>
  <c r="BH376"/>
  <c r="BL376"/>
  <c r="AZ377"/>
  <c r="BD377"/>
  <c r="BH377"/>
  <c r="BL377"/>
  <c r="AZ378"/>
  <c r="BD378"/>
  <c r="BH378"/>
  <c r="BL378"/>
  <c r="AZ379"/>
  <c r="BD379"/>
  <c r="BH379"/>
  <c r="BL379"/>
  <c r="AZ380"/>
  <c r="BD380"/>
  <c r="BH380"/>
  <c r="BL380"/>
  <c r="AZ381"/>
  <c r="BD381"/>
  <c r="BH381"/>
  <c r="BL381"/>
  <c r="AZ382"/>
  <c r="BD382"/>
  <c r="BH382"/>
  <c r="BL382"/>
  <c r="AZ383"/>
  <c r="BD383"/>
  <c r="BH383"/>
  <c r="BL383"/>
  <c r="AZ384"/>
  <c r="BD384"/>
  <c r="BH384"/>
  <c r="BL384"/>
  <c r="AZ385"/>
  <c r="BD385"/>
  <c r="BH385"/>
  <c r="BL385"/>
  <c r="AZ386"/>
  <c r="BD386"/>
  <c r="BH386"/>
  <c r="BL386"/>
  <c r="AZ387"/>
  <c r="BD387"/>
  <c r="BH387"/>
  <c r="BL387"/>
  <c r="AZ388"/>
  <c r="BD388"/>
  <c r="BH388"/>
  <c r="BL388"/>
  <c r="AZ389"/>
  <c r="BD389"/>
  <c r="BH389"/>
  <c r="BL389"/>
  <c r="AZ390"/>
  <c r="BD390"/>
  <c r="BH390"/>
  <c r="BL390"/>
  <c r="AZ391"/>
  <c r="BD391"/>
  <c r="BH391"/>
  <c r="BL391"/>
  <c r="AZ392"/>
  <c r="BD392"/>
  <c r="BH392"/>
  <c r="BL392"/>
  <c r="AZ393"/>
  <c r="BD393"/>
  <c r="BH393"/>
  <c r="BL393"/>
  <c r="AZ394"/>
  <c r="BD394"/>
  <c r="BH394"/>
  <c r="BL394"/>
  <c r="AZ395"/>
  <c r="BD395"/>
  <c r="BH395"/>
  <c r="BL395"/>
  <c r="AZ396"/>
  <c r="BD396"/>
  <c r="BH396"/>
  <c r="BL396"/>
  <c r="AZ397"/>
  <c r="BD397"/>
  <c r="BH397"/>
  <c r="BL397"/>
  <c r="AZ398"/>
  <c r="BD398"/>
  <c r="BH398"/>
  <c r="BL398"/>
  <c r="AZ399"/>
  <c r="BD399"/>
  <c r="BH399"/>
  <c r="BL399"/>
  <c r="AZ400"/>
  <c r="BD400"/>
  <c r="BH400"/>
  <c r="BL400"/>
  <c r="AZ401"/>
  <c r="BD401"/>
  <c r="BH401"/>
  <c r="BL401"/>
  <c r="AZ402"/>
  <c r="BD402"/>
  <c r="BH402"/>
  <c r="BL402"/>
  <c r="AZ403"/>
  <c r="BD403"/>
  <c r="BH403"/>
  <c r="BL403"/>
  <c r="AZ404"/>
  <c r="BD404"/>
  <c r="BH404"/>
  <c r="BL404"/>
  <c r="AZ405"/>
  <c r="BD405"/>
  <c r="BH405"/>
  <c r="BL405"/>
  <c r="AZ406"/>
  <c r="BD406"/>
  <c r="BH406"/>
  <c r="BL406"/>
  <c r="AZ407"/>
  <c r="BD407"/>
  <c r="BH407"/>
  <c r="BL407"/>
  <c r="AZ408"/>
  <c r="BD408"/>
  <c r="BH408"/>
  <c r="BL408"/>
  <c r="AZ409"/>
  <c r="BD409"/>
  <c r="BH409"/>
  <c r="BL409"/>
  <c r="AZ410"/>
  <c r="BD410"/>
  <c r="BH410"/>
  <c r="BL410"/>
  <c r="AZ411"/>
  <c r="BD411"/>
  <c r="BH411"/>
  <c r="BL411"/>
  <c r="AZ412"/>
  <c r="BD412"/>
  <c r="BH412"/>
  <c r="BL412"/>
  <c r="AZ413"/>
  <c r="BD413"/>
  <c r="BH413"/>
  <c r="BL413"/>
  <c r="AZ414"/>
  <c r="BD414"/>
  <c r="BH414"/>
  <c r="BL414"/>
  <c r="AZ415"/>
  <c r="BD415"/>
  <c r="BH415"/>
  <c r="BL415"/>
  <c r="AZ416"/>
  <c r="BD416"/>
  <c r="BH416"/>
  <c r="BL416"/>
  <c r="AZ417"/>
  <c r="BD417"/>
  <c r="BH417"/>
  <c r="BL417"/>
  <c r="AZ418"/>
  <c r="BD418"/>
  <c r="BH418"/>
  <c r="BL418"/>
  <c r="AZ419"/>
  <c r="BD419"/>
  <c r="BH419"/>
  <c r="BL419"/>
  <c r="AZ420"/>
  <c r="BD420"/>
  <c r="BH420"/>
  <c r="BL420"/>
  <c r="AZ421"/>
  <c r="BD421"/>
  <c r="BH421"/>
  <c r="BL421"/>
  <c r="AZ422"/>
  <c r="BD422"/>
  <c r="BH422"/>
  <c r="BL422"/>
  <c r="AZ423"/>
  <c r="BD423"/>
  <c r="BH423"/>
  <c r="BL423"/>
  <c r="AZ424"/>
  <c r="BD424"/>
  <c r="BH424"/>
  <c r="BL424"/>
  <c r="AZ425"/>
  <c r="BD425"/>
  <c r="BH425"/>
  <c r="BL425"/>
  <c r="AZ426"/>
  <c r="BD426"/>
  <c r="BH426"/>
  <c r="BL426"/>
  <c r="AZ427"/>
  <c r="BD427"/>
  <c r="BH427"/>
  <c r="BL427"/>
  <c r="AZ428"/>
  <c r="BD428"/>
  <c r="BH428"/>
  <c r="BL428"/>
  <c r="AZ429"/>
  <c r="BD429"/>
  <c r="BH429"/>
  <c r="BL429"/>
  <c r="AZ430"/>
  <c r="BD430"/>
  <c r="BH430"/>
  <c r="BL430"/>
  <c r="AZ431"/>
  <c r="BD431"/>
  <c r="BH431"/>
  <c r="BL431"/>
  <c r="AZ432"/>
  <c r="BD432"/>
  <c r="BH432"/>
  <c r="BL432"/>
  <c r="AZ433"/>
  <c r="BD433"/>
  <c r="BH433"/>
  <c r="BL433"/>
  <c r="AZ434"/>
  <c r="BD434"/>
  <c r="BH434"/>
  <c r="BL434"/>
  <c r="AZ435"/>
  <c r="BD435"/>
  <c r="BH435"/>
  <c r="BL435"/>
  <c r="AZ436"/>
  <c r="BD436"/>
  <c r="BH436"/>
  <c r="BL436"/>
  <c r="AZ437"/>
  <c r="BD437"/>
  <c r="BH437"/>
  <c r="BL437"/>
  <c r="AZ438"/>
  <c r="BD438"/>
  <c r="BH438"/>
  <c r="BL438"/>
  <c r="AZ439"/>
  <c r="BD439"/>
  <c r="BH439"/>
  <c r="BL439"/>
  <c r="AZ440"/>
  <c r="BD440"/>
  <c r="BH440"/>
  <c r="BL440"/>
  <c r="AZ441"/>
  <c r="BD441"/>
  <c r="BH441"/>
  <c r="BL441"/>
  <c r="AZ442"/>
  <c r="BD442"/>
  <c r="BH442"/>
  <c r="BL442"/>
  <c r="AZ443"/>
  <c r="BD443"/>
  <c r="BH443"/>
  <c r="BL443"/>
  <c r="AZ444"/>
  <c r="BD444"/>
  <c r="BH444"/>
  <c r="BL444"/>
  <c r="AZ445"/>
  <c r="BD445"/>
  <c r="BH445"/>
  <c r="BL445"/>
  <c r="AZ446"/>
  <c r="BD446"/>
  <c r="BH446"/>
  <c r="BL446"/>
  <c r="AZ447"/>
  <c r="BD447"/>
  <c r="BH447"/>
  <c r="BL447"/>
  <c r="AZ448"/>
  <c r="BD448"/>
  <c r="BH448"/>
  <c r="BL448"/>
  <c r="AZ449"/>
  <c r="BD449"/>
  <c r="BH449"/>
  <c r="BL449"/>
  <c r="AZ450"/>
  <c r="BD450"/>
  <c r="BH450"/>
  <c r="BL450"/>
  <c r="AZ451"/>
  <c r="BD451"/>
  <c r="BH451"/>
  <c r="BL451"/>
  <c r="AZ452"/>
  <c r="BD452"/>
  <c r="BH452"/>
  <c r="BL452"/>
  <c r="AZ453"/>
  <c r="BD453"/>
  <c r="BH453"/>
  <c r="BL453"/>
  <c r="AZ454"/>
  <c r="BD454"/>
  <c r="BH454"/>
  <c r="BL454"/>
  <c r="AZ455"/>
  <c r="BD455"/>
  <c r="BH455"/>
  <c r="BL455"/>
  <c r="AZ456"/>
  <c r="BD456"/>
  <c r="BH456"/>
  <c r="BL456"/>
  <c r="AZ457"/>
  <c r="BD457"/>
  <c r="BH457"/>
  <c r="BL457"/>
  <c r="AZ458"/>
  <c r="BD458"/>
  <c r="BH458"/>
  <c r="BL458"/>
  <c r="AZ459"/>
  <c r="BD459"/>
  <c r="BH459"/>
  <c r="BL459"/>
  <c r="AZ460"/>
  <c r="BD460"/>
  <c r="BH460"/>
  <c r="BL460"/>
  <c r="AZ461"/>
  <c r="BD461"/>
  <c r="BH461"/>
  <c r="BL461"/>
  <c r="AZ462"/>
  <c r="BD462"/>
  <c r="BH462"/>
  <c r="BL462"/>
  <c r="AZ463"/>
  <c r="BD463"/>
  <c r="BH463"/>
  <c r="BL463"/>
  <c r="AZ464"/>
  <c r="BD464"/>
  <c r="BH464"/>
  <c r="BL464"/>
  <c r="AZ465"/>
  <c r="BD465"/>
  <c r="BH465"/>
  <c r="BL465"/>
  <c r="AZ466"/>
  <c r="BD466"/>
  <c r="BH466"/>
  <c r="BL466"/>
  <c r="AZ467"/>
  <c r="BD467"/>
  <c r="BH467"/>
  <c r="BL467"/>
  <c r="AZ468"/>
  <c r="BD468"/>
  <c r="BH468"/>
  <c r="BL468"/>
  <c r="AZ469"/>
  <c r="BD469"/>
  <c r="BH469"/>
  <c r="BL469"/>
  <c r="AZ470"/>
  <c r="BD470"/>
  <c r="BH470"/>
  <c r="BL470"/>
  <c r="AZ471"/>
  <c r="BD471"/>
  <c r="BH471"/>
  <c r="BL471"/>
  <c r="AZ472"/>
  <c r="BD472"/>
  <c r="BH472"/>
  <c r="BL472"/>
  <c r="AZ473"/>
  <c r="BD473"/>
  <c r="BH473"/>
  <c r="BL473"/>
  <c r="AZ474"/>
  <c r="BD474"/>
  <c r="BH474"/>
  <c r="BL474"/>
  <c r="AZ475"/>
  <c r="BD475"/>
  <c r="BH475"/>
  <c r="BL475"/>
  <c r="AZ476"/>
  <c r="BD476"/>
  <c r="BH476"/>
  <c r="BL476"/>
  <c r="AZ477"/>
  <c r="BD477"/>
  <c r="BH477"/>
  <c r="BL477"/>
  <c r="AZ478"/>
  <c r="BD478"/>
  <c r="BH478"/>
  <c r="BL478"/>
  <c r="AZ479"/>
  <c r="BD479"/>
  <c r="BH479"/>
  <c r="BL479"/>
  <c r="AZ480"/>
  <c r="BD480"/>
  <c r="BH480"/>
  <c r="BL480"/>
  <c r="AZ481"/>
  <c r="BD481"/>
  <c r="BH481"/>
  <c r="BL481"/>
  <c r="AZ482"/>
  <c r="BD482"/>
  <c r="BH482"/>
  <c r="BL482"/>
  <c r="AZ483"/>
  <c r="BD483"/>
  <c r="BH483"/>
  <c r="BF368"/>
  <c r="BB369"/>
  <c r="BF370"/>
  <c r="BN370"/>
  <c r="BD371"/>
  <c r="BL371"/>
  <c r="BB372"/>
  <c r="BG372"/>
  <c r="BK372"/>
  <c r="BC373"/>
  <c r="BG373"/>
  <c r="BK373"/>
  <c r="BC374"/>
  <c r="BG374"/>
  <c r="BK374"/>
  <c r="BC375"/>
  <c r="BG375"/>
  <c r="BK375"/>
  <c r="BC376"/>
  <c r="BG376"/>
  <c r="BK376"/>
  <c r="BC377"/>
  <c r="BG377"/>
  <c r="BK377"/>
  <c r="BC378"/>
  <c r="BG378"/>
  <c r="BK378"/>
  <c r="BC379"/>
  <c r="BG379"/>
  <c r="BK379"/>
  <c r="BC380"/>
  <c r="BG380"/>
  <c r="BK380"/>
  <c r="BC381"/>
  <c r="BG381"/>
  <c r="BK381"/>
  <c r="BC382"/>
  <c r="BG382"/>
  <c r="BK382"/>
  <c r="BC383"/>
  <c r="BG383"/>
  <c r="BK383"/>
  <c r="BC384"/>
  <c r="BG384"/>
  <c r="BK384"/>
  <c r="BC385"/>
  <c r="BG385"/>
  <c r="BK385"/>
  <c r="BC386"/>
  <c r="BG386"/>
  <c r="BK386"/>
  <c r="BC387"/>
  <c r="BG387"/>
  <c r="BK387"/>
  <c r="BC388"/>
  <c r="BG388"/>
  <c r="BK388"/>
  <c r="BC389"/>
  <c r="BG389"/>
  <c r="BK389"/>
  <c r="BC390"/>
  <c r="BG390"/>
  <c r="BK390"/>
  <c r="BC391"/>
  <c r="BG391"/>
  <c r="BK391"/>
  <c r="BC392"/>
  <c r="BG392"/>
  <c r="BK392"/>
  <c r="BC393"/>
  <c r="BG393"/>
  <c r="BK393"/>
  <c r="BC394"/>
  <c r="BG394"/>
  <c r="BK394"/>
  <c r="BC395"/>
  <c r="BG395"/>
  <c r="BK395"/>
  <c r="BC396"/>
  <c r="BG396"/>
  <c r="BK396"/>
  <c r="BC397"/>
  <c r="BG397"/>
  <c r="BK397"/>
  <c r="BC398"/>
  <c r="BG398"/>
  <c r="BK398"/>
  <c r="BC399"/>
  <c r="BG399"/>
  <c r="BK399"/>
  <c r="BC400"/>
  <c r="BG400"/>
  <c r="BK400"/>
  <c r="BC401"/>
  <c r="BG401"/>
  <c r="BK401"/>
  <c r="BC402"/>
  <c r="BG402"/>
  <c r="BK402"/>
  <c r="BC403"/>
  <c r="BG403"/>
  <c r="BK403"/>
  <c r="BC404"/>
  <c r="BG404"/>
  <c r="BK404"/>
  <c r="BC405"/>
  <c r="BG405"/>
  <c r="BK405"/>
  <c r="BC406"/>
  <c r="BG406"/>
  <c r="BK406"/>
  <c r="BC407"/>
  <c r="BG407"/>
  <c r="BK407"/>
  <c r="BC408"/>
  <c r="BG408"/>
  <c r="BK408"/>
  <c r="BC409"/>
  <c r="BG409"/>
  <c r="BK409"/>
  <c r="BC410"/>
  <c r="BG410"/>
  <c r="BK410"/>
  <c r="BC411"/>
  <c r="BG411"/>
  <c r="BK411"/>
  <c r="BC412"/>
  <c r="BG412"/>
  <c r="BK412"/>
  <c r="BC413"/>
  <c r="BG413"/>
  <c r="BK413"/>
  <c r="BC414"/>
  <c r="BG414"/>
  <c r="BK414"/>
  <c r="BC415"/>
  <c r="BG415"/>
  <c r="BK415"/>
  <c r="BC416"/>
  <c r="BG416"/>
  <c r="BK416"/>
  <c r="BC417"/>
  <c r="BG417"/>
  <c r="BK417"/>
  <c r="BC418"/>
  <c r="BG418"/>
  <c r="BK418"/>
  <c r="BC419"/>
  <c r="BG419"/>
  <c r="BK419"/>
  <c r="BC420"/>
  <c r="BG420"/>
  <c r="BK420"/>
  <c r="BC421"/>
  <c r="BG421"/>
  <c r="BK421"/>
  <c r="BC422"/>
  <c r="BG422"/>
  <c r="BK422"/>
  <c r="BC423"/>
  <c r="BG423"/>
  <c r="BK423"/>
  <c r="BC424"/>
  <c r="BG424"/>
  <c r="BK424"/>
  <c r="BC425"/>
  <c r="BG425"/>
  <c r="BK425"/>
  <c r="BC426"/>
  <c r="BG426"/>
  <c r="BK426"/>
  <c r="BC427"/>
  <c r="BG427"/>
  <c r="BK427"/>
  <c r="BC428"/>
  <c r="BG428"/>
  <c r="BK428"/>
  <c r="BC429"/>
  <c r="BG429"/>
  <c r="BK429"/>
  <c r="BC430"/>
  <c r="BG430"/>
  <c r="BK430"/>
  <c r="BC431"/>
  <c r="BG431"/>
  <c r="BK431"/>
  <c r="BC432"/>
  <c r="BG432"/>
  <c r="BK432"/>
  <c r="BC433"/>
  <c r="BG433"/>
  <c r="BK433"/>
  <c r="BC434"/>
  <c r="BG434"/>
  <c r="BK434"/>
  <c r="BC435"/>
  <c r="BG435"/>
  <c r="BK435"/>
  <c r="BC436"/>
  <c r="BG436"/>
  <c r="BK436"/>
  <c r="BC437"/>
  <c r="BG437"/>
  <c r="BK437"/>
  <c r="BC438"/>
  <c r="BG438"/>
  <c r="BK438"/>
  <c r="BC439"/>
  <c r="BG439"/>
  <c r="BK439"/>
  <c r="BC440"/>
  <c r="BG440"/>
  <c r="BK440"/>
  <c r="BC441"/>
  <c r="BG441"/>
  <c r="BK441"/>
  <c r="BC442"/>
  <c r="BG442"/>
  <c r="BK442"/>
  <c r="BC443"/>
  <c r="BG443"/>
  <c r="BK443"/>
  <c r="BC444"/>
  <c r="BG444"/>
  <c r="BK444"/>
  <c r="BC445"/>
  <c r="BG445"/>
  <c r="BK445"/>
  <c r="BC446"/>
  <c r="BG446"/>
  <c r="BK446"/>
  <c r="BC447"/>
  <c r="BG447"/>
  <c r="BK447"/>
  <c r="BC448"/>
  <c r="BG448"/>
  <c r="BK448"/>
  <c r="BC449"/>
  <c r="BG449"/>
  <c r="BK449"/>
  <c r="BC450"/>
  <c r="BG450"/>
  <c r="BK450"/>
  <c r="BC451"/>
  <c r="BG451"/>
  <c r="BK451"/>
  <c r="BC452"/>
  <c r="BG452"/>
  <c r="BK452"/>
  <c r="BC453"/>
  <c r="BG453"/>
  <c r="BK453"/>
  <c r="BC454"/>
  <c r="BG454"/>
  <c r="BK454"/>
  <c r="BC455"/>
  <c r="BG455"/>
  <c r="BK455"/>
  <c r="BC456"/>
  <c r="BG456"/>
  <c r="BK456"/>
  <c r="BC457"/>
  <c r="BG457"/>
  <c r="BK457"/>
  <c r="BC458"/>
  <c r="BG458"/>
  <c r="BK458"/>
  <c r="BC459"/>
  <c r="BG459"/>
  <c r="BK459"/>
  <c r="BC460"/>
  <c r="BG460"/>
  <c r="BK460"/>
  <c r="BC461"/>
  <c r="BG461"/>
  <c r="BK461"/>
  <c r="BC462"/>
  <c r="BG462"/>
  <c r="BK462"/>
  <c r="BC463"/>
  <c r="BG463"/>
  <c r="BK463"/>
  <c r="BC464"/>
  <c r="BG464"/>
  <c r="BK464"/>
  <c r="BC465"/>
  <c r="BG465"/>
  <c r="BK465"/>
  <c r="BC466"/>
  <c r="BG466"/>
  <c r="BK466"/>
  <c r="BC467"/>
  <c r="BG467"/>
  <c r="BK467"/>
  <c r="BC468"/>
  <c r="BG468"/>
  <c r="BK468"/>
  <c r="BC469"/>
  <c r="BG469"/>
  <c r="BK469"/>
  <c r="BC470"/>
  <c r="BG470"/>
  <c r="BK470"/>
  <c r="BC471"/>
  <c r="BG471"/>
  <c r="BK471"/>
  <c r="BC472"/>
  <c r="BG472"/>
  <c r="BK472"/>
  <c r="BC473"/>
  <c r="BG473"/>
  <c r="BK473"/>
  <c r="BC474"/>
  <c r="BG474"/>
  <c r="BK474"/>
  <c r="BC475"/>
  <c r="BG475"/>
  <c r="BK475"/>
  <c r="BC476"/>
  <c r="BG476"/>
  <c r="BK476"/>
  <c r="BC477"/>
  <c r="BG477"/>
  <c r="BK477"/>
  <c r="BC478"/>
  <c r="BG478"/>
  <c r="BK478"/>
  <c r="BC479"/>
  <c r="BG479"/>
  <c r="BK479"/>
  <c r="BC480"/>
  <c r="BG480"/>
  <c r="BK480"/>
  <c r="BC481"/>
  <c r="BG481"/>
  <c r="BK481"/>
  <c r="BC482"/>
  <c r="BG482"/>
  <c r="BK482"/>
  <c r="BC483"/>
  <c r="BG483"/>
  <c r="BK483"/>
  <c r="BC484"/>
  <c r="BG484"/>
  <c r="BK484"/>
  <c r="BC485"/>
  <c r="BG485"/>
  <c r="BK485"/>
  <c r="BC486"/>
  <c r="BG486"/>
  <c r="BK486"/>
  <c r="BC487"/>
  <c r="BG487"/>
  <c r="BK487"/>
  <c r="BC488"/>
  <c r="BG488"/>
  <c r="BK488"/>
  <c r="BC489"/>
  <c r="BG489"/>
  <c r="BK489"/>
  <c r="BC490"/>
  <c r="BG490"/>
  <c r="BK490"/>
  <c r="BC491"/>
  <c r="BG491"/>
  <c r="BK491"/>
  <c r="BC492"/>
  <c r="BG492"/>
  <c r="BK492"/>
  <c r="BC493"/>
  <c r="BG493"/>
  <c r="BK493"/>
  <c r="BC494"/>
  <c r="BG494"/>
  <c r="BK494"/>
  <c r="BC495"/>
  <c r="BG495"/>
  <c r="BK495"/>
  <c r="BC496"/>
  <c r="BG496"/>
  <c r="BK496"/>
  <c r="BC497"/>
  <c r="BG497"/>
  <c r="BK497"/>
  <c r="BC498"/>
  <c r="BG498"/>
  <c r="BJ483"/>
  <c r="AZ484"/>
  <c r="BH484"/>
  <c r="BF485"/>
  <c r="BN485"/>
  <c r="BD486"/>
  <c r="BL486"/>
  <c r="BB487"/>
  <c r="BJ487"/>
  <c r="AZ488"/>
  <c r="BH488"/>
  <c r="BF489"/>
  <c r="BN489"/>
  <c r="BD490"/>
  <c r="BL490"/>
  <c r="BB491"/>
  <c r="BJ491"/>
  <c r="AZ492"/>
  <c r="BH492"/>
  <c r="BF493"/>
  <c r="BN493"/>
  <c r="BD494"/>
  <c r="BL494"/>
  <c r="BB495"/>
  <c r="BJ495"/>
  <c r="AZ496"/>
  <c r="BH496"/>
  <c r="BF497"/>
  <c r="BN497"/>
  <c r="BD498"/>
  <c r="BK498"/>
  <c r="BC499"/>
  <c r="BG499"/>
  <c r="BK499"/>
  <c r="BC500"/>
  <c r="BG500"/>
  <c r="BK500"/>
  <c r="BC501"/>
  <c r="BG501"/>
  <c r="BK501"/>
  <c r="BC502"/>
  <c r="BG502"/>
  <c r="BK502"/>
  <c r="BC503"/>
  <c r="BG503"/>
  <c r="BK503"/>
  <c r="BC504"/>
  <c r="BG504"/>
  <c r="BK504"/>
  <c r="BC505"/>
  <c r="BG505"/>
  <c r="BK505"/>
  <c r="BC506"/>
  <c r="BG506"/>
  <c r="BK506"/>
  <c r="BC507"/>
  <c r="BG507"/>
  <c r="BK507"/>
  <c r="BC508"/>
  <c r="BG508"/>
  <c r="BK508"/>
  <c r="BC509"/>
  <c r="BG509"/>
  <c r="BK509"/>
  <c r="BC510"/>
  <c r="BG510"/>
  <c r="BK510"/>
  <c r="BC511"/>
  <c r="BG511"/>
  <c r="BK511"/>
  <c r="BC512"/>
  <c r="BG512"/>
  <c r="BK512"/>
  <c r="BC513"/>
  <c r="BG513"/>
  <c r="BK513"/>
  <c r="BC514"/>
  <c r="BG514"/>
  <c r="BK514"/>
  <c r="BC515"/>
  <c r="BG515"/>
  <c r="BK515"/>
  <c r="BC516"/>
  <c r="BG516"/>
  <c r="BK516"/>
  <c r="BC517"/>
  <c r="BG517"/>
  <c r="BK517"/>
  <c r="BC518"/>
  <c r="BG518"/>
  <c r="BK518"/>
  <c r="BC519"/>
  <c r="BG519"/>
  <c r="BK519"/>
  <c r="BC520"/>
  <c r="BG520"/>
  <c r="BK520"/>
  <c r="BC521"/>
  <c r="BG521"/>
  <c r="BK521"/>
  <c r="BC522"/>
  <c r="BG522"/>
  <c r="BK522"/>
  <c r="BC523"/>
  <c r="BG523"/>
  <c r="BK523"/>
  <c r="BC524"/>
  <c r="BG524"/>
  <c r="BK524"/>
  <c r="BC525"/>
  <c r="BG525"/>
  <c r="BK525"/>
  <c r="BC526"/>
  <c r="BG526"/>
  <c r="BK526"/>
  <c r="BC527"/>
  <c r="BG527"/>
  <c r="BK527"/>
  <c r="BC528"/>
  <c r="BG528"/>
  <c r="BK528"/>
  <c r="BC529"/>
  <c r="BG529"/>
  <c r="BK529"/>
  <c r="BC530"/>
  <c r="BG530"/>
  <c r="BK530"/>
  <c r="BC531"/>
  <c r="BG531"/>
  <c r="BK531"/>
  <c r="BC532"/>
  <c r="BG532"/>
  <c r="BK532"/>
  <c r="BC533"/>
  <c r="BG533"/>
  <c r="BK533"/>
  <c r="BC534"/>
  <c r="BG534"/>
  <c r="BK534"/>
  <c r="BC535"/>
  <c r="BG535"/>
  <c r="BK535"/>
  <c r="BC536"/>
  <c r="BG536"/>
  <c r="BK536"/>
  <c r="BC537"/>
  <c r="BG537"/>
  <c r="BK537"/>
  <c r="BC538"/>
  <c r="BG538"/>
  <c r="BK538"/>
  <c r="BC539"/>
  <c r="BG539"/>
  <c r="BK539"/>
  <c r="BC540"/>
  <c r="BG540"/>
  <c r="BK540"/>
  <c r="BC541"/>
  <c r="BG541"/>
  <c r="BK541"/>
  <c r="BC542"/>
  <c r="BG542"/>
  <c r="BK542"/>
  <c r="BC543"/>
  <c r="BG543"/>
  <c r="BK543"/>
  <c r="BC544"/>
  <c r="BG544"/>
  <c r="BK544"/>
  <c r="BC545"/>
  <c r="BG545"/>
  <c r="BK545"/>
  <c r="BC546"/>
  <c r="BG546"/>
  <c r="BK546"/>
  <c r="BC547"/>
  <c r="BG547"/>
  <c r="BK547"/>
  <c r="BC548"/>
  <c r="BG548"/>
  <c r="BK548"/>
  <c r="BC549"/>
  <c r="BG549"/>
  <c r="BK549"/>
  <c r="BC550"/>
  <c r="BG550"/>
  <c r="BK550"/>
  <c r="BC551"/>
  <c r="BG551"/>
  <c r="BK551"/>
  <c r="BC552"/>
  <c r="BG552"/>
  <c r="BK552"/>
  <c r="BC553"/>
  <c r="BG553"/>
  <c r="BK553"/>
  <c r="BC554"/>
  <c r="BG554"/>
  <c r="BK554"/>
  <c r="BC555"/>
  <c r="BG555"/>
  <c r="BK555"/>
  <c r="BC556"/>
  <c r="BG556"/>
  <c r="BK556"/>
  <c r="BC557"/>
  <c r="BG557"/>
  <c r="BK557"/>
  <c r="BC558"/>
  <c r="BG558"/>
  <c r="BK558"/>
  <c r="BC559"/>
  <c r="BG559"/>
  <c r="BK559"/>
  <c r="BC560"/>
  <c r="BG560"/>
  <c r="BK560"/>
  <c r="BC561"/>
  <c r="BG561"/>
  <c r="BK561"/>
  <c r="BC562"/>
  <c r="BG562"/>
  <c r="BK562"/>
  <c r="BC563"/>
  <c r="BG563"/>
  <c r="BK563"/>
  <c r="BC564"/>
  <c r="BG564"/>
  <c r="BK564"/>
  <c r="BC565"/>
  <c r="BG565"/>
  <c r="BK565"/>
  <c r="BC566"/>
  <c r="BG566"/>
  <c r="BK566"/>
  <c r="BC567"/>
  <c r="BG567"/>
  <c r="BK567"/>
  <c r="BC568"/>
  <c r="BG568"/>
  <c r="BK568"/>
  <c r="BC569"/>
  <c r="BG569"/>
  <c r="BK569"/>
  <c r="BC570"/>
  <c r="BG570"/>
  <c r="BK570"/>
  <c r="BC571"/>
  <c r="BG571"/>
  <c r="BK571"/>
  <c r="BC572"/>
  <c r="BG572"/>
  <c r="BK572"/>
  <c r="BC573"/>
  <c r="BG573"/>
  <c r="BK573"/>
  <c r="BC574"/>
  <c r="BG574"/>
  <c r="BK574"/>
  <c r="BC575"/>
  <c r="BG575"/>
  <c r="BK575"/>
  <c r="BC576"/>
  <c r="BG576"/>
  <c r="BK576"/>
  <c r="BC577"/>
  <c r="BG577"/>
  <c r="BK577"/>
  <c r="BC578"/>
  <c r="BG578"/>
  <c r="BK578"/>
  <c r="BC579"/>
  <c r="BG579"/>
  <c r="BK579"/>
  <c r="BC580"/>
  <c r="BG580"/>
  <c r="BK580"/>
  <c r="BC581"/>
  <c r="BG581"/>
  <c r="BK581"/>
  <c r="BC582"/>
  <c r="BG582"/>
  <c r="BK582"/>
  <c r="BC583"/>
  <c r="BG583"/>
  <c r="BK583"/>
  <c r="BC584"/>
  <c r="BG584"/>
  <c r="BK584"/>
  <c r="BC585"/>
  <c r="BG585"/>
  <c r="BK585"/>
  <c r="BC586"/>
  <c r="BG586"/>
  <c r="BK586"/>
  <c r="BC587"/>
  <c r="BG587"/>
  <c r="BK587"/>
  <c r="BC588"/>
  <c r="BG588"/>
  <c r="BK588"/>
  <c r="BC589"/>
  <c r="BG589"/>
  <c r="BK589"/>
  <c r="BC590"/>
  <c r="BG590"/>
  <c r="BK590"/>
  <c r="BC591"/>
  <c r="BG591"/>
  <c r="BK591"/>
  <c r="BC592"/>
  <c r="BG592"/>
  <c r="BK592"/>
  <c r="BC593"/>
  <c r="BG593"/>
  <c r="BK593"/>
  <c r="BC594"/>
  <c r="BG594"/>
  <c r="BK594"/>
  <c r="BC595"/>
  <c r="BG595"/>
  <c r="BK595"/>
  <c r="BC596"/>
  <c r="BG596"/>
  <c r="BK596"/>
  <c r="BC597"/>
  <c r="BG597"/>
  <c r="BK597"/>
  <c r="BC598"/>
  <c r="BG598"/>
  <c r="BK598"/>
  <c r="BC599"/>
  <c r="BG599"/>
  <c r="BK599"/>
  <c r="BC600"/>
  <c r="BG600"/>
  <c r="BK600"/>
  <c r="BC601"/>
  <c r="BG601"/>
  <c r="BK601"/>
  <c r="BC602"/>
  <c r="BG602"/>
  <c r="BK602"/>
  <c r="BC603"/>
  <c r="BG603"/>
  <c r="BK603"/>
  <c r="BC604"/>
  <c r="BG604"/>
  <c r="BK604"/>
  <c r="BC605"/>
  <c r="BG605"/>
  <c r="BK605"/>
  <c r="BC606"/>
  <c r="BG606"/>
  <c r="BK606"/>
  <c r="BC607"/>
  <c r="BG607"/>
  <c r="BK607"/>
  <c r="BC608"/>
  <c r="BG608"/>
  <c r="BK608"/>
  <c r="BC609"/>
  <c r="BG609"/>
  <c r="BK609"/>
  <c r="BC610"/>
  <c r="BG610"/>
  <c r="BK610"/>
  <c r="BC611"/>
  <c r="BG611"/>
  <c r="BK611"/>
  <c r="BC612"/>
  <c r="BG612"/>
  <c r="BK612"/>
  <c r="BC613"/>
  <c r="BG613"/>
  <c r="BK613"/>
  <c r="BC614"/>
  <c r="BG614"/>
  <c r="BK614"/>
  <c r="BC615"/>
  <c r="BG615"/>
  <c r="BK615"/>
  <c r="BC616"/>
  <c r="BG616"/>
  <c r="BK616"/>
  <c r="BC617"/>
  <c r="BG617"/>
  <c r="BK617"/>
  <c r="BC618"/>
  <c r="BG618"/>
  <c r="BK618"/>
  <c r="BC619"/>
  <c r="BG619"/>
  <c r="BK619"/>
  <c r="BC620"/>
  <c r="BG620"/>
  <c r="BK620"/>
  <c r="BC621"/>
  <c r="BG621"/>
  <c r="BF483"/>
  <c r="BF484"/>
  <c r="BN484"/>
  <c r="BD485"/>
  <c r="BL485"/>
  <c r="BB486"/>
  <c r="BJ486"/>
  <c r="AZ487"/>
  <c r="BH487"/>
  <c r="BF488"/>
  <c r="BN488"/>
  <c r="BD489"/>
  <c r="BL489"/>
  <c r="BB490"/>
  <c r="BJ490"/>
  <c r="AZ491"/>
  <c r="BH491"/>
  <c r="BF492"/>
  <c r="BN492"/>
  <c r="BD493"/>
  <c r="BL493"/>
  <c r="BB494"/>
  <c r="BJ494"/>
  <c r="AZ495"/>
  <c r="BH495"/>
  <c r="BF496"/>
  <c r="BN496"/>
  <c r="BD497"/>
  <c r="BL497"/>
  <c r="BB498"/>
  <c r="BJ498"/>
  <c r="BN498"/>
  <c r="BB499"/>
  <c r="BF499"/>
  <c r="BJ499"/>
  <c r="BN499"/>
  <c r="BB500"/>
  <c r="BF500"/>
  <c r="BJ500"/>
  <c r="BN500"/>
  <c r="BB501"/>
  <c r="BF501"/>
  <c r="BJ501"/>
  <c r="BN501"/>
  <c r="BB502"/>
  <c r="BF502"/>
  <c r="BJ502"/>
  <c r="BN502"/>
  <c r="BB503"/>
  <c r="BF503"/>
  <c r="BJ503"/>
  <c r="BN503"/>
  <c r="BB504"/>
  <c r="BF504"/>
  <c r="BJ504"/>
  <c r="BN504"/>
  <c r="BB505"/>
  <c r="BF505"/>
  <c r="BJ505"/>
  <c r="BN505"/>
  <c r="BB506"/>
  <c r="BF506"/>
  <c r="BJ506"/>
  <c r="BN506"/>
  <c r="BB507"/>
  <c r="BF507"/>
  <c r="BJ507"/>
  <c r="BN507"/>
  <c r="BB508"/>
  <c r="BF508"/>
  <c r="BJ508"/>
  <c r="BN508"/>
  <c r="BB509"/>
  <c r="BF509"/>
  <c r="BJ509"/>
  <c r="BN509"/>
  <c r="BB510"/>
  <c r="BF510"/>
  <c r="BJ510"/>
  <c r="BN510"/>
  <c r="BB511"/>
  <c r="BF511"/>
  <c r="BJ511"/>
  <c r="BN511"/>
  <c r="BB512"/>
  <c r="BF512"/>
  <c r="BJ512"/>
  <c r="BN512"/>
  <c r="BB513"/>
  <c r="BF513"/>
  <c r="BJ513"/>
  <c r="BN513"/>
  <c r="BB514"/>
  <c r="BF514"/>
  <c r="BJ514"/>
  <c r="BN514"/>
  <c r="BB515"/>
  <c r="BF515"/>
  <c r="BJ515"/>
  <c r="BN515"/>
  <c r="BB516"/>
  <c r="BF516"/>
  <c r="BJ516"/>
  <c r="BN516"/>
  <c r="BB517"/>
  <c r="BF517"/>
  <c r="BJ517"/>
  <c r="BN517"/>
  <c r="BB518"/>
  <c r="BF518"/>
  <c r="BJ518"/>
  <c r="BN518"/>
  <c r="BB519"/>
  <c r="BF519"/>
  <c r="BJ519"/>
  <c r="BN519"/>
  <c r="BB520"/>
  <c r="BF520"/>
  <c r="BJ520"/>
  <c r="BN520"/>
  <c r="BB521"/>
  <c r="BF521"/>
  <c r="BJ521"/>
  <c r="BN521"/>
  <c r="BB522"/>
  <c r="BF522"/>
  <c r="BJ522"/>
  <c r="BN522"/>
  <c r="BB523"/>
  <c r="BF523"/>
  <c r="BJ523"/>
  <c r="BN523"/>
  <c r="BB524"/>
  <c r="BF524"/>
  <c r="BJ524"/>
  <c r="BN524"/>
  <c r="BB525"/>
  <c r="BF525"/>
  <c r="BJ525"/>
  <c r="BN525"/>
  <c r="BB526"/>
  <c r="BF526"/>
  <c r="BJ526"/>
  <c r="BN526"/>
  <c r="BB527"/>
  <c r="BF527"/>
  <c r="BJ527"/>
  <c r="BN527"/>
  <c r="BB528"/>
  <c r="BF528"/>
  <c r="BJ528"/>
  <c r="BN528"/>
  <c r="BB529"/>
  <c r="BF529"/>
  <c r="BJ529"/>
  <c r="BN529"/>
  <c r="BB530"/>
  <c r="BF530"/>
  <c r="BJ530"/>
  <c r="BN530"/>
  <c r="BB531"/>
  <c r="BF531"/>
  <c r="BJ531"/>
  <c r="BN531"/>
  <c r="BB532"/>
  <c r="BF532"/>
  <c r="BJ532"/>
  <c r="BN532"/>
  <c r="BB533"/>
  <c r="BF533"/>
  <c r="BJ533"/>
  <c r="BN533"/>
  <c r="BB534"/>
  <c r="BF534"/>
  <c r="BJ534"/>
  <c r="BN534"/>
  <c r="BB535"/>
  <c r="BF535"/>
  <c r="BJ535"/>
  <c r="BN535"/>
  <c r="BB536"/>
  <c r="BF536"/>
  <c r="BJ536"/>
  <c r="BN536"/>
  <c r="BB537"/>
  <c r="BF537"/>
  <c r="BJ537"/>
  <c r="BN537"/>
  <c r="BB538"/>
  <c r="BF538"/>
  <c r="BJ538"/>
  <c r="BN538"/>
  <c r="BB539"/>
  <c r="BF539"/>
  <c r="BJ539"/>
  <c r="BN539"/>
  <c r="BB540"/>
  <c r="BF540"/>
  <c r="BJ540"/>
  <c r="BN540"/>
  <c r="BB541"/>
  <c r="BF541"/>
  <c r="BJ541"/>
  <c r="BN541"/>
  <c r="BB542"/>
  <c r="BF542"/>
  <c r="BJ542"/>
  <c r="BN542"/>
  <c r="BB543"/>
  <c r="BF543"/>
  <c r="BJ543"/>
  <c r="BN543"/>
  <c r="BB544"/>
  <c r="BF544"/>
  <c r="BJ544"/>
  <c r="BN544"/>
  <c r="BB545"/>
  <c r="BF545"/>
  <c r="BJ545"/>
  <c r="BN545"/>
  <c r="BB546"/>
  <c r="BF546"/>
  <c r="BJ546"/>
  <c r="BN546"/>
  <c r="BB547"/>
  <c r="BF547"/>
  <c r="BJ547"/>
  <c r="BN547"/>
  <c r="BB548"/>
  <c r="BF548"/>
  <c r="BJ548"/>
  <c r="BN548"/>
  <c r="BB549"/>
  <c r="BF549"/>
  <c r="BJ549"/>
  <c r="BN549"/>
  <c r="BB550"/>
  <c r="BF550"/>
  <c r="BJ550"/>
  <c r="BN550"/>
  <c r="BB551"/>
  <c r="BF551"/>
  <c r="BJ551"/>
  <c r="BN551"/>
  <c r="BB552"/>
  <c r="BF552"/>
  <c r="BJ552"/>
  <c r="BN552"/>
  <c r="BB553"/>
  <c r="BF553"/>
  <c r="BJ553"/>
  <c r="BN553"/>
  <c r="BB554"/>
  <c r="BF554"/>
  <c r="BJ554"/>
  <c r="BN554"/>
  <c r="BB555"/>
  <c r="BF555"/>
  <c r="BJ555"/>
  <c r="BN555"/>
  <c r="BB556"/>
  <c r="BF556"/>
  <c r="BJ556"/>
  <c r="BN556"/>
  <c r="BB557"/>
  <c r="BF557"/>
  <c r="BJ557"/>
  <c r="BN557"/>
  <c r="BB558"/>
  <c r="BF558"/>
  <c r="BJ558"/>
  <c r="BN558"/>
  <c r="BB559"/>
  <c r="BF559"/>
  <c r="BJ559"/>
  <c r="BN559"/>
  <c r="BB560"/>
  <c r="BF560"/>
  <c r="BJ560"/>
  <c r="BN560"/>
  <c r="BB561"/>
  <c r="BF561"/>
  <c r="BJ561"/>
  <c r="BN561"/>
  <c r="BB562"/>
  <c r="BF562"/>
  <c r="BJ562"/>
  <c r="BN562"/>
  <c r="BB563"/>
  <c r="BF563"/>
  <c r="BJ563"/>
  <c r="BN563"/>
  <c r="BB564"/>
  <c r="BF564"/>
  <c r="BJ564"/>
  <c r="BN564"/>
  <c r="BB565"/>
  <c r="BF565"/>
  <c r="BJ565"/>
  <c r="BN565"/>
  <c r="BB566"/>
  <c r="BF566"/>
  <c r="BJ566"/>
  <c r="BN566"/>
  <c r="BB567"/>
  <c r="BF567"/>
  <c r="BJ567"/>
  <c r="BN567"/>
  <c r="BB568"/>
  <c r="BF568"/>
  <c r="BJ568"/>
  <c r="BN568"/>
  <c r="BB569"/>
  <c r="BF569"/>
  <c r="BJ569"/>
  <c r="BN569"/>
  <c r="BB570"/>
  <c r="BF570"/>
  <c r="BJ570"/>
  <c r="BN570"/>
  <c r="BB571"/>
  <c r="BF571"/>
  <c r="BJ571"/>
  <c r="BN571"/>
  <c r="BB572"/>
  <c r="BF572"/>
  <c r="BJ572"/>
  <c r="BN572"/>
  <c r="BB573"/>
  <c r="BF573"/>
  <c r="BJ573"/>
  <c r="BN573"/>
  <c r="BB574"/>
  <c r="BF574"/>
  <c r="BJ574"/>
  <c r="BN574"/>
  <c r="BB575"/>
  <c r="BF575"/>
  <c r="BJ575"/>
  <c r="BN575"/>
  <c r="BB576"/>
  <c r="BF576"/>
  <c r="BJ576"/>
  <c r="BN576"/>
  <c r="BB577"/>
  <c r="BF577"/>
  <c r="BJ577"/>
  <c r="BN577"/>
  <c r="BB578"/>
  <c r="BF578"/>
  <c r="BJ578"/>
  <c r="BN578"/>
  <c r="BB579"/>
  <c r="BF579"/>
  <c r="BJ579"/>
  <c r="BN579"/>
  <c r="BB580"/>
  <c r="BF580"/>
  <c r="BJ580"/>
  <c r="BN580"/>
  <c r="BB581"/>
  <c r="BF581"/>
  <c r="BJ581"/>
  <c r="BN581"/>
  <c r="BB582"/>
  <c r="BF582"/>
  <c r="BJ582"/>
  <c r="BN582"/>
  <c r="BB583"/>
  <c r="BF583"/>
  <c r="BJ583"/>
  <c r="BN583"/>
  <c r="BB584"/>
  <c r="BF584"/>
  <c r="BJ584"/>
  <c r="BN584"/>
  <c r="BB585"/>
  <c r="BF585"/>
  <c r="BJ585"/>
  <c r="BN585"/>
  <c r="BB586"/>
  <c r="BF586"/>
  <c r="BJ586"/>
  <c r="BN586"/>
  <c r="BB587"/>
  <c r="BF587"/>
  <c r="BJ587"/>
  <c r="BN587"/>
  <c r="BB588"/>
  <c r="BF588"/>
  <c r="BJ588"/>
  <c r="BN588"/>
  <c r="BB589"/>
  <c r="BF589"/>
  <c r="BJ589"/>
  <c r="BN589"/>
  <c r="BB590"/>
  <c r="BF590"/>
  <c r="BJ590"/>
  <c r="BN590"/>
  <c r="BB591"/>
  <c r="BF591"/>
  <c r="BJ591"/>
  <c r="BN591"/>
  <c r="BB592"/>
  <c r="BF592"/>
  <c r="BJ592"/>
  <c r="BN592"/>
  <c r="BB593"/>
  <c r="BF593"/>
  <c r="BJ593"/>
  <c r="BN593"/>
  <c r="BB594"/>
  <c r="BF594"/>
  <c r="BJ594"/>
  <c r="BN594"/>
  <c r="BB595"/>
  <c r="BF595"/>
  <c r="BJ595"/>
  <c r="BN595"/>
  <c r="BB596"/>
  <c r="BF596"/>
  <c r="BJ596"/>
  <c r="BN596"/>
  <c r="BB597"/>
  <c r="BF597"/>
  <c r="BJ597"/>
  <c r="BN597"/>
  <c r="BB598"/>
  <c r="BF598"/>
  <c r="BJ598"/>
  <c r="BN598"/>
  <c r="BB599"/>
  <c r="BF599"/>
  <c r="BJ599"/>
  <c r="BN599"/>
  <c r="BB600"/>
  <c r="BF600"/>
  <c r="BJ600"/>
  <c r="BN600"/>
  <c r="BB601"/>
  <c r="BF601"/>
  <c r="BJ601"/>
  <c r="BN601"/>
  <c r="BB602"/>
  <c r="BF602"/>
  <c r="BJ602"/>
  <c r="BN602"/>
  <c r="BB603"/>
  <c r="BF603"/>
  <c r="BJ603"/>
  <c r="BN603"/>
  <c r="BB604"/>
  <c r="BF604"/>
  <c r="BJ604"/>
  <c r="BN604"/>
  <c r="BB605"/>
  <c r="BF605"/>
  <c r="BJ605"/>
  <c r="BN605"/>
  <c r="BB606"/>
  <c r="BF606"/>
  <c r="BJ606"/>
  <c r="BN606"/>
  <c r="BB607"/>
  <c r="BF607"/>
  <c r="BJ607"/>
  <c r="BN607"/>
  <c r="BB608"/>
  <c r="BF608"/>
  <c r="BJ608"/>
  <c r="BN608"/>
  <c r="BB609"/>
  <c r="BF609"/>
  <c r="BJ609"/>
  <c r="BN609"/>
  <c r="BB610"/>
  <c r="BF610"/>
  <c r="BJ610"/>
  <c r="BN610"/>
  <c r="BB611"/>
  <c r="BF611"/>
  <c r="BJ611"/>
  <c r="BN611"/>
  <c r="BB612"/>
  <c r="BF612"/>
  <c r="BJ612"/>
  <c r="BN612"/>
  <c r="BB613"/>
  <c r="BF613"/>
  <c r="BJ613"/>
  <c r="BN613"/>
  <c r="BB614"/>
  <c r="BF614"/>
  <c r="BJ614"/>
  <c r="BN614"/>
  <c r="BB615"/>
  <c r="BF615"/>
  <c r="BJ615"/>
  <c r="BN615"/>
  <c r="BB616"/>
  <c r="BF616"/>
  <c r="BJ616"/>
  <c r="BN616"/>
  <c r="BB617"/>
  <c r="BF617"/>
  <c r="BJ617"/>
  <c r="BN617"/>
  <c r="BB483"/>
  <c r="BN483"/>
  <c r="BD484"/>
  <c r="BL484"/>
  <c r="BB485"/>
  <c r="BJ485"/>
  <c r="AZ486"/>
  <c r="BH486"/>
  <c r="BF487"/>
  <c r="BN487"/>
  <c r="BD488"/>
  <c r="BL488"/>
  <c r="BB489"/>
  <c r="BJ489"/>
  <c r="AZ490"/>
  <c r="BH490"/>
  <c r="BF491"/>
  <c r="BN491"/>
  <c r="BD492"/>
  <c r="BL492"/>
  <c r="BB493"/>
  <c r="BJ493"/>
  <c r="AZ494"/>
  <c r="BH494"/>
  <c r="BF495"/>
  <c r="BN495"/>
  <c r="BD496"/>
  <c r="BL496"/>
  <c r="BB497"/>
  <c r="BJ497"/>
  <c r="AZ498"/>
  <c r="BH498"/>
  <c r="BM498"/>
  <c r="BA499"/>
  <c r="BE499"/>
  <c r="BI499"/>
  <c r="BM499"/>
  <c r="BA500"/>
  <c r="BE500"/>
  <c r="BI500"/>
  <c r="BM500"/>
  <c r="BA501"/>
  <c r="BE501"/>
  <c r="BI501"/>
  <c r="BM501"/>
  <c r="BA502"/>
  <c r="BE502"/>
  <c r="BI502"/>
  <c r="BM502"/>
  <c r="BA503"/>
  <c r="BE503"/>
  <c r="BI503"/>
  <c r="BM503"/>
  <c r="BA504"/>
  <c r="BE504"/>
  <c r="BI504"/>
  <c r="BM504"/>
  <c r="BA505"/>
  <c r="BE505"/>
  <c r="BI505"/>
  <c r="BM505"/>
  <c r="BA506"/>
  <c r="BE506"/>
  <c r="BI506"/>
  <c r="BM506"/>
  <c r="BA507"/>
  <c r="BE507"/>
  <c r="BI507"/>
  <c r="BM507"/>
  <c r="BA508"/>
  <c r="BE508"/>
  <c r="BI508"/>
  <c r="BM508"/>
  <c r="BA509"/>
  <c r="BE509"/>
  <c r="BI509"/>
  <c r="BM509"/>
  <c r="BA510"/>
  <c r="BE510"/>
  <c r="BI510"/>
  <c r="BM510"/>
  <c r="BA511"/>
  <c r="BE511"/>
  <c r="BI511"/>
  <c r="BM511"/>
  <c r="BA512"/>
  <c r="BE512"/>
  <c r="BI512"/>
  <c r="BM512"/>
  <c r="BA513"/>
  <c r="BE513"/>
  <c r="BI513"/>
  <c r="BM513"/>
  <c r="BA514"/>
  <c r="BE514"/>
  <c r="BI514"/>
  <c r="BM514"/>
  <c r="BA515"/>
  <c r="BE515"/>
  <c r="BI515"/>
  <c r="BM515"/>
  <c r="BA516"/>
  <c r="BE516"/>
  <c r="BI516"/>
  <c r="BM516"/>
  <c r="BA517"/>
  <c r="BE517"/>
  <c r="BI517"/>
  <c r="BM517"/>
  <c r="BA518"/>
  <c r="BE518"/>
  <c r="BI518"/>
  <c r="BM518"/>
  <c r="BA519"/>
  <c r="BE519"/>
  <c r="BI519"/>
  <c r="BM519"/>
  <c r="BA520"/>
  <c r="BE520"/>
  <c r="BI520"/>
  <c r="BM520"/>
  <c r="BA521"/>
  <c r="BE521"/>
  <c r="BI521"/>
  <c r="BM521"/>
  <c r="BA522"/>
  <c r="BE522"/>
  <c r="BI522"/>
  <c r="BM522"/>
  <c r="BA523"/>
  <c r="BE523"/>
  <c r="BI523"/>
  <c r="BM523"/>
  <c r="BA524"/>
  <c r="BE524"/>
  <c r="BI524"/>
  <c r="BM524"/>
  <c r="BA525"/>
  <c r="BE525"/>
  <c r="BI525"/>
  <c r="BM525"/>
  <c r="BA526"/>
  <c r="BE526"/>
  <c r="BI526"/>
  <c r="BM526"/>
  <c r="BA527"/>
  <c r="BE527"/>
  <c r="BI527"/>
  <c r="BM527"/>
  <c r="BA528"/>
  <c r="BE528"/>
  <c r="BI528"/>
  <c r="BM528"/>
  <c r="BA529"/>
  <c r="BE529"/>
  <c r="BI529"/>
  <c r="BM529"/>
  <c r="BA530"/>
  <c r="BE530"/>
  <c r="BI530"/>
  <c r="BM530"/>
  <c r="BA531"/>
  <c r="BE531"/>
  <c r="BI531"/>
  <c r="BM531"/>
  <c r="BA532"/>
  <c r="BE532"/>
  <c r="BI532"/>
  <c r="BM532"/>
  <c r="BA533"/>
  <c r="BE533"/>
  <c r="BI533"/>
  <c r="BM533"/>
  <c r="BA534"/>
  <c r="BE534"/>
  <c r="BI534"/>
  <c r="BM534"/>
  <c r="BA535"/>
  <c r="BE535"/>
  <c r="BI535"/>
  <c r="BM535"/>
  <c r="BA536"/>
  <c r="BE536"/>
  <c r="BI536"/>
  <c r="BM536"/>
  <c r="BA537"/>
  <c r="BE537"/>
  <c r="BI537"/>
  <c r="BM537"/>
  <c r="BA538"/>
  <c r="BE538"/>
  <c r="BI538"/>
  <c r="BM538"/>
  <c r="BA539"/>
  <c r="BE539"/>
  <c r="BI539"/>
  <c r="BM539"/>
  <c r="BA540"/>
  <c r="BE540"/>
  <c r="BI540"/>
  <c r="BM540"/>
  <c r="BA541"/>
  <c r="BE541"/>
  <c r="BI541"/>
  <c r="BM541"/>
  <c r="BA542"/>
  <c r="BE542"/>
  <c r="BI542"/>
  <c r="BM542"/>
  <c r="BA543"/>
  <c r="BE543"/>
  <c r="BI543"/>
  <c r="BM543"/>
  <c r="BA544"/>
  <c r="BE544"/>
  <c r="BI544"/>
  <c r="BM544"/>
  <c r="BA545"/>
  <c r="BE545"/>
  <c r="BI545"/>
  <c r="BM545"/>
  <c r="BA546"/>
  <c r="BE546"/>
  <c r="BI546"/>
  <c r="BM546"/>
  <c r="BA547"/>
  <c r="BE547"/>
  <c r="BI547"/>
  <c r="BM547"/>
  <c r="BA548"/>
  <c r="BE548"/>
  <c r="BI548"/>
  <c r="BM548"/>
  <c r="BA549"/>
  <c r="BE549"/>
  <c r="BI549"/>
  <c r="BM549"/>
  <c r="BA550"/>
  <c r="BE550"/>
  <c r="BI550"/>
  <c r="BM550"/>
  <c r="BA551"/>
  <c r="BE551"/>
  <c r="BI551"/>
  <c r="BM551"/>
  <c r="BA552"/>
  <c r="BE552"/>
  <c r="BI552"/>
  <c r="BM552"/>
  <c r="BA553"/>
  <c r="BE553"/>
  <c r="BI553"/>
  <c r="BM553"/>
  <c r="BA554"/>
  <c r="BE554"/>
  <c r="BI554"/>
  <c r="BM554"/>
  <c r="BA555"/>
  <c r="BE555"/>
  <c r="BI555"/>
  <c r="BM555"/>
  <c r="BA556"/>
  <c r="BE556"/>
  <c r="BI556"/>
  <c r="BM556"/>
  <c r="BA557"/>
  <c r="BE557"/>
  <c r="BI557"/>
  <c r="BM557"/>
  <c r="BA558"/>
  <c r="BE558"/>
  <c r="BI558"/>
  <c r="BM558"/>
  <c r="BA559"/>
  <c r="BE559"/>
  <c r="BI559"/>
  <c r="BM559"/>
  <c r="BA560"/>
  <c r="BE560"/>
  <c r="BI560"/>
  <c r="BM560"/>
  <c r="BA561"/>
  <c r="BE561"/>
  <c r="BI561"/>
  <c r="BM561"/>
  <c r="BA562"/>
  <c r="BE562"/>
  <c r="BI562"/>
  <c r="BM562"/>
  <c r="BA563"/>
  <c r="BE563"/>
  <c r="BI563"/>
  <c r="BM563"/>
  <c r="BA564"/>
  <c r="BE564"/>
  <c r="BI564"/>
  <c r="BM564"/>
  <c r="BA565"/>
  <c r="BE565"/>
  <c r="BI565"/>
  <c r="BM565"/>
  <c r="BA566"/>
  <c r="BE566"/>
  <c r="BI566"/>
  <c r="BM566"/>
  <c r="BA567"/>
  <c r="BE567"/>
  <c r="BI567"/>
  <c r="BM567"/>
  <c r="BA568"/>
  <c r="BE568"/>
  <c r="BI568"/>
  <c r="BM568"/>
  <c r="BA569"/>
  <c r="BE569"/>
  <c r="BI569"/>
  <c r="BM569"/>
  <c r="BA570"/>
  <c r="BE570"/>
  <c r="BI570"/>
  <c r="BM570"/>
  <c r="BA571"/>
  <c r="BE571"/>
  <c r="BI571"/>
  <c r="BM571"/>
  <c r="BA572"/>
  <c r="BE572"/>
  <c r="BI572"/>
  <c r="BM572"/>
  <c r="BA573"/>
  <c r="BE573"/>
  <c r="BI573"/>
  <c r="BM573"/>
  <c r="BA574"/>
  <c r="BE574"/>
  <c r="BI574"/>
  <c r="BM574"/>
  <c r="BA575"/>
  <c r="BE575"/>
  <c r="BI575"/>
  <c r="BM575"/>
  <c r="BA576"/>
  <c r="BE576"/>
  <c r="BI576"/>
  <c r="BM576"/>
  <c r="BA577"/>
  <c r="BE577"/>
  <c r="BI577"/>
  <c r="BM577"/>
  <c r="BA578"/>
  <c r="BE578"/>
  <c r="BI578"/>
  <c r="BM578"/>
  <c r="BA579"/>
  <c r="BE579"/>
  <c r="BI579"/>
  <c r="BM579"/>
  <c r="BA580"/>
  <c r="BE580"/>
  <c r="BI580"/>
  <c r="BM580"/>
  <c r="BA581"/>
  <c r="BE581"/>
  <c r="BI581"/>
  <c r="BM581"/>
  <c r="BA582"/>
  <c r="BE582"/>
  <c r="BI582"/>
  <c r="BM582"/>
  <c r="BA583"/>
  <c r="BE583"/>
  <c r="BI583"/>
  <c r="BM583"/>
  <c r="BA584"/>
  <c r="BE584"/>
  <c r="BI584"/>
  <c r="BM584"/>
  <c r="BA585"/>
  <c r="BE585"/>
  <c r="BI585"/>
  <c r="BM585"/>
  <c r="BA586"/>
  <c r="BE586"/>
  <c r="BI586"/>
  <c r="BM586"/>
  <c r="BA587"/>
  <c r="BE587"/>
  <c r="BI587"/>
  <c r="BM587"/>
  <c r="BA588"/>
  <c r="BE588"/>
  <c r="BI588"/>
  <c r="BM588"/>
  <c r="BA589"/>
  <c r="BE589"/>
  <c r="BI589"/>
  <c r="BM589"/>
  <c r="BA590"/>
  <c r="BE590"/>
  <c r="BI590"/>
  <c r="BM590"/>
  <c r="BA591"/>
  <c r="BE591"/>
  <c r="BI591"/>
  <c r="BM591"/>
  <c r="BA592"/>
  <c r="BE592"/>
  <c r="BI592"/>
  <c r="BM592"/>
  <c r="BA593"/>
  <c r="BE593"/>
  <c r="BI593"/>
  <c r="BM593"/>
  <c r="BA594"/>
  <c r="BE594"/>
  <c r="BI594"/>
  <c r="BM594"/>
  <c r="BA595"/>
  <c r="BE595"/>
  <c r="BI595"/>
  <c r="BM595"/>
  <c r="BA596"/>
  <c r="BE596"/>
  <c r="BI596"/>
  <c r="BM596"/>
  <c r="BA597"/>
  <c r="BE597"/>
  <c r="BI597"/>
  <c r="BM597"/>
  <c r="BA598"/>
  <c r="BE598"/>
  <c r="BI598"/>
  <c r="BM598"/>
  <c r="BA599"/>
  <c r="BE599"/>
  <c r="BI599"/>
  <c r="BM599"/>
  <c r="BA600"/>
  <c r="BE600"/>
  <c r="BI600"/>
  <c r="BM600"/>
  <c r="BA601"/>
  <c r="BE601"/>
  <c r="BI601"/>
  <c r="BM601"/>
  <c r="BA602"/>
  <c r="BE602"/>
  <c r="BI602"/>
  <c r="BM602"/>
  <c r="BA603"/>
  <c r="BE603"/>
  <c r="BI603"/>
  <c r="BM603"/>
  <c r="BA604"/>
  <c r="BE604"/>
  <c r="BI604"/>
  <c r="BM604"/>
  <c r="BA605"/>
  <c r="BE605"/>
  <c r="BI605"/>
  <c r="BM605"/>
  <c r="BA606"/>
  <c r="BE606"/>
  <c r="BI606"/>
  <c r="BM606"/>
  <c r="BA607"/>
  <c r="BE607"/>
  <c r="BI607"/>
  <c r="BM607"/>
  <c r="BA608"/>
  <c r="BE608"/>
  <c r="BI608"/>
  <c r="BM608"/>
  <c r="BA609"/>
  <c r="BE609"/>
  <c r="BI609"/>
  <c r="BM609"/>
  <c r="BA610"/>
  <c r="BE610"/>
  <c r="BI610"/>
  <c r="BM610"/>
  <c r="BA611"/>
  <c r="BE611"/>
  <c r="BI611"/>
  <c r="BM611"/>
  <c r="BA612"/>
  <c r="BE612"/>
  <c r="BI612"/>
  <c r="BM612"/>
  <c r="BA613"/>
  <c r="BE613"/>
  <c r="BI613"/>
  <c r="BM613"/>
  <c r="BA614"/>
  <c r="BE614"/>
  <c r="BI614"/>
  <c r="BM614"/>
  <c r="BA615"/>
  <c r="BE615"/>
  <c r="BI615"/>
  <c r="BM615"/>
  <c r="BA616"/>
  <c r="BE616"/>
  <c r="BI616"/>
  <c r="BM616"/>
  <c r="BA617"/>
  <c r="BE617"/>
  <c r="BI617"/>
  <c r="BM617"/>
  <c r="BA618"/>
  <c r="BE618"/>
  <c r="BI618"/>
  <c r="BM618"/>
  <c r="BA619"/>
  <c r="BE619"/>
  <c r="BI619"/>
  <c r="BM619"/>
  <c r="BA620"/>
  <c r="BE620"/>
  <c r="BI620"/>
  <c r="BM620"/>
  <c r="BA621"/>
  <c r="BE621"/>
  <c r="BI621"/>
  <c r="BL483"/>
  <c r="BB484"/>
  <c r="BJ484"/>
  <c r="AZ485"/>
  <c r="BH485"/>
  <c r="BF486"/>
  <c r="BN486"/>
  <c r="BD487"/>
  <c r="BL487"/>
  <c r="BB488"/>
  <c r="BJ488"/>
  <c r="AZ489"/>
  <c r="BH489"/>
  <c r="BF490"/>
  <c r="BN490"/>
  <c r="BD491"/>
  <c r="BL491"/>
  <c r="BB492"/>
  <c r="BJ492"/>
  <c r="AZ493"/>
  <c r="BH493"/>
  <c r="BF494"/>
  <c r="BN494"/>
  <c r="BD495"/>
  <c r="BL495"/>
  <c r="BB496"/>
  <c r="BJ496"/>
  <c r="AZ497"/>
  <c r="BH497"/>
  <c r="BF498"/>
  <c r="BL498"/>
  <c r="AZ499"/>
  <c r="BD499"/>
  <c r="BH499"/>
  <c r="BL499"/>
  <c r="AZ500"/>
  <c r="BD500"/>
  <c r="BH500"/>
  <c r="BL500"/>
  <c r="AZ501"/>
  <c r="BD501"/>
  <c r="BH501"/>
  <c r="BL501"/>
  <c r="AZ502"/>
  <c r="BD502"/>
  <c r="BH502"/>
  <c r="BL502"/>
  <c r="AZ503"/>
  <c r="BD503"/>
  <c r="BH503"/>
  <c r="BL503"/>
  <c r="AZ504"/>
  <c r="BD504"/>
  <c r="BH504"/>
  <c r="BL504"/>
  <c r="AZ505"/>
  <c r="BD505"/>
  <c r="BH505"/>
  <c r="BL505"/>
  <c r="AZ506"/>
  <c r="BD506"/>
  <c r="BH506"/>
  <c r="BL506"/>
  <c r="AZ507"/>
  <c r="BD507"/>
  <c r="BH507"/>
  <c r="BL507"/>
  <c r="AZ508"/>
  <c r="BD508"/>
  <c r="BH508"/>
  <c r="BL508"/>
  <c r="AZ509"/>
  <c r="BD509"/>
  <c r="BH509"/>
  <c r="BL509"/>
  <c r="AZ510"/>
  <c r="BD510"/>
  <c r="BH510"/>
  <c r="BL510"/>
  <c r="AZ511"/>
  <c r="BD511"/>
  <c r="BH511"/>
  <c r="BL511"/>
  <c r="AZ512"/>
  <c r="BD512"/>
  <c r="BH512"/>
  <c r="BL512"/>
  <c r="AZ513"/>
  <c r="BD513"/>
  <c r="BH513"/>
  <c r="BL513"/>
  <c r="AZ514"/>
  <c r="BD514"/>
  <c r="BH514"/>
  <c r="BL514"/>
  <c r="AZ515"/>
  <c r="BD515"/>
  <c r="BH515"/>
  <c r="BL515"/>
  <c r="AZ516"/>
  <c r="BD516"/>
  <c r="BH516"/>
  <c r="BL516"/>
  <c r="AZ517"/>
  <c r="BD517"/>
  <c r="BH517"/>
  <c r="BL517"/>
  <c r="AZ518"/>
  <c r="BD518"/>
  <c r="BH518"/>
  <c r="BL518"/>
  <c r="AZ519"/>
  <c r="BD519"/>
  <c r="BH519"/>
  <c r="BL519"/>
  <c r="AZ520"/>
  <c r="BD520"/>
  <c r="BH520"/>
  <c r="BL520"/>
  <c r="AZ521"/>
  <c r="BD521"/>
  <c r="BH521"/>
  <c r="BL521"/>
  <c r="AZ522"/>
  <c r="BD522"/>
  <c r="BH522"/>
  <c r="BL522"/>
  <c r="AZ523"/>
  <c r="BD523"/>
  <c r="BH523"/>
  <c r="BL523"/>
  <c r="AZ524"/>
  <c r="BD524"/>
  <c r="BH524"/>
  <c r="BL524"/>
  <c r="AZ525"/>
  <c r="BD525"/>
  <c r="BH525"/>
  <c r="BL525"/>
  <c r="AZ526"/>
  <c r="BD526"/>
  <c r="BH526"/>
  <c r="BL526"/>
  <c r="AZ527"/>
  <c r="BD527"/>
  <c r="BH527"/>
  <c r="BL527"/>
  <c r="AZ528"/>
  <c r="BD528"/>
  <c r="BH528"/>
  <c r="BL528"/>
  <c r="AZ529"/>
  <c r="BD529"/>
  <c r="BH529"/>
  <c r="BL529"/>
  <c r="AZ530"/>
  <c r="BD530"/>
  <c r="BH530"/>
  <c r="BL530"/>
  <c r="AZ531"/>
  <c r="BD531"/>
  <c r="BH531"/>
  <c r="BL531"/>
  <c r="AZ532"/>
  <c r="BD532"/>
  <c r="BH532"/>
  <c r="BL532"/>
  <c r="AZ533"/>
  <c r="BD533"/>
  <c r="BH533"/>
  <c r="BL533"/>
  <c r="AZ534"/>
  <c r="BD534"/>
  <c r="BH534"/>
  <c r="BL534"/>
  <c r="AZ535"/>
  <c r="BD535"/>
  <c r="BH535"/>
  <c r="BL535"/>
  <c r="AZ536"/>
  <c r="BD536"/>
  <c r="BH536"/>
  <c r="BL536"/>
  <c r="AZ537"/>
  <c r="BD537"/>
  <c r="BH537"/>
  <c r="BL537"/>
  <c r="AZ538"/>
  <c r="BD538"/>
  <c r="BH538"/>
  <c r="BL538"/>
  <c r="AZ539"/>
  <c r="BD539"/>
  <c r="BH539"/>
  <c r="BL539"/>
  <c r="AZ540"/>
  <c r="BD540"/>
  <c r="BH540"/>
  <c r="BL540"/>
  <c r="AZ541"/>
  <c r="BD541"/>
  <c r="BH541"/>
  <c r="BL541"/>
  <c r="AZ542"/>
  <c r="BD542"/>
  <c r="BH542"/>
  <c r="BL542"/>
  <c r="AZ543"/>
  <c r="BD543"/>
  <c r="BH543"/>
  <c r="BL543"/>
  <c r="AZ544"/>
  <c r="BD544"/>
  <c r="BH544"/>
  <c r="BL544"/>
  <c r="AZ545"/>
  <c r="BD545"/>
  <c r="BH545"/>
  <c r="BL545"/>
  <c r="AZ546"/>
  <c r="BD546"/>
  <c r="BH546"/>
  <c r="BL546"/>
  <c r="AZ547"/>
  <c r="BD547"/>
  <c r="BH547"/>
  <c r="BL547"/>
  <c r="AZ548"/>
  <c r="BD548"/>
  <c r="BH548"/>
  <c r="BL548"/>
  <c r="AZ549"/>
  <c r="BD549"/>
  <c r="BH549"/>
  <c r="BL549"/>
  <c r="AZ550"/>
  <c r="BD550"/>
  <c r="BH550"/>
  <c r="BL550"/>
  <c r="AZ551"/>
  <c r="BD551"/>
  <c r="BH551"/>
  <c r="BL551"/>
  <c r="AZ552"/>
  <c r="BD552"/>
  <c r="BH552"/>
  <c r="BL552"/>
  <c r="AZ553"/>
  <c r="BD553"/>
  <c r="BH553"/>
  <c r="BL553"/>
  <c r="AZ554"/>
  <c r="BD554"/>
  <c r="BH554"/>
  <c r="BL554"/>
  <c r="AZ555"/>
  <c r="BD555"/>
  <c r="BH555"/>
  <c r="BL555"/>
  <c r="AZ556"/>
  <c r="BD556"/>
  <c r="BH556"/>
  <c r="BL556"/>
  <c r="AZ557"/>
  <c r="BD557"/>
  <c r="BH557"/>
  <c r="BL557"/>
  <c r="AZ558"/>
  <c r="BD558"/>
  <c r="BH558"/>
  <c r="BL558"/>
  <c r="AZ559"/>
  <c r="BD559"/>
  <c r="BH559"/>
  <c r="BL559"/>
  <c r="AZ560"/>
  <c r="BD560"/>
  <c r="BH560"/>
  <c r="BL560"/>
  <c r="AZ561"/>
  <c r="BD561"/>
  <c r="BH561"/>
  <c r="BL561"/>
  <c r="AZ562"/>
  <c r="BD562"/>
  <c r="BH562"/>
  <c r="BL562"/>
  <c r="AZ563"/>
  <c r="BD563"/>
  <c r="BH563"/>
  <c r="BL563"/>
  <c r="AZ564"/>
  <c r="BD564"/>
  <c r="BH564"/>
  <c r="BL564"/>
  <c r="AZ565"/>
  <c r="BD565"/>
  <c r="BH565"/>
  <c r="BL565"/>
  <c r="AZ566"/>
  <c r="BD566"/>
  <c r="BH566"/>
  <c r="BL566"/>
  <c r="AZ567"/>
  <c r="BD567"/>
  <c r="BH567"/>
  <c r="BL567"/>
  <c r="AZ568"/>
  <c r="BD568"/>
  <c r="BH568"/>
  <c r="BL568"/>
  <c r="AZ569"/>
  <c r="BD569"/>
  <c r="BH569"/>
  <c r="BL569"/>
  <c r="AZ570"/>
  <c r="BD570"/>
  <c r="BH570"/>
  <c r="BL570"/>
  <c r="AZ571"/>
  <c r="BD571"/>
  <c r="BH571"/>
  <c r="BL571"/>
  <c r="AZ572"/>
  <c r="BD572"/>
  <c r="BH572"/>
  <c r="BL572"/>
  <c r="AZ573"/>
  <c r="BD573"/>
  <c r="BH573"/>
  <c r="BL573"/>
  <c r="AZ574"/>
  <c r="BD574"/>
  <c r="BH574"/>
  <c r="BL574"/>
  <c r="AZ575"/>
  <c r="BD575"/>
  <c r="BH575"/>
  <c r="BL575"/>
  <c r="AZ576"/>
  <c r="BD576"/>
  <c r="BH576"/>
  <c r="BL576"/>
  <c r="AZ577"/>
  <c r="BD577"/>
  <c r="BH577"/>
  <c r="BL577"/>
  <c r="AZ578"/>
  <c r="BD578"/>
  <c r="BH578"/>
  <c r="BL578"/>
  <c r="AZ579"/>
  <c r="BD579"/>
  <c r="BH579"/>
  <c r="BL579"/>
  <c r="AZ580"/>
  <c r="BD580"/>
  <c r="BH580"/>
  <c r="BL580"/>
  <c r="AZ581"/>
  <c r="BD581"/>
  <c r="BH581"/>
  <c r="BL581"/>
  <c r="AZ582"/>
  <c r="BD582"/>
  <c r="BH582"/>
  <c r="BL582"/>
  <c r="AZ583"/>
  <c r="BD583"/>
  <c r="BH583"/>
  <c r="BL583"/>
  <c r="AZ584"/>
  <c r="BD584"/>
  <c r="BH584"/>
  <c r="BL584"/>
  <c r="AZ585"/>
  <c r="BD585"/>
  <c r="BH585"/>
  <c r="BL585"/>
  <c r="AZ586"/>
  <c r="BD586"/>
  <c r="BH586"/>
  <c r="BL586"/>
  <c r="AZ587"/>
  <c r="BD587"/>
  <c r="BH587"/>
  <c r="BL587"/>
  <c r="AZ588"/>
  <c r="BD588"/>
  <c r="BH588"/>
  <c r="BL588"/>
  <c r="AZ589"/>
  <c r="BD589"/>
  <c r="BH589"/>
  <c r="BL589"/>
  <c r="AZ590"/>
  <c r="BD590"/>
  <c r="BH590"/>
  <c r="BL590"/>
  <c r="AZ591"/>
  <c r="BD591"/>
  <c r="BH591"/>
  <c r="BL591"/>
  <c r="AZ592"/>
  <c r="BD592"/>
  <c r="BH592"/>
  <c r="BL592"/>
  <c r="AZ593"/>
  <c r="BD593"/>
  <c r="BH593"/>
  <c r="BL593"/>
  <c r="AZ594"/>
  <c r="BD594"/>
  <c r="BH594"/>
  <c r="BL594"/>
  <c r="AZ595"/>
  <c r="BD595"/>
  <c r="BH595"/>
  <c r="BL595"/>
  <c r="AZ596"/>
  <c r="BD596"/>
  <c r="BH596"/>
  <c r="BL596"/>
  <c r="AZ597"/>
  <c r="BD597"/>
  <c r="BH597"/>
  <c r="BL597"/>
  <c r="AZ598"/>
  <c r="BD598"/>
  <c r="BH598"/>
  <c r="BL598"/>
  <c r="AZ599"/>
  <c r="BD599"/>
  <c r="BH599"/>
  <c r="BL599"/>
  <c r="AZ600"/>
  <c r="BD600"/>
  <c r="BH600"/>
  <c r="BL600"/>
  <c r="AZ601"/>
  <c r="BD601"/>
  <c r="BH601"/>
  <c r="BL601"/>
  <c r="AZ602"/>
  <c r="BD602"/>
  <c r="BH602"/>
  <c r="BL602"/>
  <c r="AZ603"/>
  <c r="BD603"/>
  <c r="BH603"/>
  <c r="BL603"/>
  <c r="AZ604"/>
  <c r="BD604"/>
  <c r="BH604"/>
  <c r="BL604"/>
  <c r="AZ605"/>
  <c r="BD605"/>
  <c r="BH605"/>
  <c r="BL605"/>
  <c r="AZ606"/>
  <c r="BD606"/>
  <c r="BH606"/>
  <c r="BL606"/>
  <c r="AZ607"/>
  <c r="BD607"/>
  <c r="BH607"/>
  <c r="BL607"/>
  <c r="AZ608"/>
  <c r="BD608"/>
  <c r="BH608"/>
  <c r="BL608"/>
  <c r="AZ609"/>
  <c r="BD609"/>
  <c r="BH609"/>
  <c r="BL609"/>
  <c r="AZ610"/>
  <c r="BD610"/>
  <c r="BH610"/>
  <c r="BL610"/>
  <c r="AZ611"/>
  <c r="BD611"/>
  <c r="BH611"/>
  <c r="BL611"/>
  <c r="AZ612"/>
  <c r="BD612"/>
  <c r="BH612"/>
  <c r="BL612"/>
  <c r="AZ613"/>
  <c r="BD613"/>
  <c r="BH613"/>
  <c r="BL613"/>
  <c r="AZ614"/>
  <c r="BD614"/>
  <c r="BH614"/>
  <c r="BL614"/>
  <c r="AZ615"/>
  <c r="BD615"/>
  <c r="BH615"/>
  <c r="BL615"/>
  <c r="AZ616"/>
  <c r="BD616"/>
  <c r="BH616"/>
  <c r="BL616"/>
  <c r="AZ617"/>
  <c r="BD617"/>
  <c r="BH617"/>
  <c r="BL617"/>
  <c r="AZ618"/>
  <c r="BD618"/>
  <c r="BH618"/>
  <c r="BL618"/>
  <c r="AZ619"/>
  <c r="BN618"/>
  <c r="BF619"/>
  <c r="BN619"/>
  <c r="BD620"/>
  <c r="BL620"/>
  <c r="BB621"/>
  <c r="BJ621"/>
  <c r="BN621"/>
  <c r="BB622"/>
  <c r="BF622"/>
  <c r="BJ622"/>
  <c r="BN622"/>
  <c r="BB623"/>
  <c r="BF623"/>
  <c r="BJ623"/>
  <c r="BN623"/>
  <c r="BB624"/>
  <c r="BF624"/>
  <c r="BJ624"/>
  <c r="BN624"/>
  <c r="BB625"/>
  <c r="BF625"/>
  <c r="BJ625"/>
  <c r="BN625"/>
  <c r="BB626"/>
  <c r="BF626"/>
  <c r="BJ626"/>
  <c r="BN626"/>
  <c r="BB627"/>
  <c r="BF627"/>
  <c r="BJ627"/>
  <c r="BN627"/>
  <c r="BB628"/>
  <c r="BF628"/>
  <c r="BJ628"/>
  <c r="BN628"/>
  <c r="BB629"/>
  <c r="BF629"/>
  <c r="BJ629"/>
  <c r="BN629"/>
  <c r="BB630"/>
  <c r="BF630"/>
  <c r="BJ630"/>
  <c r="BN630"/>
  <c r="BB631"/>
  <c r="BF631"/>
  <c r="BJ631"/>
  <c r="BN631"/>
  <c r="BB632"/>
  <c r="BF632"/>
  <c r="BJ632"/>
  <c r="BN632"/>
  <c r="BB633"/>
  <c r="BF633"/>
  <c r="BJ633"/>
  <c r="BN633"/>
  <c r="BB634"/>
  <c r="BF634"/>
  <c r="BJ634"/>
  <c r="BN634"/>
  <c r="BB635"/>
  <c r="BF635"/>
  <c r="BJ635"/>
  <c r="BN635"/>
  <c r="BB636"/>
  <c r="BF636"/>
  <c r="BJ636"/>
  <c r="BN636"/>
  <c r="BB637"/>
  <c r="BF637"/>
  <c r="BJ637"/>
  <c r="BN637"/>
  <c r="BB638"/>
  <c r="BF638"/>
  <c r="BJ638"/>
  <c r="BN638"/>
  <c r="BB639"/>
  <c r="BF639"/>
  <c r="BJ639"/>
  <c r="BN639"/>
  <c r="BB640"/>
  <c r="BF640"/>
  <c r="BJ640"/>
  <c r="BN640"/>
  <c r="BB641"/>
  <c r="BF641"/>
  <c r="BJ641"/>
  <c r="BN641"/>
  <c r="BB642"/>
  <c r="BF642"/>
  <c r="BJ642"/>
  <c r="BN642"/>
  <c r="BB643"/>
  <c r="BF643"/>
  <c r="BJ643"/>
  <c r="BN643"/>
  <c r="BB644"/>
  <c r="BF644"/>
  <c r="BJ644"/>
  <c r="BN644"/>
  <c r="BB645"/>
  <c r="BF645"/>
  <c r="BJ645"/>
  <c r="BN645"/>
  <c r="BB646"/>
  <c r="BF646"/>
  <c r="BJ646"/>
  <c r="BN646"/>
  <c r="BB647"/>
  <c r="BF647"/>
  <c r="BJ647"/>
  <c r="BN647"/>
  <c r="BB648"/>
  <c r="BF648"/>
  <c r="BJ648"/>
  <c r="BN648"/>
  <c r="BB649"/>
  <c r="BF649"/>
  <c r="BJ649"/>
  <c r="BN649"/>
  <c r="BB650"/>
  <c r="BF650"/>
  <c r="BJ650"/>
  <c r="BN650"/>
  <c r="BB651"/>
  <c r="BF651"/>
  <c r="BJ651"/>
  <c r="BN651"/>
  <c r="BB652"/>
  <c r="BF652"/>
  <c r="BJ652"/>
  <c r="BN652"/>
  <c r="BB653"/>
  <c r="BF653"/>
  <c r="BJ653"/>
  <c r="BN653"/>
  <c r="BB654"/>
  <c r="BF654"/>
  <c r="BJ654"/>
  <c r="BN654"/>
  <c r="BB655"/>
  <c r="BF655"/>
  <c r="BJ655"/>
  <c r="BN655"/>
  <c r="BB656"/>
  <c r="BF656"/>
  <c r="BJ656"/>
  <c r="BN656"/>
  <c r="BB657"/>
  <c r="BF657"/>
  <c r="BJ657"/>
  <c r="BN657"/>
  <c r="BB658"/>
  <c r="BF658"/>
  <c r="BJ658"/>
  <c r="BN658"/>
  <c r="BB659"/>
  <c r="BF659"/>
  <c r="BJ659"/>
  <c r="BN659"/>
  <c r="BB660"/>
  <c r="BF660"/>
  <c r="BJ660"/>
  <c r="BN660"/>
  <c r="BB661"/>
  <c r="BF661"/>
  <c r="BJ661"/>
  <c r="BN661"/>
  <c r="BB662"/>
  <c r="BF662"/>
  <c r="BJ662"/>
  <c r="BN662"/>
  <c r="BB663"/>
  <c r="BF663"/>
  <c r="BJ663"/>
  <c r="BN663"/>
  <c r="BB664"/>
  <c r="BF664"/>
  <c r="BJ664"/>
  <c r="BN664"/>
  <c r="BB665"/>
  <c r="BF665"/>
  <c r="BJ665"/>
  <c r="BN665"/>
  <c r="BB666"/>
  <c r="BF666"/>
  <c r="BJ666"/>
  <c r="BN666"/>
  <c r="BB667"/>
  <c r="BF667"/>
  <c r="BJ667"/>
  <c r="BN667"/>
  <c r="BB668"/>
  <c r="BF668"/>
  <c r="BJ668"/>
  <c r="BN668"/>
  <c r="BB669"/>
  <c r="BF669"/>
  <c r="BJ669"/>
  <c r="BN669"/>
  <c r="BB670"/>
  <c r="BF670"/>
  <c r="BJ670"/>
  <c r="BN670"/>
  <c r="BB671"/>
  <c r="BF671"/>
  <c r="BJ671"/>
  <c r="BN671"/>
  <c r="BB672"/>
  <c r="BF672"/>
  <c r="BJ672"/>
  <c r="BN672"/>
  <c r="BB673"/>
  <c r="BF673"/>
  <c r="BJ673"/>
  <c r="BN673"/>
  <c r="BB674"/>
  <c r="BF674"/>
  <c r="BJ674"/>
  <c r="BN674"/>
  <c r="BB675"/>
  <c r="BF675"/>
  <c r="BJ675"/>
  <c r="BN675"/>
  <c r="BB676"/>
  <c r="BF676"/>
  <c r="BJ676"/>
  <c r="BN676"/>
  <c r="BB677"/>
  <c r="BF677"/>
  <c r="BJ677"/>
  <c r="BN677"/>
  <c r="BB678"/>
  <c r="BF678"/>
  <c r="BJ678"/>
  <c r="BN678"/>
  <c r="BB679"/>
  <c r="BF679"/>
  <c r="BJ679"/>
  <c r="BN679"/>
  <c r="BB680"/>
  <c r="BF680"/>
  <c r="BJ680"/>
  <c r="BN680"/>
  <c r="BB681"/>
  <c r="BF681"/>
  <c r="BJ681"/>
  <c r="BN681"/>
  <c r="BB682"/>
  <c r="BF682"/>
  <c r="BJ682"/>
  <c r="BN682"/>
  <c r="BB683"/>
  <c r="BF683"/>
  <c r="BJ683"/>
  <c r="BN683"/>
  <c r="BB684"/>
  <c r="BF684"/>
  <c r="BJ684"/>
  <c r="BN684"/>
  <c r="BB685"/>
  <c r="BF685"/>
  <c r="BJ685"/>
  <c r="BN685"/>
  <c r="BB686"/>
  <c r="BF686"/>
  <c r="BJ686"/>
  <c r="BN686"/>
  <c r="BB687"/>
  <c r="BF687"/>
  <c r="BJ687"/>
  <c r="BN687"/>
  <c r="BB688"/>
  <c r="BF688"/>
  <c r="BJ688"/>
  <c r="BN688"/>
  <c r="BB689"/>
  <c r="BF689"/>
  <c r="BJ689"/>
  <c r="BN689"/>
  <c r="BB690"/>
  <c r="BF690"/>
  <c r="BJ690"/>
  <c r="BN690"/>
  <c r="BB691"/>
  <c r="BF691"/>
  <c r="BJ691"/>
  <c r="BN691"/>
  <c r="BB692"/>
  <c r="BF692"/>
  <c r="BJ692"/>
  <c r="BN692"/>
  <c r="BB693"/>
  <c r="BF693"/>
  <c r="BJ693"/>
  <c r="BN693"/>
  <c r="BB694"/>
  <c r="BF694"/>
  <c r="BJ694"/>
  <c r="BN694"/>
  <c r="BB695"/>
  <c r="BF695"/>
  <c r="BJ695"/>
  <c r="BN695"/>
  <c r="BB696"/>
  <c r="BF696"/>
  <c r="BJ696"/>
  <c r="BN696"/>
  <c r="BB697"/>
  <c r="BF697"/>
  <c r="BJ697"/>
  <c r="BN697"/>
  <c r="BB698"/>
  <c r="BF698"/>
  <c r="BJ698"/>
  <c r="BN698"/>
  <c r="BB699"/>
  <c r="BF699"/>
  <c r="BJ699"/>
  <c r="BN699"/>
  <c r="BB700"/>
  <c r="BF700"/>
  <c r="BJ700"/>
  <c r="BN700"/>
  <c r="BB701"/>
  <c r="BF701"/>
  <c r="BJ701"/>
  <c r="BN701"/>
  <c r="BB702"/>
  <c r="BF702"/>
  <c r="BJ702"/>
  <c r="BN702"/>
  <c r="BB703"/>
  <c r="BF703"/>
  <c r="BJ703"/>
  <c r="BN703"/>
  <c r="BB704"/>
  <c r="BF704"/>
  <c r="BJ704"/>
  <c r="BN704"/>
  <c r="BB705"/>
  <c r="BF705"/>
  <c r="BJ705"/>
  <c r="BN705"/>
  <c r="BB706"/>
  <c r="BF706"/>
  <c r="BJ706"/>
  <c r="BN706"/>
  <c r="BB707"/>
  <c r="BF707"/>
  <c r="BJ707"/>
  <c r="BN707"/>
  <c r="BB708"/>
  <c r="BF708"/>
  <c r="BJ708"/>
  <c r="BN708"/>
  <c r="BB709"/>
  <c r="BF709"/>
  <c r="BJ709"/>
  <c r="BN709"/>
  <c r="BB710"/>
  <c r="BF710"/>
  <c r="BJ710"/>
  <c r="BN710"/>
  <c r="BB711"/>
  <c r="BF711"/>
  <c r="BJ711"/>
  <c r="BN711"/>
  <c r="BB712"/>
  <c r="BF712"/>
  <c r="BJ712"/>
  <c r="BN712"/>
  <c r="BB713"/>
  <c r="BF713"/>
  <c r="BJ713"/>
  <c r="BN713"/>
  <c r="BB714"/>
  <c r="BF714"/>
  <c r="BJ714"/>
  <c r="BN714"/>
  <c r="BB715"/>
  <c r="BF715"/>
  <c r="BJ715"/>
  <c r="BN715"/>
  <c r="BB716"/>
  <c r="BF716"/>
  <c r="BJ716"/>
  <c r="BN716"/>
  <c r="BB717"/>
  <c r="BF717"/>
  <c r="BJ717"/>
  <c r="BN717"/>
  <c r="BB718"/>
  <c r="BF718"/>
  <c r="BJ718"/>
  <c r="BN718"/>
  <c r="BB719"/>
  <c r="BF719"/>
  <c r="BJ719"/>
  <c r="BN719"/>
  <c r="BB720"/>
  <c r="BF720"/>
  <c r="BJ720"/>
  <c r="BN720"/>
  <c r="BB721"/>
  <c r="BF721"/>
  <c r="BJ721"/>
  <c r="BN721"/>
  <c r="BB722"/>
  <c r="BF722"/>
  <c r="BJ722"/>
  <c r="BN722"/>
  <c r="BB723"/>
  <c r="BF723"/>
  <c r="BJ723"/>
  <c r="BN723"/>
  <c r="BB724"/>
  <c r="BF724"/>
  <c r="BJ724"/>
  <c r="BN724"/>
  <c r="BB725"/>
  <c r="BF725"/>
  <c r="BJ725"/>
  <c r="BN725"/>
  <c r="BB726"/>
  <c r="BF726"/>
  <c r="BJ726"/>
  <c r="BN726"/>
  <c r="BB727"/>
  <c r="BF727"/>
  <c r="BJ727"/>
  <c r="BN727"/>
  <c r="BB728"/>
  <c r="BF728"/>
  <c r="BJ728"/>
  <c r="BN728"/>
  <c r="BB729"/>
  <c r="BF729"/>
  <c r="BJ729"/>
  <c r="BN729"/>
  <c r="BB730"/>
  <c r="BF730"/>
  <c r="BJ730"/>
  <c r="BN730"/>
  <c r="BB731"/>
  <c r="BF731"/>
  <c r="BJ731"/>
  <c r="BN731"/>
  <c r="BB732"/>
  <c r="BF732"/>
  <c r="BJ732"/>
  <c r="BN732"/>
  <c r="BB733"/>
  <c r="BF733"/>
  <c r="BJ733"/>
  <c r="BN733"/>
  <c r="BB734"/>
  <c r="BF734"/>
  <c r="BJ734"/>
  <c r="BN734"/>
  <c r="BB735"/>
  <c r="BF735"/>
  <c r="BJ735"/>
  <c r="BN735"/>
  <c r="BB736"/>
  <c r="BF736"/>
  <c r="BJ736"/>
  <c r="BN736"/>
  <c r="BB737"/>
  <c r="BF737"/>
  <c r="BJ737"/>
  <c r="BN737"/>
  <c r="BB738"/>
  <c r="BF738"/>
  <c r="BJ738"/>
  <c r="BN738"/>
  <c r="BB739"/>
  <c r="BF739"/>
  <c r="BJ739"/>
  <c r="BN739"/>
  <c r="BB740"/>
  <c r="BF740"/>
  <c r="BJ740"/>
  <c r="BN740"/>
  <c r="BB741"/>
  <c r="BF741"/>
  <c r="BJ741"/>
  <c r="BN741"/>
  <c r="BB742"/>
  <c r="BF742"/>
  <c r="BJ742"/>
  <c r="BN742"/>
  <c r="BB743"/>
  <c r="BF743"/>
  <c r="BJ743"/>
  <c r="BN743"/>
  <c r="BB744"/>
  <c r="BF744"/>
  <c r="BJ744"/>
  <c r="BN744"/>
  <c r="BB745"/>
  <c r="BF745"/>
  <c r="BJ745"/>
  <c r="BN745"/>
  <c r="BB746"/>
  <c r="BF746"/>
  <c r="BJ746"/>
  <c r="BN746"/>
  <c r="BB747"/>
  <c r="BF747"/>
  <c r="BJ747"/>
  <c r="BN747"/>
  <c r="BJ618"/>
  <c r="BD619"/>
  <c r="BL619"/>
  <c r="BB620"/>
  <c r="BJ620"/>
  <c r="AZ621"/>
  <c r="BH621"/>
  <c r="BM621"/>
  <c r="BA622"/>
  <c r="BE622"/>
  <c r="BI622"/>
  <c r="BM622"/>
  <c r="BA623"/>
  <c r="BE623"/>
  <c r="BI623"/>
  <c r="BM623"/>
  <c r="BA624"/>
  <c r="BE624"/>
  <c r="BI624"/>
  <c r="BM624"/>
  <c r="BA625"/>
  <c r="BE625"/>
  <c r="BI625"/>
  <c r="BM625"/>
  <c r="BA626"/>
  <c r="BE626"/>
  <c r="BI626"/>
  <c r="BM626"/>
  <c r="BA627"/>
  <c r="BE627"/>
  <c r="BI627"/>
  <c r="BM627"/>
  <c r="BA628"/>
  <c r="BE628"/>
  <c r="BI628"/>
  <c r="BM628"/>
  <c r="BA629"/>
  <c r="BE629"/>
  <c r="BI629"/>
  <c r="BM629"/>
  <c r="BA630"/>
  <c r="BE630"/>
  <c r="BI630"/>
  <c r="BM630"/>
  <c r="BA631"/>
  <c r="BE631"/>
  <c r="BI631"/>
  <c r="BM631"/>
  <c r="BA632"/>
  <c r="BE632"/>
  <c r="BI632"/>
  <c r="BM632"/>
  <c r="BA633"/>
  <c r="BE633"/>
  <c r="BI633"/>
  <c r="BM633"/>
  <c r="BA634"/>
  <c r="BE634"/>
  <c r="BI634"/>
  <c r="BM634"/>
  <c r="BA635"/>
  <c r="BE635"/>
  <c r="BI635"/>
  <c r="BM635"/>
  <c r="BA636"/>
  <c r="BE636"/>
  <c r="BI636"/>
  <c r="BM636"/>
  <c r="BA637"/>
  <c r="BE637"/>
  <c r="BI637"/>
  <c r="BM637"/>
  <c r="BA638"/>
  <c r="BE638"/>
  <c r="BI638"/>
  <c r="BM638"/>
  <c r="BA639"/>
  <c r="BE639"/>
  <c r="BI639"/>
  <c r="BM639"/>
  <c r="BA640"/>
  <c r="BE640"/>
  <c r="BI640"/>
  <c r="BM640"/>
  <c r="BA641"/>
  <c r="BE641"/>
  <c r="BI641"/>
  <c r="BM641"/>
  <c r="BA642"/>
  <c r="BE642"/>
  <c r="BI642"/>
  <c r="BM642"/>
  <c r="BA643"/>
  <c r="BE643"/>
  <c r="BI643"/>
  <c r="BM643"/>
  <c r="BA644"/>
  <c r="BE644"/>
  <c r="BI644"/>
  <c r="BM644"/>
  <c r="BA645"/>
  <c r="BE645"/>
  <c r="BI645"/>
  <c r="BM645"/>
  <c r="BA646"/>
  <c r="BE646"/>
  <c r="BI646"/>
  <c r="BM646"/>
  <c r="BA647"/>
  <c r="BE647"/>
  <c r="BI647"/>
  <c r="BM647"/>
  <c r="BA648"/>
  <c r="BE648"/>
  <c r="BI648"/>
  <c r="BM648"/>
  <c r="BA649"/>
  <c r="BE649"/>
  <c r="BI649"/>
  <c r="BM649"/>
  <c r="BA650"/>
  <c r="BE650"/>
  <c r="BI650"/>
  <c r="BM650"/>
  <c r="BA651"/>
  <c r="BE651"/>
  <c r="BI651"/>
  <c r="BM651"/>
  <c r="BA652"/>
  <c r="BE652"/>
  <c r="BI652"/>
  <c r="BM652"/>
  <c r="BA653"/>
  <c r="BE653"/>
  <c r="BI653"/>
  <c r="BM653"/>
  <c r="BA654"/>
  <c r="BE654"/>
  <c r="BI654"/>
  <c r="BM654"/>
  <c r="BA655"/>
  <c r="BE655"/>
  <c r="BI655"/>
  <c r="BM655"/>
  <c r="BA656"/>
  <c r="BE656"/>
  <c r="BI656"/>
  <c r="BM656"/>
  <c r="BA657"/>
  <c r="BE657"/>
  <c r="BI657"/>
  <c r="BM657"/>
  <c r="BA658"/>
  <c r="BE658"/>
  <c r="BI658"/>
  <c r="BM658"/>
  <c r="BA659"/>
  <c r="BE659"/>
  <c r="BI659"/>
  <c r="BM659"/>
  <c r="BA660"/>
  <c r="BE660"/>
  <c r="BI660"/>
  <c r="BM660"/>
  <c r="BA661"/>
  <c r="BE661"/>
  <c r="BI661"/>
  <c r="BM661"/>
  <c r="BA662"/>
  <c r="BE662"/>
  <c r="BI662"/>
  <c r="BM662"/>
  <c r="BA663"/>
  <c r="BE663"/>
  <c r="BI663"/>
  <c r="BM663"/>
  <c r="BA664"/>
  <c r="BE664"/>
  <c r="BI664"/>
  <c r="BM664"/>
  <c r="BA665"/>
  <c r="BE665"/>
  <c r="BI665"/>
  <c r="BM665"/>
  <c r="BA666"/>
  <c r="BE666"/>
  <c r="BI666"/>
  <c r="BM666"/>
  <c r="BA667"/>
  <c r="BE667"/>
  <c r="BI667"/>
  <c r="BM667"/>
  <c r="BA668"/>
  <c r="BE668"/>
  <c r="BI668"/>
  <c r="BM668"/>
  <c r="BA669"/>
  <c r="BE669"/>
  <c r="BI669"/>
  <c r="BM669"/>
  <c r="BA670"/>
  <c r="BE670"/>
  <c r="BI670"/>
  <c r="BM670"/>
  <c r="BA671"/>
  <c r="BE671"/>
  <c r="BI671"/>
  <c r="BM671"/>
  <c r="BA672"/>
  <c r="BE672"/>
  <c r="BI672"/>
  <c r="BM672"/>
  <c r="BA673"/>
  <c r="BE673"/>
  <c r="BI673"/>
  <c r="BM673"/>
  <c r="BA674"/>
  <c r="BE674"/>
  <c r="BI674"/>
  <c r="BM674"/>
  <c r="BA675"/>
  <c r="BE675"/>
  <c r="BI675"/>
  <c r="BM675"/>
  <c r="BA676"/>
  <c r="BE676"/>
  <c r="BI676"/>
  <c r="BM676"/>
  <c r="BA677"/>
  <c r="BE677"/>
  <c r="BI677"/>
  <c r="BM677"/>
  <c r="BA678"/>
  <c r="BE678"/>
  <c r="BI678"/>
  <c r="BM678"/>
  <c r="BA679"/>
  <c r="BE679"/>
  <c r="BI679"/>
  <c r="BM679"/>
  <c r="BA680"/>
  <c r="BE680"/>
  <c r="BI680"/>
  <c r="BM680"/>
  <c r="BA681"/>
  <c r="BE681"/>
  <c r="BI681"/>
  <c r="BM681"/>
  <c r="BA682"/>
  <c r="BE682"/>
  <c r="BI682"/>
  <c r="BM682"/>
  <c r="BA683"/>
  <c r="BE683"/>
  <c r="BI683"/>
  <c r="BM683"/>
  <c r="BA684"/>
  <c r="BE684"/>
  <c r="BI684"/>
  <c r="BM684"/>
  <c r="BA685"/>
  <c r="BE685"/>
  <c r="BI685"/>
  <c r="BM685"/>
  <c r="BA686"/>
  <c r="BE686"/>
  <c r="BI686"/>
  <c r="BM686"/>
  <c r="BA687"/>
  <c r="BE687"/>
  <c r="BI687"/>
  <c r="BM687"/>
  <c r="BA688"/>
  <c r="BE688"/>
  <c r="BI688"/>
  <c r="BM688"/>
  <c r="BA689"/>
  <c r="BE689"/>
  <c r="BI689"/>
  <c r="BM689"/>
  <c r="BA690"/>
  <c r="BE690"/>
  <c r="BI690"/>
  <c r="BM690"/>
  <c r="BA691"/>
  <c r="BE691"/>
  <c r="BI691"/>
  <c r="BM691"/>
  <c r="BA692"/>
  <c r="BE692"/>
  <c r="BI692"/>
  <c r="BM692"/>
  <c r="BA693"/>
  <c r="BE693"/>
  <c r="BI693"/>
  <c r="BM693"/>
  <c r="BA694"/>
  <c r="BE694"/>
  <c r="BI694"/>
  <c r="BM694"/>
  <c r="BA695"/>
  <c r="BE695"/>
  <c r="BI695"/>
  <c r="BM695"/>
  <c r="BA696"/>
  <c r="BE696"/>
  <c r="BI696"/>
  <c r="BM696"/>
  <c r="BA697"/>
  <c r="BE697"/>
  <c r="BI697"/>
  <c r="BM697"/>
  <c r="BA698"/>
  <c r="BE698"/>
  <c r="BI698"/>
  <c r="BM698"/>
  <c r="BA699"/>
  <c r="BE699"/>
  <c r="BI699"/>
  <c r="BM699"/>
  <c r="BA700"/>
  <c r="BE700"/>
  <c r="BI700"/>
  <c r="BM700"/>
  <c r="BA701"/>
  <c r="BE701"/>
  <c r="BI701"/>
  <c r="BM701"/>
  <c r="BA702"/>
  <c r="BE702"/>
  <c r="BI702"/>
  <c r="BM702"/>
  <c r="BA703"/>
  <c r="BE703"/>
  <c r="BI703"/>
  <c r="BM703"/>
  <c r="BA704"/>
  <c r="BE704"/>
  <c r="BI704"/>
  <c r="BM704"/>
  <c r="BA705"/>
  <c r="BE705"/>
  <c r="BI705"/>
  <c r="BM705"/>
  <c r="BA706"/>
  <c r="BE706"/>
  <c r="BI706"/>
  <c r="BM706"/>
  <c r="BA707"/>
  <c r="BE707"/>
  <c r="BI707"/>
  <c r="BM707"/>
  <c r="BA708"/>
  <c r="BE708"/>
  <c r="BI708"/>
  <c r="BM708"/>
  <c r="BA709"/>
  <c r="BE709"/>
  <c r="BI709"/>
  <c r="BM709"/>
  <c r="BA710"/>
  <c r="BE710"/>
  <c r="BI710"/>
  <c r="BM710"/>
  <c r="BA711"/>
  <c r="BE711"/>
  <c r="BI711"/>
  <c r="BM711"/>
  <c r="BA712"/>
  <c r="BE712"/>
  <c r="BI712"/>
  <c r="BM712"/>
  <c r="BA713"/>
  <c r="BE713"/>
  <c r="BI713"/>
  <c r="BM713"/>
  <c r="BA714"/>
  <c r="BE714"/>
  <c r="BI714"/>
  <c r="BM714"/>
  <c r="BA715"/>
  <c r="BE715"/>
  <c r="BI715"/>
  <c r="BM715"/>
  <c r="BA716"/>
  <c r="BE716"/>
  <c r="BI716"/>
  <c r="BM716"/>
  <c r="BA717"/>
  <c r="BE717"/>
  <c r="BI717"/>
  <c r="BM717"/>
  <c r="BA718"/>
  <c r="BE718"/>
  <c r="BI718"/>
  <c r="BM718"/>
  <c r="BA719"/>
  <c r="BE719"/>
  <c r="BI719"/>
  <c r="BM719"/>
  <c r="BA720"/>
  <c r="BE720"/>
  <c r="BI720"/>
  <c r="BM720"/>
  <c r="BA721"/>
  <c r="BE721"/>
  <c r="BI721"/>
  <c r="BM721"/>
  <c r="BA722"/>
  <c r="BE722"/>
  <c r="BI722"/>
  <c r="BM722"/>
  <c r="BA723"/>
  <c r="BE723"/>
  <c r="BI723"/>
  <c r="BM723"/>
  <c r="BA724"/>
  <c r="BE724"/>
  <c r="BI724"/>
  <c r="BM724"/>
  <c r="BA725"/>
  <c r="BE725"/>
  <c r="BI725"/>
  <c r="BM725"/>
  <c r="BA726"/>
  <c r="BE726"/>
  <c r="BI726"/>
  <c r="BM726"/>
  <c r="BA727"/>
  <c r="BE727"/>
  <c r="BI727"/>
  <c r="BM727"/>
  <c r="BA728"/>
  <c r="BE728"/>
  <c r="BI728"/>
  <c r="BM728"/>
  <c r="BA729"/>
  <c r="BE729"/>
  <c r="BI729"/>
  <c r="BM729"/>
  <c r="BA730"/>
  <c r="BE730"/>
  <c r="BI730"/>
  <c r="BM730"/>
  <c r="BA731"/>
  <c r="BE731"/>
  <c r="BI731"/>
  <c r="BM731"/>
  <c r="BA732"/>
  <c r="BE732"/>
  <c r="BI732"/>
  <c r="BM732"/>
  <c r="BA733"/>
  <c r="BE733"/>
  <c r="BI733"/>
  <c r="BM733"/>
  <c r="BA734"/>
  <c r="BE734"/>
  <c r="BI734"/>
  <c r="BM734"/>
  <c r="BA735"/>
  <c r="BE735"/>
  <c r="BI735"/>
  <c r="BM735"/>
  <c r="BA736"/>
  <c r="BE736"/>
  <c r="BI736"/>
  <c r="BM736"/>
  <c r="BA737"/>
  <c r="BE737"/>
  <c r="BI737"/>
  <c r="BM737"/>
  <c r="BA738"/>
  <c r="BE738"/>
  <c r="BI738"/>
  <c r="BM738"/>
  <c r="BA739"/>
  <c r="BE739"/>
  <c r="BI739"/>
  <c r="BM739"/>
  <c r="BA740"/>
  <c r="BE740"/>
  <c r="BI740"/>
  <c r="BM740"/>
  <c r="BA741"/>
  <c r="BE741"/>
  <c r="BI741"/>
  <c r="BM741"/>
  <c r="BA742"/>
  <c r="BE742"/>
  <c r="BI742"/>
  <c r="BM742"/>
  <c r="BA743"/>
  <c r="BE743"/>
  <c r="BI743"/>
  <c r="BM743"/>
  <c r="BA744"/>
  <c r="BE744"/>
  <c r="BI744"/>
  <c r="BM744"/>
  <c r="BA745"/>
  <c r="BE745"/>
  <c r="BI745"/>
  <c r="BM745"/>
  <c r="BA746"/>
  <c r="BE746"/>
  <c r="BI746"/>
  <c r="BM746"/>
  <c r="BA747"/>
  <c r="BE747"/>
  <c r="BI747"/>
  <c r="BM747"/>
  <c r="BA748"/>
  <c r="BE748"/>
  <c r="BI748"/>
  <c r="BM748"/>
  <c r="BA749"/>
  <c r="BE749"/>
  <c r="BI749"/>
  <c r="BM749"/>
  <c r="BA750"/>
  <c r="BE750"/>
  <c r="BI750"/>
  <c r="BM750"/>
  <c r="BA751"/>
  <c r="BE751"/>
  <c r="BI751"/>
  <c r="BM751"/>
  <c r="BA752"/>
  <c r="BE752"/>
  <c r="BI752"/>
  <c r="BM752"/>
  <c r="BA753"/>
  <c r="BE753"/>
  <c r="BI753"/>
  <c r="BM753"/>
  <c r="BA754"/>
  <c r="BE754"/>
  <c r="BI754"/>
  <c r="BM754"/>
  <c r="BA755"/>
  <c r="BE755"/>
  <c r="BI755"/>
  <c r="BM755"/>
  <c r="BA756"/>
  <c r="BE756"/>
  <c r="BI756"/>
  <c r="BM756"/>
  <c r="BA757"/>
  <c r="BE757"/>
  <c r="BI757"/>
  <c r="BM757"/>
  <c r="BA758"/>
  <c r="BE758"/>
  <c r="BI758"/>
  <c r="BM758"/>
  <c r="BA759"/>
  <c r="BE759"/>
  <c r="BI759"/>
  <c r="BM759"/>
  <c r="BA760"/>
  <c r="BE760"/>
  <c r="BI760"/>
  <c r="BM760"/>
  <c r="BA761"/>
  <c r="BE761"/>
  <c r="BI761"/>
  <c r="BM761"/>
  <c r="BA762"/>
  <c r="BE762"/>
  <c r="BI762"/>
  <c r="BM762"/>
  <c r="BA763"/>
  <c r="BE763"/>
  <c r="BI763"/>
  <c r="BM763"/>
  <c r="BF618"/>
  <c r="BB619"/>
  <c r="BJ619"/>
  <c r="AZ620"/>
  <c r="BH620"/>
  <c r="BF621"/>
  <c r="BL621"/>
  <c r="AZ622"/>
  <c r="BD622"/>
  <c r="BH622"/>
  <c r="BL622"/>
  <c r="AZ623"/>
  <c r="BD623"/>
  <c r="BH623"/>
  <c r="BL623"/>
  <c r="AZ624"/>
  <c r="BD624"/>
  <c r="BH624"/>
  <c r="BL624"/>
  <c r="AZ625"/>
  <c r="BD625"/>
  <c r="BH625"/>
  <c r="BL625"/>
  <c r="AZ626"/>
  <c r="BD626"/>
  <c r="BH626"/>
  <c r="BL626"/>
  <c r="AZ627"/>
  <c r="BD627"/>
  <c r="BH627"/>
  <c r="BL627"/>
  <c r="AZ628"/>
  <c r="BD628"/>
  <c r="BH628"/>
  <c r="BL628"/>
  <c r="AZ629"/>
  <c r="BD629"/>
  <c r="BH629"/>
  <c r="BL629"/>
  <c r="AZ630"/>
  <c r="BD630"/>
  <c r="BH630"/>
  <c r="BL630"/>
  <c r="AZ631"/>
  <c r="BD631"/>
  <c r="BH631"/>
  <c r="BL631"/>
  <c r="AZ632"/>
  <c r="BD632"/>
  <c r="BH632"/>
  <c r="BL632"/>
  <c r="AZ633"/>
  <c r="BD633"/>
  <c r="BH633"/>
  <c r="BL633"/>
  <c r="AZ634"/>
  <c r="BD634"/>
  <c r="BH634"/>
  <c r="BL634"/>
  <c r="AZ635"/>
  <c r="BD635"/>
  <c r="BH635"/>
  <c r="BL635"/>
  <c r="AZ636"/>
  <c r="BD636"/>
  <c r="BH636"/>
  <c r="BL636"/>
  <c r="AZ637"/>
  <c r="BD637"/>
  <c r="BH637"/>
  <c r="BL637"/>
  <c r="AZ638"/>
  <c r="BD638"/>
  <c r="BH638"/>
  <c r="BL638"/>
  <c r="AZ639"/>
  <c r="BD639"/>
  <c r="BH639"/>
  <c r="BL639"/>
  <c r="AZ640"/>
  <c r="BD640"/>
  <c r="BH640"/>
  <c r="BL640"/>
  <c r="AZ641"/>
  <c r="BD641"/>
  <c r="BH641"/>
  <c r="BL641"/>
  <c r="AZ642"/>
  <c r="BD642"/>
  <c r="BH642"/>
  <c r="BL642"/>
  <c r="AZ643"/>
  <c r="BD643"/>
  <c r="BH643"/>
  <c r="BL643"/>
  <c r="AZ644"/>
  <c r="BD644"/>
  <c r="BH644"/>
  <c r="BL644"/>
  <c r="AZ645"/>
  <c r="BD645"/>
  <c r="BH645"/>
  <c r="BL645"/>
  <c r="AZ646"/>
  <c r="BD646"/>
  <c r="BH646"/>
  <c r="BL646"/>
  <c r="AZ647"/>
  <c r="BD647"/>
  <c r="BH647"/>
  <c r="BL647"/>
  <c r="AZ648"/>
  <c r="BD648"/>
  <c r="BH648"/>
  <c r="BL648"/>
  <c r="AZ649"/>
  <c r="BD649"/>
  <c r="BH649"/>
  <c r="BL649"/>
  <c r="AZ650"/>
  <c r="BD650"/>
  <c r="BH650"/>
  <c r="BL650"/>
  <c r="AZ651"/>
  <c r="BD651"/>
  <c r="BH651"/>
  <c r="BL651"/>
  <c r="AZ652"/>
  <c r="BD652"/>
  <c r="BH652"/>
  <c r="BL652"/>
  <c r="AZ653"/>
  <c r="BD653"/>
  <c r="BH653"/>
  <c r="BL653"/>
  <c r="AZ654"/>
  <c r="BD654"/>
  <c r="BH654"/>
  <c r="BL654"/>
  <c r="AZ655"/>
  <c r="BD655"/>
  <c r="BH655"/>
  <c r="BL655"/>
  <c r="AZ656"/>
  <c r="BD656"/>
  <c r="BH656"/>
  <c r="BL656"/>
  <c r="AZ657"/>
  <c r="BD657"/>
  <c r="BH657"/>
  <c r="BL657"/>
  <c r="AZ658"/>
  <c r="BD658"/>
  <c r="BH658"/>
  <c r="BL658"/>
  <c r="AZ659"/>
  <c r="BD659"/>
  <c r="BH659"/>
  <c r="BL659"/>
  <c r="AZ660"/>
  <c r="BD660"/>
  <c r="BH660"/>
  <c r="BL660"/>
  <c r="AZ661"/>
  <c r="BD661"/>
  <c r="BH661"/>
  <c r="BL661"/>
  <c r="AZ662"/>
  <c r="BD662"/>
  <c r="BH662"/>
  <c r="BL662"/>
  <c r="AZ663"/>
  <c r="BD663"/>
  <c r="BH663"/>
  <c r="BL663"/>
  <c r="AZ664"/>
  <c r="BD664"/>
  <c r="BH664"/>
  <c r="BL664"/>
  <c r="AZ665"/>
  <c r="BD665"/>
  <c r="BH665"/>
  <c r="BL665"/>
  <c r="AZ666"/>
  <c r="BD666"/>
  <c r="BH666"/>
  <c r="BL666"/>
  <c r="AZ667"/>
  <c r="BD667"/>
  <c r="BH667"/>
  <c r="BL667"/>
  <c r="AZ668"/>
  <c r="BD668"/>
  <c r="BH668"/>
  <c r="BL668"/>
  <c r="AZ669"/>
  <c r="BD669"/>
  <c r="BH669"/>
  <c r="BL669"/>
  <c r="AZ670"/>
  <c r="BD670"/>
  <c r="BH670"/>
  <c r="BL670"/>
  <c r="AZ671"/>
  <c r="BD671"/>
  <c r="BH671"/>
  <c r="BL671"/>
  <c r="AZ672"/>
  <c r="BD672"/>
  <c r="BH672"/>
  <c r="BL672"/>
  <c r="AZ673"/>
  <c r="BD673"/>
  <c r="BH673"/>
  <c r="BL673"/>
  <c r="AZ674"/>
  <c r="BD674"/>
  <c r="BH674"/>
  <c r="BL674"/>
  <c r="AZ675"/>
  <c r="BD675"/>
  <c r="BH675"/>
  <c r="BL675"/>
  <c r="AZ676"/>
  <c r="BD676"/>
  <c r="BH676"/>
  <c r="BL676"/>
  <c r="AZ677"/>
  <c r="BD677"/>
  <c r="BH677"/>
  <c r="BL677"/>
  <c r="AZ678"/>
  <c r="BD678"/>
  <c r="BH678"/>
  <c r="BL678"/>
  <c r="AZ679"/>
  <c r="BD679"/>
  <c r="BH679"/>
  <c r="BL679"/>
  <c r="AZ680"/>
  <c r="BD680"/>
  <c r="BH680"/>
  <c r="BL680"/>
  <c r="AZ681"/>
  <c r="BD681"/>
  <c r="BH681"/>
  <c r="BL681"/>
  <c r="AZ682"/>
  <c r="BD682"/>
  <c r="BH682"/>
  <c r="BL682"/>
  <c r="AZ683"/>
  <c r="BD683"/>
  <c r="BH683"/>
  <c r="BL683"/>
  <c r="AZ684"/>
  <c r="BD684"/>
  <c r="BH684"/>
  <c r="BL684"/>
  <c r="AZ685"/>
  <c r="BD685"/>
  <c r="BH685"/>
  <c r="BL685"/>
  <c r="AZ686"/>
  <c r="BD686"/>
  <c r="BH686"/>
  <c r="BL686"/>
  <c r="AZ687"/>
  <c r="BD687"/>
  <c r="BH687"/>
  <c r="BL687"/>
  <c r="AZ688"/>
  <c r="BD688"/>
  <c r="BH688"/>
  <c r="BL688"/>
  <c r="AZ689"/>
  <c r="BD689"/>
  <c r="BH689"/>
  <c r="BL689"/>
  <c r="AZ690"/>
  <c r="BD690"/>
  <c r="BH690"/>
  <c r="BL690"/>
  <c r="AZ691"/>
  <c r="BD691"/>
  <c r="BH691"/>
  <c r="BL691"/>
  <c r="AZ692"/>
  <c r="BD692"/>
  <c r="BH692"/>
  <c r="BL692"/>
  <c r="AZ693"/>
  <c r="BD693"/>
  <c r="BH693"/>
  <c r="BL693"/>
  <c r="AZ694"/>
  <c r="BD694"/>
  <c r="BH694"/>
  <c r="BL694"/>
  <c r="AZ695"/>
  <c r="BD695"/>
  <c r="BH695"/>
  <c r="BL695"/>
  <c r="AZ696"/>
  <c r="BD696"/>
  <c r="BH696"/>
  <c r="BL696"/>
  <c r="AZ697"/>
  <c r="BD697"/>
  <c r="BH697"/>
  <c r="BL697"/>
  <c r="AZ698"/>
  <c r="BD698"/>
  <c r="BH698"/>
  <c r="BL698"/>
  <c r="AZ699"/>
  <c r="BD699"/>
  <c r="BH699"/>
  <c r="BL699"/>
  <c r="AZ700"/>
  <c r="BD700"/>
  <c r="BH700"/>
  <c r="BL700"/>
  <c r="AZ701"/>
  <c r="BD701"/>
  <c r="BH701"/>
  <c r="BL701"/>
  <c r="AZ702"/>
  <c r="BD702"/>
  <c r="BH702"/>
  <c r="BL702"/>
  <c r="AZ703"/>
  <c r="BD703"/>
  <c r="BH703"/>
  <c r="BL703"/>
  <c r="AZ704"/>
  <c r="BD704"/>
  <c r="BH704"/>
  <c r="BL704"/>
  <c r="AZ705"/>
  <c r="BD705"/>
  <c r="BH705"/>
  <c r="BL705"/>
  <c r="AZ706"/>
  <c r="BD706"/>
  <c r="BH706"/>
  <c r="BL706"/>
  <c r="AZ707"/>
  <c r="BD707"/>
  <c r="BH707"/>
  <c r="BL707"/>
  <c r="AZ708"/>
  <c r="BD708"/>
  <c r="BH708"/>
  <c r="BL708"/>
  <c r="AZ709"/>
  <c r="BD709"/>
  <c r="BH709"/>
  <c r="BL709"/>
  <c r="AZ710"/>
  <c r="BD710"/>
  <c r="BH710"/>
  <c r="BL710"/>
  <c r="AZ711"/>
  <c r="BD711"/>
  <c r="BH711"/>
  <c r="BL711"/>
  <c r="AZ712"/>
  <c r="BD712"/>
  <c r="BH712"/>
  <c r="BL712"/>
  <c r="AZ713"/>
  <c r="BD713"/>
  <c r="BH713"/>
  <c r="BL713"/>
  <c r="AZ714"/>
  <c r="BD714"/>
  <c r="BH714"/>
  <c r="BL714"/>
  <c r="AZ715"/>
  <c r="BD715"/>
  <c r="BH715"/>
  <c r="BL715"/>
  <c r="AZ716"/>
  <c r="BD716"/>
  <c r="BH716"/>
  <c r="BL716"/>
  <c r="AZ717"/>
  <c r="BD717"/>
  <c r="BH717"/>
  <c r="BL717"/>
  <c r="AZ718"/>
  <c r="BD718"/>
  <c r="BH718"/>
  <c r="BL718"/>
  <c r="AZ719"/>
  <c r="BD719"/>
  <c r="BH719"/>
  <c r="BL719"/>
  <c r="AZ720"/>
  <c r="BD720"/>
  <c r="BH720"/>
  <c r="BL720"/>
  <c r="AZ721"/>
  <c r="BD721"/>
  <c r="BH721"/>
  <c r="BL721"/>
  <c r="AZ722"/>
  <c r="BD722"/>
  <c r="BH722"/>
  <c r="BL722"/>
  <c r="AZ723"/>
  <c r="BD723"/>
  <c r="BH723"/>
  <c r="BL723"/>
  <c r="AZ724"/>
  <c r="BD724"/>
  <c r="BH724"/>
  <c r="BL724"/>
  <c r="AZ725"/>
  <c r="BD725"/>
  <c r="BH725"/>
  <c r="BL725"/>
  <c r="AZ726"/>
  <c r="BD726"/>
  <c r="BH726"/>
  <c r="BL726"/>
  <c r="AZ727"/>
  <c r="BD727"/>
  <c r="BH727"/>
  <c r="BL727"/>
  <c r="AZ728"/>
  <c r="BD728"/>
  <c r="BH728"/>
  <c r="BL728"/>
  <c r="AZ729"/>
  <c r="BD729"/>
  <c r="BH729"/>
  <c r="BL729"/>
  <c r="AZ730"/>
  <c r="BD730"/>
  <c r="BH730"/>
  <c r="BL730"/>
  <c r="AZ731"/>
  <c r="BD731"/>
  <c r="BH731"/>
  <c r="BL731"/>
  <c r="AZ732"/>
  <c r="BD732"/>
  <c r="BH732"/>
  <c r="BL732"/>
  <c r="AZ733"/>
  <c r="BD733"/>
  <c r="BH733"/>
  <c r="BL733"/>
  <c r="AZ734"/>
  <c r="BD734"/>
  <c r="BH734"/>
  <c r="BL734"/>
  <c r="AZ735"/>
  <c r="BD735"/>
  <c r="BH735"/>
  <c r="BL735"/>
  <c r="AZ736"/>
  <c r="BD736"/>
  <c r="BH736"/>
  <c r="BL736"/>
  <c r="AZ737"/>
  <c r="BD737"/>
  <c r="BH737"/>
  <c r="BL737"/>
  <c r="AZ738"/>
  <c r="BD738"/>
  <c r="BH738"/>
  <c r="BL738"/>
  <c r="AZ739"/>
  <c r="BD739"/>
  <c r="BH739"/>
  <c r="BL739"/>
  <c r="AZ740"/>
  <c r="BD740"/>
  <c r="BH740"/>
  <c r="BL740"/>
  <c r="AZ741"/>
  <c r="BD741"/>
  <c r="BH741"/>
  <c r="BL741"/>
  <c r="AZ742"/>
  <c r="BD742"/>
  <c r="BH742"/>
  <c r="BL742"/>
  <c r="AZ743"/>
  <c r="BD743"/>
  <c r="BH743"/>
  <c r="BL743"/>
  <c r="AZ744"/>
  <c r="BD744"/>
  <c r="BH744"/>
  <c r="BL744"/>
  <c r="AZ745"/>
  <c r="BD745"/>
  <c r="BH745"/>
  <c r="BL745"/>
  <c r="AZ746"/>
  <c r="BD746"/>
  <c r="BH746"/>
  <c r="BL746"/>
  <c r="AZ747"/>
  <c r="BD747"/>
  <c r="BH747"/>
  <c r="BL747"/>
  <c r="AZ748"/>
  <c r="BD748"/>
  <c r="BB618"/>
  <c r="BH619"/>
  <c r="BF620"/>
  <c r="BN620"/>
  <c r="BD621"/>
  <c r="BK621"/>
  <c r="BC622"/>
  <c r="BG622"/>
  <c r="BK622"/>
  <c r="BC623"/>
  <c r="BG623"/>
  <c r="BK623"/>
  <c r="BC624"/>
  <c r="BG624"/>
  <c r="BK624"/>
  <c r="BC625"/>
  <c r="BG625"/>
  <c r="BK625"/>
  <c r="BC626"/>
  <c r="BG626"/>
  <c r="BK626"/>
  <c r="BC627"/>
  <c r="BG627"/>
  <c r="BK627"/>
  <c r="BC628"/>
  <c r="BG628"/>
  <c r="BK628"/>
  <c r="BC629"/>
  <c r="BG629"/>
  <c r="BK629"/>
  <c r="BC630"/>
  <c r="BG630"/>
  <c r="BK630"/>
  <c r="BC631"/>
  <c r="BG631"/>
  <c r="BK631"/>
  <c r="BC632"/>
  <c r="BG632"/>
  <c r="BK632"/>
  <c r="BC633"/>
  <c r="BG633"/>
  <c r="BK633"/>
  <c r="BC634"/>
  <c r="BG634"/>
  <c r="BK634"/>
  <c r="BC635"/>
  <c r="BG635"/>
  <c r="BK635"/>
  <c r="BC636"/>
  <c r="BG636"/>
  <c r="BK636"/>
  <c r="BC637"/>
  <c r="BG637"/>
  <c r="BK637"/>
  <c r="BC638"/>
  <c r="BG638"/>
  <c r="BK638"/>
  <c r="BC639"/>
  <c r="BG639"/>
  <c r="BK639"/>
  <c r="BC640"/>
  <c r="BG640"/>
  <c r="BK640"/>
  <c r="BC641"/>
  <c r="BG641"/>
  <c r="BK641"/>
  <c r="BC642"/>
  <c r="BG642"/>
  <c r="BK642"/>
  <c r="BC643"/>
  <c r="BG643"/>
  <c r="BK643"/>
  <c r="BC644"/>
  <c r="BG644"/>
  <c r="BK644"/>
  <c r="BC645"/>
  <c r="BG645"/>
  <c r="BK645"/>
  <c r="BC646"/>
  <c r="BG646"/>
  <c r="BK646"/>
  <c r="BC647"/>
  <c r="BG647"/>
  <c r="BK647"/>
  <c r="BC648"/>
  <c r="BG648"/>
  <c r="BK648"/>
  <c r="BC649"/>
  <c r="BG649"/>
  <c r="BK649"/>
  <c r="BC650"/>
  <c r="BG650"/>
  <c r="BK650"/>
  <c r="BC651"/>
  <c r="BG651"/>
  <c r="BK651"/>
  <c r="BC652"/>
  <c r="BG652"/>
  <c r="BK652"/>
  <c r="BC653"/>
  <c r="BG653"/>
  <c r="BK653"/>
  <c r="BC654"/>
  <c r="BG654"/>
  <c r="BK654"/>
  <c r="BC655"/>
  <c r="BG655"/>
  <c r="BK655"/>
  <c r="BC656"/>
  <c r="BG656"/>
  <c r="BK656"/>
  <c r="BC657"/>
  <c r="BG657"/>
  <c r="BK657"/>
  <c r="BC658"/>
  <c r="BG658"/>
  <c r="BK658"/>
  <c r="BC659"/>
  <c r="BG659"/>
  <c r="BK659"/>
  <c r="BC660"/>
  <c r="BG660"/>
  <c r="BK660"/>
  <c r="BC661"/>
  <c r="BG661"/>
  <c r="BK661"/>
  <c r="BC662"/>
  <c r="BG662"/>
  <c r="BK662"/>
  <c r="BC663"/>
  <c r="BG663"/>
  <c r="BK663"/>
  <c r="BC664"/>
  <c r="BG664"/>
  <c r="BK664"/>
  <c r="BC665"/>
  <c r="BG665"/>
  <c r="BK665"/>
  <c r="BC666"/>
  <c r="BG666"/>
  <c r="BK666"/>
  <c r="BC667"/>
  <c r="BG667"/>
  <c r="BK667"/>
  <c r="BC668"/>
  <c r="BG668"/>
  <c r="BK668"/>
  <c r="BC669"/>
  <c r="BG669"/>
  <c r="BK669"/>
  <c r="BC670"/>
  <c r="BG670"/>
  <c r="BK670"/>
  <c r="BC671"/>
  <c r="BG671"/>
  <c r="BK671"/>
  <c r="BC672"/>
  <c r="BG672"/>
  <c r="BK672"/>
  <c r="BC673"/>
  <c r="BG673"/>
  <c r="BK673"/>
  <c r="BC674"/>
  <c r="BG674"/>
  <c r="BK674"/>
  <c r="BC675"/>
  <c r="BG675"/>
  <c r="BK675"/>
  <c r="BC676"/>
  <c r="BG676"/>
  <c r="BK676"/>
  <c r="BC677"/>
  <c r="BG677"/>
  <c r="BK677"/>
  <c r="BC678"/>
  <c r="BG678"/>
  <c r="BK678"/>
  <c r="BC679"/>
  <c r="BG679"/>
  <c r="BK679"/>
  <c r="BC680"/>
  <c r="BG680"/>
  <c r="BK680"/>
  <c r="BC681"/>
  <c r="BG681"/>
  <c r="BK681"/>
  <c r="BC682"/>
  <c r="BG682"/>
  <c r="BK682"/>
  <c r="BC683"/>
  <c r="BG683"/>
  <c r="BK683"/>
  <c r="BC684"/>
  <c r="BG684"/>
  <c r="BK684"/>
  <c r="BC685"/>
  <c r="BG685"/>
  <c r="BK685"/>
  <c r="BC686"/>
  <c r="BG686"/>
  <c r="BK686"/>
  <c r="BC687"/>
  <c r="BG687"/>
  <c r="BK687"/>
  <c r="BC688"/>
  <c r="BG688"/>
  <c r="BK688"/>
  <c r="BC689"/>
  <c r="BG689"/>
  <c r="BK689"/>
  <c r="BC690"/>
  <c r="BG690"/>
  <c r="BK690"/>
  <c r="BC691"/>
  <c r="BG691"/>
  <c r="BK691"/>
  <c r="BC692"/>
  <c r="BG692"/>
  <c r="BK692"/>
  <c r="BC693"/>
  <c r="BG693"/>
  <c r="BK693"/>
  <c r="BC694"/>
  <c r="BG694"/>
  <c r="BK694"/>
  <c r="BC695"/>
  <c r="BG695"/>
  <c r="BK695"/>
  <c r="BC696"/>
  <c r="BG696"/>
  <c r="BK696"/>
  <c r="BC697"/>
  <c r="BG697"/>
  <c r="BK697"/>
  <c r="BC698"/>
  <c r="BG698"/>
  <c r="BK698"/>
  <c r="BC699"/>
  <c r="BG699"/>
  <c r="BK699"/>
  <c r="BC700"/>
  <c r="BG700"/>
  <c r="BK700"/>
  <c r="BC701"/>
  <c r="BG701"/>
  <c r="BK701"/>
  <c r="BC702"/>
  <c r="BG702"/>
  <c r="BK702"/>
  <c r="BC703"/>
  <c r="BG703"/>
  <c r="BK703"/>
  <c r="BC704"/>
  <c r="BG704"/>
  <c r="BK704"/>
  <c r="BC705"/>
  <c r="BG705"/>
  <c r="BK705"/>
  <c r="BC706"/>
  <c r="BG706"/>
  <c r="BK706"/>
  <c r="BC707"/>
  <c r="BG707"/>
  <c r="BK707"/>
  <c r="BC708"/>
  <c r="BG708"/>
  <c r="BK708"/>
  <c r="BC709"/>
  <c r="BG709"/>
  <c r="BK709"/>
  <c r="BC710"/>
  <c r="BG710"/>
  <c r="BK710"/>
  <c r="BC711"/>
  <c r="BG711"/>
  <c r="BK711"/>
  <c r="BC712"/>
  <c r="BG712"/>
  <c r="BK712"/>
  <c r="BC713"/>
  <c r="BG713"/>
  <c r="BK713"/>
  <c r="BC714"/>
  <c r="BG714"/>
  <c r="BK714"/>
  <c r="BC715"/>
  <c r="BG715"/>
  <c r="BK715"/>
  <c r="BC716"/>
  <c r="BG716"/>
  <c r="BK716"/>
  <c r="BC717"/>
  <c r="BG717"/>
  <c r="BK717"/>
  <c r="BC718"/>
  <c r="BG718"/>
  <c r="BK718"/>
  <c r="BC719"/>
  <c r="BG719"/>
  <c r="BK719"/>
  <c r="BC720"/>
  <c r="BG720"/>
  <c r="BK720"/>
  <c r="BC721"/>
  <c r="BG721"/>
  <c r="BK721"/>
  <c r="BC722"/>
  <c r="BG722"/>
  <c r="BK722"/>
  <c r="BC723"/>
  <c r="BG723"/>
  <c r="BK723"/>
  <c r="BC724"/>
  <c r="BG724"/>
  <c r="BK724"/>
  <c r="BC725"/>
  <c r="BG725"/>
  <c r="BK725"/>
  <c r="BC726"/>
  <c r="BG726"/>
  <c r="BK726"/>
  <c r="BC727"/>
  <c r="BG727"/>
  <c r="BK727"/>
  <c r="BC728"/>
  <c r="BG728"/>
  <c r="BK728"/>
  <c r="BC729"/>
  <c r="BG729"/>
  <c r="BK729"/>
  <c r="BC730"/>
  <c r="BG730"/>
  <c r="BK730"/>
  <c r="BC731"/>
  <c r="BG731"/>
  <c r="BK731"/>
  <c r="BC732"/>
  <c r="BG732"/>
  <c r="BK732"/>
  <c r="BC733"/>
  <c r="BG733"/>
  <c r="BK733"/>
  <c r="BC734"/>
  <c r="BG734"/>
  <c r="BK734"/>
  <c r="BC735"/>
  <c r="BG735"/>
  <c r="BK735"/>
  <c r="BC736"/>
  <c r="BG736"/>
  <c r="BK736"/>
  <c r="BC737"/>
  <c r="BG737"/>
  <c r="BK737"/>
  <c r="BC738"/>
  <c r="BG738"/>
  <c r="BK738"/>
  <c r="BC739"/>
  <c r="BG739"/>
  <c r="BK739"/>
  <c r="BC740"/>
  <c r="BG740"/>
  <c r="BK740"/>
  <c r="BC741"/>
  <c r="BG741"/>
  <c r="BK741"/>
  <c r="BC742"/>
  <c r="BG742"/>
  <c r="BK742"/>
  <c r="BC743"/>
  <c r="BG743"/>
  <c r="BK743"/>
  <c r="BC744"/>
  <c r="BG744"/>
  <c r="BK744"/>
  <c r="BC745"/>
  <c r="BG745"/>
  <c r="BK745"/>
  <c r="BC746"/>
  <c r="BG746"/>
  <c r="BK746"/>
  <c r="BC747"/>
  <c r="BG747"/>
  <c r="BK747"/>
  <c r="BC748"/>
  <c r="BG748"/>
  <c r="BK748"/>
  <c r="BC749"/>
  <c r="BG749"/>
  <c r="BK749"/>
  <c r="BC750"/>
  <c r="BG750"/>
  <c r="BK750"/>
  <c r="BC751"/>
  <c r="BG751"/>
  <c r="BK751"/>
  <c r="BC752"/>
  <c r="BG752"/>
  <c r="BK752"/>
  <c r="BC753"/>
  <c r="BG753"/>
  <c r="BK753"/>
  <c r="BC754"/>
  <c r="BG754"/>
  <c r="BK754"/>
  <c r="BC755"/>
  <c r="BG755"/>
  <c r="BK755"/>
  <c r="BC756"/>
  <c r="BG756"/>
  <c r="BK756"/>
  <c r="BC757"/>
  <c r="BG757"/>
  <c r="BK757"/>
  <c r="BC758"/>
  <c r="BG758"/>
  <c r="BK758"/>
  <c r="BC759"/>
  <c r="BG759"/>
  <c r="BK759"/>
  <c r="BC760"/>
  <c r="BG760"/>
  <c r="BK760"/>
  <c r="BC761"/>
  <c r="BG761"/>
  <c r="BK761"/>
  <c r="BC762"/>
  <c r="BG762"/>
  <c r="BK762"/>
  <c r="BC763"/>
  <c r="BG763"/>
  <c r="BF748"/>
  <c r="BN748"/>
  <c r="BD749"/>
  <c r="BL749"/>
  <c r="BB750"/>
  <c r="BJ750"/>
  <c r="AZ751"/>
  <c r="BH751"/>
  <c r="BF752"/>
  <c r="BN752"/>
  <c r="BD753"/>
  <c r="BL753"/>
  <c r="BB754"/>
  <c r="BJ754"/>
  <c r="AZ755"/>
  <c r="BH755"/>
  <c r="BF756"/>
  <c r="BN756"/>
  <c r="BD757"/>
  <c r="BL757"/>
  <c r="BB758"/>
  <c r="BJ758"/>
  <c r="AZ759"/>
  <c r="BH759"/>
  <c r="BF760"/>
  <c r="BN760"/>
  <c r="BD761"/>
  <c r="BL761"/>
  <c r="BB762"/>
  <c r="BJ762"/>
  <c r="AZ763"/>
  <c r="BH763"/>
  <c r="BN763"/>
  <c r="BB764"/>
  <c r="BF764"/>
  <c r="BJ764"/>
  <c r="BN764"/>
  <c r="BB765"/>
  <c r="BF765"/>
  <c r="BJ765"/>
  <c r="BN765"/>
  <c r="BB766"/>
  <c r="BF766"/>
  <c r="BJ766"/>
  <c r="BN766"/>
  <c r="BB767"/>
  <c r="BF767"/>
  <c r="BJ767"/>
  <c r="BN767"/>
  <c r="BB768"/>
  <c r="BF768"/>
  <c r="BJ768"/>
  <c r="BN768"/>
  <c r="BB769"/>
  <c r="BF769"/>
  <c r="BJ769"/>
  <c r="BN769"/>
  <c r="BB770"/>
  <c r="BF770"/>
  <c r="BJ770"/>
  <c r="BN770"/>
  <c r="BB771"/>
  <c r="BF771"/>
  <c r="BJ771"/>
  <c r="BN771"/>
  <c r="BB772"/>
  <c r="BF772"/>
  <c r="BJ772"/>
  <c r="BN772"/>
  <c r="BB773"/>
  <c r="BF773"/>
  <c r="BJ773"/>
  <c r="BN773"/>
  <c r="BB774"/>
  <c r="BF774"/>
  <c r="BJ774"/>
  <c r="BN774"/>
  <c r="BB775"/>
  <c r="BF775"/>
  <c r="BJ775"/>
  <c r="BN775"/>
  <c r="BB776"/>
  <c r="BF776"/>
  <c r="BJ776"/>
  <c r="BN776"/>
  <c r="BB777"/>
  <c r="BF777"/>
  <c r="BJ777"/>
  <c r="BN777"/>
  <c r="BB778"/>
  <c r="BF778"/>
  <c r="BJ778"/>
  <c r="BN778"/>
  <c r="BB779"/>
  <c r="BF779"/>
  <c r="BJ779"/>
  <c r="BN779"/>
  <c r="BB780"/>
  <c r="BF780"/>
  <c r="BJ780"/>
  <c r="BN780"/>
  <c r="BB781"/>
  <c r="BF781"/>
  <c r="BJ781"/>
  <c r="BN781"/>
  <c r="BB782"/>
  <c r="BF782"/>
  <c r="BJ782"/>
  <c r="BN782"/>
  <c r="BB783"/>
  <c r="BF783"/>
  <c r="BJ783"/>
  <c r="BN783"/>
  <c r="BB784"/>
  <c r="BF784"/>
  <c r="BJ784"/>
  <c r="BN784"/>
  <c r="BB785"/>
  <c r="BF785"/>
  <c r="BJ785"/>
  <c r="BN785"/>
  <c r="BB786"/>
  <c r="BF786"/>
  <c r="BJ786"/>
  <c r="BN786"/>
  <c r="BB787"/>
  <c r="BF787"/>
  <c r="BJ787"/>
  <c r="BN787"/>
  <c r="BB788"/>
  <c r="BF788"/>
  <c r="BJ788"/>
  <c r="BN788"/>
  <c r="BB789"/>
  <c r="BF789"/>
  <c r="BJ789"/>
  <c r="BN789"/>
  <c r="BB790"/>
  <c r="BF790"/>
  <c r="BJ790"/>
  <c r="BN790"/>
  <c r="BB791"/>
  <c r="BF791"/>
  <c r="BJ791"/>
  <c r="BN791"/>
  <c r="BB792"/>
  <c r="BF792"/>
  <c r="BJ792"/>
  <c r="BN792"/>
  <c r="BB793"/>
  <c r="BF793"/>
  <c r="BJ793"/>
  <c r="BN793"/>
  <c r="BB794"/>
  <c r="BF794"/>
  <c r="BJ794"/>
  <c r="BN794"/>
  <c r="BB795"/>
  <c r="BF795"/>
  <c r="BJ795"/>
  <c r="BN795"/>
  <c r="BB796"/>
  <c r="BF796"/>
  <c r="BJ796"/>
  <c r="BN796"/>
  <c r="BB797"/>
  <c r="BF797"/>
  <c r="BJ797"/>
  <c r="BN797"/>
  <c r="BB798"/>
  <c r="BF798"/>
  <c r="BJ798"/>
  <c r="BN798"/>
  <c r="BB799"/>
  <c r="BF799"/>
  <c r="BJ799"/>
  <c r="BN799"/>
  <c r="BB800"/>
  <c r="BF800"/>
  <c r="BJ800"/>
  <c r="BN800"/>
  <c r="BB801"/>
  <c r="BF801"/>
  <c r="BJ801"/>
  <c r="BN801"/>
  <c r="BB802"/>
  <c r="BF802"/>
  <c r="BJ802"/>
  <c r="BN802"/>
  <c r="BB803"/>
  <c r="BF803"/>
  <c r="BJ803"/>
  <c r="BN803"/>
  <c r="BB804"/>
  <c r="BF804"/>
  <c r="BJ804"/>
  <c r="BN804"/>
  <c r="BB805"/>
  <c r="BF805"/>
  <c r="BJ805"/>
  <c r="BN805"/>
  <c r="BB806"/>
  <c r="BF806"/>
  <c r="BJ806"/>
  <c r="BN806"/>
  <c r="BB807"/>
  <c r="BF807"/>
  <c r="BJ807"/>
  <c r="BN807"/>
  <c r="BB808"/>
  <c r="BF808"/>
  <c r="BJ808"/>
  <c r="BN808"/>
  <c r="BB809"/>
  <c r="BF809"/>
  <c r="BJ809"/>
  <c r="BN809"/>
  <c r="BB810"/>
  <c r="BF810"/>
  <c r="BJ810"/>
  <c r="BN810"/>
  <c r="BB811"/>
  <c r="BF811"/>
  <c r="BJ811"/>
  <c r="BN811"/>
  <c r="BB812"/>
  <c r="BF812"/>
  <c r="BJ812"/>
  <c r="BN812"/>
  <c r="BB813"/>
  <c r="BF813"/>
  <c r="BJ813"/>
  <c r="BN813"/>
  <c r="BB814"/>
  <c r="BF814"/>
  <c r="BJ814"/>
  <c r="BN814"/>
  <c r="BB815"/>
  <c r="BF815"/>
  <c r="BJ815"/>
  <c r="BN815"/>
  <c r="BB816"/>
  <c r="BF816"/>
  <c r="BJ816"/>
  <c r="BN816"/>
  <c r="BB817"/>
  <c r="BF817"/>
  <c r="BJ817"/>
  <c r="BN817"/>
  <c r="BB818"/>
  <c r="BF818"/>
  <c r="BJ818"/>
  <c r="BN818"/>
  <c r="BB819"/>
  <c r="BF819"/>
  <c r="BJ819"/>
  <c r="BN819"/>
  <c r="BB820"/>
  <c r="BF820"/>
  <c r="BJ820"/>
  <c r="BN820"/>
  <c r="BB821"/>
  <c r="BF821"/>
  <c r="BJ821"/>
  <c r="BN821"/>
  <c r="BB822"/>
  <c r="BF822"/>
  <c r="BJ822"/>
  <c r="BN822"/>
  <c r="BB823"/>
  <c r="BF823"/>
  <c r="BJ823"/>
  <c r="BN823"/>
  <c r="BB824"/>
  <c r="BF824"/>
  <c r="BJ824"/>
  <c r="BN824"/>
  <c r="BB825"/>
  <c r="BF825"/>
  <c r="BJ825"/>
  <c r="BN825"/>
  <c r="BB826"/>
  <c r="BF826"/>
  <c r="BJ826"/>
  <c r="BN826"/>
  <c r="BB827"/>
  <c r="BF827"/>
  <c r="BJ827"/>
  <c r="BN827"/>
  <c r="BB828"/>
  <c r="BF828"/>
  <c r="BJ828"/>
  <c r="BN828"/>
  <c r="BB829"/>
  <c r="BF829"/>
  <c r="BJ829"/>
  <c r="BN829"/>
  <c r="BB830"/>
  <c r="BF830"/>
  <c r="BJ830"/>
  <c r="BN830"/>
  <c r="BB831"/>
  <c r="BF831"/>
  <c r="BJ831"/>
  <c r="BN831"/>
  <c r="BB832"/>
  <c r="BF832"/>
  <c r="BJ832"/>
  <c r="BN832"/>
  <c r="BB833"/>
  <c r="BF833"/>
  <c r="BJ833"/>
  <c r="BN833"/>
  <c r="BB834"/>
  <c r="BF834"/>
  <c r="BJ834"/>
  <c r="BN834"/>
  <c r="BB835"/>
  <c r="BF835"/>
  <c r="BJ835"/>
  <c r="BN835"/>
  <c r="BB836"/>
  <c r="BF836"/>
  <c r="BJ836"/>
  <c r="BN836"/>
  <c r="BB837"/>
  <c r="BF837"/>
  <c r="BJ837"/>
  <c r="BN837"/>
  <c r="BB838"/>
  <c r="BF838"/>
  <c r="BJ838"/>
  <c r="BN838"/>
  <c r="BB839"/>
  <c r="BF839"/>
  <c r="BJ839"/>
  <c r="BN839"/>
  <c r="BB840"/>
  <c r="BF840"/>
  <c r="BJ840"/>
  <c r="BN840"/>
  <c r="BB841"/>
  <c r="BF841"/>
  <c r="BJ841"/>
  <c r="BN841"/>
  <c r="BB842"/>
  <c r="BF842"/>
  <c r="BJ842"/>
  <c r="BN842"/>
  <c r="BB843"/>
  <c r="BF843"/>
  <c r="BJ843"/>
  <c r="BN843"/>
  <c r="BB844"/>
  <c r="BF844"/>
  <c r="BJ844"/>
  <c r="BN844"/>
  <c r="BB845"/>
  <c r="BF845"/>
  <c r="BJ845"/>
  <c r="BN845"/>
  <c r="BB846"/>
  <c r="BF846"/>
  <c r="BJ846"/>
  <c r="BN846"/>
  <c r="BB847"/>
  <c r="BF847"/>
  <c r="BJ847"/>
  <c r="BN847"/>
  <c r="BB848"/>
  <c r="BF848"/>
  <c r="BJ848"/>
  <c r="BN848"/>
  <c r="BB849"/>
  <c r="BF849"/>
  <c r="BJ849"/>
  <c r="BN849"/>
  <c r="BB850"/>
  <c r="BF850"/>
  <c r="BJ850"/>
  <c r="BN850"/>
  <c r="BB851"/>
  <c r="BF851"/>
  <c r="BJ851"/>
  <c r="BN851"/>
  <c r="BB852"/>
  <c r="BF852"/>
  <c r="BJ852"/>
  <c r="BN852"/>
  <c r="BB853"/>
  <c r="BF853"/>
  <c r="BJ853"/>
  <c r="BN853"/>
  <c r="BB854"/>
  <c r="BF854"/>
  <c r="BJ854"/>
  <c r="BN854"/>
  <c r="BB855"/>
  <c r="BF855"/>
  <c r="BJ855"/>
  <c r="BN855"/>
  <c r="BB856"/>
  <c r="BF856"/>
  <c r="BJ856"/>
  <c r="BN856"/>
  <c r="BB857"/>
  <c r="BF857"/>
  <c r="BJ857"/>
  <c r="BN857"/>
  <c r="BB858"/>
  <c r="BF858"/>
  <c r="BJ858"/>
  <c r="BN858"/>
  <c r="BB859"/>
  <c r="BF859"/>
  <c r="BJ859"/>
  <c r="BN859"/>
  <c r="BB860"/>
  <c r="BF860"/>
  <c r="BJ860"/>
  <c r="BN860"/>
  <c r="BB861"/>
  <c r="BF861"/>
  <c r="BJ861"/>
  <c r="BN861"/>
  <c r="BB862"/>
  <c r="BF862"/>
  <c r="BJ862"/>
  <c r="BN862"/>
  <c r="BB863"/>
  <c r="BF863"/>
  <c r="BJ863"/>
  <c r="BN863"/>
  <c r="BB864"/>
  <c r="BF864"/>
  <c r="BJ864"/>
  <c r="BN864"/>
  <c r="BB865"/>
  <c r="BF865"/>
  <c r="BJ865"/>
  <c r="BN865"/>
  <c r="BB866"/>
  <c r="BF866"/>
  <c r="BJ866"/>
  <c r="BN866"/>
  <c r="BB867"/>
  <c r="BF867"/>
  <c r="BJ867"/>
  <c r="BN867"/>
  <c r="BB868"/>
  <c r="BF868"/>
  <c r="BJ868"/>
  <c r="BN868"/>
  <c r="BB869"/>
  <c r="BF869"/>
  <c r="BJ869"/>
  <c r="BN869"/>
  <c r="BB870"/>
  <c r="BF870"/>
  <c r="BJ870"/>
  <c r="BN870"/>
  <c r="BB871"/>
  <c r="BF871"/>
  <c r="BJ871"/>
  <c r="BN871"/>
  <c r="BB872"/>
  <c r="BF872"/>
  <c r="BJ872"/>
  <c r="BN872"/>
  <c r="BB873"/>
  <c r="BF873"/>
  <c r="BJ873"/>
  <c r="BN873"/>
  <c r="BB874"/>
  <c r="BF874"/>
  <c r="BJ874"/>
  <c r="BN874"/>
  <c r="BB875"/>
  <c r="BF875"/>
  <c r="BJ875"/>
  <c r="BN875"/>
  <c r="BB876"/>
  <c r="BF876"/>
  <c r="BJ876"/>
  <c r="BN876"/>
  <c r="BB877"/>
  <c r="BF877"/>
  <c r="BJ877"/>
  <c r="BN877"/>
  <c r="BB878"/>
  <c r="BF878"/>
  <c r="BJ878"/>
  <c r="BN878"/>
  <c r="BB879"/>
  <c r="BF879"/>
  <c r="BJ879"/>
  <c r="BN879"/>
  <c r="BB880"/>
  <c r="BF880"/>
  <c r="BJ880"/>
  <c r="BN880"/>
  <c r="BB881"/>
  <c r="BF881"/>
  <c r="BJ881"/>
  <c r="BN881"/>
  <c r="BB882"/>
  <c r="BF882"/>
  <c r="BJ882"/>
  <c r="BN882"/>
  <c r="BB883"/>
  <c r="BF883"/>
  <c r="BJ883"/>
  <c r="BN883"/>
  <c r="BB884"/>
  <c r="BF884"/>
  <c r="BJ884"/>
  <c r="BN884"/>
  <c r="BB885"/>
  <c r="BF885"/>
  <c r="BJ885"/>
  <c r="BN885"/>
  <c r="BB886"/>
  <c r="BF886"/>
  <c r="BJ886"/>
  <c r="BN886"/>
  <c r="BB887"/>
  <c r="BF887"/>
  <c r="BJ887"/>
  <c r="BN887"/>
  <c r="BB888"/>
  <c r="BF888"/>
  <c r="BJ888"/>
  <c r="BN888"/>
  <c r="BB889"/>
  <c r="BF889"/>
  <c r="BJ889"/>
  <c r="BN889"/>
  <c r="BB890"/>
  <c r="BF890"/>
  <c r="BJ890"/>
  <c r="BN890"/>
  <c r="BB891"/>
  <c r="BF891"/>
  <c r="BJ891"/>
  <c r="BN891"/>
  <c r="BB892"/>
  <c r="BF892"/>
  <c r="BJ892"/>
  <c r="BN892"/>
  <c r="BB893"/>
  <c r="BF893"/>
  <c r="BJ893"/>
  <c r="BN893"/>
  <c r="BB894"/>
  <c r="BF894"/>
  <c r="BJ894"/>
  <c r="BN894"/>
  <c r="BB895"/>
  <c r="BF895"/>
  <c r="BJ895"/>
  <c r="BN895"/>
  <c r="BB896"/>
  <c r="BF896"/>
  <c r="BJ896"/>
  <c r="BN896"/>
  <c r="BB897"/>
  <c r="BF897"/>
  <c r="BJ897"/>
  <c r="BN897"/>
  <c r="BB898"/>
  <c r="BF898"/>
  <c r="BJ898"/>
  <c r="BN898"/>
  <c r="BB899"/>
  <c r="BF899"/>
  <c r="BJ899"/>
  <c r="BN899"/>
  <c r="BB900"/>
  <c r="BF900"/>
  <c r="BJ900"/>
  <c r="BN900"/>
  <c r="BB901"/>
  <c r="BF901"/>
  <c r="BJ901"/>
  <c r="BN901"/>
  <c r="BB902"/>
  <c r="BF902"/>
  <c r="BJ902"/>
  <c r="BN902"/>
  <c r="BB903"/>
  <c r="BF903"/>
  <c r="BJ903"/>
  <c r="BN903"/>
  <c r="BB904"/>
  <c r="BF904"/>
  <c r="BJ904"/>
  <c r="BN904"/>
  <c r="BB905"/>
  <c r="BF905"/>
  <c r="BJ905"/>
  <c r="BN905"/>
  <c r="BB906"/>
  <c r="BF906"/>
  <c r="BJ906"/>
  <c r="BN906"/>
  <c r="BB907"/>
  <c r="BF907"/>
  <c r="BJ907"/>
  <c r="BN907"/>
  <c r="BB908"/>
  <c r="BF908"/>
  <c r="BJ908"/>
  <c r="BN908"/>
  <c r="BB909"/>
  <c r="BF909"/>
  <c r="BJ909"/>
  <c r="BN909"/>
  <c r="BB910"/>
  <c r="BF910"/>
  <c r="BJ910"/>
  <c r="BN910"/>
  <c r="BB911"/>
  <c r="BF911"/>
  <c r="BJ911"/>
  <c r="BN911"/>
  <c r="BB912"/>
  <c r="BF912"/>
  <c r="BJ912"/>
  <c r="BN912"/>
  <c r="BB913"/>
  <c r="BF913"/>
  <c r="BJ913"/>
  <c r="BN913"/>
  <c r="BB914"/>
  <c r="BF914"/>
  <c r="BJ914"/>
  <c r="BN914"/>
  <c r="BB915"/>
  <c r="BF915"/>
  <c r="BJ915"/>
  <c r="BN915"/>
  <c r="BB916"/>
  <c r="BF916"/>
  <c r="BJ916"/>
  <c r="BN916"/>
  <c r="BB917"/>
  <c r="BF917"/>
  <c r="BJ917"/>
  <c r="BN917"/>
  <c r="BB918"/>
  <c r="BF918"/>
  <c r="BJ918"/>
  <c r="BN918"/>
  <c r="BB919"/>
  <c r="BF919"/>
  <c r="BJ919"/>
  <c r="BN919"/>
  <c r="BB920"/>
  <c r="BF920"/>
  <c r="BJ920"/>
  <c r="BN920"/>
  <c r="BB921"/>
  <c r="BF921"/>
  <c r="BJ921"/>
  <c r="BN921"/>
  <c r="BB922"/>
  <c r="BF922"/>
  <c r="BJ922"/>
  <c r="BN922"/>
  <c r="BB923"/>
  <c r="BF923"/>
  <c r="BJ923"/>
  <c r="BN923"/>
  <c r="BB924"/>
  <c r="BF924"/>
  <c r="BJ924"/>
  <c r="BN924"/>
  <c r="BB925"/>
  <c r="BF925"/>
  <c r="BJ925"/>
  <c r="BN925"/>
  <c r="BB926"/>
  <c r="BF926"/>
  <c r="BJ926"/>
  <c r="BN926"/>
  <c r="BB927"/>
  <c r="BF927"/>
  <c r="BJ927"/>
  <c r="BN927"/>
  <c r="BB928"/>
  <c r="BF928"/>
  <c r="BJ928"/>
  <c r="BN928"/>
  <c r="BB929"/>
  <c r="BF929"/>
  <c r="BJ929"/>
  <c r="BN929"/>
  <c r="BB930"/>
  <c r="BF930"/>
  <c r="BJ930"/>
  <c r="BN930"/>
  <c r="BB931"/>
  <c r="BF931"/>
  <c r="BJ931"/>
  <c r="BN931"/>
  <c r="BB932"/>
  <c r="BF932"/>
  <c r="BJ932"/>
  <c r="BN932"/>
  <c r="BB933"/>
  <c r="BF933"/>
  <c r="BJ933"/>
  <c r="BN933"/>
  <c r="BB934"/>
  <c r="BF934"/>
  <c r="BJ934"/>
  <c r="BN934"/>
  <c r="BB935"/>
  <c r="BF935"/>
  <c r="BJ935"/>
  <c r="BN935"/>
  <c r="BB936"/>
  <c r="BF936"/>
  <c r="BJ936"/>
  <c r="BN936"/>
  <c r="BB937"/>
  <c r="BF937"/>
  <c r="BJ937"/>
  <c r="BN937"/>
  <c r="BB938"/>
  <c r="BF938"/>
  <c r="BJ938"/>
  <c r="BN938"/>
  <c r="BB939"/>
  <c r="BF939"/>
  <c r="BJ939"/>
  <c r="BN939"/>
  <c r="BB940"/>
  <c r="BF940"/>
  <c r="BJ940"/>
  <c r="BN940"/>
  <c r="BB941"/>
  <c r="BF941"/>
  <c r="BJ941"/>
  <c r="BN941"/>
  <c r="BB942"/>
  <c r="BF942"/>
  <c r="BJ942"/>
  <c r="BN942"/>
  <c r="BB943"/>
  <c r="BF943"/>
  <c r="BJ943"/>
  <c r="BN943"/>
  <c r="BB944"/>
  <c r="BF944"/>
  <c r="BJ944"/>
  <c r="BN944"/>
  <c r="BB945"/>
  <c r="BF945"/>
  <c r="BJ945"/>
  <c r="BN945"/>
  <c r="BB946"/>
  <c r="BF946"/>
  <c r="BJ946"/>
  <c r="BN946"/>
  <c r="BB947"/>
  <c r="BF947"/>
  <c r="BJ947"/>
  <c r="BN947"/>
  <c r="BB948"/>
  <c r="BF948"/>
  <c r="BJ948"/>
  <c r="BN948"/>
  <c r="BB949"/>
  <c r="BF949"/>
  <c r="BJ949"/>
  <c r="BN949"/>
  <c r="BB950"/>
  <c r="BF950"/>
  <c r="BJ950"/>
  <c r="BN950"/>
  <c r="BB951"/>
  <c r="BF951"/>
  <c r="BJ951"/>
  <c r="BN951"/>
  <c r="BB952"/>
  <c r="BF952"/>
  <c r="BJ952"/>
  <c r="BN952"/>
  <c r="BB953"/>
  <c r="BF953"/>
  <c r="BJ953"/>
  <c r="BN953"/>
  <c r="BB954"/>
  <c r="BF954"/>
  <c r="BJ954"/>
  <c r="BN954"/>
  <c r="BB955"/>
  <c r="BF955"/>
  <c r="BJ955"/>
  <c r="BN955"/>
  <c r="BB956"/>
  <c r="BF956"/>
  <c r="BJ956"/>
  <c r="BN956"/>
  <c r="BB957"/>
  <c r="BF957"/>
  <c r="BJ957"/>
  <c r="BN957"/>
  <c r="BB958"/>
  <c r="BF958"/>
  <c r="BJ958"/>
  <c r="BN958"/>
  <c r="BB959"/>
  <c r="BF959"/>
  <c r="BJ959"/>
  <c r="BN959"/>
  <c r="BB960"/>
  <c r="BF960"/>
  <c r="BJ960"/>
  <c r="BN960"/>
  <c r="BB961"/>
  <c r="BF961"/>
  <c r="BJ961"/>
  <c r="BN961"/>
  <c r="BB962"/>
  <c r="BF962"/>
  <c r="BJ962"/>
  <c r="BN962"/>
  <c r="BB963"/>
  <c r="BF963"/>
  <c r="BJ963"/>
  <c r="BN963"/>
  <c r="BB964"/>
  <c r="BF964"/>
  <c r="BJ964"/>
  <c r="BN964"/>
  <c r="BB965"/>
  <c r="BF965"/>
  <c r="BJ965"/>
  <c r="BN965"/>
  <c r="BB966"/>
  <c r="BF966"/>
  <c r="BJ966"/>
  <c r="BN966"/>
  <c r="BB967"/>
  <c r="BF967"/>
  <c r="BJ967"/>
  <c r="BN967"/>
  <c r="BB968"/>
  <c r="BF968"/>
  <c r="BJ968"/>
  <c r="BN968"/>
  <c r="BB969"/>
  <c r="BF969"/>
  <c r="BJ969"/>
  <c r="BN969"/>
  <c r="BB970"/>
  <c r="BF970"/>
  <c r="BJ970"/>
  <c r="BN970"/>
  <c r="BB971"/>
  <c r="BF971"/>
  <c r="BJ971"/>
  <c r="BN971"/>
  <c r="BB972"/>
  <c r="BF972"/>
  <c r="BJ972"/>
  <c r="BN972"/>
  <c r="BB973"/>
  <c r="BF973"/>
  <c r="BJ973"/>
  <c r="BN973"/>
  <c r="BB974"/>
  <c r="BF974"/>
  <c r="BJ974"/>
  <c r="BN974"/>
  <c r="BB975"/>
  <c r="BF975"/>
  <c r="BJ975"/>
  <c r="BN975"/>
  <c r="BB976"/>
  <c r="BF976"/>
  <c r="BJ976"/>
  <c r="BN976"/>
  <c r="BB977"/>
  <c r="BF977"/>
  <c r="BJ977"/>
  <c r="BN977"/>
  <c r="BB978"/>
  <c r="BF978"/>
  <c r="BJ978"/>
  <c r="BN978"/>
  <c r="BB979"/>
  <c r="BF979"/>
  <c r="BJ979"/>
  <c r="BN979"/>
  <c r="BB980"/>
  <c r="BF980"/>
  <c r="BJ980"/>
  <c r="BN980"/>
  <c r="BB981"/>
  <c r="BF981"/>
  <c r="BJ981"/>
  <c r="BN981"/>
  <c r="BB982"/>
  <c r="BF982"/>
  <c r="BJ982"/>
  <c r="BN982"/>
  <c r="BB983"/>
  <c r="BF983"/>
  <c r="BJ983"/>
  <c r="BN983"/>
  <c r="BB984"/>
  <c r="BF984"/>
  <c r="BJ984"/>
  <c r="BN984"/>
  <c r="BB985"/>
  <c r="BF985"/>
  <c r="BJ985"/>
  <c r="BN985"/>
  <c r="BB986"/>
  <c r="BF986"/>
  <c r="BJ986"/>
  <c r="BN986"/>
  <c r="BB987"/>
  <c r="BF987"/>
  <c r="BJ987"/>
  <c r="BN987"/>
  <c r="BB988"/>
  <c r="BF988"/>
  <c r="BJ988"/>
  <c r="BN988"/>
  <c r="BB989"/>
  <c r="BF989"/>
  <c r="BJ989"/>
  <c r="BN989"/>
  <c r="BB990"/>
  <c r="BF990"/>
  <c r="BJ990"/>
  <c r="BN990"/>
  <c r="BB991"/>
  <c r="BF991"/>
  <c r="BJ991"/>
  <c r="BN991"/>
  <c r="BB992"/>
  <c r="BF992"/>
  <c r="BJ992"/>
  <c r="BN992"/>
  <c r="BB993"/>
  <c r="BF993"/>
  <c r="BJ993"/>
  <c r="BN993"/>
  <c r="BB994"/>
  <c r="BF994"/>
  <c r="BJ994"/>
  <c r="BN994"/>
  <c r="BB995"/>
  <c r="BF995"/>
  <c r="BJ995"/>
  <c r="BN995"/>
  <c r="BB996"/>
  <c r="BB748"/>
  <c r="BL748"/>
  <c r="BB749"/>
  <c r="BJ749"/>
  <c r="AZ750"/>
  <c r="BH750"/>
  <c r="BF751"/>
  <c r="BN751"/>
  <c r="BD752"/>
  <c r="BL752"/>
  <c r="BB753"/>
  <c r="BJ753"/>
  <c r="AZ754"/>
  <c r="BH754"/>
  <c r="BF755"/>
  <c r="BN755"/>
  <c r="BD756"/>
  <c r="BL756"/>
  <c r="BB757"/>
  <c r="BJ757"/>
  <c r="AZ758"/>
  <c r="BH758"/>
  <c r="BF759"/>
  <c r="BN759"/>
  <c r="BD760"/>
  <c r="BL760"/>
  <c r="BB761"/>
  <c r="BJ761"/>
  <c r="AZ762"/>
  <c r="BH762"/>
  <c r="BF763"/>
  <c r="BL763"/>
  <c r="BA764"/>
  <c r="BE764"/>
  <c r="BI764"/>
  <c r="BM764"/>
  <c r="BA765"/>
  <c r="BE765"/>
  <c r="BI765"/>
  <c r="BM765"/>
  <c r="BA766"/>
  <c r="BE766"/>
  <c r="BI766"/>
  <c r="BM766"/>
  <c r="BA767"/>
  <c r="BE767"/>
  <c r="BI767"/>
  <c r="BM767"/>
  <c r="BA768"/>
  <c r="BE768"/>
  <c r="BI768"/>
  <c r="BM768"/>
  <c r="BA769"/>
  <c r="BE769"/>
  <c r="BI769"/>
  <c r="BM769"/>
  <c r="BA770"/>
  <c r="BE770"/>
  <c r="BI770"/>
  <c r="BM770"/>
  <c r="BA771"/>
  <c r="BE771"/>
  <c r="BI771"/>
  <c r="BM771"/>
  <c r="BA772"/>
  <c r="BE772"/>
  <c r="BI772"/>
  <c r="BM772"/>
  <c r="BA773"/>
  <c r="BE773"/>
  <c r="BI773"/>
  <c r="BM773"/>
  <c r="BA774"/>
  <c r="BE774"/>
  <c r="BI774"/>
  <c r="BM774"/>
  <c r="BA775"/>
  <c r="BE775"/>
  <c r="BI775"/>
  <c r="BM775"/>
  <c r="BA776"/>
  <c r="BE776"/>
  <c r="BI776"/>
  <c r="BM776"/>
  <c r="BA777"/>
  <c r="BE777"/>
  <c r="BI777"/>
  <c r="BM777"/>
  <c r="BA778"/>
  <c r="BE778"/>
  <c r="BI778"/>
  <c r="BM778"/>
  <c r="BA779"/>
  <c r="BE779"/>
  <c r="BI779"/>
  <c r="BM779"/>
  <c r="BA780"/>
  <c r="BE780"/>
  <c r="BI780"/>
  <c r="BM780"/>
  <c r="BA781"/>
  <c r="BE781"/>
  <c r="BI781"/>
  <c r="BM781"/>
  <c r="BA782"/>
  <c r="BE782"/>
  <c r="BI782"/>
  <c r="BM782"/>
  <c r="BA783"/>
  <c r="BE783"/>
  <c r="BI783"/>
  <c r="BM783"/>
  <c r="BA784"/>
  <c r="BE784"/>
  <c r="BI784"/>
  <c r="BM784"/>
  <c r="BA785"/>
  <c r="BE785"/>
  <c r="BI785"/>
  <c r="BM785"/>
  <c r="BA786"/>
  <c r="BE786"/>
  <c r="BI786"/>
  <c r="BM786"/>
  <c r="BA787"/>
  <c r="BE787"/>
  <c r="BI787"/>
  <c r="BM787"/>
  <c r="BA788"/>
  <c r="BE788"/>
  <c r="BI788"/>
  <c r="BM788"/>
  <c r="BA789"/>
  <c r="BE789"/>
  <c r="BI789"/>
  <c r="BM789"/>
  <c r="BA790"/>
  <c r="BE790"/>
  <c r="BI790"/>
  <c r="BM790"/>
  <c r="BA791"/>
  <c r="BE791"/>
  <c r="BI791"/>
  <c r="BM791"/>
  <c r="BA792"/>
  <c r="BE792"/>
  <c r="BI792"/>
  <c r="BM792"/>
  <c r="BA793"/>
  <c r="BE793"/>
  <c r="BI793"/>
  <c r="BM793"/>
  <c r="BA794"/>
  <c r="BE794"/>
  <c r="BI794"/>
  <c r="BM794"/>
  <c r="BA795"/>
  <c r="BE795"/>
  <c r="BI795"/>
  <c r="BM795"/>
  <c r="BA796"/>
  <c r="BE796"/>
  <c r="BI796"/>
  <c r="BM796"/>
  <c r="BA797"/>
  <c r="BE797"/>
  <c r="BI797"/>
  <c r="BM797"/>
  <c r="BA798"/>
  <c r="BE798"/>
  <c r="BI798"/>
  <c r="BM798"/>
  <c r="BA799"/>
  <c r="BE799"/>
  <c r="BI799"/>
  <c r="BM799"/>
  <c r="BA800"/>
  <c r="BE800"/>
  <c r="BI800"/>
  <c r="BM800"/>
  <c r="BA801"/>
  <c r="BE801"/>
  <c r="BI801"/>
  <c r="BM801"/>
  <c r="BA802"/>
  <c r="BE802"/>
  <c r="BI802"/>
  <c r="BM802"/>
  <c r="BA803"/>
  <c r="BE803"/>
  <c r="BI803"/>
  <c r="BM803"/>
  <c r="BA804"/>
  <c r="BE804"/>
  <c r="BI804"/>
  <c r="BM804"/>
  <c r="BA805"/>
  <c r="BE805"/>
  <c r="BI805"/>
  <c r="BM805"/>
  <c r="BA806"/>
  <c r="BE806"/>
  <c r="BI806"/>
  <c r="BM806"/>
  <c r="BA807"/>
  <c r="BE807"/>
  <c r="BI807"/>
  <c r="BM807"/>
  <c r="BA808"/>
  <c r="BE808"/>
  <c r="BI808"/>
  <c r="BM808"/>
  <c r="BA809"/>
  <c r="BE809"/>
  <c r="BI809"/>
  <c r="BM809"/>
  <c r="BA810"/>
  <c r="BE810"/>
  <c r="BI810"/>
  <c r="BM810"/>
  <c r="BA811"/>
  <c r="BE811"/>
  <c r="BI811"/>
  <c r="BM811"/>
  <c r="BA812"/>
  <c r="BE812"/>
  <c r="BI812"/>
  <c r="BM812"/>
  <c r="BA813"/>
  <c r="BE813"/>
  <c r="BI813"/>
  <c r="BM813"/>
  <c r="BA814"/>
  <c r="BE814"/>
  <c r="BI814"/>
  <c r="BM814"/>
  <c r="BA815"/>
  <c r="BE815"/>
  <c r="BI815"/>
  <c r="BM815"/>
  <c r="BA816"/>
  <c r="BE816"/>
  <c r="BI816"/>
  <c r="BM816"/>
  <c r="BA817"/>
  <c r="BE817"/>
  <c r="BI817"/>
  <c r="BM817"/>
  <c r="BA818"/>
  <c r="BE818"/>
  <c r="BI818"/>
  <c r="BM818"/>
  <c r="BA819"/>
  <c r="BE819"/>
  <c r="BI819"/>
  <c r="BM819"/>
  <c r="BA820"/>
  <c r="BE820"/>
  <c r="BI820"/>
  <c r="BM820"/>
  <c r="BA821"/>
  <c r="BE821"/>
  <c r="BI821"/>
  <c r="BM821"/>
  <c r="BA822"/>
  <c r="BE822"/>
  <c r="BI822"/>
  <c r="BM822"/>
  <c r="BA823"/>
  <c r="BE823"/>
  <c r="BI823"/>
  <c r="BM823"/>
  <c r="BA824"/>
  <c r="BE824"/>
  <c r="BI824"/>
  <c r="BM824"/>
  <c r="BA825"/>
  <c r="BE825"/>
  <c r="BI825"/>
  <c r="BM825"/>
  <c r="BA826"/>
  <c r="BE826"/>
  <c r="BI826"/>
  <c r="BM826"/>
  <c r="BA827"/>
  <c r="BE827"/>
  <c r="BI827"/>
  <c r="BM827"/>
  <c r="BA828"/>
  <c r="BE828"/>
  <c r="BI828"/>
  <c r="BM828"/>
  <c r="BA829"/>
  <c r="BE829"/>
  <c r="BI829"/>
  <c r="BM829"/>
  <c r="BA830"/>
  <c r="BE830"/>
  <c r="BI830"/>
  <c r="BM830"/>
  <c r="BA831"/>
  <c r="BE831"/>
  <c r="BI831"/>
  <c r="BM831"/>
  <c r="BA832"/>
  <c r="BE832"/>
  <c r="BI832"/>
  <c r="BM832"/>
  <c r="BA833"/>
  <c r="BE833"/>
  <c r="BI833"/>
  <c r="BM833"/>
  <c r="BA834"/>
  <c r="BE834"/>
  <c r="BI834"/>
  <c r="BM834"/>
  <c r="BA835"/>
  <c r="BE835"/>
  <c r="BI835"/>
  <c r="BM835"/>
  <c r="BA836"/>
  <c r="BE836"/>
  <c r="BI836"/>
  <c r="BM836"/>
  <c r="BA837"/>
  <c r="BE837"/>
  <c r="BI837"/>
  <c r="BM837"/>
  <c r="BA838"/>
  <c r="BE838"/>
  <c r="BI838"/>
  <c r="BM838"/>
  <c r="BA839"/>
  <c r="BE839"/>
  <c r="BI839"/>
  <c r="BM839"/>
  <c r="BA840"/>
  <c r="BE840"/>
  <c r="BI840"/>
  <c r="BM840"/>
  <c r="BA841"/>
  <c r="BE841"/>
  <c r="BI841"/>
  <c r="BM841"/>
  <c r="BA842"/>
  <c r="BE842"/>
  <c r="BI842"/>
  <c r="BM842"/>
  <c r="BA843"/>
  <c r="BE843"/>
  <c r="BI843"/>
  <c r="BM843"/>
  <c r="BA844"/>
  <c r="BE844"/>
  <c r="BI844"/>
  <c r="BM844"/>
  <c r="BA845"/>
  <c r="BE845"/>
  <c r="BI845"/>
  <c r="BM845"/>
  <c r="BA846"/>
  <c r="BE846"/>
  <c r="BI846"/>
  <c r="BM846"/>
  <c r="BA847"/>
  <c r="BE847"/>
  <c r="BI847"/>
  <c r="BM847"/>
  <c r="BA848"/>
  <c r="BE848"/>
  <c r="BI848"/>
  <c r="BM848"/>
  <c r="BA849"/>
  <c r="BE849"/>
  <c r="BI849"/>
  <c r="BM849"/>
  <c r="BA850"/>
  <c r="BE850"/>
  <c r="BI850"/>
  <c r="BM850"/>
  <c r="BA851"/>
  <c r="BE851"/>
  <c r="BI851"/>
  <c r="BM851"/>
  <c r="BA852"/>
  <c r="BE852"/>
  <c r="BI852"/>
  <c r="BM852"/>
  <c r="BA853"/>
  <c r="BE853"/>
  <c r="BI853"/>
  <c r="BM853"/>
  <c r="BA854"/>
  <c r="BE854"/>
  <c r="BI854"/>
  <c r="BM854"/>
  <c r="BA855"/>
  <c r="BE855"/>
  <c r="BI855"/>
  <c r="BM855"/>
  <c r="BA856"/>
  <c r="BE856"/>
  <c r="BI856"/>
  <c r="BM856"/>
  <c r="BA857"/>
  <c r="BE857"/>
  <c r="BI857"/>
  <c r="BM857"/>
  <c r="BA858"/>
  <c r="BE858"/>
  <c r="BI858"/>
  <c r="BM858"/>
  <c r="BA859"/>
  <c r="BE859"/>
  <c r="BI859"/>
  <c r="BM859"/>
  <c r="BA860"/>
  <c r="BE860"/>
  <c r="BI860"/>
  <c r="BM860"/>
  <c r="BA861"/>
  <c r="BE861"/>
  <c r="BI861"/>
  <c r="BM861"/>
  <c r="BA862"/>
  <c r="BE862"/>
  <c r="BI862"/>
  <c r="BM862"/>
  <c r="BA863"/>
  <c r="BE863"/>
  <c r="BI863"/>
  <c r="BM863"/>
  <c r="BA864"/>
  <c r="BE864"/>
  <c r="BI864"/>
  <c r="BM864"/>
  <c r="BA865"/>
  <c r="BE865"/>
  <c r="BI865"/>
  <c r="BM865"/>
  <c r="BA866"/>
  <c r="BE866"/>
  <c r="BI866"/>
  <c r="BM866"/>
  <c r="BA867"/>
  <c r="BE867"/>
  <c r="BI867"/>
  <c r="BM867"/>
  <c r="BA868"/>
  <c r="BE868"/>
  <c r="BI868"/>
  <c r="BM868"/>
  <c r="BA869"/>
  <c r="BE869"/>
  <c r="BI869"/>
  <c r="BM869"/>
  <c r="BA870"/>
  <c r="BE870"/>
  <c r="BI870"/>
  <c r="BM870"/>
  <c r="BA871"/>
  <c r="BE871"/>
  <c r="BI871"/>
  <c r="BM871"/>
  <c r="BA872"/>
  <c r="BE872"/>
  <c r="BI872"/>
  <c r="BM872"/>
  <c r="BA873"/>
  <c r="BE873"/>
  <c r="BI873"/>
  <c r="BM873"/>
  <c r="BA874"/>
  <c r="BE874"/>
  <c r="BI874"/>
  <c r="BM874"/>
  <c r="BA875"/>
  <c r="BE875"/>
  <c r="BI875"/>
  <c r="BM875"/>
  <c r="BA876"/>
  <c r="BE876"/>
  <c r="BI876"/>
  <c r="BM876"/>
  <c r="BA877"/>
  <c r="BE877"/>
  <c r="BI877"/>
  <c r="BM877"/>
  <c r="BA878"/>
  <c r="BE878"/>
  <c r="BI878"/>
  <c r="BM878"/>
  <c r="BA879"/>
  <c r="BE879"/>
  <c r="BI879"/>
  <c r="BM879"/>
  <c r="BA880"/>
  <c r="BE880"/>
  <c r="BI880"/>
  <c r="BM880"/>
  <c r="BA881"/>
  <c r="BE881"/>
  <c r="BI881"/>
  <c r="BM881"/>
  <c r="BA882"/>
  <c r="BE882"/>
  <c r="BI882"/>
  <c r="BM882"/>
  <c r="BA883"/>
  <c r="BE883"/>
  <c r="BI883"/>
  <c r="BM883"/>
  <c r="BA884"/>
  <c r="BE884"/>
  <c r="BI884"/>
  <c r="BM884"/>
  <c r="BA885"/>
  <c r="BE885"/>
  <c r="BI885"/>
  <c r="BM885"/>
  <c r="BA886"/>
  <c r="BE886"/>
  <c r="BI886"/>
  <c r="BM886"/>
  <c r="BA887"/>
  <c r="BE887"/>
  <c r="BI887"/>
  <c r="BM887"/>
  <c r="BA888"/>
  <c r="BE888"/>
  <c r="BI888"/>
  <c r="BM888"/>
  <c r="BA889"/>
  <c r="BE889"/>
  <c r="BI889"/>
  <c r="BM889"/>
  <c r="BA890"/>
  <c r="BE890"/>
  <c r="BI890"/>
  <c r="BM890"/>
  <c r="BA891"/>
  <c r="BE891"/>
  <c r="BI891"/>
  <c r="BM891"/>
  <c r="BA892"/>
  <c r="BE892"/>
  <c r="BI892"/>
  <c r="BM892"/>
  <c r="BA893"/>
  <c r="BE893"/>
  <c r="BI893"/>
  <c r="BM893"/>
  <c r="BA894"/>
  <c r="BE894"/>
  <c r="BI894"/>
  <c r="BM894"/>
  <c r="BA895"/>
  <c r="BE895"/>
  <c r="BI895"/>
  <c r="BM895"/>
  <c r="BA896"/>
  <c r="BE896"/>
  <c r="BI896"/>
  <c r="BM896"/>
  <c r="BA897"/>
  <c r="BE897"/>
  <c r="BI897"/>
  <c r="BM897"/>
  <c r="BA898"/>
  <c r="BE898"/>
  <c r="BI898"/>
  <c r="BM898"/>
  <c r="BA899"/>
  <c r="BE899"/>
  <c r="BI899"/>
  <c r="BM899"/>
  <c r="BA900"/>
  <c r="BE900"/>
  <c r="BI900"/>
  <c r="BM900"/>
  <c r="BA901"/>
  <c r="BE901"/>
  <c r="BI901"/>
  <c r="BM901"/>
  <c r="BA902"/>
  <c r="BE902"/>
  <c r="BI902"/>
  <c r="BM902"/>
  <c r="BA903"/>
  <c r="BE903"/>
  <c r="BI903"/>
  <c r="BM903"/>
  <c r="BA904"/>
  <c r="BE904"/>
  <c r="BI904"/>
  <c r="BM904"/>
  <c r="BA905"/>
  <c r="BE905"/>
  <c r="BI905"/>
  <c r="BM905"/>
  <c r="BA906"/>
  <c r="BE906"/>
  <c r="BI906"/>
  <c r="BM906"/>
  <c r="BA907"/>
  <c r="BE907"/>
  <c r="BI907"/>
  <c r="BM907"/>
  <c r="BA908"/>
  <c r="BE908"/>
  <c r="BI908"/>
  <c r="BM908"/>
  <c r="BA909"/>
  <c r="BE909"/>
  <c r="BI909"/>
  <c r="BM909"/>
  <c r="BA910"/>
  <c r="BE910"/>
  <c r="BI910"/>
  <c r="BM910"/>
  <c r="BA911"/>
  <c r="BE911"/>
  <c r="BI911"/>
  <c r="BM911"/>
  <c r="BA912"/>
  <c r="BE912"/>
  <c r="BI912"/>
  <c r="BM912"/>
  <c r="BA913"/>
  <c r="BE913"/>
  <c r="BI913"/>
  <c r="BM913"/>
  <c r="BA914"/>
  <c r="BE914"/>
  <c r="BI914"/>
  <c r="BM914"/>
  <c r="BA915"/>
  <c r="BE915"/>
  <c r="BI915"/>
  <c r="BM915"/>
  <c r="BA916"/>
  <c r="BE916"/>
  <c r="BI916"/>
  <c r="BM916"/>
  <c r="BA917"/>
  <c r="BE917"/>
  <c r="BI917"/>
  <c r="BM917"/>
  <c r="BA918"/>
  <c r="BE918"/>
  <c r="BI918"/>
  <c r="BM918"/>
  <c r="BA919"/>
  <c r="BE919"/>
  <c r="BI919"/>
  <c r="BM919"/>
  <c r="BA920"/>
  <c r="BE920"/>
  <c r="BI920"/>
  <c r="BM920"/>
  <c r="BA921"/>
  <c r="BE921"/>
  <c r="BI921"/>
  <c r="BM921"/>
  <c r="BA922"/>
  <c r="BE922"/>
  <c r="BI922"/>
  <c r="BM922"/>
  <c r="BA923"/>
  <c r="BE923"/>
  <c r="BI923"/>
  <c r="BM923"/>
  <c r="BA924"/>
  <c r="BE924"/>
  <c r="BI924"/>
  <c r="BM924"/>
  <c r="BA925"/>
  <c r="BE925"/>
  <c r="BI925"/>
  <c r="BM925"/>
  <c r="BA926"/>
  <c r="BE926"/>
  <c r="BI926"/>
  <c r="BM926"/>
  <c r="BA927"/>
  <c r="BE927"/>
  <c r="BI927"/>
  <c r="BM927"/>
  <c r="BA928"/>
  <c r="BE928"/>
  <c r="BI928"/>
  <c r="BM928"/>
  <c r="BA929"/>
  <c r="BE929"/>
  <c r="BI929"/>
  <c r="BM929"/>
  <c r="BA930"/>
  <c r="BE930"/>
  <c r="BI930"/>
  <c r="BM930"/>
  <c r="BA931"/>
  <c r="BE931"/>
  <c r="BI931"/>
  <c r="BM931"/>
  <c r="BA932"/>
  <c r="BE932"/>
  <c r="BI932"/>
  <c r="BM932"/>
  <c r="BA933"/>
  <c r="BE933"/>
  <c r="BI933"/>
  <c r="BM933"/>
  <c r="BA934"/>
  <c r="BE934"/>
  <c r="BI934"/>
  <c r="BM934"/>
  <c r="BA935"/>
  <c r="BE935"/>
  <c r="BI935"/>
  <c r="BM935"/>
  <c r="BA936"/>
  <c r="BE936"/>
  <c r="BI936"/>
  <c r="BM936"/>
  <c r="BA937"/>
  <c r="BE937"/>
  <c r="BI937"/>
  <c r="BM937"/>
  <c r="BA938"/>
  <c r="BE938"/>
  <c r="BI938"/>
  <c r="BM938"/>
  <c r="BA939"/>
  <c r="BE939"/>
  <c r="BI939"/>
  <c r="BM939"/>
  <c r="BA940"/>
  <c r="BE940"/>
  <c r="BI940"/>
  <c r="BM940"/>
  <c r="BA941"/>
  <c r="BE941"/>
  <c r="BI941"/>
  <c r="BM941"/>
  <c r="BA942"/>
  <c r="BE942"/>
  <c r="BI942"/>
  <c r="BM942"/>
  <c r="BA943"/>
  <c r="BE943"/>
  <c r="BI943"/>
  <c r="BM943"/>
  <c r="BA944"/>
  <c r="BE944"/>
  <c r="BI944"/>
  <c r="BM944"/>
  <c r="BA945"/>
  <c r="BE945"/>
  <c r="BI945"/>
  <c r="BM945"/>
  <c r="BA946"/>
  <c r="BE946"/>
  <c r="BI946"/>
  <c r="BM946"/>
  <c r="BA947"/>
  <c r="BE947"/>
  <c r="BI947"/>
  <c r="BM947"/>
  <c r="BA948"/>
  <c r="BE948"/>
  <c r="BI948"/>
  <c r="BM948"/>
  <c r="BA949"/>
  <c r="BE949"/>
  <c r="BI949"/>
  <c r="BM949"/>
  <c r="BA950"/>
  <c r="BE950"/>
  <c r="BI950"/>
  <c r="BM950"/>
  <c r="BA951"/>
  <c r="BE951"/>
  <c r="BI951"/>
  <c r="BM951"/>
  <c r="BA952"/>
  <c r="BE952"/>
  <c r="BI952"/>
  <c r="BM952"/>
  <c r="BA953"/>
  <c r="BE953"/>
  <c r="BI953"/>
  <c r="BM953"/>
  <c r="BA954"/>
  <c r="BE954"/>
  <c r="BI954"/>
  <c r="BM954"/>
  <c r="BA955"/>
  <c r="BE955"/>
  <c r="BI955"/>
  <c r="BM955"/>
  <c r="BA956"/>
  <c r="BE956"/>
  <c r="BI956"/>
  <c r="BM956"/>
  <c r="BA957"/>
  <c r="BE957"/>
  <c r="BI957"/>
  <c r="BM957"/>
  <c r="BA958"/>
  <c r="BE958"/>
  <c r="BI958"/>
  <c r="BM958"/>
  <c r="BA959"/>
  <c r="BE959"/>
  <c r="BI959"/>
  <c r="BM959"/>
  <c r="BA960"/>
  <c r="BE960"/>
  <c r="BI960"/>
  <c r="BM960"/>
  <c r="BA961"/>
  <c r="BE961"/>
  <c r="BI961"/>
  <c r="BM961"/>
  <c r="BA962"/>
  <c r="BE962"/>
  <c r="BI962"/>
  <c r="BM962"/>
  <c r="BA963"/>
  <c r="BE963"/>
  <c r="BI963"/>
  <c r="BM963"/>
  <c r="BA964"/>
  <c r="BE964"/>
  <c r="BI964"/>
  <c r="BM964"/>
  <c r="BA965"/>
  <c r="BE965"/>
  <c r="BI965"/>
  <c r="BM965"/>
  <c r="BA966"/>
  <c r="BE966"/>
  <c r="BI966"/>
  <c r="BM966"/>
  <c r="BA967"/>
  <c r="BE967"/>
  <c r="BI967"/>
  <c r="BM967"/>
  <c r="BA968"/>
  <c r="BE968"/>
  <c r="BI968"/>
  <c r="BM968"/>
  <c r="BA969"/>
  <c r="BE969"/>
  <c r="BI969"/>
  <c r="BM969"/>
  <c r="BA970"/>
  <c r="BE970"/>
  <c r="BI970"/>
  <c r="BM970"/>
  <c r="BA971"/>
  <c r="BE971"/>
  <c r="BI971"/>
  <c r="BM971"/>
  <c r="BA972"/>
  <c r="BE972"/>
  <c r="BI972"/>
  <c r="BM972"/>
  <c r="BA973"/>
  <c r="BE973"/>
  <c r="BI973"/>
  <c r="BM973"/>
  <c r="BA974"/>
  <c r="BE974"/>
  <c r="BI974"/>
  <c r="BM974"/>
  <c r="BA975"/>
  <c r="BE975"/>
  <c r="BI975"/>
  <c r="BM975"/>
  <c r="BA976"/>
  <c r="BE976"/>
  <c r="BI976"/>
  <c r="BM976"/>
  <c r="BA977"/>
  <c r="BE977"/>
  <c r="BI977"/>
  <c r="BM977"/>
  <c r="BA978"/>
  <c r="BE978"/>
  <c r="BI978"/>
  <c r="BM978"/>
  <c r="BA979"/>
  <c r="BE979"/>
  <c r="BI979"/>
  <c r="BM979"/>
  <c r="BA980"/>
  <c r="BE980"/>
  <c r="BI980"/>
  <c r="BM980"/>
  <c r="BA981"/>
  <c r="BE981"/>
  <c r="BI981"/>
  <c r="BM981"/>
  <c r="BA982"/>
  <c r="BE982"/>
  <c r="BI982"/>
  <c r="BM982"/>
  <c r="BA983"/>
  <c r="BE983"/>
  <c r="BI983"/>
  <c r="BM983"/>
  <c r="BA984"/>
  <c r="BE984"/>
  <c r="BI984"/>
  <c r="BM984"/>
  <c r="BA985"/>
  <c r="BE985"/>
  <c r="BI985"/>
  <c r="BM985"/>
  <c r="BA986"/>
  <c r="BE986"/>
  <c r="BI986"/>
  <c r="BM986"/>
  <c r="BA987"/>
  <c r="BE987"/>
  <c r="BI987"/>
  <c r="BM987"/>
  <c r="BA988"/>
  <c r="BE988"/>
  <c r="BI988"/>
  <c r="BM988"/>
  <c r="BA989"/>
  <c r="BE989"/>
  <c r="BI989"/>
  <c r="BM989"/>
  <c r="BA990"/>
  <c r="BE990"/>
  <c r="BI990"/>
  <c r="BM990"/>
  <c r="BA991"/>
  <c r="BE991"/>
  <c r="BI991"/>
  <c r="BM991"/>
  <c r="BA992"/>
  <c r="BE992"/>
  <c r="BI992"/>
  <c r="BM992"/>
  <c r="BA993"/>
  <c r="BE993"/>
  <c r="BI993"/>
  <c r="BM993"/>
  <c r="BA994"/>
  <c r="BE994"/>
  <c r="BI994"/>
  <c r="BM994"/>
  <c r="BA995"/>
  <c r="BE995"/>
  <c r="BI995"/>
  <c r="BM995"/>
  <c r="BA996"/>
  <c r="BE996"/>
  <c r="BI996"/>
  <c r="BM996"/>
  <c r="BA997"/>
  <c r="BE997"/>
  <c r="BI997"/>
  <c r="BM997"/>
  <c r="BA998"/>
  <c r="BE998"/>
  <c r="BI998"/>
  <c r="BM998"/>
  <c r="BA999"/>
  <c r="BE999"/>
  <c r="BI999"/>
  <c r="BM999"/>
  <c r="BA1000"/>
  <c r="BE1000"/>
  <c r="BI1000"/>
  <c r="BM1000"/>
  <c r="BA1001"/>
  <c r="BE1001"/>
  <c r="BI1001"/>
  <c r="BM1001"/>
  <c r="BA1002"/>
  <c r="BE1002"/>
  <c r="BI1002"/>
  <c r="BM1002"/>
  <c r="BA1003"/>
  <c r="BE1003"/>
  <c r="BI1003"/>
  <c r="BM1003"/>
  <c r="BA1004"/>
  <c r="BE1004"/>
  <c r="BI1004"/>
  <c r="BM1004"/>
  <c r="BA1005"/>
  <c r="BE1005"/>
  <c r="BI1005"/>
  <c r="BM1005"/>
  <c r="BA1006"/>
  <c r="BE1006"/>
  <c r="BI1006"/>
  <c r="BM1006"/>
  <c r="BA1007"/>
  <c r="BE1007"/>
  <c r="BI1007"/>
  <c r="BM1007"/>
  <c r="BA1008"/>
  <c r="BE1008"/>
  <c r="BI1008"/>
  <c r="BM1008"/>
  <c r="BA1009"/>
  <c r="BE1009"/>
  <c r="BI1009"/>
  <c r="BM1009"/>
  <c r="BA1010"/>
  <c r="BE1010"/>
  <c r="BI1010"/>
  <c r="BM1010"/>
  <c r="BA1011"/>
  <c r="BE1011"/>
  <c r="BI1011"/>
  <c r="BM1011"/>
  <c r="BJ748"/>
  <c r="AZ749"/>
  <c r="BH749"/>
  <c r="BF750"/>
  <c r="BN750"/>
  <c r="BD751"/>
  <c r="BL751"/>
  <c r="BB752"/>
  <c r="BJ752"/>
  <c r="AZ753"/>
  <c r="BH753"/>
  <c r="BF754"/>
  <c r="BN754"/>
  <c r="BD755"/>
  <c r="BL755"/>
  <c r="BB756"/>
  <c r="BJ756"/>
  <c r="AZ757"/>
  <c r="BH757"/>
  <c r="BF758"/>
  <c r="BN758"/>
  <c r="BD759"/>
  <c r="BL759"/>
  <c r="BB760"/>
  <c r="BJ760"/>
  <c r="AZ761"/>
  <c r="BH761"/>
  <c r="BF762"/>
  <c r="BN762"/>
  <c r="BD763"/>
  <c r="BK763"/>
  <c r="AZ764"/>
  <c r="BD764"/>
  <c r="BH764"/>
  <c r="BL764"/>
  <c r="AZ765"/>
  <c r="BD765"/>
  <c r="BH765"/>
  <c r="BL765"/>
  <c r="AZ766"/>
  <c r="BD766"/>
  <c r="BH766"/>
  <c r="BL766"/>
  <c r="AZ767"/>
  <c r="BD767"/>
  <c r="BH767"/>
  <c r="BL767"/>
  <c r="AZ768"/>
  <c r="BD768"/>
  <c r="BH768"/>
  <c r="BL768"/>
  <c r="AZ769"/>
  <c r="BD769"/>
  <c r="BH769"/>
  <c r="BL769"/>
  <c r="AZ770"/>
  <c r="BD770"/>
  <c r="BH770"/>
  <c r="BL770"/>
  <c r="AZ771"/>
  <c r="BD771"/>
  <c r="BH771"/>
  <c r="BL771"/>
  <c r="AZ772"/>
  <c r="BD772"/>
  <c r="BH772"/>
  <c r="BL772"/>
  <c r="AZ773"/>
  <c r="BD773"/>
  <c r="BH773"/>
  <c r="BL773"/>
  <c r="AZ774"/>
  <c r="BD774"/>
  <c r="BH774"/>
  <c r="BL774"/>
  <c r="AZ775"/>
  <c r="BD775"/>
  <c r="BH775"/>
  <c r="BL775"/>
  <c r="AZ776"/>
  <c r="BD776"/>
  <c r="BH776"/>
  <c r="BL776"/>
  <c r="AZ777"/>
  <c r="BD777"/>
  <c r="BH777"/>
  <c r="BL777"/>
  <c r="AZ778"/>
  <c r="BD778"/>
  <c r="BH778"/>
  <c r="BL778"/>
  <c r="AZ779"/>
  <c r="BD779"/>
  <c r="BH779"/>
  <c r="BL779"/>
  <c r="AZ780"/>
  <c r="BD780"/>
  <c r="BH780"/>
  <c r="BL780"/>
  <c r="AZ781"/>
  <c r="BD781"/>
  <c r="BH781"/>
  <c r="BL781"/>
  <c r="AZ782"/>
  <c r="BD782"/>
  <c r="BH782"/>
  <c r="BL782"/>
  <c r="AZ783"/>
  <c r="BD783"/>
  <c r="BH783"/>
  <c r="BL783"/>
  <c r="AZ784"/>
  <c r="BD784"/>
  <c r="BH784"/>
  <c r="BL784"/>
  <c r="AZ785"/>
  <c r="BD785"/>
  <c r="BH785"/>
  <c r="BL785"/>
  <c r="AZ786"/>
  <c r="BD786"/>
  <c r="BH786"/>
  <c r="BL786"/>
  <c r="AZ787"/>
  <c r="BD787"/>
  <c r="BH787"/>
  <c r="BL787"/>
  <c r="AZ788"/>
  <c r="BD788"/>
  <c r="BH788"/>
  <c r="BL788"/>
  <c r="AZ789"/>
  <c r="BD789"/>
  <c r="BH789"/>
  <c r="BL789"/>
  <c r="AZ790"/>
  <c r="BD790"/>
  <c r="BH790"/>
  <c r="BL790"/>
  <c r="AZ791"/>
  <c r="BD791"/>
  <c r="BH791"/>
  <c r="BL791"/>
  <c r="AZ792"/>
  <c r="BD792"/>
  <c r="BH792"/>
  <c r="BL792"/>
  <c r="AZ793"/>
  <c r="BD793"/>
  <c r="BH793"/>
  <c r="BL793"/>
  <c r="AZ794"/>
  <c r="BD794"/>
  <c r="BH794"/>
  <c r="BL794"/>
  <c r="AZ795"/>
  <c r="BD795"/>
  <c r="BH795"/>
  <c r="BL795"/>
  <c r="AZ796"/>
  <c r="BD796"/>
  <c r="BH796"/>
  <c r="BL796"/>
  <c r="AZ797"/>
  <c r="BD797"/>
  <c r="BH797"/>
  <c r="BL797"/>
  <c r="AZ798"/>
  <c r="BD798"/>
  <c r="BH798"/>
  <c r="BL798"/>
  <c r="AZ799"/>
  <c r="BD799"/>
  <c r="BH799"/>
  <c r="BL799"/>
  <c r="AZ800"/>
  <c r="BD800"/>
  <c r="BH800"/>
  <c r="BL800"/>
  <c r="AZ801"/>
  <c r="BD801"/>
  <c r="BH801"/>
  <c r="BL801"/>
  <c r="AZ802"/>
  <c r="BD802"/>
  <c r="BH802"/>
  <c r="BL802"/>
  <c r="AZ803"/>
  <c r="BD803"/>
  <c r="BH803"/>
  <c r="BL803"/>
  <c r="AZ804"/>
  <c r="BD804"/>
  <c r="BH804"/>
  <c r="BL804"/>
  <c r="AZ805"/>
  <c r="BD805"/>
  <c r="BH805"/>
  <c r="BL805"/>
  <c r="AZ806"/>
  <c r="BD806"/>
  <c r="BH806"/>
  <c r="BL806"/>
  <c r="AZ807"/>
  <c r="BD807"/>
  <c r="BH807"/>
  <c r="BL807"/>
  <c r="AZ808"/>
  <c r="BD808"/>
  <c r="BH808"/>
  <c r="BL808"/>
  <c r="AZ809"/>
  <c r="BD809"/>
  <c r="BH809"/>
  <c r="BL809"/>
  <c r="AZ810"/>
  <c r="BD810"/>
  <c r="BH810"/>
  <c r="BL810"/>
  <c r="AZ811"/>
  <c r="BD811"/>
  <c r="BH811"/>
  <c r="BL811"/>
  <c r="AZ812"/>
  <c r="BD812"/>
  <c r="BH812"/>
  <c r="BL812"/>
  <c r="AZ813"/>
  <c r="BD813"/>
  <c r="BH813"/>
  <c r="BL813"/>
  <c r="AZ814"/>
  <c r="BD814"/>
  <c r="BH814"/>
  <c r="BL814"/>
  <c r="AZ815"/>
  <c r="BD815"/>
  <c r="BH815"/>
  <c r="BL815"/>
  <c r="AZ816"/>
  <c r="BD816"/>
  <c r="BH816"/>
  <c r="BL816"/>
  <c r="AZ817"/>
  <c r="BD817"/>
  <c r="BH817"/>
  <c r="BL817"/>
  <c r="AZ818"/>
  <c r="BD818"/>
  <c r="BH818"/>
  <c r="BL818"/>
  <c r="AZ819"/>
  <c r="BD819"/>
  <c r="BH819"/>
  <c r="BL819"/>
  <c r="AZ820"/>
  <c r="BD820"/>
  <c r="BH820"/>
  <c r="BL820"/>
  <c r="AZ821"/>
  <c r="BD821"/>
  <c r="BH821"/>
  <c r="BL821"/>
  <c r="AZ822"/>
  <c r="BD822"/>
  <c r="BH822"/>
  <c r="BL822"/>
  <c r="AZ823"/>
  <c r="BD823"/>
  <c r="BH823"/>
  <c r="BL823"/>
  <c r="AZ824"/>
  <c r="BD824"/>
  <c r="BH824"/>
  <c r="BL824"/>
  <c r="AZ825"/>
  <c r="BD825"/>
  <c r="BH825"/>
  <c r="BL825"/>
  <c r="AZ826"/>
  <c r="BD826"/>
  <c r="BH826"/>
  <c r="BL826"/>
  <c r="AZ827"/>
  <c r="BD827"/>
  <c r="BH827"/>
  <c r="BL827"/>
  <c r="AZ828"/>
  <c r="BD828"/>
  <c r="BH828"/>
  <c r="BL828"/>
  <c r="AZ829"/>
  <c r="BD829"/>
  <c r="BH829"/>
  <c r="BL829"/>
  <c r="AZ830"/>
  <c r="BD830"/>
  <c r="BH830"/>
  <c r="BL830"/>
  <c r="AZ831"/>
  <c r="BD831"/>
  <c r="BH831"/>
  <c r="BL831"/>
  <c r="AZ832"/>
  <c r="BD832"/>
  <c r="BH832"/>
  <c r="BL832"/>
  <c r="AZ833"/>
  <c r="BD833"/>
  <c r="BH833"/>
  <c r="BL833"/>
  <c r="AZ834"/>
  <c r="BD834"/>
  <c r="BH834"/>
  <c r="BL834"/>
  <c r="AZ835"/>
  <c r="BD835"/>
  <c r="BH835"/>
  <c r="BL835"/>
  <c r="AZ836"/>
  <c r="BD836"/>
  <c r="BH836"/>
  <c r="BL836"/>
  <c r="AZ837"/>
  <c r="BD837"/>
  <c r="BH837"/>
  <c r="BL837"/>
  <c r="AZ838"/>
  <c r="BD838"/>
  <c r="BH838"/>
  <c r="BL838"/>
  <c r="AZ839"/>
  <c r="BD839"/>
  <c r="BH839"/>
  <c r="BL839"/>
  <c r="AZ840"/>
  <c r="BD840"/>
  <c r="BH840"/>
  <c r="BL840"/>
  <c r="AZ841"/>
  <c r="BD841"/>
  <c r="BH841"/>
  <c r="BL841"/>
  <c r="AZ842"/>
  <c r="BD842"/>
  <c r="BH842"/>
  <c r="BL842"/>
  <c r="AZ843"/>
  <c r="BD843"/>
  <c r="BH843"/>
  <c r="BL843"/>
  <c r="AZ844"/>
  <c r="BD844"/>
  <c r="BH844"/>
  <c r="BL844"/>
  <c r="AZ845"/>
  <c r="BD845"/>
  <c r="BH845"/>
  <c r="BL845"/>
  <c r="AZ846"/>
  <c r="BD846"/>
  <c r="BH846"/>
  <c r="BL846"/>
  <c r="AZ847"/>
  <c r="BD847"/>
  <c r="BH847"/>
  <c r="BL847"/>
  <c r="AZ848"/>
  <c r="BD848"/>
  <c r="BH848"/>
  <c r="BL848"/>
  <c r="AZ849"/>
  <c r="BD849"/>
  <c r="BH849"/>
  <c r="BL849"/>
  <c r="AZ850"/>
  <c r="BD850"/>
  <c r="BH850"/>
  <c r="BL850"/>
  <c r="AZ851"/>
  <c r="BD851"/>
  <c r="BH851"/>
  <c r="BL851"/>
  <c r="AZ852"/>
  <c r="BD852"/>
  <c r="BH852"/>
  <c r="BL852"/>
  <c r="AZ853"/>
  <c r="BD853"/>
  <c r="BH853"/>
  <c r="BL853"/>
  <c r="AZ854"/>
  <c r="BD854"/>
  <c r="BH854"/>
  <c r="BL854"/>
  <c r="AZ855"/>
  <c r="BD855"/>
  <c r="BH855"/>
  <c r="BL855"/>
  <c r="AZ856"/>
  <c r="BD856"/>
  <c r="BH856"/>
  <c r="BL856"/>
  <c r="AZ857"/>
  <c r="BD857"/>
  <c r="BH857"/>
  <c r="BL857"/>
  <c r="AZ858"/>
  <c r="BD858"/>
  <c r="BH858"/>
  <c r="BL858"/>
  <c r="AZ859"/>
  <c r="BD859"/>
  <c r="BH859"/>
  <c r="BL859"/>
  <c r="AZ860"/>
  <c r="BD860"/>
  <c r="BH860"/>
  <c r="BL860"/>
  <c r="AZ861"/>
  <c r="BD861"/>
  <c r="BH861"/>
  <c r="BL861"/>
  <c r="AZ862"/>
  <c r="BD862"/>
  <c r="BH862"/>
  <c r="BL862"/>
  <c r="AZ863"/>
  <c r="BD863"/>
  <c r="BH863"/>
  <c r="BL863"/>
  <c r="AZ864"/>
  <c r="BD864"/>
  <c r="BH864"/>
  <c r="BL864"/>
  <c r="AZ865"/>
  <c r="BD865"/>
  <c r="BH865"/>
  <c r="BL865"/>
  <c r="AZ866"/>
  <c r="BD866"/>
  <c r="BH866"/>
  <c r="BL866"/>
  <c r="AZ867"/>
  <c r="BD867"/>
  <c r="BH867"/>
  <c r="BL867"/>
  <c r="AZ868"/>
  <c r="BD868"/>
  <c r="BH868"/>
  <c r="BL868"/>
  <c r="AZ869"/>
  <c r="BD869"/>
  <c r="BH869"/>
  <c r="BL869"/>
  <c r="AZ870"/>
  <c r="BD870"/>
  <c r="BH870"/>
  <c r="BL870"/>
  <c r="AZ871"/>
  <c r="BD871"/>
  <c r="BH871"/>
  <c r="BL871"/>
  <c r="AZ872"/>
  <c r="BD872"/>
  <c r="BH872"/>
  <c r="BL872"/>
  <c r="AZ873"/>
  <c r="BD873"/>
  <c r="BH873"/>
  <c r="BL873"/>
  <c r="AZ874"/>
  <c r="BD874"/>
  <c r="BH874"/>
  <c r="BL874"/>
  <c r="AZ875"/>
  <c r="BD875"/>
  <c r="BH875"/>
  <c r="BL875"/>
  <c r="AZ876"/>
  <c r="BD876"/>
  <c r="BH876"/>
  <c r="BL876"/>
  <c r="AZ877"/>
  <c r="BD877"/>
  <c r="BH877"/>
  <c r="BL877"/>
  <c r="AZ878"/>
  <c r="BD878"/>
  <c r="BH878"/>
  <c r="BL878"/>
  <c r="AZ879"/>
  <c r="BD879"/>
  <c r="BH879"/>
  <c r="BL879"/>
  <c r="AZ880"/>
  <c r="BD880"/>
  <c r="BH880"/>
  <c r="BL880"/>
  <c r="AZ881"/>
  <c r="BD881"/>
  <c r="BH881"/>
  <c r="BL881"/>
  <c r="AZ882"/>
  <c r="BD882"/>
  <c r="BH882"/>
  <c r="BL882"/>
  <c r="AZ883"/>
  <c r="BD883"/>
  <c r="BH883"/>
  <c r="BL883"/>
  <c r="AZ884"/>
  <c r="BD884"/>
  <c r="BH884"/>
  <c r="BL884"/>
  <c r="AZ885"/>
  <c r="BD885"/>
  <c r="BH885"/>
  <c r="BL885"/>
  <c r="AZ886"/>
  <c r="BD886"/>
  <c r="BH886"/>
  <c r="BL886"/>
  <c r="AZ887"/>
  <c r="BD887"/>
  <c r="BH887"/>
  <c r="BL887"/>
  <c r="AZ888"/>
  <c r="BD888"/>
  <c r="BH888"/>
  <c r="BL888"/>
  <c r="AZ889"/>
  <c r="BD889"/>
  <c r="BH889"/>
  <c r="BL889"/>
  <c r="AZ890"/>
  <c r="BD890"/>
  <c r="BH890"/>
  <c r="BL890"/>
  <c r="AZ891"/>
  <c r="BD891"/>
  <c r="BH891"/>
  <c r="BL891"/>
  <c r="AZ892"/>
  <c r="BD892"/>
  <c r="BH892"/>
  <c r="BL892"/>
  <c r="AZ893"/>
  <c r="BD893"/>
  <c r="BH893"/>
  <c r="BL893"/>
  <c r="AZ894"/>
  <c r="BD894"/>
  <c r="BH894"/>
  <c r="BL894"/>
  <c r="AZ895"/>
  <c r="BD895"/>
  <c r="BH895"/>
  <c r="BL895"/>
  <c r="AZ896"/>
  <c r="BD896"/>
  <c r="BH896"/>
  <c r="BL896"/>
  <c r="AZ897"/>
  <c r="BD897"/>
  <c r="BH897"/>
  <c r="BL897"/>
  <c r="AZ898"/>
  <c r="BD898"/>
  <c r="BH898"/>
  <c r="BL898"/>
  <c r="AZ899"/>
  <c r="BD899"/>
  <c r="BH899"/>
  <c r="BL899"/>
  <c r="AZ900"/>
  <c r="BD900"/>
  <c r="BH900"/>
  <c r="BL900"/>
  <c r="AZ901"/>
  <c r="BD901"/>
  <c r="BH901"/>
  <c r="BL901"/>
  <c r="AZ902"/>
  <c r="BD902"/>
  <c r="BH902"/>
  <c r="BL902"/>
  <c r="AZ903"/>
  <c r="BD903"/>
  <c r="BH903"/>
  <c r="BL903"/>
  <c r="AZ904"/>
  <c r="BD904"/>
  <c r="BH904"/>
  <c r="BL904"/>
  <c r="AZ905"/>
  <c r="BD905"/>
  <c r="BH905"/>
  <c r="BL905"/>
  <c r="AZ906"/>
  <c r="BD906"/>
  <c r="BH906"/>
  <c r="BL906"/>
  <c r="AZ907"/>
  <c r="BD907"/>
  <c r="BH907"/>
  <c r="BL907"/>
  <c r="AZ908"/>
  <c r="BD908"/>
  <c r="BH908"/>
  <c r="BL908"/>
  <c r="AZ909"/>
  <c r="BD909"/>
  <c r="BH909"/>
  <c r="BL909"/>
  <c r="AZ910"/>
  <c r="BD910"/>
  <c r="BH910"/>
  <c r="BL910"/>
  <c r="AZ911"/>
  <c r="BD911"/>
  <c r="BH911"/>
  <c r="BL911"/>
  <c r="AZ912"/>
  <c r="BD912"/>
  <c r="BH912"/>
  <c r="BL912"/>
  <c r="AZ913"/>
  <c r="BD913"/>
  <c r="BH913"/>
  <c r="BL913"/>
  <c r="AZ914"/>
  <c r="BD914"/>
  <c r="BH914"/>
  <c r="BL914"/>
  <c r="AZ915"/>
  <c r="BD915"/>
  <c r="BH915"/>
  <c r="BL915"/>
  <c r="AZ916"/>
  <c r="BD916"/>
  <c r="BH916"/>
  <c r="BL916"/>
  <c r="AZ917"/>
  <c r="BD917"/>
  <c r="BH917"/>
  <c r="BL917"/>
  <c r="AZ918"/>
  <c r="BD918"/>
  <c r="BH918"/>
  <c r="BL918"/>
  <c r="AZ919"/>
  <c r="BD919"/>
  <c r="BH919"/>
  <c r="BL919"/>
  <c r="AZ920"/>
  <c r="BD920"/>
  <c r="BH920"/>
  <c r="BL920"/>
  <c r="AZ921"/>
  <c r="BD921"/>
  <c r="BH921"/>
  <c r="BL921"/>
  <c r="AZ922"/>
  <c r="BD922"/>
  <c r="BH922"/>
  <c r="BL922"/>
  <c r="AZ923"/>
  <c r="BD923"/>
  <c r="BH923"/>
  <c r="BL923"/>
  <c r="AZ924"/>
  <c r="BD924"/>
  <c r="BH924"/>
  <c r="BL924"/>
  <c r="AZ925"/>
  <c r="BD925"/>
  <c r="BH925"/>
  <c r="BL925"/>
  <c r="AZ926"/>
  <c r="BD926"/>
  <c r="BH926"/>
  <c r="BL926"/>
  <c r="AZ927"/>
  <c r="BD927"/>
  <c r="BH927"/>
  <c r="BL927"/>
  <c r="AZ928"/>
  <c r="BD928"/>
  <c r="BH928"/>
  <c r="BL928"/>
  <c r="AZ929"/>
  <c r="BD929"/>
  <c r="BH929"/>
  <c r="BL929"/>
  <c r="AZ930"/>
  <c r="BD930"/>
  <c r="BH930"/>
  <c r="BL930"/>
  <c r="AZ931"/>
  <c r="BD931"/>
  <c r="BH931"/>
  <c r="BL931"/>
  <c r="AZ932"/>
  <c r="BD932"/>
  <c r="BH932"/>
  <c r="BL932"/>
  <c r="AZ933"/>
  <c r="BD933"/>
  <c r="BH933"/>
  <c r="BL933"/>
  <c r="AZ934"/>
  <c r="BD934"/>
  <c r="BH934"/>
  <c r="BL934"/>
  <c r="AZ935"/>
  <c r="BD935"/>
  <c r="BH935"/>
  <c r="BL935"/>
  <c r="AZ936"/>
  <c r="BD936"/>
  <c r="BH936"/>
  <c r="BL936"/>
  <c r="AZ937"/>
  <c r="BD937"/>
  <c r="BH937"/>
  <c r="BL937"/>
  <c r="AZ938"/>
  <c r="BD938"/>
  <c r="BH938"/>
  <c r="BL938"/>
  <c r="AZ939"/>
  <c r="BD939"/>
  <c r="BH939"/>
  <c r="BL939"/>
  <c r="AZ940"/>
  <c r="BD940"/>
  <c r="BH940"/>
  <c r="BL940"/>
  <c r="AZ941"/>
  <c r="BD941"/>
  <c r="BH941"/>
  <c r="BL941"/>
  <c r="AZ942"/>
  <c r="BD942"/>
  <c r="BH942"/>
  <c r="BL942"/>
  <c r="AZ943"/>
  <c r="BD943"/>
  <c r="BH943"/>
  <c r="BL943"/>
  <c r="AZ944"/>
  <c r="BD944"/>
  <c r="BH944"/>
  <c r="BL944"/>
  <c r="AZ945"/>
  <c r="BD945"/>
  <c r="BH945"/>
  <c r="BL945"/>
  <c r="AZ946"/>
  <c r="BD946"/>
  <c r="BH946"/>
  <c r="BL946"/>
  <c r="AZ947"/>
  <c r="BD947"/>
  <c r="BH947"/>
  <c r="BL947"/>
  <c r="AZ948"/>
  <c r="BD948"/>
  <c r="BH948"/>
  <c r="BL948"/>
  <c r="AZ949"/>
  <c r="BD949"/>
  <c r="BH949"/>
  <c r="BL949"/>
  <c r="AZ950"/>
  <c r="BD950"/>
  <c r="BH950"/>
  <c r="BL950"/>
  <c r="AZ951"/>
  <c r="BD951"/>
  <c r="BH951"/>
  <c r="BL951"/>
  <c r="AZ952"/>
  <c r="BD952"/>
  <c r="BH952"/>
  <c r="BL952"/>
  <c r="AZ953"/>
  <c r="BD953"/>
  <c r="BH953"/>
  <c r="BL953"/>
  <c r="AZ954"/>
  <c r="BD954"/>
  <c r="BH954"/>
  <c r="BL954"/>
  <c r="AZ955"/>
  <c r="BD955"/>
  <c r="BH955"/>
  <c r="BL955"/>
  <c r="AZ956"/>
  <c r="BD956"/>
  <c r="BH956"/>
  <c r="BL956"/>
  <c r="AZ957"/>
  <c r="BD957"/>
  <c r="BH957"/>
  <c r="BL957"/>
  <c r="AZ958"/>
  <c r="BD958"/>
  <c r="BH958"/>
  <c r="BL958"/>
  <c r="AZ959"/>
  <c r="BD959"/>
  <c r="BH959"/>
  <c r="BL959"/>
  <c r="AZ960"/>
  <c r="BD960"/>
  <c r="BH960"/>
  <c r="BL960"/>
  <c r="AZ961"/>
  <c r="BD961"/>
  <c r="BH961"/>
  <c r="BL961"/>
  <c r="AZ962"/>
  <c r="BD962"/>
  <c r="BH962"/>
  <c r="BL962"/>
  <c r="AZ963"/>
  <c r="BD963"/>
  <c r="BH963"/>
  <c r="BL963"/>
  <c r="AZ964"/>
  <c r="BD964"/>
  <c r="BH964"/>
  <c r="BL964"/>
  <c r="AZ965"/>
  <c r="BD965"/>
  <c r="BH965"/>
  <c r="BL965"/>
  <c r="AZ966"/>
  <c r="BD966"/>
  <c r="BH966"/>
  <c r="BL966"/>
  <c r="AZ967"/>
  <c r="BD967"/>
  <c r="BH967"/>
  <c r="BL967"/>
  <c r="AZ968"/>
  <c r="BD968"/>
  <c r="BH968"/>
  <c r="BL968"/>
  <c r="AZ969"/>
  <c r="BD969"/>
  <c r="BH969"/>
  <c r="BL969"/>
  <c r="AZ970"/>
  <c r="BD970"/>
  <c r="BH970"/>
  <c r="BL970"/>
  <c r="AZ971"/>
  <c r="BD971"/>
  <c r="BH971"/>
  <c r="BL971"/>
  <c r="AZ972"/>
  <c r="BD972"/>
  <c r="BH972"/>
  <c r="BL972"/>
  <c r="AZ973"/>
  <c r="BD973"/>
  <c r="BH973"/>
  <c r="BL973"/>
  <c r="AZ974"/>
  <c r="BD974"/>
  <c r="BH974"/>
  <c r="BL974"/>
  <c r="AZ975"/>
  <c r="BD975"/>
  <c r="BH975"/>
  <c r="BL975"/>
  <c r="AZ976"/>
  <c r="BD976"/>
  <c r="BH976"/>
  <c r="BL976"/>
  <c r="AZ977"/>
  <c r="BD977"/>
  <c r="BH977"/>
  <c r="BL977"/>
  <c r="AZ978"/>
  <c r="BD978"/>
  <c r="BH978"/>
  <c r="BL978"/>
  <c r="AZ979"/>
  <c r="BD979"/>
  <c r="BH979"/>
  <c r="BL979"/>
  <c r="AZ980"/>
  <c r="BD980"/>
  <c r="BH980"/>
  <c r="BL980"/>
  <c r="AZ981"/>
  <c r="BD981"/>
  <c r="BH981"/>
  <c r="BL981"/>
  <c r="AZ982"/>
  <c r="BD982"/>
  <c r="BH982"/>
  <c r="BL982"/>
  <c r="AZ983"/>
  <c r="BD983"/>
  <c r="BH983"/>
  <c r="BL983"/>
  <c r="AZ984"/>
  <c r="BD984"/>
  <c r="BH984"/>
  <c r="BL984"/>
  <c r="AZ985"/>
  <c r="BD985"/>
  <c r="BH985"/>
  <c r="BL985"/>
  <c r="AZ986"/>
  <c r="BD986"/>
  <c r="BH986"/>
  <c r="BL986"/>
  <c r="AZ987"/>
  <c r="BD987"/>
  <c r="BH987"/>
  <c r="BL987"/>
  <c r="AZ988"/>
  <c r="BD988"/>
  <c r="BH988"/>
  <c r="BL988"/>
  <c r="AZ989"/>
  <c r="BD989"/>
  <c r="BH989"/>
  <c r="BL989"/>
  <c r="AZ990"/>
  <c r="BD990"/>
  <c r="BH990"/>
  <c r="BL990"/>
  <c r="AZ991"/>
  <c r="BD991"/>
  <c r="BH991"/>
  <c r="BL991"/>
  <c r="AZ992"/>
  <c r="BD992"/>
  <c r="BH992"/>
  <c r="BL992"/>
  <c r="AZ993"/>
  <c r="BD993"/>
  <c r="BH993"/>
  <c r="BL993"/>
  <c r="AZ994"/>
  <c r="BD994"/>
  <c r="BH994"/>
  <c r="BL994"/>
  <c r="AZ995"/>
  <c r="BD995"/>
  <c r="BH995"/>
  <c r="BL995"/>
  <c r="AZ996"/>
  <c r="BD996"/>
  <c r="BH996"/>
  <c r="BL996"/>
  <c r="AZ997"/>
  <c r="BD997"/>
  <c r="BH748"/>
  <c r="BF749"/>
  <c r="BN749"/>
  <c r="BD750"/>
  <c r="BL750"/>
  <c r="BB751"/>
  <c r="BJ751"/>
  <c r="AZ752"/>
  <c r="BH752"/>
  <c r="BF753"/>
  <c r="BN753"/>
  <c r="BD754"/>
  <c r="BL754"/>
  <c r="BB755"/>
  <c r="BJ755"/>
  <c r="AZ756"/>
  <c r="BH756"/>
  <c r="BF757"/>
  <c r="BN757"/>
  <c r="BD758"/>
  <c r="BL758"/>
  <c r="BB759"/>
  <c r="BJ759"/>
  <c r="AZ760"/>
  <c r="BH760"/>
  <c r="BF761"/>
  <c r="BN761"/>
  <c r="BD762"/>
  <c r="BL762"/>
  <c r="BB763"/>
  <c r="BJ763"/>
  <c r="BC764"/>
  <c r="BG764"/>
  <c r="BK764"/>
  <c r="BC765"/>
  <c r="BG765"/>
  <c r="BK765"/>
  <c r="BC766"/>
  <c r="BG766"/>
  <c r="BK766"/>
  <c r="BC767"/>
  <c r="BG767"/>
  <c r="BK767"/>
  <c r="BC768"/>
  <c r="BG768"/>
  <c r="BK768"/>
  <c r="BC769"/>
  <c r="BG769"/>
  <c r="BK769"/>
  <c r="BC770"/>
  <c r="BG770"/>
  <c r="BK770"/>
  <c r="BC771"/>
  <c r="BG771"/>
  <c r="BK771"/>
  <c r="BC772"/>
  <c r="BG772"/>
  <c r="BK772"/>
  <c r="BC773"/>
  <c r="BG773"/>
  <c r="BK773"/>
  <c r="BC774"/>
  <c r="BG774"/>
  <c r="BK774"/>
  <c r="BC775"/>
  <c r="BG775"/>
  <c r="BK775"/>
  <c r="BC776"/>
  <c r="BG776"/>
  <c r="BK776"/>
  <c r="BC777"/>
  <c r="BG777"/>
  <c r="BK777"/>
  <c r="BC778"/>
  <c r="BG778"/>
  <c r="BK778"/>
  <c r="BC779"/>
  <c r="BG779"/>
  <c r="BK779"/>
  <c r="BC780"/>
  <c r="BG780"/>
  <c r="BK780"/>
  <c r="BC781"/>
  <c r="BG781"/>
  <c r="BK781"/>
  <c r="BC782"/>
  <c r="BG782"/>
  <c r="BK782"/>
  <c r="BC783"/>
  <c r="BG783"/>
  <c r="BK783"/>
  <c r="BC784"/>
  <c r="BG784"/>
  <c r="BK784"/>
  <c r="BC785"/>
  <c r="BG785"/>
  <c r="BK785"/>
  <c r="BC786"/>
  <c r="BG786"/>
  <c r="BK786"/>
  <c r="BC787"/>
  <c r="BG787"/>
  <c r="BK787"/>
  <c r="BC788"/>
  <c r="BG788"/>
  <c r="BK788"/>
  <c r="BC789"/>
  <c r="BG789"/>
  <c r="BK789"/>
  <c r="BC790"/>
  <c r="BG790"/>
  <c r="BK790"/>
  <c r="BC791"/>
  <c r="BG791"/>
  <c r="BK791"/>
  <c r="BC792"/>
  <c r="BG792"/>
  <c r="BK792"/>
  <c r="BC793"/>
  <c r="BG793"/>
  <c r="BK793"/>
  <c r="BC794"/>
  <c r="BG794"/>
  <c r="BK794"/>
  <c r="BC795"/>
  <c r="BG795"/>
  <c r="BK795"/>
  <c r="BC796"/>
  <c r="BG796"/>
  <c r="BK796"/>
  <c r="BC797"/>
  <c r="BG797"/>
  <c r="BK797"/>
  <c r="BC798"/>
  <c r="BG798"/>
  <c r="BK798"/>
  <c r="BC799"/>
  <c r="BG799"/>
  <c r="BK799"/>
  <c r="BC800"/>
  <c r="BG800"/>
  <c r="BK800"/>
  <c r="BC801"/>
  <c r="BG801"/>
  <c r="BK801"/>
  <c r="BC802"/>
  <c r="BG802"/>
  <c r="BK802"/>
  <c r="BC803"/>
  <c r="BG803"/>
  <c r="BK803"/>
  <c r="BC804"/>
  <c r="BG804"/>
  <c r="BK804"/>
  <c r="BC805"/>
  <c r="BG805"/>
  <c r="BK805"/>
  <c r="BC806"/>
  <c r="BG806"/>
  <c r="BK806"/>
  <c r="BC807"/>
  <c r="BG807"/>
  <c r="BK807"/>
  <c r="BC808"/>
  <c r="BG808"/>
  <c r="BK808"/>
  <c r="BC809"/>
  <c r="BG809"/>
  <c r="BK809"/>
  <c r="BC810"/>
  <c r="BG810"/>
  <c r="BK810"/>
  <c r="BC811"/>
  <c r="BG811"/>
  <c r="BK811"/>
  <c r="BC812"/>
  <c r="BG812"/>
  <c r="BK812"/>
  <c r="BC813"/>
  <c r="BG813"/>
  <c r="BK813"/>
  <c r="BC814"/>
  <c r="BG814"/>
  <c r="BK814"/>
  <c r="BC815"/>
  <c r="BG815"/>
  <c r="BK815"/>
  <c r="BC816"/>
  <c r="BG816"/>
  <c r="BK816"/>
  <c r="BC817"/>
  <c r="BG817"/>
  <c r="BK817"/>
  <c r="BC818"/>
  <c r="BG818"/>
  <c r="BK818"/>
  <c r="BC819"/>
  <c r="BG819"/>
  <c r="BK819"/>
  <c r="BC820"/>
  <c r="BG820"/>
  <c r="BK820"/>
  <c r="BC821"/>
  <c r="BG821"/>
  <c r="BK821"/>
  <c r="BC822"/>
  <c r="BG822"/>
  <c r="BK822"/>
  <c r="BC823"/>
  <c r="BG823"/>
  <c r="BK823"/>
  <c r="BC824"/>
  <c r="BG824"/>
  <c r="BK824"/>
  <c r="BC825"/>
  <c r="BG825"/>
  <c r="BK825"/>
  <c r="BC826"/>
  <c r="BG826"/>
  <c r="BK826"/>
  <c r="BC827"/>
  <c r="BG827"/>
  <c r="BK827"/>
  <c r="BC828"/>
  <c r="BG828"/>
  <c r="BK828"/>
  <c r="BC829"/>
  <c r="BG829"/>
  <c r="BK829"/>
  <c r="BC830"/>
  <c r="BG830"/>
  <c r="BK830"/>
  <c r="BC831"/>
  <c r="BG831"/>
  <c r="BK831"/>
  <c r="BC832"/>
  <c r="BG832"/>
  <c r="BK832"/>
  <c r="BC833"/>
  <c r="BG833"/>
  <c r="BK833"/>
  <c r="BC834"/>
  <c r="BG834"/>
  <c r="BK834"/>
  <c r="BC835"/>
  <c r="BG835"/>
  <c r="BK835"/>
  <c r="BC836"/>
  <c r="BG836"/>
  <c r="BK836"/>
  <c r="BC837"/>
  <c r="BG837"/>
  <c r="BK837"/>
  <c r="BC838"/>
  <c r="BG838"/>
  <c r="BK838"/>
  <c r="BC839"/>
  <c r="BG839"/>
  <c r="BK839"/>
  <c r="BC840"/>
  <c r="BG840"/>
  <c r="BK840"/>
  <c r="BC841"/>
  <c r="BG841"/>
  <c r="BK841"/>
  <c r="BC842"/>
  <c r="BG842"/>
  <c r="BK842"/>
  <c r="BC843"/>
  <c r="BG843"/>
  <c r="BK843"/>
  <c r="BC844"/>
  <c r="BG844"/>
  <c r="BK844"/>
  <c r="BC845"/>
  <c r="BG845"/>
  <c r="BK845"/>
  <c r="BC846"/>
  <c r="BG846"/>
  <c r="BK846"/>
  <c r="BC847"/>
  <c r="BG847"/>
  <c r="BK847"/>
  <c r="BC848"/>
  <c r="BG848"/>
  <c r="BK848"/>
  <c r="BC849"/>
  <c r="BG849"/>
  <c r="BK849"/>
  <c r="BC850"/>
  <c r="BG850"/>
  <c r="BK850"/>
  <c r="BC851"/>
  <c r="BG851"/>
  <c r="BK851"/>
  <c r="BC852"/>
  <c r="BG852"/>
  <c r="BK852"/>
  <c r="BC853"/>
  <c r="BG853"/>
  <c r="BK853"/>
  <c r="BC854"/>
  <c r="BG854"/>
  <c r="BK854"/>
  <c r="BC855"/>
  <c r="BG855"/>
  <c r="BK855"/>
  <c r="BC856"/>
  <c r="BG856"/>
  <c r="BK856"/>
  <c r="BC857"/>
  <c r="BG857"/>
  <c r="BK857"/>
  <c r="BC858"/>
  <c r="BG858"/>
  <c r="BK858"/>
  <c r="BC859"/>
  <c r="BG859"/>
  <c r="BK859"/>
  <c r="BC860"/>
  <c r="BG860"/>
  <c r="BK860"/>
  <c r="BC861"/>
  <c r="BG861"/>
  <c r="BK861"/>
  <c r="BC862"/>
  <c r="BG862"/>
  <c r="BK862"/>
  <c r="BC863"/>
  <c r="BG863"/>
  <c r="BK863"/>
  <c r="BC864"/>
  <c r="BG864"/>
  <c r="BK864"/>
  <c r="BC865"/>
  <c r="BG865"/>
  <c r="BK865"/>
  <c r="BC866"/>
  <c r="BG866"/>
  <c r="BK866"/>
  <c r="BC867"/>
  <c r="BG867"/>
  <c r="BK867"/>
  <c r="BC868"/>
  <c r="BG868"/>
  <c r="BK868"/>
  <c r="BC869"/>
  <c r="BG869"/>
  <c r="BK869"/>
  <c r="BC870"/>
  <c r="BG870"/>
  <c r="BK870"/>
  <c r="BC871"/>
  <c r="BG871"/>
  <c r="BK871"/>
  <c r="BC872"/>
  <c r="BG872"/>
  <c r="BK872"/>
  <c r="BC873"/>
  <c r="BG873"/>
  <c r="BK873"/>
  <c r="BC874"/>
  <c r="BG874"/>
  <c r="BK874"/>
  <c r="BC875"/>
  <c r="BG875"/>
  <c r="BK875"/>
  <c r="BC876"/>
  <c r="BG876"/>
  <c r="BK876"/>
  <c r="BC877"/>
  <c r="BG877"/>
  <c r="BK877"/>
  <c r="BC878"/>
  <c r="BG878"/>
  <c r="BK878"/>
  <c r="BC879"/>
  <c r="BG879"/>
  <c r="BK879"/>
  <c r="BC880"/>
  <c r="BG880"/>
  <c r="BK880"/>
  <c r="BC881"/>
  <c r="BG881"/>
  <c r="BK881"/>
  <c r="BC882"/>
  <c r="BG882"/>
  <c r="BK882"/>
  <c r="BC883"/>
  <c r="BG883"/>
  <c r="BK883"/>
  <c r="BC884"/>
  <c r="BG884"/>
  <c r="BK884"/>
  <c r="BC885"/>
  <c r="BG885"/>
  <c r="BK885"/>
  <c r="BC886"/>
  <c r="BG886"/>
  <c r="BK886"/>
  <c r="BC887"/>
  <c r="BG887"/>
  <c r="BK887"/>
  <c r="BC888"/>
  <c r="BG888"/>
  <c r="BK888"/>
  <c r="BC889"/>
  <c r="BG889"/>
  <c r="BK889"/>
  <c r="BC890"/>
  <c r="BG890"/>
  <c r="BK890"/>
  <c r="BC891"/>
  <c r="BG891"/>
  <c r="BK891"/>
  <c r="BC892"/>
  <c r="BG892"/>
  <c r="BK892"/>
  <c r="BC893"/>
  <c r="BG893"/>
  <c r="BK893"/>
  <c r="BC894"/>
  <c r="BG894"/>
  <c r="BK894"/>
  <c r="BC895"/>
  <c r="BG895"/>
  <c r="BK895"/>
  <c r="BC896"/>
  <c r="BG896"/>
  <c r="BK896"/>
  <c r="BC897"/>
  <c r="BG897"/>
  <c r="BK897"/>
  <c r="BC898"/>
  <c r="BG898"/>
  <c r="BK898"/>
  <c r="BC899"/>
  <c r="BG899"/>
  <c r="BK899"/>
  <c r="BC900"/>
  <c r="BG900"/>
  <c r="BK900"/>
  <c r="BC901"/>
  <c r="BG901"/>
  <c r="BK901"/>
  <c r="BC902"/>
  <c r="BG902"/>
  <c r="BK902"/>
  <c r="BC903"/>
  <c r="BG903"/>
  <c r="BK903"/>
  <c r="BC904"/>
  <c r="BG904"/>
  <c r="BK904"/>
  <c r="BC905"/>
  <c r="BG905"/>
  <c r="BK905"/>
  <c r="BC906"/>
  <c r="BG906"/>
  <c r="BK906"/>
  <c r="BC907"/>
  <c r="BG907"/>
  <c r="BK907"/>
  <c r="BC908"/>
  <c r="BG908"/>
  <c r="BK908"/>
  <c r="BC909"/>
  <c r="BG909"/>
  <c r="BK909"/>
  <c r="BC910"/>
  <c r="BG910"/>
  <c r="BK910"/>
  <c r="BC911"/>
  <c r="BG911"/>
  <c r="BK911"/>
  <c r="BC912"/>
  <c r="BG912"/>
  <c r="BK912"/>
  <c r="BC913"/>
  <c r="BG913"/>
  <c r="BK913"/>
  <c r="BC914"/>
  <c r="BG914"/>
  <c r="BK914"/>
  <c r="BC915"/>
  <c r="BG915"/>
  <c r="BK915"/>
  <c r="BC916"/>
  <c r="BG916"/>
  <c r="BK916"/>
  <c r="BC917"/>
  <c r="BG917"/>
  <c r="BK917"/>
  <c r="BC918"/>
  <c r="BG918"/>
  <c r="BK918"/>
  <c r="BC919"/>
  <c r="BG919"/>
  <c r="BK919"/>
  <c r="BC920"/>
  <c r="BG920"/>
  <c r="BK920"/>
  <c r="BC921"/>
  <c r="BG921"/>
  <c r="BK921"/>
  <c r="BC922"/>
  <c r="BG922"/>
  <c r="BK922"/>
  <c r="BC923"/>
  <c r="BG923"/>
  <c r="BK923"/>
  <c r="BC924"/>
  <c r="BG924"/>
  <c r="BK924"/>
  <c r="BC925"/>
  <c r="BG925"/>
  <c r="BK925"/>
  <c r="BC926"/>
  <c r="BG926"/>
  <c r="BK926"/>
  <c r="BC927"/>
  <c r="BG927"/>
  <c r="BK927"/>
  <c r="BC928"/>
  <c r="BG928"/>
  <c r="BK928"/>
  <c r="BC929"/>
  <c r="BG929"/>
  <c r="BK929"/>
  <c r="BC930"/>
  <c r="BG930"/>
  <c r="BK930"/>
  <c r="BC931"/>
  <c r="BG931"/>
  <c r="BK931"/>
  <c r="BC932"/>
  <c r="BG932"/>
  <c r="BK932"/>
  <c r="BC933"/>
  <c r="BG933"/>
  <c r="BK933"/>
  <c r="BC934"/>
  <c r="BG934"/>
  <c r="BK934"/>
  <c r="BC935"/>
  <c r="BG935"/>
  <c r="BK935"/>
  <c r="BC936"/>
  <c r="BG936"/>
  <c r="BK936"/>
  <c r="BC937"/>
  <c r="BG937"/>
  <c r="BK937"/>
  <c r="BC938"/>
  <c r="BG938"/>
  <c r="BK938"/>
  <c r="BC939"/>
  <c r="BG939"/>
  <c r="BK939"/>
  <c r="BC940"/>
  <c r="BG940"/>
  <c r="BK940"/>
  <c r="BC941"/>
  <c r="BG941"/>
  <c r="BK941"/>
  <c r="BC942"/>
  <c r="BG942"/>
  <c r="BK942"/>
  <c r="BC943"/>
  <c r="BG943"/>
  <c r="BK943"/>
  <c r="BC944"/>
  <c r="BG944"/>
  <c r="BK944"/>
  <c r="BC945"/>
  <c r="BG945"/>
  <c r="BK945"/>
  <c r="BC946"/>
  <c r="BG946"/>
  <c r="BK946"/>
  <c r="BC947"/>
  <c r="BG947"/>
  <c r="BK947"/>
  <c r="BC948"/>
  <c r="BG948"/>
  <c r="BK948"/>
  <c r="BC949"/>
  <c r="BG949"/>
  <c r="BK949"/>
  <c r="BC950"/>
  <c r="BG950"/>
  <c r="BK950"/>
  <c r="BC951"/>
  <c r="BG951"/>
  <c r="BK951"/>
  <c r="BC952"/>
  <c r="BG952"/>
  <c r="BK952"/>
  <c r="BC953"/>
  <c r="BG953"/>
  <c r="BK953"/>
  <c r="BC954"/>
  <c r="BG954"/>
  <c r="BK954"/>
  <c r="BC955"/>
  <c r="BG955"/>
  <c r="BK955"/>
  <c r="BC956"/>
  <c r="BG956"/>
  <c r="BK956"/>
  <c r="BC957"/>
  <c r="BG957"/>
  <c r="BK957"/>
  <c r="BC958"/>
  <c r="BG958"/>
  <c r="BK958"/>
  <c r="BC959"/>
  <c r="BG959"/>
  <c r="BK959"/>
  <c r="BC960"/>
  <c r="BG960"/>
  <c r="BK960"/>
  <c r="BC961"/>
  <c r="BG961"/>
  <c r="BK961"/>
  <c r="BC962"/>
  <c r="BG962"/>
  <c r="BK962"/>
  <c r="BC963"/>
  <c r="BG963"/>
  <c r="BK963"/>
  <c r="BC964"/>
  <c r="BG964"/>
  <c r="BK964"/>
  <c r="BC965"/>
  <c r="BG965"/>
  <c r="BK965"/>
  <c r="BC966"/>
  <c r="BG966"/>
  <c r="BK966"/>
  <c r="BC967"/>
  <c r="BG967"/>
  <c r="BK967"/>
  <c r="BC968"/>
  <c r="BG968"/>
  <c r="BK968"/>
  <c r="BC969"/>
  <c r="BG969"/>
  <c r="BK969"/>
  <c r="BC970"/>
  <c r="BG970"/>
  <c r="BK970"/>
  <c r="BC971"/>
  <c r="BG971"/>
  <c r="BK971"/>
  <c r="BC972"/>
  <c r="BG972"/>
  <c r="BK972"/>
  <c r="BC973"/>
  <c r="BG973"/>
  <c r="BK973"/>
  <c r="BC974"/>
  <c r="BG974"/>
  <c r="BK974"/>
  <c r="BC975"/>
  <c r="BG975"/>
  <c r="BK975"/>
  <c r="BC976"/>
  <c r="BG976"/>
  <c r="BK976"/>
  <c r="BC977"/>
  <c r="BG977"/>
  <c r="BK977"/>
  <c r="BC978"/>
  <c r="BG978"/>
  <c r="BK978"/>
  <c r="BC979"/>
  <c r="BG979"/>
  <c r="BK979"/>
  <c r="BC980"/>
  <c r="BG980"/>
  <c r="BK980"/>
  <c r="BC981"/>
  <c r="BG981"/>
  <c r="BK981"/>
  <c r="BC982"/>
  <c r="BG982"/>
  <c r="BK982"/>
  <c r="BC983"/>
  <c r="BG983"/>
  <c r="BK983"/>
  <c r="BC984"/>
  <c r="BG984"/>
  <c r="BK984"/>
  <c r="BC985"/>
  <c r="BG985"/>
  <c r="BK985"/>
  <c r="BC986"/>
  <c r="BG986"/>
  <c r="BK986"/>
  <c r="BC987"/>
  <c r="BG987"/>
  <c r="BK987"/>
  <c r="BC988"/>
  <c r="BG988"/>
  <c r="BK988"/>
  <c r="BC989"/>
  <c r="BG989"/>
  <c r="BK989"/>
  <c r="BC990"/>
  <c r="BG990"/>
  <c r="BK990"/>
  <c r="BC991"/>
  <c r="BG991"/>
  <c r="BK991"/>
  <c r="BC992"/>
  <c r="BG992"/>
  <c r="BK992"/>
  <c r="BC993"/>
  <c r="BG993"/>
  <c r="BK993"/>
  <c r="BC994"/>
  <c r="BG994"/>
  <c r="BK994"/>
  <c r="BC995"/>
  <c r="BG995"/>
  <c r="BK995"/>
  <c r="BC996"/>
  <c r="BG996"/>
  <c r="BK996"/>
  <c r="BC997"/>
  <c r="BG997"/>
  <c r="BK997"/>
  <c r="BC998"/>
  <c r="BG998"/>
  <c r="BK998"/>
  <c r="BC999"/>
  <c r="BG999"/>
  <c r="BK999"/>
  <c r="BC1000"/>
  <c r="BG1000"/>
  <c r="BK1000"/>
  <c r="BC1001"/>
  <c r="BG1001"/>
  <c r="BK1001"/>
  <c r="BC1002"/>
  <c r="BG1002"/>
  <c r="BK1002"/>
  <c r="BC1003"/>
  <c r="BG1003"/>
  <c r="BK1003"/>
  <c r="BC1004"/>
  <c r="BG1004"/>
  <c r="BK1004"/>
  <c r="BC1005"/>
  <c r="BG1005"/>
  <c r="BK1005"/>
  <c r="BC1006"/>
  <c r="BG1006"/>
  <c r="BK1006"/>
  <c r="BC1007"/>
  <c r="BG1007"/>
  <c r="BK1007"/>
  <c r="BC1008"/>
  <c r="BG1008"/>
  <c r="BK1008"/>
  <c r="BC1009"/>
  <c r="BG1009"/>
  <c r="BK1009"/>
  <c r="BC1010"/>
  <c r="BG1010"/>
  <c r="BK1010"/>
  <c r="BC1011"/>
  <c r="BG1011"/>
  <c r="BK1011"/>
  <c r="BJ996"/>
  <c r="BF997"/>
  <c r="BN997"/>
  <c r="BD998"/>
  <c r="BL998"/>
  <c r="BB999"/>
  <c r="BJ999"/>
  <c r="AZ1000"/>
  <c r="BH1000"/>
  <c r="BF1001"/>
  <c r="BN1001"/>
  <c r="BD1002"/>
  <c r="BL1002"/>
  <c r="BB1003"/>
  <c r="BJ1003"/>
  <c r="AZ1004"/>
  <c r="BH1004"/>
  <c r="BF1005"/>
  <c r="BN1005"/>
  <c r="BD1006"/>
  <c r="BL1006"/>
  <c r="BB1007"/>
  <c r="BJ1007"/>
  <c r="AZ1008"/>
  <c r="BH1008"/>
  <c r="BF1009"/>
  <c r="BN1009"/>
  <c r="BD1010"/>
  <c r="BL1010"/>
  <c r="BB1011"/>
  <c r="BJ1011"/>
  <c r="AZ1012"/>
  <c r="BD1012"/>
  <c r="BH1012"/>
  <c r="BL1012"/>
  <c r="AZ1013"/>
  <c r="BD1013"/>
  <c r="BH1013"/>
  <c r="BL1013"/>
  <c r="AZ1014"/>
  <c r="BD1014"/>
  <c r="BH1014"/>
  <c r="BL1014"/>
  <c r="AZ1015"/>
  <c r="BD1015"/>
  <c r="BH1015"/>
  <c r="BL1015"/>
  <c r="AZ1016"/>
  <c r="BD1016"/>
  <c r="BH1016"/>
  <c r="BL1016"/>
  <c r="AZ1017"/>
  <c r="BD1017"/>
  <c r="BH1017"/>
  <c r="BL1017"/>
  <c r="AZ1018"/>
  <c r="BD1018"/>
  <c r="BH1018"/>
  <c r="BL1018"/>
  <c r="AZ1019"/>
  <c r="BD1019"/>
  <c r="BH1019"/>
  <c r="BL1019"/>
  <c r="AZ1020"/>
  <c r="BD1020"/>
  <c r="BH1020"/>
  <c r="BL1020"/>
  <c r="AZ1021"/>
  <c r="BD1021"/>
  <c r="BH1021"/>
  <c r="BL1021"/>
  <c r="AZ1022"/>
  <c r="BD1022"/>
  <c r="BH1022"/>
  <c r="BL1022"/>
  <c r="AZ1023"/>
  <c r="BD1023"/>
  <c r="BH1023"/>
  <c r="BL1023"/>
  <c r="AZ1024"/>
  <c r="BD1024"/>
  <c r="BH1024"/>
  <c r="BL1024"/>
  <c r="AZ1025"/>
  <c r="BD1025"/>
  <c r="BH1025"/>
  <c r="BL1025"/>
  <c r="AZ1026"/>
  <c r="BD1026"/>
  <c r="BH1026"/>
  <c r="BL1026"/>
  <c r="AZ1027"/>
  <c r="BD1027"/>
  <c r="BH1027"/>
  <c r="BL1027"/>
  <c r="AZ1028"/>
  <c r="BD1028"/>
  <c r="BH1028"/>
  <c r="BL1028"/>
  <c r="AZ1029"/>
  <c r="BD1029"/>
  <c r="BH1029"/>
  <c r="BL1029"/>
  <c r="AZ1030"/>
  <c r="BD1030"/>
  <c r="BH1030"/>
  <c r="BL1030"/>
  <c r="AZ1031"/>
  <c r="BD1031"/>
  <c r="BH1031"/>
  <c r="BL1031"/>
  <c r="AZ1032"/>
  <c r="BD1032"/>
  <c r="BH1032"/>
  <c r="BL1032"/>
  <c r="AZ1033"/>
  <c r="BD1033"/>
  <c r="BH1033"/>
  <c r="BL1033"/>
  <c r="AZ1034"/>
  <c r="BD1034"/>
  <c r="BH1034"/>
  <c r="BL1034"/>
  <c r="AZ1035"/>
  <c r="BD1035"/>
  <c r="BH1035"/>
  <c r="BL1035"/>
  <c r="AZ1036"/>
  <c r="BD1036"/>
  <c r="BH1036"/>
  <c r="BL1036"/>
  <c r="AZ1037"/>
  <c r="BD1037"/>
  <c r="BH1037"/>
  <c r="BL1037"/>
  <c r="AZ1038"/>
  <c r="BD1038"/>
  <c r="BH1038"/>
  <c r="BL1038"/>
  <c r="AZ1039"/>
  <c r="BD1039"/>
  <c r="BH1039"/>
  <c r="BL1039"/>
  <c r="AZ1040"/>
  <c r="BD1040"/>
  <c r="BH1040"/>
  <c r="BL1040"/>
  <c r="AZ1041"/>
  <c r="BD1041"/>
  <c r="BH1041"/>
  <c r="BL1041"/>
  <c r="AZ1042"/>
  <c r="BD1042"/>
  <c r="BH1042"/>
  <c r="BL1042"/>
  <c r="AZ1043"/>
  <c r="BD1043"/>
  <c r="BH1043"/>
  <c r="BL1043"/>
  <c r="AZ1044"/>
  <c r="BD1044"/>
  <c r="BH1044"/>
  <c r="BL1044"/>
  <c r="AZ1045"/>
  <c r="BD1045"/>
  <c r="BH1045"/>
  <c r="BL1045"/>
  <c r="AZ1046"/>
  <c r="BD1046"/>
  <c r="BH1046"/>
  <c r="BL1046"/>
  <c r="AZ1047"/>
  <c r="BD1047"/>
  <c r="BH1047"/>
  <c r="BL1047"/>
  <c r="AZ1048"/>
  <c r="BD1048"/>
  <c r="BH1048"/>
  <c r="BL1048"/>
  <c r="AZ1049"/>
  <c r="BD1049"/>
  <c r="BH1049"/>
  <c r="BL1049"/>
  <c r="AZ1050"/>
  <c r="BD1050"/>
  <c r="BH1050"/>
  <c r="BL1050"/>
  <c r="AZ1051"/>
  <c r="BD1051"/>
  <c r="BH1051"/>
  <c r="BL1051"/>
  <c r="AZ1052"/>
  <c r="BD1052"/>
  <c r="BH1052"/>
  <c r="BL1052"/>
  <c r="AZ1053"/>
  <c r="BD1053"/>
  <c r="BH1053"/>
  <c r="BL1053"/>
  <c r="AZ1054"/>
  <c r="BD1054"/>
  <c r="BH1054"/>
  <c r="BL1054"/>
  <c r="AZ1055"/>
  <c r="BD1055"/>
  <c r="BH1055"/>
  <c r="BL1055"/>
  <c r="AZ1056"/>
  <c r="BD1056"/>
  <c r="BH1056"/>
  <c r="BL1056"/>
  <c r="AZ1057"/>
  <c r="BD1057"/>
  <c r="BH1057"/>
  <c r="BL1057"/>
  <c r="AZ1058"/>
  <c r="BD1058"/>
  <c r="BH1058"/>
  <c r="BL1058"/>
  <c r="AZ1059"/>
  <c r="BD1059"/>
  <c r="BH1059"/>
  <c r="BL1059"/>
  <c r="AZ1060"/>
  <c r="BD1060"/>
  <c r="BH1060"/>
  <c r="BL1060"/>
  <c r="AZ1061"/>
  <c r="BD1061"/>
  <c r="BH1061"/>
  <c r="BL1061"/>
  <c r="AZ1062"/>
  <c r="BD1062"/>
  <c r="BH1062"/>
  <c r="BL1062"/>
  <c r="AZ1063"/>
  <c r="BD1063"/>
  <c r="BH1063"/>
  <c r="BL1063"/>
  <c r="AZ1064"/>
  <c r="BD1064"/>
  <c r="BH1064"/>
  <c r="BL1064"/>
  <c r="AZ1065"/>
  <c r="BD1065"/>
  <c r="BH1065"/>
  <c r="BL1065"/>
  <c r="AZ1066"/>
  <c r="BD1066"/>
  <c r="BH1066"/>
  <c r="BL1066"/>
  <c r="AZ1067"/>
  <c r="BD1067"/>
  <c r="BH1067"/>
  <c r="BL1067"/>
  <c r="AZ1068"/>
  <c r="BD1068"/>
  <c r="BH1068"/>
  <c r="BL1068"/>
  <c r="AZ1069"/>
  <c r="BD1069"/>
  <c r="BH1069"/>
  <c r="BL1069"/>
  <c r="AZ1070"/>
  <c r="BD1070"/>
  <c r="BH1070"/>
  <c r="BL1070"/>
  <c r="AZ1071"/>
  <c r="BD1071"/>
  <c r="BH1071"/>
  <c r="BL1071"/>
  <c r="AZ1072"/>
  <c r="BD1072"/>
  <c r="BH1072"/>
  <c r="BL1072"/>
  <c r="AZ1073"/>
  <c r="BD1073"/>
  <c r="BH1073"/>
  <c r="BL1073"/>
  <c r="AZ1074"/>
  <c r="BD1074"/>
  <c r="BH1074"/>
  <c r="BL1074"/>
  <c r="AZ1075"/>
  <c r="BD1075"/>
  <c r="BH1075"/>
  <c r="BL1075"/>
  <c r="AZ1076"/>
  <c r="BD1076"/>
  <c r="BH1076"/>
  <c r="BL1076"/>
  <c r="AZ1077"/>
  <c r="BD1077"/>
  <c r="BH1077"/>
  <c r="BL1077"/>
  <c r="AZ1078"/>
  <c r="BD1078"/>
  <c r="BH1078"/>
  <c r="BL1078"/>
  <c r="AZ1079"/>
  <c r="BD1079"/>
  <c r="BH1079"/>
  <c r="BL1079"/>
  <c r="AZ1080"/>
  <c r="BD1080"/>
  <c r="BH1080"/>
  <c r="BL1080"/>
  <c r="AZ1081"/>
  <c r="BD1081"/>
  <c r="BH1081"/>
  <c r="BL1081"/>
  <c r="AZ1082"/>
  <c r="BD1082"/>
  <c r="BH1082"/>
  <c r="BL1082"/>
  <c r="AZ1083"/>
  <c r="BD1083"/>
  <c r="BH1083"/>
  <c r="BL1083"/>
  <c r="AZ1084"/>
  <c r="BD1084"/>
  <c r="BH1084"/>
  <c r="BL1084"/>
  <c r="AZ1085"/>
  <c r="BD1085"/>
  <c r="BH1085"/>
  <c r="BL1085"/>
  <c r="AZ1086"/>
  <c r="BD1086"/>
  <c r="BH1086"/>
  <c r="BL1086"/>
  <c r="AZ1087"/>
  <c r="BD1087"/>
  <c r="BH1087"/>
  <c r="BL1087"/>
  <c r="AZ1088"/>
  <c r="BD1088"/>
  <c r="BH1088"/>
  <c r="BL1088"/>
  <c r="AZ1089"/>
  <c r="BD1089"/>
  <c r="BH1089"/>
  <c r="BL1089"/>
  <c r="AZ1090"/>
  <c r="BD1090"/>
  <c r="BH1090"/>
  <c r="BL1090"/>
  <c r="AZ1091"/>
  <c r="BD1091"/>
  <c r="BH1091"/>
  <c r="BL1091"/>
  <c r="AZ1092"/>
  <c r="BD1092"/>
  <c r="BH1092"/>
  <c r="BL1092"/>
  <c r="AZ1093"/>
  <c r="BD1093"/>
  <c r="BH1093"/>
  <c r="BL1093"/>
  <c r="AZ1094"/>
  <c r="BD1094"/>
  <c r="BH1094"/>
  <c r="BL1094"/>
  <c r="AZ1095"/>
  <c r="BD1095"/>
  <c r="BH1095"/>
  <c r="BL1095"/>
  <c r="AZ1096"/>
  <c r="BD1096"/>
  <c r="BH1096"/>
  <c r="BL1096"/>
  <c r="AZ1097"/>
  <c r="BD1097"/>
  <c r="BH1097"/>
  <c r="BL1097"/>
  <c r="AZ1098"/>
  <c r="BD1098"/>
  <c r="BH1098"/>
  <c r="BL1098"/>
  <c r="AZ1099"/>
  <c r="BD1099"/>
  <c r="BH1099"/>
  <c r="BL1099"/>
  <c r="AZ1100"/>
  <c r="BD1100"/>
  <c r="BH1100"/>
  <c r="BL1100"/>
  <c r="AZ1101"/>
  <c r="BD1101"/>
  <c r="BH1101"/>
  <c r="BL1101"/>
  <c r="AZ1102"/>
  <c r="BD1102"/>
  <c r="BH1102"/>
  <c r="BL1102"/>
  <c r="AZ1103"/>
  <c r="BD1103"/>
  <c r="BH1103"/>
  <c r="BL1103"/>
  <c r="AZ1104"/>
  <c r="BD1104"/>
  <c r="BH1104"/>
  <c r="BL1104"/>
  <c r="AZ1105"/>
  <c r="BD1105"/>
  <c r="BH1105"/>
  <c r="BL1105"/>
  <c r="AZ1106"/>
  <c r="BD1106"/>
  <c r="BH1106"/>
  <c r="BL1106"/>
  <c r="AZ1107"/>
  <c r="BD1107"/>
  <c r="BH1107"/>
  <c r="BL1107"/>
  <c r="AZ1108"/>
  <c r="BD1108"/>
  <c r="BH1108"/>
  <c r="BL1108"/>
  <c r="AZ1109"/>
  <c r="BD1109"/>
  <c r="BH1109"/>
  <c r="BL1109"/>
  <c r="AZ1110"/>
  <c r="BD1110"/>
  <c r="BH1110"/>
  <c r="BL1110"/>
  <c r="AZ1111"/>
  <c r="BD1111"/>
  <c r="BH1111"/>
  <c r="BL1111"/>
  <c r="AZ1112"/>
  <c r="BD1112"/>
  <c r="BH1112"/>
  <c r="BL1112"/>
  <c r="AZ1113"/>
  <c r="BD1113"/>
  <c r="BH1113"/>
  <c r="BL1113"/>
  <c r="AZ1114"/>
  <c r="BD1114"/>
  <c r="BH1114"/>
  <c r="BL1114"/>
  <c r="AZ1115"/>
  <c r="BD1115"/>
  <c r="BH1115"/>
  <c r="BL1115"/>
  <c r="AZ1116"/>
  <c r="BD1116"/>
  <c r="BH1116"/>
  <c r="BL1116"/>
  <c r="AZ1117"/>
  <c r="BD1117"/>
  <c r="BH1117"/>
  <c r="BL1117"/>
  <c r="AZ1118"/>
  <c r="BD1118"/>
  <c r="BH1118"/>
  <c r="BL1118"/>
  <c r="AZ1119"/>
  <c r="BD1119"/>
  <c r="BH1119"/>
  <c r="BL1119"/>
  <c r="AZ1120"/>
  <c r="BD1120"/>
  <c r="BH1120"/>
  <c r="BL1120"/>
  <c r="AZ1121"/>
  <c r="BD1121"/>
  <c r="BH1121"/>
  <c r="BL1121"/>
  <c r="AZ1122"/>
  <c r="BD1122"/>
  <c r="BH1122"/>
  <c r="BL1122"/>
  <c r="AZ1123"/>
  <c r="BD1123"/>
  <c r="BH1123"/>
  <c r="BL1123"/>
  <c r="AZ1124"/>
  <c r="BD1124"/>
  <c r="BH1124"/>
  <c r="BL1124"/>
  <c r="AZ1125"/>
  <c r="BD1125"/>
  <c r="BH1125"/>
  <c r="BL1125"/>
  <c r="AZ1126"/>
  <c r="BD1126"/>
  <c r="BH1126"/>
  <c r="BL1126"/>
  <c r="AZ1127"/>
  <c r="BD1127"/>
  <c r="BH1127"/>
  <c r="BL1127"/>
  <c r="AZ1128"/>
  <c r="BD1128"/>
  <c r="BH1128"/>
  <c r="BL1128"/>
  <c r="AZ1129"/>
  <c r="BD1129"/>
  <c r="BH1129"/>
  <c r="BL1129"/>
  <c r="AZ1130"/>
  <c r="BD1130"/>
  <c r="BH1130"/>
  <c r="BL1130"/>
  <c r="AZ1131"/>
  <c r="BD1131"/>
  <c r="BH1131"/>
  <c r="BL1131"/>
  <c r="AZ1132"/>
  <c r="BD1132"/>
  <c r="BH1132"/>
  <c r="BL1132"/>
  <c r="AZ1133"/>
  <c r="BD1133"/>
  <c r="BH1133"/>
  <c r="BL1133"/>
  <c r="AZ1134"/>
  <c r="BD1134"/>
  <c r="BH1134"/>
  <c r="BL1134"/>
  <c r="AZ1135"/>
  <c r="BD1135"/>
  <c r="BH1135"/>
  <c r="BL1135"/>
  <c r="AZ1136"/>
  <c r="BD1136"/>
  <c r="BH1136"/>
  <c r="BL1136"/>
  <c r="AZ1137"/>
  <c r="BD1137"/>
  <c r="BH1137"/>
  <c r="BL1137"/>
  <c r="AZ1138"/>
  <c r="BD1138"/>
  <c r="BH1138"/>
  <c r="BL1138"/>
  <c r="AZ1139"/>
  <c r="BD1139"/>
  <c r="BH1139"/>
  <c r="BL1139"/>
  <c r="AZ1140"/>
  <c r="BD1140"/>
  <c r="BH1140"/>
  <c r="BL1140"/>
  <c r="AZ1141"/>
  <c r="BD1141"/>
  <c r="BH1141"/>
  <c r="BL1141"/>
  <c r="AZ1142"/>
  <c r="BD1142"/>
  <c r="BH1142"/>
  <c r="BL1142"/>
  <c r="AZ1143"/>
  <c r="BD1143"/>
  <c r="BH1143"/>
  <c r="BL1143"/>
  <c r="AZ1144"/>
  <c r="BD1144"/>
  <c r="BH1144"/>
  <c r="BL1144"/>
  <c r="AZ1145"/>
  <c r="BD1145"/>
  <c r="BH1145"/>
  <c r="BL1145"/>
  <c r="AZ1146"/>
  <c r="BD1146"/>
  <c r="BH1146"/>
  <c r="BL1146"/>
  <c r="AZ1147"/>
  <c r="BD1147"/>
  <c r="BH1147"/>
  <c r="BL1147"/>
  <c r="AZ1148"/>
  <c r="BD1148"/>
  <c r="BH1148"/>
  <c r="BL1148"/>
  <c r="AZ1149"/>
  <c r="BD1149"/>
  <c r="BH1149"/>
  <c r="BL1149"/>
  <c r="AZ1150"/>
  <c r="BD1150"/>
  <c r="BH1150"/>
  <c r="BL1150"/>
  <c r="AZ1151"/>
  <c r="BD1151"/>
  <c r="BH1151"/>
  <c r="BL1151"/>
  <c r="AZ1152"/>
  <c r="BD1152"/>
  <c r="BH1152"/>
  <c r="BL1152"/>
  <c r="AZ1153"/>
  <c r="BD1153"/>
  <c r="BH1153"/>
  <c r="BL1153"/>
  <c r="AZ1154"/>
  <c r="BD1154"/>
  <c r="BH1154"/>
  <c r="BL1154"/>
  <c r="AZ1155"/>
  <c r="BD1155"/>
  <c r="BH1155"/>
  <c r="BL1155"/>
  <c r="AZ1156"/>
  <c r="BD1156"/>
  <c r="BH1156"/>
  <c r="BL1156"/>
  <c r="AZ1157"/>
  <c r="BD1157"/>
  <c r="BH1157"/>
  <c r="BL1157"/>
  <c r="AZ1158"/>
  <c r="BD1158"/>
  <c r="BH1158"/>
  <c r="BL1158"/>
  <c r="AZ1159"/>
  <c r="BD1159"/>
  <c r="BH1159"/>
  <c r="BL1159"/>
  <c r="AZ1160"/>
  <c r="BD1160"/>
  <c r="BH1160"/>
  <c r="BL1160"/>
  <c r="AZ1161"/>
  <c r="BD1161"/>
  <c r="BH1161"/>
  <c r="BL1161"/>
  <c r="AZ1162"/>
  <c r="BD1162"/>
  <c r="BH1162"/>
  <c r="BL1162"/>
  <c r="AZ1163"/>
  <c r="BD1163"/>
  <c r="BH1163"/>
  <c r="BL1163"/>
  <c r="AZ1164"/>
  <c r="BD1164"/>
  <c r="BH1164"/>
  <c r="BL1164"/>
  <c r="AZ1165"/>
  <c r="BD1165"/>
  <c r="BH1165"/>
  <c r="BL1165"/>
  <c r="AZ1166"/>
  <c r="BD1166"/>
  <c r="BH1166"/>
  <c r="BL1166"/>
  <c r="AZ1167"/>
  <c r="BD1167"/>
  <c r="BH1167"/>
  <c r="BL1167"/>
  <c r="AZ1168"/>
  <c r="BD1168"/>
  <c r="BH1168"/>
  <c r="BL1168"/>
  <c r="AZ1169"/>
  <c r="BD1169"/>
  <c r="BH1169"/>
  <c r="BL1169"/>
  <c r="AZ1170"/>
  <c r="BD1170"/>
  <c r="BH1170"/>
  <c r="BL1170"/>
  <c r="AZ1171"/>
  <c r="BD1171"/>
  <c r="BH1171"/>
  <c r="BL1171"/>
  <c r="AZ1172"/>
  <c r="BD1172"/>
  <c r="BH1172"/>
  <c r="BL1172"/>
  <c r="AZ1173"/>
  <c r="BD1173"/>
  <c r="BH1173"/>
  <c r="BL1173"/>
  <c r="AZ1174"/>
  <c r="BD1174"/>
  <c r="BH1174"/>
  <c r="BL1174"/>
  <c r="AZ1175"/>
  <c r="BD1175"/>
  <c r="BH1175"/>
  <c r="BL1175"/>
  <c r="AZ1176"/>
  <c r="BD1176"/>
  <c r="BH1176"/>
  <c r="BL1176"/>
  <c r="AZ1177"/>
  <c r="BD1177"/>
  <c r="BH1177"/>
  <c r="BL1177"/>
  <c r="AZ1178"/>
  <c r="BD1178"/>
  <c r="BH1178"/>
  <c r="BL1178"/>
  <c r="AZ1179"/>
  <c r="BD1179"/>
  <c r="BH1179"/>
  <c r="BL1179"/>
  <c r="AZ1180"/>
  <c r="BD1180"/>
  <c r="BH1180"/>
  <c r="BL1180"/>
  <c r="AZ1181"/>
  <c r="BD1181"/>
  <c r="BH1181"/>
  <c r="BL1181"/>
  <c r="AZ1182"/>
  <c r="BD1182"/>
  <c r="BH1182"/>
  <c r="BL1182"/>
  <c r="AZ1183"/>
  <c r="BD1183"/>
  <c r="BH1183"/>
  <c r="BL1183"/>
  <c r="AZ1184"/>
  <c r="BD1184"/>
  <c r="BH1184"/>
  <c r="BL1184"/>
  <c r="AZ1185"/>
  <c r="BD1185"/>
  <c r="BH1185"/>
  <c r="BL1185"/>
  <c r="AZ1186"/>
  <c r="BD1186"/>
  <c r="BH1186"/>
  <c r="BL1186"/>
  <c r="AZ1187"/>
  <c r="BD1187"/>
  <c r="BH1187"/>
  <c r="BL1187"/>
  <c r="AZ1188"/>
  <c r="BD1188"/>
  <c r="BH1188"/>
  <c r="BL1188"/>
  <c r="AZ1189"/>
  <c r="BD1189"/>
  <c r="BH1189"/>
  <c r="BL1189"/>
  <c r="AZ1190"/>
  <c r="BD1190"/>
  <c r="BH1190"/>
  <c r="BL1190"/>
  <c r="AZ1191"/>
  <c r="BD1191"/>
  <c r="BH1191"/>
  <c r="BL1191"/>
  <c r="AZ1192"/>
  <c r="BD1192"/>
  <c r="BH1192"/>
  <c r="BL1192"/>
  <c r="AZ1193"/>
  <c r="BD1193"/>
  <c r="BH1193"/>
  <c r="BL1193"/>
  <c r="AZ1194"/>
  <c r="BD1194"/>
  <c r="BH1194"/>
  <c r="BL1194"/>
  <c r="AZ1195"/>
  <c r="BD1195"/>
  <c r="BH1195"/>
  <c r="BL1195"/>
  <c r="AZ1196"/>
  <c r="BD1196"/>
  <c r="BH1196"/>
  <c r="BL1196"/>
  <c r="AZ1197"/>
  <c r="BD1197"/>
  <c r="BH1197"/>
  <c r="BL1197"/>
  <c r="AZ1198"/>
  <c r="BD1198"/>
  <c r="BH1198"/>
  <c r="BL1198"/>
  <c r="AZ1199"/>
  <c r="BD1199"/>
  <c r="BH1199"/>
  <c r="BL1199"/>
  <c r="AZ1200"/>
  <c r="BD1200"/>
  <c r="BH1200"/>
  <c r="BL1200"/>
  <c r="AZ1201"/>
  <c r="BD1201"/>
  <c r="BH1201"/>
  <c r="BL1201"/>
  <c r="AZ1202"/>
  <c r="BD1202"/>
  <c r="BH1202"/>
  <c r="BL1202"/>
  <c r="AZ1203"/>
  <c r="BD1203"/>
  <c r="BH1203"/>
  <c r="BL1203"/>
  <c r="AZ1204"/>
  <c r="BD1204"/>
  <c r="BH1204"/>
  <c r="BL1204"/>
  <c r="AZ1205"/>
  <c r="BD1205"/>
  <c r="BH1205"/>
  <c r="BL1205"/>
  <c r="AZ1206"/>
  <c r="BD1206"/>
  <c r="BH1206"/>
  <c r="BL1206"/>
  <c r="AZ1207"/>
  <c r="BD1207"/>
  <c r="BH1207"/>
  <c r="BL1207"/>
  <c r="AZ1208"/>
  <c r="BD1208"/>
  <c r="BH1208"/>
  <c r="BL1208"/>
  <c r="AZ1209"/>
  <c r="BD1209"/>
  <c r="BH1209"/>
  <c r="BL1209"/>
  <c r="AZ1210"/>
  <c r="BD1210"/>
  <c r="BH1210"/>
  <c r="BL1210"/>
  <c r="AZ1211"/>
  <c r="BD1211"/>
  <c r="BH1211"/>
  <c r="BL1211"/>
  <c r="AZ1212"/>
  <c r="BD1212"/>
  <c r="BH1212"/>
  <c r="BL1212"/>
  <c r="AZ1213"/>
  <c r="BD1213"/>
  <c r="BH1213"/>
  <c r="BL1213"/>
  <c r="AZ1214"/>
  <c r="BD1214"/>
  <c r="BH1214"/>
  <c r="BL1214"/>
  <c r="AZ1215"/>
  <c r="BD1215"/>
  <c r="BH1215"/>
  <c r="BL1215"/>
  <c r="AZ1216"/>
  <c r="BD1216"/>
  <c r="BH1216"/>
  <c r="BL1216"/>
  <c r="AZ1217"/>
  <c r="BD1217"/>
  <c r="BH1217"/>
  <c r="BL1217"/>
  <c r="AZ1218"/>
  <c r="BD1218"/>
  <c r="BH1218"/>
  <c r="BL1218"/>
  <c r="AZ1219"/>
  <c r="BD1219"/>
  <c r="BH1219"/>
  <c r="BL1219"/>
  <c r="AZ1220"/>
  <c r="BD1220"/>
  <c r="BH1220"/>
  <c r="BL1220"/>
  <c r="AZ1221"/>
  <c r="BD1221"/>
  <c r="BH1221"/>
  <c r="BL1221"/>
  <c r="AZ1222"/>
  <c r="BD1222"/>
  <c r="BH1222"/>
  <c r="BL1222"/>
  <c r="AZ1223"/>
  <c r="BD1223"/>
  <c r="BH1223"/>
  <c r="BL1223"/>
  <c r="AZ1224"/>
  <c r="BD1224"/>
  <c r="BH1224"/>
  <c r="BL1224"/>
  <c r="AZ1225"/>
  <c r="BD1225"/>
  <c r="BH1225"/>
  <c r="BL1225"/>
  <c r="AZ1226"/>
  <c r="BD1226"/>
  <c r="BH1226"/>
  <c r="BL1226"/>
  <c r="AZ1227"/>
  <c r="BD1227"/>
  <c r="BH1227"/>
  <c r="BL1227"/>
  <c r="AZ1228"/>
  <c r="BD1228"/>
  <c r="BH1228"/>
  <c r="BL1228"/>
  <c r="AZ1229"/>
  <c r="BD1229"/>
  <c r="BH1229"/>
  <c r="BL1229"/>
  <c r="AZ1230"/>
  <c r="BD1230"/>
  <c r="BH1230"/>
  <c r="BL1230"/>
  <c r="AZ1231"/>
  <c r="BD1231"/>
  <c r="BH1231"/>
  <c r="BL1231"/>
  <c r="AZ1232"/>
  <c r="BD1232"/>
  <c r="BH1232"/>
  <c r="BL1232"/>
  <c r="AZ1233"/>
  <c r="BD1233"/>
  <c r="BH1233"/>
  <c r="BL1233"/>
  <c r="AZ1234"/>
  <c r="BD1234"/>
  <c r="BH1234"/>
  <c r="BL1234"/>
  <c r="AZ1235"/>
  <c r="BD1235"/>
  <c r="BH1235"/>
  <c r="BL1235"/>
  <c r="AZ1236"/>
  <c r="BD1236"/>
  <c r="BH1236"/>
  <c r="BL1236"/>
  <c r="AZ1237"/>
  <c r="BD1237"/>
  <c r="BH1237"/>
  <c r="BL1237"/>
  <c r="AZ1238"/>
  <c r="BD1238"/>
  <c r="BH1238"/>
  <c r="BL1238"/>
  <c r="AZ1239"/>
  <c r="BD1239"/>
  <c r="BH1239"/>
  <c r="BL1239"/>
  <c r="AZ1240"/>
  <c r="BD1240"/>
  <c r="BH1240"/>
  <c r="BL1240"/>
  <c r="AZ1241"/>
  <c r="BD1241"/>
  <c r="BH1241"/>
  <c r="BL1241"/>
  <c r="AZ1242"/>
  <c r="BD1242"/>
  <c r="BH1242"/>
  <c r="BL1242"/>
  <c r="AZ1243"/>
  <c r="BD1243"/>
  <c r="BH1243"/>
  <c r="BL1243"/>
  <c r="AZ1244"/>
  <c r="BD1244"/>
  <c r="BH1244"/>
  <c r="BL1244"/>
  <c r="AZ1245"/>
  <c r="BD1245"/>
  <c r="BH1245"/>
  <c r="BL1245"/>
  <c r="AZ1246"/>
  <c r="BD1246"/>
  <c r="BH1246"/>
  <c r="BL1246"/>
  <c r="AZ1247"/>
  <c r="BD1247"/>
  <c r="BH1247"/>
  <c r="BL1247"/>
  <c r="AZ1248"/>
  <c r="BD1248"/>
  <c r="BH1248"/>
  <c r="BL1248"/>
  <c r="AZ1249"/>
  <c r="BD1249"/>
  <c r="BH1249"/>
  <c r="BL1249"/>
  <c r="AZ1250"/>
  <c r="BD1250"/>
  <c r="BH1250"/>
  <c r="BL1250"/>
  <c r="AZ1251"/>
  <c r="BD1251"/>
  <c r="BH1251"/>
  <c r="BL1251"/>
  <c r="AZ1252"/>
  <c r="BD1252"/>
  <c r="BH1252"/>
  <c r="BL1252"/>
  <c r="AZ1253"/>
  <c r="BD1253"/>
  <c r="BH1253"/>
  <c r="BL1253"/>
  <c r="AZ1254"/>
  <c r="BD1254"/>
  <c r="BH1254"/>
  <c r="BL1254"/>
  <c r="AZ1255"/>
  <c r="BD1255"/>
  <c r="BF996"/>
  <c r="BB997"/>
  <c r="BL997"/>
  <c r="BB998"/>
  <c r="BJ998"/>
  <c r="AZ999"/>
  <c r="BH999"/>
  <c r="BF1000"/>
  <c r="BN1000"/>
  <c r="BD1001"/>
  <c r="BL1001"/>
  <c r="BB1002"/>
  <c r="BJ1002"/>
  <c r="AZ1003"/>
  <c r="BH1003"/>
  <c r="BF1004"/>
  <c r="BN1004"/>
  <c r="BD1005"/>
  <c r="BL1005"/>
  <c r="BB1006"/>
  <c r="BJ1006"/>
  <c r="AZ1007"/>
  <c r="BH1007"/>
  <c r="BF1008"/>
  <c r="BN1008"/>
  <c r="BD1009"/>
  <c r="BL1009"/>
  <c r="BB1010"/>
  <c r="BJ1010"/>
  <c r="AZ1011"/>
  <c r="BH1011"/>
  <c r="BC1012"/>
  <c r="BG1012"/>
  <c r="BK1012"/>
  <c r="BC1013"/>
  <c r="BG1013"/>
  <c r="BK1013"/>
  <c r="BC1014"/>
  <c r="BG1014"/>
  <c r="BK1014"/>
  <c r="BC1015"/>
  <c r="BG1015"/>
  <c r="BK1015"/>
  <c r="BC1016"/>
  <c r="BG1016"/>
  <c r="BK1016"/>
  <c r="BC1017"/>
  <c r="BG1017"/>
  <c r="BK1017"/>
  <c r="BC1018"/>
  <c r="BG1018"/>
  <c r="BK1018"/>
  <c r="BC1019"/>
  <c r="BG1019"/>
  <c r="BK1019"/>
  <c r="BC1020"/>
  <c r="BG1020"/>
  <c r="BK1020"/>
  <c r="BC1021"/>
  <c r="BG1021"/>
  <c r="BK1021"/>
  <c r="BC1022"/>
  <c r="BG1022"/>
  <c r="BK1022"/>
  <c r="BC1023"/>
  <c r="BG1023"/>
  <c r="BK1023"/>
  <c r="BC1024"/>
  <c r="BG1024"/>
  <c r="BK1024"/>
  <c r="BC1025"/>
  <c r="BG1025"/>
  <c r="BK1025"/>
  <c r="BC1026"/>
  <c r="BG1026"/>
  <c r="BK1026"/>
  <c r="BC1027"/>
  <c r="BG1027"/>
  <c r="BK1027"/>
  <c r="BC1028"/>
  <c r="BG1028"/>
  <c r="BK1028"/>
  <c r="BC1029"/>
  <c r="BG1029"/>
  <c r="BK1029"/>
  <c r="BC1030"/>
  <c r="BG1030"/>
  <c r="BK1030"/>
  <c r="BC1031"/>
  <c r="BG1031"/>
  <c r="BK1031"/>
  <c r="BC1032"/>
  <c r="BG1032"/>
  <c r="BK1032"/>
  <c r="BC1033"/>
  <c r="BG1033"/>
  <c r="BK1033"/>
  <c r="BC1034"/>
  <c r="BG1034"/>
  <c r="BK1034"/>
  <c r="BC1035"/>
  <c r="BG1035"/>
  <c r="BK1035"/>
  <c r="BC1036"/>
  <c r="BG1036"/>
  <c r="BK1036"/>
  <c r="BC1037"/>
  <c r="BG1037"/>
  <c r="BK1037"/>
  <c r="BC1038"/>
  <c r="BG1038"/>
  <c r="BK1038"/>
  <c r="BC1039"/>
  <c r="BG1039"/>
  <c r="BK1039"/>
  <c r="BC1040"/>
  <c r="BG1040"/>
  <c r="BK1040"/>
  <c r="BC1041"/>
  <c r="BG1041"/>
  <c r="BK1041"/>
  <c r="BC1042"/>
  <c r="BG1042"/>
  <c r="BK1042"/>
  <c r="BC1043"/>
  <c r="BG1043"/>
  <c r="BK1043"/>
  <c r="BC1044"/>
  <c r="BG1044"/>
  <c r="BK1044"/>
  <c r="BC1045"/>
  <c r="BG1045"/>
  <c r="BK1045"/>
  <c r="BC1046"/>
  <c r="BG1046"/>
  <c r="BK1046"/>
  <c r="BC1047"/>
  <c r="BG1047"/>
  <c r="BK1047"/>
  <c r="BC1048"/>
  <c r="BG1048"/>
  <c r="BK1048"/>
  <c r="BC1049"/>
  <c r="BG1049"/>
  <c r="BK1049"/>
  <c r="BC1050"/>
  <c r="BG1050"/>
  <c r="BK1050"/>
  <c r="BC1051"/>
  <c r="BG1051"/>
  <c r="BK1051"/>
  <c r="BC1052"/>
  <c r="BG1052"/>
  <c r="BK1052"/>
  <c r="BC1053"/>
  <c r="BG1053"/>
  <c r="BK1053"/>
  <c r="BC1054"/>
  <c r="BG1054"/>
  <c r="BK1054"/>
  <c r="BC1055"/>
  <c r="BG1055"/>
  <c r="BK1055"/>
  <c r="BC1056"/>
  <c r="BG1056"/>
  <c r="BK1056"/>
  <c r="BC1057"/>
  <c r="BG1057"/>
  <c r="BK1057"/>
  <c r="BC1058"/>
  <c r="BG1058"/>
  <c r="BK1058"/>
  <c r="BC1059"/>
  <c r="BG1059"/>
  <c r="BK1059"/>
  <c r="BC1060"/>
  <c r="BG1060"/>
  <c r="BK1060"/>
  <c r="BC1061"/>
  <c r="BG1061"/>
  <c r="BK1061"/>
  <c r="BC1062"/>
  <c r="BG1062"/>
  <c r="BK1062"/>
  <c r="BC1063"/>
  <c r="BG1063"/>
  <c r="BK1063"/>
  <c r="BC1064"/>
  <c r="BG1064"/>
  <c r="BK1064"/>
  <c r="BC1065"/>
  <c r="BG1065"/>
  <c r="BK1065"/>
  <c r="BC1066"/>
  <c r="BG1066"/>
  <c r="BK1066"/>
  <c r="BC1067"/>
  <c r="BG1067"/>
  <c r="BK1067"/>
  <c r="BC1068"/>
  <c r="BG1068"/>
  <c r="BK1068"/>
  <c r="BC1069"/>
  <c r="BG1069"/>
  <c r="BK1069"/>
  <c r="BC1070"/>
  <c r="BG1070"/>
  <c r="BK1070"/>
  <c r="BC1071"/>
  <c r="BG1071"/>
  <c r="BK1071"/>
  <c r="BC1072"/>
  <c r="BG1072"/>
  <c r="BK1072"/>
  <c r="BC1073"/>
  <c r="BG1073"/>
  <c r="BK1073"/>
  <c r="BC1074"/>
  <c r="BG1074"/>
  <c r="BK1074"/>
  <c r="BC1075"/>
  <c r="BG1075"/>
  <c r="BK1075"/>
  <c r="BC1076"/>
  <c r="BG1076"/>
  <c r="BK1076"/>
  <c r="BC1077"/>
  <c r="BG1077"/>
  <c r="BK1077"/>
  <c r="BC1078"/>
  <c r="BG1078"/>
  <c r="BK1078"/>
  <c r="BC1079"/>
  <c r="BG1079"/>
  <c r="BK1079"/>
  <c r="BC1080"/>
  <c r="BG1080"/>
  <c r="BK1080"/>
  <c r="BC1081"/>
  <c r="BG1081"/>
  <c r="BK1081"/>
  <c r="BC1082"/>
  <c r="BG1082"/>
  <c r="BK1082"/>
  <c r="BC1083"/>
  <c r="BG1083"/>
  <c r="BK1083"/>
  <c r="BC1084"/>
  <c r="BG1084"/>
  <c r="BK1084"/>
  <c r="BC1085"/>
  <c r="BG1085"/>
  <c r="BK1085"/>
  <c r="BC1086"/>
  <c r="BG1086"/>
  <c r="BK1086"/>
  <c r="BC1087"/>
  <c r="BG1087"/>
  <c r="BK1087"/>
  <c r="BC1088"/>
  <c r="BG1088"/>
  <c r="BK1088"/>
  <c r="BC1089"/>
  <c r="BG1089"/>
  <c r="BK1089"/>
  <c r="BC1090"/>
  <c r="BG1090"/>
  <c r="BK1090"/>
  <c r="BC1091"/>
  <c r="BG1091"/>
  <c r="BK1091"/>
  <c r="BC1092"/>
  <c r="BG1092"/>
  <c r="BK1092"/>
  <c r="BC1093"/>
  <c r="BG1093"/>
  <c r="BK1093"/>
  <c r="BC1094"/>
  <c r="BG1094"/>
  <c r="BK1094"/>
  <c r="BC1095"/>
  <c r="BG1095"/>
  <c r="BK1095"/>
  <c r="BC1096"/>
  <c r="BG1096"/>
  <c r="BK1096"/>
  <c r="BC1097"/>
  <c r="BG1097"/>
  <c r="BK1097"/>
  <c r="BC1098"/>
  <c r="BG1098"/>
  <c r="BK1098"/>
  <c r="BC1099"/>
  <c r="BG1099"/>
  <c r="BK1099"/>
  <c r="BC1100"/>
  <c r="BG1100"/>
  <c r="BK1100"/>
  <c r="BC1101"/>
  <c r="BG1101"/>
  <c r="BK1101"/>
  <c r="BC1102"/>
  <c r="BG1102"/>
  <c r="BK1102"/>
  <c r="BC1103"/>
  <c r="BG1103"/>
  <c r="BK1103"/>
  <c r="BC1104"/>
  <c r="BG1104"/>
  <c r="BK1104"/>
  <c r="BC1105"/>
  <c r="BG1105"/>
  <c r="BK1105"/>
  <c r="BC1106"/>
  <c r="BG1106"/>
  <c r="BK1106"/>
  <c r="BC1107"/>
  <c r="BG1107"/>
  <c r="BK1107"/>
  <c r="BC1108"/>
  <c r="BG1108"/>
  <c r="BK1108"/>
  <c r="BC1109"/>
  <c r="BG1109"/>
  <c r="BK1109"/>
  <c r="BC1110"/>
  <c r="BG1110"/>
  <c r="BK1110"/>
  <c r="BC1111"/>
  <c r="BG1111"/>
  <c r="BK1111"/>
  <c r="BC1112"/>
  <c r="BG1112"/>
  <c r="BK1112"/>
  <c r="BC1113"/>
  <c r="BG1113"/>
  <c r="BK1113"/>
  <c r="BC1114"/>
  <c r="BG1114"/>
  <c r="BK1114"/>
  <c r="BC1115"/>
  <c r="BG1115"/>
  <c r="BK1115"/>
  <c r="BC1116"/>
  <c r="BG1116"/>
  <c r="BK1116"/>
  <c r="BC1117"/>
  <c r="BG1117"/>
  <c r="BK1117"/>
  <c r="BC1118"/>
  <c r="BG1118"/>
  <c r="BK1118"/>
  <c r="BC1119"/>
  <c r="BG1119"/>
  <c r="BK1119"/>
  <c r="BC1120"/>
  <c r="BG1120"/>
  <c r="BK1120"/>
  <c r="BC1121"/>
  <c r="BG1121"/>
  <c r="BK1121"/>
  <c r="BC1122"/>
  <c r="BG1122"/>
  <c r="BK1122"/>
  <c r="BC1123"/>
  <c r="BG1123"/>
  <c r="BK1123"/>
  <c r="BC1124"/>
  <c r="BG1124"/>
  <c r="BK1124"/>
  <c r="BC1125"/>
  <c r="BG1125"/>
  <c r="BK1125"/>
  <c r="BC1126"/>
  <c r="BG1126"/>
  <c r="BK1126"/>
  <c r="BC1127"/>
  <c r="BG1127"/>
  <c r="BK1127"/>
  <c r="BC1128"/>
  <c r="BG1128"/>
  <c r="BK1128"/>
  <c r="BC1129"/>
  <c r="BG1129"/>
  <c r="BK1129"/>
  <c r="BC1130"/>
  <c r="BG1130"/>
  <c r="BK1130"/>
  <c r="BC1131"/>
  <c r="BG1131"/>
  <c r="BK1131"/>
  <c r="BC1132"/>
  <c r="BG1132"/>
  <c r="BK1132"/>
  <c r="BC1133"/>
  <c r="BG1133"/>
  <c r="BK1133"/>
  <c r="BC1134"/>
  <c r="BG1134"/>
  <c r="BK1134"/>
  <c r="BC1135"/>
  <c r="BG1135"/>
  <c r="BK1135"/>
  <c r="BC1136"/>
  <c r="BG1136"/>
  <c r="BK1136"/>
  <c r="BC1137"/>
  <c r="BG1137"/>
  <c r="BK1137"/>
  <c r="BC1138"/>
  <c r="BG1138"/>
  <c r="BK1138"/>
  <c r="BC1139"/>
  <c r="BG1139"/>
  <c r="BK1139"/>
  <c r="BC1140"/>
  <c r="BG1140"/>
  <c r="BK1140"/>
  <c r="BC1141"/>
  <c r="BG1141"/>
  <c r="BK1141"/>
  <c r="BC1142"/>
  <c r="BG1142"/>
  <c r="BK1142"/>
  <c r="BC1143"/>
  <c r="BG1143"/>
  <c r="BK1143"/>
  <c r="BC1144"/>
  <c r="BG1144"/>
  <c r="BK1144"/>
  <c r="BC1145"/>
  <c r="BG1145"/>
  <c r="BK1145"/>
  <c r="BC1146"/>
  <c r="BG1146"/>
  <c r="BK1146"/>
  <c r="BC1147"/>
  <c r="BG1147"/>
  <c r="BK1147"/>
  <c r="BC1148"/>
  <c r="BG1148"/>
  <c r="BK1148"/>
  <c r="BC1149"/>
  <c r="BG1149"/>
  <c r="BK1149"/>
  <c r="BC1150"/>
  <c r="BG1150"/>
  <c r="BK1150"/>
  <c r="BC1151"/>
  <c r="BG1151"/>
  <c r="BK1151"/>
  <c r="BC1152"/>
  <c r="BG1152"/>
  <c r="BK1152"/>
  <c r="BC1153"/>
  <c r="BG1153"/>
  <c r="BK1153"/>
  <c r="BC1154"/>
  <c r="BG1154"/>
  <c r="BK1154"/>
  <c r="BC1155"/>
  <c r="BG1155"/>
  <c r="BK1155"/>
  <c r="BC1156"/>
  <c r="BG1156"/>
  <c r="BK1156"/>
  <c r="BC1157"/>
  <c r="BG1157"/>
  <c r="BK1157"/>
  <c r="BC1158"/>
  <c r="BG1158"/>
  <c r="BK1158"/>
  <c r="BC1159"/>
  <c r="BG1159"/>
  <c r="BK1159"/>
  <c r="BC1160"/>
  <c r="BG1160"/>
  <c r="BK1160"/>
  <c r="BC1161"/>
  <c r="BG1161"/>
  <c r="BK1161"/>
  <c r="BC1162"/>
  <c r="BG1162"/>
  <c r="BK1162"/>
  <c r="BC1163"/>
  <c r="BG1163"/>
  <c r="BK1163"/>
  <c r="BC1164"/>
  <c r="BG1164"/>
  <c r="BK1164"/>
  <c r="BC1165"/>
  <c r="BG1165"/>
  <c r="BK1165"/>
  <c r="BC1166"/>
  <c r="BG1166"/>
  <c r="BK1166"/>
  <c r="BC1167"/>
  <c r="BG1167"/>
  <c r="BK1167"/>
  <c r="BC1168"/>
  <c r="BG1168"/>
  <c r="BK1168"/>
  <c r="BC1169"/>
  <c r="BG1169"/>
  <c r="BK1169"/>
  <c r="BC1170"/>
  <c r="BG1170"/>
  <c r="BK1170"/>
  <c r="BC1171"/>
  <c r="BG1171"/>
  <c r="BK1171"/>
  <c r="BC1172"/>
  <c r="BG1172"/>
  <c r="BK1172"/>
  <c r="BC1173"/>
  <c r="BG1173"/>
  <c r="BK1173"/>
  <c r="BC1174"/>
  <c r="BG1174"/>
  <c r="BK1174"/>
  <c r="BC1175"/>
  <c r="BG1175"/>
  <c r="BK1175"/>
  <c r="BC1176"/>
  <c r="BG1176"/>
  <c r="BK1176"/>
  <c r="BC1177"/>
  <c r="BG1177"/>
  <c r="BK1177"/>
  <c r="BC1178"/>
  <c r="BG1178"/>
  <c r="BK1178"/>
  <c r="BC1179"/>
  <c r="BG1179"/>
  <c r="BK1179"/>
  <c r="BC1180"/>
  <c r="BG1180"/>
  <c r="BK1180"/>
  <c r="BC1181"/>
  <c r="BG1181"/>
  <c r="BK1181"/>
  <c r="BC1182"/>
  <c r="BG1182"/>
  <c r="BK1182"/>
  <c r="BC1183"/>
  <c r="BG1183"/>
  <c r="BK1183"/>
  <c r="BC1184"/>
  <c r="BG1184"/>
  <c r="BK1184"/>
  <c r="BC1185"/>
  <c r="BG1185"/>
  <c r="BK1185"/>
  <c r="BC1186"/>
  <c r="BG1186"/>
  <c r="BK1186"/>
  <c r="BC1187"/>
  <c r="BG1187"/>
  <c r="BK1187"/>
  <c r="BC1188"/>
  <c r="BG1188"/>
  <c r="BK1188"/>
  <c r="BC1189"/>
  <c r="BG1189"/>
  <c r="BK1189"/>
  <c r="BC1190"/>
  <c r="BG1190"/>
  <c r="BK1190"/>
  <c r="BC1191"/>
  <c r="BG1191"/>
  <c r="BK1191"/>
  <c r="BC1192"/>
  <c r="BG1192"/>
  <c r="BK1192"/>
  <c r="BC1193"/>
  <c r="BG1193"/>
  <c r="BK1193"/>
  <c r="BC1194"/>
  <c r="BG1194"/>
  <c r="BK1194"/>
  <c r="BC1195"/>
  <c r="BG1195"/>
  <c r="BK1195"/>
  <c r="BC1196"/>
  <c r="BG1196"/>
  <c r="BK1196"/>
  <c r="BC1197"/>
  <c r="BG1197"/>
  <c r="BK1197"/>
  <c r="BC1198"/>
  <c r="BG1198"/>
  <c r="BK1198"/>
  <c r="BC1199"/>
  <c r="BG1199"/>
  <c r="BK1199"/>
  <c r="BC1200"/>
  <c r="BG1200"/>
  <c r="BK1200"/>
  <c r="BC1201"/>
  <c r="BG1201"/>
  <c r="BK1201"/>
  <c r="BC1202"/>
  <c r="BG1202"/>
  <c r="BK1202"/>
  <c r="BC1203"/>
  <c r="BG1203"/>
  <c r="BK1203"/>
  <c r="BC1204"/>
  <c r="BG1204"/>
  <c r="BK1204"/>
  <c r="BC1205"/>
  <c r="BG1205"/>
  <c r="BK1205"/>
  <c r="BC1206"/>
  <c r="BG1206"/>
  <c r="BK1206"/>
  <c r="BC1207"/>
  <c r="BG1207"/>
  <c r="BK1207"/>
  <c r="BC1208"/>
  <c r="BG1208"/>
  <c r="BK1208"/>
  <c r="BC1209"/>
  <c r="BG1209"/>
  <c r="BK1209"/>
  <c r="BC1210"/>
  <c r="BG1210"/>
  <c r="BK1210"/>
  <c r="BC1211"/>
  <c r="BG1211"/>
  <c r="BK1211"/>
  <c r="BC1212"/>
  <c r="BG1212"/>
  <c r="BK1212"/>
  <c r="BC1213"/>
  <c r="BG1213"/>
  <c r="BK1213"/>
  <c r="BC1214"/>
  <c r="BG1214"/>
  <c r="BK1214"/>
  <c r="BC1215"/>
  <c r="BG1215"/>
  <c r="BK1215"/>
  <c r="BC1216"/>
  <c r="BG1216"/>
  <c r="BK1216"/>
  <c r="BC1217"/>
  <c r="BG1217"/>
  <c r="BK1217"/>
  <c r="BC1218"/>
  <c r="BG1218"/>
  <c r="BK1218"/>
  <c r="BC1219"/>
  <c r="BG1219"/>
  <c r="BK1219"/>
  <c r="BC1220"/>
  <c r="BG1220"/>
  <c r="BK1220"/>
  <c r="BC1221"/>
  <c r="BG1221"/>
  <c r="BK1221"/>
  <c r="BC1222"/>
  <c r="BG1222"/>
  <c r="BK1222"/>
  <c r="BC1223"/>
  <c r="BG1223"/>
  <c r="BK1223"/>
  <c r="BC1224"/>
  <c r="BG1224"/>
  <c r="BK1224"/>
  <c r="BC1225"/>
  <c r="BG1225"/>
  <c r="BK1225"/>
  <c r="BC1226"/>
  <c r="BG1226"/>
  <c r="BK1226"/>
  <c r="BC1227"/>
  <c r="BG1227"/>
  <c r="BK1227"/>
  <c r="BC1228"/>
  <c r="BG1228"/>
  <c r="BK1228"/>
  <c r="BC1229"/>
  <c r="BG1229"/>
  <c r="BK1229"/>
  <c r="BC1230"/>
  <c r="BG1230"/>
  <c r="BK1230"/>
  <c r="BC1231"/>
  <c r="BG1231"/>
  <c r="BK1231"/>
  <c r="BC1232"/>
  <c r="BG1232"/>
  <c r="BK1232"/>
  <c r="BC1233"/>
  <c r="BG1233"/>
  <c r="BK1233"/>
  <c r="BC1234"/>
  <c r="BG1234"/>
  <c r="BK1234"/>
  <c r="BC1235"/>
  <c r="BG1235"/>
  <c r="BK1235"/>
  <c r="BC1236"/>
  <c r="BG1236"/>
  <c r="BK1236"/>
  <c r="BC1237"/>
  <c r="BG1237"/>
  <c r="BK1237"/>
  <c r="BC1238"/>
  <c r="BG1238"/>
  <c r="BK1238"/>
  <c r="BC1239"/>
  <c r="BG1239"/>
  <c r="BK1239"/>
  <c r="BC1240"/>
  <c r="BG1240"/>
  <c r="BK1240"/>
  <c r="BC1241"/>
  <c r="BG1241"/>
  <c r="BK1241"/>
  <c r="BC1242"/>
  <c r="BG1242"/>
  <c r="BK1242"/>
  <c r="BC1243"/>
  <c r="BG1243"/>
  <c r="BK1243"/>
  <c r="BC1244"/>
  <c r="BG1244"/>
  <c r="BK1244"/>
  <c r="BC1245"/>
  <c r="BG1245"/>
  <c r="BK1245"/>
  <c r="BC1246"/>
  <c r="BG1246"/>
  <c r="BK1246"/>
  <c r="BC1247"/>
  <c r="BG1247"/>
  <c r="BK1247"/>
  <c r="BC1248"/>
  <c r="BG1248"/>
  <c r="BK1248"/>
  <c r="BC1249"/>
  <c r="BG1249"/>
  <c r="BK1249"/>
  <c r="BC1250"/>
  <c r="BG1250"/>
  <c r="BK1250"/>
  <c r="BC1251"/>
  <c r="BG1251"/>
  <c r="BK1251"/>
  <c r="BC1252"/>
  <c r="BG1252"/>
  <c r="BK1252"/>
  <c r="BC1253"/>
  <c r="BG1253"/>
  <c r="BK1253"/>
  <c r="BC1254"/>
  <c r="BG1254"/>
  <c r="BK1254"/>
  <c r="BC1255"/>
  <c r="BG1255"/>
  <c r="BK1255"/>
  <c r="BC1256"/>
  <c r="BG1256"/>
  <c r="BK1256"/>
  <c r="BC1257"/>
  <c r="BG1257"/>
  <c r="BK1257"/>
  <c r="BC1258"/>
  <c r="BG1258"/>
  <c r="BK1258"/>
  <c r="BC1259"/>
  <c r="BG1259"/>
  <c r="BK1259"/>
  <c r="BC1260"/>
  <c r="BG1260"/>
  <c r="BJ997"/>
  <c r="AZ998"/>
  <c r="BH998"/>
  <c r="BF999"/>
  <c r="BN999"/>
  <c r="BD1000"/>
  <c r="BL1000"/>
  <c r="BB1001"/>
  <c r="BJ1001"/>
  <c r="AZ1002"/>
  <c r="BH1002"/>
  <c r="BF1003"/>
  <c r="BN1003"/>
  <c r="BD1004"/>
  <c r="BL1004"/>
  <c r="BB1005"/>
  <c r="BJ1005"/>
  <c r="AZ1006"/>
  <c r="BH1006"/>
  <c r="BF1007"/>
  <c r="BN1007"/>
  <c r="BD1008"/>
  <c r="BL1008"/>
  <c r="BB1009"/>
  <c r="BJ1009"/>
  <c r="AZ1010"/>
  <c r="BH1010"/>
  <c r="BF1011"/>
  <c r="BN1011"/>
  <c r="BB1012"/>
  <c r="BF1012"/>
  <c r="BJ1012"/>
  <c r="BN1012"/>
  <c r="BB1013"/>
  <c r="BF1013"/>
  <c r="BJ1013"/>
  <c r="BN1013"/>
  <c r="BB1014"/>
  <c r="BF1014"/>
  <c r="BJ1014"/>
  <c r="BN1014"/>
  <c r="BB1015"/>
  <c r="BF1015"/>
  <c r="BJ1015"/>
  <c r="BN1015"/>
  <c r="BB1016"/>
  <c r="BF1016"/>
  <c r="BJ1016"/>
  <c r="BN1016"/>
  <c r="BB1017"/>
  <c r="BF1017"/>
  <c r="BJ1017"/>
  <c r="BN1017"/>
  <c r="BB1018"/>
  <c r="BF1018"/>
  <c r="BJ1018"/>
  <c r="BN1018"/>
  <c r="BB1019"/>
  <c r="BF1019"/>
  <c r="BJ1019"/>
  <c r="BN1019"/>
  <c r="BB1020"/>
  <c r="BF1020"/>
  <c r="BJ1020"/>
  <c r="BN1020"/>
  <c r="BB1021"/>
  <c r="BF1021"/>
  <c r="BJ1021"/>
  <c r="BN1021"/>
  <c r="BB1022"/>
  <c r="BF1022"/>
  <c r="BJ1022"/>
  <c r="BN1022"/>
  <c r="BB1023"/>
  <c r="BF1023"/>
  <c r="BJ1023"/>
  <c r="BN1023"/>
  <c r="BB1024"/>
  <c r="BF1024"/>
  <c r="BJ1024"/>
  <c r="BN1024"/>
  <c r="BB1025"/>
  <c r="BF1025"/>
  <c r="BJ1025"/>
  <c r="BN1025"/>
  <c r="BB1026"/>
  <c r="BF1026"/>
  <c r="BJ1026"/>
  <c r="BN1026"/>
  <c r="BB1027"/>
  <c r="BF1027"/>
  <c r="BJ1027"/>
  <c r="BN1027"/>
  <c r="BB1028"/>
  <c r="BF1028"/>
  <c r="BJ1028"/>
  <c r="BN1028"/>
  <c r="BB1029"/>
  <c r="BF1029"/>
  <c r="BJ1029"/>
  <c r="BN1029"/>
  <c r="BB1030"/>
  <c r="BF1030"/>
  <c r="BJ1030"/>
  <c r="BN1030"/>
  <c r="BB1031"/>
  <c r="BF1031"/>
  <c r="BJ1031"/>
  <c r="BN1031"/>
  <c r="BB1032"/>
  <c r="BF1032"/>
  <c r="BJ1032"/>
  <c r="BN1032"/>
  <c r="BB1033"/>
  <c r="BF1033"/>
  <c r="BJ1033"/>
  <c r="BN1033"/>
  <c r="BB1034"/>
  <c r="BF1034"/>
  <c r="BJ1034"/>
  <c r="BN1034"/>
  <c r="BB1035"/>
  <c r="BF1035"/>
  <c r="BJ1035"/>
  <c r="BN1035"/>
  <c r="BB1036"/>
  <c r="BF1036"/>
  <c r="BJ1036"/>
  <c r="BN1036"/>
  <c r="BB1037"/>
  <c r="BF1037"/>
  <c r="BJ1037"/>
  <c r="BN1037"/>
  <c r="BB1038"/>
  <c r="BF1038"/>
  <c r="BJ1038"/>
  <c r="BN1038"/>
  <c r="BB1039"/>
  <c r="BF1039"/>
  <c r="BJ1039"/>
  <c r="BN1039"/>
  <c r="BB1040"/>
  <c r="BF1040"/>
  <c r="BJ1040"/>
  <c r="BN1040"/>
  <c r="BB1041"/>
  <c r="BF1041"/>
  <c r="BJ1041"/>
  <c r="BN1041"/>
  <c r="BB1042"/>
  <c r="BF1042"/>
  <c r="BJ1042"/>
  <c r="BN1042"/>
  <c r="BB1043"/>
  <c r="BF1043"/>
  <c r="BJ1043"/>
  <c r="BN1043"/>
  <c r="BB1044"/>
  <c r="BF1044"/>
  <c r="BJ1044"/>
  <c r="BN1044"/>
  <c r="BB1045"/>
  <c r="BF1045"/>
  <c r="BJ1045"/>
  <c r="BN1045"/>
  <c r="BB1046"/>
  <c r="BF1046"/>
  <c r="BJ1046"/>
  <c r="BN1046"/>
  <c r="BB1047"/>
  <c r="BF1047"/>
  <c r="BJ1047"/>
  <c r="BN1047"/>
  <c r="BB1048"/>
  <c r="BF1048"/>
  <c r="BJ1048"/>
  <c r="BN1048"/>
  <c r="BB1049"/>
  <c r="BF1049"/>
  <c r="BJ1049"/>
  <c r="BN1049"/>
  <c r="BB1050"/>
  <c r="BF1050"/>
  <c r="BJ1050"/>
  <c r="BN1050"/>
  <c r="BB1051"/>
  <c r="BF1051"/>
  <c r="BJ1051"/>
  <c r="BN1051"/>
  <c r="BB1052"/>
  <c r="BF1052"/>
  <c r="BJ1052"/>
  <c r="BN1052"/>
  <c r="BB1053"/>
  <c r="BF1053"/>
  <c r="BJ1053"/>
  <c r="BN1053"/>
  <c r="BB1054"/>
  <c r="BF1054"/>
  <c r="BJ1054"/>
  <c r="BN1054"/>
  <c r="BB1055"/>
  <c r="BF1055"/>
  <c r="BJ1055"/>
  <c r="BN1055"/>
  <c r="BB1056"/>
  <c r="BF1056"/>
  <c r="BJ1056"/>
  <c r="BN1056"/>
  <c r="BB1057"/>
  <c r="BF1057"/>
  <c r="BJ1057"/>
  <c r="BN1057"/>
  <c r="BB1058"/>
  <c r="BF1058"/>
  <c r="BJ1058"/>
  <c r="BN1058"/>
  <c r="BB1059"/>
  <c r="BF1059"/>
  <c r="BJ1059"/>
  <c r="BN1059"/>
  <c r="BB1060"/>
  <c r="BF1060"/>
  <c r="BJ1060"/>
  <c r="BN1060"/>
  <c r="BB1061"/>
  <c r="BF1061"/>
  <c r="BJ1061"/>
  <c r="BN1061"/>
  <c r="BB1062"/>
  <c r="BF1062"/>
  <c r="BJ1062"/>
  <c r="BN1062"/>
  <c r="BB1063"/>
  <c r="BF1063"/>
  <c r="BJ1063"/>
  <c r="BN1063"/>
  <c r="BB1064"/>
  <c r="BF1064"/>
  <c r="BJ1064"/>
  <c r="BN1064"/>
  <c r="BB1065"/>
  <c r="BF1065"/>
  <c r="BJ1065"/>
  <c r="BN1065"/>
  <c r="BB1066"/>
  <c r="BF1066"/>
  <c r="BJ1066"/>
  <c r="BN1066"/>
  <c r="BB1067"/>
  <c r="BF1067"/>
  <c r="BJ1067"/>
  <c r="BN1067"/>
  <c r="BB1068"/>
  <c r="BF1068"/>
  <c r="BJ1068"/>
  <c r="BN1068"/>
  <c r="BB1069"/>
  <c r="BF1069"/>
  <c r="BJ1069"/>
  <c r="BN1069"/>
  <c r="BB1070"/>
  <c r="BF1070"/>
  <c r="BJ1070"/>
  <c r="BN1070"/>
  <c r="BB1071"/>
  <c r="BF1071"/>
  <c r="BJ1071"/>
  <c r="BN1071"/>
  <c r="BB1072"/>
  <c r="BF1072"/>
  <c r="BJ1072"/>
  <c r="BN1072"/>
  <c r="BB1073"/>
  <c r="BF1073"/>
  <c r="BJ1073"/>
  <c r="BN1073"/>
  <c r="BB1074"/>
  <c r="BF1074"/>
  <c r="BJ1074"/>
  <c r="BN1074"/>
  <c r="BB1075"/>
  <c r="BF1075"/>
  <c r="BJ1075"/>
  <c r="BN1075"/>
  <c r="BB1076"/>
  <c r="BF1076"/>
  <c r="BJ1076"/>
  <c r="BN1076"/>
  <c r="BB1077"/>
  <c r="BF1077"/>
  <c r="BJ1077"/>
  <c r="BN1077"/>
  <c r="BB1078"/>
  <c r="BF1078"/>
  <c r="BJ1078"/>
  <c r="BN1078"/>
  <c r="BB1079"/>
  <c r="BF1079"/>
  <c r="BJ1079"/>
  <c r="BN1079"/>
  <c r="BB1080"/>
  <c r="BF1080"/>
  <c r="BJ1080"/>
  <c r="BN1080"/>
  <c r="BB1081"/>
  <c r="BF1081"/>
  <c r="BJ1081"/>
  <c r="BN1081"/>
  <c r="BB1082"/>
  <c r="BF1082"/>
  <c r="BJ1082"/>
  <c r="BN1082"/>
  <c r="BB1083"/>
  <c r="BF1083"/>
  <c r="BJ1083"/>
  <c r="BN1083"/>
  <c r="BB1084"/>
  <c r="BF1084"/>
  <c r="BJ1084"/>
  <c r="BN1084"/>
  <c r="BB1085"/>
  <c r="BF1085"/>
  <c r="BJ1085"/>
  <c r="BN1085"/>
  <c r="BB1086"/>
  <c r="BF1086"/>
  <c r="BJ1086"/>
  <c r="BN1086"/>
  <c r="BB1087"/>
  <c r="BF1087"/>
  <c r="BJ1087"/>
  <c r="BN1087"/>
  <c r="BB1088"/>
  <c r="BF1088"/>
  <c r="BJ1088"/>
  <c r="BN1088"/>
  <c r="BB1089"/>
  <c r="BF1089"/>
  <c r="BJ1089"/>
  <c r="BN1089"/>
  <c r="BB1090"/>
  <c r="BF1090"/>
  <c r="BJ1090"/>
  <c r="BN1090"/>
  <c r="BB1091"/>
  <c r="BF1091"/>
  <c r="BJ1091"/>
  <c r="BN1091"/>
  <c r="BB1092"/>
  <c r="BF1092"/>
  <c r="BJ1092"/>
  <c r="BN1092"/>
  <c r="BB1093"/>
  <c r="BF1093"/>
  <c r="BJ1093"/>
  <c r="BN1093"/>
  <c r="BB1094"/>
  <c r="BF1094"/>
  <c r="BJ1094"/>
  <c r="BN1094"/>
  <c r="BB1095"/>
  <c r="BF1095"/>
  <c r="BJ1095"/>
  <c r="BN1095"/>
  <c r="BB1096"/>
  <c r="BF1096"/>
  <c r="BJ1096"/>
  <c r="BN1096"/>
  <c r="BB1097"/>
  <c r="BF1097"/>
  <c r="BJ1097"/>
  <c r="BN1097"/>
  <c r="BB1098"/>
  <c r="BF1098"/>
  <c r="BJ1098"/>
  <c r="BN1098"/>
  <c r="BB1099"/>
  <c r="BF1099"/>
  <c r="BJ1099"/>
  <c r="BN1099"/>
  <c r="BB1100"/>
  <c r="BF1100"/>
  <c r="BJ1100"/>
  <c r="BN1100"/>
  <c r="BB1101"/>
  <c r="BF1101"/>
  <c r="BJ1101"/>
  <c r="BN1101"/>
  <c r="BB1102"/>
  <c r="BF1102"/>
  <c r="BJ1102"/>
  <c r="BN1102"/>
  <c r="BB1103"/>
  <c r="BF1103"/>
  <c r="BJ1103"/>
  <c r="BN1103"/>
  <c r="BB1104"/>
  <c r="BF1104"/>
  <c r="BJ1104"/>
  <c r="BN1104"/>
  <c r="BB1105"/>
  <c r="BF1105"/>
  <c r="BJ1105"/>
  <c r="BN1105"/>
  <c r="BB1106"/>
  <c r="BF1106"/>
  <c r="BJ1106"/>
  <c r="BN1106"/>
  <c r="BB1107"/>
  <c r="BF1107"/>
  <c r="BJ1107"/>
  <c r="BN1107"/>
  <c r="BB1108"/>
  <c r="BF1108"/>
  <c r="BJ1108"/>
  <c r="BN1108"/>
  <c r="BB1109"/>
  <c r="BF1109"/>
  <c r="BJ1109"/>
  <c r="BN1109"/>
  <c r="BB1110"/>
  <c r="BF1110"/>
  <c r="BJ1110"/>
  <c r="BN1110"/>
  <c r="BB1111"/>
  <c r="BF1111"/>
  <c r="BJ1111"/>
  <c r="BN1111"/>
  <c r="BB1112"/>
  <c r="BF1112"/>
  <c r="BJ1112"/>
  <c r="BN1112"/>
  <c r="BB1113"/>
  <c r="BF1113"/>
  <c r="BJ1113"/>
  <c r="BN1113"/>
  <c r="BB1114"/>
  <c r="BF1114"/>
  <c r="BJ1114"/>
  <c r="BN1114"/>
  <c r="BB1115"/>
  <c r="BF1115"/>
  <c r="BJ1115"/>
  <c r="BN1115"/>
  <c r="BB1116"/>
  <c r="BF1116"/>
  <c r="BJ1116"/>
  <c r="BN1116"/>
  <c r="BB1117"/>
  <c r="BF1117"/>
  <c r="BJ1117"/>
  <c r="BN1117"/>
  <c r="BB1118"/>
  <c r="BF1118"/>
  <c r="BJ1118"/>
  <c r="BN1118"/>
  <c r="BB1119"/>
  <c r="BF1119"/>
  <c r="BJ1119"/>
  <c r="BN1119"/>
  <c r="BB1120"/>
  <c r="BF1120"/>
  <c r="BJ1120"/>
  <c r="BN1120"/>
  <c r="BB1121"/>
  <c r="BF1121"/>
  <c r="BJ1121"/>
  <c r="BN1121"/>
  <c r="BB1122"/>
  <c r="BF1122"/>
  <c r="BJ1122"/>
  <c r="BN1122"/>
  <c r="BB1123"/>
  <c r="BF1123"/>
  <c r="BJ1123"/>
  <c r="BN1123"/>
  <c r="BB1124"/>
  <c r="BF1124"/>
  <c r="BJ1124"/>
  <c r="BN1124"/>
  <c r="BB1125"/>
  <c r="BF1125"/>
  <c r="BJ1125"/>
  <c r="BN1125"/>
  <c r="BB1126"/>
  <c r="BF1126"/>
  <c r="BJ1126"/>
  <c r="BN1126"/>
  <c r="BB1127"/>
  <c r="BF1127"/>
  <c r="BJ1127"/>
  <c r="BN1127"/>
  <c r="BB1128"/>
  <c r="BF1128"/>
  <c r="BJ1128"/>
  <c r="BN1128"/>
  <c r="BB1129"/>
  <c r="BF1129"/>
  <c r="BJ1129"/>
  <c r="BN1129"/>
  <c r="BB1130"/>
  <c r="BF1130"/>
  <c r="BJ1130"/>
  <c r="BN1130"/>
  <c r="BB1131"/>
  <c r="BF1131"/>
  <c r="BJ1131"/>
  <c r="BN1131"/>
  <c r="BB1132"/>
  <c r="BF1132"/>
  <c r="BJ1132"/>
  <c r="BN1132"/>
  <c r="BB1133"/>
  <c r="BF1133"/>
  <c r="BJ1133"/>
  <c r="BN1133"/>
  <c r="BB1134"/>
  <c r="BF1134"/>
  <c r="BJ1134"/>
  <c r="BN1134"/>
  <c r="BB1135"/>
  <c r="BF1135"/>
  <c r="BJ1135"/>
  <c r="BN1135"/>
  <c r="BB1136"/>
  <c r="BF1136"/>
  <c r="BJ1136"/>
  <c r="BN1136"/>
  <c r="BB1137"/>
  <c r="BF1137"/>
  <c r="BJ1137"/>
  <c r="BN1137"/>
  <c r="BB1138"/>
  <c r="BF1138"/>
  <c r="BJ1138"/>
  <c r="BN1138"/>
  <c r="BB1139"/>
  <c r="BF1139"/>
  <c r="BJ1139"/>
  <c r="BN1139"/>
  <c r="BB1140"/>
  <c r="BF1140"/>
  <c r="BJ1140"/>
  <c r="BN1140"/>
  <c r="BB1141"/>
  <c r="BF1141"/>
  <c r="BJ1141"/>
  <c r="BN1141"/>
  <c r="BB1142"/>
  <c r="BF1142"/>
  <c r="BJ1142"/>
  <c r="BN1142"/>
  <c r="BB1143"/>
  <c r="BF1143"/>
  <c r="BJ1143"/>
  <c r="BN1143"/>
  <c r="BB1144"/>
  <c r="BF1144"/>
  <c r="BJ1144"/>
  <c r="BN1144"/>
  <c r="BB1145"/>
  <c r="BF1145"/>
  <c r="BJ1145"/>
  <c r="BN1145"/>
  <c r="BB1146"/>
  <c r="BF1146"/>
  <c r="BJ1146"/>
  <c r="BN1146"/>
  <c r="BB1147"/>
  <c r="BF1147"/>
  <c r="BJ1147"/>
  <c r="BN1147"/>
  <c r="BB1148"/>
  <c r="BF1148"/>
  <c r="BJ1148"/>
  <c r="BN1148"/>
  <c r="BB1149"/>
  <c r="BF1149"/>
  <c r="BJ1149"/>
  <c r="BN1149"/>
  <c r="BB1150"/>
  <c r="BF1150"/>
  <c r="BJ1150"/>
  <c r="BN1150"/>
  <c r="BB1151"/>
  <c r="BF1151"/>
  <c r="BJ1151"/>
  <c r="BN1151"/>
  <c r="BB1152"/>
  <c r="BF1152"/>
  <c r="BJ1152"/>
  <c r="BN1152"/>
  <c r="BB1153"/>
  <c r="BF1153"/>
  <c r="BJ1153"/>
  <c r="BN1153"/>
  <c r="BB1154"/>
  <c r="BF1154"/>
  <c r="BJ1154"/>
  <c r="BN1154"/>
  <c r="BB1155"/>
  <c r="BF1155"/>
  <c r="BJ1155"/>
  <c r="BN1155"/>
  <c r="BB1156"/>
  <c r="BF1156"/>
  <c r="BJ1156"/>
  <c r="BN1156"/>
  <c r="BB1157"/>
  <c r="BF1157"/>
  <c r="BJ1157"/>
  <c r="BN1157"/>
  <c r="BB1158"/>
  <c r="BF1158"/>
  <c r="BJ1158"/>
  <c r="BN1158"/>
  <c r="BB1159"/>
  <c r="BF1159"/>
  <c r="BJ1159"/>
  <c r="BN1159"/>
  <c r="BB1160"/>
  <c r="BF1160"/>
  <c r="BJ1160"/>
  <c r="BN1160"/>
  <c r="BB1161"/>
  <c r="BF1161"/>
  <c r="BJ1161"/>
  <c r="BN1161"/>
  <c r="BB1162"/>
  <c r="BF1162"/>
  <c r="BJ1162"/>
  <c r="BN1162"/>
  <c r="BB1163"/>
  <c r="BF1163"/>
  <c r="BJ1163"/>
  <c r="BN1163"/>
  <c r="BB1164"/>
  <c r="BF1164"/>
  <c r="BJ1164"/>
  <c r="BN1164"/>
  <c r="BB1165"/>
  <c r="BF1165"/>
  <c r="BJ1165"/>
  <c r="BN1165"/>
  <c r="BB1166"/>
  <c r="BF1166"/>
  <c r="BJ1166"/>
  <c r="BN1166"/>
  <c r="BB1167"/>
  <c r="BF1167"/>
  <c r="BJ1167"/>
  <c r="BN1167"/>
  <c r="BB1168"/>
  <c r="BF1168"/>
  <c r="BJ1168"/>
  <c r="BN1168"/>
  <c r="BB1169"/>
  <c r="BF1169"/>
  <c r="BJ1169"/>
  <c r="BN1169"/>
  <c r="BB1170"/>
  <c r="BF1170"/>
  <c r="BJ1170"/>
  <c r="BN1170"/>
  <c r="BB1171"/>
  <c r="BF1171"/>
  <c r="BJ1171"/>
  <c r="BN1171"/>
  <c r="BB1172"/>
  <c r="BF1172"/>
  <c r="BJ1172"/>
  <c r="BN1172"/>
  <c r="BB1173"/>
  <c r="BF1173"/>
  <c r="BJ1173"/>
  <c r="BN1173"/>
  <c r="BB1174"/>
  <c r="BF1174"/>
  <c r="BJ1174"/>
  <c r="BN1174"/>
  <c r="BB1175"/>
  <c r="BF1175"/>
  <c r="BJ1175"/>
  <c r="BN1175"/>
  <c r="BB1176"/>
  <c r="BF1176"/>
  <c r="BJ1176"/>
  <c r="BN1176"/>
  <c r="BB1177"/>
  <c r="BF1177"/>
  <c r="BJ1177"/>
  <c r="BN1177"/>
  <c r="BB1178"/>
  <c r="BF1178"/>
  <c r="BJ1178"/>
  <c r="BN1178"/>
  <c r="BB1179"/>
  <c r="BF1179"/>
  <c r="BJ1179"/>
  <c r="BN1179"/>
  <c r="BB1180"/>
  <c r="BF1180"/>
  <c r="BJ1180"/>
  <c r="BN1180"/>
  <c r="BB1181"/>
  <c r="BF1181"/>
  <c r="BJ1181"/>
  <c r="BN1181"/>
  <c r="BB1182"/>
  <c r="BF1182"/>
  <c r="BJ1182"/>
  <c r="BN1182"/>
  <c r="BB1183"/>
  <c r="BF1183"/>
  <c r="BJ1183"/>
  <c r="BN1183"/>
  <c r="BB1184"/>
  <c r="BF1184"/>
  <c r="BJ1184"/>
  <c r="BN1184"/>
  <c r="BB1185"/>
  <c r="BF1185"/>
  <c r="BJ1185"/>
  <c r="BN1185"/>
  <c r="BB1186"/>
  <c r="BF1186"/>
  <c r="BJ1186"/>
  <c r="BN1186"/>
  <c r="BB1187"/>
  <c r="BF1187"/>
  <c r="BJ1187"/>
  <c r="BN1187"/>
  <c r="BB1188"/>
  <c r="BF1188"/>
  <c r="BJ1188"/>
  <c r="BN1188"/>
  <c r="BB1189"/>
  <c r="BF1189"/>
  <c r="BJ1189"/>
  <c r="BN1189"/>
  <c r="BB1190"/>
  <c r="BF1190"/>
  <c r="BJ1190"/>
  <c r="BN1190"/>
  <c r="BB1191"/>
  <c r="BF1191"/>
  <c r="BJ1191"/>
  <c r="BN1191"/>
  <c r="BB1192"/>
  <c r="BF1192"/>
  <c r="BJ1192"/>
  <c r="BN1192"/>
  <c r="BB1193"/>
  <c r="BF1193"/>
  <c r="BJ1193"/>
  <c r="BN1193"/>
  <c r="BB1194"/>
  <c r="BF1194"/>
  <c r="BJ1194"/>
  <c r="BN1194"/>
  <c r="BB1195"/>
  <c r="BF1195"/>
  <c r="BJ1195"/>
  <c r="BN1195"/>
  <c r="BB1196"/>
  <c r="BF1196"/>
  <c r="BJ1196"/>
  <c r="BN1196"/>
  <c r="BB1197"/>
  <c r="BF1197"/>
  <c r="BJ1197"/>
  <c r="BN1197"/>
  <c r="BB1198"/>
  <c r="BF1198"/>
  <c r="BJ1198"/>
  <c r="BN1198"/>
  <c r="BB1199"/>
  <c r="BF1199"/>
  <c r="BJ1199"/>
  <c r="BN1199"/>
  <c r="BB1200"/>
  <c r="BF1200"/>
  <c r="BJ1200"/>
  <c r="BN1200"/>
  <c r="BB1201"/>
  <c r="BF1201"/>
  <c r="BJ1201"/>
  <c r="BN1201"/>
  <c r="BB1202"/>
  <c r="BF1202"/>
  <c r="BJ1202"/>
  <c r="BN1202"/>
  <c r="BB1203"/>
  <c r="BF1203"/>
  <c r="BJ1203"/>
  <c r="BN1203"/>
  <c r="BB1204"/>
  <c r="BF1204"/>
  <c r="BJ1204"/>
  <c r="BN1204"/>
  <c r="BB1205"/>
  <c r="BF1205"/>
  <c r="BJ1205"/>
  <c r="BN1205"/>
  <c r="BB1206"/>
  <c r="BF1206"/>
  <c r="BJ1206"/>
  <c r="BN1206"/>
  <c r="BB1207"/>
  <c r="BF1207"/>
  <c r="BJ1207"/>
  <c r="BN1207"/>
  <c r="BB1208"/>
  <c r="BF1208"/>
  <c r="BJ1208"/>
  <c r="BN1208"/>
  <c r="BB1209"/>
  <c r="BF1209"/>
  <c r="BJ1209"/>
  <c r="BN1209"/>
  <c r="BB1210"/>
  <c r="BF1210"/>
  <c r="BJ1210"/>
  <c r="BN1210"/>
  <c r="BB1211"/>
  <c r="BF1211"/>
  <c r="BJ1211"/>
  <c r="BN1211"/>
  <c r="BB1212"/>
  <c r="BF1212"/>
  <c r="BJ1212"/>
  <c r="BN1212"/>
  <c r="BB1213"/>
  <c r="BF1213"/>
  <c r="BJ1213"/>
  <c r="BN1213"/>
  <c r="BB1214"/>
  <c r="BF1214"/>
  <c r="BJ1214"/>
  <c r="BN1214"/>
  <c r="BB1215"/>
  <c r="BF1215"/>
  <c r="BJ1215"/>
  <c r="BN1215"/>
  <c r="BB1216"/>
  <c r="BF1216"/>
  <c r="BJ1216"/>
  <c r="BN1216"/>
  <c r="BB1217"/>
  <c r="BF1217"/>
  <c r="BJ1217"/>
  <c r="BN1217"/>
  <c r="BB1218"/>
  <c r="BF1218"/>
  <c r="BJ1218"/>
  <c r="BN1218"/>
  <c r="BB1219"/>
  <c r="BF1219"/>
  <c r="BJ1219"/>
  <c r="BN1219"/>
  <c r="BB1220"/>
  <c r="BF1220"/>
  <c r="BJ1220"/>
  <c r="BN1220"/>
  <c r="BB1221"/>
  <c r="BF1221"/>
  <c r="BJ1221"/>
  <c r="BN1221"/>
  <c r="BB1222"/>
  <c r="BF1222"/>
  <c r="BJ1222"/>
  <c r="BN1222"/>
  <c r="BB1223"/>
  <c r="BF1223"/>
  <c r="BJ1223"/>
  <c r="BN1223"/>
  <c r="BB1224"/>
  <c r="BF1224"/>
  <c r="BJ1224"/>
  <c r="BN1224"/>
  <c r="BB1225"/>
  <c r="BF1225"/>
  <c r="BJ1225"/>
  <c r="BN1225"/>
  <c r="BB1226"/>
  <c r="BF1226"/>
  <c r="BJ1226"/>
  <c r="BN1226"/>
  <c r="BB1227"/>
  <c r="BF1227"/>
  <c r="BJ1227"/>
  <c r="BN1227"/>
  <c r="BB1228"/>
  <c r="BF1228"/>
  <c r="BJ1228"/>
  <c r="BN1228"/>
  <c r="BB1229"/>
  <c r="BF1229"/>
  <c r="BJ1229"/>
  <c r="BN1229"/>
  <c r="BB1230"/>
  <c r="BF1230"/>
  <c r="BJ1230"/>
  <c r="BN1230"/>
  <c r="BB1231"/>
  <c r="BF1231"/>
  <c r="BJ1231"/>
  <c r="BN1231"/>
  <c r="BB1232"/>
  <c r="BF1232"/>
  <c r="BJ1232"/>
  <c r="BN1232"/>
  <c r="BB1233"/>
  <c r="BF1233"/>
  <c r="BJ1233"/>
  <c r="BN1233"/>
  <c r="BB1234"/>
  <c r="BF1234"/>
  <c r="BJ1234"/>
  <c r="BN1234"/>
  <c r="BB1235"/>
  <c r="BF1235"/>
  <c r="BJ1235"/>
  <c r="BN1235"/>
  <c r="BB1236"/>
  <c r="BF1236"/>
  <c r="BJ1236"/>
  <c r="BN1236"/>
  <c r="BB1237"/>
  <c r="BF1237"/>
  <c r="BJ1237"/>
  <c r="BN1237"/>
  <c r="BB1238"/>
  <c r="BF1238"/>
  <c r="BJ1238"/>
  <c r="BN1238"/>
  <c r="BB1239"/>
  <c r="BF1239"/>
  <c r="BJ1239"/>
  <c r="BN1239"/>
  <c r="BB1240"/>
  <c r="BF1240"/>
  <c r="BJ1240"/>
  <c r="BN1240"/>
  <c r="BB1241"/>
  <c r="BF1241"/>
  <c r="BJ1241"/>
  <c r="BN1241"/>
  <c r="BB1242"/>
  <c r="BF1242"/>
  <c r="BJ1242"/>
  <c r="BN1242"/>
  <c r="BB1243"/>
  <c r="BF1243"/>
  <c r="BJ1243"/>
  <c r="BN1243"/>
  <c r="BB1244"/>
  <c r="BF1244"/>
  <c r="BJ1244"/>
  <c r="BN1244"/>
  <c r="BB1245"/>
  <c r="BF1245"/>
  <c r="BJ1245"/>
  <c r="BN1245"/>
  <c r="BB1246"/>
  <c r="BF1246"/>
  <c r="BJ1246"/>
  <c r="BN1246"/>
  <c r="BB1247"/>
  <c r="BF1247"/>
  <c r="BJ1247"/>
  <c r="BN1247"/>
  <c r="BB1248"/>
  <c r="BF1248"/>
  <c r="BJ1248"/>
  <c r="BN1248"/>
  <c r="BB1249"/>
  <c r="BN996"/>
  <c r="BH997"/>
  <c r="BF998"/>
  <c r="BN998"/>
  <c r="BD999"/>
  <c r="BL999"/>
  <c r="BB1000"/>
  <c r="BJ1000"/>
  <c r="AZ1001"/>
  <c r="BH1001"/>
  <c r="BF1002"/>
  <c r="BN1002"/>
  <c r="BD1003"/>
  <c r="BL1003"/>
  <c r="BB1004"/>
  <c r="BJ1004"/>
  <c r="AZ1005"/>
  <c r="BH1005"/>
  <c r="BF1006"/>
  <c r="BN1006"/>
  <c r="BD1007"/>
  <c r="BL1007"/>
  <c r="BB1008"/>
  <c r="BJ1008"/>
  <c r="AZ1009"/>
  <c r="BH1009"/>
  <c r="BF1010"/>
  <c r="BN1010"/>
  <c r="BD1011"/>
  <c r="BL1011"/>
  <c r="BA1012"/>
  <c r="BE1012"/>
  <c r="BI1012"/>
  <c r="BM1012"/>
  <c r="BA1013"/>
  <c r="BE1013"/>
  <c r="BI1013"/>
  <c r="BM1013"/>
  <c r="BA1014"/>
  <c r="BE1014"/>
  <c r="BI1014"/>
  <c r="BM1014"/>
  <c r="BA1015"/>
  <c r="BE1015"/>
  <c r="BI1015"/>
  <c r="BM1015"/>
  <c r="BA1016"/>
  <c r="BE1016"/>
  <c r="BI1016"/>
  <c r="BM1016"/>
  <c r="BA1017"/>
  <c r="BE1017"/>
  <c r="BI1017"/>
  <c r="BM1017"/>
  <c r="BA1018"/>
  <c r="BE1018"/>
  <c r="BI1018"/>
  <c r="BM1018"/>
  <c r="BA1019"/>
  <c r="BE1019"/>
  <c r="BI1019"/>
  <c r="BM1019"/>
  <c r="BA1020"/>
  <c r="BE1020"/>
  <c r="BI1020"/>
  <c r="BM1020"/>
  <c r="BA1021"/>
  <c r="BE1021"/>
  <c r="BI1021"/>
  <c r="BM1021"/>
  <c r="BA1022"/>
  <c r="BE1022"/>
  <c r="BI1022"/>
  <c r="BM1022"/>
  <c r="BA1023"/>
  <c r="BE1023"/>
  <c r="BI1023"/>
  <c r="BM1023"/>
  <c r="BA1024"/>
  <c r="BE1024"/>
  <c r="BI1024"/>
  <c r="BM1024"/>
  <c r="BA1025"/>
  <c r="BE1025"/>
  <c r="BI1025"/>
  <c r="BM1025"/>
  <c r="BA1026"/>
  <c r="BE1026"/>
  <c r="BI1026"/>
  <c r="BM1026"/>
  <c r="BA1027"/>
  <c r="BE1027"/>
  <c r="BI1027"/>
  <c r="BM1027"/>
  <c r="BA1028"/>
  <c r="BE1028"/>
  <c r="BI1028"/>
  <c r="BM1028"/>
  <c r="BA1029"/>
  <c r="BE1029"/>
  <c r="BI1029"/>
  <c r="BM1029"/>
  <c r="BA1030"/>
  <c r="BE1030"/>
  <c r="BI1030"/>
  <c r="BM1030"/>
  <c r="BA1031"/>
  <c r="BE1031"/>
  <c r="BI1031"/>
  <c r="BM1031"/>
  <c r="BA1032"/>
  <c r="BE1032"/>
  <c r="BI1032"/>
  <c r="BM1032"/>
  <c r="BA1033"/>
  <c r="BE1033"/>
  <c r="BI1033"/>
  <c r="BM1033"/>
  <c r="BA1034"/>
  <c r="BE1034"/>
  <c r="BI1034"/>
  <c r="BM1034"/>
  <c r="BA1035"/>
  <c r="BE1035"/>
  <c r="BI1035"/>
  <c r="BM1035"/>
  <c r="BA1036"/>
  <c r="BE1036"/>
  <c r="BI1036"/>
  <c r="BM1036"/>
  <c r="BA1037"/>
  <c r="BE1037"/>
  <c r="BI1037"/>
  <c r="BM1037"/>
  <c r="BA1038"/>
  <c r="BE1038"/>
  <c r="BI1038"/>
  <c r="BM1038"/>
  <c r="BA1039"/>
  <c r="BE1039"/>
  <c r="BI1039"/>
  <c r="BM1039"/>
  <c r="BA1040"/>
  <c r="BE1040"/>
  <c r="BI1040"/>
  <c r="BM1040"/>
  <c r="BA1041"/>
  <c r="BE1041"/>
  <c r="BI1041"/>
  <c r="BM1041"/>
  <c r="BA1042"/>
  <c r="BE1042"/>
  <c r="BI1042"/>
  <c r="BM1042"/>
  <c r="BA1043"/>
  <c r="BE1043"/>
  <c r="BI1043"/>
  <c r="BM1043"/>
  <c r="BA1044"/>
  <c r="BE1044"/>
  <c r="BI1044"/>
  <c r="BM1044"/>
  <c r="BA1045"/>
  <c r="BE1045"/>
  <c r="BI1045"/>
  <c r="BM1045"/>
  <c r="BA1046"/>
  <c r="BE1046"/>
  <c r="BI1046"/>
  <c r="BM1046"/>
  <c r="BA1047"/>
  <c r="BE1047"/>
  <c r="BI1047"/>
  <c r="BM1047"/>
  <c r="BA1048"/>
  <c r="BE1048"/>
  <c r="BI1048"/>
  <c r="BM1048"/>
  <c r="BA1049"/>
  <c r="BE1049"/>
  <c r="BI1049"/>
  <c r="BM1049"/>
  <c r="BA1050"/>
  <c r="BE1050"/>
  <c r="BI1050"/>
  <c r="BM1050"/>
  <c r="BA1051"/>
  <c r="BE1051"/>
  <c r="BI1051"/>
  <c r="BM1051"/>
  <c r="BA1052"/>
  <c r="BE1052"/>
  <c r="BI1052"/>
  <c r="BM1052"/>
  <c r="BA1053"/>
  <c r="BE1053"/>
  <c r="BI1053"/>
  <c r="BM1053"/>
  <c r="BA1054"/>
  <c r="BE1054"/>
  <c r="BI1054"/>
  <c r="BM1054"/>
  <c r="BA1055"/>
  <c r="BE1055"/>
  <c r="BI1055"/>
  <c r="BM1055"/>
  <c r="BA1056"/>
  <c r="BE1056"/>
  <c r="BI1056"/>
  <c r="BM1056"/>
  <c r="BA1057"/>
  <c r="BE1057"/>
  <c r="BI1057"/>
  <c r="BM1057"/>
  <c r="BA1058"/>
  <c r="BE1058"/>
  <c r="BI1058"/>
  <c r="BM1058"/>
  <c r="BA1059"/>
  <c r="BE1059"/>
  <c r="BI1059"/>
  <c r="BM1059"/>
  <c r="BA1060"/>
  <c r="BE1060"/>
  <c r="BI1060"/>
  <c r="BM1060"/>
  <c r="BA1061"/>
  <c r="BE1061"/>
  <c r="BI1061"/>
  <c r="BM1061"/>
  <c r="BA1062"/>
  <c r="BE1062"/>
  <c r="BI1062"/>
  <c r="BM1062"/>
  <c r="BA1063"/>
  <c r="BE1063"/>
  <c r="BI1063"/>
  <c r="BM1063"/>
  <c r="BA1064"/>
  <c r="BE1064"/>
  <c r="BI1064"/>
  <c r="BM1064"/>
  <c r="BA1065"/>
  <c r="BE1065"/>
  <c r="BI1065"/>
  <c r="BM1065"/>
  <c r="BA1066"/>
  <c r="BE1066"/>
  <c r="BI1066"/>
  <c r="BM1066"/>
  <c r="BA1067"/>
  <c r="BE1067"/>
  <c r="BI1067"/>
  <c r="BM1067"/>
  <c r="BA1068"/>
  <c r="BE1068"/>
  <c r="BI1068"/>
  <c r="BM1068"/>
  <c r="BA1069"/>
  <c r="BE1069"/>
  <c r="BI1069"/>
  <c r="BM1069"/>
  <c r="BA1070"/>
  <c r="BE1070"/>
  <c r="BI1070"/>
  <c r="BM1070"/>
  <c r="BA1071"/>
  <c r="BE1071"/>
  <c r="BI1071"/>
  <c r="BM1071"/>
  <c r="BA1072"/>
  <c r="BE1072"/>
  <c r="BI1072"/>
  <c r="BM1072"/>
  <c r="BA1073"/>
  <c r="BE1073"/>
  <c r="BI1073"/>
  <c r="BM1073"/>
  <c r="BA1074"/>
  <c r="BE1074"/>
  <c r="BI1074"/>
  <c r="BM1074"/>
  <c r="BA1075"/>
  <c r="BE1075"/>
  <c r="BI1075"/>
  <c r="BM1075"/>
  <c r="BA1076"/>
  <c r="BE1076"/>
  <c r="BI1076"/>
  <c r="BM1076"/>
  <c r="BA1077"/>
  <c r="BE1077"/>
  <c r="BI1077"/>
  <c r="BM1077"/>
  <c r="BA1078"/>
  <c r="BE1078"/>
  <c r="BI1078"/>
  <c r="BM1078"/>
  <c r="BA1079"/>
  <c r="BE1079"/>
  <c r="BI1079"/>
  <c r="BM1079"/>
  <c r="BA1080"/>
  <c r="BE1080"/>
  <c r="BI1080"/>
  <c r="BM1080"/>
  <c r="BA1081"/>
  <c r="BE1081"/>
  <c r="BI1081"/>
  <c r="BM1081"/>
  <c r="BA1082"/>
  <c r="BE1082"/>
  <c r="BI1082"/>
  <c r="BM1082"/>
  <c r="BA1083"/>
  <c r="BE1083"/>
  <c r="BI1083"/>
  <c r="BM1083"/>
  <c r="BA1084"/>
  <c r="BE1084"/>
  <c r="BI1084"/>
  <c r="BM1084"/>
  <c r="BA1085"/>
  <c r="BE1085"/>
  <c r="BI1085"/>
  <c r="BM1085"/>
  <c r="BA1086"/>
  <c r="BE1086"/>
  <c r="BI1086"/>
  <c r="BM1086"/>
  <c r="BA1087"/>
  <c r="BE1087"/>
  <c r="BI1087"/>
  <c r="BM1087"/>
  <c r="BA1088"/>
  <c r="BE1088"/>
  <c r="BI1088"/>
  <c r="BM1088"/>
  <c r="BA1089"/>
  <c r="BE1089"/>
  <c r="BI1089"/>
  <c r="BM1089"/>
  <c r="BA1090"/>
  <c r="BE1090"/>
  <c r="BI1090"/>
  <c r="BM1090"/>
  <c r="BA1091"/>
  <c r="BE1091"/>
  <c r="BI1091"/>
  <c r="BM1091"/>
  <c r="BA1092"/>
  <c r="BE1092"/>
  <c r="BI1092"/>
  <c r="BM1092"/>
  <c r="BA1093"/>
  <c r="BE1093"/>
  <c r="BI1093"/>
  <c r="BM1093"/>
  <c r="BA1094"/>
  <c r="BE1094"/>
  <c r="BI1094"/>
  <c r="BM1094"/>
  <c r="BA1095"/>
  <c r="BE1095"/>
  <c r="BI1095"/>
  <c r="BM1095"/>
  <c r="BA1096"/>
  <c r="BE1096"/>
  <c r="BI1096"/>
  <c r="BM1096"/>
  <c r="BA1097"/>
  <c r="BE1097"/>
  <c r="BI1097"/>
  <c r="BM1097"/>
  <c r="BA1098"/>
  <c r="BE1098"/>
  <c r="BI1098"/>
  <c r="BM1098"/>
  <c r="BA1099"/>
  <c r="BE1099"/>
  <c r="BI1099"/>
  <c r="BM1099"/>
  <c r="BA1100"/>
  <c r="BE1100"/>
  <c r="BI1100"/>
  <c r="BM1100"/>
  <c r="BA1101"/>
  <c r="BE1101"/>
  <c r="BI1101"/>
  <c r="BM1101"/>
  <c r="BA1102"/>
  <c r="BE1102"/>
  <c r="BI1102"/>
  <c r="BM1102"/>
  <c r="BA1103"/>
  <c r="BE1103"/>
  <c r="BI1103"/>
  <c r="BM1103"/>
  <c r="BA1104"/>
  <c r="BE1104"/>
  <c r="BI1104"/>
  <c r="BM1104"/>
  <c r="BA1105"/>
  <c r="BE1105"/>
  <c r="BI1105"/>
  <c r="BM1105"/>
  <c r="BA1106"/>
  <c r="BE1106"/>
  <c r="BI1106"/>
  <c r="BM1106"/>
  <c r="BA1107"/>
  <c r="BE1107"/>
  <c r="BI1107"/>
  <c r="BM1107"/>
  <c r="BA1108"/>
  <c r="BE1108"/>
  <c r="BI1108"/>
  <c r="BM1108"/>
  <c r="BA1109"/>
  <c r="BE1109"/>
  <c r="BI1109"/>
  <c r="BM1109"/>
  <c r="BA1110"/>
  <c r="BE1110"/>
  <c r="BI1110"/>
  <c r="BM1110"/>
  <c r="BA1111"/>
  <c r="BE1111"/>
  <c r="BI1111"/>
  <c r="BM1111"/>
  <c r="BA1112"/>
  <c r="BE1112"/>
  <c r="BI1112"/>
  <c r="BM1112"/>
  <c r="BA1113"/>
  <c r="BE1113"/>
  <c r="BI1113"/>
  <c r="BM1113"/>
  <c r="BA1114"/>
  <c r="BE1114"/>
  <c r="BI1114"/>
  <c r="BM1114"/>
  <c r="BA1115"/>
  <c r="BE1115"/>
  <c r="BI1115"/>
  <c r="BM1115"/>
  <c r="BA1116"/>
  <c r="BE1116"/>
  <c r="BI1116"/>
  <c r="BM1116"/>
  <c r="BA1117"/>
  <c r="BE1117"/>
  <c r="BI1117"/>
  <c r="BM1117"/>
  <c r="BA1118"/>
  <c r="BE1118"/>
  <c r="BI1118"/>
  <c r="BM1118"/>
  <c r="BA1119"/>
  <c r="BE1119"/>
  <c r="BI1119"/>
  <c r="BM1119"/>
  <c r="BA1120"/>
  <c r="BE1120"/>
  <c r="BI1120"/>
  <c r="BM1120"/>
  <c r="BA1121"/>
  <c r="BE1121"/>
  <c r="BI1121"/>
  <c r="BM1121"/>
  <c r="BA1122"/>
  <c r="BE1122"/>
  <c r="BI1122"/>
  <c r="BM1122"/>
  <c r="BA1123"/>
  <c r="BE1123"/>
  <c r="BI1123"/>
  <c r="BM1123"/>
  <c r="BA1124"/>
  <c r="BE1124"/>
  <c r="BI1124"/>
  <c r="BM1124"/>
  <c r="BA1125"/>
  <c r="BE1125"/>
  <c r="BI1125"/>
  <c r="BM1125"/>
  <c r="BA1126"/>
  <c r="BE1126"/>
  <c r="BI1126"/>
  <c r="BM1126"/>
  <c r="BA1127"/>
  <c r="BE1127"/>
  <c r="BI1127"/>
  <c r="BM1127"/>
  <c r="BA1128"/>
  <c r="BE1128"/>
  <c r="BI1128"/>
  <c r="BM1128"/>
  <c r="BA1129"/>
  <c r="BE1129"/>
  <c r="BI1129"/>
  <c r="BM1129"/>
  <c r="BA1130"/>
  <c r="BE1130"/>
  <c r="BI1130"/>
  <c r="BM1130"/>
  <c r="BA1131"/>
  <c r="BE1131"/>
  <c r="BI1131"/>
  <c r="BM1131"/>
  <c r="BA1132"/>
  <c r="BE1132"/>
  <c r="BI1132"/>
  <c r="BM1132"/>
  <c r="BA1133"/>
  <c r="BE1133"/>
  <c r="BI1133"/>
  <c r="BM1133"/>
  <c r="BA1134"/>
  <c r="BE1134"/>
  <c r="BI1134"/>
  <c r="BM1134"/>
  <c r="BA1135"/>
  <c r="BE1135"/>
  <c r="BI1135"/>
  <c r="BM1135"/>
  <c r="BA1136"/>
  <c r="BE1136"/>
  <c r="BI1136"/>
  <c r="BM1136"/>
  <c r="BA1137"/>
  <c r="BE1137"/>
  <c r="BI1137"/>
  <c r="BM1137"/>
  <c r="BA1138"/>
  <c r="BE1138"/>
  <c r="BI1138"/>
  <c r="BM1138"/>
  <c r="BA1139"/>
  <c r="BE1139"/>
  <c r="BI1139"/>
  <c r="BM1139"/>
  <c r="BA1140"/>
  <c r="BE1140"/>
  <c r="BI1140"/>
  <c r="BM1140"/>
  <c r="BA1141"/>
  <c r="BE1141"/>
  <c r="BI1141"/>
  <c r="BM1141"/>
  <c r="BA1142"/>
  <c r="BE1142"/>
  <c r="BI1142"/>
  <c r="BM1142"/>
  <c r="BA1143"/>
  <c r="BE1143"/>
  <c r="BI1143"/>
  <c r="BM1143"/>
  <c r="BA1144"/>
  <c r="BE1144"/>
  <c r="BI1144"/>
  <c r="BM1144"/>
  <c r="BA1145"/>
  <c r="BE1145"/>
  <c r="BI1145"/>
  <c r="BM1145"/>
  <c r="BA1146"/>
  <c r="BE1146"/>
  <c r="BI1146"/>
  <c r="BM1146"/>
  <c r="BA1147"/>
  <c r="BE1147"/>
  <c r="BI1147"/>
  <c r="BM1147"/>
  <c r="BA1148"/>
  <c r="BE1148"/>
  <c r="BI1148"/>
  <c r="BM1148"/>
  <c r="BA1149"/>
  <c r="BE1149"/>
  <c r="BI1149"/>
  <c r="BM1149"/>
  <c r="BA1150"/>
  <c r="BE1150"/>
  <c r="BI1150"/>
  <c r="BM1150"/>
  <c r="BA1151"/>
  <c r="BE1151"/>
  <c r="BI1151"/>
  <c r="BM1151"/>
  <c r="BA1152"/>
  <c r="BE1152"/>
  <c r="BI1152"/>
  <c r="BM1152"/>
  <c r="BA1153"/>
  <c r="BE1153"/>
  <c r="BI1153"/>
  <c r="BM1153"/>
  <c r="BA1154"/>
  <c r="BE1154"/>
  <c r="BI1154"/>
  <c r="BM1154"/>
  <c r="BA1155"/>
  <c r="BE1155"/>
  <c r="BI1155"/>
  <c r="BM1155"/>
  <c r="BA1156"/>
  <c r="BE1156"/>
  <c r="BI1156"/>
  <c r="BM1156"/>
  <c r="BA1157"/>
  <c r="BE1157"/>
  <c r="BI1157"/>
  <c r="BM1157"/>
  <c r="BA1158"/>
  <c r="BE1158"/>
  <c r="BI1158"/>
  <c r="BM1158"/>
  <c r="BA1159"/>
  <c r="BE1159"/>
  <c r="BI1159"/>
  <c r="BM1159"/>
  <c r="BA1160"/>
  <c r="BE1160"/>
  <c r="BI1160"/>
  <c r="BM1160"/>
  <c r="BA1161"/>
  <c r="BE1161"/>
  <c r="BI1161"/>
  <c r="BM1161"/>
  <c r="BA1162"/>
  <c r="BE1162"/>
  <c r="BI1162"/>
  <c r="BM1162"/>
  <c r="BA1163"/>
  <c r="BE1163"/>
  <c r="BI1163"/>
  <c r="BM1163"/>
  <c r="BA1164"/>
  <c r="BE1164"/>
  <c r="BI1164"/>
  <c r="BM1164"/>
  <c r="BA1165"/>
  <c r="BE1165"/>
  <c r="BI1165"/>
  <c r="BM1165"/>
  <c r="BA1166"/>
  <c r="BE1166"/>
  <c r="BI1166"/>
  <c r="BM1166"/>
  <c r="BA1167"/>
  <c r="BE1167"/>
  <c r="BI1167"/>
  <c r="BM1167"/>
  <c r="BA1168"/>
  <c r="BE1168"/>
  <c r="BI1168"/>
  <c r="BM1168"/>
  <c r="BA1169"/>
  <c r="BE1169"/>
  <c r="BI1169"/>
  <c r="BM1169"/>
  <c r="BA1170"/>
  <c r="BE1170"/>
  <c r="BI1170"/>
  <c r="BM1170"/>
  <c r="BA1171"/>
  <c r="BE1171"/>
  <c r="BI1171"/>
  <c r="BM1171"/>
  <c r="BA1172"/>
  <c r="BE1172"/>
  <c r="BI1172"/>
  <c r="BM1172"/>
  <c r="BA1173"/>
  <c r="BE1173"/>
  <c r="BI1173"/>
  <c r="BM1173"/>
  <c r="BA1174"/>
  <c r="BE1174"/>
  <c r="BI1174"/>
  <c r="BM1174"/>
  <c r="BA1175"/>
  <c r="BE1175"/>
  <c r="BI1175"/>
  <c r="BM1175"/>
  <c r="BA1176"/>
  <c r="BE1176"/>
  <c r="BI1176"/>
  <c r="BM1176"/>
  <c r="BA1177"/>
  <c r="BE1177"/>
  <c r="BI1177"/>
  <c r="BM1177"/>
  <c r="BA1178"/>
  <c r="BE1178"/>
  <c r="BI1178"/>
  <c r="BM1178"/>
  <c r="BA1179"/>
  <c r="BE1179"/>
  <c r="BI1179"/>
  <c r="BM1179"/>
  <c r="BA1180"/>
  <c r="BE1180"/>
  <c r="BI1180"/>
  <c r="BM1180"/>
  <c r="BA1181"/>
  <c r="BE1181"/>
  <c r="BI1181"/>
  <c r="BM1181"/>
  <c r="BA1182"/>
  <c r="BE1182"/>
  <c r="BI1182"/>
  <c r="BM1182"/>
  <c r="BA1183"/>
  <c r="BE1183"/>
  <c r="BI1183"/>
  <c r="BM1183"/>
  <c r="BA1184"/>
  <c r="BE1184"/>
  <c r="BI1184"/>
  <c r="BM1184"/>
  <c r="BA1185"/>
  <c r="BE1185"/>
  <c r="BI1185"/>
  <c r="BM1185"/>
  <c r="BA1186"/>
  <c r="BE1186"/>
  <c r="BI1186"/>
  <c r="BM1186"/>
  <c r="BA1187"/>
  <c r="BE1187"/>
  <c r="BI1187"/>
  <c r="BM1187"/>
  <c r="BA1188"/>
  <c r="BE1188"/>
  <c r="BI1188"/>
  <c r="BM1188"/>
  <c r="BA1189"/>
  <c r="BE1189"/>
  <c r="BI1189"/>
  <c r="BM1189"/>
  <c r="BA1190"/>
  <c r="BE1190"/>
  <c r="BI1190"/>
  <c r="BM1190"/>
  <c r="BA1191"/>
  <c r="BE1191"/>
  <c r="BI1191"/>
  <c r="BM1191"/>
  <c r="BA1192"/>
  <c r="BE1192"/>
  <c r="BI1192"/>
  <c r="BM1192"/>
  <c r="BA1193"/>
  <c r="BE1193"/>
  <c r="BI1193"/>
  <c r="BM1193"/>
  <c r="BA1194"/>
  <c r="BE1194"/>
  <c r="BI1194"/>
  <c r="BM1194"/>
  <c r="BA1195"/>
  <c r="BE1195"/>
  <c r="BI1195"/>
  <c r="BM1195"/>
  <c r="BA1196"/>
  <c r="BE1196"/>
  <c r="BI1196"/>
  <c r="BM1196"/>
  <c r="BA1197"/>
  <c r="BE1197"/>
  <c r="BI1197"/>
  <c r="BM1197"/>
  <c r="BA1198"/>
  <c r="BE1198"/>
  <c r="BI1198"/>
  <c r="BM1198"/>
  <c r="BA1199"/>
  <c r="BE1199"/>
  <c r="BI1199"/>
  <c r="BM1199"/>
  <c r="BA1200"/>
  <c r="BE1200"/>
  <c r="BI1200"/>
  <c r="BM1200"/>
  <c r="BA1201"/>
  <c r="BE1201"/>
  <c r="BI1201"/>
  <c r="BM1201"/>
  <c r="BA1202"/>
  <c r="BE1202"/>
  <c r="BI1202"/>
  <c r="BM1202"/>
  <c r="BA1203"/>
  <c r="BE1203"/>
  <c r="BI1203"/>
  <c r="BM1203"/>
  <c r="BA1204"/>
  <c r="BE1204"/>
  <c r="BI1204"/>
  <c r="BM1204"/>
  <c r="BA1205"/>
  <c r="BE1205"/>
  <c r="BI1205"/>
  <c r="BM1205"/>
  <c r="BA1206"/>
  <c r="BE1206"/>
  <c r="BI1206"/>
  <c r="BM1206"/>
  <c r="BA1207"/>
  <c r="BE1207"/>
  <c r="BI1207"/>
  <c r="BM1207"/>
  <c r="BA1208"/>
  <c r="BE1208"/>
  <c r="BI1208"/>
  <c r="BM1208"/>
  <c r="BA1209"/>
  <c r="BE1209"/>
  <c r="BI1209"/>
  <c r="BM1209"/>
  <c r="BA1210"/>
  <c r="BE1210"/>
  <c r="BI1210"/>
  <c r="BM1210"/>
  <c r="BA1211"/>
  <c r="BE1211"/>
  <c r="BI1211"/>
  <c r="BM1211"/>
  <c r="BA1212"/>
  <c r="BE1212"/>
  <c r="BI1212"/>
  <c r="BM1212"/>
  <c r="BA1213"/>
  <c r="BE1213"/>
  <c r="BI1213"/>
  <c r="BM1213"/>
  <c r="BA1214"/>
  <c r="BE1214"/>
  <c r="BI1214"/>
  <c r="BM1214"/>
  <c r="BA1215"/>
  <c r="BE1215"/>
  <c r="BI1215"/>
  <c r="BM1215"/>
  <c r="BA1216"/>
  <c r="BE1216"/>
  <c r="BI1216"/>
  <c r="BM1216"/>
  <c r="BA1217"/>
  <c r="BE1217"/>
  <c r="BI1217"/>
  <c r="BM1217"/>
  <c r="BA1218"/>
  <c r="BE1218"/>
  <c r="BI1218"/>
  <c r="BM1218"/>
  <c r="BA1219"/>
  <c r="BE1219"/>
  <c r="BI1219"/>
  <c r="BM1219"/>
  <c r="BA1220"/>
  <c r="BE1220"/>
  <c r="BI1220"/>
  <c r="BM1220"/>
  <c r="BA1221"/>
  <c r="BE1221"/>
  <c r="BI1221"/>
  <c r="BM1221"/>
  <c r="BA1222"/>
  <c r="BE1222"/>
  <c r="BI1222"/>
  <c r="BM1222"/>
  <c r="BA1223"/>
  <c r="BE1223"/>
  <c r="BI1223"/>
  <c r="BM1223"/>
  <c r="BA1224"/>
  <c r="BE1224"/>
  <c r="BI1224"/>
  <c r="BM1224"/>
  <c r="BA1225"/>
  <c r="BE1225"/>
  <c r="BI1225"/>
  <c r="BM1225"/>
  <c r="BA1226"/>
  <c r="BE1226"/>
  <c r="BI1226"/>
  <c r="BM1226"/>
  <c r="BA1227"/>
  <c r="BE1227"/>
  <c r="BI1227"/>
  <c r="BM1227"/>
  <c r="BA1228"/>
  <c r="BE1228"/>
  <c r="BI1228"/>
  <c r="BM1228"/>
  <c r="BA1229"/>
  <c r="BE1229"/>
  <c r="BI1229"/>
  <c r="BM1229"/>
  <c r="BA1230"/>
  <c r="BE1230"/>
  <c r="BI1230"/>
  <c r="BM1230"/>
  <c r="BA1231"/>
  <c r="BE1231"/>
  <c r="BI1231"/>
  <c r="BM1231"/>
  <c r="BA1232"/>
  <c r="BE1232"/>
  <c r="BI1232"/>
  <c r="BM1232"/>
  <c r="BA1233"/>
  <c r="BE1233"/>
  <c r="BI1233"/>
  <c r="BM1233"/>
  <c r="BA1234"/>
  <c r="BE1234"/>
  <c r="BI1234"/>
  <c r="BM1234"/>
  <c r="BA1235"/>
  <c r="BE1235"/>
  <c r="BI1235"/>
  <c r="BM1235"/>
  <c r="BA1236"/>
  <c r="BE1236"/>
  <c r="BI1236"/>
  <c r="BM1236"/>
  <c r="BA1237"/>
  <c r="BE1237"/>
  <c r="BI1237"/>
  <c r="BM1237"/>
  <c r="BA1238"/>
  <c r="BE1238"/>
  <c r="BI1238"/>
  <c r="BM1238"/>
  <c r="BA1239"/>
  <c r="BE1239"/>
  <c r="BI1239"/>
  <c r="BM1239"/>
  <c r="BA1240"/>
  <c r="BE1240"/>
  <c r="BI1240"/>
  <c r="BM1240"/>
  <c r="BA1241"/>
  <c r="BE1241"/>
  <c r="BI1241"/>
  <c r="BM1241"/>
  <c r="BA1242"/>
  <c r="BE1242"/>
  <c r="BI1242"/>
  <c r="BM1242"/>
  <c r="BA1243"/>
  <c r="BE1243"/>
  <c r="BI1243"/>
  <c r="BM1243"/>
  <c r="BA1244"/>
  <c r="BE1244"/>
  <c r="BI1244"/>
  <c r="BM1244"/>
  <c r="BA1245"/>
  <c r="BE1245"/>
  <c r="BI1245"/>
  <c r="BM1245"/>
  <c r="BA1246"/>
  <c r="BE1246"/>
  <c r="BI1246"/>
  <c r="BM1246"/>
  <c r="BA1247"/>
  <c r="BE1247"/>
  <c r="BI1247"/>
  <c r="BM1247"/>
  <c r="BA1248"/>
  <c r="BE1248"/>
  <c r="BI1248"/>
  <c r="BM1248"/>
  <c r="BA1249"/>
  <c r="BE1249"/>
  <c r="BI1249"/>
  <c r="BM1249"/>
  <c r="BA1250"/>
  <c r="BE1250"/>
  <c r="BI1250"/>
  <c r="BM1250"/>
  <c r="BA1251"/>
  <c r="BE1251"/>
  <c r="BI1251"/>
  <c r="BM1251"/>
  <c r="BA1252"/>
  <c r="BE1252"/>
  <c r="BI1252"/>
  <c r="BM1252"/>
  <c r="BA1253"/>
  <c r="BE1253"/>
  <c r="BI1253"/>
  <c r="BM1253"/>
  <c r="BA1254"/>
  <c r="BE1254"/>
  <c r="BI1254"/>
  <c r="BM1254"/>
  <c r="BA1255"/>
  <c r="BE1255"/>
  <c r="BI1255"/>
  <c r="BM1255"/>
  <c r="BA1256"/>
  <c r="BE1256"/>
  <c r="BI1256"/>
  <c r="BM1256"/>
  <c r="BA1257"/>
  <c r="BE1257"/>
  <c r="BI1257"/>
  <c r="BM1257"/>
  <c r="BA1258"/>
  <c r="BE1258"/>
  <c r="BI1258"/>
  <c r="BM1258"/>
  <c r="BA1259"/>
  <c r="BE1259"/>
  <c r="BI1259"/>
  <c r="BM1259"/>
  <c r="BA1260"/>
  <c r="BE1260"/>
  <c r="BF1249"/>
  <c r="BB1250"/>
  <c r="BN1251"/>
  <c r="BJ1252"/>
  <c r="BF1253"/>
  <c r="BB1254"/>
  <c r="BJ1255"/>
  <c r="AZ1256"/>
  <c r="BH1256"/>
  <c r="BF1257"/>
  <c r="BN1257"/>
  <c r="BD1258"/>
  <c r="BL1258"/>
  <c r="BB1259"/>
  <c r="BJ1259"/>
  <c r="AZ1260"/>
  <c r="BH1260"/>
  <c r="BL1260"/>
  <c r="AZ1261"/>
  <c r="BD1261"/>
  <c r="BH1261"/>
  <c r="BL1261"/>
  <c r="AZ1262"/>
  <c r="BD1262"/>
  <c r="BH1262"/>
  <c r="BL1262"/>
  <c r="AZ1263"/>
  <c r="BD1263"/>
  <c r="BH1263"/>
  <c r="BL1263"/>
  <c r="AZ1264"/>
  <c r="BD1264"/>
  <c r="BH1264"/>
  <c r="BL1264"/>
  <c r="AZ1265"/>
  <c r="BD1265"/>
  <c r="BH1265"/>
  <c r="BL1265"/>
  <c r="AZ1266"/>
  <c r="BD1266"/>
  <c r="BH1266"/>
  <c r="BL1266"/>
  <c r="AZ1267"/>
  <c r="BD1267"/>
  <c r="BH1267"/>
  <c r="BL1267"/>
  <c r="AZ1268"/>
  <c r="BD1268"/>
  <c r="BH1268"/>
  <c r="BL1268"/>
  <c r="AZ1269"/>
  <c r="BD1269"/>
  <c r="BH1269"/>
  <c r="BL1269"/>
  <c r="AZ1270"/>
  <c r="BD1270"/>
  <c r="BH1270"/>
  <c r="BL1270"/>
  <c r="AZ1271"/>
  <c r="BD1271"/>
  <c r="BH1271"/>
  <c r="BL1271"/>
  <c r="AZ1272"/>
  <c r="BD1272"/>
  <c r="BH1272"/>
  <c r="BL1272"/>
  <c r="AZ1273"/>
  <c r="BD1273"/>
  <c r="BH1273"/>
  <c r="BL1273"/>
  <c r="AZ1274"/>
  <c r="BD1274"/>
  <c r="BH1274"/>
  <c r="BL1274"/>
  <c r="AZ1275"/>
  <c r="BD1275"/>
  <c r="BH1275"/>
  <c r="BL1275"/>
  <c r="AZ1276"/>
  <c r="BD1276"/>
  <c r="BH1276"/>
  <c r="BL1276"/>
  <c r="AZ1277"/>
  <c r="BD1277"/>
  <c r="BH1277"/>
  <c r="BL1277"/>
  <c r="AZ1278"/>
  <c r="BD1278"/>
  <c r="BH1278"/>
  <c r="BL1278"/>
  <c r="AZ1279"/>
  <c r="BD1279"/>
  <c r="BH1279"/>
  <c r="BL1279"/>
  <c r="AZ1280"/>
  <c r="BD1280"/>
  <c r="BH1280"/>
  <c r="BL1280"/>
  <c r="AZ1281"/>
  <c r="BD1281"/>
  <c r="BH1281"/>
  <c r="BL1281"/>
  <c r="AZ1282"/>
  <c r="BD1282"/>
  <c r="BH1282"/>
  <c r="BL1282"/>
  <c r="AZ1283"/>
  <c r="BD1283"/>
  <c r="BH1283"/>
  <c r="BL1283"/>
  <c r="AZ1284"/>
  <c r="BD1284"/>
  <c r="BH1284"/>
  <c r="BL1284"/>
  <c r="AZ1285"/>
  <c r="BD1285"/>
  <c r="BH1285"/>
  <c r="BL1285"/>
  <c r="AZ1286"/>
  <c r="BD1286"/>
  <c r="BH1286"/>
  <c r="BL1286"/>
  <c r="AZ1287"/>
  <c r="BD1287"/>
  <c r="BH1287"/>
  <c r="BL1287"/>
  <c r="AZ1288"/>
  <c r="BD1288"/>
  <c r="BH1288"/>
  <c r="BL1288"/>
  <c r="AZ1289"/>
  <c r="BD1289"/>
  <c r="BH1289"/>
  <c r="BL1289"/>
  <c r="AZ1290"/>
  <c r="BD1290"/>
  <c r="BH1290"/>
  <c r="BL1290"/>
  <c r="AZ1291"/>
  <c r="BD1291"/>
  <c r="BH1291"/>
  <c r="BL1291"/>
  <c r="AZ1292"/>
  <c r="BD1292"/>
  <c r="BH1292"/>
  <c r="BL1292"/>
  <c r="AZ1293"/>
  <c r="BD1293"/>
  <c r="BH1293"/>
  <c r="BL1293"/>
  <c r="AZ1294"/>
  <c r="BD1294"/>
  <c r="BH1294"/>
  <c r="BL1294"/>
  <c r="AZ1295"/>
  <c r="BD1295"/>
  <c r="BH1295"/>
  <c r="BL1295"/>
  <c r="AZ1296"/>
  <c r="BD1296"/>
  <c r="BH1296"/>
  <c r="BL1296"/>
  <c r="AZ1297"/>
  <c r="BD1297"/>
  <c r="BH1297"/>
  <c r="BL1297"/>
  <c r="AZ1298"/>
  <c r="BD1298"/>
  <c r="BH1298"/>
  <c r="BL1298"/>
  <c r="AZ1299"/>
  <c r="BD1299"/>
  <c r="BH1299"/>
  <c r="BL1299"/>
  <c r="AZ1300"/>
  <c r="BD1300"/>
  <c r="BH1300"/>
  <c r="BL1300"/>
  <c r="AZ1301"/>
  <c r="BD1301"/>
  <c r="BH1301"/>
  <c r="BL1301"/>
  <c r="AZ1302"/>
  <c r="BD1302"/>
  <c r="BH1302"/>
  <c r="BL1302"/>
  <c r="AZ1303"/>
  <c r="BD1303"/>
  <c r="BH1303"/>
  <c r="BL1303"/>
  <c r="AZ1304"/>
  <c r="BD1304"/>
  <c r="BH1304"/>
  <c r="BL1304"/>
  <c r="AZ1305"/>
  <c r="BD1305"/>
  <c r="BH1305"/>
  <c r="BL1305"/>
  <c r="AZ1306"/>
  <c r="BD1306"/>
  <c r="BH1306"/>
  <c r="BL1306"/>
  <c r="AZ1307"/>
  <c r="BD1307"/>
  <c r="BH1307"/>
  <c r="BL1307"/>
  <c r="AZ1308"/>
  <c r="BD1308"/>
  <c r="BH1308"/>
  <c r="BL1308"/>
  <c r="AZ1309"/>
  <c r="BD1309"/>
  <c r="BH1309"/>
  <c r="BL1309"/>
  <c r="AZ1310"/>
  <c r="BD1310"/>
  <c r="BH1310"/>
  <c r="BL1310"/>
  <c r="AZ1311"/>
  <c r="BD1311"/>
  <c r="BH1311"/>
  <c r="BL1311"/>
  <c r="AZ1312"/>
  <c r="BD1312"/>
  <c r="BH1312"/>
  <c r="BL1312"/>
  <c r="AZ1313"/>
  <c r="BD1313"/>
  <c r="BH1313"/>
  <c r="BL1313"/>
  <c r="AZ1314"/>
  <c r="BD1314"/>
  <c r="BH1314"/>
  <c r="BL1314"/>
  <c r="AZ1315"/>
  <c r="BD1315"/>
  <c r="BH1315"/>
  <c r="BL1315"/>
  <c r="AZ1316"/>
  <c r="BD1316"/>
  <c r="BH1316"/>
  <c r="BL1316"/>
  <c r="AZ1317"/>
  <c r="BD1317"/>
  <c r="BH1317"/>
  <c r="BL1317"/>
  <c r="AZ1318"/>
  <c r="BD1318"/>
  <c r="BH1318"/>
  <c r="BL1318"/>
  <c r="AZ1319"/>
  <c r="BD1319"/>
  <c r="BH1319"/>
  <c r="BL1319"/>
  <c r="AZ1320"/>
  <c r="BD1320"/>
  <c r="BH1320"/>
  <c r="BL1320"/>
  <c r="AZ1321"/>
  <c r="BD1321"/>
  <c r="BH1321"/>
  <c r="BL1321"/>
  <c r="AZ1322"/>
  <c r="BD1322"/>
  <c r="BH1322"/>
  <c r="BL1322"/>
  <c r="AZ1323"/>
  <c r="BD1323"/>
  <c r="BH1323"/>
  <c r="BL1323"/>
  <c r="AZ1324"/>
  <c r="BD1324"/>
  <c r="BH1324"/>
  <c r="BL1324"/>
  <c r="AZ1325"/>
  <c r="BD1325"/>
  <c r="BH1325"/>
  <c r="BL1325"/>
  <c r="AZ1326"/>
  <c r="BD1326"/>
  <c r="BH1326"/>
  <c r="BL1326"/>
  <c r="AZ1327"/>
  <c r="BD1327"/>
  <c r="BH1327"/>
  <c r="BL1327"/>
  <c r="AZ1328"/>
  <c r="BD1328"/>
  <c r="BH1328"/>
  <c r="BL1328"/>
  <c r="AZ1329"/>
  <c r="BD1329"/>
  <c r="BH1329"/>
  <c r="BL1329"/>
  <c r="AZ1330"/>
  <c r="BD1330"/>
  <c r="BH1330"/>
  <c r="BL1330"/>
  <c r="AZ1331"/>
  <c r="BD1331"/>
  <c r="BH1331"/>
  <c r="BL1331"/>
  <c r="AZ1332"/>
  <c r="BD1332"/>
  <c r="BH1332"/>
  <c r="BL1332"/>
  <c r="AZ1333"/>
  <c r="BD1333"/>
  <c r="BH1333"/>
  <c r="BL1333"/>
  <c r="AZ1334"/>
  <c r="BD1334"/>
  <c r="BH1334"/>
  <c r="BL1334"/>
  <c r="AZ1335"/>
  <c r="BD1335"/>
  <c r="BH1335"/>
  <c r="BL1335"/>
  <c r="AZ1336"/>
  <c r="BD1336"/>
  <c r="BH1336"/>
  <c r="BL1336"/>
  <c r="AZ1337"/>
  <c r="BD1337"/>
  <c r="BH1337"/>
  <c r="BL1337"/>
  <c r="AZ1338"/>
  <c r="BD1338"/>
  <c r="BH1338"/>
  <c r="BL1338"/>
  <c r="AZ1339"/>
  <c r="BD1339"/>
  <c r="BH1339"/>
  <c r="BL1339"/>
  <c r="AZ1340"/>
  <c r="BD1340"/>
  <c r="BH1340"/>
  <c r="BL1340"/>
  <c r="AZ1341"/>
  <c r="BD1341"/>
  <c r="BH1341"/>
  <c r="BL1341"/>
  <c r="AZ1342"/>
  <c r="BD1342"/>
  <c r="BH1342"/>
  <c r="BL1342"/>
  <c r="AZ1343"/>
  <c r="BD1343"/>
  <c r="BH1343"/>
  <c r="BL1343"/>
  <c r="AZ1344"/>
  <c r="BD1344"/>
  <c r="BH1344"/>
  <c r="BL1344"/>
  <c r="AZ1345"/>
  <c r="BD1345"/>
  <c r="BH1345"/>
  <c r="BL1345"/>
  <c r="AZ1346"/>
  <c r="BD1346"/>
  <c r="BH1346"/>
  <c r="BL1346"/>
  <c r="AZ1347"/>
  <c r="BD1347"/>
  <c r="BH1347"/>
  <c r="BL1347"/>
  <c r="AZ1348"/>
  <c r="BD1348"/>
  <c r="BH1348"/>
  <c r="BL1348"/>
  <c r="AZ1349"/>
  <c r="BD1349"/>
  <c r="BH1349"/>
  <c r="BL1349"/>
  <c r="AZ1350"/>
  <c r="BD1350"/>
  <c r="BH1350"/>
  <c r="BL1350"/>
  <c r="AZ1351"/>
  <c r="BD1351"/>
  <c r="BH1351"/>
  <c r="BL1351"/>
  <c r="AZ1352"/>
  <c r="BD1352"/>
  <c r="BH1352"/>
  <c r="BL1352"/>
  <c r="AZ1353"/>
  <c r="BD1353"/>
  <c r="BH1353"/>
  <c r="BL1353"/>
  <c r="AZ1354"/>
  <c r="BD1354"/>
  <c r="BH1354"/>
  <c r="BL1354"/>
  <c r="AZ1355"/>
  <c r="BD1355"/>
  <c r="BH1355"/>
  <c r="BL1355"/>
  <c r="AZ1356"/>
  <c r="BD1356"/>
  <c r="BH1356"/>
  <c r="BL1356"/>
  <c r="AZ1357"/>
  <c r="BD1357"/>
  <c r="BH1357"/>
  <c r="BL1357"/>
  <c r="AZ1358"/>
  <c r="BD1358"/>
  <c r="BH1358"/>
  <c r="BL1358"/>
  <c r="AZ1359"/>
  <c r="BD1359"/>
  <c r="BH1359"/>
  <c r="BL1359"/>
  <c r="AZ1360"/>
  <c r="BD1360"/>
  <c r="BH1360"/>
  <c r="BL1360"/>
  <c r="AZ1361"/>
  <c r="BD1361"/>
  <c r="BH1361"/>
  <c r="BL1361"/>
  <c r="AZ1362"/>
  <c r="BD1362"/>
  <c r="BH1362"/>
  <c r="BL1362"/>
  <c r="AZ1363"/>
  <c r="BD1363"/>
  <c r="BH1363"/>
  <c r="BL1363"/>
  <c r="AZ1364"/>
  <c r="BD1364"/>
  <c r="BH1364"/>
  <c r="BL1364"/>
  <c r="AZ1365"/>
  <c r="BD1365"/>
  <c r="BH1365"/>
  <c r="BL1365"/>
  <c r="AZ1366"/>
  <c r="BD1366"/>
  <c r="BH1366"/>
  <c r="BL1366"/>
  <c r="AZ1367"/>
  <c r="BD1367"/>
  <c r="BH1367"/>
  <c r="BL1367"/>
  <c r="AZ1368"/>
  <c r="BD1368"/>
  <c r="BH1368"/>
  <c r="BL1368"/>
  <c r="AZ1369"/>
  <c r="BD1369"/>
  <c r="BH1369"/>
  <c r="BL1369"/>
  <c r="AZ1370"/>
  <c r="BD1370"/>
  <c r="BH1370"/>
  <c r="BL1370"/>
  <c r="AZ1371"/>
  <c r="BD1371"/>
  <c r="BH1371"/>
  <c r="BL1371"/>
  <c r="AZ1372"/>
  <c r="BD1372"/>
  <c r="BH1372"/>
  <c r="BL1372"/>
  <c r="AZ1373"/>
  <c r="BD1373"/>
  <c r="BH1373"/>
  <c r="BL1373"/>
  <c r="AZ1374"/>
  <c r="BD1374"/>
  <c r="BH1374"/>
  <c r="BL1374"/>
  <c r="AZ1375"/>
  <c r="BD1375"/>
  <c r="BH1375"/>
  <c r="BL1375"/>
  <c r="AZ1376"/>
  <c r="BD1376"/>
  <c r="BH1376"/>
  <c r="BL1376"/>
  <c r="AZ1377"/>
  <c r="BD1377"/>
  <c r="BH1377"/>
  <c r="BL1377"/>
  <c r="AZ1378"/>
  <c r="BD1378"/>
  <c r="BH1378"/>
  <c r="BL1378"/>
  <c r="AZ1379"/>
  <c r="BD1379"/>
  <c r="BH1379"/>
  <c r="BL1379"/>
  <c r="AZ1380"/>
  <c r="BD1380"/>
  <c r="BH1380"/>
  <c r="BL1380"/>
  <c r="AZ1381"/>
  <c r="BD1381"/>
  <c r="BH1381"/>
  <c r="BL1381"/>
  <c r="AZ1382"/>
  <c r="BD1382"/>
  <c r="BH1382"/>
  <c r="BL1382"/>
  <c r="AZ1383"/>
  <c r="BD1383"/>
  <c r="BH1383"/>
  <c r="BL1383"/>
  <c r="AZ1384"/>
  <c r="BD1384"/>
  <c r="BH1384"/>
  <c r="BL1384"/>
  <c r="AZ1385"/>
  <c r="BD1385"/>
  <c r="BH1385"/>
  <c r="BL1385"/>
  <c r="AZ1386"/>
  <c r="BD1386"/>
  <c r="BH1386"/>
  <c r="BL1386"/>
  <c r="AZ1387"/>
  <c r="BD1387"/>
  <c r="BH1387"/>
  <c r="BL1387"/>
  <c r="AZ1388"/>
  <c r="BD1388"/>
  <c r="BH1388"/>
  <c r="BL1388"/>
  <c r="AZ1389"/>
  <c r="BD1389"/>
  <c r="BH1389"/>
  <c r="BL1389"/>
  <c r="AZ1390"/>
  <c r="BD1390"/>
  <c r="BH1390"/>
  <c r="BL1390"/>
  <c r="AZ1391"/>
  <c r="BD1391"/>
  <c r="BH1391"/>
  <c r="BL1391"/>
  <c r="AZ1392"/>
  <c r="BD1392"/>
  <c r="BH1392"/>
  <c r="BL1392"/>
  <c r="AZ1393"/>
  <c r="BD1393"/>
  <c r="BH1393"/>
  <c r="BL1393"/>
  <c r="AZ1394"/>
  <c r="BD1394"/>
  <c r="BH1394"/>
  <c r="BL1394"/>
  <c r="AZ1395"/>
  <c r="BD1395"/>
  <c r="BH1395"/>
  <c r="BL1395"/>
  <c r="AZ1396"/>
  <c r="BD1396"/>
  <c r="BH1396"/>
  <c r="BL1396"/>
  <c r="AZ1397"/>
  <c r="BD1397"/>
  <c r="BH1397"/>
  <c r="BL1397"/>
  <c r="AZ1398"/>
  <c r="BD1398"/>
  <c r="BH1398"/>
  <c r="BL1398"/>
  <c r="AZ1399"/>
  <c r="BD1399"/>
  <c r="BH1399"/>
  <c r="BL1399"/>
  <c r="AZ1400"/>
  <c r="BD1400"/>
  <c r="BH1400"/>
  <c r="BL1400"/>
  <c r="AZ1401"/>
  <c r="BD1401"/>
  <c r="BH1401"/>
  <c r="BL1401"/>
  <c r="AZ1402"/>
  <c r="BD1402"/>
  <c r="BH1402"/>
  <c r="BL1402"/>
  <c r="AZ1403"/>
  <c r="BD1403"/>
  <c r="BH1403"/>
  <c r="BL1403"/>
  <c r="AZ1404"/>
  <c r="BD1404"/>
  <c r="BH1404"/>
  <c r="BL1404"/>
  <c r="AZ1405"/>
  <c r="BD1405"/>
  <c r="BH1405"/>
  <c r="BL1405"/>
  <c r="AZ1406"/>
  <c r="BD1406"/>
  <c r="BH1406"/>
  <c r="BL1406"/>
  <c r="AZ1407"/>
  <c r="BD1407"/>
  <c r="BH1407"/>
  <c r="BL1407"/>
  <c r="AZ1408"/>
  <c r="BD1408"/>
  <c r="BH1408"/>
  <c r="BL1408"/>
  <c r="AZ1409"/>
  <c r="BD1409"/>
  <c r="BH1409"/>
  <c r="BL1409"/>
  <c r="AZ1410"/>
  <c r="BD1410"/>
  <c r="BH1410"/>
  <c r="BL1410"/>
  <c r="AZ1411"/>
  <c r="BD1411"/>
  <c r="BH1411"/>
  <c r="BL1411"/>
  <c r="AZ1412"/>
  <c r="BD1412"/>
  <c r="BH1412"/>
  <c r="BL1412"/>
  <c r="AZ1413"/>
  <c r="BD1413"/>
  <c r="BH1413"/>
  <c r="BL1413"/>
  <c r="AZ1414"/>
  <c r="BD1414"/>
  <c r="BH1414"/>
  <c r="BL1414"/>
  <c r="AZ1415"/>
  <c r="BD1415"/>
  <c r="BH1415"/>
  <c r="BL1415"/>
  <c r="AZ1416"/>
  <c r="BD1416"/>
  <c r="BH1416"/>
  <c r="BL1416"/>
  <c r="AZ1417"/>
  <c r="BD1417"/>
  <c r="BH1417"/>
  <c r="BL1417"/>
  <c r="AZ1418"/>
  <c r="BD1418"/>
  <c r="BH1418"/>
  <c r="BL1418"/>
  <c r="AZ1419"/>
  <c r="BD1419"/>
  <c r="BH1419"/>
  <c r="BL1419"/>
  <c r="AZ1420"/>
  <c r="BD1420"/>
  <c r="BH1420"/>
  <c r="BL1420"/>
  <c r="AZ1421"/>
  <c r="BD1421"/>
  <c r="BH1421"/>
  <c r="BL1421"/>
  <c r="AZ1422"/>
  <c r="BD1422"/>
  <c r="BH1422"/>
  <c r="BL1422"/>
  <c r="AZ1423"/>
  <c r="BD1423"/>
  <c r="BH1423"/>
  <c r="BL1423"/>
  <c r="AZ1424"/>
  <c r="BD1424"/>
  <c r="BH1424"/>
  <c r="BL1424"/>
  <c r="AZ1425"/>
  <c r="BD1425"/>
  <c r="BH1425"/>
  <c r="BL1425"/>
  <c r="AZ1426"/>
  <c r="BD1426"/>
  <c r="BH1426"/>
  <c r="BL1426"/>
  <c r="AZ1427"/>
  <c r="BD1427"/>
  <c r="BH1427"/>
  <c r="BL1427"/>
  <c r="AZ1428"/>
  <c r="BD1428"/>
  <c r="BH1428"/>
  <c r="BL1428"/>
  <c r="AZ1429"/>
  <c r="BD1429"/>
  <c r="BH1429"/>
  <c r="BL1429"/>
  <c r="AZ1430"/>
  <c r="BD1430"/>
  <c r="BH1430"/>
  <c r="BL1430"/>
  <c r="AZ1431"/>
  <c r="BD1431"/>
  <c r="BH1431"/>
  <c r="BL1431"/>
  <c r="AZ1432"/>
  <c r="BD1432"/>
  <c r="BH1432"/>
  <c r="BL1432"/>
  <c r="AZ1433"/>
  <c r="BD1433"/>
  <c r="BH1433"/>
  <c r="BL1433"/>
  <c r="AZ1434"/>
  <c r="BD1434"/>
  <c r="BH1434"/>
  <c r="BL1434"/>
  <c r="AZ1435"/>
  <c r="BD1435"/>
  <c r="BH1435"/>
  <c r="BL1435"/>
  <c r="AZ1436"/>
  <c r="BD1436"/>
  <c r="BH1436"/>
  <c r="BL1436"/>
  <c r="AZ1437"/>
  <c r="BD1437"/>
  <c r="BH1437"/>
  <c r="BL1437"/>
  <c r="AZ1438"/>
  <c r="BD1438"/>
  <c r="BH1438"/>
  <c r="BL1438"/>
  <c r="AZ1439"/>
  <c r="BD1439"/>
  <c r="BH1439"/>
  <c r="BL1439"/>
  <c r="AZ1440"/>
  <c r="BD1440"/>
  <c r="BH1440"/>
  <c r="BL1440"/>
  <c r="AZ1441"/>
  <c r="BD1441"/>
  <c r="BH1441"/>
  <c r="BL1441"/>
  <c r="AZ1442"/>
  <c r="BD1442"/>
  <c r="BH1442"/>
  <c r="BL1442"/>
  <c r="AZ1443"/>
  <c r="BD1443"/>
  <c r="BH1443"/>
  <c r="BL1443"/>
  <c r="AZ1444"/>
  <c r="BD1444"/>
  <c r="BH1444"/>
  <c r="BL1444"/>
  <c r="AZ1445"/>
  <c r="BD1445"/>
  <c r="BH1445"/>
  <c r="BL1445"/>
  <c r="AZ1446"/>
  <c r="BD1446"/>
  <c r="BH1446"/>
  <c r="BL1446"/>
  <c r="AZ1447"/>
  <c r="BD1447"/>
  <c r="BH1447"/>
  <c r="BL1447"/>
  <c r="AZ1448"/>
  <c r="BD1448"/>
  <c r="BH1448"/>
  <c r="BL1448"/>
  <c r="AZ1449"/>
  <c r="BD1449"/>
  <c r="BH1449"/>
  <c r="BL1449"/>
  <c r="AZ1450"/>
  <c r="BD1450"/>
  <c r="BH1450"/>
  <c r="BL1450"/>
  <c r="AZ1451"/>
  <c r="BD1451"/>
  <c r="BH1451"/>
  <c r="BL1451"/>
  <c r="AZ1452"/>
  <c r="BD1452"/>
  <c r="BH1452"/>
  <c r="BL1452"/>
  <c r="AZ1453"/>
  <c r="BD1453"/>
  <c r="BH1453"/>
  <c r="BL1453"/>
  <c r="AZ1454"/>
  <c r="BD1454"/>
  <c r="BH1454"/>
  <c r="BL1454"/>
  <c r="AZ1455"/>
  <c r="BD1455"/>
  <c r="BH1455"/>
  <c r="BL1455"/>
  <c r="AZ1456"/>
  <c r="BD1456"/>
  <c r="BH1456"/>
  <c r="BL1456"/>
  <c r="AZ1457"/>
  <c r="BD1457"/>
  <c r="BH1457"/>
  <c r="BL1457"/>
  <c r="AZ1458"/>
  <c r="BD1458"/>
  <c r="BH1458"/>
  <c r="BL1458"/>
  <c r="AZ1459"/>
  <c r="BD1459"/>
  <c r="BH1459"/>
  <c r="BL1459"/>
  <c r="AZ1460"/>
  <c r="BD1460"/>
  <c r="BH1460"/>
  <c r="BL1460"/>
  <c r="AZ1461"/>
  <c r="BD1461"/>
  <c r="BH1461"/>
  <c r="BL1461"/>
  <c r="AZ1462"/>
  <c r="BD1462"/>
  <c r="BH1462"/>
  <c r="BL1462"/>
  <c r="AZ1463"/>
  <c r="BD1463"/>
  <c r="BH1463"/>
  <c r="BL1463"/>
  <c r="AZ1464"/>
  <c r="BD1464"/>
  <c r="BH1464"/>
  <c r="BL1464"/>
  <c r="AZ1465"/>
  <c r="BD1465"/>
  <c r="BH1465"/>
  <c r="BL1465"/>
  <c r="AZ1466"/>
  <c r="BD1466"/>
  <c r="BH1466"/>
  <c r="BL1466"/>
  <c r="AZ1467"/>
  <c r="BD1467"/>
  <c r="BH1467"/>
  <c r="BL1467"/>
  <c r="AZ1468"/>
  <c r="BD1468"/>
  <c r="BH1468"/>
  <c r="BL1468"/>
  <c r="AZ1469"/>
  <c r="BD1469"/>
  <c r="BH1469"/>
  <c r="BL1469"/>
  <c r="AZ1470"/>
  <c r="BD1470"/>
  <c r="BH1470"/>
  <c r="BL1470"/>
  <c r="AZ1471"/>
  <c r="BD1471"/>
  <c r="BH1471"/>
  <c r="BL1471"/>
  <c r="AZ1472"/>
  <c r="BD1472"/>
  <c r="BH1472"/>
  <c r="BL1472"/>
  <c r="AZ1473"/>
  <c r="BD1473"/>
  <c r="BH1473"/>
  <c r="BL1473"/>
  <c r="AZ1474"/>
  <c r="BD1474"/>
  <c r="BH1474"/>
  <c r="BL1474"/>
  <c r="AZ1475"/>
  <c r="BD1475"/>
  <c r="BH1475"/>
  <c r="BL1475"/>
  <c r="AZ1476"/>
  <c r="BD1476"/>
  <c r="BH1476"/>
  <c r="BL1476"/>
  <c r="AZ1477"/>
  <c r="BD1477"/>
  <c r="BH1477"/>
  <c r="BL1477"/>
  <c r="AZ1478"/>
  <c r="BD1478"/>
  <c r="BH1478"/>
  <c r="BL1478"/>
  <c r="AZ1479"/>
  <c r="BD1479"/>
  <c r="BH1479"/>
  <c r="BL1479"/>
  <c r="AZ1480"/>
  <c r="BD1480"/>
  <c r="BH1480"/>
  <c r="BL1480"/>
  <c r="AZ1481"/>
  <c r="BD1481"/>
  <c r="BH1481"/>
  <c r="BL1481"/>
  <c r="AZ1482"/>
  <c r="BD1482"/>
  <c r="BH1482"/>
  <c r="BL1482"/>
  <c r="AZ1483"/>
  <c r="BD1483"/>
  <c r="BH1483"/>
  <c r="BL1483"/>
  <c r="AZ1484"/>
  <c r="BD1484"/>
  <c r="BH1484"/>
  <c r="BL1484"/>
  <c r="AZ1485"/>
  <c r="BD1485"/>
  <c r="BH1485"/>
  <c r="BL1485"/>
  <c r="AZ1486"/>
  <c r="BD1486"/>
  <c r="BH1486"/>
  <c r="BL1486"/>
  <c r="AZ1487"/>
  <c r="BD1487"/>
  <c r="BH1487"/>
  <c r="BL1487"/>
  <c r="AZ1488"/>
  <c r="BD1488"/>
  <c r="BH1488"/>
  <c r="BL1488"/>
  <c r="AZ1489"/>
  <c r="BD1489"/>
  <c r="BH1489"/>
  <c r="BL1489"/>
  <c r="AZ1490"/>
  <c r="BD1490"/>
  <c r="BH1490"/>
  <c r="BL1490"/>
  <c r="AZ1491"/>
  <c r="BD1491"/>
  <c r="BH1491"/>
  <c r="BL1491"/>
  <c r="AZ1492"/>
  <c r="BD1492"/>
  <c r="BH1492"/>
  <c r="BL1492"/>
  <c r="AZ1493"/>
  <c r="BD1493"/>
  <c r="BH1493"/>
  <c r="BL1493"/>
  <c r="AZ1494"/>
  <c r="BD1494"/>
  <c r="BH1494"/>
  <c r="BL1494"/>
  <c r="AZ1495"/>
  <c r="BD1495"/>
  <c r="BH1495"/>
  <c r="BL1495"/>
  <c r="AZ1496"/>
  <c r="BD1496"/>
  <c r="BH1496"/>
  <c r="BL1496"/>
  <c r="AZ1497"/>
  <c r="BD1497"/>
  <c r="BH1497"/>
  <c r="BL1497"/>
  <c r="AZ1498"/>
  <c r="BD1498"/>
  <c r="BH1498"/>
  <c r="BL1498"/>
  <c r="AZ1499"/>
  <c r="BD1499"/>
  <c r="BH1499"/>
  <c r="BL1499"/>
  <c r="AZ1500"/>
  <c r="BD1500"/>
  <c r="BH1500"/>
  <c r="BL1500"/>
  <c r="AZ1501"/>
  <c r="BD1501"/>
  <c r="BH1501"/>
  <c r="BL1501"/>
  <c r="AZ1502"/>
  <c r="BD1502"/>
  <c r="BH1502"/>
  <c r="BL1502"/>
  <c r="AZ1503"/>
  <c r="BD1503"/>
  <c r="BH1503"/>
  <c r="BL1503"/>
  <c r="AZ1504"/>
  <c r="BD1504"/>
  <c r="BH1504"/>
  <c r="BL1504"/>
  <c r="AZ1505"/>
  <c r="BD1505"/>
  <c r="BH1505"/>
  <c r="BL1505"/>
  <c r="AZ1506"/>
  <c r="BD1506"/>
  <c r="BH1506"/>
  <c r="BL1506"/>
  <c r="AZ1507"/>
  <c r="BD1507"/>
  <c r="BH1507"/>
  <c r="BL1507"/>
  <c r="AZ1508"/>
  <c r="BD1508"/>
  <c r="BH1508"/>
  <c r="BL1508"/>
  <c r="AZ1509"/>
  <c r="BD1509"/>
  <c r="BH1509"/>
  <c r="BL1509"/>
  <c r="AZ1510"/>
  <c r="BD1510"/>
  <c r="BH1510"/>
  <c r="BL1510"/>
  <c r="AZ1511"/>
  <c r="BD1511"/>
  <c r="BH1511"/>
  <c r="BL1511"/>
  <c r="AZ1512"/>
  <c r="BD1512"/>
  <c r="BN1250"/>
  <c r="BJ1251"/>
  <c r="BF1252"/>
  <c r="BB1253"/>
  <c r="BN1254"/>
  <c r="BH1255"/>
  <c r="BF1256"/>
  <c r="BN1256"/>
  <c r="BD1257"/>
  <c r="BL1257"/>
  <c r="BB1258"/>
  <c r="BJ1258"/>
  <c r="AZ1259"/>
  <c r="BH1259"/>
  <c r="BF1260"/>
  <c r="BK1260"/>
  <c r="BC1261"/>
  <c r="BG1261"/>
  <c r="BK1261"/>
  <c r="BC1262"/>
  <c r="BG1262"/>
  <c r="BK1262"/>
  <c r="BC1263"/>
  <c r="BG1263"/>
  <c r="BK1263"/>
  <c r="BC1264"/>
  <c r="BG1264"/>
  <c r="BK1264"/>
  <c r="BC1265"/>
  <c r="BG1265"/>
  <c r="BK1265"/>
  <c r="BC1266"/>
  <c r="BG1266"/>
  <c r="BK1266"/>
  <c r="BC1267"/>
  <c r="BG1267"/>
  <c r="BK1267"/>
  <c r="BC1268"/>
  <c r="BG1268"/>
  <c r="BK1268"/>
  <c r="BC1269"/>
  <c r="BG1269"/>
  <c r="BK1269"/>
  <c r="BC1270"/>
  <c r="BG1270"/>
  <c r="BK1270"/>
  <c r="BC1271"/>
  <c r="BG1271"/>
  <c r="BK1271"/>
  <c r="BC1272"/>
  <c r="BG1272"/>
  <c r="BK1272"/>
  <c r="BC1273"/>
  <c r="BG1273"/>
  <c r="BK1273"/>
  <c r="BC1274"/>
  <c r="BG1274"/>
  <c r="BK1274"/>
  <c r="BC1275"/>
  <c r="BG1275"/>
  <c r="BK1275"/>
  <c r="BC1276"/>
  <c r="BG1276"/>
  <c r="BK1276"/>
  <c r="BC1277"/>
  <c r="BG1277"/>
  <c r="BK1277"/>
  <c r="BC1278"/>
  <c r="BG1278"/>
  <c r="BK1278"/>
  <c r="BC1279"/>
  <c r="BG1279"/>
  <c r="BK1279"/>
  <c r="BC1280"/>
  <c r="BG1280"/>
  <c r="BK1280"/>
  <c r="BC1281"/>
  <c r="BG1281"/>
  <c r="BK1281"/>
  <c r="BC1282"/>
  <c r="BG1282"/>
  <c r="BK1282"/>
  <c r="BC1283"/>
  <c r="BG1283"/>
  <c r="BK1283"/>
  <c r="BC1284"/>
  <c r="BG1284"/>
  <c r="BK1284"/>
  <c r="BC1285"/>
  <c r="BG1285"/>
  <c r="BK1285"/>
  <c r="BC1286"/>
  <c r="BG1286"/>
  <c r="BK1286"/>
  <c r="BC1287"/>
  <c r="BG1287"/>
  <c r="BK1287"/>
  <c r="BC1288"/>
  <c r="BG1288"/>
  <c r="BK1288"/>
  <c r="BC1289"/>
  <c r="BG1289"/>
  <c r="BK1289"/>
  <c r="BC1290"/>
  <c r="BG1290"/>
  <c r="BK1290"/>
  <c r="BC1291"/>
  <c r="BG1291"/>
  <c r="BK1291"/>
  <c r="BC1292"/>
  <c r="BG1292"/>
  <c r="BK1292"/>
  <c r="BC1293"/>
  <c r="BG1293"/>
  <c r="BK1293"/>
  <c r="BC1294"/>
  <c r="BG1294"/>
  <c r="BK1294"/>
  <c r="BC1295"/>
  <c r="BG1295"/>
  <c r="BK1295"/>
  <c r="BC1296"/>
  <c r="BG1296"/>
  <c r="BK1296"/>
  <c r="BC1297"/>
  <c r="BG1297"/>
  <c r="BK1297"/>
  <c r="BC1298"/>
  <c r="BG1298"/>
  <c r="BK1298"/>
  <c r="BC1299"/>
  <c r="BG1299"/>
  <c r="BK1299"/>
  <c r="BC1300"/>
  <c r="BG1300"/>
  <c r="BK1300"/>
  <c r="BC1301"/>
  <c r="BG1301"/>
  <c r="BK1301"/>
  <c r="BC1302"/>
  <c r="BG1302"/>
  <c r="BK1302"/>
  <c r="BC1303"/>
  <c r="BG1303"/>
  <c r="BK1303"/>
  <c r="BC1304"/>
  <c r="BG1304"/>
  <c r="BK1304"/>
  <c r="BC1305"/>
  <c r="BG1305"/>
  <c r="BK1305"/>
  <c r="BC1306"/>
  <c r="BG1306"/>
  <c r="BK1306"/>
  <c r="BC1307"/>
  <c r="BG1307"/>
  <c r="BK1307"/>
  <c r="BC1308"/>
  <c r="BG1308"/>
  <c r="BK1308"/>
  <c r="BC1309"/>
  <c r="BG1309"/>
  <c r="BK1309"/>
  <c r="BC1310"/>
  <c r="BG1310"/>
  <c r="BK1310"/>
  <c r="BC1311"/>
  <c r="BG1311"/>
  <c r="BK1311"/>
  <c r="BC1312"/>
  <c r="BG1312"/>
  <c r="BK1312"/>
  <c r="BC1313"/>
  <c r="BG1313"/>
  <c r="BK1313"/>
  <c r="BC1314"/>
  <c r="BG1314"/>
  <c r="BK1314"/>
  <c r="BC1315"/>
  <c r="BG1315"/>
  <c r="BK1315"/>
  <c r="BC1316"/>
  <c r="BG1316"/>
  <c r="BK1316"/>
  <c r="BC1317"/>
  <c r="BG1317"/>
  <c r="BK1317"/>
  <c r="BC1318"/>
  <c r="BG1318"/>
  <c r="BK1318"/>
  <c r="BC1319"/>
  <c r="BG1319"/>
  <c r="BK1319"/>
  <c r="BC1320"/>
  <c r="BG1320"/>
  <c r="BK1320"/>
  <c r="BC1321"/>
  <c r="BG1321"/>
  <c r="BK1321"/>
  <c r="BC1322"/>
  <c r="BG1322"/>
  <c r="BK1322"/>
  <c r="BC1323"/>
  <c r="BG1323"/>
  <c r="BK1323"/>
  <c r="BC1324"/>
  <c r="BG1324"/>
  <c r="BK1324"/>
  <c r="BC1325"/>
  <c r="BG1325"/>
  <c r="BK1325"/>
  <c r="BC1326"/>
  <c r="BG1326"/>
  <c r="BK1326"/>
  <c r="BC1327"/>
  <c r="BG1327"/>
  <c r="BK1327"/>
  <c r="BC1328"/>
  <c r="BG1328"/>
  <c r="BK1328"/>
  <c r="BC1329"/>
  <c r="BG1329"/>
  <c r="BK1329"/>
  <c r="BC1330"/>
  <c r="BG1330"/>
  <c r="BK1330"/>
  <c r="BC1331"/>
  <c r="BG1331"/>
  <c r="BK1331"/>
  <c r="BC1332"/>
  <c r="BG1332"/>
  <c r="BK1332"/>
  <c r="BC1333"/>
  <c r="BG1333"/>
  <c r="BK1333"/>
  <c r="BC1334"/>
  <c r="BG1334"/>
  <c r="BK1334"/>
  <c r="BC1335"/>
  <c r="BG1335"/>
  <c r="BK1335"/>
  <c r="BC1336"/>
  <c r="BG1336"/>
  <c r="BK1336"/>
  <c r="BC1337"/>
  <c r="BG1337"/>
  <c r="BK1337"/>
  <c r="BC1338"/>
  <c r="BG1338"/>
  <c r="BK1338"/>
  <c r="BC1339"/>
  <c r="BG1339"/>
  <c r="BK1339"/>
  <c r="BC1340"/>
  <c r="BG1340"/>
  <c r="BK1340"/>
  <c r="BC1341"/>
  <c r="BG1341"/>
  <c r="BK1341"/>
  <c r="BC1342"/>
  <c r="BG1342"/>
  <c r="BK1342"/>
  <c r="BC1343"/>
  <c r="BG1343"/>
  <c r="BK1343"/>
  <c r="BC1344"/>
  <c r="BG1344"/>
  <c r="BK1344"/>
  <c r="BC1345"/>
  <c r="BG1345"/>
  <c r="BK1345"/>
  <c r="BC1346"/>
  <c r="BG1346"/>
  <c r="BK1346"/>
  <c r="BC1347"/>
  <c r="BG1347"/>
  <c r="BK1347"/>
  <c r="BC1348"/>
  <c r="BG1348"/>
  <c r="BK1348"/>
  <c r="BC1349"/>
  <c r="BG1349"/>
  <c r="BK1349"/>
  <c r="BC1350"/>
  <c r="BG1350"/>
  <c r="BK1350"/>
  <c r="BC1351"/>
  <c r="BG1351"/>
  <c r="BK1351"/>
  <c r="BC1352"/>
  <c r="BG1352"/>
  <c r="BK1352"/>
  <c r="BC1353"/>
  <c r="BG1353"/>
  <c r="BK1353"/>
  <c r="BC1354"/>
  <c r="BG1354"/>
  <c r="BK1354"/>
  <c r="BC1355"/>
  <c r="BG1355"/>
  <c r="BK1355"/>
  <c r="BC1356"/>
  <c r="BG1356"/>
  <c r="BK1356"/>
  <c r="BC1357"/>
  <c r="BG1357"/>
  <c r="BK1357"/>
  <c r="BC1358"/>
  <c r="BG1358"/>
  <c r="BK1358"/>
  <c r="BC1359"/>
  <c r="BG1359"/>
  <c r="BK1359"/>
  <c r="BC1360"/>
  <c r="BG1360"/>
  <c r="BK1360"/>
  <c r="BC1361"/>
  <c r="BG1361"/>
  <c r="BK1361"/>
  <c r="BC1362"/>
  <c r="BG1362"/>
  <c r="BK1362"/>
  <c r="BC1363"/>
  <c r="BG1363"/>
  <c r="BK1363"/>
  <c r="BC1364"/>
  <c r="BG1364"/>
  <c r="BK1364"/>
  <c r="BC1365"/>
  <c r="BG1365"/>
  <c r="BK1365"/>
  <c r="BC1366"/>
  <c r="BG1366"/>
  <c r="BK1366"/>
  <c r="BC1367"/>
  <c r="BG1367"/>
  <c r="BK1367"/>
  <c r="BC1368"/>
  <c r="BG1368"/>
  <c r="BK1368"/>
  <c r="BC1369"/>
  <c r="BG1369"/>
  <c r="BK1369"/>
  <c r="BC1370"/>
  <c r="BG1370"/>
  <c r="BK1370"/>
  <c r="BC1371"/>
  <c r="BG1371"/>
  <c r="BK1371"/>
  <c r="BC1372"/>
  <c r="BG1372"/>
  <c r="BK1372"/>
  <c r="BC1373"/>
  <c r="BG1373"/>
  <c r="BK1373"/>
  <c r="BC1374"/>
  <c r="BG1374"/>
  <c r="BK1374"/>
  <c r="BC1375"/>
  <c r="BG1375"/>
  <c r="BK1375"/>
  <c r="BC1376"/>
  <c r="BG1376"/>
  <c r="BK1376"/>
  <c r="BC1377"/>
  <c r="BG1377"/>
  <c r="BK1377"/>
  <c r="BC1378"/>
  <c r="BG1378"/>
  <c r="BK1378"/>
  <c r="BC1379"/>
  <c r="BG1379"/>
  <c r="BK1379"/>
  <c r="BC1380"/>
  <c r="BG1380"/>
  <c r="BK1380"/>
  <c r="BC1381"/>
  <c r="BG1381"/>
  <c r="BK1381"/>
  <c r="BC1382"/>
  <c r="BG1382"/>
  <c r="BK1382"/>
  <c r="BC1383"/>
  <c r="BG1383"/>
  <c r="BK1383"/>
  <c r="BC1384"/>
  <c r="BG1384"/>
  <c r="BK1384"/>
  <c r="BC1385"/>
  <c r="BG1385"/>
  <c r="BK1385"/>
  <c r="BC1386"/>
  <c r="BG1386"/>
  <c r="BK1386"/>
  <c r="BC1387"/>
  <c r="BG1387"/>
  <c r="BK1387"/>
  <c r="BC1388"/>
  <c r="BG1388"/>
  <c r="BK1388"/>
  <c r="BC1389"/>
  <c r="BG1389"/>
  <c r="BK1389"/>
  <c r="BC1390"/>
  <c r="BG1390"/>
  <c r="BK1390"/>
  <c r="BC1391"/>
  <c r="BG1391"/>
  <c r="BK1391"/>
  <c r="BC1392"/>
  <c r="BG1392"/>
  <c r="BK1392"/>
  <c r="BC1393"/>
  <c r="BG1393"/>
  <c r="BK1393"/>
  <c r="BC1394"/>
  <c r="BG1394"/>
  <c r="BK1394"/>
  <c r="BC1395"/>
  <c r="BG1395"/>
  <c r="BK1395"/>
  <c r="BC1396"/>
  <c r="BG1396"/>
  <c r="BK1396"/>
  <c r="BC1397"/>
  <c r="BG1397"/>
  <c r="BK1397"/>
  <c r="BC1398"/>
  <c r="BG1398"/>
  <c r="BK1398"/>
  <c r="BC1399"/>
  <c r="BG1399"/>
  <c r="BK1399"/>
  <c r="BC1400"/>
  <c r="BG1400"/>
  <c r="BK1400"/>
  <c r="BC1401"/>
  <c r="BG1401"/>
  <c r="BK1401"/>
  <c r="BC1402"/>
  <c r="BG1402"/>
  <c r="BK1402"/>
  <c r="BC1403"/>
  <c r="BG1403"/>
  <c r="BK1403"/>
  <c r="BC1404"/>
  <c r="BG1404"/>
  <c r="BK1404"/>
  <c r="BC1405"/>
  <c r="BG1405"/>
  <c r="BK1405"/>
  <c r="BC1406"/>
  <c r="BG1406"/>
  <c r="BK1406"/>
  <c r="BC1407"/>
  <c r="BG1407"/>
  <c r="BK1407"/>
  <c r="BC1408"/>
  <c r="BG1408"/>
  <c r="BK1408"/>
  <c r="BC1409"/>
  <c r="BG1409"/>
  <c r="BK1409"/>
  <c r="BC1410"/>
  <c r="BG1410"/>
  <c r="BK1410"/>
  <c r="BC1411"/>
  <c r="BG1411"/>
  <c r="BK1411"/>
  <c r="BC1412"/>
  <c r="BG1412"/>
  <c r="BK1412"/>
  <c r="BC1413"/>
  <c r="BG1413"/>
  <c r="BK1413"/>
  <c r="BC1414"/>
  <c r="BG1414"/>
  <c r="BK1414"/>
  <c r="BC1415"/>
  <c r="BG1415"/>
  <c r="BK1415"/>
  <c r="BC1416"/>
  <c r="BG1416"/>
  <c r="BK1416"/>
  <c r="BC1417"/>
  <c r="BG1417"/>
  <c r="BK1417"/>
  <c r="BC1418"/>
  <c r="BG1418"/>
  <c r="BK1418"/>
  <c r="BC1419"/>
  <c r="BG1419"/>
  <c r="BK1419"/>
  <c r="BC1420"/>
  <c r="BG1420"/>
  <c r="BK1420"/>
  <c r="BC1421"/>
  <c r="BG1421"/>
  <c r="BK1421"/>
  <c r="BC1422"/>
  <c r="BG1422"/>
  <c r="BK1422"/>
  <c r="BC1423"/>
  <c r="BG1423"/>
  <c r="BK1423"/>
  <c r="BC1424"/>
  <c r="BG1424"/>
  <c r="BK1424"/>
  <c r="BC1425"/>
  <c r="BG1425"/>
  <c r="BK1425"/>
  <c r="BC1426"/>
  <c r="BG1426"/>
  <c r="BK1426"/>
  <c r="BC1427"/>
  <c r="BG1427"/>
  <c r="BK1427"/>
  <c r="BC1428"/>
  <c r="BG1428"/>
  <c r="BK1428"/>
  <c r="BC1429"/>
  <c r="BG1429"/>
  <c r="BK1429"/>
  <c r="BC1430"/>
  <c r="BG1430"/>
  <c r="BK1430"/>
  <c r="BC1431"/>
  <c r="BG1431"/>
  <c r="BK1431"/>
  <c r="BC1432"/>
  <c r="BG1432"/>
  <c r="BK1432"/>
  <c r="BC1433"/>
  <c r="BG1433"/>
  <c r="BK1433"/>
  <c r="BC1434"/>
  <c r="BG1434"/>
  <c r="BK1434"/>
  <c r="BC1435"/>
  <c r="BG1435"/>
  <c r="BK1435"/>
  <c r="BC1436"/>
  <c r="BG1436"/>
  <c r="BK1436"/>
  <c r="BC1437"/>
  <c r="BG1437"/>
  <c r="BK1437"/>
  <c r="BC1438"/>
  <c r="BG1438"/>
  <c r="BK1438"/>
  <c r="BC1439"/>
  <c r="BG1439"/>
  <c r="BK1439"/>
  <c r="BC1440"/>
  <c r="BG1440"/>
  <c r="BK1440"/>
  <c r="BC1441"/>
  <c r="BG1441"/>
  <c r="BK1441"/>
  <c r="BC1442"/>
  <c r="BG1442"/>
  <c r="BK1442"/>
  <c r="BC1443"/>
  <c r="BG1443"/>
  <c r="BK1443"/>
  <c r="BC1444"/>
  <c r="BG1444"/>
  <c r="BK1444"/>
  <c r="BC1445"/>
  <c r="BG1445"/>
  <c r="BK1445"/>
  <c r="BC1446"/>
  <c r="BG1446"/>
  <c r="BK1446"/>
  <c r="BC1447"/>
  <c r="BG1447"/>
  <c r="BK1447"/>
  <c r="BC1448"/>
  <c r="BG1448"/>
  <c r="BK1448"/>
  <c r="BC1449"/>
  <c r="BG1449"/>
  <c r="BK1449"/>
  <c r="BC1450"/>
  <c r="BG1450"/>
  <c r="BK1450"/>
  <c r="BC1451"/>
  <c r="BG1451"/>
  <c r="BK1451"/>
  <c r="BC1452"/>
  <c r="BG1452"/>
  <c r="BK1452"/>
  <c r="BC1453"/>
  <c r="BG1453"/>
  <c r="BK1453"/>
  <c r="BC1454"/>
  <c r="BG1454"/>
  <c r="BK1454"/>
  <c r="BC1455"/>
  <c r="BG1455"/>
  <c r="BK1455"/>
  <c r="BC1456"/>
  <c r="BG1456"/>
  <c r="BK1456"/>
  <c r="BC1457"/>
  <c r="BG1457"/>
  <c r="BK1457"/>
  <c r="BC1458"/>
  <c r="BG1458"/>
  <c r="BK1458"/>
  <c r="BC1459"/>
  <c r="BG1459"/>
  <c r="BK1459"/>
  <c r="BC1460"/>
  <c r="BG1460"/>
  <c r="BK1460"/>
  <c r="BC1461"/>
  <c r="BG1461"/>
  <c r="BK1461"/>
  <c r="BC1462"/>
  <c r="BG1462"/>
  <c r="BK1462"/>
  <c r="BC1463"/>
  <c r="BG1463"/>
  <c r="BK1463"/>
  <c r="BC1464"/>
  <c r="BG1464"/>
  <c r="BK1464"/>
  <c r="BC1465"/>
  <c r="BG1465"/>
  <c r="BK1465"/>
  <c r="BC1466"/>
  <c r="BG1466"/>
  <c r="BK1466"/>
  <c r="BC1467"/>
  <c r="BG1467"/>
  <c r="BK1467"/>
  <c r="BC1468"/>
  <c r="BG1468"/>
  <c r="BK1468"/>
  <c r="BC1469"/>
  <c r="BG1469"/>
  <c r="BK1469"/>
  <c r="BC1470"/>
  <c r="BG1470"/>
  <c r="BK1470"/>
  <c r="BC1471"/>
  <c r="BG1471"/>
  <c r="BK1471"/>
  <c r="BC1472"/>
  <c r="BG1472"/>
  <c r="BK1472"/>
  <c r="BC1473"/>
  <c r="BG1473"/>
  <c r="BK1473"/>
  <c r="BC1474"/>
  <c r="BG1474"/>
  <c r="BK1474"/>
  <c r="BC1475"/>
  <c r="BG1475"/>
  <c r="BK1475"/>
  <c r="BC1476"/>
  <c r="BG1476"/>
  <c r="BK1476"/>
  <c r="BC1477"/>
  <c r="BG1477"/>
  <c r="BK1477"/>
  <c r="BC1478"/>
  <c r="BG1478"/>
  <c r="BK1478"/>
  <c r="BC1479"/>
  <c r="BG1479"/>
  <c r="BK1479"/>
  <c r="BC1480"/>
  <c r="BG1480"/>
  <c r="BK1480"/>
  <c r="BC1481"/>
  <c r="BG1481"/>
  <c r="BK1481"/>
  <c r="BC1482"/>
  <c r="BG1482"/>
  <c r="BK1482"/>
  <c r="BC1483"/>
  <c r="BG1483"/>
  <c r="BK1483"/>
  <c r="BC1484"/>
  <c r="BG1484"/>
  <c r="BK1484"/>
  <c r="BC1485"/>
  <c r="BG1485"/>
  <c r="BK1485"/>
  <c r="BC1486"/>
  <c r="BG1486"/>
  <c r="BK1486"/>
  <c r="BC1487"/>
  <c r="BG1487"/>
  <c r="BK1487"/>
  <c r="BC1488"/>
  <c r="BG1488"/>
  <c r="BK1488"/>
  <c r="BC1489"/>
  <c r="BG1489"/>
  <c r="BK1489"/>
  <c r="BC1490"/>
  <c r="BG1490"/>
  <c r="BK1490"/>
  <c r="BC1491"/>
  <c r="BG1491"/>
  <c r="BK1491"/>
  <c r="BC1492"/>
  <c r="BG1492"/>
  <c r="BK1492"/>
  <c r="BC1493"/>
  <c r="BG1493"/>
  <c r="BK1493"/>
  <c r="BC1494"/>
  <c r="BG1494"/>
  <c r="BK1494"/>
  <c r="BC1495"/>
  <c r="BG1495"/>
  <c r="BK1495"/>
  <c r="BC1496"/>
  <c r="BG1496"/>
  <c r="BK1496"/>
  <c r="BC1497"/>
  <c r="BG1497"/>
  <c r="BK1497"/>
  <c r="BC1498"/>
  <c r="BG1498"/>
  <c r="BK1498"/>
  <c r="BC1499"/>
  <c r="BG1499"/>
  <c r="BK1499"/>
  <c r="BC1500"/>
  <c r="BG1500"/>
  <c r="BK1500"/>
  <c r="BC1501"/>
  <c r="BG1501"/>
  <c r="BK1501"/>
  <c r="BC1502"/>
  <c r="BG1502"/>
  <c r="BK1502"/>
  <c r="BC1503"/>
  <c r="BG1503"/>
  <c r="BK1503"/>
  <c r="BC1504"/>
  <c r="BG1504"/>
  <c r="BK1504"/>
  <c r="BC1505"/>
  <c r="BG1505"/>
  <c r="BK1505"/>
  <c r="BC1506"/>
  <c r="BG1506"/>
  <c r="BK1506"/>
  <c r="BC1507"/>
  <c r="BG1507"/>
  <c r="BK1507"/>
  <c r="BC1508"/>
  <c r="BG1508"/>
  <c r="BK1508"/>
  <c r="BC1509"/>
  <c r="BG1509"/>
  <c r="BK1509"/>
  <c r="BC1510"/>
  <c r="BG1510"/>
  <c r="BK1510"/>
  <c r="BC1511"/>
  <c r="BG1511"/>
  <c r="BK1511"/>
  <c r="BC1512"/>
  <c r="BG1512"/>
  <c r="BK1512"/>
  <c r="BC1513"/>
  <c r="BG1513"/>
  <c r="BK1513"/>
  <c r="BC1514"/>
  <c r="BG1514"/>
  <c r="BK1514"/>
  <c r="BC1515"/>
  <c r="BG1515"/>
  <c r="BK1515"/>
  <c r="BN1249"/>
  <c r="BJ1250"/>
  <c r="BF1251"/>
  <c r="BB1252"/>
  <c r="BN1253"/>
  <c r="BJ1254"/>
  <c r="BF1255"/>
  <c r="BN1255"/>
  <c r="BD1256"/>
  <c r="BL1256"/>
  <c r="BB1257"/>
  <c r="BJ1257"/>
  <c r="AZ1258"/>
  <c r="BH1258"/>
  <c r="BF1259"/>
  <c r="BN1259"/>
  <c r="BD1260"/>
  <c r="BJ1260"/>
  <c r="BN1260"/>
  <c r="BB1261"/>
  <c r="BF1261"/>
  <c r="BJ1261"/>
  <c r="BN1261"/>
  <c r="BB1262"/>
  <c r="BF1262"/>
  <c r="BJ1262"/>
  <c r="BN1262"/>
  <c r="BB1263"/>
  <c r="BF1263"/>
  <c r="BJ1263"/>
  <c r="BN1263"/>
  <c r="BB1264"/>
  <c r="BF1264"/>
  <c r="BJ1264"/>
  <c r="BN1264"/>
  <c r="BB1265"/>
  <c r="BF1265"/>
  <c r="BJ1265"/>
  <c r="BN1265"/>
  <c r="BB1266"/>
  <c r="BF1266"/>
  <c r="BJ1266"/>
  <c r="BN1266"/>
  <c r="BB1267"/>
  <c r="BF1267"/>
  <c r="BJ1267"/>
  <c r="BN1267"/>
  <c r="BB1268"/>
  <c r="BF1268"/>
  <c r="BJ1268"/>
  <c r="BN1268"/>
  <c r="BB1269"/>
  <c r="BF1269"/>
  <c r="BJ1269"/>
  <c r="BN1269"/>
  <c r="BB1270"/>
  <c r="BF1270"/>
  <c r="BJ1270"/>
  <c r="BN1270"/>
  <c r="BB1271"/>
  <c r="BF1271"/>
  <c r="BJ1271"/>
  <c r="BN1271"/>
  <c r="BB1272"/>
  <c r="BF1272"/>
  <c r="BJ1272"/>
  <c r="BN1272"/>
  <c r="BB1273"/>
  <c r="BF1273"/>
  <c r="BJ1273"/>
  <c r="BN1273"/>
  <c r="BB1274"/>
  <c r="BF1274"/>
  <c r="BJ1274"/>
  <c r="BN1274"/>
  <c r="BB1275"/>
  <c r="BF1275"/>
  <c r="BJ1275"/>
  <c r="BN1275"/>
  <c r="BB1276"/>
  <c r="BF1276"/>
  <c r="BJ1276"/>
  <c r="BN1276"/>
  <c r="BB1277"/>
  <c r="BF1277"/>
  <c r="BJ1277"/>
  <c r="BN1277"/>
  <c r="BB1278"/>
  <c r="BF1278"/>
  <c r="BJ1278"/>
  <c r="BN1278"/>
  <c r="BB1279"/>
  <c r="BF1279"/>
  <c r="BJ1279"/>
  <c r="BN1279"/>
  <c r="BB1280"/>
  <c r="BF1280"/>
  <c r="BJ1280"/>
  <c r="BN1280"/>
  <c r="BB1281"/>
  <c r="BF1281"/>
  <c r="BJ1281"/>
  <c r="BN1281"/>
  <c r="BB1282"/>
  <c r="BF1282"/>
  <c r="BJ1282"/>
  <c r="BN1282"/>
  <c r="BB1283"/>
  <c r="BF1283"/>
  <c r="BJ1283"/>
  <c r="BN1283"/>
  <c r="BB1284"/>
  <c r="BF1284"/>
  <c r="BJ1284"/>
  <c r="BN1284"/>
  <c r="BB1285"/>
  <c r="BF1285"/>
  <c r="BJ1285"/>
  <c r="BN1285"/>
  <c r="BB1286"/>
  <c r="BF1286"/>
  <c r="BJ1286"/>
  <c r="BN1286"/>
  <c r="BB1287"/>
  <c r="BF1287"/>
  <c r="BJ1287"/>
  <c r="BN1287"/>
  <c r="BB1288"/>
  <c r="BF1288"/>
  <c r="BJ1288"/>
  <c r="BN1288"/>
  <c r="BB1289"/>
  <c r="BF1289"/>
  <c r="BJ1289"/>
  <c r="BN1289"/>
  <c r="BB1290"/>
  <c r="BF1290"/>
  <c r="BJ1290"/>
  <c r="BN1290"/>
  <c r="BB1291"/>
  <c r="BF1291"/>
  <c r="BJ1291"/>
  <c r="BN1291"/>
  <c r="BB1292"/>
  <c r="BF1292"/>
  <c r="BJ1292"/>
  <c r="BN1292"/>
  <c r="BB1293"/>
  <c r="BF1293"/>
  <c r="BJ1293"/>
  <c r="BN1293"/>
  <c r="BB1294"/>
  <c r="BF1294"/>
  <c r="BJ1294"/>
  <c r="BN1294"/>
  <c r="BB1295"/>
  <c r="BF1295"/>
  <c r="BJ1295"/>
  <c r="BN1295"/>
  <c r="BB1296"/>
  <c r="BF1296"/>
  <c r="BJ1296"/>
  <c r="BN1296"/>
  <c r="BB1297"/>
  <c r="BF1297"/>
  <c r="BJ1297"/>
  <c r="BN1297"/>
  <c r="BB1298"/>
  <c r="BF1298"/>
  <c r="BJ1298"/>
  <c r="BN1298"/>
  <c r="BB1299"/>
  <c r="BF1299"/>
  <c r="BJ1299"/>
  <c r="BN1299"/>
  <c r="BB1300"/>
  <c r="BF1300"/>
  <c r="BJ1300"/>
  <c r="BN1300"/>
  <c r="BB1301"/>
  <c r="BF1301"/>
  <c r="BJ1301"/>
  <c r="BN1301"/>
  <c r="BB1302"/>
  <c r="BF1302"/>
  <c r="BJ1302"/>
  <c r="BN1302"/>
  <c r="BB1303"/>
  <c r="BF1303"/>
  <c r="BJ1303"/>
  <c r="BN1303"/>
  <c r="BB1304"/>
  <c r="BF1304"/>
  <c r="BJ1304"/>
  <c r="BN1304"/>
  <c r="BB1305"/>
  <c r="BF1305"/>
  <c r="BJ1305"/>
  <c r="BN1305"/>
  <c r="BB1306"/>
  <c r="BF1306"/>
  <c r="BJ1306"/>
  <c r="BN1306"/>
  <c r="BB1307"/>
  <c r="BF1307"/>
  <c r="BJ1307"/>
  <c r="BN1307"/>
  <c r="BB1308"/>
  <c r="BF1308"/>
  <c r="BJ1308"/>
  <c r="BN1308"/>
  <c r="BB1309"/>
  <c r="BF1309"/>
  <c r="BJ1309"/>
  <c r="BN1309"/>
  <c r="BB1310"/>
  <c r="BF1310"/>
  <c r="BJ1310"/>
  <c r="BN1310"/>
  <c r="BB1311"/>
  <c r="BF1311"/>
  <c r="BJ1311"/>
  <c r="BN1311"/>
  <c r="BB1312"/>
  <c r="BF1312"/>
  <c r="BJ1312"/>
  <c r="BN1312"/>
  <c r="BB1313"/>
  <c r="BF1313"/>
  <c r="BJ1313"/>
  <c r="BN1313"/>
  <c r="BB1314"/>
  <c r="BF1314"/>
  <c r="BJ1314"/>
  <c r="BN1314"/>
  <c r="BB1315"/>
  <c r="BF1315"/>
  <c r="BJ1315"/>
  <c r="BN1315"/>
  <c r="BB1316"/>
  <c r="BF1316"/>
  <c r="BJ1316"/>
  <c r="BN1316"/>
  <c r="BB1317"/>
  <c r="BF1317"/>
  <c r="BJ1317"/>
  <c r="BN1317"/>
  <c r="BB1318"/>
  <c r="BF1318"/>
  <c r="BJ1318"/>
  <c r="BN1318"/>
  <c r="BB1319"/>
  <c r="BF1319"/>
  <c r="BJ1319"/>
  <c r="BN1319"/>
  <c r="BB1320"/>
  <c r="BF1320"/>
  <c r="BJ1320"/>
  <c r="BN1320"/>
  <c r="BB1321"/>
  <c r="BF1321"/>
  <c r="BJ1321"/>
  <c r="BN1321"/>
  <c r="BB1322"/>
  <c r="BF1322"/>
  <c r="BJ1322"/>
  <c r="BN1322"/>
  <c r="BB1323"/>
  <c r="BF1323"/>
  <c r="BJ1323"/>
  <c r="BN1323"/>
  <c r="BB1324"/>
  <c r="BF1324"/>
  <c r="BJ1324"/>
  <c r="BN1324"/>
  <c r="BB1325"/>
  <c r="BF1325"/>
  <c r="BJ1325"/>
  <c r="BN1325"/>
  <c r="BB1326"/>
  <c r="BF1326"/>
  <c r="BJ1326"/>
  <c r="BN1326"/>
  <c r="BB1327"/>
  <c r="BF1327"/>
  <c r="BJ1327"/>
  <c r="BN1327"/>
  <c r="BB1328"/>
  <c r="BF1328"/>
  <c r="BJ1328"/>
  <c r="BN1328"/>
  <c r="BB1329"/>
  <c r="BF1329"/>
  <c r="BJ1329"/>
  <c r="BN1329"/>
  <c r="BB1330"/>
  <c r="BF1330"/>
  <c r="BJ1330"/>
  <c r="BN1330"/>
  <c r="BB1331"/>
  <c r="BF1331"/>
  <c r="BJ1331"/>
  <c r="BN1331"/>
  <c r="BB1332"/>
  <c r="BF1332"/>
  <c r="BJ1332"/>
  <c r="BN1332"/>
  <c r="BB1333"/>
  <c r="BF1333"/>
  <c r="BJ1333"/>
  <c r="BN1333"/>
  <c r="BB1334"/>
  <c r="BF1334"/>
  <c r="BJ1334"/>
  <c r="BN1334"/>
  <c r="BB1335"/>
  <c r="BF1335"/>
  <c r="BJ1335"/>
  <c r="BN1335"/>
  <c r="BB1336"/>
  <c r="BF1336"/>
  <c r="BJ1336"/>
  <c r="BN1336"/>
  <c r="BB1337"/>
  <c r="BF1337"/>
  <c r="BJ1337"/>
  <c r="BN1337"/>
  <c r="BB1338"/>
  <c r="BF1338"/>
  <c r="BJ1338"/>
  <c r="BN1338"/>
  <c r="BB1339"/>
  <c r="BF1339"/>
  <c r="BJ1339"/>
  <c r="BN1339"/>
  <c r="BB1340"/>
  <c r="BF1340"/>
  <c r="BJ1340"/>
  <c r="BN1340"/>
  <c r="BB1341"/>
  <c r="BF1341"/>
  <c r="BJ1341"/>
  <c r="BN1341"/>
  <c r="BB1342"/>
  <c r="BF1342"/>
  <c r="BJ1342"/>
  <c r="BN1342"/>
  <c r="BB1343"/>
  <c r="BF1343"/>
  <c r="BJ1343"/>
  <c r="BN1343"/>
  <c r="BB1344"/>
  <c r="BF1344"/>
  <c r="BJ1344"/>
  <c r="BN1344"/>
  <c r="BB1345"/>
  <c r="BF1345"/>
  <c r="BJ1345"/>
  <c r="BN1345"/>
  <c r="BB1346"/>
  <c r="BF1346"/>
  <c r="BJ1346"/>
  <c r="BN1346"/>
  <c r="BB1347"/>
  <c r="BF1347"/>
  <c r="BJ1347"/>
  <c r="BN1347"/>
  <c r="BB1348"/>
  <c r="BF1348"/>
  <c r="BJ1348"/>
  <c r="BN1348"/>
  <c r="BB1349"/>
  <c r="BF1349"/>
  <c r="BJ1349"/>
  <c r="BN1349"/>
  <c r="BB1350"/>
  <c r="BF1350"/>
  <c r="BJ1350"/>
  <c r="BN1350"/>
  <c r="BB1351"/>
  <c r="BF1351"/>
  <c r="BJ1351"/>
  <c r="BN1351"/>
  <c r="BB1352"/>
  <c r="BF1352"/>
  <c r="BJ1352"/>
  <c r="BN1352"/>
  <c r="BB1353"/>
  <c r="BF1353"/>
  <c r="BJ1353"/>
  <c r="BN1353"/>
  <c r="BB1354"/>
  <c r="BF1354"/>
  <c r="BJ1354"/>
  <c r="BN1354"/>
  <c r="BB1355"/>
  <c r="BF1355"/>
  <c r="BJ1355"/>
  <c r="BN1355"/>
  <c r="BB1356"/>
  <c r="BF1356"/>
  <c r="BJ1356"/>
  <c r="BN1356"/>
  <c r="BB1357"/>
  <c r="BF1357"/>
  <c r="BJ1357"/>
  <c r="BN1357"/>
  <c r="BB1358"/>
  <c r="BF1358"/>
  <c r="BJ1358"/>
  <c r="BN1358"/>
  <c r="BB1359"/>
  <c r="BF1359"/>
  <c r="BJ1359"/>
  <c r="BN1359"/>
  <c r="BB1360"/>
  <c r="BF1360"/>
  <c r="BJ1360"/>
  <c r="BN1360"/>
  <c r="BB1361"/>
  <c r="BF1361"/>
  <c r="BJ1361"/>
  <c r="BN1361"/>
  <c r="BB1362"/>
  <c r="BF1362"/>
  <c r="BJ1362"/>
  <c r="BN1362"/>
  <c r="BB1363"/>
  <c r="BF1363"/>
  <c r="BJ1363"/>
  <c r="BN1363"/>
  <c r="BB1364"/>
  <c r="BF1364"/>
  <c r="BJ1364"/>
  <c r="BN1364"/>
  <c r="BB1365"/>
  <c r="BF1365"/>
  <c r="BJ1365"/>
  <c r="BN1365"/>
  <c r="BB1366"/>
  <c r="BF1366"/>
  <c r="BJ1366"/>
  <c r="BN1366"/>
  <c r="BB1367"/>
  <c r="BF1367"/>
  <c r="BJ1367"/>
  <c r="BN1367"/>
  <c r="BB1368"/>
  <c r="BF1368"/>
  <c r="BJ1368"/>
  <c r="BN1368"/>
  <c r="BB1369"/>
  <c r="BF1369"/>
  <c r="BJ1369"/>
  <c r="BN1369"/>
  <c r="BB1370"/>
  <c r="BF1370"/>
  <c r="BJ1370"/>
  <c r="BN1370"/>
  <c r="BB1371"/>
  <c r="BF1371"/>
  <c r="BJ1371"/>
  <c r="BN1371"/>
  <c r="BB1372"/>
  <c r="BF1372"/>
  <c r="BJ1372"/>
  <c r="BN1372"/>
  <c r="BB1373"/>
  <c r="BF1373"/>
  <c r="BJ1373"/>
  <c r="BN1373"/>
  <c r="BB1374"/>
  <c r="BF1374"/>
  <c r="BJ1374"/>
  <c r="BN1374"/>
  <c r="BB1375"/>
  <c r="BF1375"/>
  <c r="BJ1375"/>
  <c r="BN1375"/>
  <c r="BB1376"/>
  <c r="BF1376"/>
  <c r="BJ1376"/>
  <c r="BN1376"/>
  <c r="BB1377"/>
  <c r="BF1377"/>
  <c r="BJ1377"/>
  <c r="BN1377"/>
  <c r="BB1378"/>
  <c r="BF1378"/>
  <c r="BJ1378"/>
  <c r="BN1378"/>
  <c r="BB1379"/>
  <c r="BF1379"/>
  <c r="BJ1379"/>
  <c r="BN1379"/>
  <c r="BB1380"/>
  <c r="BF1380"/>
  <c r="BJ1380"/>
  <c r="BN1380"/>
  <c r="BB1381"/>
  <c r="BF1381"/>
  <c r="BJ1381"/>
  <c r="BN1381"/>
  <c r="BB1382"/>
  <c r="BF1382"/>
  <c r="BJ1382"/>
  <c r="BN1382"/>
  <c r="BB1383"/>
  <c r="BF1383"/>
  <c r="BJ1383"/>
  <c r="BN1383"/>
  <c r="BB1384"/>
  <c r="BF1384"/>
  <c r="BJ1384"/>
  <c r="BN1384"/>
  <c r="BB1385"/>
  <c r="BF1385"/>
  <c r="BJ1385"/>
  <c r="BN1385"/>
  <c r="BB1386"/>
  <c r="BF1386"/>
  <c r="BJ1386"/>
  <c r="BN1386"/>
  <c r="BB1387"/>
  <c r="BF1387"/>
  <c r="BJ1387"/>
  <c r="BN1387"/>
  <c r="BB1388"/>
  <c r="BF1388"/>
  <c r="BJ1388"/>
  <c r="BN1388"/>
  <c r="BB1389"/>
  <c r="BF1389"/>
  <c r="BJ1389"/>
  <c r="BN1389"/>
  <c r="BB1390"/>
  <c r="BF1390"/>
  <c r="BJ1390"/>
  <c r="BN1390"/>
  <c r="BB1391"/>
  <c r="BF1391"/>
  <c r="BJ1391"/>
  <c r="BN1391"/>
  <c r="BB1392"/>
  <c r="BF1392"/>
  <c r="BJ1392"/>
  <c r="BN1392"/>
  <c r="BB1393"/>
  <c r="BF1393"/>
  <c r="BJ1393"/>
  <c r="BN1393"/>
  <c r="BB1394"/>
  <c r="BF1394"/>
  <c r="BJ1394"/>
  <c r="BN1394"/>
  <c r="BB1395"/>
  <c r="BF1395"/>
  <c r="BJ1395"/>
  <c r="BN1395"/>
  <c r="BB1396"/>
  <c r="BF1396"/>
  <c r="BJ1396"/>
  <c r="BN1396"/>
  <c r="BB1397"/>
  <c r="BF1397"/>
  <c r="BJ1397"/>
  <c r="BN1397"/>
  <c r="BB1398"/>
  <c r="BF1398"/>
  <c r="BJ1398"/>
  <c r="BN1398"/>
  <c r="BB1399"/>
  <c r="BF1399"/>
  <c r="BJ1399"/>
  <c r="BN1399"/>
  <c r="BB1400"/>
  <c r="BF1400"/>
  <c r="BJ1400"/>
  <c r="BN1400"/>
  <c r="BB1401"/>
  <c r="BF1401"/>
  <c r="BJ1401"/>
  <c r="BN1401"/>
  <c r="BB1402"/>
  <c r="BF1402"/>
  <c r="BJ1402"/>
  <c r="BN1402"/>
  <c r="BB1403"/>
  <c r="BF1403"/>
  <c r="BJ1403"/>
  <c r="BN1403"/>
  <c r="BB1404"/>
  <c r="BF1404"/>
  <c r="BJ1404"/>
  <c r="BN1404"/>
  <c r="BB1405"/>
  <c r="BF1405"/>
  <c r="BJ1405"/>
  <c r="BN1405"/>
  <c r="BB1406"/>
  <c r="BF1406"/>
  <c r="BJ1406"/>
  <c r="BN1406"/>
  <c r="BB1407"/>
  <c r="BF1407"/>
  <c r="BJ1407"/>
  <c r="BN1407"/>
  <c r="BB1408"/>
  <c r="BF1408"/>
  <c r="BJ1408"/>
  <c r="BN1408"/>
  <c r="BB1409"/>
  <c r="BF1409"/>
  <c r="BJ1409"/>
  <c r="BN1409"/>
  <c r="BB1410"/>
  <c r="BF1410"/>
  <c r="BJ1410"/>
  <c r="BN1410"/>
  <c r="BB1411"/>
  <c r="BF1411"/>
  <c r="BJ1411"/>
  <c r="BN1411"/>
  <c r="BB1412"/>
  <c r="BF1412"/>
  <c r="BJ1412"/>
  <c r="BN1412"/>
  <c r="BB1413"/>
  <c r="BF1413"/>
  <c r="BJ1413"/>
  <c r="BN1413"/>
  <c r="BB1414"/>
  <c r="BF1414"/>
  <c r="BJ1414"/>
  <c r="BN1414"/>
  <c r="BB1415"/>
  <c r="BF1415"/>
  <c r="BJ1415"/>
  <c r="BN1415"/>
  <c r="BB1416"/>
  <c r="BF1416"/>
  <c r="BJ1416"/>
  <c r="BN1416"/>
  <c r="BB1417"/>
  <c r="BF1417"/>
  <c r="BJ1417"/>
  <c r="BN1417"/>
  <c r="BB1418"/>
  <c r="BF1418"/>
  <c r="BJ1418"/>
  <c r="BN1418"/>
  <c r="BB1419"/>
  <c r="BF1419"/>
  <c r="BJ1419"/>
  <c r="BN1419"/>
  <c r="BB1420"/>
  <c r="BF1420"/>
  <c r="BJ1420"/>
  <c r="BN1420"/>
  <c r="BB1421"/>
  <c r="BF1421"/>
  <c r="BJ1421"/>
  <c r="BN1421"/>
  <c r="BB1422"/>
  <c r="BF1422"/>
  <c r="BJ1422"/>
  <c r="BN1422"/>
  <c r="BB1423"/>
  <c r="BF1423"/>
  <c r="BJ1423"/>
  <c r="BN1423"/>
  <c r="BB1424"/>
  <c r="BF1424"/>
  <c r="BJ1424"/>
  <c r="BN1424"/>
  <c r="BB1425"/>
  <c r="BF1425"/>
  <c r="BJ1425"/>
  <c r="BN1425"/>
  <c r="BB1426"/>
  <c r="BF1426"/>
  <c r="BJ1426"/>
  <c r="BN1426"/>
  <c r="BB1427"/>
  <c r="BF1427"/>
  <c r="BJ1427"/>
  <c r="BN1427"/>
  <c r="BB1428"/>
  <c r="BF1428"/>
  <c r="BJ1428"/>
  <c r="BN1428"/>
  <c r="BB1429"/>
  <c r="BF1429"/>
  <c r="BJ1429"/>
  <c r="BN1429"/>
  <c r="BB1430"/>
  <c r="BF1430"/>
  <c r="BJ1430"/>
  <c r="BN1430"/>
  <c r="BB1431"/>
  <c r="BF1431"/>
  <c r="BJ1431"/>
  <c r="BN1431"/>
  <c r="BB1432"/>
  <c r="BF1432"/>
  <c r="BJ1432"/>
  <c r="BN1432"/>
  <c r="BB1433"/>
  <c r="BF1433"/>
  <c r="BJ1433"/>
  <c r="BN1433"/>
  <c r="BB1434"/>
  <c r="BF1434"/>
  <c r="BJ1434"/>
  <c r="BN1434"/>
  <c r="BB1435"/>
  <c r="BF1435"/>
  <c r="BJ1435"/>
  <c r="BN1435"/>
  <c r="BB1436"/>
  <c r="BF1436"/>
  <c r="BJ1436"/>
  <c r="BN1436"/>
  <c r="BB1437"/>
  <c r="BF1437"/>
  <c r="BJ1437"/>
  <c r="BN1437"/>
  <c r="BB1438"/>
  <c r="BF1438"/>
  <c r="BJ1438"/>
  <c r="BN1438"/>
  <c r="BB1439"/>
  <c r="BF1439"/>
  <c r="BJ1439"/>
  <c r="BN1439"/>
  <c r="BB1440"/>
  <c r="BF1440"/>
  <c r="BJ1440"/>
  <c r="BN1440"/>
  <c r="BB1441"/>
  <c r="BF1441"/>
  <c r="BJ1441"/>
  <c r="BN1441"/>
  <c r="BB1442"/>
  <c r="BF1442"/>
  <c r="BJ1442"/>
  <c r="BN1442"/>
  <c r="BB1443"/>
  <c r="BF1443"/>
  <c r="BJ1443"/>
  <c r="BN1443"/>
  <c r="BB1444"/>
  <c r="BF1444"/>
  <c r="BJ1444"/>
  <c r="BN1444"/>
  <c r="BB1445"/>
  <c r="BF1445"/>
  <c r="BJ1445"/>
  <c r="BN1445"/>
  <c r="BB1446"/>
  <c r="BF1446"/>
  <c r="BJ1446"/>
  <c r="BN1446"/>
  <c r="BB1447"/>
  <c r="BF1447"/>
  <c r="BJ1447"/>
  <c r="BN1447"/>
  <c r="BB1448"/>
  <c r="BF1448"/>
  <c r="BJ1448"/>
  <c r="BN1448"/>
  <c r="BB1449"/>
  <c r="BF1449"/>
  <c r="BJ1449"/>
  <c r="BN1449"/>
  <c r="BB1450"/>
  <c r="BF1450"/>
  <c r="BJ1450"/>
  <c r="BN1450"/>
  <c r="BB1451"/>
  <c r="BF1451"/>
  <c r="BJ1451"/>
  <c r="BN1451"/>
  <c r="BB1452"/>
  <c r="BF1452"/>
  <c r="BJ1452"/>
  <c r="BN1452"/>
  <c r="BB1453"/>
  <c r="BF1453"/>
  <c r="BJ1453"/>
  <c r="BN1453"/>
  <c r="BB1454"/>
  <c r="BF1454"/>
  <c r="BJ1454"/>
  <c r="BN1454"/>
  <c r="BB1455"/>
  <c r="BF1455"/>
  <c r="BJ1455"/>
  <c r="BN1455"/>
  <c r="BB1456"/>
  <c r="BF1456"/>
  <c r="BJ1456"/>
  <c r="BN1456"/>
  <c r="BB1457"/>
  <c r="BF1457"/>
  <c r="BJ1457"/>
  <c r="BN1457"/>
  <c r="BB1458"/>
  <c r="BF1458"/>
  <c r="BJ1458"/>
  <c r="BN1458"/>
  <c r="BB1459"/>
  <c r="BF1459"/>
  <c r="BJ1459"/>
  <c r="BN1459"/>
  <c r="BB1460"/>
  <c r="BF1460"/>
  <c r="BJ1460"/>
  <c r="BN1460"/>
  <c r="BB1461"/>
  <c r="BF1461"/>
  <c r="BJ1461"/>
  <c r="BN1461"/>
  <c r="BB1462"/>
  <c r="BF1462"/>
  <c r="BJ1462"/>
  <c r="BN1462"/>
  <c r="BB1463"/>
  <c r="BF1463"/>
  <c r="BJ1463"/>
  <c r="BN1463"/>
  <c r="BB1464"/>
  <c r="BF1464"/>
  <c r="BJ1464"/>
  <c r="BN1464"/>
  <c r="BB1465"/>
  <c r="BF1465"/>
  <c r="BJ1465"/>
  <c r="BN1465"/>
  <c r="BB1466"/>
  <c r="BF1466"/>
  <c r="BJ1466"/>
  <c r="BN1466"/>
  <c r="BB1467"/>
  <c r="BF1467"/>
  <c r="BJ1467"/>
  <c r="BN1467"/>
  <c r="BB1468"/>
  <c r="BF1468"/>
  <c r="BJ1468"/>
  <c r="BN1468"/>
  <c r="BB1469"/>
  <c r="BF1469"/>
  <c r="BJ1469"/>
  <c r="BN1469"/>
  <c r="BB1470"/>
  <c r="BF1470"/>
  <c r="BJ1470"/>
  <c r="BN1470"/>
  <c r="BB1471"/>
  <c r="BF1471"/>
  <c r="BJ1471"/>
  <c r="BN1471"/>
  <c r="BB1472"/>
  <c r="BF1472"/>
  <c r="BJ1472"/>
  <c r="BN1472"/>
  <c r="BB1473"/>
  <c r="BF1473"/>
  <c r="BJ1473"/>
  <c r="BN1473"/>
  <c r="BB1474"/>
  <c r="BF1474"/>
  <c r="BJ1474"/>
  <c r="BN1474"/>
  <c r="BB1475"/>
  <c r="BF1475"/>
  <c r="BJ1475"/>
  <c r="BN1475"/>
  <c r="BB1476"/>
  <c r="BF1476"/>
  <c r="BJ1476"/>
  <c r="BN1476"/>
  <c r="BB1477"/>
  <c r="BF1477"/>
  <c r="BJ1477"/>
  <c r="BN1477"/>
  <c r="BB1478"/>
  <c r="BF1478"/>
  <c r="BJ1478"/>
  <c r="BN1478"/>
  <c r="BB1479"/>
  <c r="BF1479"/>
  <c r="BJ1479"/>
  <c r="BN1479"/>
  <c r="BB1480"/>
  <c r="BF1480"/>
  <c r="BJ1480"/>
  <c r="BN1480"/>
  <c r="BB1481"/>
  <c r="BF1481"/>
  <c r="BJ1481"/>
  <c r="BN1481"/>
  <c r="BB1482"/>
  <c r="BF1482"/>
  <c r="BJ1482"/>
  <c r="BN1482"/>
  <c r="BB1483"/>
  <c r="BF1483"/>
  <c r="BJ1483"/>
  <c r="BN1483"/>
  <c r="BB1484"/>
  <c r="BF1484"/>
  <c r="BJ1484"/>
  <c r="BN1484"/>
  <c r="BB1485"/>
  <c r="BF1485"/>
  <c r="BJ1485"/>
  <c r="BN1485"/>
  <c r="BB1486"/>
  <c r="BF1486"/>
  <c r="BJ1486"/>
  <c r="BN1486"/>
  <c r="BB1487"/>
  <c r="BF1487"/>
  <c r="BJ1487"/>
  <c r="BN1487"/>
  <c r="BB1488"/>
  <c r="BF1488"/>
  <c r="BJ1488"/>
  <c r="BN1488"/>
  <c r="BB1489"/>
  <c r="BF1489"/>
  <c r="BJ1489"/>
  <c r="BN1489"/>
  <c r="BB1490"/>
  <c r="BF1490"/>
  <c r="BJ1490"/>
  <c r="BN1490"/>
  <c r="BB1491"/>
  <c r="BF1491"/>
  <c r="BJ1491"/>
  <c r="BN1491"/>
  <c r="BB1492"/>
  <c r="BF1492"/>
  <c r="BJ1492"/>
  <c r="BN1492"/>
  <c r="BB1493"/>
  <c r="BF1493"/>
  <c r="BJ1493"/>
  <c r="BN1493"/>
  <c r="BB1494"/>
  <c r="BF1494"/>
  <c r="BJ1494"/>
  <c r="BN1494"/>
  <c r="BB1495"/>
  <c r="BF1495"/>
  <c r="BJ1495"/>
  <c r="BN1495"/>
  <c r="BB1496"/>
  <c r="BF1496"/>
  <c r="BJ1496"/>
  <c r="BN1496"/>
  <c r="BB1497"/>
  <c r="BF1497"/>
  <c r="BJ1497"/>
  <c r="BN1497"/>
  <c r="BB1498"/>
  <c r="BF1498"/>
  <c r="BJ1498"/>
  <c r="BN1498"/>
  <c r="BB1499"/>
  <c r="BF1499"/>
  <c r="BJ1499"/>
  <c r="BN1499"/>
  <c r="BB1500"/>
  <c r="BF1500"/>
  <c r="BJ1500"/>
  <c r="BN1500"/>
  <c r="BB1501"/>
  <c r="BF1501"/>
  <c r="BJ1501"/>
  <c r="BN1501"/>
  <c r="BB1502"/>
  <c r="BF1502"/>
  <c r="BJ1502"/>
  <c r="BN1502"/>
  <c r="BB1503"/>
  <c r="BF1503"/>
  <c r="BJ1503"/>
  <c r="BN1503"/>
  <c r="BB1504"/>
  <c r="BF1504"/>
  <c r="BJ1504"/>
  <c r="BN1504"/>
  <c r="BJ1249"/>
  <c r="BF1250"/>
  <c r="BB1251"/>
  <c r="BN1252"/>
  <c r="BJ1253"/>
  <c r="BF1254"/>
  <c r="BB1255"/>
  <c r="BL1255"/>
  <c r="BB1256"/>
  <c r="BJ1256"/>
  <c r="AZ1257"/>
  <c r="BH1257"/>
  <c r="BF1258"/>
  <c r="BN1258"/>
  <c r="BD1259"/>
  <c r="BL1259"/>
  <c r="BB1260"/>
  <c r="BI1260"/>
  <c r="BM1260"/>
  <c r="BA1261"/>
  <c r="BE1261"/>
  <c r="BI1261"/>
  <c r="BM1261"/>
  <c r="BA1262"/>
  <c r="BE1262"/>
  <c r="BI1262"/>
  <c r="BM1262"/>
  <c r="BA1263"/>
  <c r="BE1263"/>
  <c r="BI1263"/>
  <c r="BM1263"/>
  <c r="BA1264"/>
  <c r="BE1264"/>
  <c r="BI1264"/>
  <c r="BM1264"/>
  <c r="BA1265"/>
  <c r="BE1265"/>
  <c r="BI1265"/>
  <c r="BM1265"/>
  <c r="BA1266"/>
  <c r="BE1266"/>
  <c r="BI1266"/>
  <c r="BM1266"/>
  <c r="BA1267"/>
  <c r="BE1267"/>
  <c r="BI1267"/>
  <c r="BM1267"/>
  <c r="BA1268"/>
  <c r="BE1268"/>
  <c r="BI1268"/>
  <c r="BM1268"/>
  <c r="BA1269"/>
  <c r="BE1269"/>
  <c r="BI1269"/>
  <c r="BM1269"/>
  <c r="BA1270"/>
  <c r="BE1270"/>
  <c r="BI1270"/>
  <c r="BM1270"/>
  <c r="BA1271"/>
  <c r="BE1271"/>
  <c r="BI1271"/>
  <c r="BM1271"/>
  <c r="BA1272"/>
  <c r="BE1272"/>
  <c r="BI1272"/>
  <c r="BM1272"/>
  <c r="BA1273"/>
  <c r="BE1273"/>
  <c r="BI1273"/>
  <c r="BM1273"/>
  <c r="BA1274"/>
  <c r="BE1274"/>
  <c r="BI1274"/>
  <c r="BM1274"/>
  <c r="BA1275"/>
  <c r="BE1275"/>
  <c r="BI1275"/>
  <c r="BM1275"/>
  <c r="BA1276"/>
  <c r="BE1276"/>
  <c r="BI1276"/>
  <c r="BM1276"/>
  <c r="BA1277"/>
  <c r="BE1277"/>
  <c r="BI1277"/>
  <c r="BM1277"/>
  <c r="BA1278"/>
  <c r="BE1278"/>
  <c r="BI1278"/>
  <c r="BM1278"/>
  <c r="BA1279"/>
  <c r="BE1279"/>
  <c r="BI1279"/>
  <c r="BM1279"/>
  <c r="BA1280"/>
  <c r="BE1280"/>
  <c r="BI1280"/>
  <c r="BM1280"/>
  <c r="BA1281"/>
  <c r="BE1281"/>
  <c r="BI1281"/>
  <c r="BM1281"/>
  <c r="BA1282"/>
  <c r="BE1282"/>
  <c r="BI1282"/>
  <c r="BM1282"/>
  <c r="BA1283"/>
  <c r="BE1283"/>
  <c r="BI1283"/>
  <c r="BM1283"/>
  <c r="BA1284"/>
  <c r="BE1284"/>
  <c r="BI1284"/>
  <c r="BM1284"/>
  <c r="BA1285"/>
  <c r="BE1285"/>
  <c r="BI1285"/>
  <c r="BM1285"/>
  <c r="BA1286"/>
  <c r="BE1286"/>
  <c r="BI1286"/>
  <c r="BM1286"/>
  <c r="BA1287"/>
  <c r="BE1287"/>
  <c r="BI1287"/>
  <c r="BM1287"/>
  <c r="BA1288"/>
  <c r="BE1288"/>
  <c r="BI1288"/>
  <c r="BM1288"/>
  <c r="BA1289"/>
  <c r="BE1289"/>
  <c r="BI1289"/>
  <c r="BM1289"/>
  <c r="BA1290"/>
  <c r="BE1290"/>
  <c r="BI1290"/>
  <c r="BM1290"/>
  <c r="BA1291"/>
  <c r="BE1291"/>
  <c r="BI1291"/>
  <c r="BM1291"/>
  <c r="BA1292"/>
  <c r="BE1292"/>
  <c r="BI1292"/>
  <c r="BM1292"/>
  <c r="BA1293"/>
  <c r="BE1293"/>
  <c r="BI1293"/>
  <c r="BM1293"/>
  <c r="BA1294"/>
  <c r="BE1294"/>
  <c r="BI1294"/>
  <c r="BM1294"/>
  <c r="BA1295"/>
  <c r="BE1295"/>
  <c r="BI1295"/>
  <c r="BM1295"/>
  <c r="BA1296"/>
  <c r="BE1296"/>
  <c r="BI1296"/>
  <c r="BM1296"/>
  <c r="BA1297"/>
  <c r="BE1297"/>
  <c r="BI1297"/>
  <c r="BM1297"/>
  <c r="BA1298"/>
  <c r="BE1298"/>
  <c r="BI1298"/>
  <c r="BM1298"/>
  <c r="BA1299"/>
  <c r="BE1299"/>
  <c r="BI1299"/>
  <c r="BM1299"/>
  <c r="BA1300"/>
  <c r="BE1300"/>
  <c r="BI1300"/>
  <c r="BM1300"/>
  <c r="BA1301"/>
  <c r="BE1301"/>
  <c r="BI1301"/>
  <c r="BM1301"/>
  <c r="BA1302"/>
  <c r="BE1302"/>
  <c r="BI1302"/>
  <c r="BM1302"/>
  <c r="BA1303"/>
  <c r="BE1303"/>
  <c r="BI1303"/>
  <c r="BM1303"/>
  <c r="BA1304"/>
  <c r="BE1304"/>
  <c r="BI1304"/>
  <c r="BM1304"/>
  <c r="BA1305"/>
  <c r="BE1305"/>
  <c r="BI1305"/>
  <c r="BM1305"/>
  <c r="BA1306"/>
  <c r="BE1306"/>
  <c r="BI1306"/>
  <c r="BM1306"/>
  <c r="BA1307"/>
  <c r="BE1307"/>
  <c r="BI1307"/>
  <c r="BM1307"/>
  <c r="BA1308"/>
  <c r="BE1308"/>
  <c r="BI1308"/>
  <c r="BM1308"/>
  <c r="BA1309"/>
  <c r="BE1309"/>
  <c r="BI1309"/>
  <c r="BM1309"/>
  <c r="BA1310"/>
  <c r="BE1310"/>
  <c r="BI1310"/>
  <c r="BM1310"/>
  <c r="BA1311"/>
  <c r="BE1311"/>
  <c r="BI1311"/>
  <c r="BM1311"/>
  <c r="BA1312"/>
  <c r="BE1312"/>
  <c r="BI1312"/>
  <c r="BM1312"/>
  <c r="BA1313"/>
  <c r="BE1313"/>
  <c r="BI1313"/>
  <c r="BM1313"/>
  <c r="BA1314"/>
  <c r="BE1314"/>
  <c r="BI1314"/>
  <c r="BM1314"/>
  <c r="BA1315"/>
  <c r="BE1315"/>
  <c r="BI1315"/>
  <c r="BM1315"/>
  <c r="BA1316"/>
  <c r="BE1316"/>
  <c r="BI1316"/>
  <c r="BM1316"/>
  <c r="BA1317"/>
  <c r="BE1317"/>
  <c r="BI1317"/>
  <c r="BM1317"/>
  <c r="BA1318"/>
  <c r="BE1318"/>
  <c r="BI1318"/>
  <c r="BM1318"/>
  <c r="BA1319"/>
  <c r="BE1319"/>
  <c r="BI1319"/>
  <c r="BM1319"/>
  <c r="BA1320"/>
  <c r="BE1320"/>
  <c r="BI1320"/>
  <c r="BM1320"/>
  <c r="BA1321"/>
  <c r="BE1321"/>
  <c r="BI1321"/>
  <c r="BM1321"/>
  <c r="BA1322"/>
  <c r="BE1322"/>
  <c r="BI1322"/>
  <c r="BM1322"/>
  <c r="BA1323"/>
  <c r="BE1323"/>
  <c r="BI1323"/>
  <c r="BM1323"/>
  <c r="BA1324"/>
  <c r="BE1324"/>
  <c r="BI1324"/>
  <c r="BM1324"/>
  <c r="BA1325"/>
  <c r="BE1325"/>
  <c r="BI1325"/>
  <c r="BM1325"/>
  <c r="BA1326"/>
  <c r="BE1326"/>
  <c r="BI1326"/>
  <c r="BM1326"/>
  <c r="BA1327"/>
  <c r="BE1327"/>
  <c r="BI1327"/>
  <c r="BM1327"/>
  <c r="BA1328"/>
  <c r="BE1328"/>
  <c r="BI1328"/>
  <c r="BM1328"/>
  <c r="BA1329"/>
  <c r="BE1329"/>
  <c r="BI1329"/>
  <c r="BM1329"/>
  <c r="BA1330"/>
  <c r="BE1330"/>
  <c r="BI1330"/>
  <c r="BM1330"/>
  <c r="BA1331"/>
  <c r="BE1331"/>
  <c r="BI1331"/>
  <c r="BM1331"/>
  <c r="BA1332"/>
  <c r="BE1332"/>
  <c r="BI1332"/>
  <c r="BM1332"/>
  <c r="BA1333"/>
  <c r="BE1333"/>
  <c r="BI1333"/>
  <c r="BM1333"/>
  <c r="BA1334"/>
  <c r="BE1334"/>
  <c r="BI1334"/>
  <c r="BM1334"/>
  <c r="BA1335"/>
  <c r="BE1335"/>
  <c r="BI1335"/>
  <c r="BM1335"/>
  <c r="BA1336"/>
  <c r="BE1336"/>
  <c r="BI1336"/>
  <c r="BM1336"/>
  <c r="BA1337"/>
  <c r="BE1337"/>
  <c r="BI1337"/>
  <c r="BM1337"/>
  <c r="BA1338"/>
  <c r="BE1338"/>
  <c r="BI1338"/>
  <c r="BM1338"/>
  <c r="BA1339"/>
  <c r="BE1339"/>
  <c r="BI1339"/>
  <c r="BM1339"/>
  <c r="BA1340"/>
  <c r="BE1340"/>
  <c r="BI1340"/>
  <c r="BM1340"/>
  <c r="BA1341"/>
  <c r="BE1341"/>
  <c r="BI1341"/>
  <c r="BM1341"/>
  <c r="BA1342"/>
  <c r="BE1342"/>
  <c r="BI1342"/>
  <c r="BM1342"/>
  <c r="BA1343"/>
  <c r="BE1343"/>
  <c r="BI1343"/>
  <c r="BM1343"/>
  <c r="BA1344"/>
  <c r="BE1344"/>
  <c r="BI1344"/>
  <c r="BM1344"/>
  <c r="BA1345"/>
  <c r="BE1345"/>
  <c r="BI1345"/>
  <c r="BM1345"/>
  <c r="BA1346"/>
  <c r="BE1346"/>
  <c r="BI1346"/>
  <c r="BM1346"/>
  <c r="BA1347"/>
  <c r="BE1347"/>
  <c r="BI1347"/>
  <c r="BM1347"/>
  <c r="BA1348"/>
  <c r="BE1348"/>
  <c r="BI1348"/>
  <c r="BM1348"/>
  <c r="BA1349"/>
  <c r="BE1349"/>
  <c r="BI1349"/>
  <c r="BM1349"/>
  <c r="BA1350"/>
  <c r="BE1350"/>
  <c r="BI1350"/>
  <c r="BM1350"/>
  <c r="BA1351"/>
  <c r="BE1351"/>
  <c r="BI1351"/>
  <c r="BM1351"/>
  <c r="BA1352"/>
  <c r="BE1352"/>
  <c r="BI1352"/>
  <c r="BM1352"/>
  <c r="BA1353"/>
  <c r="BE1353"/>
  <c r="BI1353"/>
  <c r="BM1353"/>
  <c r="BA1354"/>
  <c r="BE1354"/>
  <c r="BI1354"/>
  <c r="BM1354"/>
  <c r="BA1355"/>
  <c r="BE1355"/>
  <c r="BI1355"/>
  <c r="BM1355"/>
  <c r="BA1356"/>
  <c r="BE1356"/>
  <c r="BI1356"/>
  <c r="BM1356"/>
  <c r="BA1357"/>
  <c r="BE1357"/>
  <c r="BI1357"/>
  <c r="BM1357"/>
  <c r="BA1358"/>
  <c r="BE1358"/>
  <c r="BI1358"/>
  <c r="BM1358"/>
  <c r="BA1359"/>
  <c r="BE1359"/>
  <c r="BI1359"/>
  <c r="BM1359"/>
  <c r="BA1360"/>
  <c r="BE1360"/>
  <c r="BI1360"/>
  <c r="BM1360"/>
  <c r="BA1361"/>
  <c r="BE1361"/>
  <c r="BI1361"/>
  <c r="BM1361"/>
  <c r="BA1362"/>
  <c r="BE1362"/>
  <c r="BI1362"/>
  <c r="BM1362"/>
  <c r="BA1363"/>
  <c r="BE1363"/>
  <c r="BI1363"/>
  <c r="BM1363"/>
  <c r="BA1364"/>
  <c r="BE1364"/>
  <c r="BI1364"/>
  <c r="BM1364"/>
  <c r="BA1365"/>
  <c r="BE1365"/>
  <c r="BI1365"/>
  <c r="BM1365"/>
  <c r="BA1366"/>
  <c r="BE1366"/>
  <c r="BI1366"/>
  <c r="BM1366"/>
  <c r="BA1367"/>
  <c r="BE1367"/>
  <c r="BI1367"/>
  <c r="BM1367"/>
  <c r="BA1368"/>
  <c r="BE1368"/>
  <c r="BI1368"/>
  <c r="BM1368"/>
  <c r="BA1369"/>
  <c r="BE1369"/>
  <c r="BI1369"/>
  <c r="BM1369"/>
  <c r="BA1370"/>
  <c r="BE1370"/>
  <c r="BI1370"/>
  <c r="BM1370"/>
  <c r="BA1371"/>
  <c r="BE1371"/>
  <c r="BI1371"/>
  <c r="BM1371"/>
  <c r="BA1372"/>
  <c r="BE1372"/>
  <c r="BI1372"/>
  <c r="BM1372"/>
  <c r="BA1373"/>
  <c r="BE1373"/>
  <c r="BI1373"/>
  <c r="BM1373"/>
  <c r="BA1374"/>
  <c r="BE1374"/>
  <c r="BI1374"/>
  <c r="BM1374"/>
  <c r="BA1375"/>
  <c r="BE1375"/>
  <c r="BI1375"/>
  <c r="BM1375"/>
  <c r="BA1376"/>
  <c r="BE1376"/>
  <c r="BI1376"/>
  <c r="BM1376"/>
  <c r="BA1377"/>
  <c r="BE1377"/>
  <c r="BI1377"/>
  <c r="BM1377"/>
  <c r="BA1378"/>
  <c r="BE1378"/>
  <c r="BI1378"/>
  <c r="BM1378"/>
  <c r="BA1379"/>
  <c r="BE1379"/>
  <c r="BI1379"/>
  <c r="BM1379"/>
  <c r="BA1380"/>
  <c r="BE1380"/>
  <c r="BI1380"/>
  <c r="BM1380"/>
  <c r="BA1381"/>
  <c r="BE1381"/>
  <c r="BI1381"/>
  <c r="BM1381"/>
  <c r="BA1382"/>
  <c r="BE1382"/>
  <c r="BI1382"/>
  <c r="BM1382"/>
  <c r="BA1383"/>
  <c r="BE1383"/>
  <c r="BI1383"/>
  <c r="BM1383"/>
  <c r="BA1384"/>
  <c r="BE1384"/>
  <c r="BI1384"/>
  <c r="BM1384"/>
  <c r="BA1385"/>
  <c r="BE1385"/>
  <c r="BI1385"/>
  <c r="BM1385"/>
  <c r="BA1386"/>
  <c r="BE1386"/>
  <c r="BI1386"/>
  <c r="BM1386"/>
  <c r="BA1387"/>
  <c r="BE1387"/>
  <c r="BI1387"/>
  <c r="BM1387"/>
  <c r="BA1388"/>
  <c r="BE1388"/>
  <c r="BI1388"/>
  <c r="BM1388"/>
  <c r="BA1389"/>
  <c r="BE1389"/>
  <c r="BI1389"/>
  <c r="BM1389"/>
  <c r="BA1390"/>
  <c r="BE1390"/>
  <c r="BI1390"/>
  <c r="BM1390"/>
  <c r="BA1391"/>
  <c r="BE1391"/>
  <c r="BI1391"/>
  <c r="BM1391"/>
  <c r="BA1392"/>
  <c r="BE1392"/>
  <c r="BI1392"/>
  <c r="BM1392"/>
  <c r="BA1393"/>
  <c r="BE1393"/>
  <c r="BI1393"/>
  <c r="BM1393"/>
  <c r="BA1394"/>
  <c r="BE1394"/>
  <c r="BI1394"/>
  <c r="BM1394"/>
  <c r="BA1395"/>
  <c r="BE1395"/>
  <c r="BI1395"/>
  <c r="BM1395"/>
  <c r="BA1396"/>
  <c r="BE1396"/>
  <c r="BI1396"/>
  <c r="BM1396"/>
  <c r="BA1397"/>
  <c r="BE1397"/>
  <c r="BI1397"/>
  <c r="BM1397"/>
  <c r="BA1398"/>
  <c r="BE1398"/>
  <c r="BI1398"/>
  <c r="BM1398"/>
  <c r="BA1399"/>
  <c r="BE1399"/>
  <c r="BI1399"/>
  <c r="BM1399"/>
  <c r="BA1400"/>
  <c r="BE1400"/>
  <c r="BI1400"/>
  <c r="BM1400"/>
  <c r="BA1401"/>
  <c r="BE1401"/>
  <c r="BI1401"/>
  <c r="BM1401"/>
  <c r="BA1402"/>
  <c r="BE1402"/>
  <c r="BI1402"/>
  <c r="BM1402"/>
  <c r="BA1403"/>
  <c r="BE1403"/>
  <c r="BI1403"/>
  <c r="BM1403"/>
  <c r="BA1404"/>
  <c r="BE1404"/>
  <c r="BI1404"/>
  <c r="BM1404"/>
  <c r="BA1405"/>
  <c r="BE1405"/>
  <c r="BI1405"/>
  <c r="BM1405"/>
  <c r="BA1406"/>
  <c r="BE1406"/>
  <c r="BI1406"/>
  <c r="BM1406"/>
  <c r="BA1407"/>
  <c r="BE1407"/>
  <c r="BI1407"/>
  <c r="BM1407"/>
  <c r="BA1408"/>
  <c r="BE1408"/>
  <c r="BI1408"/>
  <c r="BM1408"/>
  <c r="BA1409"/>
  <c r="BE1409"/>
  <c r="BI1409"/>
  <c r="BM1409"/>
  <c r="BA1410"/>
  <c r="BE1410"/>
  <c r="BI1410"/>
  <c r="BM1410"/>
  <c r="BA1411"/>
  <c r="BE1411"/>
  <c r="BI1411"/>
  <c r="BM1411"/>
  <c r="BA1412"/>
  <c r="BE1412"/>
  <c r="BI1412"/>
  <c r="BM1412"/>
  <c r="BA1413"/>
  <c r="BE1413"/>
  <c r="BI1413"/>
  <c r="BM1413"/>
  <c r="BA1414"/>
  <c r="BE1414"/>
  <c r="BI1414"/>
  <c r="BM1414"/>
  <c r="BA1415"/>
  <c r="BE1415"/>
  <c r="BI1415"/>
  <c r="BM1415"/>
  <c r="BA1416"/>
  <c r="BE1416"/>
  <c r="BI1416"/>
  <c r="BM1416"/>
  <c r="BA1417"/>
  <c r="BE1417"/>
  <c r="BI1417"/>
  <c r="BM1417"/>
  <c r="BA1418"/>
  <c r="BE1418"/>
  <c r="BI1418"/>
  <c r="BM1418"/>
  <c r="BA1419"/>
  <c r="BE1419"/>
  <c r="BI1419"/>
  <c r="BM1419"/>
  <c r="BA1420"/>
  <c r="BE1420"/>
  <c r="BI1420"/>
  <c r="BM1420"/>
  <c r="BA1421"/>
  <c r="BE1421"/>
  <c r="BI1421"/>
  <c r="BM1421"/>
  <c r="BA1422"/>
  <c r="BE1422"/>
  <c r="BI1422"/>
  <c r="BM1422"/>
  <c r="BA1423"/>
  <c r="BE1423"/>
  <c r="BI1423"/>
  <c r="BM1423"/>
  <c r="BA1424"/>
  <c r="BE1424"/>
  <c r="BI1424"/>
  <c r="BM1424"/>
  <c r="BA1425"/>
  <c r="BE1425"/>
  <c r="BI1425"/>
  <c r="BM1425"/>
  <c r="BA1426"/>
  <c r="BE1426"/>
  <c r="BI1426"/>
  <c r="BM1426"/>
  <c r="BA1427"/>
  <c r="BE1427"/>
  <c r="BI1427"/>
  <c r="BM1427"/>
  <c r="BA1428"/>
  <c r="BE1428"/>
  <c r="BI1428"/>
  <c r="BM1428"/>
  <c r="BA1429"/>
  <c r="BE1429"/>
  <c r="BI1429"/>
  <c r="BM1429"/>
  <c r="BA1430"/>
  <c r="BE1430"/>
  <c r="BI1430"/>
  <c r="BM1430"/>
  <c r="BA1431"/>
  <c r="BE1431"/>
  <c r="BI1431"/>
  <c r="BM1431"/>
  <c r="BA1432"/>
  <c r="BE1432"/>
  <c r="BI1432"/>
  <c r="BM1432"/>
  <c r="BA1433"/>
  <c r="BE1433"/>
  <c r="BI1433"/>
  <c r="BM1433"/>
  <c r="BA1434"/>
  <c r="BE1434"/>
  <c r="BI1434"/>
  <c r="BM1434"/>
  <c r="BA1435"/>
  <c r="BE1435"/>
  <c r="BI1435"/>
  <c r="BM1435"/>
  <c r="BA1436"/>
  <c r="BE1436"/>
  <c r="BI1436"/>
  <c r="BM1436"/>
  <c r="BA1437"/>
  <c r="BE1437"/>
  <c r="BI1437"/>
  <c r="BM1437"/>
  <c r="BA1438"/>
  <c r="BE1438"/>
  <c r="BI1438"/>
  <c r="BM1438"/>
  <c r="BA1439"/>
  <c r="BE1439"/>
  <c r="BI1439"/>
  <c r="BM1439"/>
  <c r="BA1440"/>
  <c r="BE1440"/>
  <c r="BI1440"/>
  <c r="BM1440"/>
  <c r="BA1441"/>
  <c r="BE1441"/>
  <c r="BI1441"/>
  <c r="BM1441"/>
  <c r="BA1442"/>
  <c r="BE1442"/>
  <c r="BI1442"/>
  <c r="BM1442"/>
  <c r="BA1443"/>
  <c r="BE1443"/>
  <c r="BI1443"/>
  <c r="BM1443"/>
  <c r="BA1444"/>
  <c r="BE1444"/>
  <c r="BI1444"/>
  <c r="BM1444"/>
  <c r="BA1445"/>
  <c r="BE1445"/>
  <c r="BI1445"/>
  <c r="BM1445"/>
  <c r="BA1446"/>
  <c r="BE1446"/>
  <c r="BI1446"/>
  <c r="BM1446"/>
  <c r="BA1447"/>
  <c r="BE1447"/>
  <c r="BI1447"/>
  <c r="BM1447"/>
  <c r="BA1448"/>
  <c r="BE1448"/>
  <c r="BI1448"/>
  <c r="BM1448"/>
  <c r="BA1449"/>
  <c r="BE1449"/>
  <c r="BI1449"/>
  <c r="BM1449"/>
  <c r="BA1450"/>
  <c r="BE1450"/>
  <c r="BI1450"/>
  <c r="BM1450"/>
  <c r="BA1451"/>
  <c r="BE1451"/>
  <c r="BI1451"/>
  <c r="BM1451"/>
  <c r="BA1452"/>
  <c r="BE1452"/>
  <c r="BI1452"/>
  <c r="BM1452"/>
  <c r="BA1453"/>
  <c r="BE1453"/>
  <c r="BI1453"/>
  <c r="BM1453"/>
  <c r="BA1454"/>
  <c r="BE1454"/>
  <c r="BI1454"/>
  <c r="BM1454"/>
  <c r="BA1455"/>
  <c r="BE1455"/>
  <c r="BI1455"/>
  <c r="BM1455"/>
  <c r="BA1456"/>
  <c r="BE1456"/>
  <c r="BI1456"/>
  <c r="BM1456"/>
  <c r="BA1457"/>
  <c r="BE1457"/>
  <c r="BI1457"/>
  <c r="BM1457"/>
  <c r="BA1458"/>
  <c r="BE1458"/>
  <c r="BI1458"/>
  <c r="BM1458"/>
  <c r="BA1459"/>
  <c r="BE1459"/>
  <c r="BI1459"/>
  <c r="BM1459"/>
  <c r="BA1460"/>
  <c r="BE1460"/>
  <c r="BI1460"/>
  <c r="BM1460"/>
  <c r="BA1461"/>
  <c r="BE1461"/>
  <c r="BI1461"/>
  <c r="BM1461"/>
  <c r="BA1462"/>
  <c r="BE1462"/>
  <c r="BI1462"/>
  <c r="BM1462"/>
  <c r="BA1463"/>
  <c r="BE1463"/>
  <c r="BI1463"/>
  <c r="BM1463"/>
  <c r="BA1464"/>
  <c r="BE1464"/>
  <c r="BI1464"/>
  <c r="BM1464"/>
  <c r="BA1465"/>
  <c r="BE1465"/>
  <c r="BI1465"/>
  <c r="BM1465"/>
  <c r="BA1466"/>
  <c r="BE1466"/>
  <c r="BI1466"/>
  <c r="BM1466"/>
  <c r="BA1467"/>
  <c r="BE1467"/>
  <c r="BI1467"/>
  <c r="BM1467"/>
  <c r="BA1468"/>
  <c r="BE1468"/>
  <c r="BI1468"/>
  <c r="BM1468"/>
  <c r="BA1469"/>
  <c r="BE1469"/>
  <c r="BI1469"/>
  <c r="BM1469"/>
  <c r="BA1470"/>
  <c r="BE1470"/>
  <c r="BI1470"/>
  <c r="BM1470"/>
  <c r="BA1471"/>
  <c r="BE1471"/>
  <c r="BI1471"/>
  <c r="BM1471"/>
  <c r="BA1472"/>
  <c r="BE1472"/>
  <c r="BI1472"/>
  <c r="BM1472"/>
  <c r="BA1473"/>
  <c r="BE1473"/>
  <c r="BI1473"/>
  <c r="BM1473"/>
  <c r="BA1474"/>
  <c r="BE1474"/>
  <c r="BI1474"/>
  <c r="BM1474"/>
  <c r="BA1475"/>
  <c r="BE1475"/>
  <c r="BI1475"/>
  <c r="BM1475"/>
  <c r="BA1476"/>
  <c r="BE1476"/>
  <c r="BI1476"/>
  <c r="BM1476"/>
  <c r="BA1477"/>
  <c r="BE1477"/>
  <c r="BI1477"/>
  <c r="BM1477"/>
  <c r="BA1478"/>
  <c r="BE1478"/>
  <c r="BI1478"/>
  <c r="BM1478"/>
  <c r="BA1479"/>
  <c r="BE1479"/>
  <c r="BI1479"/>
  <c r="BM1479"/>
  <c r="BA1480"/>
  <c r="BE1480"/>
  <c r="BI1480"/>
  <c r="BM1480"/>
  <c r="BA1481"/>
  <c r="BE1481"/>
  <c r="BI1481"/>
  <c r="BM1481"/>
  <c r="BA1482"/>
  <c r="BE1482"/>
  <c r="BI1482"/>
  <c r="BM1482"/>
  <c r="BA1483"/>
  <c r="BE1483"/>
  <c r="BI1483"/>
  <c r="BM1483"/>
  <c r="BA1484"/>
  <c r="BE1484"/>
  <c r="BI1484"/>
  <c r="BM1484"/>
  <c r="BA1485"/>
  <c r="BE1485"/>
  <c r="BI1485"/>
  <c r="BM1485"/>
  <c r="BA1486"/>
  <c r="BE1486"/>
  <c r="BI1486"/>
  <c r="BM1486"/>
  <c r="BA1487"/>
  <c r="BE1487"/>
  <c r="BI1487"/>
  <c r="BM1487"/>
  <c r="BA1488"/>
  <c r="BE1488"/>
  <c r="BI1488"/>
  <c r="BM1488"/>
  <c r="BA1489"/>
  <c r="BE1489"/>
  <c r="BI1489"/>
  <c r="BM1489"/>
  <c r="BA1490"/>
  <c r="BE1490"/>
  <c r="BI1490"/>
  <c r="BM1490"/>
  <c r="BA1491"/>
  <c r="BE1491"/>
  <c r="BI1491"/>
  <c r="BM1491"/>
  <c r="BA1492"/>
  <c r="BE1492"/>
  <c r="BI1492"/>
  <c r="BM1492"/>
  <c r="BA1493"/>
  <c r="BE1493"/>
  <c r="BI1493"/>
  <c r="BM1493"/>
  <c r="BA1494"/>
  <c r="BE1494"/>
  <c r="BI1494"/>
  <c r="BM1494"/>
  <c r="BA1495"/>
  <c r="BE1495"/>
  <c r="BI1495"/>
  <c r="BM1495"/>
  <c r="BA1496"/>
  <c r="BE1496"/>
  <c r="BI1496"/>
  <c r="BM1496"/>
  <c r="BA1497"/>
  <c r="BE1497"/>
  <c r="BI1497"/>
  <c r="BM1497"/>
  <c r="BA1498"/>
  <c r="BE1498"/>
  <c r="BI1498"/>
  <c r="BM1498"/>
  <c r="BA1499"/>
  <c r="BE1499"/>
  <c r="BI1499"/>
  <c r="BM1499"/>
  <c r="BA1500"/>
  <c r="BE1500"/>
  <c r="BI1500"/>
  <c r="BM1500"/>
  <c r="BA1501"/>
  <c r="BE1501"/>
  <c r="BI1501"/>
  <c r="BM1501"/>
  <c r="BA1502"/>
  <c r="BE1502"/>
  <c r="BI1502"/>
  <c r="BM1502"/>
  <c r="BA1503"/>
  <c r="BE1503"/>
  <c r="BI1503"/>
  <c r="BM1503"/>
  <c r="BA1504"/>
  <c r="BE1504"/>
  <c r="BI1504"/>
  <c r="BM1504"/>
  <c r="BA1505"/>
  <c r="BE1505"/>
  <c r="BI1505"/>
  <c r="BM1505"/>
  <c r="BA1506"/>
  <c r="BE1506"/>
  <c r="BI1506"/>
  <c r="BM1506"/>
  <c r="BA1507"/>
  <c r="BE1507"/>
  <c r="BI1507"/>
  <c r="BM1507"/>
  <c r="BA1508"/>
  <c r="BE1508"/>
  <c r="BI1508"/>
  <c r="BM1508"/>
  <c r="BA1509"/>
  <c r="BE1509"/>
  <c r="BI1509"/>
  <c r="BM1509"/>
  <c r="BA1510"/>
  <c r="BE1510"/>
  <c r="BI1510"/>
  <c r="BM1510"/>
  <c r="BA1511"/>
  <c r="BE1511"/>
  <c r="BI1511"/>
  <c r="BM1511"/>
  <c r="BA1512"/>
  <c r="BE1512"/>
  <c r="BI1512"/>
  <c r="BM1512"/>
  <c r="BA1513"/>
  <c r="BB1505"/>
  <c r="BN1506"/>
  <c r="BJ1507"/>
  <c r="BF1508"/>
  <c r="BB1509"/>
  <c r="BN1510"/>
  <c r="BJ1511"/>
  <c r="BF1512"/>
  <c r="BN1512"/>
  <c r="BD1513"/>
  <c r="BI1513"/>
  <c r="BN1513"/>
  <c r="BB1514"/>
  <c r="BH1514"/>
  <c r="BM1514"/>
  <c r="BA1515"/>
  <c r="BF1515"/>
  <c r="BL1515"/>
  <c r="AZ1516"/>
  <c r="BD1516"/>
  <c r="BH1516"/>
  <c r="BL1516"/>
  <c r="AZ1517"/>
  <c r="BD1517"/>
  <c r="BH1517"/>
  <c r="BL1517"/>
  <c r="AZ1518"/>
  <c r="BD1518"/>
  <c r="BH1518"/>
  <c r="BL1518"/>
  <c r="AZ1519"/>
  <c r="BD1519"/>
  <c r="BH1519"/>
  <c r="BL1519"/>
  <c r="AZ1520"/>
  <c r="BD1520"/>
  <c r="BH1520"/>
  <c r="BL1520"/>
  <c r="AZ1521"/>
  <c r="BD1521"/>
  <c r="BH1521"/>
  <c r="BL1521"/>
  <c r="AZ1522"/>
  <c r="BD1522"/>
  <c r="BH1522"/>
  <c r="BL1522"/>
  <c r="AZ1523"/>
  <c r="BD1523"/>
  <c r="BH1523"/>
  <c r="BL1523"/>
  <c r="AZ1524"/>
  <c r="BD1524"/>
  <c r="BH1524"/>
  <c r="BL1524"/>
  <c r="AZ1525"/>
  <c r="BD1525"/>
  <c r="BH1525"/>
  <c r="BL1525"/>
  <c r="AZ1526"/>
  <c r="BD1526"/>
  <c r="BH1526"/>
  <c r="BL1526"/>
  <c r="AZ1527"/>
  <c r="BD1527"/>
  <c r="BH1527"/>
  <c r="BL1527"/>
  <c r="AZ1528"/>
  <c r="BD1528"/>
  <c r="BH1528"/>
  <c r="BL1528"/>
  <c r="AZ1529"/>
  <c r="BD1529"/>
  <c r="BH1529"/>
  <c r="BL1529"/>
  <c r="AZ1530"/>
  <c r="BD1530"/>
  <c r="BH1530"/>
  <c r="BL1530"/>
  <c r="AZ1531"/>
  <c r="BD1531"/>
  <c r="BH1531"/>
  <c r="BL1531"/>
  <c r="AZ1532"/>
  <c r="BD1532"/>
  <c r="BH1532"/>
  <c r="BL1532"/>
  <c r="AZ1533"/>
  <c r="BD1533"/>
  <c r="BH1533"/>
  <c r="BL1533"/>
  <c r="AZ1534"/>
  <c r="BD1534"/>
  <c r="BH1534"/>
  <c r="BL1534"/>
  <c r="AZ1535"/>
  <c r="BD1535"/>
  <c r="BH1535"/>
  <c r="BL1535"/>
  <c r="AZ1536"/>
  <c r="BD1536"/>
  <c r="BH1536"/>
  <c r="BL1536"/>
  <c r="AZ1537"/>
  <c r="BD1537"/>
  <c r="BH1537"/>
  <c r="BL1537"/>
  <c r="AZ1538"/>
  <c r="BD1538"/>
  <c r="BH1538"/>
  <c r="BL1538"/>
  <c r="AZ1539"/>
  <c r="BD1539"/>
  <c r="BH1539"/>
  <c r="BL1539"/>
  <c r="AZ1540"/>
  <c r="BD1540"/>
  <c r="BH1540"/>
  <c r="BL1540"/>
  <c r="AZ1541"/>
  <c r="BD1541"/>
  <c r="BH1541"/>
  <c r="BL1541"/>
  <c r="AZ1542"/>
  <c r="BD1542"/>
  <c r="BH1542"/>
  <c r="BL1542"/>
  <c r="AZ1543"/>
  <c r="BD1543"/>
  <c r="BH1543"/>
  <c r="BL1543"/>
  <c r="AZ1544"/>
  <c r="BD1544"/>
  <c r="BH1544"/>
  <c r="BL1544"/>
  <c r="AZ1545"/>
  <c r="BD1545"/>
  <c r="BH1545"/>
  <c r="BL1545"/>
  <c r="AZ1546"/>
  <c r="BD1546"/>
  <c r="BH1546"/>
  <c r="BL1546"/>
  <c r="AZ1547"/>
  <c r="BD1547"/>
  <c r="BH1547"/>
  <c r="BL1547"/>
  <c r="AZ1548"/>
  <c r="BD1548"/>
  <c r="BH1548"/>
  <c r="BL1548"/>
  <c r="AZ1549"/>
  <c r="BD1549"/>
  <c r="BH1549"/>
  <c r="BL1549"/>
  <c r="AZ1550"/>
  <c r="BD1550"/>
  <c r="BH1550"/>
  <c r="BL1550"/>
  <c r="AZ1551"/>
  <c r="BD1551"/>
  <c r="BH1551"/>
  <c r="BL1551"/>
  <c r="AZ1552"/>
  <c r="BD1552"/>
  <c r="BH1552"/>
  <c r="BL1552"/>
  <c r="AZ1553"/>
  <c r="BD1553"/>
  <c r="BH1553"/>
  <c r="BL1553"/>
  <c r="AZ1554"/>
  <c r="BD1554"/>
  <c r="BH1554"/>
  <c r="BL1554"/>
  <c r="AZ1555"/>
  <c r="BD1555"/>
  <c r="BH1555"/>
  <c r="BL1555"/>
  <c r="AZ1556"/>
  <c r="BD1556"/>
  <c r="BH1556"/>
  <c r="BL1556"/>
  <c r="AZ1557"/>
  <c r="BD1557"/>
  <c r="BH1557"/>
  <c r="BL1557"/>
  <c r="AZ1558"/>
  <c r="BD1558"/>
  <c r="BH1558"/>
  <c r="BL1558"/>
  <c r="AZ1559"/>
  <c r="BD1559"/>
  <c r="BH1559"/>
  <c r="BL1559"/>
  <c r="AZ1560"/>
  <c r="BD1560"/>
  <c r="BH1560"/>
  <c r="BL1560"/>
  <c r="AZ1561"/>
  <c r="BD1561"/>
  <c r="BH1561"/>
  <c r="BL1561"/>
  <c r="AZ1562"/>
  <c r="BD1562"/>
  <c r="BH1562"/>
  <c r="BL1562"/>
  <c r="AZ1563"/>
  <c r="BD1563"/>
  <c r="BH1563"/>
  <c r="BL1563"/>
  <c r="AZ1564"/>
  <c r="BD1564"/>
  <c r="BH1564"/>
  <c r="BL1564"/>
  <c r="AZ1565"/>
  <c r="BD1565"/>
  <c r="BH1565"/>
  <c r="BL1565"/>
  <c r="AZ1566"/>
  <c r="BD1566"/>
  <c r="BH1566"/>
  <c r="BL1566"/>
  <c r="AZ1567"/>
  <c r="BD1567"/>
  <c r="BH1567"/>
  <c r="BL1567"/>
  <c r="AZ1568"/>
  <c r="BD1568"/>
  <c r="BH1568"/>
  <c r="BL1568"/>
  <c r="AZ1569"/>
  <c r="BD1569"/>
  <c r="BH1569"/>
  <c r="BL1569"/>
  <c r="AZ1570"/>
  <c r="BD1570"/>
  <c r="BH1570"/>
  <c r="BL1570"/>
  <c r="AZ1571"/>
  <c r="BD1571"/>
  <c r="BH1571"/>
  <c r="BL1571"/>
  <c r="AZ1572"/>
  <c r="BD1572"/>
  <c r="BH1572"/>
  <c r="BL1572"/>
  <c r="AZ1573"/>
  <c r="BD1573"/>
  <c r="BH1573"/>
  <c r="BL1573"/>
  <c r="AZ1574"/>
  <c r="BD1574"/>
  <c r="BH1574"/>
  <c r="BL1574"/>
  <c r="AZ1575"/>
  <c r="BD1575"/>
  <c r="BH1575"/>
  <c r="BL1575"/>
  <c r="AZ1576"/>
  <c r="BD1576"/>
  <c r="BH1576"/>
  <c r="BL1576"/>
  <c r="AZ1577"/>
  <c r="BD1577"/>
  <c r="BH1577"/>
  <c r="BL1577"/>
  <c r="AZ1578"/>
  <c r="BD1578"/>
  <c r="BH1578"/>
  <c r="BL1578"/>
  <c r="AZ1579"/>
  <c r="BD1579"/>
  <c r="BH1579"/>
  <c r="BL1579"/>
  <c r="AZ1580"/>
  <c r="BD1580"/>
  <c r="BH1580"/>
  <c r="BL1580"/>
  <c r="AZ1581"/>
  <c r="BD1581"/>
  <c r="BH1581"/>
  <c r="BL1581"/>
  <c r="AZ1582"/>
  <c r="BD1582"/>
  <c r="BH1582"/>
  <c r="BL1582"/>
  <c r="AZ1583"/>
  <c r="BD1583"/>
  <c r="BH1583"/>
  <c r="BL1583"/>
  <c r="AZ1584"/>
  <c r="BD1584"/>
  <c r="BH1584"/>
  <c r="BL1584"/>
  <c r="AZ1585"/>
  <c r="BD1585"/>
  <c r="BH1585"/>
  <c r="BL1585"/>
  <c r="AZ1586"/>
  <c r="BD1586"/>
  <c r="BH1586"/>
  <c r="BL1586"/>
  <c r="AZ1587"/>
  <c r="BD1587"/>
  <c r="BH1587"/>
  <c r="BL1587"/>
  <c r="AZ1588"/>
  <c r="BD1588"/>
  <c r="BH1588"/>
  <c r="BL1588"/>
  <c r="AZ1589"/>
  <c r="BD1589"/>
  <c r="BH1589"/>
  <c r="BL1589"/>
  <c r="AZ1590"/>
  <c r="BD1590"/>
  <c r="BH1590"/>
  <c r="BL1590"/>
  <c r="AZ1591"/>
  <c r="BD1591"/>
  <c r="BH1591"/>
  <c r="BL1591"/>
  <c r="AZ1592"/>
  <c r="BD1592"/>
  <c r="BH1592"/>
  <c r="BL1592"/>
  <c r="AZ1593"/>
  <c r="BD1593"/>
  <c r="BH1593"/>
  <c r="BL1593"/>
  <c r="AZ1594"/>
  <c r="BD1594"/>
  <c r="BH1594"/>
  <c r="BL1594"/>
  <c r="AZ1595"/>
  <c r="BD1595"/>
  <c r="BH1595"/>
  <c r="BL1595"/>
  <c r="AZ1596"/>
  <c r="BD1596"/>
  <c r="BH1596"/>
  <c r="BL1596"/>
  <c r="AZ1597"/>
  <c r="BD1597"/>
  <c r="BH1597"/>
  <c r="BL1597"/>
  <c r="AZ1598"/>
  <c r="BD1598"/>
  <c r="BH1598"/>
  <c r="BL1598"/>
  <c r="AZ1599"/>
  <c r="BD1599"/>
  <c r="BH1599"/>
  <c r="BL1599"/>
  <c r="AZ1600"/>
  <c r="BD1600"/>
  <c r="BH1600"/>
  <c r="BL1600"/>
  <c r="AZ1601"/>
  <c r="BD1601"/>
  <c r="BH1601"/>
  <c r="BL1601"/>
  <c r="AZ1602"/>
  <c r="BD1602"/>
  <c r="BH1602"/>
  <c r="BL1602"/>
  <c r="AZ1603"/>
  <c r="BD1603"/>
  <c r="BH1603"/>
  <c r="BL1603"/>
  <c r="AZ1604"/>
  <c r="BD1604"/>
  <c r="BH1604"/>
  <c r="BL1604"/>
  <c r="AZ1605"/>
  <c r="BD1605"/>
  <c r="BH1605"/>
  <c r="BL1605"/>
  <c r="AZ1606"/>
  <c r="BD1606"/>
  <c r="BH1606"/>
  <c r="BL1606"/>
  <c r="AZ1607"/>
  <c r="BD1607"/>
  <c r="BH1607"/>
  <c r="BL1607"/>
  <c r="AZ1608"/>
  <c r="BD1608"/>
  <c r="BH1608"/>
  <c r="BL1608"/>
  <c r="AZ1609"/>
  <c r="BD1609"/>
  <c r="BH1609"/>
  <c r="BL1609"/>
  <c r="AZ1610"/>
  <c r="BD1610"/>
  <c r="BH1610"/>
  <c r="BL1610"/>
  <c r="AZ1611"/>
  <c r="BD1611"/>
  <c r="BH1611"/>
  <c r="BL1611"/>
  <c r="AZ1612"/>
  <c r="BD1612"/>
  <c r="BH1612"/>
  <c r="BL1612"/>
  <c r="AZ1613"/>
  <c r="BD1613"/>
  <c r="BH1613"/>
  <c r="BL1613"/>
  <c r="AZ1614"/>
  <c r="BD1614"/>
  <c r="BH1614"/>
  <c r="BL1614"/>
  <c r="AZ1615"/>
  <c r="BD1615"/>
  <c r="BH1615"/>
  <c r="BL1615"/>
  <c r="AZ1616"/>
  <c r="BD1616"/>
  <c r="BH1616"/>
  <c r="BL1616"/>
  <c r="AZ1617"/>
  <c r="BD1617"/>
  <c r="BH1617"/>
  <c r="BL1617"/>
  <c r="AZ1618"/>
  <c r="BD1618"/>
  <c r="BH1618"/>
  <c r="BL1618"/>
  <c r="AZ1619"/>
  <c r="BD1619"/>
  <c r="BH1619"/>
  <c r="BL1619"/>
  <c r="AZ1620"/>
  <c r="BD1620"/>
  <c r="BH1620"/>
  <c r="BL1620"/>
  <c r="AZ1621"/>
  <c r="BD1621"/>
  <c r="BH1621"/>
  <c r="BL1621"/>
  <c r="AZ1622"/>
  <c r="BD1622"/>
  <c r="BH1622"/>
  <c r="BL1622"/>
  <c r="AZ1623"/>
  <c r="BD1623"/>
  <c r="BH1623"/>
  <c r="BL1623"/>
  <c r="AZ1624"/>
  <c r="BD1624"/>
  <c r="BH1624"/>
  <c r="BL1624"/>
  <c r="AZ1625"/>
  <c r="BD1625"/>
  <c r="BH1625"/>
  <c r="BL1625"/>
  <c r="AZ1626"/>
  <c r="BD1626"/>
  <c r="BH1626"/>
  <c r="BL1626"/>
  <c r="AZ1627"/>
  <c r="BD1627"/>
  <c r="BH1627"/>
  <c r="BL1627"/>
  <c r="AZ1628"/>
  <c r="BD1628"/>
  <c r="BH1628"/>
  <c r="BL1628"/>
  <c r="AZ1629"/>
  <c r="BD1629"/>
  <c r="BH1629"/>
  <c r="BL1629"/>
  <c r="AZ1630"/>
  <c r="BD1630"/>
  <c r="BH1630"/>
  <c r="BL1630"/>
  <c r="AZ1631"/>
  <c r="BD1631"/>
  <c r="BH1631"/>
  <c r="BL1631"/>
  <c r="AZ1632"/>
  <c r="BD1632"/>
  <c r="BH1632"/>
  <c r="BL1632"/>
  <c r="AZ1633"/>
  <c r="BD1633"/>
  <c r="BH1633"/>
  <c r="BL1633"/>
  <c r="AZ1634"/>
  <c r="BD1634"/>
  <c r="BH1634"/>
  <c r="BL1634"/>
  <c r="AZ1635"/>
  <c r="BD1635"/>
  <c r="BH1635"/>
  <c r="BL1635"/>
  <c r="AZ1636"/>
  <c r="BD1636"/>
  <c r="BH1636"/>
  <c r="BL1636"/>
  <c r="AZ1637"/>
  <c r="BD1637"/>
  <c r="BH1637"/>
  <c r="BL1637"/>
  <c r="AZ1638"/>
  <c r="BD1638"/>
  <c r="BH1638"/>
  <c r="BL1638"/>
  <c r="AZ1639"/>
  <c r="BD1639"/>
  <c r="BH1639"/>
  <c r="BL1639"/>
  <c r="AZ1640"/>
  <c r="BD1640"/>
  <c r="BH1640"/>
  <c r="BL1640"/>
  <c r="AZ1641"/>
  <c r="BD1641"/>
  <c r="BH1641"/>
  <c r="BL1641"/>
  <c r="AZ1642"/>
  <c r="BD1642"/>
  <c r="BH1642"/>
  <c r="BL1642"/>
  <c r="AZ1643"/>
  <c r="BD1643"/>
  <c r="BH1643"/>
  <c r="BL1643"/>
  <c r="AZ1644"/>
  <c r="BD1644"/>
  <c r="BH1644"/>
  <c r="BL1644"/>
  <c r="AZ1645"/>
  <c r="BD1645"/>
  <c r="BH1645"/>
  <c r="BL1645"/>
  <c r="AZ1646"/>
  <c r="BD1646"/>
  <c r="BH1646"/>
  <c r="BL1646"/>
  <c r="AZ1647"/>
  <c r="BD1647"/>
  <c r="BH1647"/>
  <c r="BL1647"/>
  <c r="AZ1648"/>
  <c r="BD1648"/>
  <c r="BH1648"/>
  <c r="BL1648"/>
  <c r="AZ1649"/>
  <c r="BD1649"/>
  <c r="BH1649"/>
  <c r="BL1649"/>
  <c r="AZ1650"/>
  <c r="BD1650"/>
  <c r="BH1650"/>
  <c r="BL1650"/>
  <c r="AZ1651"/>
  <c r="BD1651"/>
  <c r="BH1651"/>
  <c r="BL1651"/>
  <c r="AZ1652"/>
  <c r="BD1652"/>
  <c r="BH1652"/>
  <c r="BL1652"/>
  <c r="AZ1653"/>
  <c r="BD1653"/>
  <c r="BH1653"/>
  <c r="BL1653"/>
  <c r="AZ1654"/>
  <c r="BD1654"/>
  <c r="BH1654"/>
  <c r="BL1654"/>
  <c r="AZ1655"/>
  <c r="BD1655"/>
  <c r="BH1655"/>
  <c r="BL1655"/>
  <c r="AZ1656"/>
  <c r="BD1656"/>
  <c r="BH1656"/>
  <c r="BL1656"/>
  <c r="AZ1657"/>
  <c r="BD1657"/>
  <c r="BH1657"/>
  <c r="BL1657"/>
  <c r="AZ1658"/>
  <c r="BD1658"/>
  <c r="BH1658"/>
  <c r="BL1658"/>
  <c r="AZ1659"/>
  <c r="BD1659"/>
  <c r="BH1659"/>
  <c r="BL1659"/>
  <c r="AZ1660"/>
  <c r="BD1660"/>
  <c r="BH1660"/>
  <c r="BL1660"/>
  <c r="AZ1661"/>
  <c r="BD1661"/>
  <c r="BH1661"/>
  <c r="BL1661"/>
  <c r="AZ1662"/>
  <c r="BD1662"/>
  <c r="BH1662"/>
  <c r="BL1662"/>
  <c r="AZ1663"/>
  <c r="BD1663"/>
  <c r="BH1663"/>
  <c r="BL1663"/>
  <c r="AZ1664"/>
  <c r="BD1664"/>
  <c r="BH1664"/>
  <c r="BL1664"/>
  <c r="AZ1665"/>
  <c r="BD1665"/>
  <c r="BH1665"/>
  <c r="BL1665"/>
  <c r="AZ1666"/>
  <c r="BD1666"/>
  <c r="BH1666"/>
  <c r="BL1666"/>
  <c r="AZ1667"/>
  <c r="BD1667"/>
  <c r="BH1667"/>
  <c r="BL1667"/>
  <c r="AZ1668"/>
  <c r="BD1668"/>
  <c r="BH1668"/>
  <c r="BL1668"/>
  <c r="AZ1669"/>
  <c r="BD1669"/>
  <c r="BH1669"/>
  <c r="BL1669"/>
  <c r="AZ1670"/>
  <c r="BD1670"/>
  <c r="BH1670"/>
  <c r="BL1670"/>
  <c r="AZ1671"/>
  <c r="BD1671"/>
  <c r="BH1671"/>
  <c r="BL1671"/>
  <c r="AZ1672"/>
  <c r="BD1672"/>
  <c r="BH1672"/>
  <c r="BL1672"/>
  <c r="AZ1673"/>
  <c r="BD1673"/>
  <c r="BH1673"/>
  <c r="BL1673"/>
  <c r="AZ1674"/>
  <c r="BD1674"/>
  <c r="BH1674"/>
  <c r="BL1674"/>
  <c r="AZ1675"/>
  <c r="BD1675"/>
  <c r="BH1675"/>
  <c r="BL1675"/>
  <c r="AZ1676"/>
  <c r="BD1676"/>
  <c r="BH1676"/>
  <c r="BL1676"/>
  <c r="AZ1677"/>
  <c r="BD1677"/>
  <c r="BH1677"/>
  <c r="BL1677"/>
  <c r="AZ1678"/>
  <c r="BD1678"/>
  <c r="BH1678"/>
  <c r="BL1678"/>
  <c r="AZ1679"/>
  <c r="BD1679"/>
  <c r="BH1679"/>
  <c r="BL1679"/>
  <c r="AZ1680"/>
  <c r="BD1680"/>
  <c r="BH1680"/>
  <c r="BL1680"/>
  <c r="AZ1681"/>
  <c r="BD1681"/>
  <c r="BH1681"/>
  <c r="BL1681"/>
  <c r="AZ1682"/>
  <c r="BD1682"/>
  <c r="BH1682"/>
  <c r="BL1682"/>
  <c r="AZ1683"/>
  <c r="BD1683"/>
  <c r="BH1683"/>
  <c r="BL1683"/>
  <c r="AZ1684"/>
  <c r="BD1684"/>
  <c r="BH1684"/>
  <c r="BL1684"/>
  <c r="AZ1685"/>
  <c r="BD1685"/>
  <c r="BH1685"/>
  <c r="BL1685"/>
  <c r="AZ1686"/>
  <c r="BD1686"/>
  <c r="BH1686"/>
  <c r="BL1686"/>
  <c r="AZ1687"/>
  <c r="BD1687"/>
  <c r="BH1687"/>
  <c r="BL1687"/>
  <c r="AZ1688"/>
  <c r="BD1688"/>
  <c r="BH1688"/>
  <c r="BL1688"/>
  <c r="AZ1689"/>
  <c r="BD1689"/>
  <c r="BH1689"/>
  <c r="BL1689"/>
  <c r="AZ1690"/>
  <c r="BD1690"/>
  <c r="BH1690"/>
  <c r="BL1690"/>
  <c r="AZ1691"/>
  <c r="BD1691"/>
  <c r="BH1691"/>
  <c r="BL1691"/>
  <c r="AZ1692"/>
  <c r="BD1692"/>
  <c r="BH1692"/>
  <c r="BL1692"/>
  <c r="AZ1693"/>
  <c r="BD1693"/>
  <c r="BH1693"/>
  <c r="BL1693"/>
  <c r="AZ1694"/>
  <c r="BD1694"/>
  <c r="BH1694"/>
  <c r="BL1694"/>
  <c r="AZ1695"/>
  <c r="BD1695"/>
  <c r="BH1695"/>
  <c r="BL1695"/>
  <c r="AZ1696"/>
  <c r="BD1696"/>
  <c r="BH1696"/>
  <c r="BL1696"/>
  <c r="AZ1697"/>
  <c r="BD1697"/>
  <c r="BH1697"/>
  <c r="BL1697"/>
  <c r="AZ1698"/>
  <c r="BD1698"/>
  <c r="BH1698"/>
  <c r="BL1698"/>
  <c r="AZ1699"/>
  <c r="BD1699"/>
  <c r="BH1699"/>
  <c r="BL1699"/>
  <c r="AZ1700"/>
  <c r="BD1700"/>
  <c r="BH1700"/>
  <c r="BL1700"/>
  <c r="AZ1701"/>
  <c r="BD1701"/>
  <c r="BH1701"/>
  <c r="BL1701"/>
  <c r="AZ1702"/>
  <c r="BD1702"/>
  <c r="BH1702"/>
  <c r="BL1702"/>
  <c r="AZ1703"/>
  <c r="BD1703"/>
  <c r="BH1703"/>
  <c r="BL1703"/>
  <c r="AZ1704"/>
  <c r="BD1704"/>
  <c r="BH1704"/>
  <c r="BL1704"/>
  <c r="AZ1705"/>
  <c r="BD1705"/>
  <c r="BH1705"/>
  <c r="BL1705"/>
  <c r="AZ1706"/>
  <c r="BD1706"/>
  <c r="BH1706"/>
  <c r="BL1706"/>
  <c r="AZ1707"/>
  <c r="BD1707"/>
  <c r="BH1707"/>
  <c r="BL1707"/>
  <c r="AZ1708"/>
  <c r="BD1708"/>
  <c r="BH1708"/>
  <c r="BL1708"/>
  <c r="AZ1709"/>
  <c r="BD1709"/>
  <c r="BH1709"/>
  <c r="BL1709"/>
  <c r="AZ1710"/>
  <c r="BD1710"/>
  <c r="BH1710"/>
  <c r="BL1710"/>
  <c r="AZ1711"/>
  <c r="BD1711"/>
  <c r="BH1711"/>
  <c r="BL1711"/>
  <c r="AZ1712"/>
  <c r="BD1712"/>
  <c r="BH1712"/>
  <c r="BL1712"/>
  <c r="AZ1713"/>
  <c r="BD1713"/>
  <c r="BH1713"/>
  <c r="BL1713"/>
  <c r="AZ1714"/>
  <c r="BD1714"/>
  <c r="BH1714"/>
  <c r="BL1714"/>
  <c r="AZ1715"/>
  <c r="BD1715"/>
  <c r="BH1715"/>
  <c r="BL1715"/>
  <c r="AZ1716"/>
  <c r="BD1716"/>
  <c r="BH1716"/>
  <c r="BL1716"/>
  <c r="AZ1717"/>
  <c r="BD1717"/>
  <c r="BH1717"/>
  <c r="BL1717"/>
  <c r="AZ1718"/>
  <c r="BD1718"/>
  <c r="BH1718"/>
  <c r="BL1718"/>
  <c r="AZ1719"/>
  <c r="BD1719"/>
  <c r="BH1719"/>
  <c r="BL1719"/>
  <c r="AZ1720"/>
  <c r="BD1720"/>
  <c r="BH1720"/>
  <c r="BL1720"/>
  <c r="AZ1721"/>
  <c r="BD1721"/>
  <c r="BH1721"/>
  <c r="BL1721"/>
  <c r="AZ1722"/>
  <c r="BD1722"/>
  <c r="BH1722"/>
  <c r="BL1722"/>
  <c r="AZ1723"/>
  <c r="BD1723"/>
  <c r="BH1723"/>
  <c r="BL1723"/>
  <c r="AZ1724"/>
  <c r="BD1724"/>
  <c r="BH1724"/>
  <c r="BL1724"/>
  <c r="AZ1725"/>
  <c r="BD1725"/>
  <c r="BH1725"/>
  <c r="BL1725"/>
  <c r="AZ1726"/>
  <c r="BD1726"/>
  <c r="BH1726"/>
  <c r="BL1726"/>
  <c r="AZ1727"/>
  <c r="BD1727"/>
  <c r="BH1727"/>
  <c r="BL1727"/>
  <c r="AZ1728"/>
  <c r="BD1728"/>
  <c r="BH1728"/>
  <c r="BL1728"/>
  <c r="AZ1729"/>
  <c r="BD1729"/>
  <c r="BH1729"/>
  <c r="BL1729"/>
  <c r="AZ1730"/>
  <c r="BD1730"/>
  <c r="BH1730"/>
  <c r="BL1730"/>
  <c r="AZ1731"/>
  <c r="BD1731"/>
  <c r="BH1731"/>
  <c r="BL1731"/>
  <c r="AZ1732"/>
  <c r="BD1732"/>
  <c r="BH1732"/>
  <c r="BL1732"/>
  <c r="AZ1733"/>
  <c r="BD1733"/>
  <c r="BH1733"/>
  <c r="BL1733"/>
  <c r="AZ1734"/>
  <c r="BD1734"/>
  <c r="BH1734"/>
  <c r="BL1734"/>
  <c r="AZ1735"/>
  <c r="BD1735"/>
  <c r="BH1735"/>
  <c r="BL1735"/>
  <c r="AZ1736"/>
  <c r="BD1736"/>
  <c r="BH1736"/>
  <c r="BL1736"/>
  <c r="AZ1737"/>
  <c r="BD1737"/>
  <c r="BH1737"/>
  <c r="BL1737"/>
  <c r="AZ1738"/>
  <c r="BD1738"/>
  <c r="BH1738"/>
  <c r="BL1738"/>
  <c r="AZ1739"/>
  <c r="BD1739"/>
  <c r="BH1739"/>
  <c r="BL1739"/>
  <c r="AZ1740"/>
  <c r="BD1740"/>
  <c r="BH1740"/>
  <c r="BL1740"/>
  <c r="AZ1741"/>
  <c r="BD1741"/>
  <c r="BH1741"/>
  <c r="BL1741"/>
  <c r="AZ1742"/>
  <c r="BD1742"/>
  <c r="BH1742"/>
  <c r="BL1742"/>
  <c r="AZ1743"/>
  <c r="BD1743"/>
  <c r="BH1743"/>
  <c r="BL1743"/>
  <c r="AZ1744"/>
  <c r="BD1744"/>
  <c r="BH1744"/>
  <c r="BL1744"/>
  <c r="AZ1745"/>
  <c r="BD1745"/>
  <c r="BH1745"/>
  <c r="BL1745"/>
  <c r="AZ1746"/>
  <c r="BD1746"/>
  <c r="BH1746"/>
  <c r="BL1746"/>
  <c r="AZ1747"/>
  <c r="BD1747"/>
  <c r="BH1747"/>
  <c r="BL1747"/>
  <c r="AZ1748"/>
  <c r="BD1748"/>
  <c r="BH1748"/>
  <c r="BL1748"/>
  <c r="AZ1749"/>
  <c r="BD1749"/>
  <c r="BH1749"/>
  <c r="BL1749"/>
  <c r="AZ1750"/>
  <c r="BD1750"/>
  <c r="BH1750"/>
  <c r="BL1750"/>
  <c r="AZ1751"/>
  <c r="BD1751"/>
  <c r="BH1751"/>
  <c r="BL1751"/>
  <c r="AZ1752"/>
  <c r="BD1752"/>
  <c r="BH1752"/>
  <c r="BL1752"/>
  <c r="AZ1753"/>
  <c r="BD1753"/>
  <c r="BH1753"/>
  <c r="BL1753"/>
  <c r="AZ1754"/>
  <c r="BD1754"/>
  <c r="BH1754"/>
  <c r="BL1754"/>
  <c r="AZ1755"/>
  <c r="BD1755"/>
  <c r="BH1755"/>
  <c r="BL1755"/>
  <c r="AZ1756"/>
  <c r="BD1756"/>
  <c r="BH1756"/>
  <c r="BL1756"/>
  <c r="AZ1757"/>
  <c r="BD1757"/>
  <c r="BH1757"/>
  <c r="BL1757"/>
  <c r="AZ1758"/>
  <c r="BD1758"/>
  <c r="BH1758"/>
  <c r="BL1758"/>
  <c r="AZ1759"/>
  <c r="BD1759"/>
  <c r="BH1759"/>
  <c r="BL1759"/>
  <c r="AZ1760"/>
  <c r="BD1760"/>
  <c r="BH1760"/>
  <c r="BL1760"/>
  <c r="AZ1761"/>
  <c r="BD1761"/>
  <c r="BH1761"/>
  <c r="BL1761"/>
  <c r="AZ1762"/>
  <c r="BD1762"/>
  <c r="BH1762"/>
  <c r="BL1762"/>
  <c r="AZ1763"/>
  <c r="BD1763"/>
  <c r="BH1763"/>
  <c r="BL1763"/>
  <c r="AZ1764"/>
  <c r="BD1764"/>
  <c r="BH1764"/>
  <c r="BL1764"/>
  <c r="AZ1765"/>
  <c r="BD1765"/>
  <c r="BH1765"/>
  <c r="BL1765"/>
  <c r="AZ1766"/>
  <c r="BD1766"/>
  <c r="BH1766"/>
  <c r="BL1766"/>
  <c r="AZ1767"/>
  <c r="BD1767"/>
  <c r="BH1767"/>
  <c r="BL1767"/>
  <c r="AZ1768"/>
  <c r="BD1768"/>
  <c r="BH1768"/>
  <c r="BL1768"/>
  <c r="AZ1769"/>
  <c r="BD1769"/>
  <c r="BH1769"/>
  <c r="BL1769"/>
  <c r="AZ1770"/>
  <c r="BD1770"/>
  <c r="BH1770"/>
  <c r="BN1505"/>
  <c r="BJ1506"/>
  <c r="BF1507"/>
  <c r="BB1508"/>
  <c r="BN1509"/>
  <c r="BJ1510"/>
  <c r="BF1511"/>
  <c r="BB1512"/>
  <c r="BL1512"/>
  <c r="BB1513"/>
  <c r="BH1513"/>
  <c r="BM1513"/>
  <c r="BA1514"/>
  <c r="BF1514"/>
  <c r="BL1514"/>
  <c r="AZ1515"/>
  <c r="BE1515"/>
  <c r="BJ1515"/>
  <c r="BC1516"/>
  <c r="BG1516"/>
  <c r="BK1516"/>
  <c r="BC1517"/>
  <c r="BG1517"/>
  <c r="BK1517"/>
  <c r="BC1518"/>
  <c r="BG1518"/>
  <c r="BK1518"/>
  <c r="BC1519"/>
  <c r="BG1519"/>
  <c r="BK1519"/>
  <c r="BC1520"/>
  <c r="BG1520"/>
  <c r="BK1520"/>
  <c r="BC1521"/>
  <c r="BG1521"/>
  <c r="BK1521"/>
  <c r="BC1522"/>
  <c r="BG1522"/>
  <c r="BK1522"/>
  <c r="BC1523"/>
  <c r="BG1523"/>
  <c r="BK1523"/>
  <c r="BC1524"/>
  <c r="BG1524"/>
  <c r="BK1524"/>
  <c r="BC1525"/>
  <c r="BG1525"/>
  <c r="BK1525"/>
  <c r="BC1526"/>
  <c r="BG1526"/>
  <c r="BK1526"/>
  <c r="BC1527"/>
  <c r="BG1527"/>
  <c r="BK1527"/>
  <c r="BC1528"/>
  <c r="BG1528"/>
  <c r="BK1528"/>
  <c r="BC1529"/>
  <c r="BG1529"/>
  <c r="BK1529"/>
  <c r="BC1530"/>
  <c r="BG1530"/>
  <c r="BK1530"/>
  <c r="BC1531"/>
  <c r="BG1531"/>
  <c r="BK1531"/>
  <c r="BC1532"/>
  <c r="BG1532"/>
  <c r="BK1532"/>
  <c r="BC1533"/>
  <c r="BG1533"/>
  <c r="BK1533"/>
  <c r="BC1534"/>
  <c r="BG1534"/>
  <c r="BK1534"/>
  <c r="BC1535"/>
  <c r="BG1535"/>
  <c r="BK1535"/>
  <c r="BC1536"/>
  <c r="BG1536"/>
  <c r="BK1536"/>
  <c r="BC1537"/>
  <c r="BG1537"/>
  <c r="BK1537"/>
  <c r="BC1538"/>
  <c r="BG1538"/>
  <c r="BK1538"/>
  <c r="BC1539"/>
  <c r="BG1539"/>
  <c r="BK1539"/>
  <c r="BC1540"/>
  <c r="BG1540"/>
  <c r="BK1540"/>
  <c r="BC1541"/>
  <c r="BG1541"/>
  <c r="BK1541"/>
  <c r="BC1542"/>
  <c r="BG1542"/>
  <c r="BK1542"/>
  <c r="BC1543"/>
  <c r="BG1543"/>
  <c r="BK1543"/>
  <c r="BC1544"/>
  <c r="BG1544"/>
  <c r="BK1544"/>
  <c r="BC1545"/>
  <c r="BG1545"/>
  <c r="BK1545"/>
  <c r="BC1546"/>
  <c r="BG1546"/>
  <c r="BK1546"/>
  <c r="BC1547"/>
  <c r="BG1547"/>
  <c r="BK1547"/>
  <c r="BC1548"/>
  <c r="BG1548"/>
  <c r="BK1548"/>
  <c r="BC1549"/>
  <c r="BG1549"/>
  <c r="BK1549"/>
  <c r="BC1550"/>
  <c r="BG1550"/>
  <c r="BK1550"/>
  <c r="BC1551"/>
  <c r="BG1551"/>
  <c r="BK1551"/>
  <c r="BC1552"/>
  <c r="BG1552"/>
  <c r="BK1552"/>
  <c r="BC1553"/>
  <c r="BG1553"/>
  <c r="BK1553"/>
  <c r="BC1554"/>
  <c r="BG1554"/>
  <c r="BK1554"/>
  <c r="BC1555"/>
  <c r="BG1555"/>
  <c r="BK1555"/>
  <c r="BC1556"/>
  <c r="BG1556"/>
  <c r="BK1556"/>
  <c r="BC1557"/>
  <c r="BG1557"/>
  <c r="BK1557"/>
  <c r="BC1558"/>
  <c r="BG1558"/>
  <c r="BK1558"/>
  <c r="BC1559"/>
  <c r="BG1559"/>
  <c r="BK1559"/>
  <c r="BC1560"/>
  <c r="BG1560"/>
  <c r="BK1560"/>
  <c r="BC1561"/>
  <c r="BG1561"/>
  <c r="BK1561"/>
  <c r="BC1562"/>
  <c r="BG1562"/>
  <c r="BK1562"/>
  <c r="BC1563"/>
  <c r="BG1563"/>
  <c r="BK1563"/>
  <c r="BC1564"/>
  <c r="BG1564"/>
  <c r="BK1564"/>
  <c r="BC1565"/>
  <c r="BG1565"/>
  <c r="BK1565"/>
  <c r="BC1566"/>
  <c r="BG1566"/>
  <c r="BK1566"/>
  <c r="BC1567"/>
  <c r="BG1567"/>
  <c r="BK1567"/>
  <c r="BC1568"/>
  <c r="BG1568"/>
  <c r="BK1568"/>
  <c r="BC1569"/>
  <c r="BG1569"/>
  <c r="BK1569"/>
  <c r="BC1570"/>
  <c r="BG1570"/>
  <c r="BK1570"/>
  <c r="BC1571"/>
  <c r="BG1571"/>
  <c r="BK1571"/>
  <c r="BC1572"/>
  <c r="BG1572"/>
  <c r="BK1572"/>
  <c r="BC1573"/>
  <c r="BG1573"/>
  <c r="BK1573"/>
  <c r="BC1574"/>
  <c r="BG1574"/>
  <c r="BK1574"/>
  <c r="BC1575"/>
  <c r="BG1575"/>
  <c r="BK1575"/>
  <c r="BC1576"/>
  <c r="BG1576"/>
  <c r="BK1576"/>
  <c r="BC1577"/>
  <c r="BG1577"/>
  <c r="BK1577"/>
  <c r="BC1578"/>
  <c r="BG1578"/>
  <c r="BK1578"/>
  <c r="BC1579"/>
  <c r="BG1579"/>
  <c r="BK1579"/>
  <c r="BC1580"/>
  <c r="BG1580"/>
  <c r="BK1580"/>
  <c r="BC1581"/>
  <c r="BG1581"/>
  <c r="BK1581"/>
  <c r="BC1582"/>
  <c r="BG1582"/>
  <c r="BK1582"/>
  <c r="BC1583"/>
  <c r="BG1583"/>
  <c r="BK1583"/>
  <c r="BC1584"/>
  <c r="BG1584"/>
  <c r="BK1584"/>
  <c r="BC1585"/>
  <c r="BG1585"/>
  <c r="BK1585"/>
  <c r="BC1586"/>
  <c r="BG1586"/>
  <c r="BK1586"/>
  <c r="BC1587"/>
  <c r="BG1587"/>
  <c r="BK1587"/>
  <c r="BC1588"/>
  <c r="BG1588"/>
  <c r="BK1588"/>
  <c r="BC1589"/>
  <c r="BG1589"/>
  <c r="BK1589"/>
  <c r="BC1590"/>
  <c r="BG1590"/>
  <c r="BK1590"/>
  <c r="BC1591"/>
  <c r="BG1591"/>
  <c r="BK1591"/>
  <c r="BC1592"/>
  <c r="BG1592"/>
  <c r="BK1592"/>
  <c r="BC1593"/>
  <c r="BG1593"/>
  <c r="BK1593"/>
  <c r="BC1594"/>
  <c r="BG1594"/>
  <c r="BK1594"/>
  <c r="BC1595"/>
  <c r="BG1595"/>
  <c r="BK1595"/>
  <c r="BC1596"/>
  <c r="BG1596"/>
  <c r="BK1596"/>
  <c r="BC1597"/>
  <c r="BG1597"/>
  <c r="BK1597"/>
  <c r="BC1598"/>
  <c r="BG1598"/>
  <c r="BK1598"/>
  <c r="BC1599"/>
  <c r="BG1599"/>
  <c r="BK1599"/>
  <c r="BC1600"/>
  <c r="BG1600"/>
  <c r="BK1600"/>
  <c r="BC1601"/>
  <c r="BG1601"/>
  <c r="BK1601"/>
  <c r="BC1602"/>
  <c r="BG1602"/>
  <c r="BK1602"/>
  <c r="BC1603"/>
  <c r="BG1603"/>
  <c r="BK1603"/>
  <c r="BC1604"/>
  <c r="BG1604"/>
  <c r="BK1604"/>
  <c r="BC1605"/>
  <c r="BG1605"/>
  <c r="BK1605"/>
  <c r="BC1606"/>
  <c r="BG1606"/>
  <c r="BK1606"/>
  <c r="BC1607"/>
  <c r="BG1607"/>
  <c r="BK1607"/>
  <c r="BC1608"/>
  <c r="BG1608"/>
  <c r="BK1608"/>
  <c r="BC1609"/>
  <c r="BG1609"/>
  <c r="BK1609"/>
  <c r="BC1610"/>
  <c r="BG1610"/>
  <c r="BK1610"/>
  <c r="BC1611"/>
  <c r="BG1611"/>
  <c r="BK1611"/>
  <c r="BC1612"/>
  <c r="BG1612"/>
  <c r="BK1612"/>
  <c r="BC1613"/>
  <c r="BG1613"/>
  <c r="BK1613"/>
  <c r="BC1614"/>
  <c r="BG1614"/>
  <c r="BK1614"/>
  <c r="BC1615"/>
  <c r="BG1615"/>
  <c r="BK1615"/>
  <c r="BC1616"/>
  <c r="BG1616"/>
  <c r="BK1616"/>
  <c r="BC1617"/>
  <c r="BG1617"/>
  <c r="BK1617"/>
  <c r="BC1618"/>
  <c r="BG1618"/>
  <c r="BK1618"/>
  <c r="BC1619"/>
  <c r="BG1619"/>
  <c r="BK1619"/>
  <c r="BC1620"/>
  <c r="BG1620"/>
  <c r="BK1620"/>
  <c r="BC1621"/>
  <c r="BG1621"/>
  <c r="BK1621"/>
  <c r="BC1622"/>
  <c r="BG1622"/>
  <c r="BK1622"/>
  <c r="BC1623"/>
  <c r="BG1623"/>
  <c r="BK1623"/>
  <c r="BC1624"/>
  <c r="BG1624"/>
  <c r="BK1624"/>
  <c r="BC1625"/>
  <c r="BG1625"/>
  <c r="BK1625"/>
  <c r="BC1626"/>
  <c r="BG1626"/>
  <c r="BK1626"/>
  <c r="BC1627"/>
  <c r="BG1627"/>
  <c r="BK1627"/>
  <c r="BC1628"/>
  <c r="BG1628"/>
  <c r="BK1628"/>
  <c r="BC1629"/>
  <c r="BG1629"/>
  <c r="BK1629"/>
  <c r="BC1630"/>
  <c r="BG1630"/>
  <c r="BK1630"/>
  <c r="BC1631"/>
  <c r="BG1631"/>
  <c r="BK1631"/>
  <c r="BC1632"/>
  <c r="BG1632"/>
  <c r="BK1632"/>
  <c r="BC1633"/>
  <c r="BG1633"/>
  <c r="BK1633"/>
  <c r="BC1634"/>
  <c r="BG1634"/>
  <c r="BK1634"/>
  <c r="BC1635"/>
  <c r="BG1635"/>
  <c r="BK1635"/>
  <c r="BC1636"/>
  <c r="BG1636"/>
  <c r="BK1636"/>
  <c r="BC1637"/>
  <c r="BG1637"/>
  <c r="BK1637"/>
  <c r="BC1638"/>
  <c r="BG1638"/>
  <c r="BK1638"/>
  <c r="BC1639"/>
  <c r="BG1639"/>
  <c r="BK1639"/>
  <c r="BC1640"/>
  <c r="BG1640"/>
  <c r="BK1640"/>
  <c r="BC1641"/>
  <c r="BG1641"/>
  <c r="BK1641"/>
  <c r="BC1642"/>
  <c r="BG1642"/>
  <c r="BK1642"/>
  <c r="BC1643"/>
  <c r="BG1643"/>
  <c r="BK1643"/>
  <c r="BC1644"/>
  <c r="BG1644"/>
  <c r="BK1644"/>
  <c r="BC1645"/>
  <c r="BG1645"/>
  <c r="BK1645"/>
  <c r="BC1646"/>
  <c r="BG1646"/>
  <c r="BK1646"/>
  <c r="BC1647"/>
  <c r="BG1647"/>
  <c r="BK1647"/>
  <c r="BC1648"/>
  <c r="BG1648"/>
  <c r="BK1648"/>
  <c r="BC1649"/>
  <c r="BG1649"/>
  <c r="BK1649"/>
  <c r="BC1650"/>
  <c r="BG1650"/>
  <c r="BK1650"/>
  <c r="BC1651"/>
  <c r="BG1651"/>
  <c r="BK1651"/>
  <c r="BC1652"/>
  <c r="BG1652"/>
  <c r="BK1652"/>
  <c r="BC1653"/>
  <c r="BG1653"/>
  <c r="BK1653"/>
  <c r="BC1654"/>
  <c r="BG1654"/>
  <c r="BK1654"/>
  <c r="BC1655"/>
  <c r="BG1655"/>
  <c r="BK1655"/>
  <c r="BC1656"/>
  <c r="BG1656"/>
  <c r="BK1656"/>
  <c r="BC1657"/>
  <c r="BG1657"/>
  <c r="BK1657"/>
  <c r="BC1658"/>
  <c r="BG1658"/>
  <c r="BK1658"/>
  <c r="BC1659"/>
  <c r="BG1659"/>
  <c r="BK1659"/>
  <c r="BC1660"/>
  <c r="BG1660"/>
  <c r="BK1660"/>
  <c r="BC1661"/>
  <c r="BG1661"/>
  <c r="BK1661"/>
  <c r="BC1662"/>
  <c r="BG1662"/>
  <c r="BK1662"/>
  <c r="BC1663"/>
  <c r="BG1663"/>
  <c r="BK1663"/>
  <c r="BC1664"/>
  <c r="BG1664"/>
  <c r="BK1664"/>
  <c r="BC1665"/>
  <c r="BG1665"/>
  <c r="BK1665"/>
  <c r="BC1666"/>
  <c r="BG1666"/>
  <c r="BK1666"/>
  <c r="BC1667"/>
  <c r="BG1667"/>
  <c r="BK1667"/>
  <c r="BC1668"/>
  <c r="BG1668"/>
  <c r="BK1668"/>
  <c r="BC1669"/>
  <c r="BG1669"/>
  <c r="BK1669"/>
  <c r="BC1670"/>
  <c r="BG1670"/>
  <c r="BK1670"/>
  <c r="BC1671"/>
  <c r="BG1671"/>
  <c r="BK1671"/>
  <c r="BC1672"/>
  <c r="BG1672"/>
  <c r="BK1672"/>
  <c r="BC1673"/>
  <c r="BG1673"/>
  <c r="BK1673"/>
  <c r="BC1674"/>
  <c r="BG1674"/>
  <c r="BK1674"/>
  <c r="BC1675"/>
  <c r="BG1675"/>
  <c r="BK1675"/>
  <c r="BC1676"/>
  <c r="BG1676"/>
  <c r="BK1676"/>
  <c r="BC1677"/>
  <c r="BG1677"/>
  <c r="BK1677"/>
  <c r="BC1678"/>
  <c r="BG1678"/>
  <c r="BK1678"/>
  <c r="BC1679"/>
  <c r="BG1679"/>
  <c r="BK1679"/>
  <c r="BC1680"/>
  <c r="BG1680"/>
  <c r="BK1680"/>
  <c r="BC1681"/>
  <c r="BG1681"/>
  <c r="BK1681"/>
  <c r="BC1682"/>
  <c r="BG1682"/>
  <c r="BK1682"/>
  <c r="BC1683"/>
  <c r="BG1683"/>
  <c r="BK1683"/>
  <c r="BC1684"/>
  <c r="BG1684"/>
  <c r="BK1684"/>
  <c r="BC1685"/>
  <c r="BG1685"/>
  <c r="BK1685"/>
  <c r="BC1686"/>
  <c r="BG1686"/>
  <c r="BK1686"/>
  <c r="BC1687"/>
  <c r="BG1687"/>
  <c r="BK1687"/>
  <c r="BC1688"/>
  <c r="BG1688"/>
  <c r="BK1688"/>
  <c r="BC1689"/>
  <c r="BG1689"/>
  <c r="BK1689"/>
  <c r="BC1690"/>
  <c r="BG1690"/>
  <c r="BK1690"/>
  <c r="BC1691"/>
  <c r="BG1691"/>
  <c r="BK1691"/>
  <c r="BC1692"/>
  <c r="BG1692"/>
  <c r="BK1692"/>
  <c r="BC1693"/>
  <c r="BG1693"/>
  <c r="BK1693"/>
  <c r="BC1694"/>
  <c r="BG1694"/>
  <c r="BK1694"/>
  <c r="BC1695"/>
  <c r="BG1695"/>
  <c r="BK1695"/>
  <c r="BC1696"/>
  <c r="BG1696"/>
  <c r="BK1696"/>
  <c r="BC1697"/>
  <c r="BG1697"/>
  <c r="BK1697"/>
  <c r="BC1698"/>
  <c r="BG1698"/>
  <c r="BK1698"/>
  <c r="BC1699"/>
  <c r="BG1699"/>
  <c r="BK1699"/>
  <c r="BC1700"/>
  <c r="BG1700"/>
  <c r="BK1700"/>
  <c r="BC1701"/>
  <c r="BG1701"/>
  <c r="BK1701"/>
  <c r="BC1702"/>
  <c r="BG1702"/>
  <c r="BK1702"/>
  <c r="BC1703"/>
  <c r="BG1703"/>
  <c r="BK1703"/>
  <c r="BC1704"/>
  <c r="BG1704"/>
  <c r="BK1704"/>
  <c r="BC1705"/>
  <c r="BG1705"/>
  <c r="BK1705"/>
  <c r="BC1706"/>
  <c r="BG1706"/>
  <c r="BK1706"/>
  <c r="BC1707"/>
  <c r="BG1707"/>
  <c r="BK1707"/>
  <c r="BC1708"/>
  <c r="BG1708"/>
  <c r="BK1708"/>
  <c r="BC1709"/>
  <c r="BG1709"/>
  <c r="BK1709"/>
  <c r="BC1710"/>
  <c r="BG1710"/>
  <c r="BK1710"/>
  <c r="BC1711"/>
  <c r="BG1711"/>
  <c r="BK1711"/>
  <c r="BC1712"/>
  <c r="BG1712"/>
  <c r="BK1712"/>
  <c r="BC1713"/>
  <c r="BG1713"/>
  <c r="BK1713"/>
  <c r="BC1714"/>
  <c r="BG1714"/>
  <c r="BK1714"/>
  <c r="BC1715"/>
  <c r="BG1715"/>
  <c r="BK1715"/>
  <c r="BC1716"/>
  <c r="BG1716"/>
  <c r="BK1716"/>
  <c r="BC1717"/>
  <c r="BG1717"/>
  <c r="BK1717"/>
  <c r="BC1718"/>
  <c r="BG1718"/>
  <c r="BK1718"/>
  <c r="BC1719"/>
  <c r="BG1719"/>
  <c r="BK1719"/>
  <c r="BC1720"/>
  <c r="BG1720"/>
  <c r="BK1720"/>
  <c r="BC1721"/>
  <c r="BG1721"/>
  <c r="BK1721"/>
  <c r="BC1722"/>
  <c r="BG1722"/>
  <c r="BK1722"/>
  <c r="BC1723"/>
  <c r="BG1723"/>
  <c r="BK1723"/>
  <c r="BC1724"/>
  <c r="BG1724"/>
  <c r="BK1724"/>
  <c r="BC1725"/>
  <c r="BG1725"/>
  <c r="BK1725"/>
  <c r="BC1726"/>
  <c r="BG1726"/>
  <c r="BK1726"/>
  <c r="BC1727"/>
  <c r="BG1727"/>
  <c r="BK1727"/>
  <c r="BC1728"/>
  <c r="BG1728"/>
  <c r="BK1728"/>
  <c r="BC1729"/>
  <c r="BG1729"/>
  <c r="BK1729"/>
  <c r="BC1730"/>
  <c r="BG1730"/>
  <c r="BK1730"/>
  <c r="BC1731"/>
  <c r="BG1731"/>
  <c r="BK1731"/>
  <c r="BC1732"/>
  <c r="BG1732"/>
  <c r="BK1732"/>
  <c r="BC1733"/>
  <c r="BG1733"/>
  <c r="BK1733"/>
  <c r="BC1734"/>
  <c r="BG1734"/>
  <c r="BK1734"/>
  <c r="BC1735"/>
  <c r="BG1735"/>
  <c r="BK1735"/>
  <c r="BC1736"/>
  <c r="BG1736"/>
  <c r="BK1736"/>
  <c r="BC1737"/>
  <c r="BG1737"/>
  <c r="BK1737"/>
  <c r="BC1738"/>
  <c r="BG1738"/>
  <c r="BK1738"/>
  <c r="BC1739"/>
  <c r="BG1739"/>
  <c r="BK1739"/>
  <c r="BC1740"/>
  <c r="BG1740"/>
  <c r="BK1740"/>
  <c r="BC1741"/>
  <c r="BG1741"/>
  <c r="BK1741"/>
  <c r="BC1742"/>
  <c r="BG1742"/>
  <c r="BK1742"/>
  <c r="BC1743"/>
  <c r="BG1743"/>
  <c r="BK1743"/>
  <c r="BC1744"/>
  <c r="BG1744"/>
  <c r="BK1744"/>
  <c r="BC1745"/>
  <c r="BG1745"/>
  <c r="BK1745"/>
  <c r="BC1746"/>
  <c r="BG1746"/>
  <c r="BK1746"/>
  <c r="BC1747"/>
  <c r="BG1747"/>
  <c r="BK1747"/>
  <c r="BC1748"/>
  <c r="BG1748"/>
  <c r="BK1748"/>
  <c r="BC1749"/>
  <c r="BG1749"/>
  <c r="BK1749"/>
  <c r="BC1750"/>
  <c r="BG1750"/>
  <c r="BK1750"/>
  <c r="BC1751"/>
  <c r="BG1751"/>
  <c r="BK1751"/>
  <c r="BC1752"/>
  <c r="BG1752"/>
  <c r="BK1752"/>
  <c r="BC1753"/>
  <c r="BG1753"/>
  <c r="BK1753"/>
  <c r="BC1754"/>
  <c r="BG1754"/>
  <c r="BK1754"/>
  <c r="BC1755"/>
  <c r="BG1755"/>
  <c r="BK1755"/>
  <c r="BC1756"/>
  <c r="BG1756"/>
  <c r="BK1756"/>
  <c r="BC1757"/>
  <c r="BG1757"/>
  <c r="BK1757"/>
  <c r="BC1758"/>
  <c r="BG1758"/>
  <c r="BK1758"/>
  <c r="BC1759"/>
  <c r="BG1759"/>
  <c r="BK1759"/>
  <c r="BC1760"/>
  <c r="BG1760"/>
  <c r="BK1760"/>
  <c r="BC1761"/>
  <c r="BG1761"/>
  <c r="BK1761"/>
  <c r="BC1762"/>
  <c r="BG1762"/>
  <c r="BK1762"/>
  <c r="BC1763"/>
  <c r="BG1763"/>
  <c r="BK1763"/>
  <c r="BC1764"/>
  <c r="BG1764"/>
  <c r="BK1764"/>
  <c r="BC1765"/>
  <c r="BG1765"/>
  <c r="BK1765"/>
  <c r="BC1766"/>
  <c r="BG1766"/>
  <c r="BK1766"/>
  <c r="BC1767"/>
  <c r="BG1767"/>
  <c r="BK1767"/>
  <c r="BC1768"/>
  <c r="BG1768"/>
  <c r="BK1768"/>
  <c r="BC1769"/>
  <c r="BG1769"/>
  <c r="BK1769"/>
  <c r="BC1770"/>
  <c r="BG1770"/>
  <c r="BK1770"/>
  <c r="BC1771"/>
  <c r="BG1771"/>
  <c r="BK1771"/>
  <c r="BC1772"/>
  <c r="BG1772"/>
  <c r="BK1772"/>
  <c r="BC1773"/>
  <c r="BG1773"/>
  <c r="BK1773"/>
  <c r="BC1774"/>
  <c r="BG1774"/>
  <c r="BK1774"/>
  <c r="BC1775"/>
  <c r="BG1775"/>
  <c r="BK1775"/>
  <c r="BC1776"/>
  <c r="BG1776"/>
  <c r="BK1776"/>
  <c r="BC1777"/>
  <c r="BG1777"/>
  <c r="BK1777"/>
  <c r="BC1778"/>
  <c r="BG1778"/>
  <c r="BK1778"/>
  <c r="BC1779"/>
  <c r="BG1779"/>
  <c r="BK1779"/>
  <c r="BC1780"/>
  <c r="BG1780"/>
  <c r="BK1780"/>
  <c r="BC1781"/>
  <c r="BG1781"/>
  <c r="BJ1505"/>
  <c r="BF1506"/>
  <c r="BB1507"/>
  <c r="BN1508"/>
  <c r="BJ1509"/>
  <c r="BF1510"/>
  <c r="BB1511"/>
  <c r="BJ1512"/>
  <c r="AZ1513"/>
  <c r="BF1513"/>
  <c r="BL1513"/>
  <c r="AZ1514"/>
  <c r="BE1514"/>
  <c r="BJ1514"/>
  <c r="BD1515"/>
  <c r="BI1515"/>
  <c r="BN1515"/>
  <c r="BB1516"/>
  <c r="BF1516"/>
  <c r="BJ1516"/>
  <c r="BN1516"/>
  <c r="BB1517"/>
  <c r="BF1517"/>
  <c r="BJ1517"/>
  <c r="BN1517"/>
  <c r="BB1518"/>
  <c r="BF1518"/>
  <c r="BJ1518"/>
  <c r="BN1518"/>
  <c r="BB1519"/>
  <c r="BF1519"/>
  <c r="BJ1519"/>
  <c r="BN1519"/>
  <c r="BB1520"/>
  <c r="BF1520"/>
  <c r="BJ1520"/>
  <c r="BN1520"/>
  <c r="BB1521"/>
  <c r="BF1521"/>
  <c r="BJ1521"/>
  <c r="BN1521"/>
  <c r="BB1522"/>
  <c r="BF1522"/>
  <c r="BJ1522"/>
  <c r="BN1522"/>
  <c r="BB1523"/>
  <c r="BF1523"/>
  <c r="BJ1523"/>
  <c r="BN1523"/>
  <c r="BB1524"/>
  <c r="BF1524"/>
  <c r="BJ1524"/>
  <c r="BN1524"/>
  <c r="BB1525"/>
  <c r="BF1525"/>
  <c r="BJ1525"/>
  <c r="BN1525"/>
  <c r="BB1526"/>
  <c r="BF1526"/>
  <c r="BJ1526"/>
  <c r="BN1526"/>
  <c r="BB1527"/>
  <c r="BF1527"/>
  <c r="BJ1527"/>
  <c r="BN1527"/>
  <c r="BB1528"/>
  <c r="BF1528"/>
  <c r="BJ1528"/>
  <c r="BN1528"/>
  <c r="BB1529"/>
  <c r="BF1529"/>
  <c r="BJ1529"/>
  <c r="BN1529"/>
  <c r="BB1530"/>
  <c r="BF1530"/>
  <c r="BJ1530"/>
  <c r="BN1530"/>
  <c r="BB1531"/>
  <c r="BF1531"/>
  <c r="BJ1531"/>
  <c r="BN1531"/>
  <c r="BB1532"/>
  <c r="BF1532"/>
  <c r="BJ1532"/>
  <c r="BN1532"/>
  <c r="BB1533"/>
  <c r="BF1533"/>
  <c r="BJ1533"/>
  <c r="BN1533"/>
  <c r="BB1534"/>
  <c r="BF1534"/>
  <c r="BJ1534"/>
  <c r="BN1534"/>
  <c r="BB1535"/>
  <c r="BF1535"/>
  <c r="BJ1535"/>
  <c r="BN1535"/>
  <c r="BB1536"/>
  <c r="BF1536"/>
  <c r="BJ1536"/>
  <c r="BN1536"/>
  <c r="BB1537"/>
  <c r="BF1537"/>
  <c r="BJ1537"/>
  <c r="BN1537"/>
  <c r="BB1538"/>
  <c r="BF1538"/>
  <c r="BJ1538"/>
  <c r="BN1538"/>
  <c r="BB1539"/>
  <c r="BF1539"/>
  <c r="BJ1539"/>
  <c r="BN1539"/>
  <c r="BB1540"/>
  <c r="BF1540"/>
  <c r="BJ1540"/>
  <c r="BN1540"/>
  <c r="BB1541"/>
  <c r="BF1541"/>
  <c r="BJ1541"/>
  <c r="BN1541"/>
  <c r="BB1542"/>
  <c r="BF1542"/>
  <c r="BJ1542"/>
  <c r="BN1542"/>
  <c r="BB1543"/>
  <c r="BF1543"/>
  <c r="BJ1543"/>
  <c r="BN1543"/>
  <c r="BB1544"/>
  <c r="BF1544"/>
  <c r="BJ1544"/>
  <c r="BN1544"/>
  <c r="BB1545"/>
  <c r="BF1545"/>
  <c r="BJ1545"/>
  <c r="BN1545"/>
  <c r="BB1546"/>
  <c r="BF1546"/>
  <c r="BJ1546"/>
  <c r="BN1546"/>
  <c r="BB1547"/>
  <c r="BF1547"/>
  <c r="BJ1547"/>
  <c r="BN1547"/>
  <c r="BB1548"/>
  <c r="BF1548"/>
  <c r="BJ1548"/>
  <c r="BN1548"/>
  <c r="BB1549"/>
  <c r="BF1549"/>
  <c r="BJ1549"/>
  <c r="BN1549"/>
  <c r="BB1550"/>
  <c r="BF1550"/>
  <c r="BJ1550"/>
  <c r="BN1550"/>
  <c r="BB1551"/>
  <c r="BF1551"/>
  <c r="BJ1551"/>
  <c r="BN1551"/>
  <c r="BB1552"/>
  <c r="BF1552"/>
  <c r="BJ1552"/>
  <c r="BN1552"/>
  <c r="BB1553"/>
  <c r="BF1553"/>
  <c r="BJ1553"/>
  <c r="BN1553"/>
  <c r="BB1554"/>
  <c r="BF1554"/>
  <c r="BJ1554"/>
  <c r="BN1554"/>
  <c r="BB1555"/>
  <c r="BF1555"/>
  <c r="BJ1555"/>
  <c r="BN1555"/>
  <c r="BB1556"/>
  <c r="BF1556"/>
  <c r="BJ1556"/>
  <c r="BN1556"/>
  <c r="BB1557"/>
  <c r="BF1557"/>
  <c r="BJ1557"/>
  <c r="BN1557"/>
  <c r="BB1558"/>
  <c r="BF1558"/>
  <c r="BJ1558"/>
  <c r="BN1558"/>
  <c r="BB1559"/>
  <c r="BF1559"/>
  <c r="BJ1559"/>
  <c r="BN1559"/>
  <c r="BB1560"/>
  <c r="BF1560"/>
  <c r="BJ1560"/>
  <c r="BN1560"/>
  <c r="BB1561"/>
  <c r="BF1561"/>
  <c r="BJ1561"/>
  <c r="BN1561"/>
  <c r="BB1562"/>
  <c r="BF1562"/>
  <c r="BJ1562"/>
  <c r="BN1562"/>
  <c r="BB1563"/>
  <c r="BF1563"/>
  <c r="BJ1563"/>
  <c r="BN1563"/>
  <c r="BB1564"/>
  <c r="BF1564"/>
  <c r="BJ1564"/>
  <c r="BN1564"/>
  <c r="BB1565"/>
  <c r="BF1565"/>
  <c r="BJ1565"/>
  <c r="BN1565"/>
  <c r="BB1566"/>
  <c r="BF1566"/>
  <c r="BJ1566"/>
  <c r="BN1566"/>
  <c r="BB1567"/>
  <c r="BF1567"/>
  <c r="BJ1567"/>
  <c r="BN1567"/>
  <c r="BB1568"/>
  <c r="BF1568"/>
  <c r="BJ1568"/>
  <c r="BN1568"/>
  <c r="BB1569"/>
  <c r="BF1569"/>
  <c r="BJ1569"/>
  <c r="BN1569"/>
  <c r="BB1570"/>
  <c r="BF1570"/>
  <c r="BJ1570"/>
  <c r="BN1570"/>
  <c r="BB1571"/>
  <c r="BF1571"/>
  <c r="BJ1571"/>
  <c r="BN1571"/>
  <c r="BB1572"/>
  <c r="BF1572"/>
  <c r="BJ1572"/>
  <c r="BN1572"/>
  <c r="BB1573"/>
  <c r="BF1573"/>
  <c r="BJ1573"/>
  <c r="BN1573"/>
  <c r="BB1574"/>
  <c r="BF1574"/>
  <c r="BJ1574"/>
  <c r="BN1574"/>
  <c r="BB1575"/>
  <c r="BF1575"/>
  <c r="BJ1575"/>
  <c r="BN1575"/>
  <c r="BB1576"/>
  <c r="BF1576"/>
  <c r="BJ1576"/>
  <c r="BN1576"/>
  <c r="BB1577"/>
  <c r="BF1577"/>
  <c r="BJ1577"/>
  <c r="BN1577"/>
  <c r="BB1578"/>
  <c r="BF1578"/>
  <c r="BJ1578"/>
  <c r="BN1578"/>
  <c r="BB1579"/>
  <c r="BF1579"/>
  <c r="BJ1579"/>
  <c r="BN1579"/>
  <c r="BB1580"/>
  <c r="BF1580"/>
  <c r="BJ1580"/>
  <c r="BN1580"/>
  <c r="BB1581"/>
  <c r="BF1581"/>
  <c r="BJ1581"/>
  <c r="BN1581"/>
  <c r="BB1582"/>
  <c r="BF1582"/>
  <c r="BJ1582"/>
  <c r="BN1582"/>
  <c r="BB1583"/>
  <c r="BF1583"/>
  <c r="BJ1583"/>
  <c r="BN1583"/>
  <c r="BB1584"/>
  <c r="BF1584"/>
  <c r="BJ1584"/>
  <c r="BN1584"/>
  <c r="BB1585"/>
  <c r="BF1585"/>
  <c r="BJ1585"/>
  <c r="BN1585"/>
  <c r="BB1586"/>
  <c r="BF1586"/>
  <c r="BJ1586"/>
  <c r="BN1586"/>
  <c r="BB1587"/>
  <c r="BF1587"/>
  <c r="BJ1587"/>
  <c r="BN1587"/>
  <c r="BB1588"/>
  <c r="BF1588"/>
  <c r="BJ1588"/>
  <c r="BN1588"/>
  <c r="BB1589"/>
  <c r="BF1589"/>
  <c r="BJ1589"/>
  <c r="BN1589"/>
  <c r="BB1590"/>
  <c r="BF1590"/>
  <c r="BJ1590"/>
  <c r="BN1590"/>
  <c r="BB1591"/>
  <c r="BF1591"/>
  <c r="BJ1591"/>
  <c r="BN1591"/>
  <c r="BB1592"/>
  <c r="BF1592"/>
  <c r="BJ1592"/>
  <c r="BN1592"/>
  <c r="BB1593"/>
  <c r="BF1593"/>
  <c r="BJ1593"/>
  <c r="BN1593"/>
  <c r="BB1594"/>
  <c r="BF1594"/>
  <c r="BJ1594"/>
  <c r="BN1594"/>
  <c r="BB1595"/>
  <c r="BF1595"/>
  <c r="BJ1595"/>
  <c r="BN1595"/>
  <c r="BB1596"/>
  <c r="BF1596"/>
  <c r="BJ1596"/>
  <c r="BN1596"/>
  <c r="BB1597"/>
  <c r="BF1597"/>
  <c r="BJ1597"/>
  <c r="BN1597"/>
  <c r="BB1598"/>
  <c r="BF1598"/>
  <c r="BJ1598"/>
  <c r="BN1598"/>
  <c r="BB1599"/>
  <c r="BF1599"/>
  <c r="BJ1599"/>
  <c r="BN1599"/>
  <c r="BB1600"/>
  <c r="BF1600"/>
  <c r="BJ1600"/>
  <c r="BN1600"/>
  <c r="BB1601"/>
  <c r="BF1601"/>
  <c r="BJ1601"/>
  <c r="BN1601"/>
  <c r="BB1602"/>
  <c r="BF1602"/>
  <c r="BJ1602"/>
  <c r="BN1602"/>
  <c r="BB1603"/>
  <c r="BF1603"/>
  <c r="BJ1603"/>
  <c r="BN1603"/>
  <c r="BB1604"/>
  <c r="BF1604"/>
  <c r="BJ1604"/>
  <c r="BN1604"/>
  <c r="BB1605"/>
  <c r="BF1605"/>
  <c r="BJ1605"/>
  <c r="BN1605"/>
  <c r="BB1606"/>
  <c r="BF1606"/>
  <c r="BJ1606"/>
  <c r="BN1606"/>
  <c r="BB1607"/>
  <c r="BF1607"/>
  <c r="BJ1607"/>
  <c r="BN1607"/>
  <c r="BB1608"/>
  <c r="BF1608"/>
  <c r="BJ1608"/>
  <c r="BN1608"/>
  <c r="BB1609"/>
  <c r="BF1609"/>
  <c r="BJ1609"/>
  <c r="BN1609"/>
  <c r="BB1610"/>
  <c r="BF1610"/>
  <c r="BJ1610"/>
  <c r="BN1610"/>
  <c r="BB1611"/>
  <c r="BF1611"/>
  <c r="BJ1611"/>
  <c r="BN1611"/>
  <c r="BB1612"/>
  <c r="BF1612"/>
  <c r="BJ1612"/>
  <c r="BN1612"/>
  <c r="BB1613"/>
  <c r="BF1613"/>
  <c r="BJ1613"/>
  <c r="BN1613"/>
  <c r="BB1614"/>
  <c r="BF1614"/>
  <c r="BJ1614"/>
  <c r="BN1614"/>
  <c r="BB1615"/>
  <c r="BF1615"/>
  <c r="BJ1615"/>
  <c r="BN1615"/>
  <c r="BB1616"/>
  <c r="BF1616"/>
  <c r="BJ1616"/>
  <c r="BN1616"/>
  <c r="BB1617"/>
  <c r="BF1617"/>
  <c r="BJ1617"/>
  <c r="BN1617"/>
  <c r="BB1618"/>
  <c r="BF1618"/>
  <c r="BJ1618"/>
  <c r="BN1618"/>
  <c r="BB1619"/>
  <c r="BF1619"/>
  <c r="BJ1619"/>
  <c r="BN1619"/>
  <c r="BB1620"/>
  <c r="BF1620"/>
  <c r="BJ1620"/>
  <c r="BN1620"/>
  <c r="BB1621"/>
  <c r="BF1621"/>
  <c r="BJ1621"/>
  <c r="BN1621"/>
  <c r="BB1622"/>
  <c r="BF1622"/>
  <c r="BJ1622"/>
  <c r="BN1622"/>
  <c r="BB1623"/>
  <c r="BF1623"/>
  <c r="BJ1623"/>
  <c r="BN1623"/>
  <c r="BB1624"/>
  <c r="BF1624"/>
  <c r="BJ1624"/>
  <c r="BN1624"/>
  <c r="BB1625"/>
  <c r="BF1625"/>
  <c r="BJ1625"/>
  <c r="BN1625"/>
  <c r="BB1626"/>
  <c r="BF1626"/>
  <c r="BJ1626"/>
  <c r="BN1626"/>
  <c r="BB1627"/>
  <c r="BF1627"/>
  <c r="BJ1627"/>
  <c r="BN1627"/>
  <c r="BB1628"/>
  <c r="BF1628"/>
  <c r="BJ1628"/>
  <c r="BN1628"/>
  <c r="BB1629"/>
  <c r="BF1629"/>
  <c r="BJ1629"/>
  <c r="BN1629"/>
  <c r="BB1630"/>
  <c r="BF1630"/>
  <c r="BJ1630"/>
  <c r="BN1630"/>
  <c r="BB1631"/>
  <c r="BF1631"/>
  <c r="BJ1631"/>
  <c r="BN1631"/>
  <c r="BB1632"/>
  <c r="BF1632"/>
  <c r="BJ1632"/>
  <c r="BN1632"/>
  <c r="BB1633"/>
  <c r="BF1633"/>
  <c r="BJ1633"/>
  <c r="BN1633"/>
  <c r="BB1634"/>
  <c r="BF1634"/>
  <c r="BJ1634"/>
  <c r="BN1634"/>
  <c r="BB1635"/>
  <c r="BF1635"/>
  <c r="BJ1635"/>
  <c r="BN1635"/>
  <c r="BB1636"/>
  <c r="BF1636"/>
  <c r="BJ1636"/>
  <c r="BN1636"/>
  <c r="BB1637"/>
  <c r="BF1637"/>
  <c r="BJ1637"/>
  <c r="BN1637"/>
  <c r="BB1638"/>
  <c r="BF1638"/>
  <c r="BJ1638"/>
  <c r="BN1638"/>
  <c r="BB1639"/>
  <c r="BF1639"/>
  <c r="BJ1639"/>
  <c r="BN1639"/>
  <c r="BB1640"/>
  <c r="BF1640"/>
  <c r="BJ1640"/>
  <c r="BN1640"/>
  <c r="BB1641"/>
  <c r="BF1641"/>
  <c r="BJ1641"/>
  <c r="BN1641"/>
  <c r="BB1642"/>
  <c r="BF1642"/>
  <c r="BJ1642"/>
  <c r="BN1642"/>
  <c r="BB1643"/>
  <c r="BF1643"/>
  <c r="BJ1643"/>
  <c r="BN1643"/>
  <c r="BB1644"/>
  <c r="BF1644"/>
  <c r="BJ1644"/>
  <c r="BN1644"/>
  <c r="BB1645"/>
  <c r="BF1645"/>
  <c r="BJ1645"/>
  <c r="BN1645"/>
  <c r="BB1646"/>
  <c r="BF1646"/>
  <c r="BJ1646"/>
  <c r="BN1646"/>
  <c r="BB1647"/>
  <c r="BF1647"/>
  <c r="BJ1647"/>
  <c r="BN1647"/>
  <c r="BB1648"/>
  <c r="BF1648"/>
  <c r="BJ1648"/>
  <c r="BN1648"/>
  <c r="BB1649"/>
  <c r="BF1649"/>
  <c r="BJ1649"/>
  <c r="BN1649"/>
  <c r="BB1650"/>
  <c r="BF1650"/>
  <c r="BJ1650"/>
  <c r="BN1650"/>
  <c r="BB1651"/>
  <c r="BF1651"/>
  <c r="BJ1651"/>
  <c r="BN1651"/>
  <c r="BB1652"/>
  <c r="BF1652"/>
  <c r="BJ1652"/>
  <c r="BN1652"/>
  <c r="BB1653"/>
  <c r="BF1653"/>
  <c r="BJ1653"/>
  <c r="BN1653"/>
  <c r="BB1654"/>
  <c r="BF1654"/>
  <c r="BJ1654"/>
  <c r="BN1654"/>
  <c r="BB1655"/>
  <c r="BF1655"/>
  <c r="BJ1655"/>
  <c r="BN1655"/>
  <c r="BB1656"/>
  <c r="BF1656"/>
  <c r="BJ1656"/>
  <c r="BN1656"/>
  <c r="BB1657"/>
  <c r="BF1657"/>
  <c r="BJ1657"/>
  <c r="BN1657"/>
  <c r="BB1658"/>
  <c r="BF1658"/>
  <c r="BJ1658"/>
  <c r="BN1658"/>
  <c r="BB1659"/>
  <c r="BF1659"/>
  <c r="BJ1659"/>
  <c r="BN1659"/>
  <c r="BB1660"/>
  <c r="BF1660"/>
  <c r="BJ1660"/>
  <c r="BN1660"/>
  <c r="BB1661"/>
  <c r="BF1661"/>
  <c r="BJ1661"/>
  <c r="BN1661"/>
  <c r="BB1662"/>
  <c r="BF1662"/>
  <c r="BJ1662"/>
  <c r="BN1662"/>
  <c r="BB1663"/>
  <c r="BF1663"/>
  <c r="BJ1663"/>
  <c r="BN1663"/>
  <c r="BB1664"/>
  <c r="BF1664"/>
  <c r="BJ1664"/>
  <c r="BN1664"/>
  <c r="BB1665"/>
  <c r="BF1665"/>
  <c r="BJ1665"/>
  <c r="BN1665"/>
  <c r="BB1666"/>
  <c r="BF1666"/>
  <c r="BJ1666"/>
  <c r="BN1666"/>
  <c r="BB1667"/>
  <c r="BF1667"/>
  <c r="BJ1667"/>
  <c r="BN1667"/>
  <c r="BB1668"/>
  <c r="BF1668"/>
  <c r="BJ1668"/>
  <c r="BN1668"/>
  <c r="BB1669"/>
  <c r="BF1669"/>
  <c r="BJ1669"/>
  <c r="BN1669"/>
  <c r="BB1670"/>
  <c r="BF1670"/>
  <c r="BJ1670"/>
  <c r="BN1670"/>
  <c r="BB1671"/>
  <c r="BF1671"/>
  <c r="BJ1671"/>
  <c r="BN1671"/>
  <c r="BB1672"/>
  <c r="BF1672"/>
  <c r="BJ1672"/>
  <c r="BN1672"/>
  <c r="BB1673"/>
  <c r="BF1673"/>
  <c r="BJ1673"/>
  <c r="BN1673"/>
  <c r="BB1674"/>
  <c r="BF1674"/>
  <c r="BJ1674"/>
  <c r="BN1674"/>
  <c r="BB1675"/>
  <c r="BF1675"/>
  <c r="BJ1675"/>
  <c r="BN1675"/>
  <c r="BB1676"/>
  <c r="BF1676"/>
  <c r="BJ1676"/>
  <c r="BN1676"/>
  <c r="BB1677"/>
  <c r="BF1677"/>
  <c r="BJ1677"/>
  <c r="BN1677"/>
  <c r="BB1678"/>
  <c r="BF1678"/>
  <c r="BJ1678"/>
  <c r="BN1678"/>
  <c r="BB1679"/>
  <c r="BF1679"/>
  <c r="BJ1679"/>
  <c r="BN1679"/>
  <c r="BB1680"/>
  <c r="BF1680"/>
  <c r="BJ1680"/>
  <c r="BN1680"/>
  <c r="BB1681"/>
  <c r="BF1681"/>
  <c r="BJ1681"/>
  <c r="BN1681"/>
  <c r="BB1682"/>
  <c r="BF1682"/>
  <c r="BJ1682"/>
  <c r="BN1682"/>
  <c r="BB1683"/>
  <c r="BF1683"/>
  <c r="BJ1683"/>
  <c r="BN1683"/>
  <c r="BB1684"/>
  <c r="BF1684"/>
  <c r="BJ1684"/>
  <c r="BN1684"/>
  <c r="BB1685"/>
  <c r="BF1685"/>
  <c r="BJ1685"/>
  <c r="BN1685"/>
  <c r="BB1686"/>
  <c r="BF1686"/>
  <c r="BJ1686"/>
  <c r="BN1686"/>
  <c r="BB1687"/>
  <c r="BF1687"/>
  <c r="BJ1687"/>
  <c r="BN1687"/>
  <c r="BB1688"/>
  <c r="BF1688"/>
  <c r="BJ1688"/>
  <c r="BN1688"/>
  <c r="BB1689"/>
  <c r="BF1689"/>
  <c r="BJ1689"/>
  <c r="BN1689"/>
  <c r="BB1690"/>
  <c r="BF1690"/>
  <c r="BJ1690"/>
  <c r="BN1690"/>
  <c r="BB1691"/>
  <c r="BF1691"/>
  <c r="BJ1691"/>
  <c r="BN1691"/>
  <c r="BB1692"/>
  <c r="BF1692"/>
  <c r="BJ1692"/>
  <c r="BN1692"/>
  <c r="BB1693"/>
  <c r="BF1693"/>
  <c r="BJ1693"/>
  <c r="BN1693"/>
  <c r="BB1694"/>
  <c r="BF1694"/>
  <c r="BJ1694"/>
  <c r="BN1694"/>
  <c r="BB1695"/>
  <c r="BF1695"/>
  <c r="BJ1695"/>
  <c r="BN1695"/>
  <c r="BB1696"/>
  <c r="BF1696"/>
  <c r="BJ1696"/>
  <c r="BN1696"/>
  <c r="BB1697"/>
  <c r="BF1697"/>
  <c r="BJ1697"/>
  <c r="BN1697"/>
  <c r="BB1698"/>
  <c r="BF1698"/>
  <c r="BJ1698"/>
  <c r="BN1698"/>
  <c r="BB1699"/>
  <c r="BF1699"/>
  <c r="BJ1699"/>
  <c r="BN1699"/>
  <c r="BB1700"/>
  <c r="BF1700"/>
  <c r="BJ1700"/>
  <c r="BN1700"/>
  <c r="BB1701"/>
  <c r="BF1701"/>
  <c r="BJ1701"/>
  <c r="BN1701"/>
  <c r="BB1702"/>
  <c r="BF1702"/>
  <c r="BJ1702"/>
  <c r="BN1702"/>
  <c r="BB1703"/>
  <c r="BF1703"/>
  <c r="BJ1703"/>
  <c r="BN1703"/>
  <c r="BB1704"/>
  <c r="BF1704"/>
  <c r="BJ1704"/>
  <c r="BN1704"/>
  <c r="BB1705"/>
  <c r="BF1705"/>
  <c r="BJ1705"/>
  <c r="BN1705"/>
  <c r="BB1706"/>
  <c r="BF1706"/>
  <c r="BJ1706"/>
  <c r="BN1706"/>
  <c r="BB1707"/>
  <c r="BF1707"/>
  <c r="BJ1707"/>
  <c r="BN1707"/>
  <c r="BB1708"/>
  <c r="BF1708"/>
  <c r="BJ1708"/>
  <c r="BN1708"/>
  <c r="BB1709"/>
  <c r="BF1709"/>
  <c r="BJ1709"/>
  <c r="BN1709"/>
  <c r="BB1710"/>
  <c r="BF1710"/>
  <c r="BJ1710"/>
  <c r="BN1710"/>
  <c r="BB1711"/>
  <c r="BF1711"/>
  <c r="BJ1711"/>
  <c r="BN1711"/>
  <c r="BB1712"/>
  <c r="BF1712"/>
  <c r="BJ1712"/>
  <c r="BN1712"/>
  <c r="BB1713"/>
  <c r="BF1713"/>
  <c r="BJ1713"/>
  <c r="BN1713"/>
  <c r="BB1714"/>
  <c r="BF1714"/>
  <c r="BJ1714"/>
  <c r="BN1714"/>
  <c r="BB1715"/>
  <c r="BF1715"/>
  <c r="BJ1715"/>
  <c r="BN1715"/>
  <c r="BB1716"/>
  <c r="BF1716"/>
  <c r="BJ1716"/>
  <c r="BN1716"/>
  <c r="BB1717"/>
  <c r="BF1717"/>
  <c r="BJ1717"/>
  <c r="BN1717"/>
  <c r="BB1718"/>
  <c r="BF1718"/>
  <c r="BJ1718"/>
  <c r="BN1718"/>
  <c r="BB1719"/>
  <c r="BF1719"/>
  <c r="BJ1719"/>
  <c r="BN1719"/>
  <c r="BB1720"/>
  <c r="BF1720"/>
  <c r="BJ1720"/>
  <c r="BN1720"/>
  <c r="BB1721"/>
  <c r="BF1721"/>
  <c r="BJ1721"/>
  <c r="BN1721"/>
  <c r="BB1722"/>
  <c r="BF1722"/>
  <c r="BJ1722"/>
  <c r="BN1722"/>
  <c r="BB1723"/>
  <c r="BF1723"/>
  <c r="BJ1723"/>
  <c r="BN1723"/>
  <c r="BB1724"/>
  <c r="BF1724"/>
  <c r="BJ1724"/>
  <c r="BN1724"/>
  <c r="BB1725"/>
  <c r="BF1725"/>
  <c r="BJ1725"/>
  <c r="BN1725"/>
  <c r="BB1726"/>
  <c r="BF1726"/>
  <c r="BJ1726"/>
  <c r="BN1726"/>
  <c r="BB1727"/>
  <c r="BF1727"/>
  <c r="BJ1727"/>
  <c r="BN1727"/>
  <c r="BB1728"/>
  <c r="BF1728"/>
  <c r="BJ1728"/>
  <c r="BN1728"/>
  <c r="BB1729"/>
  <c r="BF1729"/>
  <c r="BJ1729"/>
  <c r="BN1729"/>
  <c r="BB1730"/>
  <c r="BF1730"/>
  <c r="BJ1730"/>
  <c r="BN1730"/>
  <c r="BB1731"/>
  <c r="BF1731"/>
  <c r="BJ1731"/>
  <c r="BN1731"/>
  <c r="BB1732"/>
  <c r="BF1732"/>
  <c r="BJ1732"/>
  <c r="BN1732"/>
  <c r="BB1733"/>
  <c r="BF1733"/>
  <c r="BJ1733"/>
  <c r="BN1733"/>
  <c r="BB1734"/>
  <c r="BF1734"/>
  <c r="BJ1734"/>
  <c r="BN1734"/>
  <c r="BB1735"/>
  <c r="BF1735"/>
  <c r="BJ1735"/>
  <c r="BN1735"/>
  <c r="BB1736"/>
  <c r="BF1736"/>
  <c r="BJ1736"/>
  <c r="BN1736"/>
  <c r="BB1737"/>
  <c r="BF1737"/>
  <c r="BJ1737"/>
  <c r="BN1737"/>
  <c r="BB1738"/>
  <c r="BF1738"/>
  <c r="BJ1738"/>
  <c r="BN1738"/>
  <c r="BB1739"/>
  <c r="BF1739"/>
  <c r="BJ1739"/>
  <c r="BN1739"/>
  <c r="BB1740"/>
  <c r="BF1740"/>
  <c r="BJ1740"/>
  <c r="BN1740"/>
  <c r="BB1741"/>
  <c r="BF1741"/>
  <c r="BJ1741"/>
  <c r="BN1741"/>
  <c r="BB1742"/>
  <c r="BF1742"/>
  <c r="BJ1742"/>
  <c r="BN1742"/>
  <c r="BB1743"/>
  <c r="BF1743"/>
  <c r="BJ1743"/>
  <c r="BN1743"/>
  <c r="BB1744"/>
  <c r="BF1744"/>
  <c r="BJ1744"/>
  <c r="BN1744"/>
  <c r="BB1745"/>
  <c r="BF1745"/>
  <c r="BJ1745"/>
  <c r="BN1745"/>
  <c r="BB1746"/>
  <c r="BF1746"/>
  <c r="BJ1746"/>
  <c r="BN1746"/>
  <c r="BB1747"/>
  <c r="BF1747"/>
  <c r="BJ1747"/>
  <c r="BN1747"/>
  <c r="BB1748"/>
  <c r="BF1748"/>
  <c r="BJ1748"/>
  <c r="BN1748"/>
  <c r="BB1749"/>
  <c r="BF1749"/>
  <c r="BJ1749"/>
  <c r="BN1749"/>
  <c r="BB1750"/>
  <c r="BF1750"/>
  <c r="BJ1750"/>
  <c r="BN1750"/>
  <c r="BB1751"/>
  <c r="BF1751"/>
  <c r="BJ1751"/>
  <c r="BN1751"/>
  <c r="BB1752"/>
  <c r="BF1752"/>
  <c r="BJ1752"/>
  <c r="BN1752"/>
  <c r="BB1753"/>
  <c r="BF1753"/>
  <c r="BJ1753"/>
  <c r="BN1753"/>
  <c r="BB1754"/>
  <c r="BF1754"/>
  <c r="BJ1754"/>
  <c r="BN1754"/>
  <c r="BB1755"/>
  <c r="BF1755"/>
  <c r="BJ1755"/>
  <c r="BN1755"/>
  <c r="BB1756"/>
  <c r="BF1756"/>
  <c r="BJ1756"/>
  <c r="BN1756"/>
  <c r="BB1757"/>
  <c r="BF1757"/>
  <c r="BJ1757"/>
  <c r="BN1757"/>
  <c r="BB1758"/>
  <c r="BF1758"/>
  <c r="BJ1758"/>
  <c r="BN1758"/>
  <c r="BB1759"/>
  <c r="BF1759"/>
  <c r="BJ1759"/>
  <c r="BN1759"/>
  <c r="BB1760"/>
  <c r="BF1760"/>
  <c r="BJ1760"/>
  <c r="BN1760"/>
  <c r="BB1761"/>
  <c r="BF1761"/>
  <c r="BJ1761"/>
  <c r="BN1761"/>
  <c r="BB1762"/>
  <c r="BF1762"/>
  <c r="BJ1762"/>
  <c r="BN1762"/>
  <c r="BB1763"/>
  <c r="BF1763"/>
  <c r="BJ1763"/>
  <c r="BN1763"/>
  <c r="BB1764"/>
  <c r="BF1764"/>
  <c r="BJ1764"/>
  <c r="BN1764"/>
  <c r="BB1765"/>
  <c r="BF1765"/>
  <c r="BJ1765"/>
  <c r="BN1765"/>
  <c r="BB1766"/>
  <c r="BF1766"/>
  <c r="BJ1766"/>
  <c r="BN1766"/>
  <c r="BB1767"/>
  <c r="BF1767"/>
  <c r="BJ1767"/>
  <c r="BF1505"/>
  <c r="BB1506"/>
  <c r="BN1507"/>
  <c r="BJ1508"/>
  <c r="BF1509"/>
  <c r="BB1510"/>
  <c r="BN1511"/>
  <c r="BH1512"/>
  <c r="BE1513"/>
  <c r="BJ1513"/>
  <c r="BD1514"/>
  <c r="BI1514"/>
  <c r="BN1514"/>
  <c r="BB1515"/>
  <c r="BH1515"/>
  <c r="BM1515"/>
  <c r="BA1516"/>
  <c r="BE1516"/>
  <c r="BI1516"/>
  <c r="BM1516"/>
  <c r="BA1517"/>
  <c r="BE1517"/>
  <c r="BI1517"/>
  <c r="BM1517"/>
  <c r="BA1518"/>
  <c r="BE1518"/>
  <c r="BI1518"/>
  <c r="BM1518"/>
  <c r="BA1519"/>
  <c r="BE1519"/>
  <c r="BI1519"/>
  <c r="BM1519"/>
  <c r="BA1520"/>
  <c r="BE1520"/>
  <c r="BI1520"/>
  <c r="BM1520"/>
  <c r="BA1521"/>
  <c r="BE1521"/>
  <c r="BI1521"/>
  <c r="BM1521"/>
  <c r="BA1522"/>
  <c r="BE1522"/>
  <c r="BI1522"/>
  <c r="BM1522"/>
  <c r="BA1523"/>
  <c r="BE1523"/>
  <c r="BI1523"/>
  <c r="BM1523"/>
  <c r="BA1524"/>
  <c r="BE1524"/>
  <c r="BI1524"/>
  <c r="BM1524"/>
  <c r="BA1525"/>
  <c r="BE1525"/>
  <c r="BI1525"/>
  <c r="BM1525"/>
  <c r="BA1526"/>
  <c r="BE1526"/>
  <c r="BI1526"/>
  <c r="BM1526"/>
  <c r="BA1527"/>
  <c r="BE1527"/>
  <c r="BI1527"/>
  <c r="BM1527"/>
  <c r="BA1528"/>
  <c r="BE1528"/>
  <c r="BI1528"/>
  <c r="BM1528"/>
  <c r="BA1529"/>
  <c r="BE1529"/>
  <c r="BI1529"/>
  <c r="BM1529"/>
  <c r="BA1530"/>
  <c r="BE1530"/>
  <c r="BI1530"/>
  <c r="BM1530"/>
  <c r="BA1531"/>
  <c r="BE1531"/>
  <c r="BI1531"/>
  <c r="BM1531"/>
  <c r="BA1532"/>
  <c r="BE1532"/>
  <c r="BI1532"/>
  <c r="BM1532"/>
  <c r="BA1533"/>
  <c r="BE1533"/>
  <c r="BI1533"/>
  <c r="BM1533"/>
  <c r="BA1534"/>
  <c r="BE1534"/>
  <c r="BI1534"/>
  <c r="BM1534"/>
  <c r="BA1535"/>
  <c r="BE1535"/>
  <c r="BI1535"/>
  <c r="BM1535"/>
  <c r="BA1536"/>
  <c r="BE1536"/>
  <c r="BI1536"/>
  <c r="BM1536"/>
  <c r="BA1537"/>
  <c r="BE1537"/>
  <c r="BI1537"/>
  <c r="BM1537"/>
  <c r="BA1538"/>
  <c r="BE1538"/>
  <c r="BI1538"/>
  <c r="BM1538"/>
  <c r="BA1539"/>
  <c r="BE1539"/>
  <c r="BI1539"/>
  <c r="BM1539"/>
  <c r="BA1540"/>
  <c r="BE1540"/>
  <c r="BI1540"/>
  <c r="BM1540"/>
  <c r="BA1541"/>
  <c r="BE1541"/>
  <c r="BI1541"/>
  <c r="BM1541"/>
  <c r="BA1542"/>
  <c r="BE1542"/>
  <c r="BI1542"/>
  <c r="BM1542"/>
  <c r="BA1543"/>
  <c r="BE1543"/>
  <c r="BI1543"/>
  <c r="BM1543"/>
  <c r="BA1544"/>
  <c r="BE1544"/>
  <c r="BI1544"/>
  <c r="BM1544"/>
  <c r="BA1545"/>
  <c r="BE1545"/>
  <c r="BI1545"/>
  <c r="BM1545"/>
  <c r="BA1546"/>
  <c r="BE1546"/>
  <c r="BI1546"/>
  <c r="BM1546"/>
  <c r="BA1547"/>
  <c r="BE1547"/>
  <c r="BI1547"/>
  <c r="BM1547"/>
  <c r="BA1548"/>
  <c r="BE1548"/>
  <c r="BI1548"/>
  <c r="BM1548"/>
  <c r="BA1549"/>
  <c r="BE1549"/>
  <c r="BI1549"/>
  <c r="BM1549"/>
  <c r="BA1550"/>
  <c r="BE1550"/>
  <c r="BI1550"/>
  <c r="BM1550"/>
  <c r="BA1551"/>
  <c r="BE1551"/>
  <c r="BI1551"/>
  <c r="BM1551"/>
  <c r="BA1552"/>
  <c r="BE1552"/>
  <c r="BI1552"/>
  <c r="BM1552"/>
  <c r="BA1553"/>
  <c r="BE1553"/>
  <c r="BI1553"/>
  <c r="BM1553"/>
  <c r="BA1554"/>
  <c r="BE1554"/>
  <c r="BI1554"/>
  <c r="BM1554"/>
  <c r="BA1555"/>
  <c r="BE1555"/>
  <c r="BI1555"/>
  <c r="BM1555"/>
  <c r="BA1556"/>
  <c r="BE1556"/>
  <c r="BI1556"/>
  <c r="BM1556"/>
  <c r="BA1557"/>
  <c r="BE1557"/>
  <c r="BI1557"/>
  <c r="BM1557"/>
  <c r="BA1558"/>
  <c r="BE1558"/>
  <c r="BI1558"/>
  <c r="BM1558"/>
  <c r="BA1559"/>
  <c r="BE1559"/>
  <c r="BI1559"/>
  <c r="BM1559"/>
  <c r="BA1560"/>
  <c r="BE1560"/>
  <c r="BI1560"/>
  <c r="BM1560"/>
  <c r="BA1561"/>
  <c r="BE1561"/>
  <c r="BI1561"/>
  <c r="BM1561"/>
  <c r="BA1562"/>
  <c r="BE1562"/>
  <c r="BI1562"/>
  <c r="BM1562"/>
  <c r="BA1563"/>
  <c r="BE1563"/>
  <c r="BI1563"/>
  <c r="BM1563"/>
  <c r="BA1564"/>
  <c r="BE1564"/>
  <c r="BI1564"/>
  <c r="BM1564"/>
  <c r="BA1565"/>
  <c r="BE1565"/>
  <c r="BI1565"/>
  <c r="BM1565"/>
  <c r="BA1566"/>
  <c r="BE1566"/>
  <c r="BI1566"/>
  <c r="BM1566"/>
  <c r="BA1567"/>
  <c r="BE1567"/>
  <c r="BI1567"/>
  <c r="BM1567"/>
  <c r="BA1568"/>
  <c r="BE1568"/>
  <c r="BI1568"/>
  <c r="BM1568"/>
  <c r="BA1569"/>
  <c r="BE1569"/>
  <c r="BI1569"/>
  <c r="BM1569"/>
  <c r="BA1570"/>
  <c r="BE1570"/>
  <c r="BI1570"/>
  <c r="BM1570"/>
  <c r="BA1571"/>
  <c r="BE1571"/>
  <c r="BI1571"/>
  <c r="BM1571"/>
  <c r="BA1572"/>
  <c r="BE1572"/>
  <c r="BI1572"/>
  <c r="BM1572"/>
  <c r="BA1573"/>
  <c r="BE1573"/>
  <c r="BI1573"/>
  <c r="BM1573"/>
  <c r="BA1574"/>
  <c r="BE1574"/>
  <c r="BI1574"/>
  <c r="BM1574"/>
  <c r="BA1575"/>
  <c r="BE1575"/>
  <c r="BI1575"/>
  <c r="BM1575"/>
  <c r="BA1576"/>
  <c r="BE1576"/>
  <c r="BI1576"/>
  <c r="BM1576"/>
  <c r="BA1577"/>
  <c r="BE1577"/>
  <c r="BI1577"/>
  <c r="BM1577"/>
  <c r="BA1578"/>
  <c r="BE1578"/>
  <c r="BI1578"/>
  <c r="BM1578"/>
  <c r="BA1579"/>
  <c r="BE1579"/>
  <c r="BI1579"/>
  <c r="BM1579"/>
  <c r="BA1580"/>
  <c r="BE1580"/>
  <c r="BI1580"/>
  <c r="BM1580"/>
  <c r="BA1581"/>
  <c r="BE1581"/>
  <c r="BI1581"/>
  <c r="BM1581"/>
  <c r="BA1582"/>
  <c r="BE1582"/>
  <c r="BI1582"/>
  <c r="BM1582"/>
  <c r="BA1583"/>
  <c r="BE1583"/>
  <c r="BI1583"/>
  <c r="BM1583"/>
  <c r="BA1584"/>
  <c r="BE1584"/>
  <c r="BI1584"/>
  <c r="BM1584"/>
  <c r="BA1585"/>
  <c r="BE1585"/>
  <c r="BI1585"/>
  <c r="BM1585"/>
  <c r="BA1586"/>
  <c r="BE1586"/>
  <c r="BI1586"/>
  <c r="BM1586"/>
  <c r="BA1587"/>
  <c r="BE1587"/>
  <c r="BI1587"/>
  <c r="BM1587"/>
  <c r="BA1588"/>
  <c r="BE1588"/>
  <c r="BI1588"/>
  <c r="BM1588"/>
  <c r="BA1589"/>
  <c r="BE1589"/>
  <c r="BI1589"/>
  <c r="BM1589"/>
  <c r="BA1590"/>
  <c r="BE1590"/>
  <c r="BI1590"/>
  <c r="BM1590"/>
  <c r="BA1591"/>
  <c r="BE1591"/>
  <c r="BI1591"/>
  <c r="BM1591"/>
  <c r="BA1592"/>
  <c r="BE1592"/>
  <c r="BI1592"/>
  <c r="BM1592"/>
  <c r="BA1593"/>
  <c r="BE1593"/>
  <c r="BI1593"/>
  <c r="BM1593"/>
  <c r="BA1594"/>
  <c r="BE1594"/>
  <c r="BI1594"/>
  <c r="BM1594"/>
  <c r="BA1595"/>
  <c r="BE1595"/>
  <c r="BI1595"/>
  <c r="BM1595"/>
  <c r="BA1596"/>
  <c r="BE1596"/>
  <c r="BI1596"/>
  <c r="BM1596"/>
  <c r="BA1597"/>
  <c r="BE1597"/>
  <c r="BI1597"/>
  <c r="BM1597"/>
  <c r="BA1598"/>
  <c r="BE1598"/>
  <c r="BI1598"/>
  <c r="BM1598"/>
  <c r="BA1599"/>
  <c r="BE1599"/>
  <c r="BI1599"/>
  <c r="BM1599"/>
  <c r="BA1600"/>
  <c r="BE1600"/>
  <c r="BI1600"/>
  <c r="BM1600"/>
  <c r="BA1601"/>
  <c r="BE1601"/>
  <c r="BI1601"/>
  <c r="BM1601"/>
  <c r="BA1602"/>
  <c r="BE1602"/>
  <c r="BI1602"/>
  <c r="BM1602"/>
  <c r="BA1603"/>
  <c r="BE1603"/>
  <c r="BI1603"/>
  <c r="BM1603"/>
  <c r="BA1604"/>
  <c r="BE1604"/>
  <c r="BI1604"/>
  <c r="BM1604"/>
  <c r="BA1605"/>
  <c r="BE1605"/>
  <c r="BI1605"/>
  <c r="BM1605"/>
  <c r="BA1606"/>
  <c r="BE1606"/>
  <c r="BI1606"/>
  <c r="BM1606"/>
  <c r="BA1607"/>
  <c r="BE1607"/>
  <c r="BI1607"/>
  <c r="BM1607"/>
  <c r="BA1608"/>
  <c r="BE1608"/>
  <c r="BI1608"/>
  <c r="BM1608"/>
  <c r="BA1609"/>
  <c r="BE1609"/>
  <c r="BI1609"/>
  <c r="BM1609"/>
  <c r="BA1610"/>
  <c r="BE1610"/>
  <c r="BI1610"/>
  <c r="BM1610"/>
  <c r="BA1611"/>
  <c r="BE1611"/>
  <c r="BI1611"/>
  <c r="BM1611"/>
  <c r="BA1612"/>
  <c r="BE1612"/>
  <c r="BI1612"/>
  <c r="BM1612"/>
  <c r="BA1613"/>
  <c r="BE1613"/>
  <c r="BI1613"/>
  <c r="BM1613"/>
  <c r="BA1614"/>
  <c r="BE1614"/>
  <c r="BI1614"/>
  <c r="BM1614"/>
  <c r="BA1615"/>
  <c r="BE1615"/>
  <c r="BI1615"/>
  <c r="BM1615"/>
  <c r="BA1616"/>
  <c r="BE1616"/>
  <c r="BI1616"/>
  <c r="BM1616"/>
  <c r="BA1617"/>
  <c r="BE1617"/>
  <c r="BI1617"/>
  <c r="BM1617"/>
  <c r="BA1618"/>
  <c r="BE1618"/>
  <c r="BI1618"/>
  <c r="BM1618"/>
  <c r="BA1619"/>
  <c r="BE1619"/>
  <c r="BI1619"/>
  <c r="BM1619"/>
  <c r="BA1620"/>
  <c r="BE1620"/>
  <c r="BI1620"/>
  <c r="BM1620"/>
  <c r="BA1621"/>
  <c r="BE1621"/>
  <c r="BI1621"/>
  <c r="BM1621"/>
  <c r="BA1622"/>
  <c r="BE1622"/>
  <c r="BI1622"/>
  <c r="BM1622"/>
  <c r="BA1623"/>
  <c r="BE1623"/>
  <c r="BI1623"/>
  <c r="BM1623"/>
  <c r="BA1624"/>
  <c r="BE1624"/>
  <c r="BI1624"/>
  <c r="BM1624"/>
  <c r="BA1625"/>
  <c r="BE1625"/>
  <c r="BI1625"/>
  <c r="BM1625"/>
  <c r="BA1626"/>
  <c r="BE1626"/>
  <c r="BI1626"/>
  <c r="BM1626"/>
  <c r="BA1627"/>
  <c r="BE1627"/>
  <c r="BI1627"/>
  <c r="BM1627"/>
  <c r="BA1628"/>
  <c r="BE1628"/>
  <c r="BI1628"/>
  <c r="BM1628"/>
  <c r="BA1629"/>
  <c r="BE1629"/>
  <c r="BI1629"/>
  <c r="BM1629"/>
  <c r="BA1630"/>
  <c r="BE1630"/>
  <c r="BI1630"/>
  <c r="BM1630"/>
  <c r="BA1631"/>
  <c r="BE1631"/>
  <c r="BI1631"/>
  <c r="BM1631"/>
  <c r="BA1632"/>
  <c r="BE1632"/>
  <c r="BI1632"/>
  <c r="BM1632"/>
  <c r="BA1633"/>
  <c r="BE1633"/>
  <c r="BI1633"/>
  <c r="BM1633"/>
  <c r="BA1634"/>
  <c r="BE1634"/>
  <c r="BI1634"/>
  <c r="BM1634"/>
  <c r="BA1635"/>
  <c r="BE1635"/>
  <c r="BI1635"/>
  <c r="BM1635"/>
  <c r="BA1636"/>
  <c r="BE1636"/>
  <c r="BI1636"/>
  <c r="BM1636"/>
  <c r="BA1637"/>
  <c r="BE1637"/>
  <c r="BI1637"/>
  <c r="BM1637"/>
  <c r="BA1638"/>
  <c r="BE1638"/>
  <c r="BI1638"/>
  <c r="BM1638"/>
  <c r="BA1639"/>
  <c r="BE1639"/>
  <c r="BI1639"/>
  <c r="BM1639"/>
  <c r="BA1640"/>
  <c r="BE1640"/>
  <c r="BI1640"/>
  <c r="BM1640"/>
  <c r="BA1641"/>
  <c r="BE1641"/>
  <c r="BI1641"/>
  <c r="BM1641"/>
  <c r="BA1642"/>
  <c r="BE1642"/>
  <c r="BI1642"/>
  <c r="BM1642"/>
  <c r="BA1643"/>
  <c r="BE1643"/>
  <c r="BI1643"/>
  <c r="BM1643"/>
  <c r="BA1644"/>
  <c r="BE1644"/>
  <c r="BI1644"/>
  <c r="BM1644"/>
  <c r="BA1645"/>
  <c r="BE1645"/>
  <c r="BI1645"/>
  <c r="BM1645"/>
  <c r="BA1646"/>
  <c r="BE1646"/>
  <c r="BI1646"/>
  <c r="BM1646"/>
  <c r="BA1647"/>
  <c r="BE1647"/>
  <c r="BI1647"/>
  <c r="BM1647"/>
  <c r="BA1648"/>
  <c r="BE1648"/>
  <c r="BI1648"/>
  <c r="BM1648"/>
  <c r="BA1649"/>
  <c r="BE1649"/>
  <c r="BI1649"/>
  <c r="BM1649"/>
  <c r="BA1650"/>
  <c r="BE1650"/>
  <c r="BI1650"/>
  <c r="BM1650"/>
  <c r="BA1651"/>
  <c r="BE1651"/>
  <c r="BI1651"/>
  <c r="BM1651"/>
  <c r="BA1652"/>
  <c r="BE1652"/>
  <c r="BI1652"/>
  <c r="BM1652"/>
  <c r="BA1653"/>
  <c r="BE1653"/>
  <c r="BI1653"/>
  <c r="BM1653"/>
  <c r="BA1654"/>
  <c r="BE1654"/>
  <c r="BI1654"/>
  <c r="BM1654"/>
  <c r="BA1655"/>
  <c r="BE1655"/>
  <c r="BI1655"/>
  <c r="BM1655"/>
  <c r="BA1656"/>
  <c r="BE1656"/>
  <c r="BI1656"/>
  <c r="BM1656"/>
  <c r="BA1657"/>
  <c r="BE1657"/>
  <c r="BI1657"/>
  <c r="BM1657"/>
  <c r="BA1658"/>
  <c r="BE1658"/>
  <c r="BI1658"/>
  <c r="BM1658"/>
  <c r="BA1659"/>
  <c r="BE1659"/>
  <c r="BI1659"/>
  <c r="BM1659"/>
  <c r="BA1660"/>
  <c r="BE1660"/>
  <c r="BI1660"/>
  <c r="BM1660"/>
  <c r="BA1661"/>
  <c r="BE1661"/>
  <c r="BI1661"/>
  <c r="BM1661"/>
  <c r="BA1662"/>
  <c r="BE1662"/>
  <c r="BI1662"/>
  <c r="BM1662"/>
  <c r="BA1663"/>
  <c r="BE1663"/>
  <c r="BI1663"/>
  <c r="BM1663"/>
  <c r="BA1664"/>
  <c r="BE1664"/>
  <c r="BI1664"/>
  <c r="BM1664"/>
  <c r="BA1665"/>
  <c r="BE1665"/>
  <c r="BI1665"/>
  <c r="BM1665"/>
  <c r="BA1666"/>
  <c r="BE1666"/>
  <c r="BI1666"/>
  <c r="BM1666"/>
  <c r="BA1667"/>
  <c r="BE1667"/>
  <c r="BI1667"/>
  <c r="BM1667"/>
  <c r="BA1668"/>
  <c r="BE1668"/>
  <c r="BI1668"/>
  <c r="BM1668"/>
  <c r="BA1669"/>
  <c r="BE1669"/>
  <c r="BI1669"/>
  <c r="BM1669"/>
  <c r="BA1670"/>
  <c r="BE1670"/>
  <c r="BI1670"/>
  <c r="BM1670"/>
  <c r="BA1671"/>
  <c r="BE1671"/>
  <c r="BI1671"/>
  <c r="BM1671"/>
  <c r="BA1672"/>
  <c r="BE1672"/>
  <c r="BI1672"/>
  <c r="BM1672"/>
  <c r="BA1673"/>
  <c r="BE1673"/>
  <c r="BI1673"/>
  <c r="BM1673"/>
  <c r="BA1674"/>
  <c r="BE1674"/>
  <c r="BI1674"/>
  <c r="BM1674"/>
  <c r="BA1675"/>
  <c r="BE1675"/>
  <c r="BI1675"/>
  <c r="BM1675"/>
  <c r="BA1676"/>
  <c r="BE1676"/>
  <c r="BI1676"/>
  <c r="BM1676"/>
  <c r="BA1677"/>
  <c r="BE1677"/>
  <c r="BI1677"/>
  <c r="BM1677"/>
  <c r="BA1678"/>
  <c r="BE1678"/>
  <c r="BI1678"/>
  <c r="BM1678"/>
  <c r="BA1679"/>
  <c r="BE1679"/>
  <c r="BI1679"/>
  <c r="BM1679"/>
  <c r="BA1680"/>
  <c r="BE1680"/>
  <c r="BI1680"/>
  <c r="BM1680"/>
  <c r="BA1681"/>
  <c r="BE1681"/>
  <c r="BI1681"/>
  <c r="BM1681"/>
  <c r="BA1682"/>
  <c r="BE1682"/>
  <c r="BI1682"/>
  <c r="BM1682"/>
  <c r="BA1683"/>
  <c r="BE1683"/>
  <c r="BI1683"/>
  <c r="BM1683"/>
  <c r="BA1684"/>
  <c r="BE1684"/>
  <c r="BI1684"/>
  <c r="BM1684"/>
  <c r="BA1685"/>
  <c r="BE1685"/>
  <c r="BI1685"/>
  <c r="BM1685"/>
  <c r="BA1686"/>
  <c r="BE1686"/>
  <c r="BI1686"/>
  <c r="BM1686"/>
  <c r="BA1687"/>
  <c r="BE1687"/>
  <c r="BI1687"/>
  <c r="BM1687"/>
  <c r="BA1688"/>
  <c r="BE1688"/>
  <c r="BI1688"/>
  <c r="BM1688"/>
  <c r="BA1689"/>
  <c r="BE1689"/>
  <c r="BI1689"/>
  <c r="BM1689"/>
  <c r="BA1690"/>
  <c r="BE1690"/>
  <c r="BI1690"/>
  <c r="BM1690"/>
  <c r="BA1691"/>
  <c r="BE1691"/>
  <c r="BI1691"/>
  <c r="BM1691"/>
  <c r="BA1692"/>
  <c r="BE1692"/>
  <c r="BI1692"/>
  <c r="BM1692"/>
  <c r="BA1693"/>
  <c r="BE1693"/>
  <c r="BI1693"/>
  <c r="BM1693"/>
  <c r="BA1694"/>
  <c r="BE1694"/>
  <c r="BI1694"/>
  <c r="BM1694"/>
  <c r="BA1695"/>
  <c r="BE1695"/>
  <c r="BI1695"/>
  <c r="BM1695"/>
  <c r="BA1696"/>
  <c r="BE1696"/>
  <c r="BI1696"/>
  <c r="BM1696"/>
  <c r="BA1697"/>
  <c r="BE1697"/>
  <c r="BI1697"/>
  <c r="BM1697"/>
  <c r="BA1698"/>
  <c r="BE1698"/>
  <c r="BI1698"/>
  <c r="BM1698"/>
  <c r="BA1699"/>
  <c r="BE1699"/>
  <c r="BI1699"/>
  <c r="BM1699"/>
  <c r="BA1700"/>
  <c r="BE1700"/>
  <c r="BI1700"/>
  <c r="BM1700"/>
  <c r="BA1701"/>
  <c r="BE1701"/>
  <c r="BI1701"/>
  <c r="BM1701"/>
  <c r="BA1702"/>
  <c r="BE1702"/>
  <c r="BI1702"/>
  <c r="BM1702"/>
  <c r="BA1703"/>
  <c r="BE1703"/>
  <c r="BI1703"/>
  <c r="BM1703"/>
  <c r="BA1704"/>
  <c r="BE1704"/>
  <c r="BI1704"/>
  <c r="BM1704"/>
  <c r="BA1705"/>
  <c r="BE1705"/>
  <c r="BI1705"/>
  <c r="BM1705"/>
  <c r="BA1706"/>
  <c r="BE1706"/>
  <c r="BI1706"/>
  <c r="BM1706"/>
  <c r="BA1707"/>
  <c r="BE1707"/>
  <c r="BI1707"/>
  <c r="BM1707"/>
  <c r="BA1708"/>
  <c r="BE1708"/>
  <c r="BI1708"/>
  <c r="BM1708"/>
  <c r="BA1709"/>
  <c r="BE1709"/>
  <c r="BI1709"/>
  <c r="BM1709"/>
  <c r="BA1710"/>
  <c r="BE1710"/>
  <c r="BI1710"/>
  <c r="BM1710"/>
  <c r="BA1711"/>
  <c r="BE1711"/>
  <c r="BI1711"/>
  <c r="BM1711"/>
  <c r="BA1712"/>
  <c r="BE1712"/>
  <c r="BI1712"/>
  <c r="BM1712"/>
  <c r="BA1713"/>
  <c r="BE1713"/>
  <c r="BI1713"/>
  <c r="BM1713"/>
  <c r="BA1714"/>
  <c r="BE1714"/>
  <c r="BI1714"/>
  <c r="BM1714"/>
  <c r="BA1715"/>
  <c r="BE1715"/>
  <c r="BI1715"/>
  <c r="BM1715"/>
  <c r="BA1716"/>
  <c r="BE1716"/>
  <c r="BI1716"/>
  <c r="BM1716"/>
  <c r="BA1717"/>
  <c r="BE1717"/>
  <c r="BI1717"/>
  <c r="BM1717"/>
  <c r="BA1718"/>
  <c r="BE1718"/>
  <c r="BI1718"/>
  <c r="BM1718"/>
  <c r="BA1719"/>
  <c r="BE1719"/>
  <c r="BI1719"/>
  <c r="BM1719"/>
  <c r="BA1720"/>
  <c r="BE1720"/>
  <c r="BI1720"/>
  <c r="BM1720"/>
  <c r="BA1721"/>
  <c r="BE1721"/>
  <c r="BI1721"/>
  <c r="BM1721"/>
  <c r="BA1722"/>
  <c r="BE1722"/>
  <c r="BI1722"/>
  <c r="BM1722"/>
  <c r="BA1723"/>
  <c r="BE1723"/>
  <c r="BI1723"/>
  <c r="BM1723"/>
  <c r="BA1724"/>
  <c r="BE1724"/>
  <c r="BI1724"/>
  <c r="BM1724"/>
  <c r="BA1725"/>
  <c r="BE1725"/>
  <c r="BI1725"/>
  <c r="BM1725"/>
  <c r="BA1726"/>
  <c r="BE1726"/>
  <c r="BI1726"/>
  <c r="BM1726"/>
  <c r="BA1727"/>
  <c r="BE1727"/>
  <c r="BI1727"/>
  <c r="BM1727"/>
  <c r="BA1728"/>
  <c r="BE1728"/>
  <c r="BI1728"/>
  <c r="BM1728"/>
  <c r="BA1729"/>
  <c r="BE1729"/>
  <c r="BI1729"/>
  <c r="BM1729"/>
  <c r="BA1730"/>
  <c r="BE1730"/>
  <c r="BI1730"/>
  <c r="BM1730"/>
  <c r="BA1731"/>
  <c r="BE1731"/>
  <c r="BI1731"/>
  <c r="BM1731"/>
  <c r="BA1732"/>
  <c r="BE1732"/>
  <c r="BI1732"/>
  <c r="BM1732"/>
  <c r="BA1733"/>
  <c r="BE1733"/>
  <c r="BI1733"/>
  <c r="BM1733"/>
  <c r="BA1734"/>
  <c r="BE1734"/>
  <c r="BI1734"/>
  <c r="BM1734"/>
  <c r="BA1735"/>
  <c r="BE1735"/>
  <c r="BI1735"/>
  <c r="BM1735"/>
  <c r="BA1736"/>
  <c r="BE1736"/>
  <c r="BI1736"/>
  <c r="BM1736"/>
  <c r="BA1737"/>
  <c r="BE1737"/>
  <c r="BI1737"/>
  <c r="BM1737"/>
  <c r="BA1738"/>
  <c r="BE1738"/>
  <c r="BI1738"/>
  <c r="BM1738"/>
  <c r="BA1739"/>
  <c r="BE1739"/>
  <c r="BI1739"/>
  <c r="BM1739"/>
  <c r="BA1740"/>
  <c r="BE1740"/>
  <c r="BI1740"/>
  <c r="BM1740"/>
  <c r="BA1741"/>
  <c r="BE1741"/>
  <c r="BI1741"/>
  <c r="BM1741"/>
  <c r="BA1742"/>
  <c r="BE1742"/>
  <c r="BI1742"/>
  <c r="BM1742"/>
  <c r="BA1743"/>
  <c r="BE1743"/>
  <c r="BI1743"/>
  <c r="BM1743"/>
  <c r="BA1744"/>
  <c r="BE1744"/>
  <c r="BI1744"/>
  <c r="BM1744"/>
  <c r="BA1745"/>
  <c r="BE1745"/>
  <c r="BI1745"/>
  <c r="BM1745"/>
  <c r="BA1746"/>
  <c r="BE1746"/>
  <c r="BI1746"/>
  <c r="BM1746"/>
  <c r="BA1747"/>
  <c r="BE1747"/>
  <c r="BI1747"/>
  <c r="BM1747"/>
  <c r="BA1748"/>
  <c r="BE1748"/>
  <c r="BI1748"/>
  <c r="BM1748"/>
  <c r="BA1749"/>
  <c r="BE1749"/>
  <c r="BI1749"/>
  <c r="BM1749"/>
  <c r="BA1750"/>
  <c r="BE1750"/>
  <c r="BI1750"/>
  <c r="BM1750"/>
  <c r="BA1751"/>
  <c r="BE1751"/>
  <c r="BI1751"/>
  <c r="BM1751"/>
  <c r="BA1752"/>
  <c r="BE1752"/>
  <c r="BI1752"/>
  <c r="BM1752"/>
  <c r="BA1753"/>
  <c r="BE1753"/>
  <c r="BI1753"/>
  <c r="BM1753"/>
  <c r="BA1754"/>
  <c r="BE1754"/>
  <c r="BI1754"/>
  <c r="BM1754"/>
  <c r="BA1755"/>
  <c r="BE1755"/>
  <c r="BI1755"/>
  <c r="BM1755"/>
  <c r="BA1756"/>
  <c r="BE1756"/>
  <c r="BI1756"/>
  <c r="BM1756"/>
  <c r="BA1757"/>
  <c r="BE1757"/>
  <c r="BI1757"/>
  <c r="BM1757"/>
  <c r="BA1758"/>
  <c r="BE1758"/>
  <c r="BI1758"/>
  <c r="BM1758"/>
  <c r="BA1759"/>
  <c r="BE1759"/>
  <c r="BI1759"/>
  <c r="BM1759"/>
  <c r="BA1760"/>
  <c r="BE1760"/>
  <c r="BI1760"/>
  <c r="BM1760"/>
  <c r="BA1761"/>
  <c r="BE1761"/>
  <c r="BI1761"/>
  <c r="BM1761"/>
  <c r="BA1762"/>
  <c r="BE1762"/>
  <c r="BI1762"/>
  <c r="BM1762"/>
  <c r="BA1763"/>
  <c r="BE1763"/>
  <c r="BI1763"/>
  <c r="BM1763"/>
  <c r="BA1764"/>
  <c r="BE1764"/>
  <c r="BI1764"/>
  <c r="BM1764"/>
  <c r="BA1765"/>
  <c r="BE1765"/>
  <c r="BI1765"/>
  <c r="BM1765"/>
  <c r="BA1766"/>
  <c r="BE1766"/>
  <c r="BI1766"/>
  <c r="BM1766"/>
  <c r="BA1767"/>
  <c r="BE1767"/>
  <c r="BI1767"/>
  <c r="BM1767"/>
  <c r="BA1768"/>
  <c r="BE1768"/>
  <c r="BI1768"/>
  <c r="BM1768"/>
  <c r="BA1769"/>
  <c r="BE1769"/>
  <c r="BI1769"/>
  <c r="BM1769"/>
  <c r="BA1770"/>
  <c r="BE1770"/>
  <c r="BI1770"/>
  <c r="BM1770"/>
  <c r="BA1771"/>
  <c r="BE1771"/>
  <c r="BI1771"/>
  <c r="BM1771"/>
  <c r="BA1772"/>
  <c r="BE1772"/>
  <c r="BI1772"/>
  <c r="BM1772"/>
  <c r="BA1773"/>
  <c r="BE1773"/>
  <c r="BI1773"/>
  <c r="BM1773"/>
  <c r="BA1774"/>
  <c r="BE1774"/>
  <c r="BI1774"/>
  <c r="BM1774"/>
  <c r="BA1775"/>
  <c r="BE1775"/>
  <c r="BI1775"/>
  <c r="BM1775"/>
  <c r="BA1776"/>
  <c r="BE1776"/>
  <c r="BI1776"/>
  <c r="BM1776"/>
  <c r="BA1777"/>
  <c r="BE1777"/>
  <c r="BI1777"/>
  <c r="BM1777"/>
  <c r="BA1778"/>
  <c r="BE1778"/>
  <c r="BI1778"/>
  <c r="BM1778"/>
  <c r="BA1779"/>
  <c r="BE1779"/>
  <c r="BI1779"/>
  <c r="BM1779"/>
  <c r="BA1780"/>
  <c r="BE1780"/>
  <c r="BI1780"/>
  <c r="BM1780"/>
  <c r="BA1781"/>
  <c r="BE1781"/>
  <c r="BI1781"/>
  <c r="BB1768"/>
  <c r="BN1769"/>
  <c r="BJ1770"/>
  <c r="AZ1771"/>
  <c r="BH1771"/>
  <c r="BF1772"/>
  <c r="BN1772"/>
  <c r="BD1773"/>
  <c r="BL1773"/>
  <c r="BB1774"/>
  <c r="BJ1774"/>
  <c r="AZ1775"/>
  <c r="BH1775"/>
  <c r="BF1776"/>
  <c r="BN1776"/>
  <c r="BD1777"/>
  <c r="BL1777"/>
  <c r="BB1778"/>
  <c r="BJ1778"/>
  <c r="AZ1779"/>
  <c r="BH1779"/>
  <c r="BF1780"/>
  <c r="BN1780"/>
  <c r="BD1781"/>
  <c r="BK1781"/>
  <c r="BC1782"/>
  <c r="BG1782"/>
  <c r="BK1782"/>
  <c r="BC1783"/>
  <c r="BG1783"/>
  <c r="BK1783"/>
  <c r="BC1784"/>
  <c r="AX1784" s="1"/>
  <c r="BG1784"/>
  <c r="BK1784"/>
  <c r="BC1785"/>
  <c r="BG1785"/>
  <c r="BK1785"/>
  <c r="BC1786"/>
  <c r="BG1786"/>
  <c r="BK1786"/>
  <c r="BC1787"/>
  <c r="BG1787"/>
  <c r="BK1787"/>
  <c r="BC1788"/>
  <c r="AX1788" s="1"/>
  <c r="BG1788"/>
  <c r="BK1788"/>
  <c r="BC1789"/>
  <c r="BG1789"/>
  <c r="BK1789"/>
  <c r="BC1790"/>
  <c r="BG1790"/>
  <c r="BK1790"/>
  <c r="BC1791"/>
  <c r="BG1791"/>
  <c r="BK1791"/>
  <c r="BC1792"/>
  <c r="AX1792" s="1"/>
  <c r="BG1792"/>
  <c r="BK1792"/>
  <c r="BC1793"/>
  <c r="BG1793"/>
  <c r="BK1793"/>
  <c r="BC1794"/>
  <c r="BG1794"/>
  <c r="BK1794"/>
  <c r="BC1795"/>
  <c r="BG1795"/>
  <c r="BK1795"/>
  <c r="BC1796"/>
  <c r="AX1796" s="1"/>
  <c r="BG1796"/>
  <c r="BK1796"/>
  <c r="BC1797"/>
  <c r="BG1797"/>
  <c r="BK1797"/>
  <c r="BC1798"/>
  <c r="BG1798"/>
  <c r="BK1798"/>
  <c r="BC1799"/>
  <c r="BG1799"/>
  <c r="BK1799"/>
  <c r="BC1800"/>
  <c r="AX1800" s="1"/>
  <c r="BG1800"/>
  <c r="BK1800"/>
  <c r="BC1801"/>
  <c r="BG1801"/>
  <c r="BK1801"/>
  <c r="BC1802"/>
  <c r="BG1802"/>
  <c r="BK1802"/>
  <c r="BC1803"/>
  <c r="BG1803"/>
  <c r="BK1803"/>
  <c r="BC1804"/>
  <c r="AX1804" s="1"/>
  <c r="BG1804"/>
  <c r="BK1804"/>
  <c r="BC1805"/>
  <c r="BG1805"/>
  <c r="BK1805"/>
  <c r="BC1806"/>
  <c r="BG1806"/>
  <c r="BK1806"/>
  <c r="BC1807"/>
  <c r="BG1807"/>
  <c r="BK1807"/>
  <c r="BC1808"/>
  <c r="AX1808" s="1"/>
  <c r="BG1808"/>
  <c r="BK1808"/>
  <c r="BC1809"/>
  <c r="BG1809"/>
  <c r="BK1809"/>
  <c r="BC1810"/>
  <c r="BG1810"/>
  <c r="BK1810"/>
  <c r="BC1811"/>
  <c r="BG1811"/>
  <c r="BK1811"/>
  <c r="BC1812"/>
  <c r="AX1812" s="1"/>
  <c r="BG1812"/>
  <c r="BK1812"/>
  <c r="BC1813"/>
  <c r="BG1813"/>
  <c r="BK1813"/>
  <c r="BC1814"/>
  <c r="BG1814"/>
  <c r="BK1814"/>
  <c r="BC1815"/>
  <c r="BG1815"/>
  <c r="BK1815"/>
  <c r="BC1816"/>
  <c r="AX1816" s="1"/>
  <c r="BG1816"/>
  <c r="BK1816"/>
  <c r="BC1817"/>
  <c r="BG1817"/>
  <c r="BK1817"/>
  <c r="BC1818"/>
  <c r="BG1818"/>
  <c r="BK1818"/>
  <c r="BC1819"/>
  <c r="BG1819"/>
  <c r="BK1819"/>
  <c r="BC1820"/>
  <c r="AX1820" s="1"/>
  <c r="BG1820"/>
  <c r="BK1820"/>
  <c r="BC1821"/>
  <c r="BG1821"/>
  <c r="BK1821"/>
  <c r="BC1822"/>
  <c r="BG1822"/>
  <c r="BK1822"/>
  <c r="BC1823"/>
  <c r="BG1823"/>
  <c r="BK1823"/>
  <c r="BC1824"/>
  <c r="AX1824" s="1"/>
  <c r="BG1824"/>
  <c r="BK1824"/>
  <c r="BC1825"/>
  <c r="BG1825"/>
  <c r="BK1825"/>
  <c r="BC1826"/>
  <c r="BG1826"/>
  <c r="BK1826"/>
  <c r="BC1827"/>
  <c r="BG1827"/>
  <c r="BK1827"/>
  <c r="BC1828"/>
  <c r="AX1828" s="1"/>
  <c r="BG1828"/>
  <c r="BK1828"/>
  <c r="BC1829"/>
  <c r="BG1829"/>
  <c r="BK1829"/>
  <c r="BC1830"/>
  <c r="BG1830"/>
  <c r="BK1830"/>
  <c r="BC1831"/>
  <c r="BG1831"/>
  <c r="BK1831"/>
  <c r="BC1832"/>
  <c r="AX1832" s="1"/>
  <c r="BG1832"/>
  <c r="BK1832"/>
  <c r="BC1833"/>
  <c r="BG1833"/>
  <c r="BK1833"/>
  <c r="BC1834"/>
  <c r="BG1834"/>
  <c r="BK1834"/>
  <c r="BC1835"/>
  <c r="BG1835"/>
  <c r="BK1835"/>
  <c r="BC1836"/>
  <c r="AX1836" s="1"/>
  <c r="BG1836"/>
  <c r="BK1836"/>
  <c r="BC1837"/>
  <c r="BG1837"/>
  <c r="BK1837"/>
  <c r="BC1838"/>
  <c r="BG1838"/>
  <c r="BK1838"/>
  <c r="BC1839"/>
  <c r="BG1839"/>
  <c r="BK1839"/>
  <c r="BC1840"/>
  <c r="AX1840" s="1"/>
  <c r="BG1840"/>
  <c r="BK1840"/>
  <c r="BC1841"/>
  <c r="BG1841"/>
  <c r="BK1841"/>
  <c r="BC1842"/>
  <c r="BG1842"/>
  <c r="BK1842"/>
  <c r="BC1843"/>
  <c r="BG1843"/>
  <c r="BK1843"/>
  <c r="BC1844"/>
  <c r="AX1844" s="1"/>
  <c r="BG1844"/>
  <c r="BK1844"/>
  <c r="BC1845"/>
  <c r="BG1845"/>
  <c r="BK1845"/>
  <c r="BC1846"/>
  <c r="BG1846"/>
  <c r="BK1846"/>
  <c r="BC1847"/>
  <c r="BG1847"/>
  <c r="BK1847"/>
  <c r="BC1848"/>
  <c r="AX1848" s="1"/>
  <c r="BG1848"/>
  <c r="BK1848"/>
  <c r="BC1849"/>
  <c r="BG1849"/>
  <c r="BK1849"/>
  <c r="BC1850"/>
  <c r="BG1850"/>
  <c r="BK1850"/>
  <c r="BC1851"/>
  <c r="BG1851"/>
  <c r="BK1851"/>
  <c r="BC1852"/>
  <c r="AX1852" s="1"/>
  <c r="BG1852"/>
  <c r="BK1852"/>
  <c r="BC1853"/>
  <c r="BG1853"/>
  <c r="BK1853"/>
  <c r="BC1854"/>
  <c r="BG1854"/>
  <c r="BK1854"/>
  <c r="BC1855"/>
  <c r="BG1855"/>
  <c r="BK1855"/>
  <c r="BC1856"/>
  <c r="AX1856" s="1"/>
  <c r="BG1856"/>
  <c r="BK1856"/>
  <c r="BC1857"/>
  <c r="BG1857"/>
  <c r="BK1857"/>
  <c r="BC1858"/>
  <c r="BG1858"/>
  <c r="BK1858"/>
  <c r="BC1859"/>
  <c r="BG1859"/>
  <c r="BK1859"/>
  <c r="BC1860"/>
  <c r="AX1860" s="1"/>
  <c r="BG1860"/>
  <c r="BK1860"/>
  <c r="BC1861"/>
  <c r="BG1861"/>
  <c r="BK1861"/>
  <c r="BC1862"/>
  <c r="BG1862"/>
  <c r="BK1862"/>
  <c r="BC1863"/>
  <c r="BG1863"/>
  <c r="BK1863"/>
  <c r="BC1864"/>
  <c r="AX1864" s="1"/>
  <c r="BG1864"/>
  <c r="BK1864"/>
  <c r="BC1865"/>
  <c r="BG1865"/>
  <c r="BK1865"/>
  <c r="BC1866"/>
  <c r="BG1866"/>
  <c r="BK1866"/>
  <c r="BC1867"/>
  <c r="BG1867"/>
  <c r="BK1867"/>
  <c r="BC1868"/>
  <c r="AX1868" s="1"/>
  <c r="BG1868"/>
  <c r="BK1868"/>
  <c r="BC1869"/>
  <c r="BG1869"/>
  <c r="BK1869"/>
  <c r="BC1870"/>
  <c r="BG1870"/>
  <c r="BK1870"/>
  <c r="BC1871"/>
  <c r="BG1871"/>
  <c r="BK1871"/>
  <c r="BC1872"/>
  <c r="AX1872" s="1"/>
  <c r="BG1872"/>
  <c r="BK1872"/>
  <c r="BC1873"/>
  <c r="BG1873"/>
  <c r="BK1873"/>
  <c r="BC1874"/>
  <c r="BG1874"/>
  <c r="BK1874"/>
  <c r="BC1875"/>
  <c r="BG1875"/>
  <c r="BK1875"/>
  <c r="BC1876"/>
  <c r="AX1876" s="1"/>
  <c r="BG1876"/>
  <c r="BK1876"/>
  <c r="BC1877"/>
  <c r="BG1877"/>
  <c r="BK1877"/>
  <c r="BC1878"/>
  <c r="BG1878"/>
  <c r="BK1878"/>
  <c r="BC1879"/>
  <c r="BG1879"/>
  <c r="BK1879"/>
  <c r="BC1880"/>
  <c r="AX1880" s="1"/>
  <c r="BG1880"/>
  <c r="BK1880"/>
  <c r="BC1881"/>
  <c r="BG1881"/>
  <c r="BK1881"/>
  <c r="BC1882"/>
  <c r="BG1882"/>
  <c r="BK1882"/>
  <c r="BC1883"/>
  <c r="BG1883"/>
  <c r="BK1883"/>
  <c r="BC1884"/>
  <c r="BG1884"/>
  <c r="BK1884"/>
  <c r="BC1885"/>
  <c r="BG1885"/>
  <c r="BK1885"/>
  <c r="BC1886"/>
  <c r="BG1886"/>
  <c r="BK1886"/>
  <c r="BC1887"/>
  <c r="BG1887"/>
  <c r="BK1887"/>
  <c r="BC1888"/>
  <c r="BG1888"/>
  <c r="BK1888"/>
  <c r="BC1889"/>
  <c r="BG1889"/>
  <c r="BK1889"/>
  <c r="BC1890"/>
  <c r="BG1890"/>
  <c r="BK1890"/>
  <c r="BC1891"/>
  <c r="BG1891"/>
  <c r="BK1891"/>
  <c r="BC1892"/>
  <c r="BG1892"/>
  <c r="BK1892"/>
  <c r="BC1893"/>
  <c r="BG1893"/>
  <c r="BK1893"/>
  <c r="BC1894"/>
  <c r="BG1894"/>
  <c r="BK1894"/>
  <c r="BC1895"/>
  <c r="BG1895"/>
  <c r="BK1895"/>
  <c r="BC1896"/>
  <c r="BG1896"/>
  <c r="BK1896"/>
  <c r="BC1897"/>
  <c r="BG1897"/>
  <c r="BK1897"/>
  <c r="BC1898"/>
  <c r="BG1898"/>
  <c r="BK1898"/>
  <c r="BC1899"/>
  <c r="BG1899"/>
  <c r="BK1899"/>
  <c r="BC1900"/>
  <c r="BG1900"/>
  <c r="BK1900"/>
  <c r="BC1901"/>
  <c r="BG1901"/>
  <c r="BK1901"/>
  <c r="BC1902"/>
  <c r="BG1902"/>
  <c r="BK1902"/>
  <c r="BC1903"/>
  <c r="BG1903"/>
  <c r="BK1903"/>
  <c r="BC1904"/>
  <c r="BG1904"/>
  <c r="BK1904"/>
  <c r="BC1905"/>
  <c r="BG1905"/>
  <c r="BK1905"/>
  <c r="BC1906"/>
  <c r="BG1906"/>
  <c r="BK1906"/>
  <c r="BC1907"/>
  <c r="BG1907"/>
  <c r="BK1907"/>
  <c r="BC1908"/>
  <c r="BG1908"/>
  <c r="BK1908"/>
  <c r="BC1909"/>
  <c r="BG1909"/>
  <c r="BK1909"/>
  <c r="BC1910"/>
  <c r="BG1910"/>
  <c r="BK1910"/>
  <c r="BC1911"/>
  <c r="BG1911"/>
  <c r="BK1911"/>
  <c r="BC1912"/>
  <c r="BG1912"/>
  <c r="BK1912"/>
  <c r="BC1913"/>
  <c r="BG1913"/>
  <c r="BK1913"/>
  <c r="BC1914"/>
  <c r="BG1914"/>
  <c r="BK1914"/>
  <c r="BC1915"/>
  <c r="BG1915"/>
  <c r="BK1915"/>
  <c r="BC1916"/>
  <c r="BG1916"/>
  <c r="BK1916"/>
  <c r="BC1917"/>
  <c r="BG1917"/>
  <c r="BK1917"/>
  <c r="BC1918"/>
  <c r="BG1918"/>
  <c r="BK1918"/>
  <c r="BC1919"/>
  <c r="BG1919"/>
  <c r="BK1919"/>
  <c r="BC1920"/>
  <c r="BG1920"/>
  <c r="BK1920"/>
  <c r="BC1921"/>
  <c r="BG1921"/>
  <c r="BK1921"/>
  <c r="BC1922"/>
  <c r="BG1922"/>
  <c r="BK1922"/>
  <c r="BC1923"/>
  <c r="BG1923"/>
  <c r="BK1923"/>
  <c r="BC1924"/>
  <c r="BG1924"/>
  <c r="BK1924"/>
  <c r="BC1925"/>
  <c r="BG1925"/>
  <c r="BK1925"/>
  <c r="BC1926"/>
  <c r="BG1926"/>
  <c r="BK1926"/>
  <c r="BC1927"/>
  <c r="BG1927"/>
  <c r="BK1927"/>
  <c r="BC1928"/>
  <c r="BG1928"/>
  <c r="BK1928"/>
  <c r="BC1929"/>
  <c r="BG1929"/>
  <c r="BK1929"/>
  <c r="BC1930"/>
  <c r="BG1930"/>
  <c r="BK1930"/>
  <c r="BC1931"/>
  <c r="BG1931"/>
  <c r="BK1931"/>
  <c r="BC1932"/>
  <c r="BG1932"/>
  <c r="BK1932"/>
  <c r="BC1933"/>
  <c r="BG1933"/>
  <c r="BK1933"/>
  <c r="BC1934"/>
  <c r="BG1934"/>
  <c r="BK1934"/>
  <c r="BC1935"/>
  <c r="BG1935"/>
  <c r="BK1935"/>
  <c r="BC1936"/>
  <c r="BG1936"/>
  <c r="BK1936"/>
  <c r="BC1937"/>
  <c r="BG1937"/>
  <c r="BK1937"/>
  <c r="BC1938"/>
  <c r="BG1938"/>
  <c r="BK1938"/>
  <c r="BC1939"/>
  <c r="BG1939"/>
  <c r="BK1939"/>
  <c r="BC1940"/>
  <c r="BG1940"/>
  <c r="BK1940"/>
  <c r="BC1941"/>
  <c r="BG1941"/>
  <c r="BK1941"/>
  <c r="BC1942"/>
  <c r="BG1942"/>
  <c r="BK1942"/>
  <c r="BC1943"/>
  <c r="BG1943"/>
  <c r="BK1943"/>
  <c r="BC1944"/>
  <c r="BG1944"/>
  <c r="BK1944"/>
  <c r="BC1945"/>
  <c r="BG1945"/>
  <c r="BK1945"/>
  <c r="BC1946"/>
  <c r="BG1946"/>
  <c r="BK1946"/>
  <c r="BC1947"/>
  <c r="BG1947"/>
  <c r="BK1947"/>
  <c r="BC1948"/>
  <c r="AX1948" s="1"/>
  <c r="BG1948"/>
  <c r="BK1948"/>
  <c r="BC1949"/>
  <c r="BG1949"/>
  <c r="BK1949"/>
  <c r="BC1950"/>
  <c r="BG1950"/>
  <c r="BK1950"/>
  <c r="BC1951"/>
  <c r="BG1951"/>
  <c r="BK1951"/>
  <c r="BC1952"/>
  <c r="AX1952" s="1"/>
  <c r="BG1952"/>
  <c r="BK1952"/>
  <c r="BC1953"/>
  <c r="BG1953"/>
  <c r="BK1953"/>
  <c r="BC1954"/>
  <c r="BG1954"/>
  <c r="BK1954"/>
  <c r="BC1955"/>
  <c r="BG1955"/>
  <c r="BK1955"/>
  <c r="BC1956"/>
  <c r="AX1956" s="1"/>
  <c r="BG1956"/>
  <c r="BK1956"/>
  <c r="BC1957"/>
  <c r="BG1957"/>
  <c r="BK1957"/>
  <c r="BC1958"/>
  <c r="BG1958"/>
  <c r="BK1958"/>
  <c r="BC1959"/>
  <c r="BG1959"/>
  <c r="BK1959"/>
  <c r="BC1960"/>
  <c r="AX1960" s="1"/>
  <c r="BG1960"/>
  <c r="BK1960"/>
  <c r="BC1961"/>
  <c r="BG1961"/>
  <c r="BK1961"/>
  <c r="BC1962"/>
  <c r="BG1962"/>
  <c r="BK1962"/>
  <c r="BC1963"/>
  <c r="BG1963"/>
  <c r="BK1963"/>
  <c r="BC1964"/>
  <c r="AX1964" s="1"/>
  <c r="BG1964"/>
  <c r="BK1964"/>
  <c r="BC1965"/>
  <c r="BG1965"/>
  <c r="BK1965"/>
  <c r="BC1966"/>
  <c r="BG1966"/>
  <c r="BK1966"/>
  <c r="BC1967"/>
  <c r="BG1967"/>
  <c r="BK1967"/>
  <c r="BC1968"/>
  <c r="AX1968" s="1"/>
  <c r="BG1968"/>
  <c r="BK1968"/>
  <c r="BC1969"/>
  <c r="BG1969"/>
  <c r="BK1969"/>
  <c r="BC1970"/>
  <c r="BG1970"/>
  <c r="BK1970"/>
  <c r="BC1971"/>
  <c r="BG1971"/>
  <c r="BK1971"/>
  <c r="BC1972"/>
  <c r="AX1972" s="1"/>
  <c r="BG1972"/>
  <c r="BK1972"/>
  <c r="BC1973"/>
  <c r="BG1973"/>
  <c r="BK1973"/>
  <c r="BC1974"/>
  <c r="BG1974"/>
  <c r="BK1974"/>
  <c r="BC1975"/>
  <c r="BG1975"/>
  <c r="BK1975"/>
  <c r="BC1976"/>
  <c r="AX1976" s="1"/>
  <c r="BG1976"/>
  <c r="BK1976"/>
  <c r="BC1977"/>
  <c r="BG1977"/>
  <c r="BK1977"/>
  <c r="BC1978"/>
  <c r="BG1978"/>
  <c r="BK1978"/>
  <c r="BC1979"/>
  <c r="BG1979"/>
  <c r="BK1979"/>
  <c r="BC1980"/>
  <c r="AX1980" s="1"/>
  <c r="BG1980"/>
  <c r="BK1980"/>
  <c r="BC1981"/>
  <c r="BG1981"/>
  <c r="BK1981"/>
  <c r="BC1982"/>
  <c r="BG1982"/>
  <c r="BK1982"/>
  <c r="BC1983"/>
  <c r="BG1983"/>
  <c r="BK1983"/>
  <c r="BC1984"/>
  <c r="AX1984" s="1"/>
  <c r="BG1984"/>
  <c r="BK1984"/>
  <c r="BC1985"/>
  <c r="BG1985"/>
  <c r="BK1985"/>
  <c r="BC1986"/>
  <c r="BG1986"/>
  <c r="BK1986"/>
  <c r="BC1987"/>
  <c r="BG1987"/>
  <c r="BK1987"/>
  <c r="BC1988"/>
  <c r="AX1988" s="1"/>
  <c r="BG1988"/>
  <c r="BK1988"/>
  <c r="BC1989"/>
  <c r="BG1989"/>
  <c r="BK1989"/>
  <c r="BC1990"/>
  <c r="BG1990"/>
  <c r="BK1990"/>
  <c r="BC1991"/>
  <c r="BG1991"/>
  <c r="BK1991"/>
  <c r="BC1992"/>
  <c r="AX1992" s="1"/>
  <c r="BG1992"/>
  <c r="BK1992"/>
  <c r="BC1993"/>
  <c r="BG1993"/>
  <c r="BK1993"/>
  <c r="BC1994"/>
  <c r="BG1994"/>
  <c r="BK1994"/>
  <c r="BC1995"/>
  <c r="BG1995"/>
  <c r="BK1995"/>
  <c r="BC1996"/>
  <c r="AX1996" s="1"/>
  <c r="BG1996"/>
  <c r="BK1996"/>
  <c r="BC1997"/>
  <c r="BG1997"/>
  <c r="BK1997"/>
  <c r="BC1998"/>
  <c r="BG1998"/>
  <c r="BK1998"/>
  <c r="BC1999"/>
  <c r="BG1999"/>
  <c r="BK1999"/>
  <c r="BC2000"/>
  <c r="AX2000" s="1"/>
  <c r="BG2000"/>
  <c r="BK2000"/>
  <c r="BC2001"/>
  <c r="BG2001"/>
  <c r="BK2001"/>
  <c r="BC2002"/>
  <c r="BG2002"/>
  <c r="BK2002"/>
  <c r="BC2003"/>
  <c r="BG2003"/>
  <c r="BK2003"/>
  <c r="BC2004"/>
  <c r="AX2004" s="1"/>
  <c r="BG2004"/>
  <c r="BK2004"/>
  <c r="BC2005"/>
  <c r="BG2005"/>
  <c r="BK2005"/>
  <c r="BC2006"/>
  <c r="BG2006"/>
  <c r="BK2006"/>
  <c r="BC2007"/>
  <c r="BG2007"/>
  <c r="BK2007"/>
  <c r="BC2008"/>
  <c r="AX2008" s="1"/>
  <c r="BG2008"/>
  <c r="BK2008"/>
  <c r="BC2009"/>
  <c r="BG2009"/>
  <c r="BK2009"/>
  <c r="BC2010"/>
  <c r="BG2010"/>
  <c r="BK2010"/>
  <c r="BC2011"/>
  <c r="BG2011"/>
  <c r="BK2011"/>
  <c r="BC2012"/>
  <c r="AX2012" s="1"/>
  <c r="BG2012"/>
  <c r="BK2012"/>
  <c r="BC2013"/>
  <c r="BG2013"/>
  <c r="BK2013"/>
  <c r="BC2014"/>
  <c r="BG2014"/>
  <c r="BK2014"/>
  <c r="BC2015"/>
  <c r="BG2015"/>
  <c r="BK2015"/>
  <c r="BC2016"/>
  <c r="AX2016" s="1"/>
  <c r="BG2016"/>
  <c r="BK2016"/>
  <c r="BC2017"/>
  <c r="BG2017"/>
  <c r="BK2017"/>
  <c r="BC2018"/>
  <c r="BG2018"/>
  <c r="BK2018"/>
  <c r="BC2019"/>
  <c r="BG2019"/>
  <c r="BK2019"/>
  <c r="BC2020"/>
  <c r="AX2020" s="1"/>
  <c r="BG2020"/>
  <c r="BK2020"/>
  <c r="BC2021"/>
  <c r="BG2021"/>
  <c r="BK2021"/>
  <c r="BC2022"/>
  <c r="BG2022"/>
  <c r="BK2022"/>
  <c r="BC2023"/>
  <c r="BG2023"/>
  <c r="BK2023"/>
  <c r="BC2024"/>
  <c r="AX2024" s="1"/>
  <c r="BG2024"/>
  <c r="BK2024"/>
  <c r="BC2025"/>
  <c r="BG2025"/>
  <c r="BK2025"/>
  <c r="BC2026"/>
  <c r="BG2026"/>
  <c r="BK2026"/>
  <c r="BC2027"/>
  <c r="BG2027"/>
  <c r="BK2027"/>
  <c r="BC2028"/>
  <c r="AX2028" s="1"/>
  <c r="BG2028"/>
  <c r="BK2028"/>
  <c r="BC2029"/>
  <c r="BG2029"/>
  <c r="BK2029"/>
  <c r="BC2030"/>
  <c r="BG2030"/>
  <c r="BK2030"/>
  <c r="BC2031"/>
  <c r="BG2031"/>
  <c r="BK2031"/>
  <c r="BC2032"/>
  <c r="AX2032" s="1"/>
  <c r="BG2032"/>
  <c r="BK2032"/>
  <c r="BC2033"/>
  <c r="BG2033"/>
  <c r="BK2033"/>
  <c r="BC2034"/>
  <c r="BG2034"/>
  <c r="BK2034"/>
  <c r="BC2035"/>
  <c r="BG2035"/>
  <c r="BK2035"/>
  <c r="BC2036"/>
  <c r="AX2036" s="1"/>
  <c r="BG2036"/>
  <c r="BK2036"/>
  <c r="BC2037"/>
  <c r="BG2037"/>
  <c r="BK2037"/>
  <c r="BC2038"/>
  <c r="BG2038"/>
  <c r="BK2038"/>
  <c r="BC2039"/>
  <c r="BG2039"/>
  <c r="BK2039"/>
  <c r="BC2040"/>
  <c r="AX2040" s="1"/>
  <c r="BG2040"/>
  <c r="BK2040"/>
  <c r="BC2041"/>
  <c r="BG2041"/>
  <c r="BK2041"/>
  <c r="BC2042"/>
  <c r="BG2042"/>
  <c r="BK2042"/>
  <c r="BC2043"/>
  <c r="BG2043"/>
  <c r="BK2043"/>
  <c r="BC2044"/>
  <c r="AX2044" s="1"/>
  <c r="BG2044"/>
  <c r="BK2044"/>
  <c r="BC2045"/>
  <c r="BG2045"/>
  <c r="BK2045"/>
  <c r="BC2046"/>
  <c r="BG2046"/>
  <c r="BK2046"/>
  <c r="BC2047"/>
  <c r="BG2047"/>
  <c r="BK2047"/>
  <c r="BC2048"/>
  <c r="AX2048" s="1"/>
  <c r="BG2048"/>
  <c r="BK2048"/>
  <c r="BC2049"/>
  <c r="BG2049"/>
  <c r="BK2049"/>
  <c r="BC2050"/>
  <c r="BG2050"/>
  <c r="BK2050"/>
  <c r="BC2051"/>
  <c r="BG2051"/>
  <c r="BK2051"/>
  <c r="BC2052"/>
  <c r="AX2052" s="1"/>
  <c r="BG2052"/>
  <c r="BK2052"/>
  <c r="BC2053"/>
  <c r="BG2053"/>
  <c r="BK2053"/>
  <c r="BC2054"/>
  <c r="BG2054"/>
  <c r="BK2054"/>
  <c r="BC2055"/>
  <c r="BG2055"/>
  <c r="BK2055"/>
  <c r="BC2056"/>
  <c r="AX2056" s="1"/>
  <c r="BG2056"/>
  <c r="BK2056"/>
  <c r="BC2057"/>
  <c r="BG2057"/>
  <c r="BK2057"/>
  <c r="BC2058"/>
  <c r="BG2058"/>
  <c r="BK2058"/>
  <c r="BC2059"/>
  <c r="BG2059"/>
  <c r="BK2059"/>
  <c r="BC2060"/>
  <c r="AX2060" s="1"/>
  <c r="BG2060"/>
  <c r="BK2060"/>
  <c r="BC2061"/>
  <c r="BG2061"/>
  <c r="BK2061"/>
  <c r="BC2062"/>
  <c r="BG2062"/>
  <c r="BK2062"/>
  <c r="BC2063"/>
  <c r="BG2063"/>
  <c r="BK2063"/>
  <c r="BC2064"/>
  <c r="AX2064" s="1"/>
  <c r="BG2064"/>
  <c r="BK2064"/>
  <c r="BC2065"/>
  <c r="BG2065"/>
  <c r="BK2065"/>
  <c r="BC2066"/>
  <c r="BG2066"/>
  <c r="BK2066"/>
  <c r="BC2067"/>
  <c r="BG2067"/>
  <c r="BK2067"/>
  <c r="BC2068"/>
  <c r="AX2068" s="1"/>
  <c r="BG2068"/>
  <c r="BK2068"/>
  <c r="BC2069"/>
  <c r="BG2069"/>
  <c r="BK2069"/>
  <c r="BC2070"/>
  <c r="BG2070"/>
  <c r="BK2070"/>
  <c r="BC2071"/>
  <c r="BG2071"/>
  <c r="BK2071"/>
  <c r="BC2072"/>
  <c r="AX2072" s="1"/>
  <c r="BG2072"/>
  <c r="BK2072"/>
  <c r="BC2073"/>
  <c r="BG2073"/>
  <c r="BK2073"/>
  <c r="BC2074"/>
  <c r="BG2074"/>
  <c r="BK2074"/>
  <c r="BC2075"/>
  <c r="BG2075"/>
  <c r="BK2075"/>
  <c r="BC2076"/>
  <c r="AX2076" s="1"/>
  <c r="BG2076"/>
  <c r="BK2076"/>
  <c r="BC2077"/>
  <c r="BG2077"/>
  <c r="BK2077"/>
  <c r="BC2078"/>
  <c r="BG2078"/>
  <c r="BK2078"/>
  <c r="BC2079"/>
  <c r="BG2079"/>
  <c r="BK2079"/>
  <c r="BC2080"/>
  <c r="AX2080" s="1"/>
  <c r="BG2080"/>
  <c r="BK2080"/>
  <c r="BC2081"/>
  <c r="BG2081"/>
  <c r="BK2081"/>
  <c r="BC2082"/>
  <c r="BG2082"/>
  <c r="BK2082"/>
  <c r="BC2083"/>
  <c r="BG2083"/>
  <c r="BK2083"/>
  <c r="BC2084"/>
  <c r="AX2084" s="1"/>
  <c r="BG2084"/>
  <c r="BK2084"/>
  <c r="BC2085"/>
  <c r="BG2085"/>
  <c r="BK2085"/>
  <c r="BC2086"/>
  <c r="BG2086"/>
  <c r="BK2086"/>
  <c r="BC2087"/>
  <c r="BG2087"/>
  <c r="BK2087"/>
  <c r="BC2088"/>
  <c r="AX2088" s="1"/>
  <c r="BG2088"/>
  <c r="BK2088"/>
  <c r="BC2089"/>
  <c r="BG2089"/>
  <c r="BK2089"/>
  <c r="BC2090"/>
  <c r="BG2090"/>
  <c r="BK2090"/>
  <c r="BC2091"/>
  <c r="BG2091"/>
  <c r="BK2091"/>
  <c r="BC2092"/>
  <c r="AX2092" s="1"/>
  <c r="BG2092"/>
  <c r="BK2092"/>
  <c r="BC2093"/>
  <c r="BG2093"/>
  <c r="BK2093"/>
  <c r="BC2094"/>
  <c r="BG2094"/>
  <c r="BK2094"/>
  <c r="BC2095"/>
  <c r="BG2095"/>
  <c r="BK2095"/>
  <c r="BC2096"/>
  <c r="AX2096" s="1"/>
  <c r="BG2096"/>
  <c r="BK2096"/>
  <c r="BC2097"/>
  <c r="BG2097"/>
  <c r="BK2097"/>
  <c r="BC2098"/>
  <c r="BG2098"/>
  <c r="BK2098"/>
  <c r="BC2099"/>
  <c r="BG2099"/>
  <c r="BK2099"/>
  <c r="BC2100"/>
  <c r="AX2100" s="1"/>
  <c r="BG2100"/>
  <c r="BK2100"/>
  <c r="BC2101"/>
  <c r="BG2101"/>
  <c r="BK2101"/>
  <c r="BJ2"/>
  <c r="BC2"/>
  <c r="BN1768"/>
  <c r="BJ1769"/>
  <c r="BF1770"/>
  <c r="BF1771"/>
  <c r="BN1771"/>
  <c r="BD1772"/>
  <c r="BL1772"/>
  <c r="BB1773"/>
  <c r="BJ1773"/>
  <c r="AZ1774"/>
  <c r="BH1774"/>
  <c r="BF1775"/>
  <c r="BN1775"/>
  <c r="BD1776"/>
  <c r="BL1776"/>
  <c r="BB1777"/>
  <c r="BJ1777"/>
  <c r="AZ1778"/>
  <c r="BH1778"/>
  <c r="BF1779"/>
  <c r="BN1779"/>
  <c r="BD1780"/>
  <c r="BL1780"/>
  <c r="BB1781"/>
  <c r="BJ1781"/>
  <c r="BN1781"/>
  <c r="BB1782"/>
  <c r="BF1782"/>
  <c r="BJ1782"/>
  <c r="BN1782"/>
  <c r="BB1783"/>
  <c r="BF1783"/>
  <c r="BJ1783"/>
  <c r="BN1783"/>
  <c r="BB1784"/>
  <c r="BF1784"/>
  <c r="BJ1784"/>
  <c r="BN1784"/>
  <c r="BB1785"/>
  <c r="BF1785"/>
  <c r="BJ1785"/>
  <c r="BN1785"/>
  <c r="BB1786"/>
  <c r="BF1786"/>
  <c r="BJ1786"/>
  <c r="BN1786"/>
  <c r="BB1787"/>
  <c r="BF1787"/>
  <c r="BJ1787"/>
  <c r="BN1787"/>
  <c r="BB1788"/>
  <c r="BF1788"/>
  <c r="BJ1788"/>
  <c r="BN1788"/>
  <c r="BB1789"/>
  <c r="BF1789"/>
  <c r="BJ1789"/>
  <c r="BN1789"/>
  <c r="BB1790"/>
  <c r="BF1790"/>
  <c r="BJ1790"/>
  <c r="BN1790"/>
  <c r="BB1791"/>
  <c r="BF1791"/>
  <c r="BJ1791"/>
  <c r="BN1791"/>
  <c r="BB1792"/>
  <c r="BF1792"/>
  <c r="BJ1792"/>
  <c r="BN1792"/>
  <c r="BB1793"/>
  <c r="BF1793"/>
  <c r="BJ1793"/>
  <c r="BN1793"/>
  <c r="BB1794"/>
  <c r="BF1794"/>
  <c r="BJ1794"/>
  <c r="BN1794"/>
  <c r="BB1795"/>
  <c r="BF1795"/>
  <c r="BJ1795"/>
  <c r="BN1795"/>
  <c r="BB1796"/>
  <c r="BF1796"/>
  <c r="BJ1796"/>
  <c r="BN1796"/>
  <c r="BB1797"/>
  <c r="BF1797"/>
  <c r="BJ1797"/>
  <c r="BN1797"/>
  <c r="BB1798"/>
  <c r="BF1798"/>
  <c r="BJ1798"/>
  <c r="BN1798"/>
  <c r="BB1799"/>
  <c r="BF1799"/>
  <c r="BJ1799"/>
  <c r="BN1799"/>
  <c r="BB1800"/>
  <c r="BF1800"/>
  <c r="BJ1800"/>
  <c r="BN1800"/>
  <c r="BB1801"/>
  <c r="BF1801"/>
  <c r="BJ1801"/>
  <c r="BN1801"/>
  <c r="BB1802"/>
  <c r="BF1802"/>
  <c r="BJ1802"/>
  <c r="BN1802"/>
  <c r="BB1803"/>
  <c r="BF1803"/>
  <c r="BJ1803"/>
  <c r="BN1803"/>
  <c r="BB1804"/>
  <c r="BF1804"/>
  <c r="BJ1804"/>
  <c r="BN1804"/>
  <c r="BB1805"/>
  <c r="BF1805"/>
  <c r="BJ1805"/>
  <c r="BN1805"/>
  <c r="BB1806"/>
  <c r="BF1806"/>
  <c r="BJ1806"/>
  <c r="BN1806"/>
  <c r="BB1807"/>
  <c r="BF1807"/>
  <c r="BJ1807"/>
  <c r="BN1807"/>
  <c r="BB1808"/>
  <c r="BF1808"/>
  <c r="BJ1808"/>
  <c r="BN1808"/>
  <c r="BB1809"/>
  <c r="BF1809"/>
  <c r="BJ1809"/>
  <c r="BN1809"/>
  <c r="BB1810"/>
  <c r="BF1810"/>
  <c r="BJ1810"/>
  <c r="BN1810"/>
  <c r="BB1811"/>
  <c r="BF1811"/>
  <c r="BJ1811"/>
  <c r="BN1811"/>
  <c r="BB1812"/>
  <c r="BF1812"/>
  <c r="BJ1812"/>
  <c r="BN1812"/>
  <c r="BB1813"/>
  <c r="BF1813"/>
  <c r="BJ1813"/>
  <c r="BN1813"/>
  <c r="BB1814"/>
  <c r="BF1814"/>
  <c r="BJ1814"/>
  <c r="BN1814"/>
  <c r="BB1815"/>
  <c r="BF1815"/>
  <c r="BJ1815"/>
  <c r="BN1815"/>
  <c r="BB1816"/>
  <c r="BF1816"/>
  <c r="BJ1816"/>
  <c r="BN1816"/>
  <c r="BB1817"/>
  <c r="BF1817"/>
  <c r="BJ1817"/>
  <c r="BN1817"/>
  <c r="BB1818"/>
  <c r="BF1818"/>
  <c r="BJ1818"/>
  <c r="BN1818"/>
  <c r="BB1819"/>
  <c r="BF1819"/>
  <c r="BJ1819"/>
  <c r="BN1819"/>
  <c r="BB1820"/>
  <c r="BF1820"/>
  <c r="BJ1820"/>
  <c r="BN1820"/>
  <c r="BB1821"/>
  <c r="BF1821"/>
  <c r="BJ1821"/>
  <c r="BN1821"/>
  <c r="BB1822"/>
  <c r="BF1822"/>
  <c r="BJ1822"/>
  <c r="BN1822"/>
  <c r="BB1823"/>
  <c r="BF1823"/>
  <c r="BJ1823"/>
  <c r="BN1823"/>
  <c r="BB1824"/>
  <c r="BF1824"/>
  <c r="BJ1824"/>
  <c r="BN1824"/>
  <c r="BB1825"/>
  <c r="BF1825"/>
  <c r="BJ1825"/>
  <c r="BN1825"/>
  <c r="BB1826"/>
  <c r="BF1826"/>
  <c r="BJ1826"/>
  <c r="BN1826"/>
  <c r="BB1827"/>
  <c r="BF1827"/>
  <c r="BJ1827"/>
  <c r="BN1827"/>
  <c r="BB1828"/>
  <c r="BF1828"/>
  <c r="BJ1828"/>
  <c r="BN1828"/>
  <c r="BB1829"/>
  <c r="BF1829"/>
  <c r="BJ1829"/>
  <c r="BN1829"/>
  <c r="BB1830"/>
  <c r="BF1830"/>
  <c r="BJ1830"/>
  <c r="BN1830"/>
  <c r="BB1831"/>
  <c r="BF1831"/>
  <c r="BJ1831"/>
  <c r="BN1831"/>
  <c r="BB1832"/>
  <c r="BF1832"/>
  <c r="BJ1832"/>
  <c r="BN1832"/>
  <c r="BB1833"/>
  <c r="BF1833"/>
  <c r="BJ1833"/>
  <c r="BN1833"/>
  <c r="BB1834"/>
  <c r="BF1834"/>
  <c r="BJ1834"/>
  <c r="BN1834"/>
  <c r="BB1835"/>
  <c r="BF1835"/>
  <c r="BJ1835"/>
  <c r="BN1835"/>
  <c r="BB1836"/>
  <c r="BF1836"/>
  <c r="BJ1836"/>
  <c r="BN1836"/>
  <c r="BB1837"/>
  <c r="BF1837"/>
  <c r="BJ1837"/>
  <c r="BN1837"/>
  <c r="BB1838"/>
  <c r="BF1838"/>
  <c r="BJ1838"/>
  <c r="BN1838"/>
  <c r="BB1839"/>
  <c r="BF1839"/>
  <c r="BJ1839"/>
  <c r="BN1839"/>
  <c r="BB1840"/>
  <c r="BF1840"/>
  <c r="BJ1840"/>
  <c r="BN1840"/>
  <c r="BB1841"/>
  <c r="BF1841"/>
  <c r="BJ1841"/>
  <c r="BN1841"/>
  <c r="BB1842"/>
  <c r="BF1842"/>
  <c r="BJ1842"/>
  <c r="BN1842"/>
  <c r="BB1843"/>
  <c r="BF1843"/>
  <c r="BJ1843"/>
  <c r="BN1843"/>
  <c r="BB1844"/>
  <c r="BF1844"/>
  <c r="BJ1844"/>
  <c r="BN1844"/>
  <c r="BB1845"/>
  <c r="BF1845"/>
  <c r="BJ1845"/>
  <c r="BN1845"/>
  <c r="BB1846"/>
  <c r="BF1846"/>
  <c r="BJ1846"/>
  <c r="BN1846"/>
  <c r="BB1847"/>
  <c r="BF1847"/>
  <c r="BJ1847"/>
  <c r="BN1847"/>
  <c r="BB1848"/>
  <c r="BF1848"/>
  <c r="BJ1848"/>
  <c r="BN1848"/>
  <c r="BB1849"/>
  <c r="BF1849"/>
  <c r="BJ1849"/>
  <c r="BN1849"/>
  <c r="BB1850"/>
  <c r="BF1850"/>
  <c r="BJ1850"/>
  <c r="BN1850"/>
  <c r="BB1851"/>
  <c r="BF1851"/>
  <c r="BJ1851"/>
  <c r="BN1851"/>
  <c r="BB1852"/>
  <c r="BF1852"/>
  <c r="BJ1852"/>
  <c r="BN1852"/>
  <c r="BB1853"/>
  <c r="BF1853"/>
  <c r="BJ1853"/>
  <c r="BN1853"/>
  <c r="BB1854"/>
  <c r="BF1854"/>
  <c r="BJ1854"/>
  <c r="BN1854"/>
  <c r="BB1855"/>
  <c r="BF1855"/>
  <c r="BJ1855"/>
  <c r="BN1855"/>
  <c r="BB1856"/>
  <c r="BF1856"/>
  <c r="BJ1856"/>
  <c r="BN1856"/>
  <c r="BB1857"/>
  <c r="BF1857"/>
  <c r="BJ1857"/>
  <c r="BN1857"/>
  <c r="BB1858"/>
  <c r="BF1858"/>
  <c r="BJ1858"/>
  <c r="BN1858"/>
  <c r="BB1859"/>
  <c r="BF1859"/>
  <c r="BJ1859"/>
  <c r="BN1859"/>
  <c r="BB1860"/>
  <c r="BF1860"/>
  <c r="BJ1860"/>
  <c r="BN1860"/>
  <c r="BB1861"/>
  <c r="BF1861"/>
  <c r="BJ1861"/>
  <c r="BN1861"/>
  <c r="BB1862"/>
  <c r="BF1862"/>
  <c r="BJ1862"/>
  <c r="BN1862"/>
  <c r="BB1863"/>
  <c r="BF1863"/>
  <c r="BJ1863"/>
  <c r="BN1863"/>
  <c r="BB1864"/>
  <c r="BF1864"/>
  <c r="BJ1864"/>
  <c r="BN1864"/>
  <c r="BB1865"/>
  <c r="BF1865"/>
  <c r="BJ1865"/>
  <c r="BN1865"/>
  <c r="BB1866"/>
  <c r="BF1866"/>
  <c r="BJ1866"/>
  <c r="BN1866"/>
  <c r="BB1867"/>
  <c r="BF1867"/>
  <c r="BJ1867"/>
  <c r="BN1867"/>
  <c r="BB1868"/>
  <c r="BF1868"/>
  <c r="BJ1868"/>
  <c r="BN1868"/>
  <c r="BB1869"/>
  <c r="BF1869"/>
  <c r="BJ1869"/>
  <c r="BN1869"/>
  <c r="BB1870"/>
  <c r="BF1870"/>
  <c r="BJ1870"/>
  <c r="BN1870"/>
  <c r="BB1871"/>
  <c r="BF1871"/>
  <c r="BJ1871"/>
  <c r="BN1871"/>
  <c r="BB1872"/>
  <c r="BF1872"/>
  <c r="BJ1872"/>
  <c r="BN1872"/>
  <c r="BB1873"/>
  <c r="BF1873"/>
  <c r="BJ1873"/>
  <c r="BN1873"/>
  <c r="BB1874"/>
  <c r="BF1874"/>
  <c r="BJ1874"/>
  <c r="BN1874"/>
  <c r="BB1875"/>
  <c r="BF1875"/>
  <c r="BJ1875"/>
  <c r="BN1875"/>
  <c r="BB1876"/>
  <c r="BF1876"/>
  <c r="BJ1876"/>
  <c r="BN1876"/>
  <c r="BB1877"/>
  <c r="BF1877"/>
  <c r="BJ1877"/>
  <c r="BN1877"/>
  <c r="BB1878"/>
  <c r="BF1878"/>
  <c r="BJ1878"/>
  <c r="BN1878"/>
  <c r="BB1879"/>
  <c r="BF1879"/>
  <c r="BJ1879"/>
  <c r="BN1879"/>
  <c r="BB1880"/>
  <c r="BF1880"/>
  <c r="BJ1880"/>
  <c r="BN1880"/>
  <c r="BB1881"/>
  <c r="BF1881"/>
  <c r="BJ1881"/>
  <c r="BN1881"/>
  <c r="BB1882"/>
  <c r="BF1882"/>
  <c r="BJ1882"/>
  <c r="BN1882"/>
  <c r="BB1883"/>
  <c r="BF1883"/>
  <c r="BJ1883"/>
  <c r="BN1883"/>
  <c r="BB1884"/>
  <c r="BF1884"/>
  <c r="BJ1884"/>
  <c r="BN1884"/>
  <c r="BB1885"/>
  <c r="BF1885"/>
  <c r="BJ1885"/>
  <c r="BN1885"/>
  <c r="BB1886"/>
  <c r="BF1886"/>
  <c r="BJ1886"/>
  <c r="BN1886"/>
  <c r="BB1887"/>
  <c r="BF1887"/>
  <c r="BJ1887"/>
  <c r="BN1887"/>
  <c r="BB1888"/>
  <c r="BF1888"/>
  <c r="BJ1888"/>
  <c r="BN1888"/>
  <c r="BB1889"/>
  <c r="BF1889"/>
  <c r="BJ1889"/>
  <c r="BN1889"/>
  <c r="BB1890"/>
  <c r="BF1890"/>
  <c r="BJ1890"/>
  <c r="BN1890"/>
  <c r="BB1891"/>
  <c r="BF1891"/>
  <c r="BJ1891"/>
  <c r="BN1891"/>
  <c r="BB1892"/>
  <c r="BF1892"/>
  <c r="BJ1892"/>
  <c r="BN1892"/>
  <c r="BB1893"/>
  <c r="BF1893"/>
  <c r="BJ1893"/>
  <c r="BN1893"/>
  <c r="BB1894"/>
  <c r="BF1894"/>
  <c r="BJ1894"/>
  <c r="BN1894"/>
  <c r="BB1895"/>
  <c r="BF1895"/>
  <c r="BJ1895"/>
  <c r="BN1895"/>
  <c r="BB1896"/>
  <c r="BF1896"/>
  <c r="BJ1896"/>
  <c r="BN1896"/>
  <c r="BB1897"/>
  <c r="BF1897"/>
  <c r="BJ1897"/>
  <c r="BN1897"/>
  <c r="BB1898"/>
  <c r="BF1898"/>
  <c r="BJ1898"/>
  <c r="BN1898"/>
  <c r="BB1899"/>
  <c r="BF1899"/>
  <c r="BJ1899"/>
  <c r="BN1899"/>
  <c r="BB1900"/>
  <c r="BF1900"/>
  <c r="BJ1900"/>
  <c r="BN1900"/>
  <c r="BB1901"/>
  <c r="BF1901"/>
  <c r="BJ1901"/>
  <c r="BN1901"/>
  <c r="BB1902"/>
  <c r="BF1902"/>
  <c r="BJ1902"/>
  <c r="BN1902"/>
  <c r="BB1903"/>
  <c r="BF1903"/>
  <c r="BJ1903"/>
  <c r="BN1903"/>
  <c r="BB1904"/>
  <c r="BF1904"/>
  <c r="BJ1904"/>
  <c r="BN1904"/>
  <c r="BB1905"/>
  <c r="BF1905"/>
  <c r="BJ1905"/>
  <c r="BN1905"/>
  <c r="BB1906"/>
  <c r="BF1906"/>
  <c r="BJ1906"/>
  <c r="BN1906"/>
  <c r="BB1907"/>
  <c r="BF1907"/>
  <c r="BJ1907"/>
  <c r="BN1907"/>
  <c r="BB1908"/>
  <c r="BF1908"/>
  <c r="BJ1908"/>
  <c r="BN1908"/>
  <c r="BB1909"/>
  <c r="BF1909"/>
  <c r="BJ1909"/>
  <c r="BN1909"/>
  <c r="BB1910"/>
  <c r="BF1910"/>
  <c r="BJ1910"/>
  <c r="BN1910"/>
  <c r="BB1911"/>
  <c r="BF1911"/>
  <c r="BJ1911"/>
  <c r="BN1911"/>
  <c r="BB1912"/>
  <c r="BF1912"/>
  <c r="BJ1912"/>
  <c r="BN1912"/>
  <c r="BB1913"/>
  <c r="BF1913"/>
  <c r="BJ1913"/>
  <c r="BN1913"/>
  <c r="BB1914"/>
  <c r="BF1914"/>
  <c r="BJ1914"/>
  <c r="BN1914"/>
  <c r="BB1915"/>
  <c r="BF1915"/>
  <c r="BJ1915"/>
  <c r="BN1915"/>
  <c r="BB1916"/>
  <c r="BF1916"/>
  <c r="BJ1916"/>
  <c r="BN1916"/>
  <c r="BB1917"/>
  <c r="BF1917"/>
  <c r="BJ1917"/>
  <c r="BN1917"/>
  <c r="BB1918"/>
  <c r="BF1918"/>
  <c r="BJ1918"/>
  <c r="BN1918"/>
  <c r="BB1919"/>
  <c r="BF1919"/>
  <c r="BJ1919"/>
  <c r="BN1919"/>
  <c r="BB1920"/>
  <c r="BF1920"/>
  <c r="BJ1920"/>
  <c r="BN1920"/>
  <c r="BB1921"/>
  <c r="BF1921"/>
  <c r="BJ1921"/>
  <c r="BN1921"/>
  <c r="BB1922"/>
  <c r="BF1922"/>
  <c r="BJ1922"/>
  <c r="BN1922"/>
  <c r="BB1923"/>
  <c r="BF1923"/>
  <c r="BJ1923"/>
  <c r="BN1923"/>
  <c r="BB1924"/>
  <c r="BF1924"/>
  <c r="BJ1924"/>
  <c r="BN1924"/>
  <c r="BB1925"/>
  <c r="BF1925"/>
  <c r="BJ1925"/>
  <c r="BN1925"/>
  <c r="BB1926"/>
  <c r="BF1926"/>
  <c r="BJ1926"/>
  <c r="BN1926"/>
  <c r="BB1927"/>
  <c r="BF1927"/>
  <c r="BJ1927"/>
  <c r="BN1927"/>
  <c r="BB1928"/>
  <c r="BF1928"/>
  <c r="BJ1928"/>
  <c r="BN1928"/>
  <c r="BB1929"/>
  <c r="BF1929"/>
  <c r="BJ1929"/>
  <c r="BN1929"/>
  <c r="BB1930"/>
  <c r="BF1930"/>
  <c r="BJ1930"/>
  <c r="BN1930"/>
  <c r="BB1931"/>
  <c r="BF1931"/>
  <c r="BJ1931"/>
  <c r="BN1931"/>
  <c r="BB1932"/>
  <c r="BF1932"/>
  <c r="BJ1932"/>
  <c r="BN1932"/>
  <c r="BB1933"/>
  <c r="BF1933"/>
  <c r="BJ1933"/>
  <c r="BN1933"/>
  <c r="BB1934"/>
  <c r="BF1934"/>
  <c r="BJ1934"/>
  <c r="BN1934"/>
  <c r="BB1935"/>
  <c r="BF1935"/>
  <c r="BJ1935"/>
  <c r="BN1935"/>
  <c r="BB1936"/>
  <c r="BF1936"/>
  <c r="BJ1936"/>
  <c r="BN1936"/>
  <c r="BB1937"/>
  <c r="BF1937"/>
  <c r="BJ1937"/>
  <c r="BN1937"/>
  <c r="BB1938"/>
  <c r="BF1938"/>
  <c r="BJ1938"/>
  <c r="BN1938"/>
  <c r="BB1939"/>
  <c r="BF1939"/>
  <c r="BJ1939"/>
  <c r="BN1939"/>
  <c r="BB1940"/>
  <c r="BF1940"/>
  <c r="BJ1940"/>
  <c r="BN1940"/>
  <c r="BB1941"/>
  <c r="BF1941"/>
  <c r="BJ1941"/>
  <c r="BN1941"/>
  <c r="BB1942"/>
  <c r="BF1942"/>
  <c r="BJ1942"/>
  <c r="BN1942"/>
  <c r="BB1943"/>
  <c r="BF1943"/>
  <c r="BJ1943"/>
  <c r="BN1943"/>
  <c r="BB1944"/>
  <c r="BF1944"/>
  <c r="BJ1944"/>
  <c r="BN1944"/>
  <c r="BB1945"/>
  <c r="BF1945"/>
  <c r="BJ1945"/>
  <c r="BN1945"/>
  <c r="BB1946"/>
  <c r="BF1946"/>
  <c r="BJ1946"/>
  <c r="BN1946"/>
  <c r="BB1947"/>
  <c r="BF1947"/>
  <c r="BJ1947"/>
  <c r="BN1947"/>
  <c r="BB1948"/>
  <c r="BF1948"/>
  <c r="BJ1948"/>
  <c r="BN1948"/>
  <c r="BB1949"/>
  <c r="BF1949"/>
  <c r="BJ1949"/>
  <c r="BN1949"/>
  <c r="BB1950"/>
  <c r="BF1950"/>
  <c r="BJ1950"/>
  <c r="BN1950"/>
  <c r="BB1951"/>
  <c r="BF1951"/>
  <c r="BJ1951"/>
  <c r="BN1951"/>
  <c r="BB1952"/>
  <c r="BF1952"/>
  <c r="BJ1952"/>
  <c r="BN1952"/>
  <c r="BB1953"/>
  <c r="BF1953"/>
  <c r="BJ1953"/>
  <c r="BN1953"/>
  <c r="BB1954"/>
  <c r="BF1954"/>
  <c r="BJ1954"/>
  <c r="BN1954"/>
  <c r="BB1955"/>
  <c r="BF1955"/>
  <c r="BJ1955"/>
  <c r="BN1955"/>
  <c r="BB1956"/>
  <c r="BF1956"/>
  <c r="BJ1956"/>
  <c r="BN1956"/>
  <c r="BB1957"/>
  <c r="BF1957"/>
  <c r="BJ1957"/>
  <c r="BN1957"/>
  <c r="BB1958"/>
  <c r="BF1958"/>
  <c r="BJ1958"/>
  <c r="BN1958"/>
  <c r="BB1959"/>
  <c r="BF1959"/>
  <c r="BJ1959"/>
  <c r="BN1959"/>
  <c r="BB1960"/>
  <c r="BF1960"/>
  <c r="BJ1960"/>
  <c r="BN1960"/>
  <c r="BB1961"/>
  <c r="BF1961"/>
  <c r="BJ1961"/>
  <c r="BN1961"/>
  <c r="BB1962"/>
  <c r="BF1962"/>
  <c r="BJ1962"/>
  <c r="BN1962"/>
  <c r="BB1963"/>
  <c r="BF1963"/>
  <c r="BJ1963"/>
  <c r="BN1963"/>
  <c r="BB1964"/>
  <c r="BF1964"/>
  <c r="BJ1964"/>
  <c r="BN1964"/>
  <c r="BB1965"/>
  <c r="BF1965"/>
  <c r="BJ1965"/>
  <c r="BN1965"/>
  <c r="BB1966"/>
  <c r="BF1966"/>
  <c r="BJ1966"/>
  <c r="BN1966"/>
  <c r="BB1967"/>
  <c r="BF1967"/>
  <c r="BJ1967"/>
  <c r="BN1967"/>
  <c r="BB1968"/>
  <c r="BF1968"/>
  <c r="BJ1968"/>
  <c r="BN1968"/>
  <c r="BB1969"/>
  <c r="BF1969"/>
  <c r="BJ1969"/>
  <c r="BN1969"/>
  <c r="BB1970"/>
  <c r="BF1970"/>
  <c r="BJ1970"/>
  <c r="BN1970"/>
  <c r="BB1971"/>
  <c r="BF1971"/>
  <c r="BJ1971"/>
  <c r="BN1971"/>
  <c r="BB1972"/>
  <c r="BF1972"/>
  <c r="BJ1972"/>
  <c r="BN1972"/>
  <c r="BB1973"/>
  <c r="BF1973"/>
  <c r="BJ1973"/>
  <c r="BN1973"/>
  <c r="BB1974"/>
  <c r="BF1974"/>
  <c r="BJ1974"/>
  <c r="BN1974"/>
  <c r="BB1975"/>
  <c r="BF1975"/>
  <c r="BJ1975"/>
  <c r="BN1975"/>
  <c r="BB1976"/>
  <c r="BF1976"/>
  <c r="BJ1976"/>
  <c r="BN1976"/>
  <c r="BB1977"/>
  <c r="BF1977"/>
  <c r="BJ1977"/>
  <c r="BN1977"/>
  <c r="BB1978"/>
  <c r="BF1978"/>
  <c r="BJ1978"/>
  <c r="BN1978"/>
  <c r="BB1979"/>
  <c r="BF1979"/>
  <c r="BJ1979"/>
  <c r="BN1979"/>
  <c r="BB1980"/>
  <c r="BF1980"/>
  <c r="BJ1980"/>
  <c r="BN1980"/>
  <c r="BB1981"/>
  <c r="BF1981"/>
  <c r="BJ1981"/>
  <c r="BN1981"/>
  <c r="BB1982"/>
  <c r="BF1982"/>
  <c r="BJ1982"/>
  <c r="BN1982"/>
  <c r="BB1983"/>
  <c r="BF1983"/>
  <c r="BJ1983"/>
  <c r="BN1983"/>
  <c r="BB1984"/>
  <c r="BF1984"/>
  <c r="BJ1984"/>
  <c r="BN1984"/>
  <c r="BB1985"/>
  <c r="BF1985"/>
  <c r="BJ1985"/>
  <c r="BN1985"/>
  <c r="BB1986"/>
  <c r="BF1986"/>
  <c r="BJ1986"/>
  <c r="BN1986"/>
  <c r="BB1987"/>
  <c r="BF1987"/>
  <c r="BJ1987"/>
  <c r="BN1987"/>
  <c r="BB1988"/>
  <c r="BF1988"/>
  <c r="BJ1988"/>
  <c r="BN1988"/>
  <c r="BB1989"/>
  <c r="BF1989"/>
  <c r="BJ1989"/>
  <c r="BN1989"/>
  <c r="BB1990"/>
  <c r="BF1990"/>
  <c r="BJ1990"/>
  <c r="BN1990"/>
  <c r="BB1991"/>
  <c r="BF1991"/>
  <c r="BJ1991"/>
  <c r="BN1991"/>
  <c r="BB1992"/>
  <c r="BF1992"/>
  <c r="BJ1992"/>
  <c r="BN1992"/>
  <c r="BB1993"/>
  <c r="BF1993"/>
  <c r="BJ1993"/>
  <c r="BN1993"/>
  <c r="BB1994"/>
  <c r="BF1994"/>
  <c r="BJ1994"/>
  <c r="BN1994"/>
  <c r="BB1995"/>
  <c r="BF1995"/>
  <c r="BJ1995"/>
  <c r="BN1995"/>
  <c r="BB1996"/>
  <c r="BF1996"/>
  <c r="BJ1996"/>
  <c r="BN1996"/>
  <c r="BB1997"/>
  <c r="BF1997"/>
  <c r="BJ1997"/>
  <c r="BN1997"/>
  <c r="BB1998"/>
  <c r="BF1998"/>
  <c r="BJ1998"/>
  <c r="BN1998"/>
  <c r="BB1999"/>
  <c r="BF1999"/>
  <c r="BJ1999"/>
  <c r="BN1999"/>
  <c r="BB2000"/>
  <c r="BF2000"/>
  <c r="BJ2000"/>
  <c r="BN2000"/>
  <c r="BB2001"/>
  <c r="BF2001"/>
  <c r="BJ2001"/>
  <c r="BN2001"/>
  <c r="BB2002"/>
  <c r="BF2002"/>
  <c r="BJ2002"/>
  <c r="BN2002"/>
  <c r="BB2003"/>
  <c r="BF2003"/>
  <c r="BJ2003"/>
  <c r="BN2003"/>
  <c r="BB2004"/>
  <c r="BF2004"/>
  <c r="BJ2004"/>
  <c r="BN2004"/>
  <c r="BB2005"/>
  <c r="BF2005"/>
  <c r="BJ2005"/>
  <c r="BN2005"/>
  <c r="BB2006"/>
  <c r="BF2006"/>
  <c r="BJ2006"/>
  <c r="BN2006"/>
  <c r="BB2007"/>
  <c r="BF2007"/>
  <c r="BJ2007"/>
  <c r="BN2007"/>
  <c r="BB2008"/>
  <c r="BF2008"/>
  <c r="BJ2008"/>
  <c r="BN2008"/>
  <c r="BB2009"/>
  <c r="BF2009"/>
  <c r="BJ2009"/>
  <c r="BN2009"/>
  <c r="BB2010"/>
  <c r="BF2010"/>
  <c r="BJ2010"/>
  <c r="BN2010"/>
  <c r="BB2011"/>
  <c r="BF2011"/>
  <c r="BJ2011"/>
  <c r="BN2011"/>
  <c r="BB2012"/>
  <c r="BF2012"/>
  <c r="BJ2012"/>
  <c r="BN2012"/>
  <c r="BB2013"/>
  <c r="BF2013"/>
  <c r="BJ2013"/>
  <c r="BN2013"/>
  <c r="BB2014"/>
  <c r="BF2014"/>
  <c r="BJ2014"/>
  <c r="BN2014"/>
  <c r="BB2015"/>
  <c r="BF2015"/>
  <c r="BJ2015"/>
  <c r="BN2015"/>
  <c r="BB2016"/>
  <c r="BF2016"/>
  <c r="BJ2016"/>
  <c r="BN2016"/>
  <c r="BB2017"/>
  <c r="BF2017"/>
  <c r="BJ2017"/>
  <c r="BN2017"/>
  <c r="BB2018"/>
  <c r="BF2018"/>
  <c r="BJ2018"/>
  <c r="BN2018"/>
  <c r="BB2019"/>
  <c r="BF2019"/>
  <c r="BJ2019"/>
  <c r="BN2019"/>
  <c r="BB2020"/>
  <c r="BF2020"/>
  <c r="BJ2020"/>
  <c r="BN2020"/>
  <c r="BB2021"/>
  <c r="BF2021"/>
  <c r="BJ2021"/>
  <c r="BN2021"/>
  <c r="BB2022"/>
  <c r="BF2022"/>
  <c r="BJ2022"/>
  <c r="BN2022"/>
  <c r="BB2023"/>
  <c r="BF2023"/>
  <c r="BJ2023"/>
  <c r="BN2023"/>
  <c r="BB2024"/>
  <c r="BF2024"/>
  <c r="BJ2024"/>
  <c r="BN2024"/>
  <c r="BB2025"/>
  <c r="BF2025"/>
  <c r="BJ2025"/>
  <c r="BN2025"/>
  <c r="BB2026"/>
  <c r="BF2026"/>
  <c r="BJ2026"/>
  <c r="BN2026"/>
  <c r="BB2027"/>
  <c r="BF2027"/>
  <c r="BJ2027"/>
  <c r="BN2027"/>
  <c r="BB2028"/>
  <c r="BF2028"/>
  <c r="BJ2028"/>
  <c r="BN2028"/>
  <c r="BB2029"/>
  <c r="BF2029"/>
  <c r="BJ2029"/>
  <c r="BN2029"/>
  <c r="BB2030"/>
  <c r="BF2030"/>
  <c r="BJ2030"/>
  <c r="BN2030"/>
  <c r="BB2031"/>
  <c r="BF2031"/>
  <c r="BJ2031"/>
  <c r="BN2031"/>
  <c r="BB2032"/>
  <c r="BF2032"/>
  <c r="BJ2032"/>
  <c r="BN2032"/>
  <c r="BB2033"/>
  <c r="BF2033"/>
  <c r="BJ2033"/>
  <c r="BN2033"/>
  <c r="BB2034"/>
  <c r="BF2034"/>
  <c r="BJ2034"/>
  <c r="BN2034"/>
  <c r="BB2035"/>
  <c r="BF2035"/>
  <c r="BJ2035"/>
  <c r="BN2035"/>
  <c r="BB2036"/>
  <c r="BF2036"/>
  <c r="BJ2036"/>
  <c r="BN2036"/>
  <c r="BB2037"/>
  <c r="BF2037"/>
  <c r="BJ2037"/>
  <c r="BN2037"/>
  <c r="BB2038"/>
  <c r="BF2038"/>
  <c r="BJ2038"/>
  <c r="BN2038"/>
  <c r="BB2039"/>
  <c r="BF2039"/>
  <c r="BJ2039"/>
  <c r="BN2039"/>
  <c r="BB2040"/>
  <c r="BF2040"/>
  <c r="BJ2040"/>
  <c r="BN2040"/>
  <c r="BB2041"/>
  <c r="BF2041"/>
  <c r="BJ2041"/>
  <c r="BN2041"/>
  <c r="BB2042"/>
  <c r="BF2042"/>
  <c r="BJ2042"/>
  <c r="BN2042"/>
  <c r="BB2043"/>
  <c r="BF2043"/>
  <c r="BJ2043"/>
  <c r="BN2043"/>
  <c r="BB2044"/>
  <c r="BF2044"/>
  <c r="BJ2044"/>
  <c r="BN2044"/>
  <c r="BB2045"/>
  <c r="BF2045"/>
  <c r="BJ2045"/>
  <c r="BN2045"/>
  <c r="BB2046"/>
  <c r="BF2046"/>
  <c r="BJ2046"/>
  <c r="BN2046"/>
  <c r="BB2047"/>
  <c r="BF2047"/>
  <c r="BJ2047"/>
  <c r="BN2047"/>
  <c r="BB2048"/>
  <c r="BF2048"/>
  <c r="BJ2048"/>
  <c r="BN2048"/>
  <c r="BB2049"/>
  <c r="BF2049"/>
  <c r="BJ2049"/>
  <c r="BN2049"/>
  <c r="BB2050"/>
  <c r="BF2050"/>
  <c r="BJ2050"/>
  <c r="BN2050"/>
  <c r="BB2051"/>
  <c r="BF2051"/>
  <c r="BJ2051"/>
  <c r="BN2051"/>
  <c r="BB2052"/>
  <c r="BF2052"/>
  <c r="BJ2052"/>
  <c r="BN2052"/>
  <c r="BB2053"/>
  <c r="BF2053"/>
  <c r="BJ2053"/>
  <c r="BN2053"/>
  <c r="BB2054"/>
  <c r="BF2054"/>
  <c r="BJ2054"/>
  <c r="BN2054"/>
  <c r="BB2055"/>
  <c r="BF2055"/>
  <c r="BJ2055"/>
  <c r="BN2055"/>
  <c r="BB2056"/>
  <c r="BF2056"/>
  <c r="BJ2056"/>
  <c r="BN2056"/>
  <c r="BB2057"/>
  <c r="BF2057"/>
  <c r="BJ2057"/>
  <c r="BN2057"/>
  <c r="BB2058"/>
  <c r="BF2058"/>
  <c r="BJ2058"/>
  <c r="BN2058"/>
  <c r="BB2059"/>
  <c r="BF2059"/>
  <c r="BJ2059"/>
  <c r="BN2059"/>
  <c r="BB2060"/>
  <c r="BF2060"/>
  <c r="BJ2060"/>
  <c r="BN2060"/>
  <c r="BB2061"/>
  <c r="BF2061"/>
  <c r="BJ2061"/>
  <c r="BN2061"/>
  <c r="BB2062"/>
  <c r="BF2062"/>
  <c r="BJ2062"/>
  <c r="BN2062"/>
  <c r="BB2063"/>
  <c r="BF2063"/>
  <c r="BJ2063"/>
  <c r="BN2063"/>
  <c r="BB2064"/>
  <c r="BF2064"/>
  <c r="BJ2064"/>
  <c r="BN2064"/>
  <c r="BB2065"/>
  <c r="BF2065"/>
  <c r="BJ2065"/>
  <c r="BN2065"/>
  <c r="BB2066"/>
  <c r="BF2066"/>
  <c r="BJ2066"/>
  <c r="BN2066"/>
  <c r="BB2067"/>
  <c r="BF2067"/>
  <c r="BJ2067"/>
  <c r="BN2067"/>
  <c r="BB2068"/>
  <c r="BF2068"/>
  <c r="BJ2068"/>
  <c r="BN2068"/>
  <c r="BB2069"/>
  <c r="BF2069"/>
  <c r="BJ2069"/>
  <c r="BN2069"/>
  <c r="BB2070"/>
  <c r="BF2070"/>
  <c r="BJ2070"/>
  <c r="BN2070"/>
  <c r="BB2071"/>
  <c r="BF2071"/>
  <c r="BJ2071"/>
  <c r="BN2071"/>
  <c r="BB2072"/>
  <c r="BF2072"/>
  <c r="BJ2072"/>
  <c r="BN2072"/>
  <c r="BB2073"/>
  <c r="BF2073"/>
  <c r="BJ2073"/>
  <c r="BN2073"/>
  <c r="BB2074"/>
  <c r="BF2074"/>
  <c r="BJ2074"/>
  <c r="BN2074"/>
  <c r="BB2075"/>
  <c r="BF2075"/>
  <c r="BJ2075"/>
  <c r="BN2075"/>
  <c r="BB2076"/>
  <c r="BF2076"/>
  <c r="BJ2076"/>
  <c r="BN2076"/>
  <c r="BB2077"/>
  <c r="BF2077"/>
  <c r="BJ2077"/>
  <c r="BN2077"/>
  <c r="BB2078"/>
  <c r="BF2078"/>
  <c r="BJ2078"/>
  <c r="BN2078"/>
  <c r="BB2079"/>
  <c r="BF2079"/>
  <c r="BJ2079"/>
  <c r="BN2079"/>
  <c r="BB2080"/>
  <c r="BF2080"/>
  <c r="BJ2080"/>
  <c r="BN2080"/>
  <c r="BB2081"/>
  <c r="BF2081"/>
  <c r="BJ2081"/>
  <c r="BN2081"/>
  <c r="BB2082"/>
  <c r="BF2082"/>
  <c r="BJ2082"/>
  <c r="BN2082"/>
  <c r="BB2083"/>
  <c r="BF2083"/>
  <c r="BJ2083"/>
  <c r="BN2083"/>
  <c r="BB2084"/>
  <c r="BF2084"/>
  <c r="BJ2084"/>
  <c r="BN2084"/>
  <c r="BB2085"/>
  <c r="BF2085"/>
  <c r="BJ2085"/>
  <c r="BN2085"/>
  <c r="BB2086"/>
  <c r="BF2086"/>
  <c r="BJ2086"/>
  <c r="BN2086"/>
  <c r="BB2087"/>
  <c r="BF2087"/>
  <c r="BJ2087"/>
  <c r="BN2087"/>
  <c r="BB2088"/>
  <c r="BF2088"/>
  <c r="BJ2088"/>
  <c r="BN2088"/>
  <c r="BB2089"/>
  <c r="BF2089"/>
  <c r="BJ2089"/>
  <c r="BN2089"/>
  <c r="BB2090"/>
  <c r="BF2090"/>
  <c r="BJ2090"/>
  <c r="BN2090"/>
  <c r="BB2091"/>
  <c r="BF2091"/>
  <c r="BJ2091"/>
  <c r="BN2091"/>
  <c r="BB2092"/>
  <c r="BF2092"/>
  <c r="BJ2092"/>
  <c r="BN2092"/>
  <c r="BB2093"/>
  <c r="BF2093"/>
  <c r="BJ2093"/>
  <c r="BN2093"/>
  <c r="BB2094"/>
  <c r="BF2094"/>
  <c r="BJ2094"/>
  <c r="BN2094"/>
  <c r="BB2095"/>
  <c r="BF2095"/>
  <c r="BJ2095"/>
  <c r="BN2095"/>
  <c r="BB2096"/>
  <c r="BF2096"/>
  <c r="BJ2096"/>
  <c r="BN2096"/>
  <c r="BB2097"/>
  <c r="BF2097"/>
  <c r="BJ2097"/>
  <c r="BN2097"/>
  <c r="BB2098"/>
  <c r="BF2098"/>
  <c r="BJ2098"/>
  <c r="BN2098"/>
  <c r="BB2099"/>
  <c r="BF2099"/>
  <c r="BJ2099"/>
  <c r="BN2099"/>
  <c r="BB2100"/>
  <c r="BF2100"/>
  <c r="BJ2100"/>
  <c r="BN2100"/>
  <c r="BB2101"/>
  <c r="BF2101"/>
  <c r="BJ2101"/>
  <c r="BN2101"/>
  <c r="BE2"/>
  <c r="AZ2"/>
  <c r="BN1767"/>
  <c r="BJ1768"/>
  <c r="BF1769"/>
  <c r="BB1770"/>
  <c r="BN1770"/>
  <c r="BD1771"/>
  <c r="BL1771"/>
  <c r="BB1772"/>
  <c r="BJ1772"/>
  <c r="AZ1773"/>
  <c r="BH1773"/>
  <c r="BF1774"/>
  <c r="BN1774"/>
  <c r="BD1775"/>
  <c r="BL1775"/>
  <c r="BB1776"/>
  <c r="BJ1776"/>
  <c r="AZ1777"/>
  <c r="BH1777"/>
  <c r="BF1778"/>
  <c r="BN1778"/>
  <c r="BD1779"/>
  <c r="BL1779"/>
  <c r="BB1780"/>
  <c r="BJ1780"/>
  <c r="AZ1781"/>
  <c r="BH1781"/>
  <c r="BM1781"/>
  <c r="BA1782"/>
  <c r="BE1782"/>
  <c r="BI1782"/>
  <c r="BM1782"/>
  <c r="BA1783"/>
  <c r="BE1783"/>
  <c r="BI1783"/>
  <c r="BM1783"/>
  <c r="BA1784"/>
  <c r="BE1784"/>
  <c r="BI1784"/>
  <c r="BM1784"/>
  <c r="BA1785"/>
  <c r="BE1785"/>
  <c r="BI1785"/>
  <c r="BM1785"/>
  <c r="BA1786"/>
  <c r="BE1786"/>
  <c r="BI1786"/>
  <c r="BM1786"/>
  <c r="BA1787"/>
  <c r="BE1787"/>
  <c r="BI1787"/>
  <c r="BM1787"/>
  <c r="BA1788"/>
  <c r="BE1788"/>
  <c r="BI1788"/>
  <c r="BM1788"/>
  <c r="BA1789"/>
  <c r="BE1789"/>
  <c r="BI1789"/>
  <c r="BM1789"/>
  <c r="BA1790"/>
  <c r="BE1790"/>
  <c r="BI1790"/>
  <c r="BM1790"/>
  <c r="BA1791"/>
  <c r="BE1791"/>
  <c r="BI1791"/>
  <c r="BM1791"/>
  <c r="BA1792"/>
  <c r="BE1792"/>
  <c r="BI1792"/>
  <c r="BM1792"/>
  <c r="BA1793"/>
  <c r="BE1793"/>
  <c r="BI1793"/>
  <c r="BM1793"/>
  <c r="BA1794"/>
  <c r="BE1794"/>
  <c r="BI1794"/>
  <c r="BM1794"/>
  <c r="BA1795"/>
  <c r="BE1795"/>
  <c r="BI1795"/>
  <c r="BM1795"/>
  <c r="BA1796"/>
  <c r="BE1796"/>
  <c r="BI1796"/>
  <c r="BM1796"/>
  <c r="BA1797"/>
  <c r="BE1797"/>
  <c r="BI1797"/>
  <c r="BM1797"/>
  <c r="BA1798"/>
  <c r="BE1798"/>
  <c r="BI1798"/>
  <c r="BM1798"/>
  <c r="BA1799"/>
  <c r="BE1799"/>
  <c r="BI1799"/>
  <c r="BM1799"/>
  <c r="BA1800"/>
  <c r="BE1800"/>
  <c r="BI1800"/>
  <c r="BM1800"/>
  <c r="BA1801"/>
  <c r="BE1801"/>
  <c r="BI1801"/>
  <c r="BM1801"/>
  <c r="BA1802"/>
  <c r="BE1802"/>
  <c r="BI1802"/>
  <c r="BM1802"/>
  <c r="BA1803"/>
  <c r="BE1803"/>
  <c r="BI1803"/>
  <c r="BM1803"/>
  <c r="BA1804"/>
  <c r="BE1804"/>
  <c r="BI1804"/>
  <c r="BM1804"/>
  <c r="BA1805"/>
  <c r="BE1805"/>
  <c r="BI1805"/>
  <c r="BM1805"/>
  <c r="BA1806"/>
  <c r="BE1806"/>
  <c r="BI1806"/>
  <c r="BM1806"/>
  <c r="BA1807"/>
  <c r="BE1807"/>
  <c r="BI1807"/>
  <c r="BM1807"/>
  <c r="BA1808"/>
  <c r="BE1808"/>
  <c r="BI1808"/>
  <c r="BM1808"/>
  <c r="BA1809"/>
  <c r="BE1809"/>
  <c r="BI1809"/>
  <c r="BM1809"/>
  <c r="BA1810"/>
  <c r="BE1810"/>
  <c r="BI1810"/>
  <c r="BM1810"/>
  <c r="BA1811"/>
  <c r="BE1811"/>
  <c r="BI1811"/>
  <c r="BM1811"/>
  <c r="BA1812"/>
  <c r="BE1812"/>
  <c r="BI1812"/>
  <c r="BM1812"/>
  <c r="BA1813"/>
  <c r="BE1813"/>
  <c r="BI1813"/>
  <c r="BM1813"/>
  <c r="BA1814"/>
  <c r="BE1814"/>
  <c r="BI1814"/>
  <c r="BM1814"/>
  <c r="BA1815"/>
  <c r="BE1815"/>
  <c r="BI1815"/>
  <c r="BM1815"/>
  <c r="BA1816"/>
  <c r="BE1816"/>
  <c r="BI1816"/>
  <c r="BM1816"/>
  <c r="BA1817"/>
  <c r="BE1817"/>
  <c r="BI1817"/>
  <c r="BM1817"/>
  <c r="BA1818"/>
  <c r="BE1818"/>
  <c r="BI1818"/>
  <c r="BM1818"/>
  <c r="BA1819"/>
  <c r="BE1819"/>
  <c r="BI1819"/>
  <c r="BM1819"/>
  <c r="BA1820"/>
  <c r="BE1820"/>
  <c r="BI1820"/>
  <c r="BM1820"/>
  <c r="BA1821"/>
  <c r="BE1821"/>
  <c r="BI1821"/>
  <c r="BM1821"/>
  <c r="BA1822"/>
  <c r="BE1822"/>
  <c r="BI1822"/>
  <c r="BM1822"/>
  <c r="BA1823"/>
  <c r="BE1823"/>
  <c r="BI1823"/>
  <c r="BM1823"/>
  <c r="BA1824"/>
  <c r="BE1824"/>
  <c r="BI1824"/>
  <c r="BM1824"/>
  <c r="BA1825"/>
  <c r="BE1825"/>
  <c r="BI1825"/>
  <c r="BM1825"/>
  <c r="BA1826"/>
  <c r="BE1826"/>
  <c r="BI1826"/>
  <c r="BM1826"/>
  <c r="BA1827"/>
  <c r="BE1827"/>
  <c r="BI1827"/>
  <c r="BM1827"/>
  <c r="BA1828"/>
  <c r="BE1828"/>
  <c r="BI1828"/>
  <c r="BM1828"/>
  <c r="BA1829"/>
  <c r="BE1829"/>
  <c r="BI1829"/>
  <c r="BM1829"/>
  <c r="BA1830"/>
  <c r="BE1830"/>
  <c r="BI1830"/>
  <c r="BM1830"/>
  <c r="BA1831"/>
  <c r="BE1831"/>
  <c r="BI1831"/>
  <c r="BM1831"/>
  <c r="BA1832"/>
  <c r="BE1832"/>
  <c r="BI1832"/>
  <c r="BM1832"/>
  <c r="BA1833"/>
  <c r="BE1833"/>
  <c r="BI1833"/>
  <c r="BM1833"/>
  <c r="BA1834"/>
  <c r="BE1834"/>
  <c r="BI1834"/>
  <c r="BM1834"/>
  <c r="BA1835"/>
  <c r="BE1835"/>
  <c r="BI1835"/>
  <c r="BM1835"/>
  <c r="BA1836"/>
  <c r="BE1836"/>
  <c r="BI1836"/>
  <c r="BM1836"/>
  <c r="BA1837"/>
  <c r="BE1837"/>
  <c r="BI1837"/>
  <c r="BM1837"/>
  <c r="BA1838"/>
  <c r="BE1838"/>
  <c r="BI1838"/>
  <c r="BM1838"/>
  <c r="BA1839"/>
  <c r="BE1839"/>
  <c r="BI1839"/>
  <c r="BM1839"/>
  <c r="BA1840"/>
  <c r="BE1840"/>
  <c r="BI1840"/>
  <c r="BM1840"/>
  <c r="BA1841"/>
  <c r="BE1841"/>
  <c r="BI1841"/>
  <c r="BM1841"/>
  <c r="BA1842"/>
  <c r="BE1842"/>
  <c r="BI1842"/>
  <c r="BM1842"/>
  <c r="BA1843"/>
  <c r="BE1843"/>
  <c r="BI1843"/>
  <c r="BM1843"/>
  <c r="BA1844"/>
  <c r="BE1844"/>
  <c r="BI1844"/>
  <c r="BM1844"/>
  <c r="BA1845"/>
  <c r="BE1845"/>
  <c r="BI1845"/>
  <c r="BM1845"/>
  <c r="BA1846"/>
  <c r="BE1846"/>
  <c r="BI1846"/>
  <c r="BM1846"/>
  <c r="BA1847"/>
  <c r="BE1847"/>
  <c r="BI1847"/>
  <c r="BM1847"/>
  <c r="BA1848"/>
  <c r="BE1848"/>
  <c r="BI1848"/>
  <c r="BM1848"/>
  <c r="BA1849"/>
  <c r="BE1849"/>
  <c r="BI1849"/>
  <c r="BM1849"/>
  <c r="BA1850"/>
  <c r="BE1850"/>
  <c r="BI1850"/>
  <c r="BM1850"/>
  <c r="BA1851"/>
  <c r="BE1851"/>
  <c r="BI1851"/>
  <c r="BM1851"/>
  <c r="BA1852"/>
  <c r="BE1852"/>
  <c r="BI1852"/>
  <c r="BM1852"/>
  <c r="BA1853"/>
  <c r="BE1853"/>
  <c r="BI1853"/>
  <c r="BM1853"/>
  <c r="BA1854"/>
  <c r="BE1854"/>
  <c r="BI1854"/>
  <c r="BM1854"/>
  <c r="BA1855"/>
  <c r="BE1855"/>
  <c r="BI1855"/>
  <c r="BM1855"/>
  <c r="BA1856"/>
  <c r="BE1856"/>
  <c r="BI1856"/>
  <c r="BM1856"/>
  <c r="BA1857"/>
  <c r="BE1857"/>
  <c r="BI1857"/>
  <c r="BM1857"/>
  <c r="BA1858"/>
  <c r="BE1858"/>
  <c r="BI1858"/>
  <c r="BM1858"/>
  <c r="BA1859"/>
  <c r="BE1859"/>
  <c r="BI1859"/>
  <c r="BM1859"/>
  <c r="BA1860"/>
  <c r="BE1860"/>
  <c r="BI1860"/>
  <c r="BM1860"/>
  <c r="BA1861"/>
  <c r="BE1861"/>
  <c r="BI1861"/>
  <c r="BM1861"/>
  <c r="BA1862"/>
  <c r="BE1862"/>
  <c r="BI1862"/>
  <c r="BM1862"/>
  <c r="BA1863"/>
  <c r="BE1863"/>
  <c r="BI1863"/>
  <c r="BM1863"/>
  <c r="BA1864"/>
  <c r="BE1864"/>
  <c r="BI1864"/>
  <c r="BM1864"/>
  <c r="BA1865"/>
  <c r="BE1865"/>
  <c r="BI1865"/>
  <c r="BM1865"/>
  <c r="BA1866"/>
  <c r="BE1866"/>
  <c r="BI1866"/>
  <c r="BM1866"/>
  <c r="BA1867"/>
  <c r="BE1867"/>
  <c r="BI1867"/>
  <c r="BM1867"/>
  <c r="BA1868"/>
  <c r="BE1868"/>
  <c r="BI1868"/>
  <c r="BM1868"/>
  <c r="BA1869"/>
  <c r="BE1869"/>
  <c r="BI1869"/>
  <c r="BM1869"/>
  <c r="BA1870"/>
  <c r="BE1870"/>
  <c r="BI1870"/>
  <c r="BM1870"/>
  <c r="BA1871"/>
  <c r="BE1871"/>
  <c r="BI1871"/>
  <c r="BM1871"/>
  <c r="BA1872"/>
  <c r="BE1872"/>
  <c r="BI1872"/>
  <c r="BM1872"/>
  <c r="BA1873"/>
  <c r="BE1873"/>
  <c r="BI1873"/>
  <c r="BM1873"/>
  <c r="BA1874"/>
  <c r="BE1874"/>
  <c r="BI1874"/>
  <c r="BM1874"/>
  <c r="BA1875"/>
  <c r="BE1875"/>
  <c r="BI1875"/>
  <c r="BM1875"/>
  <c r="BA1876"/>
  <c r="BE1876"/>
  <c r="BI1876"/>
  <c r="BM1876"/>
  <c r="BA1877"/>
  <c r="BE1877"/>
  <c r="BI1877"/>
  <c r="BM1877"/>
  <c r="BA1878"/>
  <c r="BE1878"/>
  <c r="BI1878"/>
  <c r="BM1878"/>
  <c r="BA1879"/>
  <c r="BE1879"/>
  <c r="BI1879"/>
  <c r="BM1879"/>
  <c r="BA1880"/>
  <c r="BE1880"/>
  <c r="BI1880"/>
  <c r="BM1880"/>
  <c r="BA1881"/>
  <c r="BE1881"/>
  <c r="BI1881"/>
  <c r="BM1881"/>
  <c r="BA1882"/>
  <c r="BE1882"/>
  <c r="BI1882"/>
  <c r="BM1882"/>
  <c r="BA1883"/>
  <c r="BE1883"/>
  <c r="BI1883"/>
  <c r="BM1883"/>
  <c r="BA1884"/>
  <c r="BE1884"/>
  <c r="BI1884"/>
  <c r="BM1884"/>
  <c r="BA1885"/>
  <c r="BE1885"/>
  <c r="BI1885"/>
  <c r="BM1885"/>
  <c r="BA1886"/>
  <c r="BE1886"/>
  <c r="BI1886"/>
  <c r="BM1886"/>
  <c r="BA1887"/>
  <c r="BE1887"/>
  <c r="BI1887"/>
  <c r="BM1887"/>
  <c r="BA1888"/>
  <c r="BE1888"/>
  <c r="BI1888"/>
  <c r="BM1888"/>
  <c r="BA1889"/>
  <c r="BE1889"/>
  <c r="BI1889"/>
  <c r="BM1889"/>
  <c r="BA1890"/>
  <c r="BE1890"/>
  <c r="BI1890"/>
  <c r="BM1890"/>
  <c r="BA1891"/>
  <c r="BE1891"/>
  <c r="BI1891"/>
  <c r="BM1891"/>
  <c r="BA1892"/>
  <c r="BE1892"/>
  <c r="BI1892"/>
  <c r="BM1892"/>
  <c r="BA1893"/>
  <c r="BE1893"/>
  <c r="BI1893"/>
  <c r="BM1893"/>
  <c r="BA1894"/>
  <c r="BE1894"/>
  <c r="BI1894"/>
  <c r="BM1894"/>
  <c r="BA1895"/>
  <c r="BE1895"/>
  <c r="BI1895"/>
  <c r="BM1895"/>
  <c r="BA1896"/>
  <c r="BE1896"/>
  <c r="BI1896"/>
  <c r="BM1896"/>
  <c r="BA1897"/>
  <c r="BE1897"/>
  <c r="BI1897"/>
  <c r="BM1897"/>
  <c r="BA1898"/>
  <c r="BE1898"/>
  <c r="BI1898"/>
  <c r="BM1898"/>
  <c r="BA1899"/>
  <c r="BE1899"/>
  <c r="BI1899"/>
  <c r="BM1899"/>
  <c r="BA1900"/>
  <c r="BE1900"/>
  <c r="BI1900"/>
  <c r="BM1900"/>
  <c r="BA1901"/>
  <c r="BE1901"/>
  <c r="BI1901"/>
  <c r="BM1901"/>
  <c r="BA1902"/>
  <c r="BE1902"/>
  <c r="BI1902"/>
  <c r="BM1902"/>
  <c r="BA1903"/>
  <c r="BE1903"/>
  <c r="BI1903"/>
  <c r="BM1903"/>
  <c r="BA1904"/>
  <c r="BE1904"/>
  <c r="BI1904"/>
  <c r="BM1904"/>
  <c r="BA1905"/>
  <c r="BE1905"/>
  <c r="BI1905"/>
  <c r="BM1905"/>
  <c r="BA1906"/>
  <c r="BE1906"/>
  <c r="BI1906"/>
  <c r="BM1906"/>
  <c r="BA1907"/>
  <c r="BE1907"/>
  <c r="BI1907"/>
  <c r="BM1907"/>
  <c r="BA1908"/>
  <c r="BE1908"/>
  <c r="BI1908"/>
  <c r="BM1908"/>
  <c r="BA1909"/>
  <c r="BE1909"/>
  <c r="BI1909"/>
  <c r="BM1909"/>
  <c r="BA1910"/>
  <c r="BE1910"/>
  <c r="BI1910"/>
  <c r="BM1910"/>
  <c r="BA1911"/>
  <c r="BE1911"/>
  <c r="BI1911"/>
  <c r="BM1911"/>
  <c r="BA1912"/>
  <c r="BE1912"/>
  <c r="BI1912"/>
  <c r="BM1912"/>
  <c r="BA1913"/>
  <c r="BE1913"/>
  <c r="BI1913"/>
  <c r="BM1913"/>
  <c r="BA1914"/>
  <c r="BE1914"/>
  <c r="BI1914"/>
  <c r="BM1914"/>
  <c r="BA1915"/>
  <c r="BE1915"/>
  <c r="BI1915"/>
  <c r="BM1915"/>
  <c r="BA1916"/>
  <c r="BE1916"/>
  <c r="BI1916"/>
  <c r="BM1916"/>
  <c r="BA1917"/>
  <c r="BE1917"/>
  <c r="BI1917"/>
  <c r="BM1917"/>
  <c r="BA1918"/>
  <c r="BE1918"/>
  <c r="BI1918"/>
  <c r="BM1918"/>
  <c r="BA1919"/>
  <c r="BE1919"/>
  <c r="BI1919"/>
  <c r="BM1919"/>
  <c r="BA1920"/>
  <c r="BE1920"/>
  <c r="BI1920"/>
  <c r="BM1920"/>
  <c r="BA1921"/>
  <c r="BE1921"/>
  <c r="BI1921"/>
  <c r="BM1921"/>
  <c r="BA1922"/>
  <c r="BE1922"/>
  <c r="BI1922"/>
  <c r="BM1922"/>
  <c r="BA1923"/>
  <c r="BE1923"/>
  <c r="BI1923"/>
  <c r="BM1923"/>
  <c r="BA1924"/>
  <c r="BE1924"/>
  <c r="BI1924"/>
  <c r="BM1924"/>
  <c r="BA1925"/>
  <c r="BE1925"/>
  <c r="BI1925"/>
  <c r="BM1925"/>
  <c r="BA1926"/>
  <c r="BE1926"/>
  <c r="BI1926"/>
  <c r="BM1926"/>
  <c r="BA1927"/>
  <c r="BE1927"/>
  <c r="BI1927"/>
  <c r="BM1927"/>
  <c r="BA1928"/>
  <c r="BE1928"/>
  <c r="BI1928"/>
  <c r="BM1928"/>
  <c r="BA1929"/>
  <c r="BE1929"/>
  <c r="BI1929"/>
  <c r="BM1929"/>
  <c r="BA1930"/>
  <c r="BE1930"/>
  <c r="BI1930"/>
  <c r="BM1930"/>
  <c r="BA1931"/>
  <c r="BE1931"/>
  <c r="BI1931"/>
  <c r="BM1931"/>
  <c r="BA1932"/>
  <c r="BE1932"/>
  <c r="BI1932"/>
  <c r="BM1932"/>
  <c r="BA1933"/>
  <c r="BE1933"/>
  <c r="BI1933"/>
  <c r="BM1933"/>
  <c r="BA1934"/>
  <c r="BE1934"/>
  <c r="BI1934"/>
  <c r="BM1934"/>
  <c r="BA1935"/>
  <c r="BE1935"/>
  <c r="BI1935"/>
  <c r="BM1935"/>
  <c r="BA1936"/>
  <c r="BE1936"/>
  <c r="BI1936"/>
  <c r="BM1936"/>
  <c r="BA1937"/>
  <c r="BE1937"/>
  <c r="BI1937"/>
  <c r="BM1937"/>
  <c r="BA1938"/>
  <c r="BE1938"/>
  <c r="BI1938"/>
  <c r="BM1938"/>
  <c r="BA1939"/>
  <c r="BE1939"/>
  <c r="BI1939"/>
  <c r="BM1939"/>
  <c r="BA1940"/>
  <c r="BE1940"/>
  <c r="BI1940"/>
  <c r="BM1940"/>
  <c r="BA1941"/>
  <c r="BE1941"/>
  <c r="BI1941"/>
  <c r="BM1941"/>
  <c r="BA1942"/>
  <c r="BE1942"/>
  <c r="BI1942"/>
  <c r="BM1942"/>
  <c r="BA1943"/>
  <c r="BE1943"/>
  <c r="BI1943"/>
  <c r="BM1943"/>
  <c r="BA1944"/>
  <c r="BE1944"/>
  <c r="BI1944"/>
  <c r="BM1944"/>
  <c r="BA1945"/>
  <c r="BE1945"/>
  <c r="BI1945"/>
  <c r="BM1945"/>
  <c r="BA1946"/>
  <c r="BE1946"/>
  <c r="BI1946"/>
  <c r="BM1946"/>
  <c r="BA1947"/>
  <c r="BE1947"/>
  <c r="BI1947"/>
  <c r="BM1947"/>
  <c r="BA1948"/>
  <c r="BE1948"/>
  <c r="BI1948"/>
  <c r="BM1948"/>
  <c r="BA1949"/>
  <c r="BE1949"/>
  <c r="BI1949"/>
  <c r="BM1949"/>
  <c r="BA1950"/>
  <c r="BE1950"/>
  <c r="BI1950"/>
  <c r="BM1950"/>
  <c r="BA1951"/>
  <c r="BE1951"/>
  <c r="BI1951"/>
  <c r="BM1951"/>
  <c r="BA1952"/>
  <c r="BE1952"/>
  <c r="BI1952"/>
  <c r="BM1952"/>
  <c r="BA1953"/>
  <c r="BE1953"/>
  <c r="BI1953"/>
  <c r="BM1953"/>
  <c r="BA1954"/>
  <c r="BE1954"/>
  <c r="BI1954"/>
  <c r="BM1954"/>
  <c r="BA1955"/>
  <c r="BE1955"/>
  <c r="BI1955"/>
  <c r="BM1955"/>
  <c r="BA1956"/>
  <c r="BE1956"/>
  <c r="BI1956"/>
  <c r="BM1956"/>
  <c r="BA1957"/>
  <c r="BE1957"/>
  <c r="BI1957"/>
  <c r="BM1957"/>
  <c r="BA1958"/>
  <c r="BE1958"/>
  <c r="BI1958"/>
  <c r="BM1958"/>
  <c r="BA1959"/>
  <c r="BE1959"/>
  <c r="BI1959"/>
  <c r="BM1959"/>
  <c r="BA1960"/>
  <c r="BE1960"/>
  <c r="BI1960"/>
  <c r="BM1960"/>
  <c r="BA1961"/>
  <c r="BE1961"/>
  <c r="BI1961"/>
  <c r="BM1961"/>
  <c r="BA1962"/>
  <c r="BE1962"/>
  <c r="BI1962"/>
  <c r="BM1962"/>
  <c r="BA1963"/>
  <c r="BE1963"/>
  <c r="BI1963"/>
  <c r="BM1963"/>
  <c r="BA1964"/>
  <c r="BE1964"/>
  <c r="BI1964"/>
  <c r="BM1964"/>
  <c r="BA1965"/>
  <c r="BE1965"/>
  <c r="BI1965"/>
  <c r="BM1965"/>
  <c r="BA1966"/>
  <c r="BE1966"/>
  <c r="BI1966"/>
  <c r="BM1966"/>
  <c r="BA1967"/>
  <c r="BE1967"/>
  <c r="BI1967"/>
  <c r="BM1967"/>
  <c r="BA1968"/>
  <c r="BE1968"/>
  <c r="BI1968"/>
  <c r="BM1968"/>
  <c r="BA1969"/>
  <c r="BE1969"/>
  <c r="BI1969"/>
  <c r="BM1969"/>
  <c r="BA1970"/>
  <c r="BE1970"/>
  <c r="BI1970"/>
  <c r="BM1970"/>
  <c r="BA1971"/>
  <c r="BE1971"/>
  <c r="BI1971"/>
  <c r="BM1971"/>
  <c r="BA1972"/>
  <c r="BE1972"/>
  <c r="BI1972"/>
  <c r="BM1972"/>
  <c r="BA1973"/>
  <c r="BE1973"/>
  <c r="BI1973"/>
  <c r="BM1973"/>
  <c r="BA1974"/>
  <c r="BE1974"/>
  <c r="BI1974"/>
  <c r="BM1974"/>
  <c r="BA1975"/>
  <c r="BE1975"/>
  <c r="BI1975"/>
  <c r="BM1975"/>
  <c r="BA1976"/>
  <c r="BE1976"/>
  <c r="BI1976"/>
  <c r="BM1976"/>
  <c r="BA1977"/>
  <c r="BE1977"/>
  <c r="BI1977"/>
  <c r="BM1977"/>
  <c r="BA1978"/>
  <c r="BE1978"/>
  <c r="BI1978"/>
  <c r="BM1978"/>
  <c r="BA1979"/>
  <c r="BE1979"/>
  <c r="BI1979"/>
  <c r="BM1979"/>
  <c r="BA1980"/>
  <c r="BE1980"/>
  <c r="BI1980"/>
  <c r="BM1980"/>
  <c r="BA1981"/>
  <c r="BE1981"/>
  <c r="BI1981"/>
  <c r="BM1981"/>
  <c r="BA1982"/>
  <c r="BE1982"/>
  <c r="BI1982"/>
  <c r="BM1982"/>
  <c r="BA1983"/>
  <c r="BE1983"/>
  <c r="BI1983"/>
  <c r="BM1983"/>
  <c r="BA1984"/>
  <c r="BE1984"/>
  <c r="BI1984"/>
  <c r="BM1984"/>
  <c r="BA1985"/>
  <c r="BE1985"/>
  <c r="BI1985"/>
  <c r="BM1985"/>
  <c r="BA1986"/>
  <c r="BE1986"/>
  <c r="BI1986"/>
  <c r="BM1986"/>
  <c r="BA1987"/>
  <c r="BE1987"/>
  <c r="BI1987"/>
  <c r="BM1987"/>
  <c r="BA1988"/>
  <c r="BE1988"/>
  <c r="BI1988"/>
  <c r="BM1988"/>
  <c r="BA1989"/>
  <c r="BE1989"/>
  <c r="BI1989"/>
  <c r="BM1989"/>
  <c r="BA1990"/>
  <c r="BE1990"/>
  <c r="BI1990"/>
  <c r="BM1990"/>
  <c r="BA1991"/>
  <c r="BE1991"/>
  <c r="BI1991"/>
  <c r="BM1991"/>
  <c r="BA1992"/>
  <c r="BE1992"/>
  <c r="BI1992"/>
  <c r="BM1992"/>
  <c r="BA1993"/>
  <c r="BE1993"/>
  <c r="BI1993"/>
  <c r="BM1993"/>
  <c r="BA1994"/>
  <c r="BE1994"/>
  <c r="BI1994"/>
  <c r="BM1994"/>
  <c r="BA1995"/>
  <c r="BE1995"/>
  <c r="BI1995"/>
  <c r="BM1995"/>
  <c r="BA1996"/>
  <c r="BE1996"/>
  <c r="BI1996"/>
  <c r="BM1996"/>
  <c r="BA1997"/>
  <c r="BE1997"/>
  <c r="BI1997"/>
  <c r="BM1997"/>
  <c r="BA1998"/>
  <c r="BE1998"/>
  <c r="BI1998"/>
  <c r="BM1998"/>
  <c r="BA1999"/>
  <c r="BE1999"/>
  <c r="BI1999"/>
  <c r="BM1999"/>
  <c r="BA2000"/>
  <c r="BE2000"/>
  <c r="BI2000"/>
  <c r="BM2000"/>
  <c r="BA2001"/>
  <c r="BE2001"/>
  <c r="BI2001"/>
  <c r="BM2001"/>
  <c r="BA2002"/>
  <c r="BE2002"/>
  <c r="BI2002"/>
  <c r="BM2002"/>
  <c r="BA2003"/>
  <c r="BE2003"/>
  <c r="BI2003"/>
  <c r="BM2003"/>
  <c r="BA2004"/>
  <c r="BE2004"/>
  <c r="BI2004"/>
  <c r="BM2004"/>
  <c r="BA2005"/>
  <c r="BE2005"/>
  <c r="BI2005"/>
  <c r="BM2005"/>
  <c r="BA2006"/>
  <c r="BE2006"/>
  <c r="BI2006"/>
  <c r="BM2006"/>
  <c r="BA2007"/>
  <c r="BE2007"/>
  <c r="BI2007"/>
  <c r="BM2007"/>
  <c r="BA2008"/>
  <c r="BE2008"/>
  <c r="BI2008"/>
  <c r="BM2008"/>
  <c r="BA2009"/>
  <c r="BE2009"/>
  <c r="BI2009"/>
  <c r="BM2009"/>
  <c r="BA2010"/>
  <c r="BE2010"/>
  <c r="BI2010"/>
  <c r="BM2010"/>
  <c r="BA2011"/>
  <c r="BE2011"/>
  <c r="BI2011"/>
  <c r="BM2011"/>
  <c r="BA2012"/>
  <c r="BE2012"/>
  <c r="BI2012"/>
  <c r="BM2012"/>
  <c r="BA2013"/>
  <c r="BE2013"/>
  <c r="BI2013"/>
  <c r="BM2013"/>
  <c r="BA2014"/>
  <c r="BE2014"/>
  <c r="BI2014"/>
  <c r="BM2014"/>
  <c r="BA2015"/>
  <c r="BE2015"/>
  <c r="BI2015"/>
  <c r="BM2015"/>
  <c r="BA2016"/>
  <c r="BE2016"/>
  <c r="BI2016"/>
  <c r="BM2016"/>
  <c r="BA2017"/>
  <c r="BE2017"/>
  <c r="BI2017"/>
  <c r="BM2017"/>
  <c r="BA2018"/>
  <c r="BE2018"/>
  <c r="BI2018"/>
  <c r="BM2018"/>
  <c r="BA2019"/>
  <c r="BE2019"/>
  <c r="BI2019"/>
  <c r="BM2019"/>
  <c r="BA2020"/>
  <c r="BE2020"/>
  <c r="BI2020"/>
  <c r="BM2020"/>
  <c r="BA2021"/>
  <c r="BE2021"/>
  <c r="BI2021"/>
  <c r="BM2021"/>
  <c r="BA2022"/>
  <c r="BE2022"/>
  <c r="BI2022"/>
  <c r="BM2022"/>
  <c r="BA2023"/>
  <c r="BE2023"/>
  <c r="BI2023"/>
  <c r="BM2023"/>
  <c r="BA2024"/>
  <c r="BE2024"/>
  <c r="BI2024"/>
  <c r="BM2024"/>
  <c r="BA2025"/>
  <c r="BE2025"/>
  <c r="BI2025"/>
  <c r="BM2025"/>
  <c r="BA2026"/>
  <c r="BE2026"/>
  <c r="BI2026"/>
  <c r="BM2026"/>
  <c r="BA2027"/>
  <c r="BE2027"/>
  <c r="BI2027"/>
  <c r="BM2027"/>
  <c r="BA2028"/>
  <c r="BE2028"/>
  <c r="BI2028"/>
  <c r="BM2028"/>
  <c r="BA2029"/>
  <c r="BE2029"/>
  <c r="BI2029"/>
  <c r="BM2029"/>
  <c r="BA2030"/>
  <c r="BE2030"/>
  <c r="BI2030"/>
  <c r="BM2030"/>
  <c r="BA2031"/>
  <c r="BE2031"/>
  <c r="BI2031"/>
  <c r="BM2031"/>
  <c r="BA2032"/>
  <c r="BE2032"/>
  <c r="BI2032"/>
  <c r="BM2032"/>
  <c r="BA2033"/>
  <c r="BE2033"/>
  <c r="BI2033"/>
  <c r="BM2033"/>
  <c r="BA2034"/>
  <c r="BE2034"/>
  <c r="BI2034"/>
  <c r="BM2034"/>
  <c r="BA2035"/>
  <c r="BE2035"/>
  <c r="BI2035"/>
  <c r="BM2035"/>
  <c r="BA2036"/>
  <c r="BE2036"/>
  <c r="BI2036"/>
  <c r="BM2036"/>
  <c r="BA2037"/>
  <c r="BE2037"/>
  <c r="BI2037"/>
  <c r="BM2037"/>
  <c r="BA2038"/>
  <c r="BE2038"/>
  <c r="BI2038"/>
  <c r="BM2038"/>
  <c r="BA2039"/>
  <c r="BE2039"/>
  <c r="BI2039"/>
  <c r="BM2039"/>
  <c r="BA2040"/>
  <c r="BE2040"/>
  <c r="BI2040"/>
  <c r="BM2040"/>
  <c r="BA2041"/>
  <c r="BE2041"/>
  <c r="BI2041"/>
  <c r="BM2041"/>
  <c r="BA2042"/>
  <c r="BE2042"/>
  <c r="BI2042"/>
  <c r="BM2042"/>
  <c r="BA2043"/>
  <c r="BE2043"/>
  <c r="BI2043"/>
  <c r="BM2043"/>
  <c r="BA2044"/>
  <c r="BE2044"/>
  <c r="BI2044"/>
  <c r="BM2044"/>
  <c r="BA2045"/>
  <c r="BE2045"/>
  <c r="BI2045"/>
  <c r="BM2045"/>
  <c r="BA2046"/>
  <c r="BE2046"/>
  <c r="BI2046"/>
  <c r="BM2046"/>
  <c r="BA2047"/>
  <c r="BE2047"/>
  <c r="BI2047"/>
  <c r="BM2047"/>
  <c r="BA2048"/>
  <c r="BE2048"/>
  <c r="BI2048"/>
  <c r="BM2048"/>
  <c r="BA2049"/>
  <c r="BE2049"/>
  <c r="BI2049"/>
  <c r="BM2049"/>
  <c r="BA2050"/>
  <c r="BE2050"/>
  <c r="BI2050"/>
  <c r="BM2050"/>
  <c r="BA2051"/>
  <c r="BE2051"/>
  <c r="BI2051"/>
  <c r="BM2051"/>
  <c r="BA2052"/>
  <c r="BE2052"/>
  <c r="BI2052"/>
  <c r="BM2052"/>
  <c r="BA2053"/>
  <c r="BE2053"/>
  <c r="BI2053"/>
  <c r="BM2053"/>
  <c r="BA2054"/>
  <c r="BE2054"/>
  <c r="BI2054"/>
  <c r="BM2054"/>
  <c r="BA2055"/>
  <c r="BE2055"/>
  <c r="BI2055"/>
  <c r="BM2055"/>
  <c r="BA2056"/>
  <c r="BE2056"/>
  <c r="BI2056"/>
  <c r="BM2056"/>
  <c r="BA2057"/>
  <c r="BE2057"/>
  <c r="BI2057"/>
  <c r="BM2057"/>
  <c r="BA2058"/>
  <c r="BE2058"/>
  <c r="BI2058"/>
  <c r="BM2058"/>
  <c r="BA2059"/>
  <c r="BE2059"/>
  <c r="BI2059"/>
  <c r="BM2059"/>
  <c r="BA2060"/>
  <c r="BE2060"/>
  <c r="BI2060"/>
  <c r="BM2060"/>
  <c r="BA2061"/>
  <c r="BE2061"/>
  <c r="BI2061"/>
  <c r="BM2061"/>
  <c r="BA2062"/>
  <c r="BE2062"/>
  <c r="BI2062"/>
  <c r="BM2062"/>
  <c r="BA2063"/>
  <c r="BE2063"/>
  <c r="BI2063"/>
  <c r="BM2063"/>
  <c r="BA2064"/>
  <c r="BE2064"/>
  <c r="BI2064"/>
  <c r="BM2064"/>
  <c r="BA2065"/>
  <c r="BE2065"/>
  <c r="BI2065"/>
  <c r="BM2065"/>
  <c r="BA2066"/>
  <c r="BE2066"/>
  <c r="BI2066"/>
  <c r="BM2066"/>
  <c r="BA2067"/>
  <c r="BE2067"/>
  <c r="BI2067"/>
  <c r="BM2067"/>
  <c r="BA2068"/>
  <c r="BE2068"/>
  <c r="BI2068"/>
  <c r="BM2068"/>
  <c r="BA2069"/>
  <c r="BE2069"/>
  <c r="BI2069"/>
  <c r="BM2069"/>
  <c r="BA2070"/>
  <c r="BE2070"/>
  <c r="BI2070"/>
  <c r="BM2070"/>
  <c r="BA2071"/>
  <c r="BE2071"/>
  <c r="BI2071"/>
  <c r="BM2071"/>
  <c r="BA2072"/>
  <c r="BE2072"/>
  <c r="BI2072"/>
  <c r="BM2072"/>
  <c r="BA2073"/>
  <c r="BE2073"/>
  <c r="BI2073"/>
  <c r="BM2073"/>
  <c r="BA2074"/>
  <c r="BE2074"/>
  <c r="BI2074"/>
  <c r="BM2074"/>
  <c r="BA2075"/>
  <c r="BE2075"/>
  <c r="BI2075"/>
  <c r="BM2075"/>
  <c r="BA2076"/>
  <c r="BE2076"/>
  <c r="BI2076"/>
  <c r="BM2076"/>
  <c r="BA2077"/>
  <c r="BE2077"/>
  <c r="BI2077"/>
  <c r="BM2077"/>
  <c r="BA2078"/>
  <c r="BE2078"/>
  <c r="BI2078"/>
  <c r="BM2078"/>
  <c r="BA2079"/>
  <c r="BE2079"/>
  <c r="BI2079"/>
  <c r="BM2079"/>
  <c r="BA2080"/>
  <c r="BE2080"/>
  <c r="BI2080"/>
  <c r="BM2080"/>
  <c r="BA2081"/>
  <c r="BE2081"/>
  <c r="BI2081"/>
  <c r="BM2081"/>
  <c r="BA2082"/>
  <c r="BE2082"/>
  <c r="BI2082"/>
  <c r="BM2082"/>
  <c r="BA2083"/>
  <c r="BE2083"/>
  <c r="BI2083"/>
  <c r="BM2083"/>
  <c r="BA2084"/>
  <c r="BE2084"/>
  <c r="BI2084"/>
  <c r="BM2084"/>
  <c r="BA2085"/>
  <c r="BE2085"/>
  <c r="BI2085"/>
  <c r="BM2085"/>
  <c r="BA2086"/>
  <c r="BE2086"/>
  <c r="BI2086"/>
  <c r="BM2086"/>
  <c r="BA2087"/>
  <c r="BE2087"/>
  <c r="BI2087"/>
  <c r="BM2087"/>
  <c r="BA2088"/>
  <c r="BE2088"/>
  <c r="BI2088"/>
  <c r="BM2088"/>
  <c r="BA2089"/>
  <c r="BE2089"/>
  <c r="BI2089"/>
  <c r="BM2089"/>
  <c r="BA2090"/>
  <c r="BE2090"/>
  <c r="BI2090"/>
  <c r="BM2090"/>
  <c r="BA2091"/>
  <c r="BE2091"/>
  <c r="BI2091"/>
  <c r="BM2091"/>
  <c r="BA2092"/>
  <c r="BE2092"/>
  <c r="BI2092"/>
  <c r="BM2092"/>
  <c r="BA2093"/>
  <c r="BE2093"/>
  <c r="BI2093"/>
  <c r="BM2093"/>
  <c r="BA2094"/>
  <c r="BE2094"/>
  <c r="BI2094"/>
  <c r="BM2094"/>
  <c r="BA2095"/>
  <c r="BE2095"/>
  <c r="BI2095"/>
  <c r="BM2095"/>
  <c r="BA2096"/>
  <c r="BE2096"/>
  <c r="BI2096"/>
  <c r="BM2096"/>
  <c r="BA2097"/>
  <c r="BE2097"/>
  <c r="BI2097"/>
  <c r="BM2097"/>
  <c r="BA2098"/>
  <c r="BE2098"/>
  <c r="BI2098"/>
  <c r="BM2098"/>
  <c r="BA2099"/>
  <c r="BE2099"/>
  <c r="BI2099"/>
  <c r="BM2099"/>
  <c r="BA2100"/>
  <c r="BE2100"/>
  <c r="BI2100"/>
  <c r="BM2100"/>
  <c r="BA2101"/>
  <c r="BE2101"/>
  <c r="BI2101"/>
  <c r="BM2101"/>
  <c r="BH2"/>
  <c r="BF1768"/>
  <c r="BB1769"/>
  <c r="BL1770"/>
  <c r="BB1771"/>
  <c r="BJ1771"/>
  <c r="AZ1772"/>
  <c r="BH1772"/>
  <c r="BF1773"/>
  <c r="BN1773"/>
  <c r="BD1774"/>
  <c r="BL1774"/>
  <c r="BB1775"/>
  <c r="BJ1775"/>
  <c r="AZ1776"/>
  <c r="BH1776"/>
  <c r="BF1777"/>
  <c r="BN1777"/>
  <c r="BD1778"/>
  <c r="BL1778"/>
  <c r="BB1779"/>
  <c r="BJ1779"/>
  <c r="AZ1780"/>
  <c r="BH1780"/>
  <c r="BF1781"/>
  <c r="BL1781"/>
  <c r="AZ1782"/>
  <c r="BD1782"/>
  <c r="BH1782"/>
  <c r="BL1782"/>
  <c r="AZ1783"/>
  <c r="BD1783"/>
  <c r="BH1783"/>
  <c r="BL1783"/>
  <c r="AZ1784"/>
  <c r="BD1784"/>
  <c r="BH1784"/>
  <c r="BL1784"/>
  <c r="AZ1785"/>
  <c r="BD1785"/>
  <c r="BH1785"/>
  <c r="BL1785"/>
  <c r="AZ1786"/>
  <c r="BD1786"/>
  <c r="BH1786"/>
  <c r="BL1786"/>
  <c r="AZ1787"/>
  <c r="BD1787"/>
  <c r="BH1787"/>
  <c r="BL1787"/>
  <c r="AZ1788"/>
  <c r="BD1788"/>
  <c r="BH1788"/>
  <c r="BL1788"/>
  <c r="AZ1789"/>
  <c r="BD1789"/>
  <c r="BH1789"/>
  <c r="BL1789"/>
  <c r="AZ1790"/>
  <c r="BD1790"/>
  <c r="BH1790"/>
  <c r="BL1790"/>
  <c r="AZ1791"/>
  <c r="BD1791"/>
  <c r="BH1791"/>
  <c r="BL1791"/>
  <c r="AZ1792"/>
  <c r="BD1792"/>
  <c r="BH1792"/>
  <c r="BL1792"/>
  <c r="AZ1793"/>
  <c r="BD1793"/>
  <c r="BH1793"/>
  <c r="BL1793"/>
  <c r="AZ1794"/>
  <c r="BD1794"/>
  <c r="BH1794"/>
  <c r="BL1794"/>
  <c r="AZ1795"/>
  <c r="BD1795"/>
  <c r="BH1795"/>
  <c r="BL1795"/>
  <c r="AZ1796"/>
  <c r="BD1796"/>
  <c r="BH1796"/>
  <c r="BL1796"/>
  <c r="AZ1797"/>
  <c r="BD1797"/>
  <c r="BH1797"/>
  <c r="BL1797"/>
  <c r="AZ1798"/>
  <c r="BD1798"/>
  <c r="BH1798"/>
  <c r="BL1798"/>
  <c r="AZ1799"/>
  <c r="BD1799"/>
  <c r="BH1799"/>
  <c r="BL1799"/>
  <c r="AZ1800"/>
  <c r="BD1800"/>
  <c r="BH1800"/>
  <c r="BL1800"/>
  <c r="AZ1801"/>
  <c r="BD1801"/>
  <c r="BH1801"/>
  <c r="BL1801"/>
  <c r="AZ1802"/>
  <c r="BD1802"/>
  <c r="BH1802"/>
  <c r="BL1802"/>
  <c r="AZ1803"/>
  <c r="BD1803"/>
  <c r="BH1803"/>
  <c r="BL1803"/>
  <c r="AZ1804"/>
  <c r="BD1804"/>
  <c r="BH1804"/>
  <c r="BL1804"/>
  <c r="AZ1805"/>
  <c r="BD1805"/>
  <c r="BH1805"/>
  <c r="BL1805"/>
  <c r="AZ1806"/>
  <c r="BD1806"/>
  <c r="BH1806"/>
  <c r="BL1806"/>
  <c r="AZ1807"/>
  <c r="BD1807"/>
  <c r="BH1807"/>
  <c r="BL1807"/>
  <c r="AZ1808"/>
  <c r="BD1808"/>
  <c r="BH1808"/>
  <c r="BL1808"/>
  <c r="AZ1809"/>
  <c r="BD1809"/>
  <c r="BH1809"/>
  <c r="BL1809"/>
  <c r="AZ1810"/>
  <c r="BD1810"/>
  <c r="BH1810"/>
  <c r="BL1810"/>
  <c r="AZ1811"/>
  <c r="BD1811"/>
  <c r="BH1811"/>
  <c r="BL1811"/>
  <c r="AZ1812"/>
  <c r="BD1812"/>
  <c r="BH1812"/>
  <c r="BL1812"/>
  <c r="AZ1813"/>
  <c r="BD1813"/>
  <c r="BH1813"/>
  <c r="BL1813"/>
  <c r="AZ1814"/>
  <c r="BD1814"/>
  <c r="BH1814"/>
  <c r="BL1814"/>
  <c r="AZ1815"/>
  <c r="BD1815"/>
  <c r="BH1815"/>
  <c r="BL1815"/>
  <c r="AZ1816"/>
  <c r="BD1816"/>
  <c r="BH1816"/>
  <c r="BL1816"/>
  <c r="AZ1817"/>
  <c r="BD1817"/>
  <c r="BH1817"/>
  <c r="BL1817"/>
  <c r="AZ1818"/>
  <c r="BD1818"/>
  <c r="BH1818"/>
  <c r="BL1818"/>
  <c r="AZ1819"/>
  <c r="BD1819"/>
  <c r="BH1819"/>
  <c r="BL1819"/>
  <c r="AZ1820"/>
  <c r="BD1820"/>
  <c r="BH1820"/>
  <c r="BL1820"/>
  <c r="AZ1821"/>
  <c r="BD1821"/>
  <c r="BH1821"/>
  <c r="BL1821"/>
  <c r="AZ1822"/>
  <c r="BD1822"/>
  <c r="BH1822"/>
  <c r="BL1822"/>
  <c r="AZ1823"/>
  <c r="BD1823"/>
  <c r="BH1823"/>
  <c r="BL1823"/>
  <c r="AZ1824"/>
  <c r="BD1824"/>
  <c r="BH1824"/>
  <c r="BL1824"/>
  <c r="AZ1825"/>
  <c r="BD1825"/>
  <c r="BH1825"/>
  <c r="BL1825"/>
  <c r="AZ1826"/>
  <c r="BD1826"/>
  <c r="BH1826"/>
  <c r="BL1826"/>
  <c r="AZ1827"/>
  <c r="BD1827"/>
  <c r="BH1827"/>
  <c r="BL1827"/>
  <c r="AZ1828"/>
  <c r="BD1828"/>
  <c r="BH1828"/>
  <c r="BL1828"/>
  <c r="AZ1829"/>
  <c r="BD1829"/>
  <c r="BH1829"/>
  <c r="BL1829"/>
  <c r="AZ1830"/>
  <c r="BD1830"/>
  <c r="BH1830"/>
  <c r="BL1830"/>
  <c r="AZ1831"/>
  <c r="BD1831"/>
  <c r="BH1831"/>
  <c r="BL1831"/>
  <c r="AZ1832"/>
  <c r="BD1832"/>
  <c r="BH1832"/>
  <c r="BL1832"/>
  <c r="AZ1833"/>
  <c r="BD1833"/>
  <c r="BH1833"/>
  <c r="BL1833"/>
  <c r="AZ1834"/>
  <c r="BD1834"/>
  <c r="BH1834"/>
  <c r="BL1834"/>
  <c r="AZ1835"/>
  <c r="BD1835"/>
  <c r="BH1835"/>
  <c r="BL1835"/>
  <c r="AZ1836"/>
  <c r="BD1836"/>
  <c r="BH1836"/>
  <c r="BL1836"/>
  <c r="AZ1837"/>
  <c r="BD1837"/>
  <c r="BH1837"/>
  <c r="BL1837"/>
  <c r="AZ1838"/>
  <c r="BD1838"/>
  <c r="BH1838"/>
  <c r="BL1838"/>
  <c r="AZ1839"/>
  <c r="BD1839"/>
  <c r="BH1839"/>
  <c r="BL1839"/>
  <c r="AZ1840"/>
  <c r="BD1840"/>
  <c r="BH1840"/>
  <c r="BL1840"/>
  <c r="AZ1841"/>
  <c r="BD1841"/>
  <c r="BH1841"/>
  <c r="BL1841"/>
  <c r="AZ1842"/>
  <c r="BD1842"/>
  <c r="BH1842"/>
  <c r="BL1842"/>
  <c r="AZ1843"/>
  <c r="BD1843"/>
  <c r="BH1843"/>
  <c r="BL1843"/>
  <c r="AZ1844"/>
  <c r="BD1844"/>
  <c r="BH1844"/>
  <c r="BL1844"/>
  <c r="AZ1845"/>
  <c r="BD1845"/>
  <c r="BH1845"/>
  <c r="BL1845"/>
  <c r="AZ1846"/>
  <c r="BD1846"/>
  <c r="BH1846"/>
  <c r="BL1846"/>
  <c r="AZ1847"/>
  <c r="BD1847"/>
  <c r="BH1847"/>
  <c r="BL1847"/>
  <c r="AZ1848"/>
  <c r="BD1848"/>
  <c r="BH1848"/>
  <c r="BL1848"/>
  <c r="AZ1849"/>
  <c r="BD1849"/>
  <c r="BH1849"/>
  <c r="BL1849"/>
  <c r="AZ1850"/>
  <c r="BD1850"/>
  <c r="BH1850"/>
  <c r="BL1850"/>
  <c r="AZ1851"/>
  <c r="BD1851"/>
  <c r="BH1851"/>
  <c r="BL1851"/>
  <c r="AZ1852"/>
  <c r="BD1852"/>
  <c r="BH1852"/>
  <c r="BL1852"/>
  <c r="AZ1853"/>
  <c r="BD1853"/>
  <c r="BH1853"/>
  <c r="BL1853"/>
  <c r="AZ1854"/>
  <c r="BD1854"/>
  <c r="BH1854"/>
  <c r="BL1854"/>
  <c r="AZ1855"/>
  <c r="BD1855"/>
  <c r="BH1855"/>
  <c r="BL1855"/>
  <c r="AZ1856"/>
  <c r="BD1856"/>
  <c r="BH1856"/>
  <c r="BL1856"/>
  <c r="AZ1857"/>
  <c r="BD1857"/>
  <c r="BH1857"/>
  <c r="BL1857"/>
  <c r="AZ1858"/>
  <c r="BD1858"/>
  <c r="BH1858"/>
  <c r="BL1858"/>
  <c r="AZ1859"/>
  <c r="BD1859"/>
  <c r="BH1859"/>
  <c r="BL1859"/>
  <c r="AZ1860"/>
  <c r="BD1860"/>
  <c r="BH1860"/>
  <c r="BL1860"/>
  <c r="AZ1861"/>
  <c r="BD1861"/>
  <c r="BH1861"/>
  <c r="BL1861"/>
  <c r="AZ1862"/>
  <c r="BD1862"/>
  <c r="BH1862"/>
  <c r="BL1862"/>
  <c r="AZ1863"/>
  <c r="BD1863"/>
  <c r="BH1863"/>
  <c r="BL1863"/>
  <c r="AZ1864"/>
  <c r="BD1864"/>
  <c r="BH1864"/>
  <c r="BL1864"/>
  <c r="AZ1865"/>
  <c r="BD1865"/>
  <c r="BH1865"/>
  <c r="BL1865"/>
  <c r="AZ1866"/>
  <c r="BD1866"/>
  <c r="BH1866"/>
  <c r="BL1866"/>
  <c r="AZ1867"/>
  <c r="BD1867"/>
  <c r="BH1867"/>
  <c r="BL1867"/>
  <c r="AZ1868"/>
  <c r="BD1868"/>
  <c r="BH1868"/>
  <c r="BL1868"/>
  <c r="AZ1869"/>
  <c r="BD1869"/>
  <c r="BH1869"/>
  <c r="BL1869"/>
  <c r="AZ1870"/>
  <c r="BD1870"/>
  <c r="BH1870"/>
  <c r="BL1870"/>
  <c r="AZ1871"/>
  <c r="BD1871"/>
  <c r="BH1871"/>
  <c r="BL1871"/>
  <c r="AZ1872"/>
  <c r="BD1872"/>
  <c r="BH1872"/>
  <c r="BL1872"/>
  <c r="AZ1873"/>
  <c r="BD1873"/>
  <c r="BH1873"/>
  <c r="BL1873"/>
  <c r="AZ1874"/>
  <c r="BD1874"/>
  <c r="BH1874"/>
  <c r="BL1874"/>
  <c r="AZ1875"/>
  <c r="BD1875"/>
  <c r="BH1875"/>
  <c r="BL1875"/>
  <c r="AZ1876"/>
  <c r="BD1876"/>
  <c r="BH1876"/>
  <c r="BL1876"/>
  <c r="AZ1877"/>
  <c r="BD1877"/>
  <c r="BH1877"/>
  <c r="BL1877"/>
  <c r="AZ1878"/>
  <c r="BD1878"/>
  <c r="BH1878"/>
  <c r="BL1878"/>
  <c r="AZ1879"/>
  <c r="BD1879"/>
  <c r="BH1879"/>
  <c r="BL1879"/>
  <c r="AZ1880"/>
  <c r="BD1880"/>
  <c r="BH1880"/>
  <c r="BL1880"/>
  <c r="AZ1881"/>
  <c r="BD1881"/>
  <c r="BH1881"/>
  <c r="BL1881"/>
  <c r="AZ1882"/>
  <c r="BD1882"/>
  <c r="BH1882"/>
  <c r="BL1882"/>
  <c r="AZ1883"/>
  <c r="BD1883"/>
  <c r="BH1883"/>
  <c r="BL1883"/>
  <c r="AZ1884"/>
  <c r="BD1884"/>
  <c r="BH1884"/>
  <c r="BL1884"/>
  <c r="AZ1885"/>
  <c r="BD1885"/>
  <c r="BH1885"/>
  <c r="BL1885"/>
  <c r="AZ1886"/>
  <c r="BD1886"/>
  <c r="BH1886"/>
  <c r="BL1886"/>
  <c r="AZ1887"/>
  <c r="BD1887"/>
  <c r="BH1887"/>
  <c r="BL1887"/>
  <c r="AZ1888"/>
  <c r="BD1888"/>
  <c r="BH1888"/>
  <c r="BL1888"/>
  <c r="AZ1889"/>
  <c r="BD1889"/>
  <c r="BH1889"/>
  <c r="BL1889"/>
  <c r="AZ1890"/>
  <c r="BD1890"/>
  <c r="BH1890"/>
  <c r="BL1890"/>
  <c r="AZ1891"/>
  <c r="BD1891"/>
  <c r="BH1891"/>
  <c r="BL1891"/>
  <c r="AZ1892"/>
  <c r="BD1892"/>
  <c r="BH1892"/>
  <c r="BL1892"/>
  <c r="AZ1893"/>
  <c r="BD1893"/>
  <c r="BH1893"/>
  <c r="BL1893"/>
  <c r="AZ1894"/>
  <c r="BD1894"/>
  <c r="BH1894"/>
  <c r="BL1894"/>
  <c r="AZ1895"/>
  <c r="BD1895"/>
  <c r="BH1895"/>
  <c r="BL1895"/>
  <c r="AZ1896"/>
  <c r="BD1896"/>
  <c r="BH1896"/>
  <c r="BL1896"/>
  <c r="AZ1897"/>
  <c r="BD1897"/>
  <c r="BH1897"/>
  <c r="BL1897"/>
  <c r="AZ1898"/>
  <c r="BD1898"/>
  <c r="BH1898"/>
  <c r="BL1898"/>
  <c r="AZ1899"/>
  <c r="BD1899"/>
  <c r="BH1899"/>
  <c r="BL1899"/>
  <c r="AZ1900"/>
  <c r="BD1900"/>
  <c r="BH1900"/>
  <c r="BL1900"/>
  <c r="AZ1901"/>
  <c r="BD1901"/>
  <c r="BH1901"/>
  <c r="BL1901"/>
  <c r="AZ1902"/>
  <c r="BD1902"/>
  <c r="BH1902"/>
  <c r="BL1902"/>
  <c r="AZ1903"/>
  <c r="BD1903"/>
  <c r="BH1903"/>
  <c r="BL1903"/>
  <c r="AZ1904"/>
  <c r="BD1904"/>
  <c r="BH1904"/>
  <c r="BL1904"/>
  <c r="AZ1905"/>
  <c r="BD1905"/>
  <c r="BH1905"/>
  <c r="BL1905"/>
  <c r="AZ1906"/>
  <c r="BD1906"/>
  <c r="BH1906"/>
  <c r="BL1906"/>
  <c r="AZ1907"/>
  <c r="BD1907"/>
  <c r="BH1907"/>
  <c r="BL1907"/>
  <c r="AZ1908"/>
  <c r="BD1908"/>
  <c r="BH1908"/>
  <c r="BL1908"/>
  <c r="AZ1909"/>
  <c r="BD1909"/>
  <c r="BH1909"/>
  <c r="BL1909"/>
  <c r="AZ1910"/>
  <c r="BD1910"/>
  <c r="BH1910"/>
  <c r="BL1910"/>
  <c r="AZ1911"/>
  <c r="BD1911"/>
  <c r="BH1911"/>
  <c r="BL1911"/>
  <c r="AZ1912"/>
  <c r="BD1912"/>
  <c r="BH1912"/>
  <c r="BL1912"/>
  <c r="AZ1913"/>
  <c r="BD1913"/>
  <c r="BH1913"/>
  <c r="BL1913"/>
  <c r="AZ1914"/>
  <c r="BD1914"/>
  <c r="BH1914"/>
  <c r="BL1914"/>
  <c r="AZ1915"/>
  <c r="BD1915"/>
  <c r="BH1915"/>
  <c r="BL1915"/>
  <c r="AZ1916"/>
  <c r="BD1916"/>
  <c r="BH1916"/>
  <c r="BL1916"/>
  <c r="AZ1917"/>
  <c r="BD1917"/>
  <c r="BH1917"/>
  <c r="BL1917"/>
  <c r="AZ1918"/>
  <c r="BD1918"/>
  <c r="BH1918"/>
  <c r="BL1918"/>
  <c r="AZ1919"/>
  <c r="BD1919"/>
  <c r="BH1919"/>
  <c r="BL1919"/>
  <c r="AZ1920"/>
  <c r="BD1920"/>
  <c r="BH1920"/>
  <c r="BL1920"/>
  <c r="AZ1921"/>
  <c r="BD1921"/>
  <c r="BH1921"/>
  <c r="BL1921"/>
  <c r="AZ1922"/>
  <c r="BD1922"/>
  <c r="BH1922"/>
  <c r="BL1922"/>
  <c r="AZ1923"/>
  <c r="BD1923"/>
  <c r="BH1923"/>
  <c r="BL1923"/>
  <c r="AZ1924"/>
  <c r="BD1924"/>
  <c r="BH1924"/>
  <c r="BL1924"/>
  <c r="AZ1925"/>
  <c r="BD1925"/>
  <c r="BH1925"/>
  <c r="BL1925"/>
  <c r="AZ1926"/>
  <c r="BD1926"/>
  <c r="BH1926"/>
  <c r="BL1926"/>
  <c r="AZ1927"/>
  <c r="BD1927"/>
  <c r="BH1927"/>
  <c r="BL1927"/>
  <c r="AZ1928"/>
  <c r="BD1928"/>
  <c r="BH1928"/>
  <c r="BL1928"/>
  <c r="AZ1929"/>
  <c r="BD1929"/>
  <c r="BH1929"/>
  <c r="BL1929"/>
  <c r="AZ1930"/>
  <c r="BD1930"/>
  <c r="BH1930"/>
  <c r="BL1930"/>
  <c r="AZ1931"/>
  <c r="BD1931"/>
  <c r="BH1931"/>
  <c r="BL1931"/>
  <c r="AZ1932"/>
  <c r="BD1932"/>
  <c r="BH1932"/>
  <c r="BL1932"/>
  <c r="AZ1933"/>
  <c r="BD1933"/>
  <c r="BH1933"/>
  <c r="BL1933"/>
  <c r="AZ1934"/>
  <c r="BD1934"/>
  <c r="BH1934"/>
  <c r="BL1934"/>
  <c r="AZ1935"/>
  <c r="BD1935"/>
  <c r="BH1935"/>
  <c r="BL1935"/>
  <c r="AZ1936"/>
  <c r="BD1936"/>
  <c r="BH1936"/>
  <c r="BL1936"/>
  <c r="AZ1937"/>
  <c r="BD1937"/>
  <c r="BH1937"/>
  <c r="BL1937"/>
  <c r="AZ1938"/>
  <c r="BD1938"/>
  <c r="BH1938"/>
  <c r="BL1938"/>
  <c r="AZ1939"/>
  <c r="BD1939"/>
  <c r="BH1939"/>
  <c r="BL1939"/>
  <c r="AZ1940"/>
  <c r="BD1940"/>
  <c r="BH1940"/>
  <c r="BL1940"/>
  <c r="AZ1941"/>
  <c r="BD1941"/>
  <c r="BH1941"/>
  <c r="BL1941"/>
  <c r="AZ1942"/>
  <c r="BD1942"/>
  <c r="BH1942"/>
  <c r="BL1942"/>
  <c r="AZ1943"/>
  <c r="BD1943"/>
  <c r="BH1943"/>
  <c r="BL1943"/>
  <c r="AZ1944"/>
  <c r="BD1944"/>
  <c r="BH1944"/>
  <c r="BL1944"/>
  <c r="AZ1945"/>
  <c r="BD1945"/>
  <c r="BH1945"/>
  <c r="BL1945"/>
  <c r="AZ1946"/>
  <c r="BD1946"/>
  <c r="BH1946"/>
  <c r="BL1946"/>
  <c r="AZ1947"/>
  <c r="BD1947"/>
  <c r="BH1947"/>
  <c r="BL1947"/>
  <c r="AZ1948"/>
  <c r="BD1948"/>
  <c r="BH1948"/>
  <c r="BL1948"/>
  <c r="AZ1949"/>
  <c r="BD1949"/>
  <c r="BH1949"/>
  <c r="BL1949"/>
  <c r="AZ1950"/>
  <c r="BD1950"/>
  <c r="BH1950"/>
  <c r="BL1950"/>
  <c r="AZ1951"/>
  <c r="BD1951"/>
  <c r="BH1951"/>
  <c r="BL1951"/>
  <c r="AZ1952"/>
  <c r="BD1952"/>
  <c r="BH1952"/>
  <c r="BL1952"/>
  <c r="AZ1953"/>
  <c r="BD1953"/>
  <c r="BH1953"/>
  <c r="BL1953"/>
  <c r="AZ1954"/>
  <c r="BD1954"/>
  <c r="BH1954"/>
  <c r="BL1954"/>
  <c r="AZ1955"/>
  <c r="BD1955"/>
  <c r="BH1955"/>
  <c r="BL1955"/>
  <c r="AZ1956"/>
  <c r="BD1956"/>
  <c r="BH1956"/>
  <c r="BL1956"/>
  <c r="AZ1957"/>
  <c r="BD1957"/>
  <c r="BH1957"/>
  <c r="BL1957"/>
  <c r="AZ1958"/>
  <c r="BD1958"/>
  <c r="BH1958"/>
  <c r="BL1958"/>
  <c r="AZ1959"/>
  <c r="BD1959"/>
  <c r="BH1959"/>
  <c r="BL1959"/>
  <c r="AZ1960"/>
  <c r="BD1960"/>
  <c r="BH1960"/>
  <c r="BL1960"/>
  <c r="AZ1961"/>
  <c r="BD1961"/>
  <c r="BH1961"/>
  <c r="BL1961"/>
  <c r="AZ1962"/>
  <c r="BD1962"/>
  <c r="BH1962"/>
  <c r="BL1962"/>
  <c r="AZ1963"/>
  <c r="BD1963"/>
  <c r="BH1963"/>
  <c r="BL1963"/>
  <c r="AZ1964"/>
  <c r="BD1964"/>
  <c r="BH1964"/>
  <c r="BL1964"/>
  <c r="AZ1965"/>
  <c r="BD1965"/>
  <c r="BH1965"/>
  <c r="BL1965"/>
  <c r="AZ1966"/>
  <c r="BD1966"/>
  <c r="BH1966"/>
  <c r="BL1966"/>
  <c r="AZ1967"/>
  <c r="BD1967"/>
  <c r="BH1967"/>
  <c r="BL1967"/>
  <c r="AZ1968"/>
  <c r="BD1968"/>
  <c r="BH1968"/>
  <c r="BL1968"/>
  <c r="AZ1969"/>
  <c r="BD1969"/>
  <c r="BH1969"/>
  <c r="BL1969"/>
  <c r="AZ1970"/>
  <c r="BD1970"/>
  <c r="BH1970"/>
  <c r="BL1970"/>
  <c r="AZ1971"/>
  <c r="BD1971"/>
  <c r="BH1971"/>
  <c r="BL1971"/>
  <c r="AZ1972"/>
  <c r="BD1972"/>
  <c r="BH1972"/>
  <c r="BL1972"/>
  <c r="AZ1973"/>
  <c r="BD1973"/>
  <c r="BH1973"/>
  <c r="BL1973"/>
  <c r="AZ1974"/>
  <c r="BD1974"/>
  <c r="BH1974"/>
  <c r="BL1974"/>
  <c r="AZ1975"/>
  <c r="BD1975"/>
  <c r="BH1975"/>
  <c r="BL1975"/>
  <c r="AZ1976"/>
  <c r="BD1976"/>
  <c r="BH1976"/>
  <c r="BL1976"/>
  <c r="AZ1977"/>
  <c r="BD1977"/>
  <c r="BH1977"/>
  <c r="BL1977"/>
  <c r="AZ1978"/>
  <c r="BD1978"/>
  <c r="BH1978"/>
  <c r="BL1978"/>
  <c r="AZ1979"/>
  <c r="BD1979"/>
  <c r="BH1979"/>
  <c r="BL1979"/>
  <c r="AZ1980"/>
  <c r="BD1980"/>
  <c r="BH1980"/>
  <c r="BL1980"/>
  <c r="AZ1981"/>
  <c r="BD1981"/>
  <c r="BH1981"/>
  <c r="BL1981"/>
  <c r="AZ1982"/>
  <c r="BD1982"/>
  <c r="BH1982"/>
  <c r="BL1982"/>
  <c r="AZ1983"/>
  <c r="BD1983"/>
  <c r="BH1983"/>
  <c r="BL1983"/>
  <c r="AZ1984"/>
  <c r="BD1984"/>
  <c r="BH1984"/>
  <c r="BL1984"/>
  <c r="AZ1985"/>
  <c r="BD1985"/>
  <c r="BH1985"/>
  <c r="BL1985"/>
  <c r="AZ1986"/>
  <c r="BD1986"/>
  <c r="BH1986"/>
  <c r="BL1986"/>
  <c r="AZ1987"/>
  <c r="BD1987"/>
  <c r="BH1987"/>
  <c r="BL1987"/>
  <c r="AZ1988"/>
  <c r="BD1988"/>
  <c r="BH1988"/>
  <c r="BL1988"/>
  <c r="AZ1989"/>
  <c r="BD1989"/>
  <c r="BH1989"/>
  <c r="BL1989"/>
  <c r="AZ1990"/>
  <c r="BD1990"/>
  <c r="BH1990"/>
  <c r="BL1990"/>
  <c r="AZ1991"/>
  <c r="BD1991"/>
  <c r="BH1991"/>
  <c r="BL1991"/>
  <c r="AZ1992"/>
  <c r="BD1992"/>
  <c r="BH1992"/>
  <c r="BL1992"/>
  <c r="AZ1993"/>
  <c r="BD1993"/>
  <c r="BH1993"/>
  <c r="BL1993"/>
  <c r="AZ1994"/>
  <c r="BD1994"/>
  <c r="BH1994"/>
  <c r="BL1994"/>
  <c r="AZ1995"/>
  <c r="BD1995"/>
  <c r="BH1995"/>
  <c r="BL1995"/>
  <c r="AZ1996"/>
  <c r="BD1996"/>
  <c r="BH1996"/>
  <c r="BL1996"/>
  <c r="AZ1997"/>
  <c r="BD1997"/>
  <c r="BH1997"/>
  <c r="BL1997"/>
  <c r="AZ1998"/>
  <c r="BD1998"/>
  <c r="BH1998"/>
  <c r="BL1998"/>
  <c r="AZ1999"/>
  <c r="BD1999"/>
  <c r="BH1999"/>
  <c r="BL1999"/>
  <c r="AZ2000"/>
  <c r="BD2000"/>
  <c r="BH2000"/>
  <c r="BL2000"/>
  <c r="AZ2001"/>
  <c r="BD2001"/>
  <c r="BH2001"/>
  <c r="BL2001"/>
  <c r="AZ2002"/>
  <c r="BD2002"/>
  <c r="BH2002"/>
  <c r="BL2002"/>
  <c r="AZ2003"/>
  <c r="BD2003"/>
  <c r="BH2003"/>
  <c r="BL2003"/>
  <c r="AZ2004"/>
  <c r="BD2004"/>
  <c r="BH2004"/>
  <c r="BL2004"/>
  <c r="AZ2005"/>
  <c r="BD2005"/>
  <c r="BH2005"/>
  <c r="BL2005"/>
  <c r="AZ2006"/>
  <c r="BD2006"/>
  <c r="BH2006"/>
  <c r="BL2006"/>
  <c r="AZ2007"/>
  <c r="BD2007"/>
  <c r="BH2007"/>
  <c r="BL2007"/>
  <c r="AZ2008"/>
  <c r="BD2008"/>
  <c r="BH2008"/>
  <c r="BL2008"/>
  <c r="AZ2009"/>
  <c r="BD2009"/>
  <c r="BH2009"/>
  <c r="BL2009"/>
  <c r="AZ2010"/>
  <c r="BD2010"/>
  <c r="BH2010"/>
  <c r="BL2010"/>
  <c r="AZ2011"/>
  <c r="BD2011"/>
  <c r="BH2011"/>
  <c r="BL2011"/>
  <c r="AZ2012"/>
  <c r="BD2012"/>
  <c r="BH2012"/>
  <c r="BL2012"/>
  <c r="AZ2013"/>
  <c r="BD2013"/>
  <c r="BH2013"/>
  <c r="BL2013"/>
  <c r="AZ2014"/>
  <c r="BD2014"/>
  <c r="BH2014"/>
  <c r="BL2014"/>
  <c r="AZ2015"/>
  <c r="BD2015"/>
  <c r="BH2015"/>
  <c r="BL2015"/>
  <c r="AZ2016"/>
  <c r="BD2016"/>
  <c r="BH2016"/>
  <c r="BL2016"/>
  <c r="AZ2017"/>
  <c r="BD2017"/>
  <c r="BH2017"/>
  <c r="BL2017"/>
  <c r="AZ2018"/>
  <c r="BD2018"/>
  <c r="BH2018"/>
  <c r="BL2018"/>
  <c r="AZ2019"/>
  <c r="BD2019"/>
  <c r="BH2019"/>
  <c r="BL2019"/>
  <c r="AZ2020"/>
  <c r="BD2020"/>
  <c r="BH2020"/>
  <c r="BL2020"/>
  <c r="AZ2021"/>
  <c r="BD2021"/>
  <c r="BH2021"/>
  <c r="BL2021"/>
  <c r="AZ2022"/>
  <c r="BD2022"/>
  <c r="BH2022"/>
  <c r="BL2022"/>
  <c r="AZ2023"/>
  <c r="BD2023"/>
  <c r="BH2023"/>
  <c r="BL2023"/>
  <c r="AZ2024"/>
  <c r="BD2024"/>
  <c r="BH2024"/>
  <c r="BL2024"/>
  <c r="AZ2025"/>
  <c r="BD2025"/>
  <c r="BH2025"/>
  <c r="BL2025"/>
  <c r="AZ2026"/>
  <c r="BD2026"/>
  <c r="BH2026"/>
  <c r="BL2026"/>
  <c r="AZ2027"/>
  <c r="BD2027"/>
  <c r="BH2027"/>
  <c r="BL2027"/>
  <c r="AZ2028"/>
  <c r="BD2028"/>
  <c r="BH2028"/>
  <c r="BL2028"/>
  <c r="AZ2029"/>
  <c r="BD2029"/>
  <c r="BH2029"/>
  <c r="BL2029"/>
  <c r="AZ2030"/>
  <c r="BD2030"/>
  <c r="BH2030"/>
  <c r="BL2030"/>
  <c r="AZ2031"/>
  <c r="BD2031"/>
  <c r="BH2031"/>
  <c r="BL2031"/>
  <c r="AZ2032"/>
  <c r="BD2032"/>
  <c r="BH2032"/>
  <c r="BL2032"/>
  <c r="AZ2033"/>
  <c r="BD2033"/>
  <c r="BH2033"/>
  <c r="BL2033"/>
  <c r="AZ2034"/>
  <c r="BD2034"/>
  <c r="BH2034"/>
  <c r="BL2034"/>
  <c r="AZ2035"/>
  <c r="BD2035"/>
  <c r="BH2035"/>
  <c r="BL2035"/>
  <c r="AZ2036"/>
  <c r="BD2036"/>
  <c r="BH2036"/>
  <c r="BL2036"/>
  <c r="AZ2037"/>
  <c r="BD2037"/>
  <c r="BH2037"/>
  <c r="BL2037"/>
  <c r="AZ2038"/>
  <c r="BD2038"/>
  <c r="BH2038"/>
  <c r="BL2038"/>
  <c r="AZ2039"/>
  <c r="BD2039"/>
  <c r="BH2039"/>
  <c r="BL2039"/>
  <c r="AZ2040"/>
  <c r="BD2040"/>
  <c r="BH2040"/>
  <c r="BL2040"/>
  <c r="AZ2041"/>
  <c r="BD2041"/>
  <c r="BH2041"/>
  <c r="BL2041"/>
  <c r="AZ2042"/>
  <c r="BD2042"/>
  <c r="BH2042"/>
  <c r="BL2042"/>
  <c r="AZ2043"/>
  <c r="BD2043"/>
  <c r="BH2043"/>
  <c r="BL2043"/>
  <c r="AZ2044"/>
  <c r="BD2044"/>
  <c r="BH2044"/>
  <c r="BL2044"/>
  <c r="AZ2045"/>
  <c r="BD2045"/>
  <c r="BH2045"/>
  <c r="BL2045"/>
  <c r="AZ2046"/>
  <c r="BD2046"/>
  <c r="BH2046"/>
  <c r="BL2046"/>
  <c r="AZ2047"/>
  <c r="BD2047"/>
  <c r="BH2047"/>
  <c r="BL2047"/>
  <c r="AZ2048"/>
  <c r="BD2048"/>
  <c r="BH2048"/>
  <c r="BL2048"/>
  <c r="AZ2049"/>
  <c r="BD2049"/>
  <c r="BH2049"/>
  <c r="BL2049"/>
  <c r="AZ2050"/>
  <c r="BD2050"/>
  <c r="BH2050"/>
  <c r="BL2050"/>
  <c r="AZ2051"/>
  <c r="BD2051"/>
  <c r="BH2051"/>
  <c r="BL2051"/>
  <c r="AZ2052"/>
  <c r="BD2052"/>
  <c r="BH2052"/>
  <c r="BL2052"/>
  <c r="AZ2053"/>
  <c r="BD2053"/>
  <c r="BH2053"/>
  <c r="BL2053"/>
  <c r="AZ2054"/>
  <c r="BD2054"/>
  <c r="BH2054"/>
  <c r="BL2054"/>
  <c r="AZ2055"/>
  <c r="BD2055"/>
  <c r="BH2055"/>
  <c r="BL2055"/>
  <c r="AZ2056"/>
  <c r="BD2056"/>
  <c r="BH2056"/>
  <c r="BL2056"/>
  <c r="AZ2057"/>
  <c r="BD2057"/>
  <c r="BH2057"/>
  <c r="BL2057"/>
  <c r="AZ2058"/>
  <c r="BD2058"/>
  <c r="BH2058"/>
  <c r="BL2058"/>
  <c r="AZ2059"/>
  <c r="BD2059"/>
  <c r="BH2059"/>
  <c r="BL2059"/>
  <c r="AZ2060"/>
  <c r="BD2060"/>
  <c r="BH2060"/>
  <c r="BL2060"/>
  <c r="AZ2061"/>
  <c r="BD2061"/>
  <c r="BH2061"/>
  <c r="BL2061"/>
  <c r="AZ2062"/>
  <c r="BD2062"/>
  <c r="BH2062"/>
  <c r="BL2062"/>
  <c r="AZ2063"/>
  <c r="BD2063"/>
  <c r="BH2063"/>
  <c r="BL2063"/>
  <c r="AZ2064"/>
  <c r="BD2064"/>
  <c r="BH2064"/>
  <c r="BL2064"/>
  <c r="AZ2065"/>
  <c r="BD2065"/>
  <c r="BH2065"/>
  <c r="BL2065"/>
  <c r="AZ2066"/>
  <c r="BD2066"/>
  <c r="BH2066"/>
  <c r="BL2066"/>
  <c r="AZ2067"/>
  <c r="BD2067"/>
  <c r="BH2067"/>
  <c r="BL2067"/>
  <c r="AZ2068"/>
  <c r="BD2068"/>
  <c r="BH2068"/>
  <c r="BL2068"/>
  <c r="AZ2069"/>
  <c r="BD2069"/>
  <c r="BH2069"/>
  <c r="BL2069"/>
  <c r="AZ2070"/>
  <c r="BD2070"/>
  <c r="BH2070"/>
  <c r="BL2070"/>
  <c r="AZ2071"/>
  <c r="BD2071"/>
  <c r="BH2071"/>
  <c r="BL2071"/>
  <c r="AZ2072"/>
  <c r="BD2072"/>
  <c r="BH2072"/>
  <c r="BL2072"/>
  <c r="AZ2073"/>
  <c r="BD2073"/>
  <c r="BH2073"/>
  <c r="BL2073"/>
  <c r="AZ2074"/>
  <c r="BD2074"/>
  <c r="BH2074"/>
  <c r="BL2074"/>
  <c r="AZ2075"/>
  <c r="BD2075"/>
  <c r="BH2075"/>
  <c r="BL2075"/>
  <c r="AZ2076"/>
  <c r="BD2076"/>
  <c r="BH2076"/>
  <c r="BL2076"/>
  <c r="AZ2077"/>
  <c r="BD2077"/>
  <c r="BH2077"/>
  <c r="BL2077"/>
  <c r="AZ2078"/>
  <c r="BD2078"/>
  <c r="BH2078"/>
  <c r="BL2078"/>
  <c r="AZ2079"/>
  <c r="BD2079"/>
  <c r="BH2079"/>
  <c r="BL2079"/>
  <c r="AZ2080"/>
  <c r="BD2080"/>
  <c r="BH2080"/>
  <c r="BL2080"/>
  <c r="AZ2081"/>
  <c r="BD2081"/>
  <c r="BH2081"/>
  <c r="BL2081"/>
  <c r="AZ2082"/>
  <c r="BD2082"/>
  <c r="BH2082"/>
  <c r="BL2082"/>
  <c r="AZ2083"/>
  <c r="BD2083"/>
  <c r="BH2083"/>
  <c r="BL2083"/>
  <c r="AZ2084"/>
  <c r="BD2084"/>
  <c r="BH2084"/>
  <c r="BL2084"/>
  <c r="AZ2085"/>
  <c r="BD2085"/>
  <c r="BH2085"/>
  <c r="BL2085"/>
  <c r="AZ2086"/>
  <c r="BD2086"/>
  <c r="BH2086"/>
  <c r="BL2086"/>
  <c r="AZ2087"/>
  <c r="BD2087"/>
  <c r="BH2087"/>
  <c r="BL2087"/>
  <c r="AZ2088"/>
  <c r="BD2088"/>
  <c r="BH2088"/>
  <c r="BL2088"/>
  <c r="AZ2089"/>
  <c r="BD2089"/>
  <c r="BH2089"/>
  <c r="BL2089"/>
  <c r="AZ2090"/>
  <c r="BD2090"/>
  <c r="BH2090"/>
  <c r="BL2090"/>
  <c r="AZ2091"/>
  <c r="BD2091"/>
  <c r="BH2091"/>
  <c r="BL2091"/>
  <c r="AZ2092"/>
  <c r="BD2092"/>
  <c r="BH2092"/>
  <c r="BL2092"/>
  <c r="AZ2093"/>
  <c r="BD2093"/>
  <c r="BH2093"/>
  <c r="BL2093"/>
  <c r="AZ2094"/>
  <c r="BD2094"/>
  <c r="BH2094"/>
  <c r="BL2094"/>
  <c r="AZ2095"/>
  <c r="BD2095"/>
  <c r="BH2095"/>
  <c r="BL2095"/>
  <c r="AZ2096"/>
  <c r="BD2096"/>
  <c r="BH2096"/>
  <c r="BL2096"/>
  <c r="AZ2097"/>
  <c r="BD2097"/>
  <c r="BH2097"/>
  <c r="BL2097"/>
  <c r="AZ2098"/>
  <c r="BD2098"/>
  <c r="BH2098"/>
  <c r="BL2098"/>
  <c r="AZ2099"/>
  <c r="BD2099"/>
  <c r="BH2099"/>
  <c r="BL2099"/>
  <c r="AZ2100"/>
  <c r="BD2100"/>
  <c r="BH2100"/>
  <c r="BL2100"/>
  <c r="AZ2101"/>
  <c r="BD2101"/>
  <c r="BH2101"/>
  <c r="BL2101"/>
  <c r="BI2"/>
  <c r="BA2"/>
  <c r="AX1084"/>
  <c r="AX1088"/>
  <c r="AX1092"/>
  <c r="AX1571"/>
  <c r="AX1573"/>
  <c r="AX1575"/>
  <c r="AX1577"/>
  <c r="AX1581"/>
  <c r="AX1583"/>
  <c r="AX1587"/>
  <c r="AX1589"/>
  <c r="AX1591"/>
  <c r="AX1593"/>
  <c r="AX1597"/>
  <c r="BM2"/>
  <c r="BN2"/>
  <c r="BF2"/>
  <c r="BB2"/>
  <c r="BK2"/>
  <c r="BL2"/>
  <c r="BD2"/>
  <c r="BG2"/>
  <c r="AV2"/>
  <c r="AN2"/>
  <c r="AJ2"/>
  <c r="AS2"/>
  <c r="AO2"/>
  <c r="AT2"/>
  <c r="AL2"/>
  <c r="AU2"/>
  <c r="AX1133"/>
  <c r="AX1134"/>
  <c r="AX1135"/>
  <c r="AX1137"/>
  <c r="AX1138"/>
  <c r="AX1139"/>
  <c r="AX1141"/>
  <c r="AX1142"/>
  <c r="AX1143"/>
  <c r="AX1145"/>
  <c r="AX1146"/>
  <c r="AX1147"/>
  <c r="AX1149"/>
  <c r="AX1150"/>
  <c r="AX1151"/>
  <c r="AX1153"/>
  <c r="AX1154"/>
  <c r="AX1155"/>
  <c r="AX1157"/>
  <c r="AX1158"/>
  <c r="AX1159"/>
  <c r="AX1161"/>
  <c r="AX1162"/>
  <c r="AX1163"/>
  <c r="AX1165"/>
  <c r="AX1166"/>
  <c r="AX1167"/>
  <c r="AX1169"/>
  <c r="AX1170"/>
  <c r="AX1171"/>
  <c r="AX1173"/>
  <c r="AX1174"/>
  <c r="AX1175"/>
  <c r="AX1177"/>
  <c r="AX1178"/>
  <c r="AX1179"/>
  <c r="AX1181"/>
  <c r="AX1182"/>
  <c r="AX1183"/>
  <c r="AX1185"/>
  <c r="AX1186"/>
  <c r="AX1187"/>
  <c r="AX1189"/>
  <c r="AX1190"/>
  <c r="AX1191"/>
  <c r="AX1193"/>
  <c r="AX1194"/>
  <c r="AX1195"/>
  <c r="AX1197"/>
  <c r="AX1198"/>
  <c r="AX1199"/>
  <c r="AX1201"/>
  <c r="AX1202"/>
  <c r="AX1203"/>
  <c r="AX1205"/>
  <c r="AX1206"/>
  <c r="AX1207"/>
  <c r="AX1209"/>
  <c r="AX1210"/>
  <c r="AX1211"/>
  <c r="AX1213"/>
  <c r="AX1214"/>
  <c r="AX1215"/>
  <c r="AX1217"/>
  <c r="AX1218"/>
  <c r="AX1219"/>
  <c r="AX1221"/>
  <c r="AX1222"/>
  <c r="AX1223"/>
  <c r="AX1225"/>
  <c r="AX1226"/>
  <c r="AX1227"/>
  <c r="AX1229"/>
  <c r="AX1230"/>
  <c r="AX1231"/>
  <c r="AX1233"/>
  <c r="AX1234"/>
  <c r="AX1235"/>
  <c r="AX1237"/>
  <c r="AX1238"/>
  <c r="AX1239"/>
  <c r="AX1241"/>
  <c r="AX1242"/>
  <c r="AX1243"/>
  <c r="AX1245"/>
  <c r="AX1246"/>
  <c r="AX1247"/>
  <c r="AX1249"/>
  <c r="AX1250"/>
  <c r="AX1251"/>
  <c r="AX1253"/>
  <c r="AX1254"/>
  <c r="AX1255"/>
  <c r="AX1257"/>
  <c r="AX1258"/>
  <c r="AX1259"/>
  <c r="AX1261"/>
  <c r="AX1262"/>
  <c r="AX1263"/>
  <c r="AX1265"/>
  <c r="AX1266"/>
  <c r="AX1267"/>
  <c r="AX1269"/>
  <c r="AX1270"/>
  <c r="AX1271"/>
  <c r="AX1273"/>
  <c r="AX1274"/>
  <c r="AX1275"/>
  <c r="AX1277"/>
  <c r="AX1278"/>
  <c r="AX1279"/>
  <c r="AX1281"/>
  <c r="AX1282"/>
  <c r="AX1283"/>
  <c r="AX1285"/>
  <c r="AX1286"/>
  <c r="AX1287"/>
  <c r="AX1289"/>
  <c r="AX1290"/>
  <c r="AX1291"/>
  <c r="AX1293"/>
  <c r="AX1294"/>
  <c r="AX1295"/>
  <c r="AX1297"/>
  <c r="AX1298"/>
  <c r="AX1299"/>
  <c r="AX1301"/>
  <c r="AX1302"/>
  <c r="AX1303"/>
  <c r="AX1305"/>
  <c r="AX1306"/>
  <c r="AX1307"/>
  <c r="AX1309"/>
  <c r="AX1310"/>
  <c r="AX1311"/>
  <c r="AX1313"/>
  <c r="AX1314"/>
  <c r="AX1315"/>
  <c r="AX1317"/>
  <c r="AX1318"/>
  <c r="AX1319"/>
  <c r="AX1321"/>
  <c r="AX1322"/>
  <c r="AX1323"/>
  <c r="AX1325"/>
  <c r="AX1326"/>
  <c r="AX1327"/>
  <c r="AX1329"/>
  <c r="AX1330"/>
  <c r="AX1331"/>
  <c r="AX1333"/>
  <c r="AX1334"/>
  <c r="AX1335"/>
  <c r="AX1337"/>
  <c r="AX1338"/>
  <c r="AX1339"/>
  <c r="AX1341"/>
  <c r="AX1342"/>
  <c r="AX1343"/>
  <c r="AX1345"/>
  <c r="AX1346"/>
  <c r="AX1347"/>
  <c r="AX1349"/>
  <c r="AX1350"/>
  <c r="AX1351"/>
  <c r="AX1353"/>
  <c r="AX1354"/>
  <c r="AX1355"/>
  <c r="AX1357"/>
  <c r="AX1358"/>
  <c r="AX1359"/>
  <c r="AX1361"/>
  <c r="AX1362"/>
  <c r="AX1363"/>
  <c r="AX1365"/>
  <c r="AX1366"/>
  <c r="AX1367"/>
  <c r="AX1369"/>
  <c r="AX1370"/>
  <c r="AX1371"/>
  <c r="AX1373"/>
  <c r="AX1374"/>
  <c r="AX1375"/>
  <c r="AX1377"/>
  <c r="AX1378"/>
  <c r="AX1379"/>
  <c r="AX1381"/>
  <c r="AX1382"/>
  <c r="AX1383"/>
  <c r="AX1385"/>
  <c r="AX1386"/>
  <c r="AX1387"/>
  <c r="AX1389"/>
  <c r="AX1390"/>
  <c r="AX1391"/>
  <c r="AX1393"/>
  <c r="AX1394"/>
  <c r="AX1395"/>
  <c r="AX1397"/>
  <c r="AX1398"/>
  <c r="AX1399"/>
  <c r="AX1401"/>
  <c r="AX1402"/>
  <c r="AX1403"/>
  <c r="AX1405"/>
  <c r="AX1406"/>
  <c r="AX1407"/>
  <c r="AX1409"/>
  <c r="AX1410"/>
  <c r="AX1411"/>
  <c r="AX1413"/>
  <c r="AX1414"/>
  <c r="AX1415"/>
  <c r="AX1417"/>
  <c r="AX1418"/>
  <c r="AX1419"/>
  <c r="AX1421"/>
  <c r="AX1422"/>
  <c r="AX1423"/>
  <c r="AX1425"/>
  <c r="AX1426"/>
  <c r="AX1427"/>
  <c r="AX1429"/>
  <c r="AX1430"/>
  <c r="AX1431"/>
  <c r="AX1433"/>
  <c r="AX1434"/>
  <c r="AX1435"/>
  <c r="AX1437"/>
  <c r="AX1438"/>
  <c r="AX1439"/>
  <c r="AX1441"/>
  <c r="AX1442"/>
  <c r="AX1443"/>
  <c r="AX1445"/>
  <c r="AX1446"/>
  <c r="AX1447"/>
  <c r="AX1449"/>
  <c r="AX1450"/>
  <c r="AX1451"/>
  <c r="AX1453"/>
  <c r="AX1454"/>
  <c r="AX1455"/>
  <c r="AX1457"/>
  <c r="AX1458"/>
  <c r="AX1459"/>
  <c r="AX1461"/>
  <c r="AX1462"/>
  <c r="AX1463"/>
  <c r="AX1465"/>
  <c r="AX1466"/>
  <c r="AX1467"/>
  <c r="AX1469"/>
  <c r="AX1470"/>
  <c r="AX1471"/>
  <c r="AX1473"/>
  <c r="AX1474"/>
  <c r="AX1475"/>
  <c r="AX1477"/>
  <c r="AX1478"/>
  <c r="AX1479"/>
  <c r="AX1481"/>
  <c r="AX1482"/>
  <c r="AX1483"/>
  <c r="AX1485"/>
  <c r="AX1486"/>
  <c r="AX1487"/>
  <c r="AX1489"/>
  <c r="AX1490"/>
  <c r="AX1491"/>
  <c r="AX1493"/>
  <c r="AX1494"/>
  <c r="AX1495"/>
  <c r="AX1497"/>
  <c r="AX1498"/>
  <c r="AX1499"/>
  <c r="AX1501"/>
  <c r="AX1502"/>
  <c r="AX1503"/>
  <c r="AX1505"/>
  <c r="AX1506"/>
  <c r="AX1507"/>
  <c r="AX1509"/>
  <c r="AX1510"/>
  <c r="AX1511"/>
  <c r="AX1513"/>
  <c r="AX1514"/>
  <c r="AX1515"/>
  <c r="AX1517"/>
  <c r="AX1518"/>
  <c r="AX1519"/>
  <c r="AX1521"/>
  <c r="AX1522"/>
  <c r="AX1523"/>
  <c r="AX1525"/>
  <c r="AX1526"/>
  <c r="AX1527"/>
  <c r="AX1529"/>
  <c r="AX1530"/>
  <c r="AX1531"/>
  <c r="AX1533"/>
  <c r="AX1534"/>
  <c r="AX1535"/>
  <c r="AX1537"/>
  <c r="AX1538"/>
  <c r="AX1539"/>
  <c r="AX1541"/>
  <c r="AX1542"/>
  <c r="AX1543"/>
  <c r="AX1545"/>
  <c r="AX1546"/>
  <c r="AX1547"/>
  <c r="AX1549"/>
  <c r="AX1550"/>
  <c r="AX1551"/>
  <c r="AX1553"/>
  <c r="AX1554"/>
  <c r="AX1555"/>
  <c r="AX1557"/>
  <c r="AX1558"/>
  <c r="AX1559"/>
  <c r="AX1561"/>
  <c r="AX1562"/>
  <c r="AX1563"/>
  <c r="AX1565"/>
  <c r="AX1566"/>
  <c r="AX1567"/>
  <c r="AX1569"/>
  <c r="AX1570"/>
  <c r="AX1574"/>
  <c r="AX1578"/>
  <c r="AX1579"/>
  <c r="AX1582"/>
  <c r="AX1585"/>
  <c r="AX1586"/>
  <c r="AX1590"/>
  <c r="AX1594"/>
  <c r="AX1595"/>
  <c r="AX1598"/>
  <c r="AX1599"/>
  <c r="AX1601"/>
  <c r="AX1602"/>
  <c r="AX1603"/>
  <c r="AX1605"/>
  <c r="AX1606"/>
  <c r="AX1607"/>
  <c r="AX1609"/>
  <c r="AX1610"/>
  <c r="AX1611"/>
  <c r="AX1613"/>
  <c r="AX1614"/>
  <c r="AX1615"/>
  <c r="AX1617"/>
  <c r="AX1618"/>
  <c r="AX1619"/>
  <c r="AX1621"/>
  <c r="AX1622"/>
  <c r="AX1623"/>
  <c r="AX1625"/>
  <c r="AX1626"/>
  <c r="AX1627"/>
  <c r="AX1629"/>
  <c r="AX1630"/>
  <c r="AX1631"/>
  <c r="AX1633"/>
  <c r="AX1634"/>
  <c r="AX1635"/>
  <c r="AX1637"/>
  <c r="AX1638"/>
  <c r="AX1639"/>
  <c r="AX1641"/>
  <c r="AX1642"/>
  <c r="AX1643"/>
  <c r="AX257"/>
  <c r="AX1645"/>
  <c r="AX1646"/>
  <c r="AX1647"/>
  <c r="AX1649"/>
  <c r="AX1650"/>
  <c r="AX1651"/>
  <c r="AX1652"/>
  <c r="AX1653"/>
  <c r="AX1654"/>
  <c r="AX1655"/>
  <c r="AX1656"/>
  <c r="AX1657"/>
  <c r="AX1658"/>
  <c r="AX1659"/>
  <c r="AX1660"/>
  <c r="AX1661"/>
  <c r="AX1662"/>
  <c r="AX1663"/>
  <c r="AX1665"/>
  <c r="AX1666"/>
  <c r="AX1667"/>
  <c r="AX1668"/>
  <c r="AX1669"/>
  <c r="AX1670"/>
  <c r="AX1671"/>
  <c r="AX1672"/>
  <c r="AX1673"/>
  <c r="AX1674"/>
  <c r="AX1675"/>
  <c r="AX1676"/>
  <c r="AX1677"/>
  <c r="AX1678"/>
  <c r="AX1679"/>
  <c r="AX1681"/>
  <c r="AX1682"/>
  <c r="AX1683"/>
  <c r="AX1684"/>
  <c r="AX1685"/>
  <c r="AX1686"/>
  <c r="AX1687"/>
  <c r="AX1688"/>
  <c r="AX1689"/>
  <c r="AX1690"/>
  <c r="AX1691"/>
  <c r="AX1692"/>
  <c r="AX1693"/>
  <c r="AX1694"/>
  <c r="AX1695"/>
  <c r="AX1696"/>
  <c r="AX1697"/>
  <c r="AX1698"/>
  <c r="AX1699"/>
  <c r="AX1700"/>
  <c r="AX1701"/>
  <c r="AX1702"/>
  <c r="AX1703"/>
  <c r="AX1704"/>
  <c r="AX1706"/>
  <c r="AX1707"/>
  <c r="AX1708"/>
  <c r="AX1709"/>
  <c r="AX1710"/>
  <c r="AX1711"/>
  <c r="AX1712"/>
  <c r="AX1713"/>
  <c r="AX1714"/>
  <c r="AX1715"/>
  <c r="AX1716"/>
  <c r="AX1717"/>
  <c r="AX1718"/>
  <c r="AX1719"/>
  <c r="AX1720"/>
  <c r="AX1721"/>
  <c r="AX1722"/>
  <c r="AX1723"/>
  <c r="AX1724"/>
  <c r="AX1725"/>
  <c r="AX1726"/>
  <c r="AX1727"/>
  <c r="AX1728"/>
  <c r="AX1729"/>
  <c r="AX1730"/>
  <c r="AX1731"/>
  <c r="AX1732"/>
  <c r="AX1733"/>
  <c r="AX1734"/>
  <c r="AX1735"/>
  <c r="AX1736"/>
  <c r="AX1737"/>
  <c r="AX1738"/>
  <c r="AX1739"/>
  <c r="AX1740"/>
  <c r="AX1741"/>
  <c r="AX1742"/>
  <c r="AX1743"/>
  <c r="AX1744"/>
  <c r="AX1745"/>
  <c r="AX1746"/>
  <c r="AX1747"/>
  <c r="AX1748"/>
  <c r="AX1749"/>
  <c r="AX1750"/>
  <c r="AX1751"/>
  <c r="AX1752"/>
  <c r="AX1754"/>
  <c r="AX1755"/>
  <c r="AX1756"/>
  <c r="AX1757"/>
  <c r="AX1758"/>
  <c r="AX1759"/>
  <c r="AX1760"/>
  <c r="AX1761"/>
  <c r="AX1762"/>
  <c r="AX1763"/>
  <c r="AX1764"/>
  <c r="AX1765"/>
  <c r="AX1766"/>
  <c r="AX1767"/>
  <c r="AX1768"/>
  <c r="AX1769"/>
  <c r="AX1770"/>
  <c r="AX1771"/>
  <c r="AX1772"/>
  <c r="AX1773"/>
  <c r="AX1774"/>
  <c r="AX1775"/>
  <c r="AX1776"/>
  <c r="AX1777"/>
  <c r="AX1778"/>
  <c r="AX1779"/>
  <c r="AX1780"/>
  <c r="AX1781"/>
  <c r="AX1782"/>
  <c r="AX1783"/>
  <c r="AX1785"/>
  <c r="AX1786"/>
  <c r="AX1787"/>
  <c r="AX1789"/>
  <c r="AX1790"/>
  <c r="AX1791"/>
  <c r="AX1793"/>
  <c r="AX1794"/>
  <c r="AX1795"/>
  <c r="AX1797"/>
  <c r="AX1798"/>
  <c r="AX1799"/>
  <c r="AX1801"/>
  <c r="AX1802"/>
  <c r="AX1803"/>
  <c r="AX1805"/>
  <c r="AX1806"/>
  <c r="AX1807"/>
  <c r="AX1809"/>
  <c r="AX1810"/>
  <c r="AX1811"/>
  <c r="AX1813"/>
  <c r="AX1814"/>
  <c r="AX1815"/>
  <c r="AX1818"/>
  <c r="AX1819"/>
  <c r="AX1821"/>
  <c r="AX1822"/>
  <c r="AX1823"/>
  <c r="AX1825"/>
  <c r="AX1826"/>
  <c r="AX1827"/>
  <c r="AX1829"/>
  <c r="AX1830"/>
  <c r="AX1831"/>
  <c r="AX1833"/>
  <c r="AX1834"/>
  <c r="AX1835"/>
  <c r="AX1837"/>
  <c r="AX1838"/>
  <c r="AX1839"/>
  <c r="AX1841"/>
  <c r="AX1842"/>
  <c r="AX1843"/>
  <c r="AX1845"/>
  <c r="AX1846"/>
  <c r="AX1847"/>
  <c r="AX1849"/>
  <c r="AX1850"/>
  <c r="AX1851"/>
  <c r="AX1853"/>
  <c r="AX1854"/>
  <c r="AX1855"/>
  <c r="AX1857"/>
  <c r="AX1858"/>
  <c r="AX1859"/>
  <c r="AX1861"/>
  <c r="AX1862"/>
  <c r="AX1863"/>
  <c r="AX1865"/>
  <c r="AX1866"/>
  <c r="AX1867"/>
  <c r="AX1869"/>
  <c r="AX1870"/>
  <c r="AX1871"/>
  <c r="AX1873"/>
  <c r="AX1874"/>
  <c r="AX1875"/>
  <c r="AX1877"/>
  <c r="AX1878"/>
  <c r="AX1879"/>
  <c r="AX1882"/>
  <c r="AX1883"/>
  <c r="AX1884"/>
  <c r="AX1885"/>
  <c r="AX1886"/>
  <c r="AX1887"/>
  <c r="AX1888"/>
  <c r="AX1889"/>
  <c r="AX1890"/>
  <c r="AX1891"/>
  <c r="AX1892"/>
  <c r="AX1893"/>
  <c r="AX1894"/>
  <c r="AX1895"/>
  <c r="AX1896"/>
  <c r="AX1897"/>
  <c r="AX1898"/>
  <c r="AX1899"/>
  <c r="AX1900"/>
  <c r="AX1901"/>
  <c r="AX1902"/>
  <c r="AX1903"/>
  <c r="AX1904"/>
  <c r="AX1905"/>
  <c r="AX1906"/>
  <c r="AX1907"/>
  <c r="AX1908"/>
  <c r="AX1909"/>
  <c r="AX1910"/>
  <c r="AX1911"/>
  <c r="AX1912"/>
  <c r="AX1913"/>
  <c r="AX1914"/>
  <c r="AX1915"/>
  <c r="AX1916"/>
  <c r="AX1917"/>
  <c r="AX1918"/>
  <c r="AX1919"/>
  <c r="AX1920"/>
  <c r="AX1921"/>
  <c r="AX1922"/>
  <c r="AX1923"/>
  <c r="AX1924"/>
  <c r="AX1925"/>
  <c r="AX1926"/>
  <c r="AX1927"/>
  <c r="AX1928"/>
  <c r="AX1929"/>
  <c r="AX1930"/>
  <c r="AX1931"/>
  <c r="AX1932"/>
  <c r="AX1933"/>
  <c r="AX1934"/>
  <c r="AX1935"/>
  <c r="AX1936"/>
  <c r="AX1937"/>
  <c r="AX1938"/>
  <c r="AX1939"/>
  <c r="AX1940"/>
  <c r="AX1941"/>
  <c r="AX1942"/>
  <c r="AX1943"/>
  <c r="AX1944"/>
  <c r="AX1946"/>
  <c r="AX1947"/>
  <c r="AX1949"/>
  <c r="AX1950"/>
  <c r="AX1951"/>
  <c r="AX1953"/>
  <c r="AX1954"/>
  <c r="AX1955"/>
  <c r="AX1957"/>
  <c r="AX1958"/>
  <c r="AX1959"/>
  <c r="AX1961"/>
  <c r="AX1962"/>
  <c r="AX1963"/>
  <c r="AX1965"/>
  <c r="AX1966"/>
  <c r="AX1967"/>
  <c r="AX1969"/>
  <c r="AX1970"/>
  <c r="AX1971"/>
  <c r="AX1973"/>
  <c r="AX1974"/>
  <c r="AX1975"/>
  <c r="AX1977"/>
  <c r="AX1978"/>
  <c r="AX1979"/>
  <c r="AX1981"/>
  <c r="AX1982"/>
  <c r="AX1983"/>
  <c r="AX1985"/>
  <c r="AX1986"/>
  <c r="AX1987"/>
  <c r="AX1989"/>
  <c r="AX1990"/>
  <c r="AX1991"/>
  <c r="AX1993"/>
  <c r="AX1994"/>
  <c r="AX1995"/>
  <c r="AX1997"/>
  <c r="AX1998"/>
  <c r="AX1999"/>
  <c r="AX2001"/>
  <c r="AX2002"/>
  <c r="AX2003"/>
  <c r="AX2005"/>
  <c r="AX2006"/>
  <c r="AX2007"/>
  <c r="AX2009"/>
  <c r="AX2010"/>
  <c r="AX2011"/>
  <c r="AX2013"/>
  <c r="AX2014"/>
  <c r="AX2015"/>
  <c r="AX2017"/>
  <c r="AX2018"/>
  <c r="AX2019"/>
  <c r="AX2021"/>
  <c r="AX2022"/>
  <c r="AX2023"/>
  <c r="AX2025"/>
  <c r="AX2026"/>
  <c r="AX2027"/>
  <c r="AX2029"/>
  <c r="AX2030"/>
  <c r="AX2031"/>
  <c r="AX2033"/>
  <c r="AX2034"/>
  <c r="AX2035"/>
  <c r="AX2037"/>
  <c r="AX2038"/>
  <c r="AX2039"/>
  <c r="AX2041"/>
  <c r="AX2042"/>
  <c r="AX2043"/>
  <c r="AX2045"/>
  <c r="AX2046"/>
  <c r="AX2047"/>
  <c r="AX2049"/>
  <c r="AX2050"/>
  <c r="AX2051"/>
  <c r="AX2053"/>
  <c r="AX2054"/>
  <c r="AX2055"/>
  <c r="AX2057"/>
  <c r="AX2058"/>
  <c r="AX2059"/>
  <c r="AX2061"/>
  <c r="AX2062"/>
  <c r="AX2063"/>
  <c r="AX2065"/>
  <c r="AX2066"/>
  <c r="AX2067"/>
  <c r="AX2069"/>
  <c r="AX2070"/>
  <c r="AX2071"/>
  <c r="AX2073"/>
  <c r="AX2074"/>
  <c r="AX2075"/>
  <c r="AX2077"/>
  <c r="AX2078"/>
  <c r="AX2079"/>
  <c r="AX2081"/>
  <c r="AX2082"/>
  <c r="AX2083"/>
  <c r="AX2085"/>
  <c r="AX2086"/>
  <c r="AX2087"/>
  <c r="AX2089"/>
  <c r="AX2090"/>
  <c r="AX2091"/>
  <c r="AX2093"/>
  <c r="AX2094"/>
  <c r="AX2095"/>
  <c r="AX2097"/>
  <c r="AX2098"/>
  <c r="AX2099"/>
  <c r="AX2101"/>
  <c r="AF520"/>
  <c r="AF519"/>
  <c r="AF518"/>
  <c r="AF516"/>
  <c r="AF515"/>
  <c r="AF514"/>
  <c r="AF513"/>
  <c r="AF512"/>
  <c r="AF511"/>
  <c r="AF510"/>
  <c r="AF508"/>
  <c r="AF507"/>
  <c r="AF506"/>
  <c r="AF505"/>
  <c r="AF504"/>
  <c r="AF503"/>
  <c r="AF502"/>
  <c r="AF500"/>
  <c r="AF499"/>
  <c r="AF498"/>
  <c r="AF497"/>
  <c r="AF496"/>
  <c r="AF495"/>
  <c r="AF494"/>
  <c r="AF492"/>
  <c r="AF491"/>
  <c r="AF490"/>
  <c r="AF489"/>
  <c r="AF488"/>
  <c r="AF487"/>
  <c r="AF486"/>
  <c r="AF484"/>
  <c r="AF483"/>
  <c r="AF482"/>
  <c r="AF481"/>
  <c r="AF480"/>
  <c r="AF479"/>
  <c r="AF478"/>
  <c r="AF476"/>
  <c r="AF475"/>
  <c r="AF474"/>
  <c r="AF473"/>
  <c r="AF472"/>
  <c r="AF471"/>
  <c r="AF470"/>
  <c r="AF468"/>
  <c r="AF467"/>
  <c r="AF466"/>
  <c r="AF465"/>
  <c r="AF464"/>
  <c r="AF463"/>
  <c r="AF462"/>
  <c r="AF460"/>
  <c r="AF459"/>
  <c r="AF458"/>
  <c r="AF457"/>
  <c r="AF456"/>
  <c r="AF455"/>
  <c r="AF454"/>
  <c r="AF452"/>
  <c r="AF451"/>
  <c r="AF450"/>
  <c r="AF449"/>
  <c r="AF448"/>
  <c r="AF447"/>
  <c r="AF446"/>
  <c r="AF444"/>
  <c r="AF443"/>
  <c r="AF442"/>
  <c r="AF441"/>
  <c r="AF440"/>
  <c r="AF439"/>
  <c r="AF438"/>
  <c r="AF436"/>
  <c r="AF435"/>
  <c r="AF434"/>
  <c r="AF433"/>
  <c r="AF432"/>
  <c r="AF431"/>
  <c r="AF430"/>
  <c r="AF428"/>
  <c r="AF427"/>
  <c r="AF426"/>
  <c r="AF425"/>
  <c r="AF424"/>
  <c r="AF423"/>
  <c r="AF422"/>
  <c r="AF420"/>
  <c r="AF419"/>
  <c r="AF418"/>
  <c r="AF417"/>
  <c r="AF416"/>
  <c r="AF415"/>
  <c r="AF414"/>
  <c r="AF412"/>
  <c r="AF411"/>
  <c r="AF410"/>
  <c r="AF409"/>
  <c r="AF408"/>
  <c r="AF407"/>
  <c r="AF406"/>
  <c r="AF404"/>
  <c r="AF403"/>
  <c r="AF402"/>
  <c r="AF401"/>
  <c r="AF400"/>
  <c r="AF399"/>
  <c r="AF398"/>
  <c r="AF396"/>
  <c r="AF395"/>
  <c r="AF394"/>
  <c r="AF393"/>
  <c r="AF392"/>
  <c r="AF391"/>
  <c r="AF390"/>
  <c r="AF388"/>
  <c r="AF387"/>
  <c r="AF386"/>
  <c r="AF385"/>
  <c r="AF384"/>
  <c r="AF383"/>
  <c r="AF382"/>
  <c r="AF380"/>
  <c r="AF379"/>
  <c r="AF378"/>
  <c r="AF377"/>
  <c r="AF376"/>
  <c r="AF375"/>
  <c r="AF374"/>
  <c r="AF372"/>
  <c r="AF371"/>
  <c r="AF370"/>
  <c r="AF369"/>
  <c r="AF368"/>
  <c r="AF367"/>
  <c r="AF366"/>
  <c r="AF364"/>
  <c r="AF363"/>
  <c r="AF362"/>
  <c r="AF361"/>
  <c r="AF360"/>
  <c r="AF359"/>
  <c r="AF358"/>
  <c r="AF356"/>
  <c r="AF355"/>
  <c r="AF354"/>
  <c r="AF353"/>
  <c r="AF352"/>
  <c r="AF351"/>
  <c r="AF350"/>
  <c r="AF348"/>
  <c r="AF347"/>
  <c r="AF346"/>
  <c r="AF345"/>
  <c r="AF344"/>
  <c r="AF343"/>
  <c r="AF342"/>
  <c r="AF340"/>
  <c r="AF339"/>
  <c r="AF338"/>
  <c r="AF337"/>
  <c r="AF336"/>
  <c r="AF335"/>
  <c r="AF334"/>
  <c r="AF332"/>
  <c r="AF331"/>
  <c r="AF330"/>
  <c r="AF329"/>
  <c r="AF328"/>
  <c r="AF327"/>
  <c r="AX425"/>
  <c r="AX426"/>
  <c r="AX427"/>
  <c r="AX428"/>
  <c r="AX429"/>
  <c r="AX430"/>
  <c r="AX431"/>
  <c r="AX432"/>
  <c r="AX433"/>
  <c r="AX434"/>
  <c r="AX435"/>
  <c r="AX436"/>
  <c r="AX437"/>
  <c r="AX438"/>
  <c r="AX439"/>
  <c r="AX440"/>
  <c r="AX441"/>
  <c r="AX442"/>
  <c r="AX443"/>
  <c r="AX444"/>
  <c r="AX445"/>
  <c r="AX446"/>
  <c r="AX447"/>
  <c r="AX448"/>
  <c r="AX449"/>
  <c r="AX450"/>
  <c r="AX451"/>
  <c r="AX452"/>
  <c r="AX453"/>
  <c r="AX454"/>
  <c r="AX455"/>
  <c r="AX456"/>
  <c r="AX457"/>
  <c r="AX458"/>
  <c r="AX459"/>
  <c r="AX460"/>
  <c r="AX461"/>
  <c r="AX462"/>
  <c r="AX463"/>
  <c r="AX464"/>
  <c r="AX465"/>
  <c r="AX466"/>
  <c r="AX467"/>
  <c r="AX468"/>
  <c r="AX469"/>
  <c r="AX470"/>
  <c r="AX471"/>
  <c r="AX472"/>
  <c r="AX473"/>
  <c r="AX474"/>
  <c r="AX475"/>
  <c r="AX476"/>
  <c r="AX477"/>
  <c r="AX478"/>
  <c r="AX479"/>
  <c r="AX480"/>
  <c r="AX481"/>
  <c r="AX482"/>
  <c r="AX483"/>
  <c r="AX484"/>
  <c r="AX485"/>
  <c r="AX486"/>
  <c r="AX487"/>
  <c r="AX488"/>
  <c r="AX489"/>
  <c r="AX490"/>
  <c r="AX491"/>
  <c r="AX492"/>
  <c r="AX493"/>
  <c r="AX494"/>
  <c r="AX495"/>
  <c r="AX496"/>
  <c r="AX497"/>
  <c r="AX498"/>
  <c r="AX499"/>
  <c r="AX500"/>
  <c r="AX501"/>
  <c r="AX502"/>
  <c r="AX503"/>
  <c r="AX504"/>
  <c r="AX505"/>
  <c r="AX506"/>
  <c r="AX507"/>
  <c r="AX508"/>
  <c r="AX509"/>
  <c r="AX510"/>
  <c r="AX511"/>
  <c r="AX512"/>
  <c r="AX513"/>
  <c r="AX514"/>
  <c r="AX515"/>
  <c r="AX516"/>
  <c r="AX517"/>
  <c r="AX518"/>
  <c r="AX519"/>
  <c r="AX520"/>
  <c r="AX521"/>
  <c r="AX522"/>
  <c r="AX523"/>
  <c r="AX524"/>
  <c r="AX525"/>
  <c r="AX526"/>
  <c r="AX527"/>
  <c r="AX528"/>
  <c r="AX529"/>
  <c r="AX530"/>
  <c r="AX531"/>
  <c r="AX532"/>
  <c r="AX533"/>
  <c r="AX534"/>
  <c r="AX535"/>
  <c r="AX536"/>
  <c r="AX537"/>
  <c r="AX538"/>
  <c r="AX539"/>
  <c r="AX540"/>
  <c r="AX541"/>
  <c r="AX542"/>
  <c r="AX543"/>
  <c r="AX544"/>
  <c r="AX545"/>
  <c r="AX546"/>
  <c r="AX547"/>
  <c r="AX548"/>
  <c r="AX549"/>
  <c r="AX550"/>
  <c r="AX551"/>
  <c r="AX552"/>
  <c r="AX553"/>
  <c r="AX554"/>
  <c r="AX555"/>
  <c r="AX556"/>
  <c r="AX557"/>
  <c r="AX558"/>
  <c r="AX559"/>
  <c r="AX560"/>
  <c r="AX561"/>
  <c r="AX562"/>
  <c r="AX563"/>
  <c r="AX564"/>
  <c r="AX565"/>
  <c r="AX566"/>
  <c r="AX567"/>
  <c r="AX568"/>
  <c r="AX569"/>
  <c r="AX570"/>
  <c r="AX571"/>
  <c r="AX572"/>
  <c r="AX573"/>
  <c r="AX574"/>
  <c r="AX575"/>
  <c r="AX576"/>
  <c r="AX577"/>
  <c r="AX578"/>
  <c r="AX579"/>
  <c r="AX580"/>
  <c r="AX581"/>
  <c r="AX582"/>
  <c r="AX583"/>
  <c r="AX584"/>
  <c r="AX585"/>
  <c r="AX586"/>
  <c r="AX587"/>
  <c r="AX588"/>
  <c r="AX589"/>
  <c r="AX590"/>
  <c r="AX591"/>
  <c r="AX592"/>
  <c r="AX593"/>
  <c r="AX594"/>
  <c r="AX595"/>
  <c r="AX596"/>
  <c r="AX597"/>
  <c r="AX598"/>
  <c r="AX599"/>
  <c r="AX600"/>
  <c r="AX601"/>
  <c r="AX602"/>
  <c r="AX603"/>
  <c r="AX604"/>
  <c r="AX605"/>
  <c r="AX606"/>
  <c r="AX607"/>
  <c r="AX608"/>
  <c r="AX609"/>
  <c r="AX610"/>
  <c r="AX611"/>
  <c r="AX612"/>
  <c r="AX613"/>
  <c r="AX614"/>
  <c r="AX615"/>
  <c r="AX616"/>
  <c r="AX617"/>
  <c r="AX618"/>
  <c r="AX619"/>
  <c r="AX620"/>
  <c r="AX621"/>
  <c r="AX622"/>
  <c r="AX623"/>
  <c r="AX624"/>
  <c r="AX625"/>
  <c r="AX626"/>
  <c r="AX627"/>
  <c r="AX628"/>
  <c r="AX629"/>
  <c r="AX630"/>
  <c r="AX631"/>
  <c r="AX632"/>
  <c r="AX633"/>
  <c r="AX634"/>
  <c r="AX635"/>
  <c r="AX636"/>
  <c r="AX637"/>
  <c r="AX638"/>
  <c r="AX639"/>
  <c r="AX640"/>
  <c r="AX641"/>
  <c r="AX642"/>
  <c r="AX643"/>
  <c r="AX644"/>
  <c r="AX645"/>
  <c r="AX646"/>
  <c r="AX647"/>
  <c r="AX648"/>
  <c r="AX649"/>
  <c r="AX650"/>
  <c r="AX651"/>
  <c r="AX652"/>
  <c r="AX653"/>
  <c r="AX654"/>
  <c r="AX655"/>
  <c r="AX656"/>
  <c r="AX657"/>
  <c r="AX658"/>
  <c r="AX659"/>
  <c r="AX660"/>
  <c r="AX661"/>
  <c r="AX662"/>
  <c r="AX663"/>
  <c r="AX664"/>
  <c r="AX665"/>
  <c r="AX666"/>
  <c r="AX667"/>
  <c r="AX668"/>
  <c r="AX669"/>
  <c r="AX670"/>
  <c r="AX671"/>
  <c r="AX672"/>
  <c r="AX673"/>
  <c r="AX674"/>
  <c r="AX675"/>
  <c r="AX676"/>
  <c r="AX677"/>
  <c r="AX678"/>
  <c r="AX679"/>
  <c r="AX680"/>
  <c r="AX681"/>
  <c r="AX682"/>
  <c r="AX683"/>
  <c r="AX684"/>
  <c r="AX685"/>
  <c r="AX686"/>
  <c r="AX687"/>
  <c r="AX688"/>
  <c r="AX689"/>
  <c r="AX690"/>
  <c r="AX691"/>
  <c r="AX692"/>
  <c r="AX693"/>
  <c r="AX694"/>
  <c r="AX695"/>
  <c r="AX696"/>
  <c r="AX697"/>
  <c r="AX698"/>
  <c r="AX699"/>
  <c r="AX700"/>
  <c r="AX701"/>
  <c r="AX702"/>
  <c r="AX703"/>
  <c r="AX704"/>
  <c r="AX705"/>
  <c r="AX706"/>
  <c r="AX707"/>
  <c r="AX708"/>
  <c r="AX709"/>
  <c r="AX710"/>
  <c r="AX711"/>
  <c r="AX712"/>
  <c r="AX713"/>
  <c r="AX714"/>
  <c r="AX715"/>
  <c r="AX716"/>
  <c r="AX717"/>
  <c r="AX718"/>
  <c r="AX719"/>
  <c r="AX720"/>
  <c r="AX721"/>
  <c r="AX722"/>
  <c r="AX723"/>
  <c r="AX724"/>
  <c r="AX725"/>
  <c r="AX726"/>
  <c r="AX727"/>
  <c r="AX728"/>
  <c r="AX729"/>
  <c r="AX730"/>
  <c r="AX731"/>
  <c r="AX732"/>
  <c r="AX733"/>
  <c r="AX734"/>
  <c r="AX735"/>
  <c r="AX736"/>
  <c r="AX737"/>
  <c r="AX738"/>
  <c r="AX739"/>
  <c r="AX740"/>
  <c r="AX741"/>
  <c r="AX742"/>
  <c r="AX743"/>
  <c r="AX744"/>
  <c r="AX745"/>
  <c r="AX746"/>
  <c r="AX747"/>
  <c r="AX748"/>
  <c r="AX749"/>
  <c r="AX750"/>
  <c r="AX751"/>
  <c r="AX752"/>
  <c r="AX753"/>
  <c r="AX754"/>
  <c r="AX755"/>
  <c r="AX756"/>
  <c r="AX757"/>
  <c r="AX758"/>
  <c r="AX759"/>
  <c r="AX760"/>
  <c r="AX761"/>
  <c r="AX762"/>
  <c r="AX763"/>
  <c r="AX764"/>
  <c r="AX765"/>
  <c r="AX766"/>
  <c r="AX767"/>
  <c r="AX768"/>
  <c r="AX769"/>
  <c r="AX770"/>
  <c r="AX771"/>
  <c r="AX772"/>
  <c r="AX773"/>
  <c r="AX774"/>
  <c r="AX775"/>
  <c r="AX776"/>
  <c r="AX777"/>
  <c r="AX778"/>
  <c r="AX779"/>
  <c r="AX780"/>
  <c r="AX781"/>
  <c r="AX782"/>
  <c r="AX783"/>
  <c r="AX784"/>
  <c r="AX785"/>
  <c r="AX786"/>
  <c r="AX787"/>
  <c r="AX788"/>
  <c r="AX789"/>
  <c r="AX790"/>
  <c r="AX791"/>
  <c r="AX792"/>
  <c r="AX793"/>
  <c r="AX794"/>
  <c r="AX795"/>
  <c r="AX796"/>
  <c r="AX797"/>
  <c r="AX798"/>
  <c r="AX799"/>
  <c r="AX800"/>
  <c r="AX801"/>
  <c r="AX802"/>
  <c r="AX803"/>
  <c r="AX804"/>
  <c r="AX805"/>
  <c r="AX806"/>
  <c r="AX807"/>
  <c r="AX808"/>
  <c r="AX809"/>
  <c r="AX810"/>
  <c r="AX811"/>
  <c r="AX812"/>
  <c r="AX813"/>
  <c r="AX814"/>
  <c r="AX815"/>
  <c r="AX816"/>
  <c r="AX817"/>
  <c r="AX818"/>
  <c r="AX819"/>
  <c r="AX820"/>
  <c r="AX821"/>
  <c r="AX822"/>
  <c r="AX823"/>
  <c r="AX824"/>
  <c r="AX825"/>
  <c r="AX826"/>
  <c r="AX827"/>
  <c r="AX828"/>
  <c r="AX829"/>
  <c r="AX830"/>
  <c r="AX831"/>
  <c r="AX832"/>
  <c r="AX833"/>
  <c r="AX834"/>
  <c r="AX835"/>
  <c r="AX836"/>
  <c r="AX837"/>
  <c r="AX838"/>
  <c r="AX839"/>
  <c r="AX840"/>
  <c r="AX841"/>
  <c r="AX842"/>
  <c r="AX843"/>
  <c r="AX844"/>
  <c r="AX845"/>
  <c r="AX846"/>
  <c r="AX847"/>
  <c r="AX848"/>
  <c r="AX849"/>
  <c r="AX850"/>
  <c r="AX851"/>
  <c r="AX852"/>
  <c r="AX853"/>
  <c r="AX854"/>
  <c r="AX855"/>
  <c r="AX856"/>
  <c r="AX857"/>
  <c r="AX858"/>
  <c r="AX859"/>
  <c r="AX860"/>
  <c r="AX861"/>
  <c r="AX862"/>
  <c r="AX863"/>
  <c r="AX864"/>
  <c r="AX865"/>
  <c r="AX866"/>
  <c r="AX867"/>
  <c r="AX868"/>
  <c r="AX869"/>
  <c r="AX870"/>
  <c r="AX871"/>
  <c r="AX872"/>
  <c r="AX873"/>
  <c r="AX874"/>
  <c r="AX875"/>
  <c r="AX876"/>
  <c r="AX877"/>
  <c r="AX878"/>
  <c r="AX879"/>
  <c r="AX880"/>
  <c r="AX881"/>
  <c r="AX882"/>
  <c r="AX883"/>
  <c r="AX884"/>
  <c r="AX885"/>
  <c r="AX886"/>
  <c r="AX887"/>
  <c r="AX888"/>
  <c r="AX889"/>
  <c r="AX890"/>
  <c r="AX891"/>
  <c r="AX892"/>
  <c r="AX893"/>
  <c r="AX894"/>
  <c r="AX895"/>
  <c r="AX896"/>
  <c r="AX897"/>
  <c r="AX898"/>
  <c r="AX899"/>
  <c r="AX900"/>
  <c r="AX901"/>
  <c r="AX902"/>
  <c r="AX903"/>
  <c r="AX904"/>
  <c r="AX905"/>
  <c r="AX906"/>
  <c r="AX907"/>
  <c r="AX908"/>
  <c r="AX909"/>
  <c r="AX910"/>
  <c r="AX911"/>
  <c r="AX912"/>
  <c r="AX913"/>
  <c r="AX914"/>
  <c r="AX915"/>
  <c r="AX916"/>
  <c r="AX917"/>
  <c r="AX918"/>
  <c r="AX919"/>
  <c r="AX920"/>
  <c r="AX921"/>
  <c r="AX922"/>
  <c r="AX923"/>
  <c r="AX924"/>
  <c r="AX925"/>
  <c r="AX926"/>
  <c r="AX927"/>
  <c r="AX928"/>
  <c r="AX929"/>
  <c r="AX930"/>
  <c r="AX931"/>
  <c r="AX932"/>
  <c r="AX933"/>
  <c r="AX934"/>
  <c r="AX935"/>
  <c r="AX936"/>
  <c r="AX937"/>
  <c r="AX938"/>
  <c r="AX939"/>
  <c r="AX940"/>
  <c r="AX941"/>
  <c r="AX942"/>
  <c r="AX943"/>
  <c r="AX944"/>
  <c r="AX945"/>
  <c r="AX946"/>
  <c r="AX947"/>
  <c r="AX948"/>
  <c r="AX949"/>
  <c r="AX950"/>
  <c r="AX951"/>
  <c r="AX952"/>
  <c r="AX953"/>
  <c r="AX954"/>
  <c r="AX955"/>
  <c r="AX956"/>
  <c r="AX957"/>
  <c r="AX958"/>
  <c r="AX959"/>
  <c r="AX960"/>
  <c r="AX961"/>
  <c r="AX962"/>
  <c r="AX963"/>
  <c r="AX964"/>
  <c r="AX965"/>
  <c r="AX966"/>
  <c r="AX967"/>
  <c r="AX968"/>
  <c r="AX969"/>
  <c r="AX970"/>
  <c r="AX971"/>
  <c r="AX972"/>
  <c r="AX973"/>
  <c r="AX974"/>
  <c r="AX975"/>
  <c r="AX976"/>
  <c r="AX977"/>
  <c r="AX978"/>
  <c r="AX979"/>
  <c r="AX980"/>
  <c r="AX981"/>
  <c r="AX982"/>
  <c r="AX983"/>
  <c r="AX984"/>
  <c r="AX985"/>
  <c r="AX986"/>
  <c r="AX987"/>
  <c r="AX988"/>
  <c r="AX989"/>
  <c r="AX990"/>
  <c r="AX991"/>
  <c r="AX992"/>
  <c r="AX993"/>
  <c r="AX994"/>
  <c r="AX995"/>
  <c r="AX996"/>
  <c r="AX997"/>
  <c r="AX998"/>
  <c r="AX999"/>
  <c r="AX1000"/>
  <c r="AX1001"/>
  <c r="AX1002"/>
  <c r="AX1003"/>
  <c r="AX1004"/>
  <c r="AX1005"/>
  <c r="AX1006"/>
  <c r="AX1007"/>
  <c r="AX1008"/>
  <c r="AX1009"/>
  <c r="AX1010"/>
  <c r="AX1011"/>
  <c r="AX1012"/>
  <c r="AX1013"/>
  <c r="AX1014"/>
  <c r="AX1015"/>
  <c r="AX1016"/>
  <c r="AX1017"/>
  <c r="AX1018"/>
  <c r="AX1019"/>
  <c r="AX1020"/>
  <c r="AX1021"/>
  <c r="AX1022"/>
  <c r="AX1023"/>
  <c r="AX1024"/>
  <c r="AX1025"/>
  <c r="AX1026"/>
  <c r="AX1027"/>
  <c r="AX1028"/>
  <c r="AX1029"/>
  <c r="AX1030"/>
  <c r="AX1031"/>
  <c r="AX1032"/>
  <c r="AX1033"/>
  <c r="AX1034"/>
  <c r="AX1035"/>
  <c r="AX1036"/>
  <c r="AX1037"/>
  <c r="AX1038"/>
  <c r="AX1039"/>
  <c r="AX1040"/>
  <c r="AX1041"/>
  <c r="AX1042"/>
  <c r="AX1043"/>
  <c r="AX1044"/>
  <c r="AX1045"/>
  <c r="AX1046"/>
  <c r="AX1047"/>
  <c r="AX1048"/>
  <c r="AX1049"/>
  <c r="AX1050"/>
  <c r="AX1051"/>
  <c r="AX1052"/>
  <c r="AX1053"/>
  <c r="AX1054"/>
  <c r="AX1055"/>
  <c r="AX1056"/>
  <c r="AX1057"/>
  <c r="AX1058"/>
  <c r="AX1059"/>
  <c r="AX1060"/>
  <c r="AX1061"/>
  <c r="AX1062"/>
  <c r="AX1063"/>
  <c r="AX1064"/>
  <c r="AX1065"/>
  <c r="AX1066"/>
  <c r="AX1067"/>
  <c r="AX1068"/>
  <c r="AX1069"/>
  <c r="AX1070"/>
  <c r="AX1071"/>
  <c r="AX1072"/>
  <c r="AX1073"/>
  <c r="AX1074"/>
  <c r="AX1075"/>
  <c r="AX1076"/>
  <c r="AX1077"/>
  <c r="AX1078"/>
  <c r="AX1079"/>
  <c r="AX1080"/>
  <c r="AX1081"/>
  <c r="AX1082"/>
  <c r="AX1083"/>
  <c r="AX1085"/>
  <c r="AX1086"/>
  <c r="AX1087"/>
  <c r="AX1089"/>
  <c r="AX1090"/>
  <c r="AX1091"/>
  <c r="AX1093"/>
  <c r="AX1094"/>
  <c r="AX1095"/>
  <c r="AX1096"/>
  <c r="AX1097"/>
  <c r="AX1098"/>
  <c r="AX1099"/>
  <c r="AX1100"/>
  <c r="AX1101"/>
  <c r="AX1102"/>
  <c r="AX1103"/>
  <c r="AX1104"/>
  <c r="AX1105"/>
  <c r="AX1106"/>
  <c r="AX1107"/>
  <c r="AX1108"/>
  <c r="AX1109"/>
  <c r="AX1110"/>
  <c r="AX1111"/>
  <c r="AX1112"/>
  <c r="AX1113"/>
  <c r="AX1114"/>
  <c r="AX1115"/>
  <c r="AX1116"/>
  <c r="AX1117"/>
  <c r="AX1118"/>
  <c r="AX1119"/>
  <c r="AX1120"/>
  <c r="AX1121"/>
  <c r="AX1122"/>
  <c r="AX1123"/>
  <c r="AX1124"/>
  <c r="AX1125"/>
  <c r="AX1126"/>
  <c r="AX1127"/>
  <c r="AX1128"/>
  <c r="AX1129"/>
  <c r="AX1130"/>
  <c r="AX1131"/>
  <c r="AX1132"/>
  <c r="AX1136"/>
  <c r="AX1140"/>
  <c r="AX1144"/>
  <c r="AX1148"/>
  <c r="AX1152"/>
  <c r="AX1156"/>
  <c r="AX1160"/>
  <c r="AX1164"/>
  <c r="AX1168"/>
  <c r="AX1172"/>
  <c r="AX1176"/>
  <c r="AX1180"/>
  <c r="AX1184"/>
  <c r="AX1188"/>
  <c r="AX1192"/>
  <c r="AX1196"/>
  <c r="AX1200"/>
  <c r="AX1204"/>
  <c r="AX1208"/>
  <c r="AX1212"/>
  <c r="AX1216"/>
  <c r="AX1220"/>
  <c r="AX1224"/>
  <c r="AX1228"/>
  <c r="AX1232"/>
  <c r="AX1236"/>
  <c r="AX1240"/>
  <c r="AX1244"/>
  <c r="AX1248"/>
  <c r="AX1252"/>
  <c r="AX1256"/>
  <c r="AX1260"/>
  <c r="AX1264"/>
  <c r="AX1268"/>
  <c r="AX1272"/>
  <c r="AX1276"/>
  <c r="AX1280"/>
  <c r="AX1284"/>
  <c r="AX1288"/>
  <c r="AX1292"/>
  <c r="AX1296"/>
  <c r="AX1300"/>
  <c r="AX1304"/>
  <c r="AX1308"/>
  <c r="AX1312"/>
  <c r="AX1316"/>
  <c r="AX1320"/>
  <c r="AX1324"/>
  <c r="AX1328"/>
  <c r="AX1332"/>
  <c r="AX1336"/>
  <c r="AX1340"/>
  <c r="AX1344"/>
  <c r="AX1348"/>
  <c r="AX1352"/>
  <c r="AX1356"/>
  <c r="AX1360"/>
  <c r="AX1364"/>
  <c r="AX1368"/>
  <c r="AX1372"/>
  <c r="AX1376"/>
  <c r="AX1380"/>
  <c r="AX1384"/>
  <c r="AX1388"/>
  <c r="AX1392"/>
  <c r="AX1396"/>
  <c r="AX1400"/>
  <c r="AX1404"/>
  <c r="AX1408"/>
  <c r="AX1412"/>
  <c r="AX1416"/>
  <c r="AX1420"/>
  <c r="AX1424"/>
  <c r="AX1428"/>
  <c r="AX1432"/>
  <c r="AX1436"/>
  <c r="AX1440"/>
  <c r="AX1444"/>
  <c r="AX1448"/>
  <c r="AX1452"/>
  <c r="AX1456"/>
  <c r="AX1460"/>
  <c r="AX1464"/>
  <c r="AX1468"/>
  <c r="AX1472"/>
  <c r="AX1476"/>
  <c r="AX1480"/>
  <c r="AX1484"/>
  <c r="AX1488"/>
  <c r="AX1492"/>
  <c r="AX1496"/>
  <c r="AX1500"/>
  <c r="AX1504"/>
  <c r="AX1508"/>
  <c r="AX1512"/>
  <c r="AX1516"/>
  <c r="AX1705"/>
  <c r="AX1753"/>
  <c r="AX1817"/>
  <c r="AX1881"/>
  <c r="AX1945"/>
  <c r="AX1520"/>
  <c r="AX1524"/>
  <c r="AX1528"/>
  <c r="AX1532"/>
  <c r="AX1536"/>
  <c r="AX1540"/>
  <c r="AX1544"/>
  <c r="AX1548"/>
  <c r="AX1552"/>
  <c r="AX1556"/>
  <c r="AX1560"/>
  <c r="AX1564"/>
  <c r="AX1568"/>
  <c r="AX1572"/>
  <c r="AX1576"/>
  <c r="AX1580"/>
  <c r="AX1584"/>
  <c r="AX1588"/>
  <c r="AX1592"/>
  <c r="AX1596"/>
  <c r="AX1600"/>
  <c r="AX1604"/>
  <c r="AX1608"/>
  <c r="AX1612"/>
  <c r="AX1616"/>
  <c r="AX1620"/>
  <c r="AX1624"/>
  <c r="AX1628"/>
  <c r="AX1632"/>
  <c r="AX1636"/>
  <c r="AX1640"/>
  <c r="AX1644"/>
  <c r="AX1648"/>
  <c r="AX1664"/>
  <c r="AX1680"/>
  <c r="AX361"/>
  <c r="AX362"/>
  <c r="AX363"/>
  <c r="AX364"/>
  <c r="AX365"/>
  <c r="AX366"/>
  <c r="AX367"/>
  <c r="AX368"/>
  <c r="AX369"/>
  <c r="AX370"/>
  <c r="AX371"/>
  <c r="AX372"/>
  <c r="AX373"/>
  <c r="AX374"/>
  <c r="AX375"/>
  <c r="AX376"/>
  <c r="AX377"/>
  <c r="AX378"/>
  <c r="AX379"/>
  <c r="AX380"/>
  <c r="AX381"/>
  <c r="AX382"/>
  <c r="AX383"/>
  <c r="AX384"/>
  <c r="AX385"/>
  <c r="AX386"/>
  <c r="AX387"/>
  <c r="AX388"/>
  <c r="AX389"/>
  <c r="AX390"/>
  <c r="AX391"/>
  <c r="AX392"/>
  <c r="AX393"/>
  <c r="AX394"/>
  <c r="AX395"/>
  <c r="AX396"/>
  <c r="AX397"/>
  <c r="AX398"/>
  <c r="AX399"/>
  <c r="AX400"/>
  <c r="AX401"/>
  <c r="AX402"/>
  <c r="AX403"/>
  <c r="AX404"/>
  <c r="AX405"/>
  <c r="AX406"/>
  <c r="AX407"/>
  <c r="AX408"/>
  <c r="AX409"/>
  <c r="AX410"/>
  <c r="AX411"/>
  <c r="AX412"/>
  <c r="AX413"/>
  <c r="AX414"/>
  <c r="AX415"/>
  <c r="AX416"/>
  <c r="AX417"/>
  <c r="AX418"/>
  <c r="AX419"/>
  <c r="AX420"/>
  <c r="AX421"/>
  <c r="AX422"/>
  <c r="AX423"/>
  <c r="AX424"/>
  <c r="AX2"/>
  <c r="AW312"/>
  <c r="AW308"/>
  <c r="AW304"/>
  <c r="AW300"/>
  <c r="AW296"/>
  <c r="AW292"/>
  <c r="AW288"/>
  <c r="AF3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333"/>
  <c r="AF341"/>
  <c r="AF349"/>
  <c r="AF357"/>
  <c r="AF365"/>
  <c r="AF373"/>
  <c r="AF381"/>
  <c r="AF389"/>
  <c r="AF397"/>
  <c r="AF405"/>
  <c r="AF413"/>
  <c r="AF421"/>
  <c r="AF429"/>
  <c r="AF437"/>
  <c r="AF445"/>
  <c r="AF453"/>
  <c r="AF461"/>
  <c r="AF469"/>
  <c r="AF477"/>
  <c r="AF485"/>
  <c r="AF493"/>
  <c r="AF501"/>
  <c r="AF509"/>
  <c r="AF517"/>
  <c r="AF521"/>
  <c r="AF522"/>
  <c r="AF523"/>
  <c r="AF524"/>
  <c r="AF525"/>
  <c r="AF526"/>
  <c r="AF527"/>
  <c r="AF528"/>
  <c r="AF529"/>
  <c r="AF530"/>
  <c r="AF531"/>
  <c r="AF532"/>
  <c r="AF533"/>
  <c r="AF534"/>
  <c r="AF535"/>
  <c r="AF536"/>
  <c r="AF537"/>
  <c r="AF538"/>
  <c r="AF539"/>
  <c r="AF540"/>
  <c r="AF541"/>
  <c r="AF542"/>
  <c r="AF543"/>
  <c r="AF544"/>
  <c r="AF545"/>
  <c r="AF546"/>
  <c r="AF547"/>
  <c r="AF548"/>
  <c r="AF549"/>
  <c r="AF550"/>
  <c r="AF551"/>
  <c r="AF552"/>
  <c r="AF553"/>
  <c r="AF554"/>
  <c r="AF555"/>
  <c r="AF556"/>
  <c r="AF557"/>
  <c r="AF558"/>
  <c r="AF559"/>
  <c r="AF560"/>
  <c r="AF561"/>
  <c r="AF562"/>
  <c r="AF563"/>
  <c r="AF564"/>
  <c r="AF565"/>
  <c r="AF566"/>
  <c r="AF567"/>
  <c r="AF568"/>
  <c r="AF569"/>
  <c r="AF570"/>
  <c r="AF571"/>
  <c r="AF572"/>
  <c r="AF573"/>
  <c r="AF574"/>
  <c r="AF575"/>
  <c r="AF576"/>
  <c r="AF577"/>
  <c r="AF578"/>
  <c r="AF579"/>
  <c r="AF580"/>
  <c r="AF581"/>
  <c r="AF582"/>
  <c r="AF583"/>
  <c r="AF584"/>
  <c r="AF585"/>
  <c r="AF586"/>
  <c r="AF587"/>
  <c r="AF588"/>
  <c r="AF589"/>
  <c r="AF590"/>
  <c r="AF591"/>
  <c r="AF592"/>
  <c r="AF593"/>
  <c r="AF594"/>
  <c r="AF595"/>
  <c r="AF596"/>
  <c r="AF597"/>
  <c r="AF598"/>
  <c r="AF599"/>
  <c r="AF600"/>
  <c r="AF601"/>
  <c r="AF602"/>
  <c r="AF603"/>
  <c r="AF604"/>
  <c r="AF605"/>
  <c r="AF606"/>
  <c r="AF607"/>
  <c r="AF608"/>
  <c r="AF609"/>
  <c r="AF610"/>
  <c r="AF611"/>
  <c r="AF612"/>
  <c r="AF613"/>
  <c r="AF614"/>
  <c r="AF615"/>
  <c r="AF616"/>
  <c r="AF617"/>
  <c r="AF618"/>
  <c r="AF619"/>
  <c r="AF620"/>
  <c r="AF621"/>
  <c r="AF622"/>
  <c r="AF623"/>
  <c r="AF624"/>
  <c r="AF625"/>
  <c r="AF626"/>
  <c r="AF627"/>
  <c r="AF628"/>
  <c r="AF629"/>
  <c r="AF630"/>
  <c r="AF631"/>
  <c r="AF632"/>
  <c r="AF633"/>
  <c r="AF634"/>
  <c r="AF635"/>
  <c r="AF636"/>
  <c r="AF637"/>
  <c r="AF638"/>
  <c r="AF639"/>
  <c r="AF640"/>
  <c r="AF641"/>
  <c r="AF642"/>
  <c r="AF643"/>
  <c r="AF644"/>
  <c r="AF645"/>
  <c r="AF646"/>
  <c r="AF647"/>
  <c r="AF648"/>
  <c r="AF649"/>
  <c r="AF650"/>
  <c r="AF651"/>
  <c r="AF652"/>
  <c r="AF653"/>
  <c r="AF654"/>
  <c r="AF655"/>
  <c r="AF656"/>
  <c r="AF657"/>
  <c r="AF658"/>
  <c r="AF659"/>
  <c r="AF660"/>
  <c r="AF661"/>
  <c r="AF662"/>
  <c r="AF663"/>
  <c r="AF664"/>
  <c r="AF665"/>
  <c r="AF666"/>
  <c r="AF667"/>
  <c r="AF668"/>
  <c r="AF669"/>
  <c r="AF670"/>
  <c r="AF671"/>
  <c r="AF672"/>
  <c r="AF673"/>
  <c r="AF674"/>
  <c r="AF675"/>
  <c r="AF676"/>
  <c r="AF677"/>
  <c r="AF678"/>
  <c r="AF679"/>
  <c r="AF680"/>
  <c r="AF681"/>
  <c r="AF682"/>
  <c r="AF683"/>
  <c r="AF684"/>
  <c r="AF685"/>
  <c r="AF686"/>
  <c r="AF687"/>
  <c r="AF688"/>
  <c r="AF689"/>
  <c r="AF690"/>
  <c r="AF691"/>
  <c r="AF692"/>
  <c r="AF693"/>
  <c r="AF694"/>
  <c r="AF695"/>
  <c r="AF696"/>
  <c r="AF697"/>
  <c r="AF698"/>
  <c r="AF699"/>
  <c r="AF700"/>
  <c r="AF701"/>
  <c r="AF702"/>
  <c r="AF703"/>
  <c r="AF704"/>
  <c r="AF705"/>
  <c r="AF706"/>
  <c r="AF707"/>
  <c r="AF708"/>
  <c r="AF709"/>
  <c r="AF710"/>
  <c r="AF711"/>
  <c r="AF712"/>
  <c r="AF713"/>
  <c r="AF714"/>
  <c r="AF715"/>
  <c r="AF716"/>
  <c r="AF717"/>
  <c r="AF718"/>
  <c r="AF719"/>
  <c r="AF720"/>
  <c r="AF721"/>
  <c r="AF722"/>
  <c r="AF723"/>
  <c r="AF724"/>
  <c r="AF725"/>
  <c r="AF726"/>
  <c r="AF727"/>
  <c r="AF728"/>
  <c r="AF729"/>
  <c r="AF730"/>
  <c r="AF731"/>
  <c r="AF732"/>
  <c r="AF733"/>
  <c r="AF734"/>
  <c r="AF735"/>
  <c r="AF736"/>
  <c r="AF737"/>
  <c r="AF738"/>
  <c r="AF739"/>
  <c r="AF740"/>
  <c r="AF741"/>
  <c r="AF742"/>
  <c r="AF743"/>
  <c r="AF744"/>
  <c r="AF745"/>
  <c r="AF746"/>
  <c r="AF747"/>
  <c r="AF748"/>
  <c r="AF749"/>
  <c r="AF750"/>
  <c r="AF751"/>
  <c r="AF752"/>
  <c r="AF753"/>
  <c r="AF754"/>
  <c r="AF755"/>
  <c r="AF756"/>
  <c r="AF757"/>
  <c r="AF758"/>
  <c r="AF759"/>
  <c r="AF760"/>
  <c r="AF761"/>
  <c r="AF762"/>
  <c r="AF763"/>
  <c r="AF764"/>
  <c r="AF765"/>
  <c r="AF766"/>
  <c r="AF767"/>
  <c r="AF768"/>
  <c r="AF769"/>
  <c r="AF770"/>
  <c r="AF771"/>
  <c r="AF772"/>
  <c r="AF773"/>
  <c r="AF774"/>
  <c r="AF775"/>
  <c r="AF776"/>
  <c r="AF777"/>
  <c r="AF778"/>
  <c r="AF779"/>
  <c r="AF780"/>
  <c r="AF781"/>
  <c r="AF782"/>
  <c r="AF783"/>
  <c r="AF784"/>
  <c r="AF785"/>
  <c r="AF786"/>
  <c r="AF787"/>
  <c r="AF788"/>
  <c r="AF789"/>
  <c r="AF790"/>
  <c r="AF791"/>
  <c r="AF792"/>
  <c r="AF793"/>
  <c r="AF794"/>
  <c r="AF795"/>
  <c r="AF796"/>
  <c r="AF797"/>
  <c r="AF798"/>
  <c r="AF799"/>
  <c r="AF800"/>
  <c r="AF801"/>
  <c r="AF802"/>
  <c r="AF803"/>
  <c r="AF804"/>
  <c r="AF805"/>
  <c r="AF806"/>
  <c r="AF807"/>
  <c r="AF808"/>
  <c r="AF809"/>
  <c r="AF810"/>
  <c r="AF811"/>
  <c r="AF812"/>
  <c r="AF813"/>
  <c r="AF814"/>
  <c r="AF815"/>
  <c r="AF816"/>
  <c r="AF817"/>
  <c r="AF818"/>
  <c r="AF819"/>
  <c r="AF820"/>
  <c r="AF821"/>
  <c r="AF822"/>
  <c r="AF823"/>
  <c r="AF824"/>
  <c r="AF825"/>
  <c r="AF826"/>
  <c r="AF827"/>
  <c r="AF828"/>
  <c r="AF829"/>
  <c r="AF830"/>
  <c r="AF831"/>
  <c r="AF832"/>
  <c r="AF833"/>
  <c r="AF834"/>
  <c r="AF835"/>
  <c r="AF836"/>
  <c r="AF837"/>
  <c r="AF838"/>
  <c r="AF839"/>
  <c r="AF840"/>
  <c r="AF841"/>
  <c r="AF842"/>
  <c r="AF843"/>
  <c r="AF844"/>
  <c r="AF845"/>
  <c r="AF846"/>
  <c r="AF847"/>
  <c r="AF848"/>
  <c r="AF849"/>
  <c r="AF850"/>
  <c r="AF851"/>
  <c r="AF852"/>
  <c r="AF853"/>
  <c r="AF854"/>
  <c r="AF855"/>
  <c r="AF856"/>
  <c r="AF857"/>
  <c r="AF858"/>
  <c r="AF859"/>
  <c r="AF860"/>
  <c r="AF861"/>
  <c r="AF862"/>
  <c r="AF863"/>
  <c r="AF864"/>
  <c r="AF865"/>
  <c r="AF866"/>
  <c r="AF867"/>
  <c r="AF868"/>
  <c r="AF869"/>
  <c r="AF870"/>
  <c r="AF871"/>
  <c r="AF872"/>
  <c r="AF873"/>
  <c r="AF874"/>
  <c r="AF875"/>
  <c r="AF876"/>
  <c r="AF877"/>
  <c r="AF878"/>
  <c r="AF879"/>
  <c r="AF880"/>
  <c r="AF881"/>
  <c r="AF882"/>
  <c r="AF883"/>
  <c r="AF884"/>
  <c r="AF885"/>
  <c r="AF886"/>
  <c r="AF887"/>
  <c r="AF888"/>
  <c r="AF889"/>
  <c r="AF890"/>
  <c r="AF891"/>
  <c r="AF892"/>
  <c r="AF893"/>
  <c r="AF894"/>
  <c r="AF895"/>
  <c r="AF896"/>
  <c r="AF897"/>
  <c r="AF898"/>
  <c r="AF899"/>
  <c r="AF900"/>
  <c r="AF901"/>
  <c r="AF902"/>
  <c r="AF903"/>
  <c r="AF904"/>
  <c r="AF905"/>
  <c r="AF906"/>
  <c r="AF907"/>
  <c r="AF908"/>
  <c r="AF909"/>
  <c r="AF910"/>
  <c r="AF911"/>
  <c r="AF912"/>
  <c r="AF913"/>
  <c r="AF914"/>
  <c r="AF915"/>
  <c r="AF916"/>
  <c r="AF917"/>
  <c r="AF918"/>
  <c r="AF919"/>
  <c r="AF920"/>
  <c r="AF921"/>
  <c r="AF922"/>
  <c r="AF923"/>
  <c r="AF924"/>
  <c r="AF925"/>
  <c r="AF926"/>
  <c r="AF927"/>
  <c r="AF928"/>
  <c r="AF929"/>
  <c r="AF930"/>
  <c r="AF931"/>
  <c r="AF932"/>
  <c r="AF933"/>
  <c r="AF934"/>
  <c r="AF935"/>
  <c r="AF936"/>
  <c r="AF937"/>
  <c r="AF938"/>
  <c r="AF939"/>
  <c r="AF940"/>
  <c r="AF941"/>
  <c r="AF942"/>
  <c r="AF943"/>
  <c r="AF944"/>
  <c r="AF945"/>
  <c r="AF946"/>
  <c r="AF947"/>
  <c r="AF948"/>
  <c r="AF949"/>
  <c r="AF950"/>
  <c r="AF951"/>
  <c r="AF952"/>
  <c r="AF953"/>
  <c r="AF954"/>
  <c r="AF955"/>
  <c r="AF956"/>
  <c r="AF957"/>
  <c r="AF958"/>
  <c r="AF959"/>
  <c r="AF960"/>
  <c r="AF961"/>
  <c r="AF962"/>
  <c r="AF963"/>
  <c r="AF964"/>
  <c r="AF965"/>
  <c r="AF966"/>
  <c r="AF967"/>
  <c r="AF968"/>
  <c r="AF969"/>
  <c r="AF970"/>
  <c r="AF971"/>
  <c r="AF972"/>
  <c r="AF973"/>
  <c r="AF974"/>
  <c r="AF975"/>
  <c r="AF976"/>
  <c r="AF977"/>
  <c r="AF978"/>
  <c r="AF979"/>
  <c r="AF980"/>
  <c r="AF981"/>
  <c r="AF982"/>
  <c r="AF983"/>
  <c r="AF984"/>
  <c r="AF985"/>
  <c r="AF986"/>
  <c r="AF987"/>
  <c r="AF988"/>
  <c r="AF989"/>
  <c r="AF990"/>
  <c r="AF991"/>
  <c r="AF992"/>
  <c r="AF993"/>
  <c r="AF994"/>
  <c r="AF995"/>
  <c r="AF996"/>
  <c r="AF997"/>
  <c r="AF998"/>
  <c r="AF999"/>
  <c r="AF1000"/>
  <c r="AF1001"/>
  <c r="AF1002"/>
  <c r="AF1003"/>
  <c r="AF1004"/>
  <c r="AF1005"/>
  <c r="AF1006"/>
  <c r="AF1007"/>
  <c r="AF1008"/>
  <c r="AF1009"/>
  <c r="AF1010"/>
  <c r="AF1011"/>
  <c r="AF1012"/>
  <c r="AF1013"/>
  <c r="AF1014"/>
  <c r="AF1015"/>
  <c r="AF1016"/>
  <c r="AF1017"/>
  <c r="AF1018"/>
  <c r="AF1019"/>
  <c r="AF1020"/>
  <c r="AF1021"/>
  <c r="AF1022"/>
  <c r="AF1023"/>
  <c r="AF1024"/>
  <c r="AF1025"/>
  <c r="AF1026"/>
  <c r="AF1027"/>
  <c r="AF1028"/>
  <c r="AF1029"/>
  <c r="AF1030"/>
  <c r="AF1031"/>
  <c r="AF1032"/>
  <c r="AF1033"/>
  <c r="AF1034"/>
  <c r="AF1035"/>
  <c r="AF1036"/>
  <c r="AF1037"/>
  <c r="AF1038"/>
  <c r="AF1039"/>
  <c r="AF1040"/>
  <c r="AF1041"/>
  <c r="AF1042"/>
  <c r="AF1043"/>
  <c r="AF1044"/>
  <c r="AF1045"/>
  <c r="AF1046"/>
  <c r="AF1047"/>
  <c r="AF1048"/>
  <c r="AF1049"/>
  <c r="AF1050"/>
  <c r="AF1051"/>
  <c r="AF1052"/>
  <c r="AF1053"/>
  <c r="AF1054"/>
  <c r="AF1055"/>
  <c r="AF1056"/>
  <c r="AF1057"/>
  <c r="AF1058"/>
  <c r="AF1059"/>
  <c r="AF1060"/>
  <c r="AF1061"/>
  <c r="AF1062"/>
  <c r="AF1063"/>
  <c r="AF1064"/>
  <c r="AF1065"/>
  <c r="AF1066"/>
  <c r="AF1067"/>
  <c r="AF1068"/>
  <c r="AF1069"/>
  <c r="AF1070"/>
  <c r="AF1071"/>
  <c r="AF1072"/>
  <c r="AF1073"/>
  <c r="AF1074"/>
  <c r="AF1075"/>
  <c r="AF1076"/>
  <c r="AF1077"/>
  <c r="AF1078"/>
  <c r="AF1079"/>
  <c r="AF1080"/>
  <c r="AF1081"/>
  <c r="AF1082"/>
  <c r="AF1083"/>
  <c r="AF1084"/>
  <c r="AF1085"/>
  <c r="AF1086"/>
  <c r="AF1087"/>
  <c r="AF1088"/>
  <c r="AF1089"/>
  <c r="AF1090"/>
  <c r="AF1091"/>
  <c r="AF1092"/>
  <c r="AF1093"/>
  <c r="AF1094"/>
  <c r="AF1095"/>
  <c r="AF1096"/>
  <c r="AF1097"/>
  <c r="AF1098"/>
  <c r="AF1099"/>
  <c r="AF1100"/>
  <c r="AF1101"/>
  <c r="AF1102"/>
  <c r="AF1103"/>
  <c r="AF1104"/>
  <c r="AF1105"/>
  <c r="AF1106"/>
  <c r="AF1107"/>
  <c r="AF1108"/>
  <c r="AF1109"/>
  <c r="AF1110"/>
  <c r="AF1111"/>
  <c r="AF1112"/>
  <c r="AF1113"/>
  <c r="AF1114"/>
  <c r="AF1115"/>
  <c r="AF1116"/>
  <c r="AF1117"/>
  <c r="AF1118"/>
  <c r="AF1119"/>
  <c r="AF1120"/>
  <c r="AF1121"/>
  <c r="AF1122"/>
  <c r="AF1123"/>
  <c r="AF1124"/>
  <c r="AF1125"/>
  <c r="AF1126"/>
  <c r="AF1127"/>
  <c r="AF1128"/>
  <c r="AF1129"/>
  <c r="AF1130"/>
  <c r="AF1131"/>
  <c r="AF1132"/>
  <c r="AF1133"/>
  <c r="AF1134"/>
  <c r="AF1135"/>
  <c r="AF1136"/>
  <c r="AF1137"/>
  <c r="AF1138"/>
  <c r="AF1139"/>
  <c r="AF1140"/>
  <c r="AF1141"/>
  <c r="AF1142"/>
  <c r="AF1143"/>
  <c r="AF1144"/>
  <c r="AF1145"/>
  <c r="AF1146"/>
  <c r="AF1147"/>
  <c r="AF1148"/>
  <c r="AF1149"/>
  <c r="AF1150"/>
  <c r="AF1151"/>
  <c r="AF1152"/>
  <c r="AF1153"/>
  <c r="AF1154"/>
  <c r="AF1155"/>
  <c r="AF1156"/>
  <c r="AF1157"/>
  <c r="AF1158"/>
  <c r="AF1159"/>
  <c r="AF1160"/>
  <c r="AF1161"/>
  <c r="AF1162"/>
  <c r="AF1163"/>
  <c r="AF1164"/>
  <c r="AF1165"/>
  <c r="AF1166"/>
  <c r="AF1167"/>
  <c r="AF1168"/>
  <c r="AF1169"/>
  <c r="AF1170"/>
  <c r="AF1171"/>
  <c r="AF1172"/>
  <c r="AF1173"/>
  <c r="AF1174"/>
  <c r="AF1175"/>
  <c r="AF1176"/>
  <c r="AF1177"/>
  <c r="AF1178"/>
  <c r="AF1179"/>
  <c r="AF1180"/>
  <c r="AF1181"/>
  <c r="AF1182"/>
  <c r="AF1183"/>
  <c r="AF1184"/>
  <c r="AF1185"/>
  <c r="AF1186"/>
  <c r="AF1187"/>
  <c r="AF1188"/>
  <c r="AF1189"/>
  <c r="AF1190"/>
  <c r="AF1191"/>
  <c r="AF1192"/>
  <c r="AF1193"/>
  <c r="AF1194"/>
  <c r="AF1195"/>
  <c r="AF1196"/>
  <c r="AF1197"/>
  <c r="AF1198"/>
  <c r="AF1199"/>
  <c r="AF1200"/>
  <c r="AF1201"/>
  <c r="AF1202"/>
  <c r="AF1203"/>
  <c r="AF1204"/>
  <c r="AF1205"/>
  <c r="AF1206"/>
  <c r="AF1207"/>
  <c r="AF1208"/>
  <c r="AF1209"/>
  <c r="AF1210"/>
  <c r="AF1211"/>
  <c r="AF1212"/>
  <c r="AF1213"/>
  <c r="AF1214"/>
  <c r="AF1215"/>
  <c r="AF1216"/>
  <c r="AF1217"/>
  <c r="AF1218"/>
  <c r="AF1219"/>
  <c r="AF1220"/>
  <c r="AF1221"/>
  <c r="AF1222"/>
  <c r="AF1223"/>
  <c r="AF1224"/>
  <c r="AF1225"/>
  <c r="AF1226"/>
  <c r="AF1227"/>
  <c r="AF1228"/>
  <c r="AF1229"/>
  <c r="AF1230"/>
  <c r="AF1231"/>
  <c r="AF1232"/>
  <c r="AF1233"/>
  <c r="AF1234"/>
  <c r="AF1235"/>
  <c r="AF1236"/>
  <c r="AF1237"/>
  <c r="AF1238"/>
  <c r="AF1239"/>
  <c r="AF1240"/>
  <c r="AF1241"/>
  <c r="AF1242"/>
  <c r="AF1243"/>
  <c r="AF1244"/>
  <c r="AF1245"/>
  <c r="AF1246"/>
  <c r="AF1247"/>
  <c r="AF1248"/>
  <c r="AF1249"/>
  <c r="AF1250"/>
  <c r="AF1251"/>
  <c r="AF1252"/>
  <c r="AF1253"/>
  <c r="AF1254"/>
  <c r="AF1255"/>
  <c r="AF1256"/>
  <c r="AF1257"/>
  <c r="AF1258"/>
  <c r="AF1259"/>
  <c r="AF1260"/>
  <c r="AF1261"/>
  <c r="AF1262"/>
  <c r="AF1263"/>
  <c r="AF1264"/>
  <c r="AF1265"/>
  <c r="AF1266"/>
  <c r="AF1267"/>
  <c r="AF1268"/>
  <c r="AF1269"/>
  <c r="AF1270"/>
  <c r="AF1271"/>
  <c r="AF1272"/>
  <c r="AF1273"/>
  <c r="AF1274"/>
  <c r="AF1275"/>
  <c r="AF1276"/>
  <c r="AF1277"/>
  <c r="AF1278"/>
  <c r="AF1279"/>
  <c r="AF1280"/>
  <c r="AF1281"/>
  <c r="AF1282"/>
  <c r="AF1283"/>
  <c r="AF1284"/>
  <c r="AF1285"/>
  <c r="AF1286"/>
  <c r="AF1287"/>
  <c r="AF1288"/>
  <c r="AF1289"/>
  <c r="AF1290"/>
  <c r="AF1291"/>
  <c r="AF1292"/>
  <c r="AF1293"/>
  <c r="AF1294"/>
  <c r="AF1295"/>
  <c r="AF1296"/>
  <c r="AF1297"/>
  <c r="AF1298"/>
  <c r="AF1299"/>
  <c r="AF1300"/>
  <c r="AF1301"/>
  <c r="AF1302"/>
  <c r="AF1303"/>
  <c r="AF1304"/>
  <c r="AF1305"/>
  <c r="AF1306"/>
  <c r="AF1307"/>
  <c r="AF1308"/>
  <c r="AF1309"/>
  <c r="AF1310"/>
  <c r="AF1311"/>
  <c r="AF1312"/>
  <c r="AF1313"/>
  <c r="AF1314"/>
  <c r="AF1315"/>
  <c r="AF1316"/>
  <c r="AF1317"/>
  <c r="AF1318"/>
  <c r="AF1319"/>
  <c r="AF1320"/>
  <c r="AF1321"/>
  <c r="AF1322"/>
  <c r="AF1323"/>
  <c r="AF1324"/>
  <c r="AF1325"/>
  <c r="AF1326"/>
  <c r="AF1327"/>
  <c r="AF1328"/>
  <c r="AF1329"/>
  <c r="AF1330"/>
  <c r="AF1331"/>
  <c r="AF1332"/>
  <c r="AF1333"/>
  <c r="AF1334"/>
  <c r="AF1335"/>
  <c r="AF1336"/>
  <c r="AF1337"/>
  <c r="AF1338"/>
  <c r="AF1339"/>
  <c r="AF1340"/>
  <c r="AF1341"/>
  <c r="AF1342"/>
  <c r="AF1343"/>
  <c r="AF1344"/>
  <c r="AF1345"/>
  <c r="AF1346"/>
  <c r="AF1347"/>
  <c r="AF1348"/>
  <c r="AF1349"/>
  <c r="AF1350"/>
  <c r="AF1351"/>
  <c r="AF1352"/>
  <c r="AF1353"/>
  <c r="AF1354"/>
  <c r="AF1355"/>
  <c r="AF1356"/>
  <c r="AF1357"/>
  <c r="AF1358"/>
  <c r="AF1359"/>
  <c r="AF1360"/>
  <c r="AF1361"/>
  <c r="AF1362"/>
  <c r="AF1363"/>
  <c r="AF1364"/>
  <c r="AF1365"/>
  <c r="AF1366"/>
  <c r="AF1367"/>
  <c r="AF1368"/>
  <c r="AF1369"/>
  <c r="AF1370"/>
  <c r="AF1371"/>
  <c r="AF1372"/>
  <c r="AF1373"/>
  <c r="AF1374"/>
  <c r="AF1375"/>
  <c r="AF1376"/>
  <c r="AF1377"/>
  <c r="AF1378"/>
  <c r="AF1379"/>
  <c r="AF1380"/>
  <c r="AF1381"/>
  <c r="AF1382"/>
  <c r="AF1383"/>
  <c r="AF1384"/>
  <c r="AF1385"/>
  <c r="AF1386"/>
  <c r="AF1387"/>
  <c r="AF1388"/>
  <c r="AF1389"/>
  <c r="AF1390"/>
  <c r="AF1391"/>
  <c r="AF1392"/>
  <c r="AF1393"/>
  <c r="AF1394"/>
  <c r="AF1395"/>
  <c r="AF1396"/>
  <c r="AF1397"/>
  <c r="AF1398"/>
  <c r="AF1399"/>
  <c r="AF1400"/>
  <c r="AF1401"/>
  <c r="AF1402"/>
  <c r="AF1403"/>
  <c r="AF1404"/>
  <c r="AF1405"/>
  <c r="AF1406"/>
  <c r="AF1407"/>
  <c r="AF1408"/>
  <c r="AF1409"/>
  <c r="AF1410"/>
  <c r="AF1411"/>
  <c r="AF1412"/>
  <c r="AF1413"/>
  <c r="AF1414"/>
  <c r="AF1415"/>
  <c r="AF1416"/>
  <c r="AF1417"/>
  <c r="AF1418"/>
  <c r="AF1419"/>
  <c r="AF1420"/>
  <c r="AF1421"/>
  <c r="AF1422"/>
  <c r="AF1423"/>
  <c r="AF1424"/>
  <c r="AF1425"/>
  <c r="AF1426"/>
  <c r="AF1427"/>
  <c r="AF1428"/>
  <c r="AF1429"/>
  <c r="AF1430"/>
  <c r="AF1431"/>
  <c r="AF1432"/>
  <c r="AF1433"/>
  <c r="AF1434"/>
  <c r="AF1435"/>
  <c r="AF1436"/>
  <c r="AF1437"/>
  <c r="AF1438"/>
  <c r="AF1439"/>
  <c r="AF1440"/>
  <c r="AF1441"/>
  <c r="AF1442"/>
  <c r="AF1443"/>
  <c r="AF1444"/>
  <c r="AF1445"/>
  <c r="AF1446"/>
  <c r="AF1447"/>
  <c r="AF1448"/>
  <c r="AF1449"/>
  <c r="AF1450"/>
  <c r="AF1451"/>
  <c r="AF1452"/>
  <c r="AF1453"/>
  <c r="AF1454"/>
  <c r="AF1455"/>
  <c r="AF1456"/>
  <c r="AF1457"/>
  <c r="AF1458"/>
  <c r="AF1459"/>
  <c r="AF1460"/>
  <c r="AF1461"/>
  <c r="AF1462"/>
  <c r="AF1463"/>
  <c r="AF1464"/>
  <c r="AF1465"/>
  <c r="AF1466"/>
  <c r="AF1467"/>
  <c r="AF1468"/>
  <c r="AF1469"/>
  <c r="AF1470"/>
  <c r="AF1471"/>
  <c r="AF1472"/>
  <c r="AF1473"/>
  <c r="AF1474"/>
  <c r="AF1475"/>
  <c r="AF1476"/>
  <c r="AF1477"/>
  <c r="AF1478"/>
  <c r="AF1479"/>
  <c r="AF1480"/>
  <c r="AF1481"/>
  <c r="AF1482"/>
  <c r="AF1483"/>
  <c r="AF1484"/>
  <c r="AF1485"/>
  <c r="AF1486"/>
  <c r="AF1487"/>
  <c r="AF1488"/>
  <c r="AF1489"/>
  <c r="AF1490"/>
  <c r="AF1491"/>
  <c r="AF1492"/>
  <c r="AF1493"/>
  <c r="AF1494"/>
  <c r="AF1495"/>
  <c r="AF1496"/>
  <c r="AF1497"/>
  <c r="AF1498"/>
  <c r="AF1499"/>
  <c r="AF1500"/>
  <c r="AF1501"/>
  <c r="AX224"/>
  <c r="AF2101"/>
  <c r="AF2100"/>
  <c r="AF2099"/>
  <c r="AF2098"/>
  <c r="AF2097"/>
  <c r="AF2096"/>
  <c r="AF2095"/>
  <c r="AF2094"/>
  <c r="AF2093"/>
  <c r="AF2092"/>
  <c r="AF2091"/>
  <c r="AF2090"/>
  <c r="AF2089"/>
  <c r="AF2088"/>
  <c r="AF2087"/>
  <c r="AF2086"/>
  <c r="AF2085"/>
  <c r="AF2084"/>
  <c r="AF2083"/>
  <c r="AF2082"/>
  <c r="AF2081"/>
  <c r="AF2080"/>
  <c r="AF2079"/>
  <c r="AF2078"/>
  <c r="AF2077"/>
  <c r="AF2076"/>
  <c r="AF2075"/>
  <c r="AF2074"/>
  <c r="AF2073"/>
  <c r="AF2072"/>
  <c r="AF2071"/>
  <c r="AF2070"/>
  <c r="AF2069"/>
  <c r="AF2068"/>
  <c r="AF2067"/>
  <c r="AF2066"/>
  <c r="AF2065"/>
  <c r="AF2064"/>
  <c r="AF2063"/>
  <c r="AF2062"/>
  <c r="AF2061"/>
  <c r="AF2060"/>
  <c r="AF2059"/>
  <c r="AF2058"/>
  <c r="AF2057"/>
  <c r="AF2056"/>
  <c r="AF2055"/>
  <c r="AF2054"/>
  <c r="AF2053"/>
  <c r="AF2052"/>
  <c r="AF2051"/>
  <c r="AF2050"/>
  <c r="AF2049"/>
  <c r="AF2048"/>
  <c r="AF2047"/>
  <c r="AF2046"/>
  <c r="AF2045"/>
  <c r="AF2044"/>
  <c r="AF2043"/>
  <c r="AF2042"/>
  <c r="AF2041"/>
  <c r="AF2040"/>
  <c r="AF2039"/>
  <c r="AF2038"/>
  <c r="AF2037"/>
  <c r="AF2036"/>
  <c r="AF2035"/>
  <c r="AF2034"/>
  <c r="AF2033"/>
  <c r="AF2032"/>
  <c r="AF2031"/>
  <c r="AF2030"/>
  <c r="AF2029"/>
  <c r="AF2028"/>
  <c r="AF2027"/>
  <c r="AF2026"/>
  <c r="AF2025"/>
  <c r="AF2024"/>
  <c r="AF2023"/>
  <c r="AF2022"/>
  <c r="AF2021"/>
  <c r="AF2020"/>
  <c r="AF2019"/>
  <c r="AF2018"/>
  <c r="AF2017"/>
  <c r="AF2016"/>
  <c r="AF2015"/>
  <c r="AF2014"/>
  <c r="AF2013"/>
  <c r="AF2012"/>
  <c r="AF2011"/>
  <c r="AF2010"/>
  <c r="AF2009"/>
  <c r="AF2008"/>
  <c r="AF2007"/>
  <c r="AF2006"/>
  <c r="AF2005"/>
  <c r="AF2004"/>
  <c r="AF2003"/>
  <c r="AF2002"/>
  <c r="AF2001"/>
  <c r="AF2000"/>
  <c r="AF1999"/>
  <c r="AF1998"/>
  <c r="AF1997"/>
  <c r="AF1996"/>
  <c r="AF1995"/>
  <c r="AF1994"/>
  <c r="AF1993"/>
  <c r="AF1992"/>
  <c r="AF1991"/>
  <c r="AF1990"/>
  <c r="AF1989"/>
  <c r="AF1988"/>
  <c r="AF1987"/>
  <c r="AF1986"/>
  <c r="AF1985"/>
  <c r="AF1984"/>
  <c r="AF1983"/>
  <c r="AF1982"/>
  <c r="AF1981"/>
  <c r="AF1980"/>
  <c r="AF1979"/>
  <c r="AF1978"/>
  <c r="AF1977"/>
  <c r="AF1976"/>
  <c r="AF1975"/>
  <c r="AF1974"/>
  <c r="AF1973"/>
  <c r="AF1972"/>
  <c r="AF1971"/>
  <c r="AF1970"/>
  <c r="AF1969"/>
  <c r="AF1968"/>
  <c r="AF1967"/>
  <c r="AF1966"/>
  <c r="AF1965"/>
  <c r="AF1964"/>
  <c r="AF1963"/>
  <c r="AF1962"/>
  <c r="AF1961"/>
  <c r="AF1960"/>
  <c r="AF1959"/>
  <c r="AF1958"/>
  <c r="AF1957"/>
  <c r="AF1956"/>
  <c r="AF1955"/>
  <c r="AF1954"/>
  <c r="AF1953"/>
  <c r="AF1952"/>
  <c r="AF1951"/>
  <c r="AF1950"/>
  <c r="AF1949"/>
  <c r="AF1948"/>
  <c r="AF1947"/>
  <c r="AF1946"/>
  <c r="AF1945"/>
  <c r="AF1944"/>
  <c r="AF1943"/>
  <c r="AF1942"/>
  <c r="AF1941"/>
  <c r="AF1940"/>
  <c r="AF1939"/>
  <c r="AF1938"/>
  <c r="AF1937"/>
  <c r="AF1936"/>
  <c r="AF1935"/>
  <c r="AF1934"/>
  <c r="AF1933"/>
  <c r="AF1932"/>
  <c r="AF1931"/>
  <c r="AF1930"/>
  <c r="AF1929"/>
  <c r="AF1928"/>
  <c r="AF1927"/>
  <c r="AF1926"/>
  <c r="AF1925"/>
  <c r="AF1924"/>
  <c r="AF1923"/>
  <c r="AF1922"/>
  <c r="AF1921"/>
  <c r="AF1920"/>
  <c r="AF1919"/>
  <c r="AF1918"/>
  <c r="AF1917"/>
  <c r="AF1916"/>
  <c r="AF1915"/>
  <c r="AF1914"/>
  <c r="AF1913"/>
  <c r="AF1912"/>
  <c r="AF1911"/>
  <c r="AF1910"/>
  <c r="AF1909"/>
  <c r="AF1908"/>
  <c r="AF1907"/>
  <c r="AF1906"/>
  <c r="AF1905"/>
  <c r="AF1904"/>
  <c r="AF1903"/>
  <c r="AF1902"/>
  <c r="AF1901"/>
  <c r="AF1900"/>
  <c r="AF1899"/>
  <c r="AF1898"/>
  <c r="AF1897"/>
  <c r="AF1896"/>
  <c r="AF1895"/>
  <c r="AF1894"/>
  <c r="AF1893"/>
  <c r="AF1892"/>
  <c r="AF1891"/>
  <c r="AF1890"/>
  <c r="AF1889"/>
  <c r="AF1888"/>
  <c r="AF1887"/>
  <c r="AF1886"/>
  <c r="AF1885"/>
  <c r="AF1884"/>
  <c r="AF1883"/>
  <c r="AF1882"/>
  <c r="AF1881"/>
  <c r="AF1880"/>
  <c r="AF1879"/>
  <c r="AF1878"/>
  <c r="AF1877"/>
  <c r="AF1876"/>
  <c r="AF1875"/>
  <c r="AF1874"/>
  <c r="AF1873"/>
  <c r="AF1872"/>
  <c r="AF1871"/>
  <c r="AF1870"/>
  <c r="AF1869"/>
  <c r="AF1868"/>
  <c r="AF1867"/>
  <c r="AF1866"/>
  <c r="AF1865"/>
  <c r="AF1864"/>
  <c r="AF1863"/>
  <c r="AF1862"/>
  <c r="AF1861"/>
  <c r="AF1860"/>
  <c r="AF1859"/>
  <c r="AF1858"/>
  <c r="AF1857"/>
  <c r="AF1856"/>
  <c r="AF1855"/>
  <c r="AF1854"/>
  <c r="AF1853"/>
  <c r="AF1852"/>
  <c r="AF1851"/>
  <c r="AF1850"/>
  <c r="AF1849"/>
  <c r="AF1848"/>
  <c r="AF1847"/>
  <c r="AF1846"/>
  <c r="AF1845"/>
  <c r="AF1844"/>
  <c r="AF1843"/>
  <c r="AF1842"/>
  <c r="AF1841"/>
  <c r="AF1840"/>
  <c r="AF1839"/>
  <c r="AF1838"/>
  <c r="AF1837"/>
  <c r="AF1836"/>
  <c r="AF1835"/>
  <c r="AF1834"/>
  <c r="AF1833"/>
  <c r="AF1832"/>
  <c r="AF1831"/>
  <c r="AF1830"/>
  <c r="AF1829"/>
  <c r="AF1828"/>
  <c r="AF1827"/>
  <c r="AF1826"/>
  <c r="AF1825"/>
  <c r="AF1824"/>
  <c r="AF1823"/>
  <c r="AF1822"/>
  <c r="AF1821"/>
  <c r="AF1820"/>
  <c r="AF1819"/>
  <c r="AF1818"/>
  <c r="AF1817"/>
  <c r="AF1816"/>
  <c r="AF1815"/>
  <c r="AF1814"/>
  <c r="AF1813"/>
  <c r="AF1812"/>
  <c r="AF1811"/>
  <c r="AF1810"/>
  <c r="AF1809"/>
  <c r="AF1808"/>
  <c r="AF1807"/>
  <c r="AF1806"/>
  <c r="AF1805"/>
  <c r="AF1804"/>
  <c r="AF1803"/>
  <c r="AF1802"/>
  <c r="AF1801"/>
  <c r="AF1800"/>
  <c r="AF1799"/>
  <c r="AF1798"/>
  <c r="AF1797"/>
  <c r="AF1796"/>
  <c r="AF1795"/>
  <c r="AF1794"/>
  <c r="AF1793"/>
  <c r="AF1792"/>
  <c r="AF1791"/>
  <c r="AF1790"/>
  <c r="AF1789"/>
  <c r="AF1788"/>
  <c r="AF1787"/>
  <c r="AF1786"/>
  <c r="AF1785"/>
  <c r="AF1784"/>
  <c r="AF1783"/>
  <c r="AF1782"/>
  <c r="AF1781"/>
  <c r="AF1780"/>
  <c r="AF1779"/>
  <c r="AF1778"/>
  <c r="AF1777"/>
  <c r="AF1776"/>
  <c r="AF1775"/>
  <c r="AF1774"/>
  <c r="AF1773"/>
  <c r="AF1772"/>
  <c r="AF1771"/>
  <c r="AF1770"/>
  <c r="AF1769"/>
  <c r="AF1768"/>
  <c r="AF1767"/>
  <c r="AF1766"/>
  <c r="AF1765"/>
  <c r="AF1764"/>
  <c r="AF1763"/>
  <c r="AF1762"/>
  <c r="AF1761"/>
  <c r="AF1760"/>
  <c r="AF1759"/>
  <c r="AF1758"/>
  <c r="AF1757"/>
  <c r="AF1756"/>
  <c r="AF1755"/>
  <c r="AF1754"/>
  <c r="AF1753"/>
  <c r="AF1752"/>
  <c r="AF1751"/>
  <c r="AF1750"/>
  <c r="AF1749"/>
  <c r="AF1748"/>
  <c r="AF1747"/>
  <c r="AF1746"/>
  <c r="AF1745"/>
  <c r="AF1744"/>
  <c r="AF1743"/>
  <c r="AF1742"/>
  <c r="AF1741"/>
  <c r="AF1740"/>
  <c r="AF1739"/>
  <c r="AF1738"/>
  <c r="AF1737"/>
  <c r="AF1736"/>
  <c r="AF1735"/>
  <c r="AF1734"/>
  <c r="AF1733"/>
  <c r="AF1732"/>
  <c r="AF1731"/>
  <c r="AF1730"/>
  <c r="AF1729"/>
  <c r="AF1728"/>
  <c r="AF1727"/>
  <c r="AF1726"/>
  <c r="AF1725"/>
  <c r="AF1724"/>
  <c r="AF1723"/>
  <c r="AF1722"/>
  <c r="AF1721"/>
  <c r="AF1720"/>
  <c r="AF1719"/>
  <c r="AF1718"/>
  <c r="AF1717"/>
  <c r="AF1716"/>
  <c r="AF1715"/>
  <c r="AF1714"/>
  <c r="AF1713"/>
  <c r="AF1712"/>
  <c r="AF1711"/>
  <c r="AF1710"/>
  <c r="AF1709"/>
  <c r="AF1708"/>
  <c r="AF1707"/>
  <c r="AF1706"/>
  <c r="AF1705"/>
  <c r="AF1704"/>
  <c r="AF1703"/>
  <c r="AF1702"/>
  <c r="AF1701"/>
  <c r="AF1700"/>
  <c r="AF1699"/>
  <c r="AF1698"/>
  <c r="AF1697"/>
  <c r="AF1696"/>
  <c r="AF1695"/>
  <c r="AF1694"/>
  <c r="AF1693"/>
  <c r="AF1692"/>
  <c r="AF1691"/>
  <c r="AF1690"/>
  <c r="AF1689"/>
  <c r="AF1688"/>
  <c r="AF1687"/>
  <c r="AF1686"/>
  <c r="AF1685"/>
  <c r="AF1684"/>
  <c r="AF1683"/>
  <c r="AF1682"/>
  <c r="AF1681"/>
  <c r="AF1680"/>
  <c r="AF1679"/>
  <c r="AF1678"/>
  <c r="AF1677"/>
  <c r="AF1676"/>
  <c r="AF1675"/>
  <c r="AF1674"/>
  <c r="AF1673"/>
  <c r="AF1672"/>
  <c r="AF1671"/>
  <c r="AF1670"/>
  <c r="AF1669"/>
  <c r="AF1668"/>
  <c r="AF1667"/>
  <c r="AF1666"/>
  <c r="AF1665"/>
  <c r="AF1664"/>
  <c r="AF1663"/>
  <c r="AF1662"/>
  <c r="AF1661"/>
  <c r="AF1660"/>
  <c r="AF1659"/>
  <c r="AF1658"/>
  <c r="AF1657"/>
  <c r="AF1656"/>
  <c r="AF1655"/>
  <c r="AF1654"/>
  <c r="AF1653"/>
  <c r="AF1652"/>
  <c r="AF1651"/>
  <c r="AF1650"/>
  <c r="AF1649"/>
  <c r="AF1648"/>
  <c r="AF1647"/>
  <c r="AF1646"/>
  <c r="AF1645"/>
  <c r="AF1644"/>
  <c r="AF1643"/>
  <c r="AF1642"/>
  <c r="AF1641"/>
  <c r="AF1640"/>
  <c r="AF1639"/>
  <c r="AF1638"/>
  <c r="AF1637"/>
  <c r="AF1636"/>
  <c r="AF1635"/>
  <c r="AF1634"/>
  <c r="AF1633"/>
  <c r="AF1632"/>
  <c r="AF1631"/>
  <c r="AF1630"/>
  <c r="AF1629"/>
  <c r="AF1628"/>
  <c r="AF1627"/>
  <c r="AF1626"/>
  <c r="AF1625"/>
  <c r="AF1624"/>
  <c r="AF1623"/>
  <c r="AF1622"/>
  <c r="AF1621"/>
  <c r="AF1620"/>
  <c r="AF1619"/>
  <c r="AF1618"/>
  <c r="AF1617"/>
  <c r="AF1616"/>
  <c r="AF1615"/>
  <c r="AF1614"/>
  <c r="AF1613"/>
  <c r="AF1612"/>
  <c r="AF1611"/>
  <c r="AF1610"/>
  <c r="AF1609"/>
  <c r="AF1608"/>
  <c r="AF1607"/>
  <c r="AF1606"/>
  <c r="AF1605"/>
  <c r="AF1604"/>
  <c r="AF1603"/>
  <c r="AF1602"/>
  <c r="AF1601"/>
  <c r="AF1600"/>
  <c r="AF1599"/>
  <c r="AF1598"/>
  <c r="AF1597"/>
  <c r="AF1596"/>
  <c r="AF1595"/>
  <c r="AF1594"/>
  <c r="AF1593"/>
  <c r="AF1592"/>
  <c r="AF1591"/>
  <c r="AF1590"/>
  <c r="AF1589"/>
  <c r="AF1588"/>
  <c r="AF1587"/>
  <c r="AF1586"/>
  <c r="AF1585"/>
  <c r="AF1584"/>
  <c r="AF1583"/>
  <c r="AF1582"/>
  <c r="AF1581"/>
  <c r="AF1580"/>
  <c r="AF1579"/>
  <c r="AF1578"/>
  <c r="AF1577"/>
  <c r="AF1576"/>
  <c r="AF1575"/>
  <c r="AF1574"/>
  <c r="AF1573"/>
  <c r="AF1572"/>
  <c r="AF1571"/>
  <c r="AF1570"/>
  <c r="AF1569"/>
  <c r="AF1568"/>
  <c r="AF1567"/>
  <c r="AF1566"/>
  <c r="AF1565"/>
  <c r="AF1564"/>
  <c r="AF1563"/>
  <c r="AF1562"/>
  <c r="AF1561"/>
  <c r="AF1560"/>
  <c r="AF1559"/>
  <c r="AF1558"/>
  <c r="AF1557"/>
  <c r="AF1556"/>
  <c r="AF1555"/>
  <c r="AF1554"/>
  <c r="AF1553"/>
  <c r="AF1552"/>
  <c r="AF1551"/>
  <c r="AF1550"/>
  <c r="AF1549"/>
  <c r="AF1548"/>
  <c r="AF1547"/>
  <c r="AF1546"/>
  <c r="AF1545"/>
  <c r="AF1544"/>
  <c r="AF1543"/>
  <c r="AF1542"/>
  <c r="AF1541"/>
  <c r="AF1540"/>
  <c r="AF1539"/>
  <c r="AF1538"/>
  <c r="AF1537"/>
  <c r="AF1536"/>
  <c r="AF1535"/>
  <c r="AF1534"/>
  <c r="AF1533"/>
  <c r="AF1532"/>
  <c r="AF1531"/>
  <c r="AF1530"/>
  <c r="AF1529"/>
  <c r="AF1528"/>
  <c r="AF1527"/>
  <c r="AF1526"/>
  <c r="AF1525"/>
  <c r="AF1524"/>
  <c r="AF1523"/>
  <c r="AF1522"/>
  <c r="AF1521"/>
  <c r="AF1520"/>
  <c r="AF1519"/>
  <c r="AF1518"/>
  <c r="AF1517"/>
  <c r="AF1516"/>
  <c r="AF1515"/>
  <c r="AF1514"/>
  <c r="AF1513"/>
  <c r="AF1512"/>
  <c r="AF1511"/>
  <c r="AF1510"/>
  <c r="AF1509"/>
  <c r="AF1508"/>
  <c r="AF1507"/>
  <c r="AF1506"/>
  <c r="AF1505"/>
  <c r="AF1504"/>
  <c r="AF1503"/>
  <c r="AF1502"/>
  <c r="AX3"/>
  <c r="AX4"/>
  <c r="AX5"/>
  <c r="AX6"/>
  <c r="AX7"/>
  <c r="AX8"/>
  <c r="AX9"/>
  <c r="AX10"/>
  <c r="AX11"/>
  <c r="AX12"/>
  <c r="AX13"/>
  <c r="AX14"/>
  <c r="AX15"/>
  <c r="AX16"/>
  <c r="AX17"/>
  <c r="AX18"/>
  <c r="AX19"/>
  <c r="AX20"/>
  <c r="AX21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X68"/>
  <c r="AX69"/>
  <c r="AX70"/>
  <c r="AX71"/>
  <c r="AX72"/>
  <c r="AX73"/>
  <c r="AX74"/>
  <c r="AX75"/>
  <c r="AX76"/>
  <c r="AX77"/>
  <c r="AX78"/>
  <c r="AX79"/>
  <c r="AX80"/>
  <c r="AX81"/>
  <c r="AX82"/>
  <c r="AX83"/>
  <c r="AX84"/>
  <c r="AX85"/>
  <c r="AX86"/>
  <c r="AX87"/>
  <c r="AX88"/>
  <c r="AX89"/>
  <c r="AX90"/>
  <c r="AX91"/>
  <c r="AX92"/>
  <c r="AX93"/>
  <c r="AX94"/>
  <c r="AX95"/>
  <c r="AX96"/>
  <c r="AX97"/>
  <c r="AX98"/>
  <c r="AX99"/>
  <c r="AX100"/>
  <c r="AX101"/>
  <c r="AX102"/>
  <c r="AX103"/>
  <c r="AX104"/>
  <c r="AX105"/>
  <c r="AX106"/>
  <c r="AX107"/>
  <c r="AX108"/>
  <c r="AX109"/>
  <c r="AX110"/>
  <c r="AX111"/>
  <c r="AX112"/>
  <c r="AX113"/>
  <c r="AX114"/>
  <c r="AX115"/>
  <c r="AX116"/>
  <c r="AX117"/>
  <c r="AX118"/>
  <c r="AX119"/>
  <c r="AX120"/>
  <c r="AX121"/>
  <c r="AX122"/>
  <c r="AX123"/>
  <c r="AX124"/>
  <c r="AX125"/>
  <c r="AX126"/>
  <c r="AX127"/>
  <c r="AX128"/>
  <c r="AX129"/>
  <c r="AX130"/>
  <c r="AX131"/>
  <c r="AX132"/>
  <c r="AX133"/>
  <c r="AX134"/>
  <c r="AX135"/>
  <c r="AX136"/>
  <c r="AX137"/>
  <c r="AX138"/>
  <c r="AX139"/>
  <c r="AX140"/>
  <c r="AX141"/>
  <c r="AX142"/>
  <c r="AX143"/>
  <c r="AX144"/>
  <c r="AX145"/>
  <c r="AX146"/>
  <c r="AX147"/>
  <c r="AX148"/>
  <c r="AX149"/>
  <c r="AX150"/>
  <c r="AX151"/>
  <c r="AX152"/>
  <c r="AX153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X174"/>
  <c r="AX175"/>
  <c r="AX176"/>
  <c r="AX177"/>
  <c r="AX178"/>
  <c r="AX181"/>
  <c r="AX182"/>
  <c r="AX185"/>
  <c r="AX186"/>
  <c r="AX189"/>
  <c r="AX190"/>
  <c r="AX193"/>
  <c r="AX194"/>
  <c r="AX196"/>
  <c r="AX197"/>
  <c r="AX198"/>
  <c r="AX199"/>
  <c r="AX200"/>
  <c r="AX201"/>
  <c r="AX202"/>
  <c r="AX203"/>
  <c r="AX204"/>
  <c r="AX205"/>
  <c r="AX206"/>
  <c r="AX207"/>
  <c r="AX208"/>
  <c r="AX209"/>
  <c r="AX210"/>
  <c r="AX211"/>
  <c r="AX212"/>
  <c r="AX213"/>
  <c r="AX214"/>
  <c r="AX215"/>
  <c r="AX216"/>
  <c r="AX217"/>
  <c r="AX218"/>
  <c r="AX219"/>
  <c r="AX220"/>
  <c r="AX221"/>
  <c r="AX222"/>
  <c r="AX225"/>
  <c r="AX226"/>
  <c r="AX229"/>
  <c r="AX230"/>
  <c r="AX233"/>
  <c r="AX234"/>
  <c r="AX237"/>
  <c r="AX238"/>
  <c r="AX241"/>
  <c r="AX242"/>
  <c r="AX245"/>
  <c r="AX246"/>
  <c r="AX249"/>
  <c r="AX250"/>
  <c r="AX253"/>
  <c r="AX254"/>
  <c r="AX258"/>
  <c r="AX262"/>
  <c r="AX266"/>
  <c r="AX267"/>
  <c r="AX268"/>
  <c r="AX269"/>
  <c r="AX270"/>
  <c r="AX271"/>
  <c r="AX272"/>
  <c r="AX273"/>
  <c r="AX274"/>
  <c r="AX275"/>
  <c r="AX276"/>
  <c r="AX277"/>
  <c r="AX278"/>
  <c r="AX281"/>
  <c r="AX282"/>
  <c r="AX285"/>
  <c r="AX286"/>
  <c r="AX289"/>
  <c r="AX290"/>
  <c r="AX293"/>
  <c r="AX294"/>
  <c r="AX295"/>
  <c r="AX296"/>
  <c r="AX297"/>
  <c r="AX298"/>
  <c r="AX299"/>
  <c r="AX300"/>
  <c r="AX301"/>
  <c r="AX302"/>
  <c r="AX303"/>
  <c r="AX304"/>
  <c r="AX305"/>
  <c r="AX306"/>
  <c r="AX307"/>
  <c r="AX308"/>
  <c r="AX309"/>
  <c r="AX310"/>
  <c r="AX311"/>
  <c r="AX312"/>
  <c r="AX313"/>
  <c r="AX314"/>
  <c r="AX315"/>
  <c r="AX316"/>
  <c r="AX317"/>
  <c r="AX318"/>
  <c r="AX319"/>
  <c r="AX320"/>
  <c r="AX321"/>
  <c r="AX322"/>
  <c r="AX323"/>
  <c r="AX324"/>
  <c r="AX325"/>
  <c r="AX326"/>
  <c r="AX327"/>
  <c r="AX328"/>
  <c r="AX329"/>
  <c r="AX330"/>
  <c r="AX331"/>
  <c r="AX332"/>
  <c r="AX333"/>
  <c r="AX334"/>
  <c r="AX335"/>
  <c r="AX336"/>
  <c r="AX337"/>
  <c r="AX338"/>
  <c r="AX339"/>
  <c r="AX340"/>
  <c r="AX341"/>
  <c r="AX342"/>
  <c r="AX343"/>
  <c r="AX344"/>
  <c r="AX345"/>
  <c r="AX346"/>
  <c r="AX347"/>
  <c r="AX348"/>
  <c r="AX349"/>
  <c r="AX350"/>
  <c r="AX351"/>
  <c r="AX352"/>
  <c r="AX353"/>
  <c r="AX354"/>
  <c r="AX355"/>
  <c r="AX356"/>
  <c r="AX357"/>
  <c r="AX358"/>
  <c r="AX359"/>
  <c r="AX360"/>
  <c r="AX22" l="1"/>
  <c r="AX263"/>
  <c r="AX259"/>
  <c r="AX255"/>
  <c r="AX264"/>
  <c r="AX260"/>
  <c r="AX256"/>
  <c r="AX265"/>
  <c r="AX261"/>
  <c r="AF322"/>
  <c r="AF317"/>
  <c r="AF318"/>
  <c r="AF326"/>
  <c r="AF324"/>
  <c r="AF316"/>
  <c r="AF320"/>
  <c r="AF323"/>
  <c r="AF319"/>
  <c r="AF315"/>
  <c r="AF325"/>
  <c r="AF321"/>
  <c r="AX192"/>
  <c r="AX188"/>
  <c r="AX184"/>
  <c r="AX180"/>
  <c r="AX195"/>
  <c r="AX191"/>
  <c r="AX187"/>
  <c r="AX183"/>
  <c r="AX179"/>
  <c r="AX291"/>
  <c r="AX287"/>
  <c r="AX283"/>
  <c r="AX279"/>
  <c r="AX292"/>
  <c r="AX288"/>
  <c r="AX284"/>
  <c r="AX280"/>
  <c r="AX251"/>
  <c r="AX247"/>
  <c r="AX243"/>
  <c r="AX239"/>
  <c r="AX235"/>
  <c r="AX231"/>
  <c r="AX227"/>
  <c r="AX223"/>
  <c r="AX252"/>
  <c r="AX248"/>
  <c r="AX244"/>
  <c r="AX240"/>
  <c r="AX236"/>
  <c r="AX232"/>
  <c r="AX228"/>
  <c r="B41" i="9"/>
  <c r="AF314" i="12"/>
  <c r="AF313"/>
  <c r="AF312"/>
  <c r="AF311"/>
  <c r="AF310"/>
  <c r="AF309"/>
  <c r="AF308"/>
  <c r="AF307"/>
  <c r="AF306"/>
  <c r="AF305"/>
  <c r="AF304"/>
  <c r="AF303"/>
  <c r="AF302"/>
  <c r="AF301"/>
  <c r="AF300"/>
  <c r="AF299"/>
  <c r="AF298"/>
  <c r="AF297"/>
  <c r="AF296"/>
  <c r="AF295"/>
  <c r="AF294"/>
  <c r="AF293"/>
  <c r="AF292"/>
  <c r="AF291"/>
  <c r="AF290"/>
  <c r="AF289"/>
  <c r="AF288"/>
  <c r="AF287"/>
  <c r="AF286"/>
  <c r="AF285"/>
  <c r="AF284"/>
  <c r="AF283"/>
  <c r="AF282"/>
  <c r="AF281"/>
  <c r="AF280"/>
  <c r="AF279"/>
  <c r="AF278"/>
  <c r="AF277"/>
  <c r="AF276"/>
  <c r="AF275"/>
  <c r="AF274"/>
  <c r="AF273"/>
  <c r="AF272"/>
  <c r="AF271"/>
  <c r="AF270"/>
  <c r="AF269"/>
  <c r="AF268"/>
  <c r="AF267"/>
  <c r="AF266"/>
  <c r="AF265"/>
  <c r="AF264"/>
  <c r="AF263"/>
  <c r="AF262"/>
  <c r="AF261"/>
  <c r="AF260"/>
  <c r="AF259"/>
  <c r="AF258"/>
  <c r="AF257"/>
  <c r="AF256"/>
  <c r="AF255"/>
  <c r="AF254"/>
  <c r="AF253"/>
  <c r="AF252"/>
  <c r="AF251"/>
  <c r="AF250"/>
  <c r="AF249"/>
  <c r="AF248"/>
  <c r="AF247"/>
  <c r="AF246"/>
  <c r="AF245"/>
  <c r="AF244"/>
  <c r="AF243"/>
  <c r="AF242"/>
  <c r="AF241"/>
  <c r="AF240"/>
  <c r="AF239"/>
  <c r="AF238"/>
  <c r="AF237"/>
  <c r="AF236"/>
  <c r="AF235"/>
  <c r="AF234"/>
  <c r="AF233"/>
  <c r="AF232"/>
  <c r="AF231"/>
  <c r="AF230"/>
  <c r="AF229"/>
  <c r="AF228"/>
  <c r="AF227"/>
  <c r="AF226"/>
  <c r="AF225"/>
  <c r="AF224"/>
  <c r="AF223"/>
  <c r="AF222"/>
  <c r="AF221"/>
  <c r="AF220"/>
  <c r="AF219"/>
  <c r="AF218"/>
  <c r="AF217"/>
  <c r="AF216"/>
  <c r="AF215"/>
  <c r="AF214"/>
  <c r="AF213"/>
  <c r="AF212"/>
  <c r="AF211"/>
  <c r="AF210"/>
  <c r="AF209"/>
  <c r="AF208"/>
  <c r="AF207"/>
  <c r="AF206"/>
  <c r="AF205"/>
  <c r="AF204"/>
  <c r="AF203"/>
  <c r="AF202"/>
  <c r="AF201"/>
  <c r="AF200"/>
  <c r="AF199"/>
  <c r="AF198"/>
  <c r="AF197"/>
  <c r="AF196"/>
  <c r="AF195"/>
  <c r="AF194"/>
  <c r="AF193"/>
  <c r="AF192"/>
  <c r="AF191"/>
  <c r="AF190"/>
  <c r="AF189"/>
  <c r="AF188"/>
  <c r="AF187"/>
  <c r="AF186"/>
  <c r="AF185"/>
  <c r="AF184"/>
  <c r="AF183"/>
  <c r="AF182"/>
  <c r="AF181"/>
  <c r="AF180"/>
  <c r="AF179"/>
  <c r="AF178"/>
  <c r="D89" i="9" l="1"/>
  <c r="E71"/>
  <c r="F16"/>
  <c r="E65"/>
  <c r="E19"/>
  <c r="D68"/>
  <c r="G144"/>
  <c r="G95"/>
  <c r="C47"/>
  <c r="B96"/>
  <c r="B50"/>
  <c r="G98"/>
  <c r="C53"/>
  <c r="G28"/>
  <c r="B102"/>
  <c r="F77"/>
  <c r="O77" s="1"/>
  <c r="D53"/>
  <c r="F31"/>
  <c r="D7"/>
  <c r="E80"/>
  <c r="C56"/>
  <c r="C133"/>
  <c r="G89"/>
  <c r="G43"/>
  <c r="F92"/>
  <c r="O92" s="1"/>
  <c r="F46"/>
  <c r="O46" s="1"/>
  <c r="G22"/>
  <c r="D74"/>
  <c r="F25"/>
  <c r="F117"/>
  <c r="O117" s="1"/>
  <c r="F83"/>
  <c r="O83" s="1"/>
  <c r="D59"/>
  <c r="B35"/>
  <c r="F10"/>
  <c r="E86"/>
  <c r="C62"/>
  <c r="G37"/>
  <c r="E13"/>
  <c r="D129"/>
  <c r="D160"/>
  <c r="E156"/>
  <c r="G113"/>
  <c r="B141"/>
  <c r="B110"/>
  <c r="E125"/>
  <c r="F152"/>
  <c r="O152" s="1"/>
  <c r="F121"/>
  <c r="O121" s="1"/>
  <c r="C137"/>
  <c r="D132"/>
  <c r="E42"/>
  <c r="C85"/>
  <c r="D30"/>
  <c r="B73"/>
  <c r="C18"/>
  <c r="G60"/>
  <c r="E103"/>
  <c r="F48"/>
  <c r="O48" s="1"/>
  <c r="D91"/>
  <c r="E36"/>
  <c r="C79"/>
  <c r="D24"/>
  <c r="B67"/>
  <c r="C12"/>
  <c r="G54"/>
  <c r="E97"/>
  <c r="F42"/>
  <c r="O42" s="1"/>
  <c r="D85"/>
  <c r="C33"/>
  <c r="G75"/>
  <c r="B21"/>
  <c r="F63"/>
  <c r="O63" s="1"/>
  <c r="G8"/>
  <c r="E51"/>
  <c r="C94"/>
  <c r="D39"/>
  <c r="B82"/>
  <c r="C27"/>
  <c r="G69"/>
  <c r="B15"/>
  <c r="F57"/>
  <c r="O57" s="1"/>
  <c r="D100"/>
  <c r="E45"/>
  <c r="C88"/>
  <c r="B36"/>
  <c r="F78"/>
  <c r="O78" s="1"/>
  <c r="E122"/>
  <c r="B107"/>
  <c r="F149"/>
  <c r="O149" s="1"/>
  <c r="C134"/>
  <c r="F118"/>
  <c r="O118" s="1"/>
  <c r="D161"/>
  <c r="G145"/>
  <c r="D130"/>
  <c r="G114"/>
  <c r="E157"/>
  <c r="B142"/>
  <c r="E126"/>
  <c r="B111"/>
  <c r="E159"/>
  <c r="F153"/>
  <c r="O153" s="1"/>
  <c r="G31"/>
  <c r="E74"/>
  <c r="F19"/>
  <c r="D62"/>
  <c r="C7"/>
  <c r="C50"/>
  <c r="G92"/>
  <c r="B38"/>
  <c r="F80"/>
  <c r="O80" s="1"/>
  <c r="G25"/>
  <c r="E68"/>
  <c r="F13"/>
  <c r="D56"/>
  <c r="B99"/>
  <c r="C44"/>
  <c r="G86"/>
  <c r="B32"/>
  <c r="F74"/>
  <c r="O74" s="1"/>
  <c r="E22"/>
  <c r="C65"/>
  <c r="D10"/>
  <c r="B53"/>
  <c r="F95"/>
  <c r="O95" s="1"/>
  <c r="G40"/>
  <c r="E83"/>
  <c r="F28"/>
  <c r="D71"/>
  <c r="E16"/>
  <c r="C59"/>
  <c r="G101"/>
  <c r="B47"/>
  <c r="F89"/>
  <c r="O89" s="1"/>
  <c r="G34"/>
  <c r="E77"/>
  <c r="D25"/>
  <c r="B68"/>
  <c r="G111"/>
  <c r="E154"/>
  <c r="B139"/>
  <c r="E123"/>
  <c r="B108"/>
  <c r="F150"/>
  <c r="O150" s="1"/>
  <c r="C135"/>
  <c r="F119"/>
  <c r="O119" s="1"/>
  <c r="C104"/>
  <c r="G146"/>
  <c r="D131"/>
  <c r="G115"/>
  <c r="E158"/>
  <c r="B143"/>
  <c r="C21"/>
  <c r="G63"/>
  <c r="B9"/>
  <c r="F51"/>
  <c r="O51" s="1"/>
  <c r="D94"/>
  <c r="E39"/>
  <c r="C82"/>
  <c r="D27"/>
  <c r="B70"/>
  <c r="C15"/>
  <c r="G57"/>
  <c r="E100"/>
  <c r="F45"/>
  <c r="O45" s="1"/>
  <c r="D88"/>
  <c r="E33"/>
  <c r="C76"/>
  <c r="D21"/>
  <c r="B64"/>
  <c r="G11"/>
  <c r="E54"/>
  <c r="C97"/>
  <c r="D42"/>
  <c r="B85"/>
  <c r="C30"/>
  <c r="G72"/>
  <c r="B18"/>
  <c r="F60"/>
  <c r="O60" s="1"/>
  <c r="D103"/>
  <c r="E48"/>
  <c r="C91"/>
  <c r="D36"/>
  <c r="B79"/>
  <c r="C24"/>
  <c r="G66"/>
  <c r="F14"/>
  <c r="D57"/>
  <c r="B100"/>
  <c r="G143"/>
  <c r="D128"/>
  <c r="G112"/>
  <c r="E155"/>
  <c r="B140"/>
  <c r="E124"/>
  <c r="B109"/>
  <c r="F151"/>
  <c r="O151" s="1"/>
  <c r="C136"/>
  <c r="F120"/>
  <c r="O120" s="1"/>
  <c r="C105"/>
  <c r="G147"/>
  <c r="E127"/>
  <c r="G116"/>
  <c r="C106"/>
  <c r="E112"/>
  <c r="G148"/>
  <c r="C138"/>
  <c r="G39"/>
  <c r="G71"/>
  <c r="E82"/>
  <c r="C93"/>
  <c r="G103"/>
  <c r="B17"/>
  <c r="F27"/>
  <c r="D38"/>
  <c r="B49"/>
  <c r="F59"/>
  <c r="O59" s="1"/>
  <c r="D70"/>
  <c r="B81"/>
  <c r="F91"/>
  <c r="O91" s="1"/>
  <c r="D102"/>
  <c r="E15"/>
  <c r="C26"/>
  <c r="G36"/>
  <c r="E47"/>
  <c r="C58"/>
  <c r="G68"/>
  <c r="E79"/>
  <c r="C90"/>
  <c r="G100"/>
  <c r="B14"/>
  <c r="F24"/>
  <c r="D35"/>
  <c r="B46"/>
  <c r="F56"/>
  <c r="O56" s="1"/>
  <c r="D67"/>
  <c r="B78"/>
  <c r="F88"/>
  <c r="O88" s="1"/>
  <c r="D99"/>
  <c r="E12"/>
  <c r="C23"/>
  <c r="G33"/>
  <c r="E44"/>
  <c r="C55"/>
  <c r="G65"/>
  <c r="E76"/>
  <c r="C87"/>
  <c r="G97"/>
  <c r="B11"/>
  <c r="F21"/>
  <c r="D32"/>
  <c r="B43"/>
  <c r="F53"/>
  <c r="O53" s="1"/>
  <c r="D64"/>
  <c r="B75"/>
  <c r="F85"/>
  <c r="O85" s="1"/>
  <c r="D96"/>
  <c r="E9"/>
  <c r="C20"/>
  <c r="G30"/>
  <c r="E41"/>
  <c r="C52"/>
  <c r="G62"/>
  <c r="E73"/>
  <c r="C84"/>
  <c r="G94"/>
  <c r="B8"/>
  <c r="F18"/>
  <c r="D29"/>
  <c r="B40"/>
  <c r="F50"/>
  <c r="O50" s="1"/>
  <c r="D61"/>
  <c r="B72"/>
  <c r="F82"/>
  <c r="O82" s="1"/>
  <c r="D93"/>
  <c r="C9"/>
  <c r="G19"/>
  <c r="E30"/>
  <c r="C41"/>
  <c r="G51"/>
  <c r="E62"/>
  <c r="C73"/>
  <c r="G83"/>
  <c r="E94"/>
  <c r="B7"/>
  <c r="D18"/>
  <c r="B29"/>
  <c r="F39"/>
  <c r="O39" s="1"/>
  <c r="D50"/>
  <c r="B61"/>
  <c r="F71"/>
  <c r="O71" s="1"/>
  <c r="D82"/>
  <c r="B93"/>
  <c r="F103"/>
  <c r="O103" s="1"/>
  <c r="G16"/>
  <c r="E27"/>
  <c r="C38"/>
  <c r="G48"/>
  <c r="E59"/>
  <c r="C70"/>
  <c r="G80"/>
  <c r="E91"/>
  <c r="C102"/>
  <c r="D15"/>
  <c r="B26"/>
  <c r="F36"/>
  <c r="O36" s="1"/>
  <c r="D47"/>
  <c r="B58"/>
  <c r="F68"/>
  <c r="O68" s="1"/>
  <c r="D79"/>
  <c r="B90"/>
  <c r="F100"/>
  <c r="O100" s="1"/>
  <c r="G13"/>
  <c r="E24"/>
  <c r="C35"/>
  <c r="G45"/>
  <c r="E56"/>
  <c r="C67"/>
  <c r="G77"/>
  <c r="E88"/>
  <c r="C99"/>
  <c r="D12"/>
  <c r="B23"/>
  <c r="F33"/>
  <c r="D44"/>
  <c r="B55"/>
  <c r="F65"/>
  <c r="O65" s="1"/>
  <c r="D76"/>
  <c r="B87"/>
  <c r="F97"/>
  <c r="O97" s="1"/>
  <c r="G10"/>
  <c r="E21"/>
  <c r="C32"/>
  <c r="G42"/>
  <c r="E53"/>
  <c r="C64"/>
  <c r="G74"/>
  <c r="E85"/>
  <c r="C96"/>
  <c r="B12"/>
  <c r="F22"/>
  <c r="D33"/>
  <c r="B44"/>
  <c r="F54"/>
  <c r="O54" s="1"/>
  <c r="D65"/>
  <c r="B76"/>
  <c r="F86"/>
  <c r="O86" s="1"/>
  <c r="D97"/>
  <c r="C109"/>
  <c r="G119"/>
  <c r="E130"/>
  <c r="C141"/>
  <c r="G151"/>
  <c r="D104"/>
  <c r="B115"/>
  <c r="F125"/>
  <c r="O125" s="1"/>
  <c r="D136"/>
  <c r="B147"/>
  <c r="F157"/>
  <c r="O157" s="1"/>
  <c r="C110"/>
  <c r="G120"/>
  <c r="E131"/>
  <c r="C142"/>
  <c r="G152"/>
  <c r="D105"/>
  <c r="B116"/>
  <c r="F126"/>
  <c r="O126" s="1"/>
  <c r="D137"/>
  <c r="B148"/>
  <c r="F158"/>
  <c r="O158" s="1"/>
  <c r="C111"/>
  <c r="G121"/>
  <c r="E132"/>
  <c r="C143"/>
  <c r="G153"/>
  <c r="D106"/>
  <c r="B117"/>
  <c r="F127"/>
  <c r="O127" s="1"/>
  <c r="D138"/>
  <c r="B149"/>
  <c r="F159"/>
  <c r="O159" s="1"/>
  <c r="C112"/>
  <c r="G122"/>
  <c r="E133"/>
  <c r="C144"/>
  <c r="G154"/>
  <c r="D107"/>
  <c r="B118"/>
  <c r="F128"/>
  <c r="O128" s="1"/>
  <c r="D139"/>
  <c r="B150"/>
  <c r="F160"/>
  <c r="O160" s="1"/>
  <c r="C113"/>
  <c r="G123"/>
  <c r="E134"/>
  <c r="C145"/>
  <c r="G155"/>
  <c r="D108"/>
  <c r="B119"/>
  <c r="F129"/>
  <c r="O129" s="1"/>
  <c r="D140"/>
  <c r="B151"/>
  <c r="F161"/>
  <c r="O161" s="1"/>
  <c r="C114"/>
  <c r="G124"/>
  <c r="E135"/>
  <c r="C146"/>
  <c r="G156"/>
  <c r="F114"/>
  <c r="O114" s="1"/>
  <c r="F146"/>
  <c r="O146" s="1"/>
  <c r="C139"/>
  <c r="D117"/>
  <c r="D157"/>
  <c r="G149"/>
  <c r="E18"/>
  <c r="C61"/>
  <c r="G15"/>
  <c r="E26"/>
  <c r="C37"/>
  <c r="G47"/>
  <c r="E58"/>
  <c r="C69"/>
  <c r="G79"/>
  <c r="E90"/>
  <c r="C101"/>
  <c r="D14"/>
  <c r="B25"/>
  <c r="F35"/>
  <c r="D46"/>
  <c r="B57"/>
  <c r="F67"/>
  <c r="O67" s="1"/>
  <c r="D78"/>
  <c r="B89"/>
  <c r="F99"/>
  <c r="O99" s="1"/>
  <c r="G12"/>
  <c r="E23"/>
  <c r="C34"/>
  <c r="G44"/>
  <c r="E55"/>
  <c r="C66"/>
  <c r="G76"/>
  <c r="E87"/>
  <c r="C98"/>
  <c r="D11"/>
  <c r="B22"/>
  <c r="F32"/>
  <c r="D43"/>
  <c r="B54"/>
  <c r="F64"/>
  <c r="O64" s="1"/>
  <c r="D75"/>
  <c r="B86"/>
  <c r="F96"/>
  <c r="O96" s="1"/>
  <c r="G9"/>
  <c r="E20"/>
  <c r="C31"/>
  <c r="G41"/>
  <c r="E52"/>
  <c r="C63"/>
  <c r="G73"/>
  <c r="E84"/>
  <c r="C95"/>
  <c r="D8"/>
  <c r="B19"/>
  <c r="F29"/>
  <c r="D40"/>
  <c r="B51"/>
  <c r="F61"/>
  <c r="O61" s="1"/>
  <c r="D72"/>
  <c r="B83"/>
  <c r="F93"/>
  <c r="O93" s="1"/>
  <c r="G7"/>
  <c r="E17"/>
  <c r="C28"/>
  <c r="G38"/>
  <c r="E49"/>
  <c r="C60"/>
  <c r="G70"/>
  <c r="E81"/>
  <c r="C92"/>
  <c r="G102"/>
  <c r="B16"/>
  <c r="F26"/>
  <c r="D37"/>
  <c r="B48"/>
  <c r="F58"/>
  <c r="O58" s="1"/>
  <c r="D69"/>
  <c r="B80"/>
  <c r="F90"/>
  <c r="O90" s="1"/>
  <c r="D101"/>
  <c r="C17"/>
  <c r="G27"/>
  <c r="E38"/>
  <c r="C49"/>
  <c r="G59"/>
  <c r="E70"/>
  <c r="C81"/>
  <c r="G91"/>
  <c r="E102"/>
  <c r="F15"/>
  <c r="D26"/>
  <c r="B37"/>
  <c r="F47"/>
  <c r="O47" s="1"/>
  <c r="D58"/>
  <c r="B69"/>
  <c r="F79"/>
  <c r="O79" s="1"/>
  <c r="D90"/>
  <c r="B101"/>
  <c r="C14"/>
  <c r="G24"/>
  <c r="E35"/>
  <c r="C46"/>
  <c r="G56"/>
  <c r="E67"/>
  <c r="C78"/>
  <c r="G88"/>
  <c r="E99"/>
  <c r="F12"/>
  <c r="D23"/>
  <c r="B34"/>
  <c r="F44"/>
  <c r="O44" s="1"/>
  <c r="D55"/>
  <c r="B66"/>
  <c r="F76"/>
  <c r="O76" s="1"/>
  <c r="D87"/>
  <c r="B98"/>
  <c r="C11"/>
  <c r="G21"/>
  <c r="E32"/>
  <c r="C43"/>
  <c r="G53"/>
  <c r="E64"/>
  <c r="C75"/>
  <c r="G85"/>
  <c r="E96"/>
  <c r="F9"/>
  <c r="D20"/>
  <c r="B31"/>
  <c r="F41"/>
  <c r="O41" s="1"/>
  <c r="D52"/>
  <c r="B63"/>
  <c r="F73"/>
  <c r="O73" s="1"/>
  <c r="D84"/>
  <c r="B95"/>
  <c r="C8"/>
  <c r="G18"/>
  <c r="E29"/>
  <c r="C40"/>
  <c r="G50"/>
  <c r="E61"/>
  <c r="C72"/>
  <c r="G82"/>
  <c r="E93"/>
  <c r="D9"/>
  <c r="B20"/>
  <c r="F30"/>
  <c r="D41"/>
  <c r="B52"/>
  <c r="F62"/>
  <c r="O62" s="1"/>
  <c r="D73"/>
  <c r="B84"/>
  <c r="F94"/>
  <c r="O94" s="1"/>
  <c r="E10"/>
  <c r="C117"/>
  <c r="G127"/>
  <c r="E138"/>
  <c r="C149"/>
  <c r="G159"/>
  <c r="D112"/>
  <c r="B123"/>
  <c r="F133"/>
  <c r="O133" s="1"/>
  <c r="D144"/>
  <c r="B155"/>
  <c r="E107"/>
  <c r="C118"/>
  <c r="G128"/>
  <c r="E139"/>
  <c r="C150"/>
  <c r="G160"/>
  <c r="D113"/>
  <c r="B124"/>
  <c r="F134"/>
  <c r="O134" s="1"/>
  <c r="D145"/>
  <c r="B156"/>
  <c r="E108"/>
  <c r="C119"/>
  <c r="G129"/>
  <c r="E140"/>
  <c r="C151"/>
  <c r="G161"/>
  <c r="D114"/>
  <c r="B125"/>
  <c r="F135"/>
  <c r="O135" s="1"/>
  <c r="D146"/>
  <c r="B157"/>
  <c r="E109"/>
  <c r="C120"/>
  <c r="G130"/>
  <c r="E141"/>
  <c r="C152"/>
  <c r="F104"/>
  <c r="O104" s="1"/>
  <c r="D115"/>
  <c r="B126"/>
  <c r="F136"/>
  <c r="O136" s="1"/>
  <c r="D147"/>
  <c r="B158"/>
  <c r="E110"/>
  <c r="C121"/>
  <c r="G131"/>
  <c r="E142"/>
  <c r="C153"/>
  <c r="F105"/>
  <c r="O105" s="1"/>
  <c r="D116"/>
  <c r="B127"/>
  <c r="F137"/>
  <c r="O137" s="1"/>
  <c r="D148"/>
  <c r="B159"/>
  <c r="E111"/>
  <c r="C122"/>
  <c r="G132"/>
  <c r="E143"/>
  <c r="C154"/>
  <c r="F106"/>
  <c r="O106" s="1"/>
  <c r="B136"/>
  <c r="G125"/>
  <c r="G118"/>
  <c r="E144"/>
  <c r="C29"/>
  <c r="E50"/>
  <c r="C13"/>
  <c r="G23"/>
  <c r="E34"/>
  <c r="C45"/>
  <c r="G55"/>
  <c r="E66"/>
  <c r="C77"/>
  <c r="G87"/>
  <c r="E98"/>
  <c r="F11"/>
  <c r="D22"/>
  <c r="B33"/>
  <c r="F43"/>
  <c r="O43" s="1"/>
  <c r="D54"/>
  <c r="B65"/>
  <c r="F75"/>
  <c r="O75" s="1"/>
  <c r="D86"/>
  <c r="B97"/>
  <c r="C10"/>
  <c r="G20"/>
  <c r="E31"/>
  <c r="C42"/>
  <c r="G52"/>
  <c r="E63"/>
  <c r="C74"/>
  <c r="G84"/>
  <c r="E95"/>
  <c r="F8"/>
  <c r="D19"/>
  <c r="B30"/>
  <c r="F40"/>
  <c r="O40" s="1"/>
  <c r="D51"/>
  <c r="B62"/>
  <c r="F72"/>
  <c r="O72" s="1"/>
  <c r="D83"/>
  <c r="B94"/>
  <c r="E7"/>
  <c r="G17"/>
  <c r="E28"/>
  <c r="C39"/>
  <c r="G49"/>
  <c r="E60"/>
  <c r="C71"/>
  <c r="G81"/>
  <c r="E92"/>
  <c r="C103"/>
  <c r="D16"/>
  <c r="B27"/>
  <c r="F37"/>
  <c r="O37" s="1"/>
  <c r="D48"/>
  <c r="B59"/>
  <c r="F69"/>
  <c r="O69" s="1"/>
  <c r="D80"/>
  <c r="B91"/>
  <c r="F101"/>
  <c r="O101" s="1"/>
  <c r="G14"/>
  <c r="E25"/>
  <c r="C36"/>
  <c r="G46"/>
  <c r="E57"/>
  <c r="C68"/>
  <c r="G78"/>
  <c r="E89"/>
  <c r="C100"/>
  <c r="D13"/>
  <c r="B24"/>
  <c r="F34"/>
  <c r="D45"/>
  <c r="B56"/>
  <c r="F66"/>
  <c r="O66" s="1"/>
  <c r="D77"/>
  <c r="B88"/>
  <c r="F98"/>
  <c r="O98" s="1"/>
  <c r="E14"/>
  <c r="C25"/>
  <c r="G35"/>
  <c r="E46"/>
  <c r="C57"/>
  <c r="G67"/>
  <c r="E78"/>
  <c r="C89"/>
  <c r="G99"/>
  <c r="B13"/>
  <c r="F23"/>
  <c r="D34"/>
  <c r="B45"/>
  <c r="F55"/>
  <c r="O55" s="1"/>
  <c r="D66"/>
  <c r="B77"/>
  <c r="F87"/>
  <c r="O87" s="1"/>
  <c r="D98"/>
  <c r="E11"/>
  <c r="C22"/>
  <c r="G32"/>
  <c r="E43"/>
  <c r="C54"/>
  <c r="G64"/>
  <c r="E75"/>
  <c r="C86"/>
  <c r="G96"/>
  <c r="B10"/>
  <c r="F20"/>
  <c r="D31"/>
  <c r="B42"/>
  <c r="F52"/>
  <c r="O52" s="1"/>
  <c r="D63"/>
  <c r="B74"/>
  <c r="F84"/>
  <c r="O84" s="1"/>
  <c r="D95"/>
  <c r="E8"/>
  <c r="C19"/>
  <c r="G29"/>
  <c r="E40"/>
  <c r="C51"/>
  <c r="G61"/>
  <c r="E72"/>
  <c r="C83"/>
  <c r="G93"/>
  <c r="F7"/>
  <c r="F17"/>
  <c r="D28"/>
  <c r="B39"/>
  <c r="F49"/>
  <c r="O49" s="1"/>
  <c r="D60"/>
  <c r="B71"/>
  <c r="F81"/>
  <c r="O81" s="1"/>
  <c r="D92"/>
  <c r="B103"/>
  <c r="C16"/>
  <c r="G26"/>
  <c r="E37"/>
  <c r="C48"/>
  <c r="G58"/>
  <c r="E69"/>
  <c r="C80"/>
  <c r="G90"/>
  <c r="E101"/>
  <c r="D17"/>
  <c r="B28"/>
  <c r="F38"/>
  <c r="O38" s="1"/>
  <c r="D49"/>
  <c r="B60"/>
  <c r="F70"/>
  <c r="O70" s="1"/>
  <c r="D81"/>
  <c r="B92"/>
  <c r="F102"/>
  <c r="O102" s="1"/>
  <c r="E114"/>
  <c r="C125"/>
  <c r="G135"/>
  <c r="E146"/>
  <c r="C157"/>
  <c r="F109"/>
  <c r="O109" s="1"/>
  <c r="D120"/>
  <c r="B131"/>
  <c r="F141"/>
  <c r="O141" s="1"/>
  <c r="D152"/>
  <c r="G104"/>
  <c r="E115"/>
  <c r="C126"/>
  <c r="G136"/>
  <c r="E147"/>
  <c r="C158"/>
  <c r="F110"/>
  <c r="O110" s="1"/>
  <c r="D121"/>
  <c r="B132"/>
  <c r="F142"/>
  <c r="O142" s="1"/>
  <c r="D153"/>
  <c r="G105"/>
  <c r="E116"/>
  <c r="C127"/>
  <c r="G137"/>
  <c r="E148"/>
  <c r="C159"/>
  <c r="F111"/>
  <c r="O111" s="1"/>
  <c r="D122"/>
  <c r="B133"/>
  <c r="F143"/>
  <c r="O143" s="1"/>
  <c r="D154"/>
  <c r="G106"/>
  <c r="E117"/>
  <c r="C128"/>
  <c r="G138"/>
  <c r="E149"/>
  <c r="C160"/>
  <c r="F112"/>
  <c r="O112" s="1"/>
  <c r="D123"/>
  <c r="B134"/>
  <c r="F144"/>
  <c r="O144" s="1"/>
  <c r="D155"/>
  <c r="G107"/>
  <c r="E118"/>
  <c r="C129"/>
  <c r="G139"/>
  <c r="E150"/>
  <c r="C161"/>
  <c r="F113"/>
  <c r="O113" s="1"/>
  <c r="D124"/>
  <c r="B135"/>
  <c r="F145"/>
  <c r="O145" s="1"/>
  <c r="D156"/>
  <c r="G108"/>
  <c r="E119"/>
  <c r="C130"/>
  <c r="G140"/>
  <c r="E151"/>
  <c r="B104"/>
  <c r="D125"/>
  <c r="B112"/>
  <c r="F122"/>
  <c r="O122" s="1"/>
  <c r="D133"/>
  <c r="B144"/>
  <c r="F154"/>
  <c r="O154" s="1"/>
  <c r="C107"/>
  <c r="C123"/>
  <c r="E136"/>
  <c r="F123"/>
  <c r="O123" s="1"/>
  <c r="D109"/>
  <c r="B120"/>
  <c r="F130"/>
  <c r="O130" s="1"/>
  <c r="D141"/>
  <c r="B152"/>
  <c r="E104"/>
  <c r="G117"/>
  <c r="G133"/>
  <c r="G157"/>
  <c r="B128"/>
  <c r="F138"/>
  <c r="O138" s="1"/>
  <c r="D149"/>
  <c r="B160"/>
  <c r="C115"/>
  <c r="E128"/>
  <c r="E160"/>
  <c r="D134"/>
  <c r="C13" i="13"/>
  <c r="C108" i="9"/>
  <c r="D7" i="13"/>
  <c r="C147" i="9"/>
  <c r="B113"/>
  <c r="F155"/>
  <c r="O155" s="1"/>
  <c r="B145"/>
  <c r="E120"/>
  <c r="D110"/>
  <c r="B121"/>
  <c r="F131"/>
  <c r="O131" s="1"/>
  <c r="D142"/>
  <c r="B153"/>
  <c r="E105"/>
  <c r="C116"/>
  <c r="G142"/>
  <c r="E17" i="13"/>
  <c r="C6"/>
  <c r="C155" i="9"/>
  <c r="F107"/>
  <c r="O107" s="1"/>
  <c r="D118"/>
  <c r="B129"/>
  <c r="F139"/>
  <c r="O139" s="1"/>
  <c r="D150"/>
  <c r="B161"/>
  <c r="E113"/>
  <c r="E129"/>
  <c r="E16" i="13"/>
  <c r="B6"/>
  <c r="G109" i="9"/>
  <c r="C131"/>
  <c r="G141"/>
  <c r="E152"/>
  <c r="B105"/>
  <c r="F115"/>
  <c r="O115" s="1"/>
  <c r="D126"/>
  <c r="B137"/>
  <c r="F147"/>
  <c r="O147" s="1"/>
  <c r="D158"/>
  <c r="G110"/>
  <c r="E121"/>
  <c r="G8" i="13"/>
  <c r="C124" i="9"/>
  <c r="C132"/>
  <c r="C156"/>
  <c r="E153"/>
  <c r="C140"/>
  <c r="G150"/>
  <c r="D111"/>
  <c r="B19" i="13"/>
  <c r="F7"/>
  <c r="F9"/>
  <c r="D11"/>
  <c r="G126" i="9"/>
  <c r="E137"/>
  <c r="C148"/>
  <c r="G158"/>
  <c r="E11" i="13"/>
  <c r="G11"/>
  <c r="F14"/>
  <c r="G134" i="9"/>
  <c r="E145"/>
  <c r="F108"/>
  <c r="O108" s="1"/>
  <c r="F13" i="13"/>
  <c r="B15"/>
  <c r="B17"/>
  <c r="G13"/>
  <c r="B106" i="9"/>
  <c r="F140"/>
  <c r="O140" s="1"/>
  <c r="F116"/>
  <c r="O116" s="1"/>
  <c r="D119"/>
  <c r="E161"/>
  <c r="B114"/>
  <c r="F124"/>
  <c r="O124" s="1"/>
  <c r="B122"/>
  <c r="C19" i="13"/>
  <c r="B16"/>
  <c r="B10"/>
  <c r="B130" i="9"/>
  <c r="G22" i="13"/>
  <c r="D127" i="9"/>
  <c r="B138"/>
  <c r="B20" i="13"/>
  <c r="D31"/>
  <c r="E6"/>
  <c r="F22"/>
  <c r="C20"/>
  <c r="F6"/>
  <c r="D143" i="9"/>
  <c r="C89" i="13"/>
  <c r="D6"/>
  <c r="C133"/>
  <c r="F21"/>
  <c r="B23"/>
  <c r="E45"/>
  <c r="G6"/>
  <c r="D150"/>
  <c r="F139"/>
  <c r="B129"/>
  <c r="D118"/>
  <c r="F107"/>
  <c r="B97"/>
  <c r="F86"/>
  <c r="B76"/>
  <c r="B65"/>
  <c r="D54"/>
  <c r="B44"/>
  <c r="F32"/>
  <c r="E154"/>
  <c r="G143"/>
  <c r="F152"/>
  <c r="B142"/>
  <c r="D131"/>
  <c r="F120"/>
  <c r="B110"/>
  <c r="B99"/>
  <c r="F88"/>
  <c r="F77"/>
  <c r="B67"/>
  <c r="B56"/>
  <c r="F45"/>
  <c r="F35"/>
  <c r="F24"/>
  <c r="G158"/>
  <c r="C148"/>
  <c r="E137"/>
  <c r="G126"/>
  <c r="C116"/>
  <c r="E105"/>
  <c r="E94"/>
  <c r="G83"/>
  <c r="E73"/>
  <c r="E62"/>
  <c r="G51"/>
  <c r="G40"/>
  <c r="E30"/>
  <c r="C107"/>
  <c r="C65"/>
  <c r="E24"/>
  <c r="G115"/>
  <c r="C73"/>
  <c r="C32"/>
  <c r="E132"/>
  <c r="E88"/>
  <c r="D47"/>
  <c r="E101"/>
  <c r="C57"/>
  <c r="F153"/>
  <c r="B143"/>
  <c r="D132"/>
  <c r="F121"/>
  <c r="B111"/>
  <c r="F100"/>
  <c r="F89"/>
  <c r="B79"/>
  <c r="F68"/>
  <c r="D58"/>
  <c r="C47"/>
  <c r="D36"/>
  <c r="C26"/>
  <c r="C14"/>
  <c r="G157"/>
  <c r="C147"/>
  <c r="B156"/>
  <c r="D145"/>
  <c r="F134"/>
  <c r="B124"/>
  <c r="D113"/>
  <c r="D102"/>
  <c r="F91"/>
  <c r="D81"/>
  <c r="D70"/>
  <c r="D59"/>
  <c r="F49"/>
  <c r="F38"/>
  <c r="G27"/>
  <c r="C18"/>
  <c r="B8"/>
  <c r="E151"/>
  <c r="G140"/>
  <c r="C130"/>
  <c r="E119"/>
  <c r="G108"/>
  <c r="C98"/>
  <c r="E87"/>
  <c r="E76"/>
  <c r="C66"/>
  <c r="G54"/>
  <c r="E44"/>
  <c r="G33"/>
  <c r="D23"/>
  <c r="E12"/>
  <c r="E120"/>
  <c r="G79"/>
  <c r="B39"/>
  <c r="C129"/>
  <c r="G87"/>
  <c r="C44"/>
  <c r="C7"/>
  <c r="C103"/>
  <c r="E61"/>
  <c r="F18"/>
  <c r="E114"/>
  <c r="G71"/>
  <c r="G21"/>
  <c r="D154"/>
  <c r="F143"/>
  <c r="B133"/>
  <c r="D122"/>
  <c r="F111"/>
  <c r="D101"/>
  <c r="D90"/>
  <c r="F79"/>
  <c r="D69"/>
  <c r="B59"/>
  <c r="G47"/>
  <c r="B37"/>
  <c r="G26"/>
  <c r="G14"/>
  <c r="E158"/>
  <c r="G147"/>
  <c r="F156"/>
  <c r="B146"/>
  <c r="D135"/>
  <c r="F124"/>
  <c r="B114"/>
  <c r="D103"/>
  <c r="D92"/>
  <c r="B82"/>
  <c r="D71"/>
  <c r="D60"/>
  <c r="D50"/>
  <c r="C39"/>
  <c r="E28"/>
  <c r="G18"/>
  <c r="F8"/>
  <c r="C152"/>
  <c r="E141"/>
  <c r="G130"/>
  <c r="C120"/>
  <c r="E109"/>
  <c r="G98"/>
  <c r="C88"/>
  <c r="C77"/>
  <c r="G66"/>
  <c r="D55"/>
  <c r="C45"/>
  <c r="E34"/>
  <c r="C24"/>
  <c r="E13"/>
  <c r="C123"/>
  <c r="E82"/>
  <c r="C41"/>
  <c r="G131"/>
  <c r="E90"/>
  <c r="G46"/>
  <c r="E9"/>
  <c r="G105"/>
  <c r="G63"/>
  <c r="C21"/>
  <c r="C117"/>
  <c r="E74"/>
  <c r="D26"/>
  <c r="F157"/>
  <c r="B147"/>
  <c r="D136"/>
  <c r="F125"/>
  <c r="B115"/>
  <c r="D104"/>
  <c r="B94"/>
  <c r="D83"/>
  <c r="D72"/>
  <c r="B62"/>
  <c r="F50"/>
  <c r="B41"/>
  <c r="B30"/>
  <c r="E18"/>
  <c r="B7"/>
  <c r="C151"/>
  <c r="B160"/>
  <c r="D149"/>
  <c r="F138"/>
  <c r="B128"/>
  <c r="D117"/>
  <c r="F106"/>
  <c r="B96"/>
  <c r="B85"/>
  <c r="F74"/>
  <c r="B64"/>
  <c r="D53"/>
  <c r="B42"/>
  <c r="D32"/>
  <c r="B22"/>
  <c r="C11"/>
  <c r="E155"/>
  <c r="G144"/>
  <c r="C134"/>
  <c r="E123"/>
  <c r="G112"/>
  <c r="G101"/>
  <c r="C91"/>
  <c r="G80"/>
  <c r="G69"/>
  <c r="G58"/>
  <c r="E48"/>
  <c r="E37"/>
  <c r="D27"/>
  <c r="D16"/>
  <c r="E136"/>
  <c r="G94"/>
  <c r="C53"/>
  <c r="F10"/>
  <c r="G102"/>
  <c r="G60"/>
  <c r="E20"/>
  <c r="C119"/>
  <c r="C76"/>
  <c r="G32"/>
  <c r="E130"/>
  <c r="G86"/>
  <c r="C43"/>
  <c r="D158"/>
  <c r="B153"/>
  <c r="D142"/>
  <c r="F131"/>
  <c r="B121"/>
  <c r="D110"/>
  <c r="B100"/>
  <c r="B89"/>
  <c r="F78"/>
  <c r="B68"/>
  <c r="F57"/>
  <c r="F46"/>
  <c r="D35"/>
  <c r="E25"/>
  <c r="C157"/>
  <c r="E146"/>
  <c r="D155"/>
  <c r="F144"/>
  <c r="B134"/>
  <c r="D123"/>
  <c r="F112"/>
  <c r="F101"/>
  <c r="B91"/>
  <c r="F80"/>
  <c r="F69"/>
  <c r="F58"/>
  <c r="B49"/>
  <c r="B38"/>
  <c r="C27"/>
  <c r="G150"/>
  <c r="C140"/>
  <c r="E129"/>
  <c r="G118"/>
  <c r="C108"/>
  <c r="E97"/>
  <c r="E86"/>
  <c r="G75"/>
  <c r="E65"/>
  <c r="C54"/>
  <c r="E43"/>
  <c r="C33"/>
  <c r="G117"/>
  <c r="E77"/>
  <c r="E36"/>
  <c r="E126"/>
  <c r="E85"/>
  <c r="G41"/>
  <c r="G100"/>
  <c r="C59"/>
  <c r="G111"/>
  <c r="E69"/>
  <c r="D156"/>
  <c r="F145"/>
  <c r="B135"/>
  <c r="D124"/>
  <c r="F113"/>
  <c r="B103"/>
  <c r="F92"/>
  <c r="F81"/>
  <c r="B71"/>
  <c r="F60"/>
  <c r="D49"/>
  <c r="E39"/>
  <c r="G28"/>
  <c r="C17"/>
  <c r="E160"/>
  <c r="G149"/>
  <c r="F158"/>
  <c r="B148"/>
  <c r="D137"/>
  <c r="F126"/>
  <c r="B116"/>
  <c r="D105"/>
  <c r="D94"/>
  <c r="F83"/>
  <c r="D73"/>
  <c r="D62"/>
  <c r="B52"/>
  <c r="F40"/>
  <c r="D30"/>
  <c r="F20"/>
  <c r="C10"/>
  <c r="C154"/>
  <c r="E143"/>
  <c r="G132"/>
  <c r="C122"/>
  <c r="E111"/>
  <c r="E100"/>
  <c r="C90"/>
  <c r="E79"/>
  <c r="E68"/>
  <c r="E57"/>
  <c r="B47"/>
  <c r="C36"/>
  <c r="B26"/>
  <c r="C15"/>
  <c r="C131"/>
  <c r="G89"/>
  <c r="C48"/>
  <c r="G139"/>
  <c r="G97"/>
  <c r="G53"/>
  <c r="E15"/>
  <c r="G113"/>
  <c r="C71"/>
  <c r="D28"/>
  <c r="C125"/>
  <c r="G81"/>
  <c r="E38"/>
  <c r="B157"/>
  <c r="D146"/>
  <c r="F135"/>
  <c r="B125"/>
  <c r="D114"/>
  <c r="F103"/>
  <c r="D93"/>
  <c r="D82"/>
  <c r="F71"/>
  <c r="D61"/>
  <c r="B50"/>
  <c r="D40"/>
  <c r="D29"/>
  <c r="G17"/>
  <c r="E150"/>
  <c r="D159"/>
  <c r="F148"/>
  <c r="B138"/>
  <c r="D127"/>
  <c r="F116"/>
  <c r="B106"/>
  <c r="D95"/>
  <c r="D84"/>
  <c r="B74"/>
  <c r="D63"/>
  <c r="F52"/>
  <c r="D41"/>
  <c r="E31"/>
  <c r="D21"/>
  <c r="G10"/>
  <c r="G154"/>
  <c r="C144"/>
  <c r="E133"/>
  <c r="G122"/>
  <c r="C112"/>
  <c r="C101"/>
  <c r="G90"/>
  <c r="C80"/>
  <c r="C69"/>
  <c r="C58"/>
  <c r="F47"/>
  <c r="G36"/>
  <c r="F26"/>
  <c r="G15"/>
  <c r="G133"/>
  <c r="C92"/>
  <c r="G50"/>
  <c r="C100"/>
  <c r="E58"/>
  <c r="B18"/>
  <c r="E116"/>
  <c r="G73"/>
  <c r="G30"/>
  <c r="G127"/>
  <c r="C84"/>
  <c r="E40"/>
  <c r="D160"/>
  <c r="F149"/>
  <c r="B139"/>
  <c r="D128"/>
  <c r="F117"/>
  <c r="B107"/>
  <c r="D96"/>
  <c r="B86"/>
  <c r="D75"/>
  <c r="D64"/>
  <c r="F53"/>
  <c r="F43"/>
  <c r="B32"/>
  <c r="B21"/>
  <c r="E10"/>
  <c r="G153"/>
  <c r="C143"/>
  <c r="B152"/>
  <c r="D141"/>
  <c r="F130"/>
  <c r="B120"/>
  <c r="D109"/>
  <c r="F98"/>
  <c r="B88"/>
  <c r="B77"/>
  <c r="F66"/>
  <c r="G55"/>
  <c r="B45"/>
  <c r="B35"/>
  <c r="B24"/>
  <c r="E14"/>
  <c r="C158"/>
  <c r="E147"/>
  <c r="G136"/>
  <c r="C126"/>
  <c r="E115"/>
  <c r="G104"/>
  <c r="G93"/>
  <c r="C83"/>
  <c r="G72"/>
  <c r="G61"/>
  <c r="C51"/>
  <c r="C40"/>
  <c r="G29"/>
  <c r="E19"/>
  <c r="C8"/>
  <c r="E104"/>
  <c r="G62"/>
  <c r="E22"/>
  <c r="C113"/>
  <c r="G70"/>
  <c r="C30"/>
  <c r="G129"/>
  <c r="C86"/>
  <c r="G44"/>
  <c r="C141"/>
  <c r="E96"/>
  <c r="B55"/>
  <c r="E8"/>
  <c r="D135" i="9"/>
  <c r="D151"/>
  <c r="F155" i="13"/>
  <c r="B145"/>
  <c r="D134"/>
  <c r="F123"/>
  <c r="B113"/>
  <c r="F102"/>
  <c r="B92"/>
  <c r="B81"/>
  <c r="F70"/>
  <c r="B60"/>
  <c r="F48"/>
  <c r="D38"/>
  <c r="C28"/>
  <c r="G159"/>
  <c r="C149"/>
  <c r="B158"/>
  <c r="D147"/>
  <c r="F136"/>
  <c r="B126"/>
  <c r="D115"/>
  <c r="F104"/>
  <c r="F93"/>
  <c r="B83"/>
  <c r="F72"/>
  <c r="F61"/>
  <c r="F51"/>
  <c r="B40"/>
  <c r="F29"/>
  <c r="E153"/>
  <c r="G142"/>
  <c r="C132"/>
  <c r="E121"/>
  <c r="G110"/>
  <c r="G99"/>
  <c r="E89"/>
  <c r="E78"/>
  <c r="G67"/>
  <c r="G56"/>
  <c r="E46"/>
  <c r="G35"/>
  <c r="D25"/>
  <c r="E128"/>
  <c r="C87"/>
  <c r="C46"/>
  <c r="C137"/>
  <c r="C95"/>
  <c r="E51"/>
  <c r="C111"/>
  <c r="G68"/>
  <c r="F25"/>
  <c r="E122"/>
  <c r="C79"/>
  <c r="E33"/>
  <c r="B159"/>
  <c r="D148"/>
  <c r="F137"/>
  <c r="B127"/>
  <c r="D116"/>
  <c r="F105"/>
  <c r="B95"/>
  <c r="F84"/>
  <c r="F73"/>
  <c r="B63"/>
  <c r="D52"/>
  <c r="D42"/>
  <c r="C31"/>
  <c r="F19"/>
  <c r="D8"/>
  <c r="E152"/>
  <c r="G141"/>
  <c r="F150"/>
  <c r="B140"/>
  <c r="D129"/>
  <c r="F118"/>
  <c r="B108"/>
  <c r="D97"/>
  <c r="D86"/>
  <c r="F75"/>
  <c r="D65"/>
  <c r="F54"/>
  <c r="D43"/>
  <c r="F33"/>
  <c r="C23"/>
  <c r="D12"/>
  <c r="G156"/>
  <c r="C146"/>
  <c r="E135"/>
  <c r="G124"/>
  <c r="C114"/>
  <c r="E103"/>
  <c r="E92"/>
  <c r="C82"/>
  <c r="E71"/>
  <c r="E60"/>
  <c r="G49"/>
  <c r="G38"/>
  <c r="F28"/>
  <c r="F17"/>
  <c r="E99"/>
  <c r="G57"/>
  <c r="D17"/>
  <c r="G107"/>
  <c r="G65"/>
  <c r="B25"/>
  <c r="E124"/>
  <c r="C81"/>
  <c r="G37"/>
  <c r="G135"/>
  <c r="E91"/>
  <c r="C50"/>
  <c r="F159"/>
  <c r="B149"/>
  <c r="D138"/>
  <c r="F127"/>
  <c r="B117"/>
  <c r="D106"/>
  <c r="F95"/>
  <c r="D85"/>
  <c r="D74"/>
  <c r="F63"/>
  <c r="B53"/>
  <c r="B43"/>
  <c r="G31"/>
  <c r="D20"/>
  <c r="D9"/>
  <c r="C153"/>
  <c r="E142"/>
  <c r="D151"/>
  <c r="F140"/>
  <c r="B130"/>
  <c r="D119"/>
  <c r="F108"/>
  <c r="B98"/>
  <c r="D87"/>
  <c r="D76"/>
  <c r="B66"/>
  <c r="C55"/>
  <c r="D44"/>
  <c r="D34"/>
  <c r="G23"/>
  <c r="D13"/>
  <c r="E157"/>
  <c r="G146"/>
  <c r="C136"/>
  <c r="E125"/>
  <c r="G114"/>
  <c r="C104"/>
  <c r="C93"/>
  <c r="G82"/>
  <c r="C72"/>
  <c r="C61"/>
  <c r="E50"/>
  <c r="D39"/>
  <c r="C29"/>
  <c r="D18"/>
  <c r="E7"/>
  <c r="C102"/>
  <c r="C60"/>
  <c r="G19"/>
  <c r="E110"/>
  <c r="C68"/>
  <c r="F27"/>
  <c r="C127"/>
  <c r="E83"/>
  <c r="E42"/>
  <c r="E138"/>
  <c r="C94"/>
  <c r="E52"/>
  <c r="D152"/>
  <c r="F141"/>
  <c r="B131"/>
  <c r="D120"/>
  <c r="F109"/>
  <c r="D99"/>
  <c r="D88"/>
  <c r="B78"/>
  <c r="D67"/>
  <c r="B57"/>
  <c r="B46"/>
  <c r="F34"/>
  <c r="D24"/>
  <c r="B13"/>
  <c r="E156"/>
  <c r="G145"/>
  <c r="F154"/>
  <c r="B144"/>
  <c r="D133"/>
  <c r="F122"/>
  <c r="B112"/>
  <c r="B101"/>
  <c r="F90"/>
  <c r="B80"/>
  <c r="B69"/>
  <c r="B58"/>
  <c r="D48"/>
  <c r="D37"/>
  <c r="E26"/>
  <c r="G16"/>
  <c r="G160"/>
  <c r="C150"/>
  <c r="E139"/>
  <c r="G128"/>
  <c r="C118"/>
  <c r="E107"/>
  <c r="G96"/>
  <c r="G85"/>
  <c r="C75"/>
  <c r="G64"/>
  <c r="E53"/>
  <c r="G42"/>
  <c r="E32"/>
  <c r="C22"/>
  <c r="D10"/>
  <c r="C115"/>
  <c r="E72"/>
  <c r="C34"/>
  <c r="G123"/>
  <c r="E80"/>
  <c r="F39"/>
  <c r="E140"/>
  <c r="E98"/>
  <c r="E56"/>
  <c r="G12"/>
  <c r="C109"/>
  <c r="E64"/>
  <c r="F16"/>
  <c r="F132" i="9"/>
  <c r="O132" s="1"/>
  <c r="D159"/>
  <c r="F147" i="13"/>
  <c r="B137"/>
  <c r="D126"/>
  <c r="F115"/>
  <c r="B105"/>
  <c r="F94"/>
  <c r="B84"/>
  <c r="B73"/>
  <c r="F62"/>
  <c r="D51"/>
  <c r="F41"/>
  <c r="F30"/>
  <c r="G151"/>
  <c r="F160"/>
  <c r="B150"/>
  <c r="D139"/>
  <c r="F128"/>
  <c r="B118"/>
  <c r="D107"/>
  <c r="F96"/>
  <c r="F85"/>
  <c r="B75"/>
  <c r="F64"/>
  <c r="B54"/>
  <c r="F42"/>
  <c r="B33"/>
  <c r="C156"/>
  <c r="E145"/>
  <c r="G134"/>
  <c r="C124"/>
  <c r="E113"/>
  <c r="E102"/>
  <c r="G91"/>
  <c r="E81"/>
  <c r="E70"/>
  <c r="E59"/>
  <c r="C49"/>
  <c r="C38"/>
  <c r="B28"/>
  <c r="C139"/>
  <c r="C97"/>
  <c r="F55"/>
  <c r="C105"/>
  <c r="C63"/>
  <c r="G121"/>
  <c r="G78"/>
  <c r="E35"/>
  <c r="B151"/>
  <c r="D140"/>
  <c r="F129"/>
  <c r="B119"/>
  <c r="D108"/>
  <c r="F97"/>
  <c r="B87"/>
  <c r="F76"/>
  <c r="F65"/>
  <c r="E55"/>
  <c r="F44"/>
  <c r="D33"/>
  <c r="D22"/>
  <c r="B12"/>
  <c r="C155"/>
  <c r="E144"/>
  <c r="D153"/>
  <c r="F142"/>
  <c r="B132"/>
  <c r="D121"/>
  <c r="F110"/>
  <c r="F99"/>
  <c r="D89"/>
  <c r="D78"/>
  <c r="F67"/>
  <c r="F56"/>
  <c r="D46"/>
  <c r="B36"/>
  <c r="C25"/>
  <c r="F15"/>
  <c r="E159"/>
  <c r="G148"/>
  <c r="C138"/>
  <c r="E127"/>
  <c r="G116"/>
  <c r="C106"/>
  <c r="E95"/>
  <c r="E84"/>
  <c r="C74"/>
  <c r="E63"/>
  <c r="C52"/>
  <c r="E41"/>
  <c r="B31"/>
  <c r="G20"/>
  <c r="C9"/>
  <c r="G109"/>
  <c r="E67"/>
  <c r="B27"/>
  <c r="E118"/>
  <c r="E75"/>
  <c r="G34"/>
  <c r="C135"/>
  <c r="E93"/>
  <c r="E49"/>
  <c r="G7"/>
  <c r="G103"/>
  <c r="G59"/>
  <c r="F11"/>
  <c r="F151"/>
  <c r="B141"/>
  <c r="D130"/>
  <c r="F119"/>
  <c r="B109"/>
  <c r="D98"/>
  <c r="F87"/>
  <c r="D77"/>
  <c r="D66"/>
  <c r="D56"/>
  <c r="D45"/>
  <c r="B34"/>
  <c r="E23"/>
  <c r="F12"/>
  <c r="G155"/>
  <c r="C145"/>
  <c r="B154"/>
  <c r="D143"/>
  <c r="F132"/>
  <c r="B122"/>
  <c r="D111"/>
  <c r="D100"/>
  <c r="B90"/>
  <c r="D79"/>
  <c r="D68"/>
  <c r="D57"/>
  <c r="E47"/>
  <c r="F36"/>
  <c r="G25"/>
  <c r="C16"/>
  <c r="C160"/>
  <c r="E149"/>
  <c r="G138"/>
  <c r="C128"/>
  <c r="E117"/>
  <c r="G106"/>
  <c r="C96"/>
  <c r="C85"/>
  <c r="G74"/>
  <c r="C64"/>
  <c r="G52"/>
  <c r="C42"/>
  <c r="F31"/>
  <c r="E21"/>
  <c r="G9"/>
  <c r="E112"/>
  <c r="C70"/>
  <c r="E29"/>
  <c r="C121"/>
  <c r="C78"/>
  <c r="C37"/>
  <c r="G137"/>
  <c r="G95"/>
  <c r="E54"/>
  <c r="B11"/>
  <c r="E106"/>
  <c r="C62"/>
  <c r="D14"/>
  <c r="B155"/>
  <c r="D144"/>
  <c r="F133"/>
  <c r="B123"/>
  <c r="D112"/>
  <c r="B102"/>
  <c r="D91"/>
  <c r="D80"/>
  <c r="B70"/>
  <c r="F59"/>
  <c r="B48"/>
  <c r="F37"/>
  <c r="E27"/>
  <c r="D15"/>
  <c r="C159"/>
  <c r="E148"/>
  <c r="D157"/>
  <c r="F146"/>
  <c r="B136"/>
  <c r="D125"/>
  <c r="F114"/>
  <c r="B104"/>
  <c r="B93"/>
  <c r="F82"/>
  <c r="B72"/>
  <c r="B61"/>
  <c r="B51"/>
  <c r="G39"/>
  <c r="B29"/>
  <c r="D19"/>
  <c r="B9"/>
  <c r="G152"/>
  <c r="C142"/>
  <c r="E131"/>
  <c r="G120"/>
  <c r="C110"/>
  <c r="C99"/>
  <c r="G88"/>
  <c r="G77"/>
  <c r="C67"/>
  <c r="C56"/>
  <c r="G45"/>
  <c r="C35"/>
  <c r="G24"/>
  <c r="B14"/>
  <c r="G125"/>
  <c r="G84"/>
  <c r="G43"/>
  <c r="E134"/>
  <c r="G92"/>
  <c r="G48"/>
  <c r="C12"/>
  <c r="E108"/>
  <c r="E66"/>
  <c r="F23"/>
  <c r="G119"/>
  <c r="G76"/>
  <c r="E106" i="9"/>
  <c r="F148"/>
  <c r="O148" s="1"/>
  <c r="B146"/>
  <c r="F156"/>
  <c r="O156" s="1"/>
  <c r="B154"/>
  <c r="A2"/>
  <c r="J41" l="1"/>
  <c r="K114"/>
  <c r="J114"/>
  <c r="I114"/>
  <c r="H114"/>
  <c r="L114"/>
  <c r="H137"/>
  <c r="L137"/>
  <c r="K137"/>
  <c r="J137"/>
  <c r="I137"/>
  <c r="H161"/>
  <c r="L161"/>
  <c r="K161"/>
  <c r="J161"/>
  <c r="I161"/>
  <c r="H153"/>
  <c r="L153"/>
  <c r="K153"/>
  <c r="J153"/>
  <c r="I153"/>
  <c r="H113"/>
  <c r="L113"/>
  <c r="K113"/>
  <c r="J113"/>
  <c r="I113"/>
  <c r="I128"/>
  <c r="H128"/>
  <c r="L128"/>
  <c r="K128"/>
  <c r="J128"/>
  <c r="I120"/>
  <c r="H120"/>
  <c r="L120"/>
  <c r="K120"/>
  <c r="J120"/>
  <c r="I104"/>
  <c r="H104"/>
  <c r="L104"/>
  <c r="K104"/>
  <c r="J104"/>
  <c r="J135"/>
  <c r="I135"/>
  <c r="H135"/>
  <c r="L135"/>
  <c r="K135"/>
  <c r="J131"/>
  <c r="I131"/>
  <c r="H131"/>
  <c r="L131"/>
  <c r="K131"/>
  <c r="I60"/>
  <c r="H60"/>
  <c r="L60"/>
  <c r="K60"/>
  <c r="J60"/>
  <c r="J39"/>
  <c r="I39"/>
  <c r="H39"/>
  <c r="L39"/>
  <c r="K39"/>
  <c r="H45"/>
  <c r="L45"/>
  <c r="K45"/>
  <c r="J45"/>
  <c r="I45"/>
  <c r="I24"/>
  <c r="H24"/>
  <c r="K24"/>
  <c r="J24"/>
  <c r="J91"/>
  <c r="I91"/>
  <c r="H91"/>
  <c r="L91"/>
  <c r="K91"/>
  <c r="K30"/>
  <c r="J30"/>
  <c r="L30" s="1"/>
  <c r="I30"/>
  <c r="H30"/>
  <c r="H97"/>
  <c r="L97"/>
  <c r="K97"/>
  <c r="J97"/>
  <c r="I97"/>
  <c r="K126"/>
  <c r="J126"/>
  <c r="I126"/>
  <c r="H126"/>
  <c r="L126"/>
  <c r="H157"/>
  <c r="L157"/>
  <c r="K157"/>
  <c r="J157"/>
  <c r="I157"/>
  <c r="K20"/>
  <c r="J20"/>
  <c r="I20"/>
  <c r="H20"/>
  <c r="K66"/>
  <c r="J66"/>
  <c r="I66"/>
  <c r="H66"/>
  <c r="L66"/>
  <c r="J51"/>
  <c r="I51"/>
  <c r="H51"/>
  <c r="L51"/>
  <c r="K51"/>
  <c r="H57"/>
  <c r="L57"/>
  <c r="K57"/>
  <c r="J57"/>
  <c r="I57"/>
  <c r="J151"/>
  <c r="I151"/>
  <c r="H151"/>
  <c r="L151"/>
  <c r="K151"/>
  <c r="I116"/>
  <c r="H116"/>
  <c r="L116"/>
  <c r="K116"/>
  <c r="J116"/>
  <c r="J147"/>
  <c r="I147"/>
  <c r="H147"/>
  <c r="L147"/>
  <c r="K147"/>
  <c r="I76"/>
  <c r="H76"/>
  <c r="L76"/>
  <c r="K76"/>
  <c r="J76"/>
  <c r="J55"/>
  <c r="I55"/>
  <c r="H55"/>
  <c r="L55"/>
  <c r="K55"/>
  <c r="H61"/>
  <c r="L61"/>
  <c r="N61" s="1"/>
  <c r="K61"/>
  <c r="J61"/>
  <c r="I61"/>
  <c r="I40"/>
  <c r="H40"/>
  <c r="L40"/>
  <c r="K40"/>
  <c r="J40"/>
  <c r="K46"/>
  <c r="J46"/>
  <c r="I46"/>
  <c r="H46"/>
  <c r="L46"/>
  <c r="I140"/>
  <c r="H140"/>
  <c r="L140"/>
  <c r="K140"/>
  <c r="J140"/>
  <c r="K18"/>
  <c r="J18"/>
  <c r="I18"/>
  <c r="H18"/>
  <c r="I64"/>
  <c r="H64"/>
  <c r="L64"/>
  <c r="K64"/>
  <c r="J64"/>
  <c r="I68"/>
  <c r="H68"/>
  <c r="L68"/>
  <c r="K68"/>
  <c r="J68"/>
  <c r="K38"/>
  <c r="J38"/>
  <c r="I38"/>
  <c r="H38"/>
  <c r="L38"/>
  <c r="K142"/>
  <c r="J142"/>
  <c r="I142"/>
  <c r="H142"/>
  <c r="L142"/>
  <c r="I36"/>
  <c r="H36"/>
  <c r="L36"/>
  <c r="K36"/>
  <c r="J36"/>
  <c r="K82"/>
  <c r="J82"/>
  <c r="I82"/>
  <c r="H82"/>
  <c r="L82"/>
  <c r="K110"/>
  <c r="J110"/>
  <c r="I110"/>
  <c r="H110"/>
  <c r="L110"/>
  <c r="I41"/>
  <c r="H41"/>
  <c r="K146"/>
  <c r="J146"/>
  <c r="I146"/>
  <c r="H146"/>
  <c r="L146"/>
  <c r="K138"/>
  <c r="J138"/>
  <c r="I138"/>
  <c r="H138"/>
  <c r="L138"/>
  <c r="H105"/>
  <c r="L105"/>
  <c r="K105"/>
  <c r="J105"/>
  <c r="I105"/>
  <c r="H129"/>
  <c r="L129"/>
  <c r="K129"/>
  <c r="J129"/>
  <c r="I129"/>
  <c r="H121"/>
  <c r="L121"/>
  <c r="K121"/>
  <c r="J121"/>
  <c r="I121"/>
  <c r="I144"/>
  <c r="H144"/>
  <c r="L144"/>
  <c r="K144"/>
  <c r="J144"/>
  <c r="K134"/>
  <c r="J134"/>
  <c r="I134"/>
  <c r="H134"/>
  <c r="L134"/>
  <c r="I28"/>
  <c r="H28"/>
  <c r="K28"/>
  <c r="J28"/>
  <c r="K74"/>
  <c r="J74"/>
  <c r="I74"/>
  <c r="H74"/>
  <c r="L74"/>
  <c r="J13"/>
  <c r="I13"/>
  <c r="H13"/>
  <c r="K13"/>
  <c r="J59"/>
  <c r="I59"/>
  <c r="H59"/>
  <c r="L59"/>
  <c r="K59"/>
  <c r="H65"/>
  <c r="L65"/>
  <c r="K65"/>
  <c r="J65"/>
  <c r="I65"/>
  <c r="I136"/>
  <c r="H136"/>
  <c r="L136"/>
  <c r="K136"/>
  <c r="J136"/>
  <c r="H125"/>
  <c r="L125"/>
  <c r="K125"/>
  <c r="J125"/>
  <c r="I125"/>
  <c r="I156"/>
  <c r="H156"/>
  <c r="L156"/>
  <c r="K156"/>
  <c r="J156"/>
  <c r="J95"/>
  <c r="I95"/>
  <c r="H95"/>
  <c r="L95"/>
  <c r="K95"/>
  <c r="K34"/>
  <c r="J34"/>
  <c r="I34"/>
  <c r="H34"/>
  <c r="L34"/>
  <c r="H101"/>
  <c r="L101"/>
  <c r="K101"/>
  <c r="J101"/>
  <c r="I101"/>
  <c r="I80"/>
  <c r="H80"/>
  <c r="L80"/>
  <c r="K80"/>
  <c r="J80"/>
  <c r="K19"/>
  <c r="J19"/>
  <c r="I19"/>
  <c r="H19"/>
  <c r="K86"/>
  <c r="J86"/>
  <c r="I86"/>
  <c r="H86"/>
  <c r="L86"/>
  <c r="H25"/>
  <c r="K25"/>
  <c r="J25"/>
  <c r="I25"/>
  <c r="J119"/>
  <c r="I119"/>
  <c r="H119"/>
  <c r="L119"/>
  <c r="K119"/>
  <c r="K150"/>
  <c r="J150"/>
  <c r="I150"/>
  <c r="H150"/>
  <c r="L150"/>
  <c r="J115"/>
  <c r="I115"/>
  <c r="H115"/>
  <c r="L115"/>
  <c r="K115"/>
  <c r="I44"/>
  <c r="H44"/>
  <c r="L44"/>
  <c r="K44"/>
  <c r="J44"/>
  <c r="I23"/>
  <c r="H23"/>
  <c r="K23"/>
  <c r="J23"/>
  <c r="K90"/>
  <c r="J90"/>
  <c r="I90"/>
  <c r="H90"/>
  <c r="L90"/>
  <c r="H29"/>
  <c r="K29"/>
  <c r="J29"/>
  <c r="I29"/>
  <c r="H8"/>
  <c r="K8"/>
  <c r="J8"/>
  <c r="I8"/>
  <c r="J75"/>
  <c r="I75"/>
  <c r="H75"/>
  <c r="L75"/>
  <c r="K75"/>
  <c r="I14"/>
  <c r="H14"/>
  <c r="K14"/>
  <c r="J14"/>
  <c r="H81"/>
  <c r="L81"/>
  <c r="K81"/>
  <c r="J81"/>
  <c r="I81"/>
  <c r="H85"/>
  <c r="L85"/>
  <c r="K85"/>
  <c r="J85"/>
  <c r="I85"/>
  <c r="K9"/>
  <c r="J9"/>
  <c r="I9"/>
  <c r="H9"/>
  <c r="I108"/>
  <c r="H108"/>
  <c r="L108"/>
  <c r="K108"/>
  <c r="J108"/>
  <c r="I32"/>
  <c r="H32"/>
  <c r="L32" s="1"/>
  <c r="K32"/>
  <c r="J32"/>
  <c r="H73"/>
  <c r="L73"/>
  <c r="K73"/>
  <c r="J73"/>
  <c r="I73"/>
  <c r="J35"/>
  <c r="I35"/>
  <c r="H35"/>
  <c r="L35" s="1"/>
  <c r="K35"/>
  <c r="L41"/>
  <c r="N41" s="1"/>
  <c r="K130"/>
  <c r="J130"/>
  <c r="I130"/>
  <c r="H130"/>
  <c r="L130"/>
  <c r="K122"/>
  <c r="J122"/>
  <c r="I122"/>
  <c r="H122"/>
  <c r="L122"/>
  <c r="N122" s="1"/>
  <c r="H145"/>
  <c r="L145"/>
  <c r="N145" s="1"/>
  <c r="K145"/>
  <c r="J145"/>
  <c r="I145"/>
  <c r="I112"/>
  <c r="H112"/>
  <c r="L112"/>
  <c r="K112"/>
  <c r="J112"/>
  <c r="H133"/>
  <c r="L133"/>
  <c r="K133"/>
  <c r="J133"/>
  <c r="I133"/>
  <c r="J103"/>
  <c r="I103"/>
  <c r="H103"/>
  <c r="L103"/>
  <c r="K103"/>
  <c r="K42"/>
  <c r="J42"/>
  <c r="I42"/>
  <c r="H42"/>
  <c r="L42"/>
  <c r="I88"/>
  <c r="H88"/>
  <c r="L88"/>
  <c r="K88"/>
  <c r="J88"/>
  <c r="J27"/>
  <c r="I27"/>
  <c r="H27"/>
  <c r="K27"/>
  <c r="K94"/>
  <c r="J94"/>
  <c r="I94"/>
  <c r="H94"/>
  <c r="L94"/>
  <c r="H33"/>
  <c r="L33" s="1"/>
  <c r="K33"/>
  <c r="J33"/>
  <c r="I33"/>
  <c r="J159"/>
  <c r="I159"/>
  <c r="H159"/>
  <c r="L159"/>
  <c r="N159" s="1"/>
  <c r="K159"/>
  <c r="I124"/>
  <c r="H124"/>
  <c r="L124"/>
  <c r="K124"/>
  <c r="J124"/>
  <c r="J155"/>
  <c r="I155"/>
  <c r="H155"/>
  <c r="L155"/>
  <c r="K155"/>
  <c r="I84"/>
  <c r="H84"/>
  <c r="L84"/>
  <c r="K84"/>
  <c r="J84"/>
  <c r="J63"/>
  <c r="I63"/>
  <c r="H63"/>
  <c r="L63"/>
  <c r="N63" s="1"/>
  <c r="K63"/>
  <c r="H69"/>
  <c r="L69"/>
  <c r="K69"/>
  <c r="J69"/>
  <c r="I69"/>
  <c r="I48"/>
  <c r="H48"/>
  <c r="L48"/>
  <c r="K48"/>
  <c r="J48"/>
  <c r="K54"/>
  <c r="J54"/>
  <c r="I54"/>
  <c r="H54"/>
  <c r="L54"/>
  <c r="K118"/>
  <c r="J118"/>
  <c r="I118"/>
  <c r="H118"/>
  <c r="L118"/>
  <c r="H149"/>
  <c r="L149"/>
  <c r="K149"/>
  <c r="J149"/>
  <c r="I149"/>
  <c r="K12"/>
  <c r="J12"/>
  <c r="I12"/>
  <c r="H12"/>
  <c r="K58"/>
  <c r="J58"/>
  <c r="I58"/>
  <c r="H58"/>
  <c r="L58"/>
  <c r="N58" s="1"/>
  <c r="J43"/>
  <c r="I43"/>
  <c r="H43"/>
  <c r="L43"/>
  <c r="N43" s="1"/>
  <c r="K43"/>
  <c r="H49"/>
  <c r="L49"/>
  <c r="K49"/>
  <c r="J49"/>
  <c r="I49"/>
  <c r="H109"/>
  <c r="L109"/>
  <c r="K109"/>
  <c r="J109"/>
  <c r="I109"/>
  <c r="J79"/>
  <c r="I79"/>
  <c r="H79"/>
  <c r="L79"/>
  <c r="K79"/>
  <c r="J143"/>
  <c r="I143"/>
  <c r="H143"/>
  <c r="L143"/>
  <c r="N143" s="1"/>
  <c r="K143"/>
  <c r="H53"/>
  <c r="L53"/>
  <c r="K53"/>
  <c r="J53"/>
  <c r="I53"/>
  <c r="J99"/>
  <c r="I99"/>
  <c r="H99"/>
  <c r="L99"/>
  <c r="K99"/>
  <c r="J111"/>
  <c r="I111"/>
  <c r="H111"/>
  <c r="L111"/>
  <c r="K111"/>
  <c r="J21"/>
  <c r="I21"/>
  <c r="H21"/>
  <c r="K21"/>
  <c r="J67"/>
  <c r="I67"/>
  <c r="H67"/>
  <c r="L67"/>
  <c r="N67" s="1"/>
  <c r="K67"/>
  <c r="I96"/>
  <c r="H96"/>
  <c r="L96"/>
  <c r="K96"/>
  <c r="J96"/>
  <c r="K41"/>
  <c r="K154"/>
  <c r="J154"/>
  <c r="I154"/>
  <c r="H154"/>
  <c r="L154"/>
  <c r="K106"/>
  <c r="J106"/>
  <c r="I106"/>
  <c r="H106"/>
  <c r="L106"/>
  <c r="I160"/>
  <c r="H160"/>
  <c r="L160"/>
  <c r="K160"/>
  <c r="J160"/>
  <c r="I152"/>
  <c r="H152"/>
  <c r="L152"/>
  <c r="K152"/>
  <c r="J152"/>
  <c r="I132"/>
  <c r="H132"/>
  <c r="L132"/>
  <c r="K132"/>
  <c r="J132"/>
  <c r="I92"/>
  <c r="H92"/>
  <c r="L92"/>
  <c r="K92"/>
  <c r="J92"/>
  <c r="J71"/>
  <c r="I71"/>
  <c r="H71"/>
  <c r="L71"/>
  <c r="N71" s="1"/>
  <c r="K71"/>
  <c r="K10"/>
  <c r="J10"/>
  <c r="I10"/>
  <c r="H10"/>
  <c r="H77"/>
  <c r="L77"/>
  <c r="K77"/>
  <c r="J77"/>
  <c r="I77"/>
  <c r="I56"/>
  <c r="H56"/>
  <c r="L56"/>
  <c r="K56"/>
  <c r="J56"/>
  <c r="K62"/>
  <c r="J62"/>
  <c r="I62"/>
  <c r="H62"/>
  <c r="L62"/>
  <c r="N62" s="1"/>
  <c r="J127"/>
  <c r="I127"/>
  <c r="H127"/>
  <c r="L127"/>
  <c r="K127"/>
  <c r="K158"/>
  <c r="J158"/>
  <c r="I158"/>
  <c r="H158"/>
  <c r="L158"/>
  <c r="J123"/>
  <c r="I123"/>
  <c r="H123"/>
  <c r="L123"/>
  <c r="K123"/>
  <c r="I52"/>
  <c r="H52"/>
  <c r="L52"/>
  <c r="K52"/>
  <c r="J52"/>
  <c r="J31"/>
  <c r="I31"/>
  <c r="H31"/>
  <c r="K31"/>
  <c r="K98"/>
  <c r="J98"/>
  <c r="I98"/>
  <c r="H98"/>
  <c r="L98"/>
  <c r="H37"/>
  <c r="L37"/>
  <c r="K37"/>
  <c r="J37"/>
  <c r="I37"/>
  <c r="H16"/>
  <c r="K16"/>
  <c r="J16"/>
  <c r="I16"/>
  <c r="J83"/>
  <c r="I83"/>
  <c r="H83"/>
  <c r="L83"/>
  <c r="K83"/>
  <c r="J22"/>
  <c r="I22"/>
  <c r="H22"/>
  <c r="K22"/>
  <c r="H89"/>
  <c r="L89"/>
  <c r="K89"/>
  <c r="J89"/>
  <c r="I89"/>
  <c r="H117"/>
  <c r="L117"/>
  <c r="K117"/>
  <c r="J117"/>
  <c r="I117"/>
  <c r="I148"/>
  <c r="H148"/>
  <c r="L148"/>
  <c r="K148"/>
  <c r="J148"/>
  <c r="J87"/>
  <c r="I87"/>
  <c r="H87"/>
  <c r="L87"/>
  <c r="K87"/>
  <c r="K26"/>
  <c r="J26"/>
  <c r="I26"/>
  <c r="H26"/>
  <c r="H93"/>
  <c r="L93"/>
  <c r="K93"/>
  <c r="J93"/>
  <c r="I93"/>
  <c r="I7"/>
  <c r="J7"/>
  <c r="K7"/>
  <c r="I72"/>
  <c r="H72"/>
  <c r="L72"/>
  <c r="K72"/>
  <c r="J72"/>
  <c r="K11"/>
  <c r="J11"/>
  <c r="I11"/>
  <c r="H11"/>
  <c r="K78"/>
  <c r="J78"/>
  <c r="I78"/>
  <c r="H78"/>
  <c r="L78"/>
  <c r="K17"/>
  <c r="J17"/>
  <c r="I17"/>
  <c r="H17"/>
  <c r="I100"/>
  <c r="H100"/>
  <c r="L100"/>
  <c r="K100"/>
  <c r="J100"/>
  <c r="K70"/>
  <c r="J70"/>
  <c r="I70"/>
  <c r="H70"/>
  <c r="L70"/>
  <c r="J139"/>
  <c r="I139"/>
  <c r="H139"/>
  <c r="L139"/>
  <c r="N139" s="1"/>
  <c r="K139"/>
  <c r="J47"/>
  <c r="I47"/>
  <c r="H47"/>
  <c r="L47"/>
  <c r="K47"/>
  <c r="J107"/>
  <c r="I107"/>
  <c r="H107"/>
  <c r="L107"/>
  <c r="K107"/>
  <c r="I15"/>
  <c r="H15"/>
  <c r="K15"/>
  <c r="J15"/>
  <c r="H141"/>
  <c r="L141"/>
  <c r="K141"/>
  <c r="J141"/>
  <c r="I141"/>
  <c r="K102"/>
  <c r="J102"/>
  <c r="I102"/>
  <c r="H102"/>
  <c r="L102"/>
  <c r="K50"/>
  <c r="J50"/>
  <c r="I50"/>
  <c r="H50"/>
  <c r="L50"/>
  <c r="H7"/>
  <c r="AV134" i="10"/>
  <c r="AZ134"/>
  <c r="AY134"/>
  <c r="AX134"/>
  <c r="AW134"/>
  <c r="BA134"/>
  <c r="AV30"/>
  <c r="AZ30"/>
  <c r="AY30"/>
  <c r="AX30"/>
  <c r="AW30"/>
  <c r="BA30"/>
  <c r="AV100"/>
  <c r="AZ100"/>
  <c r="AY100"/>
  <c r="AX100"/>
  <c r="AW100"/>
  <c r="BA100"/>
  <c r="AV44"/>
  <c r="AZ44"/>
  <c r="AY44"/>
  <c r="AX44"/>
  <c r="AW44"/>
  <c r="BA44"/>
  <c r="AX105"/>
  <c r="AW105"/>
  <c r="BA105"/>
  <c r="AV105"/>
  <c r="AZ105"/>
  <c r="AY105"/>
  <c r="AX45"/>
  <c r="AW45"/>
  <c r="BA45"/>
  <c r="AV45"/>
  <c r="AZ45"/>
  <c r="AY45"/>
  <c r="AX109"/>
  <c r="AW109"/>
  <c r="BA109"/>
  <c r="AV109"/>
  <c r="AZ109"/>
  <c r="AY109"/>
  <c r="AV136"/>
  <c r="AZ136"/>
  <c r="AY136"/>
  <c r="AX136"/>
  <c r="AW136"/>
  <c r="BA136"/>
  <c r="AV50"/>
  <c r="AZ50"/>
  <c r="AY50"/>
  <c r="AX50"/>
  <c r="AW50"/>
  <c r="BA50"/>
  <c r="AV114"/>
  <c r="AZ114"/>
  <c r="AY114"/>
  <c r="AX114"/>
  <c r="AW114"/>
  <c r="BA114"/>
  <c r="AV22"/>
  <c r="AZ22"/>
  <c r="AY22"/>
  <c r="AX22"/>
  <c r="AW22"/>
  <c r="BA22"/>
  <c r="AV86"/>
  <c r="AZ86"/>
  <c r="AY86"/>
  <c r="AX86"/>
  <c r="AW86"/>
  <c r="BA86"/>
  <c r="AV58"/>
  <c r="AZ58"/>
  <c r="AY58"/>
  <c r="AX58"/>
  <c r="AW58"/>
  <c r="BA58"/>
  <c r="AV122"/>
  <c r="AZ122"/>
  <c r="AY122"/>
  <c r="AX122"/>
  <c r="AW122"/>
  <c r="BA122"/>
  <c r="AV62"/>
  <c r="AZ62"/>
  <c r="AY62"/>
  <c r="AX62"/>
  <c r="AW62"/>
  <c r="BA62"/>
  <c r="AV142"/>
  <c r="AZ142"/>
  <c r="AY142"/>
  <c r="AX142"/>
  <c r="AW142"/>
  <c r="BA142"/>
  <c r="AX19"/>
  <c r="AW19"/>
  <c r="BA19"/>
  <c r="AV19"/>
  <c r="AZ19"/>
  <c r="AY19"/>
  <c r="AX15"/>
  <c r="AW15"/>
  <c r="BA15"/>
  <c r="AV15"/>
  <c r="AZ15"/>
  <c r="AY15"/>
  <c r="AX59"/>
  <c r="AW59"/>
  <c r="BA59"/>
  <c r="AV59"/>
  <c r="AZ59"/>
  <c r="AY59"/>
  <c r="AX123"/>
  <c r="AW123"/>
  <c r="BA123"/>
  <c r="AV123"/>
  <c r="AZ123"/>
  <c r="AY123"/>
  <c r="AV52"/>
  <c r="AZ52"/>
  <c r="AY52"/>
  <c r="AX52"/>
  <c r="AW52"/>
  <c r="BA52"/>
  <c r="AV116"/>
  <c r="AZ116"/>
  <c r="AY116"/>
  <c r="AX116"/>
  <c r="AW116"/>
  <c r="BA116"/>
  <c r="AX111"/>
  <c r="AW111"/>
  <c r="BA111"/>
  <c r="AV111"/>
  <c r="AZ111"/>
  <c r="AY111"/>
  <c r="AX51"/>
  <c r="AW51"/>
  <c r="BA51"/>
  <c r="AV51"/>
  <c r="AZ51"/>
  <c r="AY51"/>
  <c r="AX115"/>
  <c r="AW115"/>
  <c r="BA115"/>
  <c r="AV115"/>
  <c r="AZ115"/>
  <c r="AY115"/>
  <c r="AV60"/>
  <c r="AZ60"/>
  <c r="AY60"/>
  <c r="AX60"/>
  <c r="AW60"/>
  <c r="BA60"/>
  <c r="AX27"/>
  <c r="AW27"/>
  <c r="BA27"/>
  <c r="AV27"/>
  <c r="AZ27"/>
  <c r="AY27"/>
  <c r="AX57"/>
  <c r="AW57"/>
  <c r="BA57"/>
  <c r="AV57"/>
  <c r="AZ57"/>
  <c r="AY57"/>
  <c r="AX121"/>
  <c r="AW121"/>
  <c r="BA121"/>
  <c r="AV121"/>
  <c r="AZ121"/>
  <c r="AY121"/>
  <c r="AV96"/>
  <c r="AZ96"/>
  <c r="AY96"/>
  <c r="AX96"/>
  <c r="AW96"/>
  <c r="BA96"/>
  <c r="AV108"/>
  <c r="AZ108"/>
  <c r="AY108"/>
  <c r="AX108"/>
  <c r="AW108"/>
  <c r="BA108"/>
  <c r="AV120"/>
  <c r="AZ120"/>
  <c r="AY120"/>
  <c r="AX120"/>
  <c r="AW120"/>
  <c r="BA120"/>
  <c r="AV132"/>
  <c r="AZ132"/>
  <c r="AY132"/>
  <c r="AX132"/>
  <c r="AW132"/>
  <c r="BA132"/>
  <c r="AX61"/>
  <c r="AW61"/>
  <c r="BA61"/>
  <c r="AV61"/>
  <c r="AZ61"/>
  <c r="AY61"/>
  <c r="AX125"/>
  <c r="AW125"/>
  <c r="BA125"/>
  <c r="AV125"/>
  <c r="AZ125"/>
  <c r="AY125"/>
  <c r="AX103"/>
  <c r="AW103"/>
  <c r="BA103"/>
  <c r="AV103"/>
  <c r="AZ103"/>
  <c r="AY103"/>
  <c r="AV72"/>
  <c r="AZ72"/>
  <c r="AY72"/>
  <c r="AX72"/>
  <c r="AW72"/>
  <c r="BA72"/>
  <c r="AV88"/>
  <c r="AZ88"/>
  <c r="AY88"/>
  <c r="AX88"/>
  <c r="AW88"/>
  <c r="BA88"/>
  <c r="AX37"/>
  <c r="AW37"/>
  <c r="BA37"/>
  <c r="AV37"/>
  <c r="AZ37"/>
  <c r="AY37"/>
  <c r="AX69"/>
  <c r="AW69"/>
  <c r="BA69"/>
  <c r="AV69"/>
  <c r="AZ69"/>
  <c r="AY69"/>
  <c r="AV32"/>
  <c r="AZ32"/>
  <c r="AY32"/>
  <c r="AX32"/>
  <c r="AW32"/>
  <c r="BA32"/>
  <c r="AX113"/>
  <c r="AW113"/>
  <c r="BA113"/>
  <c r="AV113"/>
  <c r="AZ113"/>
  <c r="AY113"/>
  <c r="AV104"/>
  <c r="AZ104"/>
  <c r="AY104"/>
  <c r="AX104"/>
  <c r="AW104"/>
  <c r="BA104"/>
  <c r="AX87"/>
  <c r="AW87"/>
  <c r="BA87"/>
  <c r="AV87"/>
  <c r="AZ87"/>
  <c r="AY87"/>
  <c r="AV236"/>
  <c r="AZ236"/>
  <c r="AY236"/>
  <c r="AX236"/>
  <c r="AW236"/>
  <c r="BA236"/>
  <c r="AV300"/>
  <c r="AZ300"/>
  <c r="AY300"/>
  <c r="AX300"/>
  <c r="AW300"/>
  <c r="BA300"/>
  <c r="AX367"/>
  <c r="AW367"/>
  <c r="BA367"/>
  <c r="AV367"/>
  <c r="AZ367"/>
  <c r="AY367"/>
  <c r="AV380"/>
  <c r="AZ380"/>
  <c r="AY380"/>
  <c r="AX380"/>
  <c r="AW380"/>
  <c r="BA380"/>
  <c r="AX393"/>
  <c r="AW393"/>
  <c r="BA393"/>
  <c r="AV393"/>
  <c r="AZ393"/>
  <c r="AY393"/>
  <c r="AV406"/>
  <c r="AZ406"/>
  <c r="AY406"/>
  <c r="AX406"/>
  <c r="AW406"/>
  <c r="BA406"/>
  <c r="AV208"/>
  <c r="AZ208"/>
  <c r="AY208"/>
  <c r="AX208"/>
  <c r="AW208"/>
  <c r="BA208"/>
  <c r="AX279"/>
  <c r="AW279"/>
  <c r="BA279"/>
  <c r="AV279"/>
  <c r="AZ279"/>
  <c r="AY279"/>
  <c r="AX215"/>
  <c r="AW215"/>
  <c r="BA215"/>
  <c r="AV215"/>
  <c r="AZ215"/>
  <c r="AY215"/>
  <c r="AV334"/>
  <c r="AZ334"/>
  <c r="AY334"/>
  <c r="AX334"/>
  <c r="AW334"/>
  <c r="BA334"/>
  <c r="AV270"/>
  <c r="AZ270"/>
  <c r="AY270"/>
  <c r="AX270"/>
  <c r="AW270"/>
  <c r="BA270"/>
  <c r="AV206"/>
  <c r="AZ206"/>
  <c r="AY206"/>
  <c r="AX206"/>
  <c r="AW206"/>
  <c r="BA206"/>
  <c r="AX277"/>
  <c r="AW277"/>
  <c r="BA277"/>
  <c r="AV277"/>
  <c r="AZ277"/>
  <c r="AY277"/>
  <c r="AX213"/>
  <c r="AW213"/>
  <c r="BA213"/>
  <c r="AV213"/>
  <c r="AZ213"/>
  <c r="AY213"/>
  <c r="AX195"/>
  <c r="AW195"/>
  <c r="BA195"/>
  <c r="AV195"/>
  <c r="AZ195"/>
  <c r="AY195"/>
  <c r="AV166"/>
  <c r="AZ166"/>
  <c r="AY166"/>
  <c r="AX166"/>
  <c r="AW166"/>
  <c r="BA166"/>
  <c r="AX165"/>
  <c r="AW165"/>
  <c r="BA165"/>
  <c r="AV165"/>
  <c r="AZ165"/>
  <c r="AY165"/>
  <c r="AV164"/>
  <c r="AZ164"/>
  <c r="AY164"/>
  <c r="AX164"/>
  <c r="AW164"/>
  <c r="BA164"/>
  <c r="AX323"/>
  <c r="AW323"/>
  <c r="BA323"/>
  <c r="AV323"/>
  <c r="AZ323"/>
  <c r="AY323"/>
  <c r="AX259"/>
  <c r="AW259"/>
  <c r="BA259"/>
  <c r="AV259"/>
  <c r="AZ259"/>
  <c r="AY259"/>
  <c r="AV314"/>
  <c r="AZ314"/>
  <c r="AY314"/>
  <c r="AX314"/>
  <c r="AW314"/>
  <c r="BA314"/>
  <c r="AV250"/>
  <c r="AZ250"/>
  <c r="AY250"/>
  <c r="AX250"/>
  <c r="AW250"/>
  <c r="BA250"/>
  <c r="AX321"/>
  <c r="AW321"/>
  <c r="BA321"/>
  <c r="AV321"/>
  <c r="AZ321"/>
  <c r="AY321"/>
  <c r="AX257"/>
  <c r="AW257"/>
  <c r="BA257"/>
  <c r="AV257"/>
  <c r="AZ257"/>
  <c r="AY257"/>
  <c r="AX175"/>
  <c r="AW175"/>
  <c r="BA175"/>
  <c r="AV175"/>
  <c r="AZ175"/>
  <c r="AY175"/>
  <c r="AV146"/>
  <c r="AZ146"/>
  <c r="AY146"/>
  <c r="AX146"/>
  <c r="AW146"/>
  <c r="BA146"/>
  <c r="AX145"/>
  <c r="AW145"/>
  <c r="BA145"/>
  <c r="AV145"/>
  <c r="AZ145"/>
  <c r="AY145"/>
  <c r="AV144"/>
  <c r="AZ144"/>
  <c r="AY144"/>
  <c r="AX144"/>
  <c r="AW144"/>
  <c r="BA144"/>
  <c r="AX319"/>
  <c r="AW319"/>
  <c r="BA319"/>
  <c r="AV319"/>
  <c r="AZ319"/>
  <c r="AY319"/>
  <c r="AX255"/>
  <c r="AW255"/>
  <c r="BA255"/>
  <c r="AV255"/>
  <c r="AZ255"/>
  <c r="AY255"/>
  <c r="AV310"/>
  <c r="AZ310"/>
  <c r="AY310"/>
  <c r="AX310"/>
  <c r="AW310"/>
  <c r="BA310"/>
  <c r="AV246"/>
  <c r="AZ246"/>
  <c r="AY246"/>
  <c r="AX246"/>
  <c r="AW246"/>
  <c r="BA246"/>
  <c r="AX317"/>
  <c r="AW317"/>
  <c r="BA317"/>
  <c r="AV317"/>
  <c r="AZ317"/>
  <c r="AY317"/>
  <c r="AX253"/>
  <c r="AW253"/>
  <c r="BA253"/>
  <c r="AV253"/>
  <c r="AZ253"/>
  <c r="AY253"/>
  <c r="AX171"/>
  <c r="AW171"/>
  <c r="BA171"/>
  <c r="AV171"/>
  <c r="AZ171"/>
  <c r="AY171"/>
  <c r="AX283"/>
  <c r="AW283"/>
  <c r="BA283"/>
  <c r="AV283"/>
  <c r="AZ283"/>
  <c r="AY283"/>
  <c r="AX219"/>
  <c r="AW219"/>
  <c r="BA219"/>
  <c r="AV219"/>
  <c r="AZ219"/>
  <c r="AY219"/>
  <c r="AV338"/>
  <c r="AZ338"/>
  <c r="AY338"/>
  <c r="AX338"/>
  <c r="AW338"/>
  <c r="BA338"/>
  <c r="AV274"/>
  <c r="AZ274"/>
  <c r="AY274"/>
  <c r="AX274"/>
  <c r="AW274"/>
  <c r="BA274"/>
  <c r="AV210"/>
  <c r="AZ210"/>
  <c r="AY210"/>
  <c r="AX210"/>
  <c r="AW210"/>
  <c r="BA210"/>
  <c r="AX281"/>
  <c r="AW281"/>
  <c r="BA281"/>
  <c r="AV281"/>
  <c r="AZ281"/>
  <c r="AY281"/>
  <c r="AX217"/>
  <c r="AW217"/>
  <c r="BA217"/>
  <c r="AV217"/>
  <c r="AZ217"/>
  <c r="AY217"/>
  <c r="AV170"/>
  <c r="AZ170"/>
  <c r="AY170"/>
  <c r="AX170"/>
  <c r="AW170"/>
  <c r="BA170"/>
  <c r="AX169"/>
  <c r="AW169"/>
  <c r="BA169"/>
  <c r="AV169"/>
  <c r="AZ169"/>
  <c r="AY169"/>
  <c r="AV168"/>
  <c r="AZ168"/>
  <c r="AY168"/>
  <c r="AX168"/>
  <c r="AW168"/>
  <c r="BA168"/>
  <c r="AV224"/>
  <c r="AZ224"/>
  <c r="AY224"/>
  <c r="AX224"/>
  <c r="AW224"/>
  <c r="BA224"/>
  <c r="AV288"/>
  <c r="AZ288"/>
  <c r="AY288"/>
  <c r="AX288"/>
  <c r="AW288"/>
  <c r="BA288"/>
  <c r="AX355"/>
  <c r="AW355"/>
  <c r="BA355"/>
  <c r="AV355"/>
  <c r="AZ355"/>
  <c r="AY355"/>
  <c r="AV368"/>
  <c r="AZ368"/>
  <c r="AY368"/>
  <c r="AX368"/>
  <c r="AW368"/>
  <c r="BA368"/>
  <c r="AX381"/>
  <c r="AW381"/>
  <c r="BA381"/>
  <c r="AV381"/>
  <c r="AZ381"/>
  <c r="AY381"/>
  <c r="AV394"/>
  <c r="AZ394"/>
  <c r="AY394"/>
  <c r="AX394"/>
  <c r="AW394"/>
  <c r="BA394"/>
  <c r="AV244"/>
  <c r="AZ244"/>
  <c r="AY244"/>
  <c r="AX244"/>
  <c r="AW244"/>
  <c r="BA244"/>
  <c r="AV308"/>
  <c r="AZ308"/>
  <c r="AY308"/>
  <c r="AX308"/>
  <c r="AW308"/>
  <c r="BA308"/>
  <c r="AX375"/>
  <c r="AW375"/>
  <c r="BA375"/>
  <c r="AV375"/>
  <c r="AZ375"/>
  <c r="AY375"/>
  <c r="AX341"/>
  <c r="AW341"/>
  <c r="BA341"/>
  <c r="AV341"/>
  <c r="AZ341"/>
  <c r="AY341"/>
  <c r="AV388"/>
  <c r="AZ388"/>
  <c r="AY388"/>
  <c r="AX388"/>
  <c r="AW388"/>
  <c r="BA388"/>
  <c r="AX401"/>
  <c r="AW401"/>
  <c r="BA401"/>
  <c r="AV401"/>
  <c r="AZ401"/>
  <c r="AY401"/>
  <c r="AV350"/>
  <c r="AZ350"/>
  <c r="AY350"/>
  <c r="AX350"/>
  <c r="AW350"/>
  <c r="BA350"/>
  <c r="AV200"/>
  <c r="AZ200"/>
  <c r="AY200"/>
  <c r="AX200"/>
  <c r="AW200"/>
  <c r="BA200"/>
  <c r="AV216"/>
  <c r="AZ216"/>
  <c r="AY216"/>
  <c r="AX216"/>
  <c r="AW216"/>
  <c r="BA216"/>
  <c r="AV280"/>
  <c r="AZ280"/>
  <c r="AY280"/>
  <c r="AX280"/>
  <c r="AW280"/>
  <c r="BA280"/>
  <c r="AX347"/>
  <c r="AW347"/>
  <c r="BA347"/>
  <c r="AV347"/>
  <c r="AZ347"/>
  <c r="AY347"/>
  <c r="AV360"/>
  <c r="AZ360"/>
  <c r="AY360"/>
  <c r="AX360"/>
  <c r="AW360"/>
  <c r="BA360"/>
  <c r="AX373"/>
  <c r="AW373"/>
  <c r="BA373"/>
  <c r="AV373"/>
  <c r="AZ373"/>
  <c r="AY373"/>
  <c r="AX337"/>
  <c r="AW337"/>
  <c r="BA337"/>
  <c r="AV337"/>
  <c r="AZ337"/>
  <c r="AY337"/>
  <c r="AV386"/>
  <c r="AZ386"/>
  <c r="AY386"/>
  <c r="AX386"/>
  <c r="AW386"/>
  <c r="BA386"/>
  <c r="AV98"/>
  <c r="AZ98"/>
  <c r="AY98"/>
  <c r="AX98"/>
  <c r="AW98"/>
  <c r="BA98"/>
  <c r="AV106"/>
  <c r="AZ106"/>
  <c r="AY106"/>
  <c r="AX106"/>
  <c r="AW106"/>
  <c r="BA106"/>
  <c r="AX35"/>
  <c r="AW35"/>
  <c r="BA35"/>
  <c r="AV35"/>
  <c r="AZ35"/>
  <c r="AY35"/>
  <c r="AX95"/>
  <c r="AW95"/>
  <c r="BA95"/>
  <c r="AV95"/>
  <c r="AZ95"/>
  <c r="AY95"/>
  <c r="AX99"/>
  <c r="AW99"/>
  <c r="BA99"/>
  <c r="AV99"/>
  <c r="AZ99"/>
  <c r="AY99"/>
  <c r="AX119"/>
  <c r="AW119"/>
  <c r="BA119"/>
  <c r="AV119"/>
  <c r="AZ119"/>
  <c r="AY119"/>
  <c r="AV80"/>
  <c r="AZ80"/>
  <c r="AY80"/>
  <c r="AX80"/>
  <c r="AW80"/>
  <c r="BA80"/>
  <c r="AX41"/>
  <c r="AW41"/>
  <c r="BA41"/>
  <c r="AV41"/>
  <c r="AZ41"/>
  <c r="AY41"/>
  <c r="AV66"/>
  <c r="AZ66"/>
  <c r="AY66"/>
  <c r="AX66"/>
  <c r="AW66"/>
  <c r="BA66"/>
  <c r="AV130"/>
  <c r="AZ130"/>
  <c r="AY130"/>
  <c r="AX130"/>
  <c r="AW130"/>
  <c r="BA130"/>
  <c r="AV38"/>
  <c r="AZ38"/>
  <c r="AY38"/>
  <c r="AX38"/>
  <c r="AW38"/>
  <c r="BA38"/>
  <c r="AV102"/>
  <c r="AZ102"/>
  <c r="AY102"/>
  <c r="AX102"/>
  <c r="AW102"/>
  <c r="BA102"/>
  <c r="AV10"/>
  <c r="AZ10"/>
  <c r="AY10"/>
  <c r="AX10"/>
  <c r="AW10"/>
  <c r="BA10"/>
  <c r="AV74"/>
  <c r="AZ74"/>
  <c r="AY74"/>
  <c r="AX74"/>
  <c r="AW74"/>
  <c r="BA74"/>
  <c r="AV138"/>
  <c r="AZ138"/>
  <c r="AY138"/>
  <c r="AX138"/>
  <c r="AW138"/>
  <c r="BA138"/>
  <c r="AV14"/>
  <c r="AZ14"/>
  <c r="AY14"/>
  <c r="AX14"/>
  <c r="AW14"/>
  <c r="BA14"/>
  <c r="AV94"/>
  <c r="AZ94"/>
  <c r="AY94"/>
  <c r="AX94"/>
  <c r="AW94"/>
  <c r="BA94"/>
  <c r="AX139"/>
  <c r="AW139"/>
  <c r="BA139"/>
  <c r="AV139"/>
  <c r="AZ139"/>
  <c r="AY139"/>
  <c r="AX63"/>
  <c r="AW63"/>
  <c r="BA63"/>
  <c r="AV63"/>
  <c r="AZ63"/>
  <c r="AY63"/>
  <c r="AX127"/>
  <c r="AW127"/>
  <c r="BA127"/>
  <c r="AV127"/>
  <c r="AZ127"/>
  <c r="AY127"/>
  <c r="AV126"/>
  <c r="AZ126"/>
  <c r="AY126"/>
  <c r="AX126"/>
  <c r="AW126"/>
  <c r="BA126"/>
  <c r="AV12"/>
  <c r="AZ12"/>
  <c r="AY12"/>
  <c r="AX12"/>
  <c r="AW12"/>
  <c r="BA12"/>
  <c r="AV76"/>
  <c r="AZ76"/>
  <c r="AY76"/>
  <c r="AX76"/>
  <c r="AW76"/>
  <c r="BA76"/>
  <c r="AV112"/>
  <c r="AZ112"/>
  <c r="AY112"/>
  <c r="AX112"/>
  <c r="AW112"/>
  <c r="BA112"/>
  <c r="AV124"/>
  <c r="AZ124"/>
  <c r="AY124"/>
  <c r="AX124"/>
  <c r="AW124"/>
  <c r="BA124"/>
  <c r="AX9"/>
  <c r="AW9"/>
  <c r="BA9"/>
  <c r="AV9"/>
  <c r="AZ9"/>
  <c r="AY9"/>
  <c r="AX73"/>
  <c r="AW73"/>
  <c r="BA73"/>
  <c r="AV73"/>
  <c r="AZ73"/>
  <c r="AY73"/>
  <c r="AX137"/>
  <c r="AW137"/>
  <c r="BA137"/>
  <c r="AV137"/>
  <c r="AZ137"/>
  <c r="AY137"/>
  <c r="AX71"/>
  <c r="AW71"/>
  <c r="BA71"/>
  <c r="AV71"/>
  <c r="AZ71"/>
  <c r="AY71"/>
  <c r="AV16"/>
  <c r="AZ16"/>
  <c r="AY16"/>
  <c r="AX16"/>
  <c r="AW16"/>
  <c r="BA16"/>
  <c r="AX13"/>
  <c r="AW13"/>
  <c r="BA13"/>
  <c r="AV13"/>
  <c r="AZ13"/>
  <c r="AY13"/>
  <c r="AX77"/>
  <c r="AW77"/>
  <c r="BA77"/>
  <c r="AV77"/>
  <c r="AZ77"/>
  <c r="AY77"/>
  <c r="AX141"/>
  <c r="AW141"/>
  <c r="BA141"/>
  <c r="AV141"/>
  <c r="AZ141"/>
  <c r="AY141"/>
  <c r="AX53"/>
  <c r="AW53"/>
  <c r="BA53"/>
  <c r="AV53"/>
  <c r="AZ53"/>
  <c r="AY53"/>
  <c r="AX17"/>
  <c r="AW17"/>
  <c r="BA17"/>
  <c r="AV17"/>
  <c r="AZ17"/>
  <c r="AY17"/>
  <c r="AX101"/>
  <c r="AW101"/>
  <c r="BA101"/>
  <c r="AV101"/>
  <c r="AZ101"/>
  <c r="AY101"/>
  <c r="AX33"/>
  <c r="AW33"/>
  <c r="BA33"/>
  <c r="AV33"/>
  <c r="AZ33"/>
  <c r="AY33"/>
  <c r="AX65"/>
  <c r="AW65"/>
  <c r="BA65"/>
  <c r="AV65"/>
  <c r="AZ65"/>
  <c r="AY65"/>
  <c r="AX97"/>
  <c r="AW97"/>
  <c r="BA97"/>
  <c r="AV97"/>
  <c r="AZ97"/>
  <c r="AY97"/>
  <c r="AV252"/>
  <c r="AZ252"/>
  <c r="AY252"/>
  <c r="AX252"/>
  <c r="AW252"/>
  <c r="BA252"/>
  <c r="AV316"/>
  <c r="AZ316"/>
  <c r="AY316"/>
  <c r="AX316"/>
  <c r="AW316"/>
  <c r="BA316"/>
  <c r="AX383"/>
  <c r="AW383"/>
  <c r="BA383"/>
  <c r="AV383"/>
  <c r="AZ383"/>
  <c r="AY383"/>
  <c r="AV396"/>
  <c r="AZ396"/>
  <c r="AY396"/>
  <c r="AX396"/>
  <c r="AW396"/>
  <c r="BA396"/>
  <c r="AX345"/>
  <c r="AW345"/>
  <c r="BA345"/>
  <c r="AV345"/>
  <c r="AZ345"/>
  <c r="AY345"/>
  <c r="AV358"/>
  <c r="AZ358"/>
  <c r="AY358"/>
  <c r="AX358"/>
  <c r="AW358"/>
  <c r="BA358"/>
  <c r="AX327"/>
  <c r="AW327"/>
  <c r="BA327"/>
  <c r="AV327"/>
  <c r="AZ327"/>
  <c r="AY327"/>
  <c r="AX263"/>
  <c r="AW263"/>
  <c r="BA263"/>
  <c r="AV263"/>
  <c r="AZ263"/>
  <c r="AY263"/>
  <c r="AX199"/>
  <c r="AW199"/>
  <c r="BA199"/>
  <c r="AV199"/>
  <c r="AZ199"/>
  <c r="AY199"/>
  <c r="AV318"/>
  <c r="AZ318"/>
  <c r="AY318"/>
  <c r="AX318"/>
  <c r="AW318"/>
  <c r="BA318"/>
  <c r="AV254"/>
  <c r="AZ254"/>
  <c r="AY254"/>
  <c r="AX254"/>
  <c r="AW254"/>
  <c r="BA254"/>
  <c r="AX325"/>
  <c r="AW325"/>
  <c r="BA325"/>
  <c r="AV325"/>
  <c r="AZ325"/>
  <c r="AY325"/>
  <c r="AX261"/>
  <c r="AW261"/>
  <c r="BA261"/>
  <c r="AV261"/>
  <c r="AZ261"/>
  <c r="AY261"/>
  <c r="AX179"/>
  <c r="AW179"/>
  <c r="BA179"/>
  <c r="AV179"/>
  <c r="AZ179"/>
  <c r="AY179"/>
  <c r="AV150"/>
  <c r="AZ150"/>
  <c r="AY150"/>
  <c r="AX150"/>
  <c r="AW150"/>
  <c r="BA150"/>
  <c r="AX149"/>
  <c r="AW149"/>
  <c r="BA149"/>
  <c r="AV149"/>
  <c r="AZ149"/>
  <c r="AY149"/>
  <c r="AV148"/>
  <c r="AZ148"/>
  <c r="AY148"/>
  <c r="AX148"/>
  <c r="AW148"/>
  <c r="BA148"/>
  <c r="AX307"/>
  <c r="AW307"/>
  <c r="BA307"/>
  <c r="AV307"/>
  <c r="AZ307"/>
  <c r="AY307"/>
  <c r="AX243"/>
  <c r="AW243"/>
  <c r="BA243"/>
  <c r="AV243"/>
  <c r="AZ243"/>
  <c r="AY243"/>
  <c r="AV298"/>
  <c r="AZ298"/>
  <c r="AY298"/>
  <c r="AX298"/>
  <c r="AW298"/>
  <c r="BA298"/>
  <c r="AV234"/>
  <c r="AZ234"/>
  <c r="AY234"/>
  <c r="AX234"/>
  <c r="AW234"/>
  <c r="BA234"/>
  <c r="AX305"/>
  <c r="AW305"/>
  <c r="BA305"/>
  <c r="AV305"/>
  <c r="AZ305"/>
  <c r="AY305"/>
  <c r="AX241"/>
  <c r="AW241"/>
  <c r="BA241"/>
  <c r="AV241"/>
  <c r="AZ241"/>
  <c r="AY241"/>
  <c r="AX159"/>
  <c r="AW159"/>
  <c r="BA159"/>
  <c r="AV159"/>
  <c r="AZ159"/>
  <c r="AY159"/>
  <c r="AV194"/>
  <c r="AZ194"/>
  <c r="AY194"/>
  <c r="AX194"/>
  <c r="AW194"/>
  <c r="BA194"/>
  <c r="AX193"/>
  <c r="AW193"/>
  <c r="BA193"/>
  <c r="AV193"/>
  <c r="AZ193"/>
  <c r="AY193"/>
  <c r="AV192"/>
  <c r="AZ192"/>
  <c r="AY192"/>
  <c r="AX192"/>
  <c r="AW192"/>
  <c r="BA192"/>
  <c r="AX303"/>
  <c r="AW303"/>
  <c r="BA303"/>
  <c r="AV303"/>
  <c r="AZ303"/>
  <c r="AY303"/>
  <c r="AX239"/>
  <c r="AW239"/>
  <c r="BA239"/>
  <c r="AV239"/>
  <c r="AZ239"/>
  <c r="AY239"/>
  <c r="AV294"/>
  <c r="AZ294"/>
  <c r="AY294"/>
  <c r="AX294"/>
  <c r="AW294"/>
  <c r="BA294"/>
  <c r="AV230"/>
  <c r="AZ230"/>
  <c r="AY230"/>
  <c r="AX230"/>
  <c r="AW230"/>
  <c r="BA230"/>
  <c r="AX301"/>
  <c r="AW301"/>
  <c r="BA301"/>
  <c r="AV301"/>
  <c r="AZ301"/>
  <c r="AY301"/>
  <c r="AX237"/>
  <c r="AW237"/>
  <c r="BA237"/>
  <c r="AV237"/>
  <c r="AZ237"/>
  <c r="AY237"/>
  <c r="AX155"/>
  <c r="AW155"/>
  <c r="BA155"/>
  <c r="AV155"/>
  <c r="AZ155"/>
  <c r="AY155"/>
  <c r="AV190"/>
  <c r="AZ190"/>
  <c r="AY190"/>
  <c r="AX190"/>
  <c r="AW190"/>
  <c r="BA190"/>
  <c r="AX189"/>
  <c r="AW189"/>
  <c r="BA189"/>
  <c r="AV189"/>
  <c r="AZ189"/>
  <c r="AY189"/>
  <c r="AV188"/>
  <c r="AZ188"/>
  <c r="AY188"/>
  <c r="AX188"/>
  <c r="AW188"/>
  <c r="BA188"/>
  <c r="AX267"/>
  <c r="AW267"/>
  <c r="BA267"/>
  <c r="AV267"/>
  <c r="AZ267"/>
  <c r="AY267"/>
  <c r="AX203"/>
  <c r="AW203"/>
  <c r="BA203"/>
  <c r="AV203"/>
  <c r="AZ203"/>
  <c r="AY203"/>
  <c r="AV322"/>
  <c r="AZ322"/>
  <c r="AY322"/>
  <c r="AX322"/>
  <c r="AW322"/>
  <c r="BA322"/>
  <c r="AV258"/>
  <c r="AZ258"/>
  <c r="AY258"/>
  <c r="AX258"/>
  <c r="AW258"/>
  <c r="BA258"/>
  <c r="AX329"/>
  <c r="AW329"/>
  <c r="BA329"/>
  <c r="AV329"/>
  <c r="AZ329"/>
  <c r="AY329"/>
  <c r="AX265"/>
  <c r="AW265"/>
  <c r="BA265"/>
  <c r="AV265"/>
  <c r="AZ265"/>
  <c r="AY265"/>
  <c r="AX201"/>
  <c r="AW201"/>
  <c r="BA201"/>
  <c r="AV201"/>
  <c r="AZ201"/>
  <c r="AY201"/>
  <c r="AX183"/>
  <c r="AW183"/>
  <c r="BA183"/>
  <c r="AV183"/>
  <c r="AZ183"/>
  <c r="AY183"/>
  <c r="AV154"/>
  <c r="AZ154"/>
  <c r="AY154"/>
  <c r="AX154"/>
  <c r="AW154"/>
  <c r="BA154"/>
  <c r="AX153"/>
  <c r="AW153"/>
  <c r="BA153"/>
  <c r="AV153"/>
  <c r="AZ153"/>
  <c r="AY153"/>
  <c r="AV152"/>
  <c r="AZ152"/>
  <c r="AY152"/>
  <c r="AX152"/>
  <c r="AW152"/>
  <c r="BA152"/>
  <c r="AV240"/>
  <c r="AZ240"/>
  <c r="AY240"/>
  <c r="AX240"/>
  <c r="AW240"/>
  <c r="BA240"/>
  <c r="AV304"/>
  <c r="AZ304"/>
  <c r="AY304"/>
  <c r="AX304"/>
  <c r="AW304"/>
  <c r="BA304"/>
  <c r="AX371"/>
  <c r="AW371"/>
  <c r="BA371"/>
  <c r="AV371"/>
  <c r="AZ371"/>
  <c r="AY371"/>
  <c r="AX333"/>
  <c r="AW333"/>
  <c r="BA333"/>
  <c r="AV333"/>
  <c r="AZ333"/>
  <c r="AY333"/>
  <c r="AV384"/>
  <c r="AZ384"/>
  <c r="AY384"/>
  <c r="AX384"/>
  <c r="AW384"/>
  <c r="BA384"/>
  <c r="AX397"/>
  <c r="AW397"/>
  <c r="BA397"/>
  <c r="AV397"/>
  <c r="AZ397"/>
  <c r="AY397"/>
  <c r="AV346"/>
  <c r="AZ346"/>
  <c r="AY346"/>
  <c r="AX346"/>
  <c r="AW346"/>
  <c r="BA346"/>
  <c r="AX299"/>
  <c r="AW299"/>
  <c r="BA299"/>
  <c r="AV299"/>
  <c r="AZ299"/>
  <c r="AY299"/>
  <c r="AX331"/>
  <c r="AW331"/>
  <c r="BA331"/>
  <c r="AV331"/>
  <c r="AZ331"/>
  <c r="AY331"/>
  <c r="AV260"/>
  <c r="AZ260"/>
  <c r="AY260"/>
  <c r="AX260"/>
  <c r="AW260"/>
  <c r="BA260"/>
  <c r="AV324"/>
  <c r="AZ324"/>
  <c r="AY324"/>
  <c r="AX324"/>
  <c r="AW324"/>
  <c r="BA324"/>
  <c r="AX391"/>
  <c r="AW391"/>
  <c r="BA391"/>
  <c r="AV391"/>
  <c r="AZ391"/>
  <c r="AY391"/>
  <c r="AV404"/>
  <c r="AZ404"/>
  <c r="AY404"/>
  <c r="AX404"/>
  <c r="AW404"/>
  <c r="BA404"/>
  <c r="AX353"/>
  <c r="AW353"/>
  <c r="BA353"/>
  <c r="AV353"/>
  <c r="AZ353"/>
  <c r="AY353"/>
  <c r="AV366"/>
  <c r="AZ366"/>
  <c r="AY366"/>
  <c r="AX366"/>
  <c r="AW366"/>
  <c r="BA366"/>
  <c r="AV232"/>
  <c r="AZ232"/>
  <c r="AY232"/>
  <c r="AX232"/>
  <c r="AW232"/>
  <c r="BA232"/>
  <c r="AV296"/>
  <c r="AZ296"/>
  <c r="AY296"/>
  <c r="AX296"/>
  <c r="AW296"/>
  <c r="BA296"/>
  <c r="AX363"/>
  <c r="AW363"/>
  <c r="BA363"/>
  <c r="AV363"/>
  <c r="AZ363"/>
  <c r="AY363"/>
  <c r="AV376"/>
  <c r="AZ376"/>
  <c r="AY376"/>
  <c r="AX376"/>
  <c r="AW376"/>
  <c r="BA376"/>
  <c r="AX343"/>
  <c r="AW343"/>
  <c r="BA343"/>
  <c r="AV343"/>
  <c r="AZ343"/>
  <c r="AY343"/>
  <c r="AX389"/>
  <c r="AW389"/>
  <c r="BA389"/>
  <c r="AV389"/>
  <c r="AZ389"/>
  <c r="AY389"/>
  <c r="AV402"/>
  <c r="AZ402"/>
  <c r="AY402"/>
  <c r="AX402"/>
  <c r="AW402"/>
  <c r="BA402"/>
  <c r="AX23"/>
  <c r="AW23"/>
  <c r="BA23"/>
  <c r="AV23"/>
  <c r="AZ23"/>
  <c r="AY23"/>
  <c r="AX75"/>
  <c r="AW75"/>
  <c r="BA75"/>
  <c r="AV75"/>
  <c r="AZ75"/>
  <c r="AY75"/>
  <c r="AV68"/>
  <c r="AZ68"/>
  <c r="AY68"/>
  <c r="AX68"/>
  <c r="AW68"/>
  <c r="BA68"/>
  <c r="AV8"/>
  <c r="AZ8"/>
  <c r="AY8"/>
  <c r="AX8"/>
  <c r="I7" i="13" s="1"/>
  <c r="AW8" i="10"/>
  <c r="BA8"/>
  <c r="AX67"/>
  <c r="AW67"/>
  <c r="BA67"/>
  <c r="AV67"/>
  <c r="AZ67"/>
  <c r="AY67"/>
  <c r="AX131"/>
  <c r="AW131"/>
  <c r="BA131"/>
  <c r="AV131"/>
  <c r="AZ131"/>
  <c r="AY131"/>
  <c r="AV18"/>
  <c r="AZ18"/>
  <c r="AY18"/>
  <c r="AX18"/>
  <c r="AW18"/>
  <c r="BA18"/>
  <c r="AV82"/>
  <c r="AZ82"/>
  <c r="AY82"/>
  <c r="AX82"/>
  <c r="AW82"/>
  <c r="BA82"/>
  <c r="AX11"/>
  <c r="AW11"/>
  <c r="BA11"/>
  <c r="AV11"/>
  <c r="AZ11"/>
  <c r="AY11"/>
  <c r="AV54"/>
  <c r="AZ54"/>
  <c r="AY54"/>
  <c r="AX54"/>
  <c r="AW54"/>
  <c r="BA54"/>
  <c r="AV118"/>
  <c r="AZ118"/>
  <c r="AY118"/>
  <c r="AX118"/>
  <c r="AW118"/>
  <c r="BA118"/>
  <c r="AV26"/>
  <c r="AZ26"/>
  <c r="AY26"/>
  <c r="AX26"/>
  <c r="AW26"/>
  <c r="BA26"/>
  <c r="AV90"/>
  <c r="AZ90"/>
  <c r="AY90"/>
  <c r="AX90"/>
  <c r="AW90"/>
  <c r="BA90"/>
  <c r="AV78"/>
  <c r="AZ78"/>
  <c r="AY78"/>
  <c r="AX78"/>
  <c r="AW78"/>
  <c r="BA78"/>
  <c r="AX31"/>
  <c r="AW31"/>
  <c r="BA31"/>
  <c r="AV31"/>
  <c r="AZ31"/>
  <c r="AY31"/>
  <c r="AV110"/>
  <c r="AZ110"/>
  <c r="AY110"/>
  <c r="AX110"/>
  <c r="AW110"/>
  <c r="BA110"/>
  <c r="AX39"/>
  <c r="AW39"/>
  <c r="BA39"/>
  <c r="AV39"/>
  <c r="AZ39"/>
  <c r="AY39"/>
  <c r="AX43"/>
  <c r="AW43"/>
  <c r="BA43"/>
  <c r="AV43"/>
  <c r="AZ43"/>
  <c r="AY43"/>
  <c r="AX91"/>
  <c r="AW91"/>
  <c r="BA91"/>
  <c r="AV91"/>
  <c r="AZ91"/>
  <c r="AY91"/>
  <c r="AV20"/>
  <c r="AZ20"/>
  <c r="AY20"/>
  <c r="AX20"/>
  <c r="AW20"/>
  <c r="BA20"/>
  <c r="AV84"/>
  <c r="AZ84"/>
  <c r="AY84"/>
  <c r="AX84"/>
  <c r="AW84"/>
  <c r="BA84"/>
  <c r="AX79"/>
  <c r="AW79"/>
  <c r="BA79"/>
  <c r="AV79"/>
  <c r="AZ79"/>
  <c r="AY79"/>
  <c r="AX143"/>
  <c r="AW143"/>
  <c r="BA143"/>
  <c r="AV143"/>
  <c r="AZ143"/>
  <c r="AY143"/>
  <c r="AV24"/>
  <c r="AZ24"/>
  <c r="AY24"/>
  <c r="AX24"/>
  <c r="AW24"/>
  <c r="BA24"/>
  <c r="AX83"/>
  <c r="AW83"/>
  <c r="BA83"/>
  <c r="AV83"/>
  <c r="AZ83"/>
  <c r="AY83"/>
  <c r="AV28"/>
  <c r="AZ28"/>
  <c r="AY28"/>
  <c r="AX28"/>
  <c r="AW28"/>
  <c r="BA28"/>
  <c r="AX55"/>
  <c r="AW55"/>
  <c r="BA55"/>
  <c r="AV55"/>
  <c r="AZ55"/>
  <c r="AY55"/>
  <c r="AV48"/>
  <c r="AZ48"/>
  <c r="AY48"/>
  <c r="AX48"/>
  <c r="AW48"/>
  <c r="BA48"/>
  <c r="AX25"/>
  <c r="AW25"/>
  <c r="BA25"/>
  <c r="AV25"/>
  <c r="AZ25"/>
  <c r="AY25"/>
  <c r="AX89"/>
  <c r="AW89"/>
  <c r="BA89"/>
  <c r="AV89"/>
  <c r="AZ89"/>
  <c r="AY89"/>
  <c r="AV46"/>
  <c r="AZ46"/>
  <c r="AY46"/>
  <c r="AX46"/>
  <c r="AW46"/>
  <c r="BA46"/>
  <c r="AX135"/>
  <c r="AW135"/>
  <c r="BA135"/>
  <c r="AV135"/>
  <c r="AZ135"/>
  <c r="AY135"/>
  <c r="AV56"/>
  <c r="AZ56"/>
  <c r="AY56"/>
  <c r="AX56"/>
  <c r="AW56"/>
  <c r="BA56"/>
  <c r="AX29"/>
  <c r="AW29"/>
  <c r="BA29"/>
  <c r="AV29"/>
  <c r="AZ29"/>
  <c r="AY29"/>
  <c r="AX93"/>
  <c r="AW93"/>
  <c r="BA93"/>
  <c r="AV93"/>
  <c r="AZ93"/>
  <c r="AY93"/>
  <c r="AX47"/>
  <c r="AW47"/>
  <c r="BA47"/>
  <c r="AV47"/>
  <c r="AZ47"/>
  <c r="AY47"/>
  <c r="AV140"/>
  <c r="AZ140"/>
  <c r="AY140"/>
  <c r="AX140"/>
  <c r="AW140"/>
  <c r="BA140"/>
  <c r="AX21"/>
  <c r="AW21"/>
  <c r="BA21"/>
  <c r="AV21"/>
  <c r="AZ21"/>
  <c r="AY21"/>
  <c r="AV64"/>
  <c r="AZ64"/>
  <c r="AY64"/>
  <c r="AX64"/>
  <c r="AW64"/>
  <c r="BA64"/>
  <c r="AX85"/>
  <c r="AW85"/>
  <c r="BA85"/>
  <c r="AV85"/>
  <c r="AZ85"/>
  <c r="AY85"/>
  <c r="AX133"/>
  <c r="AW133"/>
  <c r="BA133"/>
  <c r="AV133"/>
  <c r="AZ133"/>
  <c r="AY133"/>
  <c r="AX49"/>
  <c r="AW49"/>
  <c r="BA49"/>
  <c r="AV49"/>
  <c r="AZ49"/>
  <c r="AY49"/>
  <c r="AX129"/>
  <c r="AW129"/>
  <c r="BA129"/>
  <c r="AV129"/>
  <c r="AZ129"/>
  <c r="AY129"/>
  <c r="AV92"/>
  <c r="AZ92"/>
  <c r="AY92"/>
  <c r="AX92"/>
  <c r="AW92"/>
  <c r="BA92"/>
  <c r="AV212"/>
  <c r="AZ212"/>
  <c r="AY212"/>
  <c r="AX212"/>
  <c r="AW212"/>
  <c r="BA212"/>
  <c r="AV268"/>
  <c r="AZ268"/>
  <c r="AY268"/>
  <c r="AX268"/>
  <c r="AW268"/>
  <c r="BA268"/>
  <c r="AV332"/>
  <c r="AZ332"/>
  <c r="AY332"/>
  <c r="AX332"/>
  <c r="AW332"/>
  <c r="BA332"/>
  <c r="AX399"/>
  <c r="AW399"/>
  <c r="BA399"/>
  <c r="AV399"/>
  <c r="AZ399"/>
  <c r="AY399"/>
  <c r="AV348"/>
  <c r="AZ348"/>
  <c r="AY348"/>
  <c r="AX348"/>
  <c r="AW348"/>
  <c r="BA348"/>
  <c r="AX361"/>
  <c r="AW361"/>
  <c r="BA361"/>
  <c r="AV361"/>
  <c r="AZ361"/>
  <c r="AY361"/>
  <c r="AV374"/>
  <c r="AZ374"/>
  <c r="AY374"/>
  <c r="AX374"/>
  <c r="AW374"/>
  <c r="BA374"/>
  <c r="AX311"/>
  <c r="AW311"/>
  <c r="BA311"/>
  <c r="AV311"/>
  <c r="AZ311"/>
  <c r="AY311"/>
  <c r="AX247"/>
  <c r="AW247"/>
  <c r="BA247"/>
  <c r="AV247"/>
  <c r="AZ247"/>
  <c r="AY247"/>
  <c r="AV302"/>
  <c r="AZ302"/>
  <c r="AY302"/>
  <c r="AX302"/>
  <c r="AW302"/>
  <c r="BA302"/>
  <c r="AV238"/>
  <c r="AZ238"/>
  <c r="AY238"/>
  <c r="AX238"/>
  <c r="AW238"/>
  <c r="BA238"/>
  <c r="AX309"/>
  <c r="AW309"/>
  <c r="BA309"/>
  <c r="AV309"/>
  <c r="AZ309"/>
  <c r="AY309"/>
  <c r="AX245"/>
  <c r="AW245"/>
  <c r="BA245"/>
  <c r="AV245"/>
  <c r="AZ245"/>
  <c r="AY245"/>
  <c r="AX163"/>
  <c r="AW163"/>
  <c r="BA163"/>
  <c r="AV163"/>
  <c r="AZ163"/>
  <c r="AY163"/>
  <c r="AX197"/>
  <c r="AW197"/>
  <c r="BA197"/>
  <c r="AV197"/>
  <c r="AZ197"/>
  <c r="AY197"/>
  <c r="AV196"/>
  <c r="AZ196"/>
  <c r="AY196"/>
  <c r="AX196"/>
  <c r="AW196"/>
  <c r="BA196"/>
  <c r="AX291"/>
  <c r="AW291"/>
  <c r="BA291"/>
  <c r="AV291"/>
  <c r="AZ291"/>
  <c r="AY291"/>
  <c r="AX227"/>
  <c r="AW227"/>
  <c r="BA227"/>
  <c r="AV227"/>
  <c r="AZ227"/>
  <c r="AY227"/>
  <c r="AV282"/>
  <c r="AZ282"/>
  <c r="AY282"/>
  <c r="AX282"/>
  <c r="AW282"/>
  <c r="BA282"/>
  <c r="AV218"/>
  <c r="AZ218"/>
  <c r="AY218"/>
  <c r="AX218"/>
  <c r="AW218"/>
  <c r="BA218"/>
  <c r="AX289"/>
  <c r="AW289"/>
  <c r="BA289"/>
  <c r="AV289"/>
  <c r="AZ289"/>
  <c r="AY289"/>
  <c r="AX225"/>
  <c r="AW225"/>
  <c r="BA225"/>
  <c r="AV225"/>
  <c r="AZ225"/>
  <c r="AY225"/>
  <c r="AV178"/>
  <c r="AY178"/>
  <c r="AX178"/>
  <c r="AW178"/>
  <c r="AZ178"/>
  <c r="BA178"/>
  <c r="AX177"/>
  <c r="AW177"/>
  <c r="BA177"/>
  <c r="AV177"/>
  <c r="AZ177"/>
  <c r="AY177"/>
  <c r="AV176"/>
  <c r="AZ176"/>
  <c r="AY176"/>
  <c r="AX176"/>
  <c r="AW176"/>
  <c r="BA176"/>
  <c r="AX287"/>
  <c r="AW287"/>
  <c r="BA287"/>
  <c r="AV287"/>
  <c r="AZ287"/>
  <c r="AY287"/>
  <c r="AX223"/>
  <c r="AW223"/>
  <c r="BA223"/>
  <c r="AV223"/>
  <c r="AZ223"/>
  <c r="AY223"/>
  <c r="AV342"/>
  <c r="AZ342"/>
  <c r="AY342"/>
  <c r="AX342"/>
  <c r="AW342"/>
  <c r="BA342"/>
  <c r="AV278"/>
  <c r="AZ278"/>
  <c r="AY278"/>
  <c r="AX278"/>
  <c r="AW278"/>
  <c r="BA278"/>
  <c r="AV214"/>
  <c r="AZ214"/>
  <c r="AY214"/>
  <c r="AX214"/>
  <c r="AW214"/>
  <c r="BA214"/>
  <c r="AX285"/>
  <c r="AW285"/>
  <c r="BA285"/>
  <c r="AV285"/>
  <c r="AZ285"/>
  <c r="AY285"/>
  <c r="AX221"/>
  <c r="AW221"/>
  <c r="BA221"/>
  <c r="AV221"/>
  <c r="AZ221"/>
  <c r="AY221"/>
  <c r="AV174"/>
  <c r="AZ174"/>
  <c r="AY174"/>
  <c r="AX174"/>
  <c r="AW174"/>
  <c r="BA174"/>
  <c r="AX173"/>
  <c r="AW173"/>
  <c r="BA173"/>
  <c r="AV173"/>
  <c r="AZ173"/>
  <c r="AY173"/>
  <c r="AV172"/>
  <c r="AZ172"/>
  <c r="AY172"/>
  <c r="AX172"/>
  <c r="AW172"/>
  <c r="BA172"/>
  <c r="AX251"/>
  <c r="AW251"/>
  <c r="BA251"/>
  <c r="AV251"/>
  <c r="AZ251"/>
  <c r="AY251"/>
  <c r="AV306"/>
  <c r="AZ306"/>
  <c r="AY306"/>
  <c r="AX306"/>
  <c r="AW306"/>
  <c r="BA306"/>
  <c r="AV242"/>
  <c r="AZ242"/>
  <c r="AY242"/>
  <c r="AX242"/>
  <c r="AW242"/>
  <c r="BA242"/>
  <c r="AX313"/>
  <c r="AW313"/>
  <c r="BA313"/>
  <c r="AV313"/>
  <c r="AZ313"/>
  <c r="AY313"/>
  <c r="AX249"/>
  <c r="AW249"/>
  <c r="BA249"/>
  <c r="AV249"/>
  <c r="AZ249"/>
  <c r="AY249"/>
  <c r="AX167"/>
  <c r="AW167"/>
  <c r="BA167"/>
  <c r="AV167"/>
  <c r="AZ167"/>
  <c r="AY167"/>
  <c r="AV256"/>
  <c r="AZ256"/>
  <c r="AY256"/>
  <c r="AX256"/>
  <c r="AW256"/>
  <c r="BA256"/>
  <c r="AV320"/>
  <c r="AZ320"/>
  <c r="AY320"/>
  <c r="AX320"/>
  <c r="AW320"/>
  <c r="BA320"/>
  <c r="AX339"/>
  <c r="AW339"/>
  <c r="BA339"/>
  <c r="AV339"/>
  <c r="AZ339"/>
  <c r="AY339"/>
  <c r="AX387"/>
  <c r="AW387"/>
  <c r="BA387"/>
  <c r="AV387"/>
  <c r="AZ387"/>
  <c r="AY387"/>
  <c r="AV400"/>
  <c r="AZ400"/>
  <c r="AY400"/>
  <c r="AX400"/>
  <c r="AW400"/>
  <c r="BA400"/>
  <c r="AX349"/>
  <c r="AW349"/>
  <c r="BA349"/>
  <c r="AV349"/>
  <c r="AZ349"/>
  <c r="AY349"/>
  <c r="AV362"/>
  <c r="AZ362"/>
  <c r="AY362"/>
  <c r="AX362"/>
  <c r="AW362"/>
  <c r="BA362"/>
  <c r="AV276"/>
  <c r="AZ276"/>
  <c r="AY276"/>
  <c r="AX276"/>
  <c r="AW276"/>
  <c r="BA276"/>
  <c r="AV340"/>
  <c r="AZ340"/>
  <c r="AY340"/>
  <c r="AX340"/>
  <c r="AW340"/>
  <c r="BA340"/>
  <c r="AX407"/>
  <c r="AW407"/>
  <c r="BA407"/>
  <c r="AV407"/>
  <c r="AZ407"/>
  <c r="AY407"/>
  <c r="AV356"/>
  <c r="AZ356"/>
  <c r="AY356"/>
  <c r="AX356"/>
  <c r="AW356"/>
  <c r="BA356"/>
  <c r="AX369"/>
  <c r="AW369"/>
  <c r="BA369"/>
  <c r="AV369"/>
  <c r="AZ369"/>
  <c r="AY369"/>
  <c r="AV382"/>
  <c r="AZ382"/>
  <c r="AY382"/>
  <c r="AX382"/>
  <c r="AW382"/>
  <c r="BA382"/>
  <c r="AV248"/>
  <c r="AZ248"/>
  <c r="AY248"/>
  <c r="AX248"/>
  <c r="AW248"/>
  <c r="BA248"/>
  <c r="AV312"/>
  <c r="AZ312"/>
  <c r="AY312"/>
  <c r="AX312"/>
  <c r="AW312"/>
  <c r="BA312"/>
  <c r="AX379"/>
  <c r="AW379"/>
  <c r="BA379"/>
  <c r="AV379"/>
  <c r="AZ379"/>
  <c r="AY379"/>
  <c r="AV392"/>
  <c r="AZ392"/>
  <c r="AY392"/>
  <c r="AX392"/>
  <c r="AW392"/>
  <c r="BA392"/>
  <c r="AX405"/>
  <c r="AW405"/>
  <c r="BA405"/>
  <c r="AV405"/>
  <c r="AZ405"/>
  <c r="AY405"/>
  <c r="AV354"/>
  <c r="AZ354"/>
  <c r="AY354"/>
  <c r="AX354"/>
  <c r="AW354"/>
  <c r="BA354"/>
  <c r="AV34"/>
  <c r="AZ34"/>
  <c r="AY34"/>
  <c r="AX34"/>
  <c r="AW34"/>
  <c r="BA34"/>
  <c r="AV70"/>
  <c r="AZ70"/>
  <c r="AY70"/>
  <c r="AX70"/>
  <c r="AW70"/>
  <c r="BA70"/>
  <c r="AV42"/>
  <c r="AZ42"/>
  <c r="AY42"/>
  <c r="AX42"/>
  <c r="AW42"/>
  <c r="BA42"/>
  <c r="AX107"/>
  <c r="AW107"/>
  <c r="BA107"/>
  <c r="AV107"/>
  <c r="AZ107"/>
  <c r="AY107"/>
  <c r="AV36"/>
  <c r="AZ36"/>
  <c r="AY36"/>
  <c r="AX36"/>
  <c r="AW36"/>
  <c r="BA36"/>
  <c r="AV40"/>
  <c r="AZ40"/>
  <c r="AY40"/>
  <c r="AX40"/>
  <c r="AW40"/>
  <c r="BA40"/>
  <c r="AV128"/>
  <c r="AZ128"/>
  <c r="AY128"/>
  <c r="AX128"/>
  <c r="AW128"/>
  <c r="BA128"/>
  <c r="AX117"/>
  <c r="AW117"/>
  <c r="BA117"/>
  <c r="AV117"/>
  <c r="AZ117"/>
  <c r="AY117"/>
  <c r="AX81"/>
  <c r="AW81"/>
  <c r="BA81"/>
  <c r="AV81"/>
  <c r="AZ81"/>
  <c r="AY81"/>
  <c r="AV220"/>
  <c r="AZ220"/>
  <c r="AY220"/>
  <c r="AX220"/>
  <c r="AW220"/>
  <c r="BA220"/>
  <c r="AV284"/>
  <c r="AZ284"/>
  <c r="AY284"/>
  <c r="AX284"/>
  <c r="AW284"/>
  <c r="BA284"/>
  <c r="AX351"/>
  <c r="AW351"/>
  <c r="BA351"/>
  <c r="AV351"/>
  <c r="AZ351"/>
  <c r="AY351"/>
  <c r="AV364"/>
  <c r="AZ364"/>
  <c r="AY364"/>
  <c r="AX364"/>
  <c r="AW364"/>
  <c r="BA364"/>
  <c r="AX377"/>
  <c r="AW377"/>
  <c r="BA377"/>
  <c r="AV377"/>
  <c r="AZ377"/>
  <c r="AY377"/>
  <c r="AV390"/>
  <c r="AZ390"/>
  <c r="AY390"/>
  <c r="AX390"/>
  <c r="AW390"/>
  <c r="BA390"/>
  <c r="AX295"/>
  <c r="AW295"/>
  <c r="BA295"/>
  <c r="AV295"/>
  <c r="AZ295"/>
  <c r="AY295"/>
  <c r="AX231"/>
  <c r="AW231"/>
  <c r="BA231"/>
  <c r="AV231"/>
  <c r="AZ231"/>
  <c r="AY231"/>
  <c r="AV286"/>
  <c r="AZ286"/>
  <c r="AY286"/>
  <c r="AX286"/>
  <c r="AW286"/>
  <c r="BA286"/>
  <c r="AV222"/>
  <c r="AZ222"/>
  <c r="AY222"/>
  <c r="AX222"/>
  <c r="AW222"/>
  <c r="BA222"/>
  <c r="AX293"/>
  <c r="AW293"/>
  <c r="BA293"/>
  <c r="AV293"/>
  <c r="AZ293"/>
  <c r="AY293"/>
  <c r="AX229"/>
  <c r="AW229"/>
  <c r="BA229"/>
  <c r="AV229"/>
  <c r="AZ229"/>
  <c r="AY229"/>
  <c r="AX147"/>
  <c r="AW147"/>
  <c r="BA147"/>
  <c r="AV147"/>
  <c r="AZ147"/>
  <c r="AY147"/>
  <c r="AV182"/>
  <c r="AZ182"/>
  <c r="AY182"/>
  <c r="AX182"/>
  <c r="AW182"/>
  <c r="BA182"/>
  <c r="AX181"/>
  <c r="AW181"/>
  <c r="BA181"/>
  <c r="AV181"/>
  <c r="AZ181"/>
  <c r="AY181"/>
  <c r="AV180"/>
  <c r="AZ180"/>
  <c r="AY180"/>
  <c r="AX180"/>
  <c r="AW180"/>
  <c r="BA180"/>
  <c r="AV204"/>
  <c r="AZ204"/>
  <c r="AY204"/>
  <c r="AX204"/>
  <c r="AW204"/>
  <c r="BA204"/>
  <c r="AX275"/>
  <c r="AW275"/>
  <c r="BA275"/>
  <c r="AV275"/>
  <c r="AZ275"/>
  <c r="AY275"/>
  <c r="AX211"/>
  <c r="AW211"/>
  <c r="BA211"/>
  <c r="AV211"/>
  <c r="AZ211"/>
  <c r="AY211"/>
  <c r="AV330"/>
  <c r="AZ330"/>
  <c r="AY330"/>
  <c r="AX330"/>
  <c r="AW330"/>
  <c r="BA330"/>
  <c r="AV266"/>
  <c r="AZ266"/>
  <c r="AY266"/>
  <c r="AX266"/>
  <c r="AW266"/>
  <c r="BA266"/>
  <c r="AV202"/>
  <c r="AZ202"/>
  <c r="AY202"/>
  <c r="AX202"/>
  <c r="AW202"/>
  <c r="BA202"/>
  <c r="AX273"/>
  <c r="AW273"/>
  <c r="BA273"/>
  <c r="AV273"/>
  <c r="AZ273"/>
  <c r="AY273"/>
  <c r="AX209"/>
  <c r="AW209"/>
  <c r="BA209"/>
  <c r="AV209"/>
  <c r="AZ209"/>
  <c r="AY209"/>
  <c r="AX191"/>
  <c r="AW191"/>
  <c r="BA191"/>
  <c r="AV191"/>
  <c r="AZ191"/>
  <c r="AY191"/>
  <c r="AV162"/>
  <c r="AZ162"/>
  <c r="AY162"/>
  <c r="AX162"/>
  <c r="AW162"/>
  <c r="BA162"/>
  <c r="AX161"/>
  <c r="AW161"/>
  <c r="BA161"/>
  <c r="AV161"/>
  <c r="AZ161"/>
  <c r="AY161"/>
  <c r="AV160"/>
  <c r="AZ160"/>
  <c r="AY160"/>
  <c r="AX160"/>
  <c r="AW160"/>
  <c r="BA160"/>
  <c r="AX271"/>
  <c r="AW271"/>
  <c r="BA271"/>
  <c r="AV271"/>
  <c r="AZ271"/>
  <c r="AY271"/>
  <c r="AX207"/>
  <c r="AW207"/>
  <c r="BA207"/>
  <c r="AV207"/>
  <c r="AZ207"/>
  <c r="AY207"/>
  <c r="AV326"/>
  <c r="AZ326"/>
  <c r="AY326"/>
  <c r="AX326"/>
  <c r="AW326"/>
  <c r="BA326"/>
  <c r="AV262"/>
  <c r="AZ262"/>
  <c r="AY262"/>
  <c r="AX262"/>
  <c r="AW262"/>
  <c r="BA262"/>
  <c r="AV198"/>
  <c r="AZ198"/>
  <c r="AY198"/>
  <c r="AX198"/>
  <c r="AW198"/>
  <c r="BA198"/>
  <c r="AX269"/>
  <c r="AW269"/>
  <c r="BA269"/>
  <c r="AV269"/>
  <c r="AZ269"/>
  <c r="AY269"/>
  <c r="AX205"/>
  <c r="AW205"/>
  <c r="BA205"/>
  <c r="AV205"/>
  <c r="AZ205"/>
  <c r="AY205"/>
  <c r="AX187"/>
  <c r="AW187"/>
  <c r="BA187"/>
  <c r="AV187"/>
  <c r="AZ187"/>
  <c r="AY187"/>
  <c r="AV158"/>
  <c r="AZ158"/>
  <c r="AY158"/>
  <c r="AX158"/>
  <c r="AW158"/>
  <c r="BA158"/>
  <c r="AX157"/>
  <c r="AW157"/>
  <c r="BA157"/>
  <c r="AV157"/>
  <c r="AZ157"/>
  <c r="AY157"/>
  <c r="AV156"/>
  <c r="AZ156"/>
  <c r="AY156"/>
  <c r="AX156"/>
  <c r="AW156"/>
  <c r="BA156"/>
  <c r="AX235"/>
  <c r="AW235"/>
  <c r="BA235"/>
  <c r="AV235"/>
  <c r="AZ235"/>
  <c r="AY235"/>
  <c r="AV290"/>
  <c r="AZ290"/>
  <c r="AY290"/>
  <c r="AX290"/>
  <c r="AW290"/>
  <c r="BA290"/>
  <c r="AV226"/>
  <c r="AZ226"/>
  <c r="AY226"/>
  <c r="AX226"/>
  <c r="AW226"/>
  <c r="BA226"/>
  <c r="AX297"/>
  <c r="AW297"/>
  <c r="BA297"/>
  <c r="AV297"/>
  <c r="AZ297"/>
  <c r="AY297"/>
  <c r="AX233"/>
  <c r="AW233"/>
  <c r="BA233"/>
  <c r="AV233"/>
  <c r="AZ233"/>
  <c r="AY233"/>
  <c r="AX151"/>
  <c r="AW151"/>
  <c r="BA151"/>
  <c r="AV151"/>
  <c r="AZ151"/>
  <c r="AY151"/>
  <c r="AV186"/>
  <c r="AZ186"/>
  <c r="AY186"/>
  <c r="AX186"/>
  <c r="AW186"/>
  <c r="BA186"/>
  <c r="AX185"/>
  <c r="AW185"/>
  <c r="BA185"/>
  <c r="AV185"/>
  <c r="AZ185"/>
  <c r="AY185"/>
  <c r="AV184"/>
  <c r="AZ184"/>
  <c r="AY184"/>
  <c r="AX184"/>
  <c r="AW184"/>
  <c r="BA184"/>
  <c r="AV272"/>
  <c r="AZ272"/>
  <c r="AY272"/>
  <c r="AX272"/>
  <c r="AW272"/>
  <c r="BA272"/>
  <c r="AV336"/>
  <c r="AZ336"/>
  <c r="AY336"/>
  <c r="AX336"/>
  <c r="AW336"/>
  <c r="BA336"/>
  <c r="AX403"/>
  <c r="AW403"/>
  <c r="BA403"/>
  <c r="AV403"/>
  <c r="AZ403"/>
  <c r="AY403"/>
  <c r="AV352"/>
  <c r="AZ352"/>
  <c r="AY352"/>
  <c r="AX352"/>
  <c r="AW352"/>
  <c r="BA352"/>
  <c r="AX365"/>
  <c r="AW365"/>
  <c r="BA365"/>
  <c r="AV365"/>
  <c r="AZ365"/>
  <c r="AY365"/>
  <c r="AV378"/>
  <c r="AZ378"/>
  <c r="AY378"/>
  <c r="AX378"/>
  <c r="AW378"/>
  <c r="BA378"/>
  <c r="AV228"/>
  <c r="AZ228"/>
  <c r="AY228"/>
  <c r="AX228"/>
  <c r="AW228"/>
  <c r="BA228"/>
  <c r="AV292"/>
  <c r="AZ292"/>
  <c r="AY292"/>
  <c r="AX292"/>
  <c r="AW292"/>
  <c r="BA292"/>
  <c r="AX359"/>
  <c r="AW359"/>
  <c r="BA359"/>
  <c r="AV359"/>
  <c r="AZ359"/>
  <c r="AY359"/>
  <c r="AV372"/>
  <c r="AZ372"/>
  <c r="AY372"/>
  <c r="AX372"/>
  <c r="AW372"/>
  <c r="BA372"/>
  <c r="AX335"/>
  <c r="AW335"/>
  <c r="BA335"/>
  <c r="AV335"/>
  <c r="AZ335"/>
  <c r="AY335"/>
  <c r="AX385"/>
  <c r="AW385"/>
  <c r="BA385"/>
  <c r="AV385"/>
  <c r="AZ385"/>
  <c r="AY385"/>
  <c r="AV398"/>
  <c r="AZ398"/>
  <c r="AY398"/>
  <c r="AX398"/>
  <c r="AW398"/>
  <c r="BA398"/>
  <c r="AX315"/>
  <c r="AW315"/>
  <c r="BA315"/>
  <c r="AV315"/>
  <c r="AZ315"/>
  <c r="AY315"/>
  <c r="AV264"/>
  <c r="AZ264"/>
  <c r="AY264"/>
  <c r="AX264"/>
  <c r="AW264"/>
  <c r="BA264"/>
  <c r="AV328"/>
  <c r="AZ328"/>
  <c r="AY328"/>
  <c r="AX328"/>
  <c r="AW328"/>
  <c r="BA328"/>
  <c r="AX395"/>
  <c r="AW395"/>
  <c r="BA395"/>
  <c r="AV395"/>
  <c r="AZ395"/>
  <c r="AY395"/>
  <c r="AV344"/>
  <c r="AZ344"/>
  <c r="AY344"/>
  <c r="AX344"/>
  <c r="AW344"/>
  <c r="BA344"/>
  <c r="AX357"/>
  <c r="AW357"/>
  <c r="BA357"/>
  <c r="AV357"/>
  <c r="AZ357"/>
  <c r="AY357"/>
  <c r="AV370"/>
  <c r="AZ370"/>
  <c r="AY370"/>
  <c r="AX370"/>
  <c r="AW370"/>
  <c r="BA370"/>
  <c r="AV7"/>
  <c r="J26" i="13" s="1"/>
  <c r="J32"/>
  <c r="H29"/>
  <c r="J35"/>
  <c r="J61"/>
  <c r="I61"/>
  <c r="H61"/>
  <c r="K61"/>
  <c r="H104"/>
  <c r="K104"/>
  <c r="J104"/>
  <c r="I104"/>
  <c r="H102"/>
  <c r="K102"/>
  <c r="J102"/>
  <c r="I102"/>
  <c r="H122"/>
  <c r="K122"/>
  <c r="J122"/>
  <c r="I122"/>
  <c r="K34"/>
  <c r="J105"/>
  <c r="I105"/>
  <c r="H105"/>
  <c r="K105"/>
  <c r="J69"/>
  <c r="I69"/>
  <c r="H69"/>
  <c r="K69"/>
  <c r="H112"/>
  <c r="K112"/>
  <c r="J112"/>
  <c r="I112"/>
  <c r="H98"/>
  <c r="K98"/>
  <c r="J98"/>
  <c r="I98"/>
  <c r="J53"/>
  <c r="I53"/>
  <c r="H53"/>
  <c r="K53"/>
  <c r="J127"/>
  <c r="I127"/>
  <c r="H127"/>
  <c r="K127"/>
  <c r="J113"/>
  <c r="I113"/>
  <c r="H113"/>
  <c r="K113"/>
  <c r="J55"/>
  <c r="I55"/>
  <c r="H55"/>
  <c r="K55"/>
  <c r="H152"/>
  <c r="K152"/>
  <c r="J152"/>
  <c r="I152"/>
  <c r="I21"/>
  <c r="J107"/>
  <c r="I107"/>
  <c r="H107"/>
  <c r="K107"/>
  <c r="J18"/>
  <c r="H138"/>
  <c r="K138"/>
  <c r="J138"/>
  <c r="I138"/>
  <c r="J49"/>
  <c r="I49"/>
  <c r="H49"/>
  <c r="K49"/>
  <c r="J91"/>
  <c r="I91"/>
  <c r="H91"/>
  <c r="K91"/>
  <c r="H134"/>
  <c r="K134"/>
  <c r="J134"/>
  <c r="I134"/>
  <c r="H100"/>
  <c r="K100"/>
  <c r="J100"/>
  <c r="I100"/>
  <c r="H160"/>
  <c r="K160"/>
  <c r="J160"/>
  <c r="I160"/>
  <c r="J115"/>
  <c r="I115"/>
  <c r="H115"/>
  <c r="K115"/>
  <c r="J133"/>
  <c r="I133"/>
  <c r="H133"/>
  <c r="K133"/>
  <c r="H156"/>
  <c r="K156"/>
  <c r="J156"/>
  <c r="I156"/>
  <c r="J111"/>
  <c r="I111"/>
  <c r="H111"/>
  <c r="K111"/>
  <c r="H56"/>
  <c r="K56"/>
  <c r="J56"/>
  <c r="I56"/>
  <c r="J99"/>
  <c r="I99"/>
  <c r="H99"/>
  <c r="K99"/>
  <c r="H142"/>
  <c r="K142"/>
  <c r="J142"/>
  <c r="I142"/>
  <c r="H76"/>
  <c r="K76"/>
  <c r="J76"/>
  <c r="I76"/>
  <c r="I15"/>
  <c r="I6"/>
  <c r="J51"/>
  <c r="I51"/>
  <c r="H51"/>
  <c r="K51"/>
  <c r="J93"/>
  <c r="I93"/>
  <c r="H93"/>
  <c r="K93"/>
  <c r="H136"/>
  <c r="K136"/>
  <c r="J136"/>
  <c r="I136"/>
  <c r="H48"/>
  <c r="K48"/>
  <c r="J48"/>
  <c r="I48"/>
  <c r="H154"/>
  <c r="K154"/>
  <c r="J154"/>
  <c r="I154"/>
  <c r="J109"/>
  <c r="I109"/>
  <c r="H109"/>
  <c r="K109"/>
  <c r="J31"/>
  <c r="H132"/>
  <c r="K132"/>
  <c r="J132"/>
  <c r="I132"/>
  <c r="J87"/>
  <c r="I87"/>
  <c r="H87"/>
  <c r="K87"/>
  <c r="J75"/>
  <c r="I75"/>
  <c r="H75"/>
  <c r="K75"/>
  <c r="H118"/>
  <c r="K118"/>
  <c r="J118"/>
  <c r="I118"/>
  <c r="J137"/>
  <c r="I137"/>
  <c r="H137"/>
  <c r="K137"/>
  <c r="H58"/>
  <c r="K58"/>
  <c r="J58"/>
  <c r="I58"/>
  <c r="J101"/>
  <c r="I101"/>
  <c r="H101"/>
  <c r="K101"/>
  <c r="H144"/>
  <c r="K144"/>
  <c r="J144"/>
  <c r="I144"/>
  <c r="J57"/>
  <c r="I57"/>
  <c r="H57"/>
  <c r="K57"/>
  <c r="H130"/>
  <c r="K130"/>
  <c r="J130"/>
  <c r="I130"/>
  <c r="J43"/>
  <c r="I43"/>
  <c r="H43"/>
  <c r="K43"/>
  <c r="J159"/>
  <c r="I159"/>
  <c r="H159"/>
  <c r="K159"/>
  <c r="H60"/>
  <c r="K60"/>
  <c r="J60"/>
  <c r="I60"/>
  <c r="J145"/>
  <c r="I145"/>
  <c r="H145"/>
  <c r="K145"/>
  <c r="J139"/>
  <c r="I139"/>
  <c r="H139"/>
  <c r="K139"/>
  <c r="H50"/>
  <c r="K50"/>
  <c r="J50"/>
  <c r="I50"/>
  <c r="H116"/>
  <c r="K116"/>
  <c r="J116"/>
  <c r="I116"/>
  <c r="J71"/>
  <c r="I71"/>
  <c r="H71"/>
  <c r="K71"/>
  <c r="H38"/>
  <c r="K38"/>
  <c r="J38"/>
  <c r="J89"/>
  <c r="I89"/>
  <c r="H89"/>
  <c r="K89"/>
  <c r="H64"/>
  <c r="K64"/>
  <c r="J64"/>
  <c r="I64"/>
  <c r="H62"/>
  <c r="K62"/>
  <c r="J62"/>
  <c r="I62"/>
  <c r="J147"/>
  <c r="I147"/>
  <c r="H147"/>
  <c r="K147"/>
  <c r="H82"/>
  <c r="K82"/>
  <c r="J82"/>
  <c r="I82"/>
  <c r="J37"/>
  <c r="H37"/>
  <c r="K37"/>
  <c r="J143"/>
  <c r="I143"/>
  <c r="H143"/>
  <c r="K143"/>
  <c r="J65"/>
  <c r="I65"/>
  <c r="H65"/>
  <c r="K65"/>
  <c r="H16"/>
  <c r="K19"/>
  <c r="J123"/>
  <c r="I123"/>
  <c r="H123"/>
  <c r="K123"/>
  <c r="J141"/>
  <c r="I141"/>
  <c r="H141"/>
  <c r="K141"/>
  <c r="H36"/>
  <c r="J36"/>
  <c r="I36"/>
  <c r="J119"/>
  <c r="I119"/>
  <c r="H119"/>
  <c r="K119"/>
  <c r="H150"/>
  <c r="K150"/>
  <c r="J150"/>
  <c r="I150"/>
  <c r="H84"/>
  <c r="K84"/>
  <c r="J84"/>
  <c r="I84"/>
  <c r="H46"/>
  <c r="K46"/>
  <c r="J46"/>
  <c r="I46"/>
  <c r="J131"/>
  <c r="I131"/>
  <c r="H131"/>
  <c r="K131"/>
  <c r="J117"/>
  <c r="I117"/>
  <c r="H117"/>
  <c r="K117"/>
  <c r="H108"/>
  <c r="K108"/>
  <c r="J108"/>
  <c r="I108"/>
  <c r="J63"/>
  <c r="I63"/>
  <c r="H63"/>
  <c r="K63"/>
  <c r="H40"/>
  <c r="K40"/>
  <c r="J40"/>
  <c r="I40"/>
  <c r="J83"/>
  <c r="I83"/>
  <c r="H83"/>
  <c r="K83"/>
  <c r="H126"/>
  <c r="K126"/>
  <c r="J126"/>
  <c r="I126"/>
  <c r="H92"/>
  <c r="K92"/>
  <c r="J92"/>
  <c r="I92"/>
  <c r="J45"/>
  <c r="I45"/>
  <c r="H45"/>
  <c r="K45"/>
  <c r="H88"/>
  <c r="K88"/>
  <c r="J88"/>
  <c r="I88"/>
  <c r="H86"/>
  <c r="K86"/>
  <c r="J86"/>
  <c r="I86"/>
  <c r="H74"/>
  <c r="K74"/>
  <c r="J74"/>
  <c r="I74"/>
  <c r="J125"/>
  <c r="I125"/>
  <c r="H125"/>
  <c r="K125"/>
  <c r="J47"/>
  <c r="I47"/>
  <c r="H47"/>
  <c r="K47"/>
  <c r="H148"/>
  <c r="K148"/>
  <c r="J148"/>
  <c r="I148"/>
  <c r="J103"/>
  <c r="I103"/>
  <c r="H103"/>
  <c r="K103"/>
  <c r="J121"/>
  <c r="I121"/>
  <c r="H121"/>
  <c r="K121"/>
  <c r="H96"/>
  <c r="K96"/>
  <c r="J96"/>
  <c r="I96"/>
  <c r="H94"/>
  <c r="K94"/>
  <c r="J94"/>
  <c r="I94"/>
  <c r="H114"/>
  <c r="K114"/>
  <c r="J114"/>
  <c r="I114"/>
  <c r="J97"/>
  <c r="I97"/>
  <c r="H97"/>
  <c r="K97"/>
  <c r="J23"/>
  <c r="J14"/>
  <c r="H72"/>
  <c r="K72"/>
  <c r="J72"/>
  <c r="I72"/>
  <c r="H70"/>
  <c r="K70"/>
  <c r="J70"/>
  <c r="I70"/>
  <c r="J155"/>
  <c r="I155"/>
  <c r="H155"/>
  <c r="K155"/>
  <c r="H90"/>
  <c r="K90"/>
  <c r="J90"/>
  <c r="I90"/>
  <c r="J151"/>
  <c r="I151"/>
  <c r="H151"/>
  <c r="K151"/>
  <c r="H54"/>
  <c r="K54"/>
  <c r="J54"/>
  <c r="I54"/>
  <c r="J73"/>
  <c r="I73"/>
  <c r="H73"/>
  <c r="K73"/>
  <c r="H80"/>
  <c r="K80"/>
  <c r="J80"/>
  <c r="I80"/>
  <c r="H78"/>
  <c r="K78"/>
  <c r="J78"/>
  <c r="I78"/>
  <c r="H66"/>
  <c r="K66"/>
  <c r="J66"/>
  <c r="I66"/>
  <c r="J149"/>
  <c r="I149"/>
  <c r="H149"/>
  <c r="K149"/>
  <c r="J25"/>
  <c r="H140"/>
  <c r="K140"/>
  <c r="J140"/>
  <c r="I140"/>
  <c r="J95"/>
  <c r="I95"/>
  <c r="H95"/>
  <c r="K95"/>
  <c r="H158"/>
  <c r="K158"/>
  <c r="J158"/>
  <c r="I158"/>
  <c r="J81"/>
  <c r="I81"/>
  <c r="H81"/>
  <c r="K81"/>
  <c r="H35"/>
  <c r="J77"/>
  <c r="I77"/>
  <c r="H77"/>
  <c r="K77"/>
  <c r="H120"/>
  <c r="K120"/>
  <c r="J120"/>
  <c r="I120"/>
  <c r="H32"/>
  <c r="H106"/>
  <c r="K106"/>
  <c r="J106"/>
  <c r="I106"/>
  <c r="J157"/>
  <c r="I157"/>
  <c r="H157"/>
  <c r="K157"/>
  <c r="H52"/>
  <c r="K52"/>
  <c r="J52"/>
  <c r="I52"/>
  <c r="J135"/>
  <c r="I135"/>
  <c r="H135"/>
  <c r="K135"/>
  <c r="H68"/>
  <c r="K68"/>
  <c r="J68"/>
  <c r="I68"/>
  <c r="J153"/>
  <c r="I153"/>
  <c r="H153"/>
  <c r="K153"/>
  <c r="H42"/>
  <c r="K42"/>
  <c r="J42"/>
  <c r="I42"/>
  <c r="J85"/>
  <c r="I85"/>
  <c r="H85"/>
  <c r="K85"/>
  <c r="H128"/>
  <c r="K128"/>
  <c r="J128"/>
  <c r="I128"/>
  <c r="J41"/>
  <c r="I41"/>
  <c r="H41"/>
  <c r="K41"/>
  <c r="H146"/>
  <c r="K146"/>
  <c r="J146"/>
  <c r="I146"/>
  <c r="J59"/>
  <c r="I59"/>
  <c r="H59"/>
  <c r="K59"/>
  <c r="J39"/>
  <c r="I39"/>
  <c r="H39"/>
  <c r="K39"/>
  <c r="H124"/>
  <c r="K124"/>
  <c r="J124"/>
  <c r="I124"/>
  <c r="J79"/>
  <c r="I79"/>
  <c r="H79"/>
  <c r="K79"/>
  <c r="J67"/>
  <c r="I67"/>
  <c r="H67"/>
  <c r="K67"/>
  <c r="H110"/>
  <c r="K110"/>
  <c r="J110"/>
  <c r="I110"/>
  <c r="H44"/>
  <c r="K44"/>
  <c r="J44"/>
  <c r="I44"/>
  <c r="J129"/>
  <c r="I129"/>
  <c r="H129"/>
  <c r="K129"/>
  <c r="N152" i="9"/>
  <c r="N56"/>
  <c r="N89"/>
  <c r="N93"/>
  <c r="N72"/>
  <c r="N78"/>
  <c r="N100"/>
  <c r="N107"/>
  <c r="N102"/>
  <c r="N50"/>
  <c r="N120"/>
  <c r="N45"/>
  <c r="N91"/>
  <c r="N97"/>
  <c r="N51"/>
  <c r="N57"/>
  <c r="N76"/>
  <c r="N55"/>
  <c r="N40"/>
  <c r="N46"/>
  <c r="N64"/>
  <c r="N68"/>
  <c r="N142"/>
  <c r="N156"/>
  <c r="N150"/>
  <c r="N115"/>
  <c r="N44"/>
  <c r="N90"/>
  <c r="N75"/>
  <c r="N81"/>
  <c r="N85"/>
  <c r="N42"/>
  <c r="N48"/>
  <c r="N54"/>
  <c r="N118"/>
  <c r="N149"/>
  <c r="N49"/>
  <c r="N109"/>
  <c r="N79"/>
  <c r="N53"/>
  <c r="N99"/>
  <c r="N111"/>
  <c r="L31" l="1"/>
  <c r="L24"/>
  <c r="L16"/>
  <c r="L29"/>
  <c r="L28"/>
  <c r="L12"/>
  <c r="L9"/>
  <c r="L14"/>
  <c r="L25"/>
  <c r="L20"/>
  <c r="L23"/>
  <c r="L18"/>
  <c r="L13"/>
  <c r="L8"/>
  <c r="L26"/>
  <c r="L15"/>
  <c r="L22"/>
  <c r="L27"/>
  <c r="L17"/>
  <c r="L19"/>
  <c r="L11"/>
  <c r="L10"/>
  <c r="L21"/>
  <c r="L7"/>
  <c r="J27" i="13"/>
  <c r="H24"/>
  <c r="H30"/>
  <c r="J22"/>
  <c r="N84" i="9"/>
  <c r="N94"/>
  <c r="N133"/>
  <c r="N105"/>
  <c r="N86"/>
  <c r="N59"/>
  <c r="N113"/>
  <c r="N114"/>
  <c r="N147"/>
  <c r="N131"/>
  <c r="N128"/>
  <c r="N87"/>
  <c r="N83"/>
  <c r="N158"/>
  <c r="N77"/>
  <c r="N138"/>
  <c r="N103"/>
  <c r="N129"/>
  <c r="N108"/>
  <c r="N119"/>
  <c r="N95"/>
  <c r="N65"/>
  <c r="N144"/>
  <c r="N137"/>
  <c r="N126"/>
  <c r="N60"/>
  <c r="N154"/>
  <c r="N141"/>
  <c r="N70"/>
  <c r="N123"/>
  <c r="N132"/>
  <c r="N69"/>
  <c r="N124"/>
  <c r="N121"/>
  <c r="N73"/>
  <c r="N101"/>
  <c r="N136"/>
  <c r="N134"/>
  <c r="N161"/>
  <c r="N82"/>
  <c r="N140"/>
  <c r="N151"/>
  <c r="N157"/>
  <c r="N104"/>
  <c r="N130"/>
  <c r="N117"/>
  <c r="N52"/>
  <c r="N92"/>
  <c r="N96"/>
  <c r="N155"/>
  <c r="N88"/>
  <c r="N112"/>
  <c r="N146"/>
  <c r="N80"/>
  <c r="N125"/>
  <c r="N74"/>
  <c r="N153"/>
  <c r="N110"/>
  <c r="N116"/>
  <c r="N66"/>
  <c r="N135"/>
  <c r="N106"/>
  <c r="N47"/>
  <c r="N148"/>
  <c r="N98"/>
  <c r="N127"/>
  <c r="N160"/>
  <c r="K32" i="13"/>
  <c r="I25"/>
  <c r="I14"/>
  <c r="H23"/>
  <c r="H8"/>
  <c r="H28"/>
  <c r="K27"/>
  <c r="I16"/>
  <c r="H31"/>
  <c r="J6"/>
  <c r="H15"/>
  <c r="K30"/>
  <c r="H26"/>
  <c r="H21"/>
  <c r="J34"/>
  <c r="J33"/>
  <c r="I27"/>
  <c r="K10"/>
  <c r="H6"/>
  <c r="H25"/>
  <c r="H11"/>
  <c r="K23"/>
  <c r="K8"/>
  <c r="I19"/>
  <c r="H22"/>
  <c r="K31"/>
  <c r="J9"/>
  <c r="K15"/>
  <c r="J30"/>
  <c r="K26"/>
  <c r="H18"/>
  <c r="H12"/>
  <c r="I34"/>
  <c r="K29"/>
  <c r="J24"/>
  <c r="H10"/>
  <c r="K7"/>
  <c r="H20"/>
  <c r="J28"/>
  <c r="J20"/>
  <c r="K11"/>
  <c r="H14"/>
  <c r="I8"/>
  <c r="J7"/>
  <c r="H19"/>
  <c r="K22"/>
  <c r="I9"/>
  <c r="K6"/>
  <c r="I30"/>
  <c r="I26"/>
  <c r="K18"/>
  <c r="J21"/>
  <c r="H34"/>
  <c r="I29"/>
  <c r="I24"/>
  <c r="I10"/>
  <c r="H7"/>
  <c r="J29"/>
  <c r="K24"/>
  <c r="H27"/>
  <c r="J10"/>
  <c r="I12"/>
  <c r="H13"/>
  <c r="J13"/>
  <c r="I17"/>
  <c r="J16"/>
  <c r="J11"/>
  <c r="K14"/>
  <c r="I18"/>
  <c r="I23"/>
  <c r="I35"/>
  <c r="K33"/>
  <c r="K13"/>
  <c r="K20"/>
  <c r="K28"/>
  <c r="H17"/>
  <c r="J17"/>
  <c r="I32"/>
  <c r="K16"/>
  <c r="H9"/>
  <c r="I31"/>
  <c r="K25"/>
  <c r="J15"/>
  <c r="J8"/>
  <c r="I22"/>
  <c r="K35"/>
  <c r="I33"/>
  <c r="J12"/>
  <c r="I20"/>
  <c r="I28"/>
  <c r="I11"/>
  <c r="I37"/>
  <c r="K21"/>
  <c r="J19"/>
  <c r="H33"/>
  <c r="K12"/>
  <c r="I13"/>
  <c r="K17"/>
  <c r="K9"/>
  <c r="K36"/>
  <c r="I38"/>
  <c r="N39" i="9"/>
  <c r="M67"/>
  <c r="M143"/>
  <c r="M43"/>
  <c r="M54"/>
  <c r="M84"/>
  <c r="M94"/>
  <c r="M133"/>
  <c r="M105"/>
  <c r="M108"/>
  <c r="M90"/>
  <c r="M119"/>
  <c r="M95"/>
  <c r="M65"/>
  <c r="M134"/>
  <c r="M161"/>
  <c r="M82"/>
  <c r="M64"/>
  <c r="M61"/>
  <c r="M116"/>
  <c r="M66"/>
  <c r="M91"/>
  <c r="M131"/>
  <c r="M128"/>
  <c r="M41"/>
  <c r="M107"/>
  <c r="M100"/>
  <c r="M87"/>
  <c r="M98"/>
  <c r="M127"/>
  <c r="M152"/>
  <c r="M138"/>
  <c r="M96"/>
  <c r="M53"/>
  <c r="M49"/>
  <c r="M118"/>
  <c r="M63"/>
  <c r="M159"/>
  <c r="M103"/>
  <c r="M129"/>
  <c r="M73"/>
  <c r="M75"/>
  <c r="M150"/>
  <c r="M101"/>
  <c r="M136"/>
  <c r="M153"/>
  <c r="M110"/>
  <c r="M68"/>
  <c r="M40"/>
  <c r="M147"/>
  <c r="M51"/>
  <c r="M97"/>
  <c r="M60"/>
  <c r="M120"/>
  <c r="M154"/>
  <c r="M141"/>
  <c r="M70"/>
  <c r="M93"/>
  <c r="M89"/>
  <c r="M158"/>
  <c r="M77"/>
  <c r="M132"/>
  <c r="M122"/>
  <c r="M99"/>
  <c r="M109"/>
  <c r="M149"/>
  <c r="M69"/>
  <c r="M124"/>
  <c r="M42"/>
  <c r="M121"/>
  <c r="M81"/>
  <c r="M115"/>
  <c r="M80"/>
  <c r="M125"/>
  <c r="M74"/>
  <c r="M113"/>
  <c r="M114"/>
  <c r="M46"/>
  <c r="M76"/>
  <c r="M57"/>
  <c r="M126"/>
  <c r="M104"/>
  <c r="M130"/>
  <c r="M102"/>
  <c r="M139"/>
  <c r="M72"/>
  <c r="M117"/>
  <c r="M123"/>
  <c r="M56"/>
  <c r="M92"/>
  <c r="M145"/>
  <c r="M111"/>
  <c r="M79"/>
  <c r="M58"/>
  <c r="M48"/>
  <c r="M155"/>
  <c r="M88"/>
  <c r="M112"/>
  <c r="M146"/>
  <c r="M85"/>
  <c r="M44"/>
  <c r="M86"/>
  <c r="M156"/>
  <c r="M59"/>
  <c r="M144"/>
  <c r="M137"/>
  <c r="M142"/>
  <c r="M140"/>
  <c r="M55"/>
  <c r="M151"/>
  <c r="M157"/>
  <c r="M45"/>
  <c r="M135"/>
  <c r="M106"/>
  <c r="M50"/>
  <c r="M47"/>
  <c r="M78"/>
  <c r="M148"/>
  <c r="M83"/>
  <c r="M52"/>
  <c r="M62"/>
  <c r="M71"/>
  <c r="M160"/>
  <c r="N35" l="1"/>
  <c r="N10"/>
  <c r="N22"/>
  <c r="N7"/>
  <c r="N31"/>
  <c r="N8"/>
  <c r="N29"/>
  <c r="N27"/>
  <c r="N11"/>
  <c r="N18"/>
  <c r="N36"/>
  <c r="N30"/>
  <c r="N23"/>
  <c r="N20"/>
  <c r="N38"/>
  <c r="N25"/>
  <c r="N24"/>
  <c r="N32"/>
  <c r="N15"/>
  <c r="N13"/>
  <c r="N17"/>
  <c r="N26"/>
  <c r="N19"/>
  <c r="N14"/>
  <c r="M16"/>
  <c r="N16"/>
  <c r="N37"/>
  <c r="M22"/>
  <c r="N33"/>
  <c r="N9"/>
  <c r="N21"/>
  <c r="N34"/>
  <c r="N12"/>
  <c r="N28"/>
  <c r="M39"/>
  <c r="M37"/>
  <c r="M38"/>
  <c r="M28"/>
  <c r="M10"/>
  <c r="O10" s="1"/>
  <c r="M7"/>
  <c r="M33"/>
  <c r="O33" s="1"/>
  <c r="M31"/>
  <c r="O31" s="1"/>
  <c r="M11"/>
  <c r="O11" s="1"/>
  <c r="M18"/>
  <c r="O18" s="1"/>
  <c r="M36"/>
  <c r="M30"/>
  <c r="O30" s="1"/>
  <c r="M23"/>
  <c r="O23" s="1"/>
  <c r="M20"/>
  <c r="O20" s="1"/>
  <c r="M27"/>
  <c r="O27" s="1"/>
  <c r="M24"/>
  <c r="M25"/>
  <c r="O25" s="1"/>
  <c r="M32"/>
  <c r="M35"/>
  <c r="O35" s="1"/>
  <c r="M15"/>
  <c r="M13"/>
  <c r="O13" s="1"/>
  <c r="M17"/>
  <c r="M26"/>
  <c r="O26" s="1"/>
  <c r="M19"/>
  <c r="M14"/>
  <c r="M9"/>
  <c r="M21"/>
  <c r="M8"/>
  <c r="O8" s="1"/>
  <c r="M34"/>
  <c r="M29"/>
  <c r="O29" s="1"/>
  <c r="M12"/>
  <c r="O7" l="1"/>
  <c r="O14"/>
  <c r="O12"/>
  <c r="O22"/>
  <c r="O21"/>
  <c r="O15"/>
  <c r="O24"/>
  <c r="O34"/>
  <c r="O9"/>
  <c r="O32"/>
  <c r="O19"/>
  <c r="O17"/>
  <c r="O16"/>
  <c r="O28"/>
</calcChain>
</file>

<file path=xl/sharedStrings.xml><?xml version="1.0" encoding="utf-8"?>
<sst xmlns="http://schemas.openxmlformats.org/spreadsheetml/2006/main" count="2790" uniqueCount="124">
  <si>
    <t>gLrk{kj fo"k;k/;kid</t>
  </si>
  <si>
    <t>gLrk{kj ijh{kk izHkkjh</t>
  </si>
  <si>
    <t>Presented By :-</t>
  </si>
  <si>
    <t>HEERA LAL JAT</t>
  </si>
  <si>
    <t>V./P. -  CHANDAWAL NAGAR , SOJAT (PALI)</t>
  </si>
  <si>
    <t>AB</t>
  </si>
  <si>
    <t>क्र. स .</t>
  </si>
  <si>
    <t>Sr. Teacher at MGGS BAR (PALI)</t>
  </si>
  <si>
    <t>Class</t>
  </si>
  <si>
    <t>Section</t>
  </si>
  <si>
    <t>SRNO</t>
  </si>
  <si>
    <t>DOA</t>
  </si>
  <si>
    <t>Name</t>
  </si>
  <si>
    <t>Late Status</t>
  </si>
  <si>
    <t>FatherName</t>
  </si>
  <si>
    <t>MotherName</t>
  </si>
  <si>
    <t>Gender</t>
  </si>
  <si>
    <t>Dob</t>
  </si>
  <si>
    <t>ClassRollNo</t>
  </si>
  <si>
    <t>ExamRollNumber</t>
  </si>
  <si>
    <t>School Total Working Days</t>
  </si>
  <si>
    <t>Student Total Attendence</t>
  </si>
  <si>
    <t>Category</t>
  </si>
  <si>
    <t>Religion</t>
  </si>
  <si>
    <t>Previous Year Marks</t>
  </si>
  <si>
    <t>Name Of School</t>
  </si>
  <si>
    <t>School UDise Code</t>
  </si>
  <si>
    <t>Aadhar No of Student</t>
  </si>
  <si>
    <t>Bhamashash Card</t>
  </si>
  <si>
    <t>Mobile No Student(Father/Mother/Guardian</t>
  </si>
  <si>
    <t>Student Permanent Address</t>
  </si>
  <si>
    <t>Annual Parental Income</t>
  </si>
  <si>
    <t>CWSN Status</t>
  </si>
  <si>
    <t>BPL Status</t>
  </si>
  <si>
    <t>Minority Status</t>
  </si>
  <si>
    <t>Age On Present(In Years)</t>
  </si>
  <si>
    <t>Co-Curricular Activity</t>
  </si>
  <si>
    <t>Distance From School</t>
  </si>
  <si>
    <t>A</t>
  </si>
  <si>
    <t>AALIYA</t>
  </si>
  <si>
    <t>SALAMUDEEN</t>
  </si>
  <si>
    <t>ALFEENA BANU</t>
  </si>
  <si>
    <t>NEMA KHAN</t>
  </si>
  <si>
    <t>AQSHA QURESHI</t>
  </si>
  <si>
    <t>BHAVESH</t>
  </si>
  <si>
    <t>SHYAM SAGAR</t>
  </si>
  <si>
    <t>BHUPENDRA SINGH</t>
  </si>
  <si>
    <t>UDAI SINGH</t>
  </si>
  <si>
    <t>IRFAN</t>
  </si>
  <si>
    <t>KAMRUDIN</t>
  </si>
  <si>
    <t>JUNAID SHAH</t>
  </si>
  <si>
    <t>GULAB SHAH</t>
  </si>
  <si>
    <t>LAKSHYA GURJAR</t>
  </si>
  <si>
    <t>PURAN MAL GURJAR</t>
  </si>
  <si>
    <t>LUCKY</t>
  </si>
  <si>
    <t>IBRAHIM</t>
  </si>
  <si>
    <t>MOHAMMAD NAUFIL ARSH</t>
  </si>
  <si>
    <t>ASIF HUSAIN</t>
  </si>
  <si>
    <t>MUSKAN</t>
  </si>
  <si>
    <t>ASALAM SHAH</t>
  </si>
  <si>
    <t>NIRAJ VAISHNAV</t>
  </si>
  <si>
    <t>PALAK VARESA</t>
  </si>
  <si>
    <t>JITENDRA</t>
  </si>
  <si>
    <t>RITIK RAJ</t>
  </si>
  <si>
    <t>RAMESH KUMAR</t>
  </si>
  <si>
    <t>RUDRA PRATAP SINGH</t>
  </si>
  <si>
    <t>HIMMAT SINGH</t>
  </si>
  <si>
    <t>SAKSHI VARESA</t>
  </si>
  <si>
    <t>SAMREEN</t>
  </si>
  <si>
    <t>ASALAM KHAN</t>
  </si>
  <si>
    <t>SIMRAN</t>
  </si>
  <si>
    <t>TAMANNA</t>
  </si>
  <si>
    <t>PARAS RAM GEHLOT</t>
  </si>
  <si>
    <t>TANVEER SHAH</t>
  </si>
  <si>
    <t>AYYUB SHAH</t>
  </si>
  <si>
    <t>TARUN TANWAR</t>
  </si>
  <si>
    <t>MAHENDRA KUMAR</t>
  </si>
  <si>
    <t>TEENA</t>
  </si>
  <si>
    <t>DHARMA RAM</t>
  </si>
  <si>
    <t>PRAKASH PRAJAPAT</t>
  </si>
  <si>
    <t>OM PRAKASH</t>
  </si>
  <si>
    <t>SATAYANARAYAN</t>
  </si>
  <si>
    <t xml:space="preserve">महात्मा गाँधी राजकीय विद्यालय (अंग्रेजी माध्यम) बर, पाली </t>
  </si>
  <si>
    <t xml:space="preserve">परम पूज्य गुरूदेव वासुदेव जी महाराज </t>
  </si>
  <si>
    <t>प्रोग्राम निर्माणकर्ता</t>
  </si>
  <si>
    <t xml:space="preserve">हीरालाल जाट </t>
  </si>
  <si>
    <t xml:space="preserve">वरिष्ठ अध्यापक , महात्मा गाँधी राजकीय विद्यालय बर , पाली </t>
  </si>
  <si>
    <t xml:space="preserve">स्थाई पता :- चंडावल नगर , तह. - सोजत , जिला - पाली </t>
  </si>
  <si>
    <t>https://youtube.com/c/Heeralaljat</t>
  </si>
  <si>
    <t xml:space="preserve">सम्पूर्ण जानकारी के लिए विडियो लिंक </t>
  </si>
  <si>
    <t>सम्पूर्ण जानकारी के लिए विडियो लिंक</t>
  </si>
  <si>
    <t>वैसे यह शीट उपरोक्त निर्देश अनुसार ही बड़ी सावधानी से बनाई गई हैI फिर भी त्रुटि के लिए निर्माणकर्ता ज़िमेदार नहीं होगा I अतः अंतिम रूप से तैयार होने पर अपने स्तर पर जरुर चेक कर लेवे I</t>
  </si>
  <si>
    <r>
      <t xml:space="preserve">3. सभी प्रपत्रों में अंकों की गणना सभी प्रकार के आंकलन के कुल योग </t>
    </r>
    <r>
      <rPr>
        <b/>
        <sz val="12"/>
        <color rgb="FFCC00CC"/>
        <rFont val="Calibri"/>
        <family val="2"/>
        <scheme val="minor"/>
      </rPr>
      <t>100</t>
    </r>
    <r>
      <rPr>
        <b/>
        <sz val="11"/>
        <color rgb="FFCC00CC"/>
        <rFont val="Calibri"/>
        <family val="2"/>
        <scheme val="minor"/>
      </rPr>
      <t xml:space="preserve"> का </t>
    </r>
    <r>
      <rPr>
        <b/>
        <sz val="12"/>
        <color rgb="FFCC00CC"/>
        <rFont val="Calibri"/>
        <family val="2"/>
        <scheme val="minor"/>
      </rPr>
      <t>15</t>
    </r>
    <r>
      <rPr>
        <b/>
        <sz val="11"/>
        <color rgb="FFCC00CC"/>
        <rFont val="Calibri"/>
        <family val="2"/>
        <scheme val="minor"/>
      </rPr>
      <t xml:space="preserve">% होगा तथा </t>
    </r>
    <r>
      <rPr>
        <b/>
        <sz val="12"/>
        <color rgb="FFCC00CC"/>
        <rFont val="Calibri"/>
        <family val="2"/>
        <scheme val="minor"/>
      </rPr>
      <t>5</t>
    </r>
    <r>
      <rPr>
        <b/>
        <sz val="11"/>
        <color rgb="FFCC00CC"/>
        <rFont val="Calibri"/>
        <family val="2"/>
        <scheme val="minor"/>
      </rPr>
      <t xml:space="preserve"> अंक उपस्थिति के, इस प्रकार कुल</t>
    </r>
    <r>
      <rPr>
        <b/>
        <sz val="12"/>
        <color rgb="FFCC00CC"/>
        <rFont val="Calibri"/>
        <family val="2"/>
        <scheme val="minor"/>
      </rPr>
      <t xml:space="preserve"> 20</t>
    </r>
    <r>
      <rPr>
        <b/>
        <sz val="11"/>
        <color rgb="FFCC00CC"/>
        <rFont val="Calibri"/>
        <family val="2"/>
        <scheme val="minor"/>
      </rPr>
      <t xml:space="preserve"> अंक होगें I</t>
    </r>
  </si>
  <si>
    <t>Sheet Password</t>
  </si>
  <si>
    <t>NO</t>
  </si>
  <si>
    <t>MOHD IQBAL</t>
  </si>
  <si>
    <t>MAHAVEER DAS VAISHNAV</t>
  </si>
  <si>
    <t>VEDHANSHU PRAJAPAT</t>
  </si>
  <si>
    <t>PRAKASH</t>
  </si>
  <si>
    <t>https://youtu.be/qLwt95C9y1Y</t>
  </si>
  <si>
    <t>Hindi</t>
  </si>
  <si>
    <t>Mahatma Gandhi Government School (English Medium) Bar , Pali</t>
  </si>
  <si>
    <t>(Your school is Sanskrit School , Select YES)</t>
  </si>
  <si>
    <r>
      <rPr>
        <b/>
        <sz val="12"/>
        <color rgb="FF0000CC"/>
        <rFont val="Calibri"/>
        <family val="2"/>
        <scheme val="minor"/>
      </rPr>
      <t>संस्कृत विद्यालय हो तो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4"/>
        <color rgb="FFCC00CC"/>
        <rFont val="Calibri"/>
        <family val="2"/>
        <scheme val="minor"/>
      </rPr>
      <t>YES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0000CC"/>
        <rFont val="Calibri"/>
        <family val="2"/>
        <scheme val="minor"/>
      </rPr>
      <t xml:space="preserve">सेलेक्ट करें </t>
    </r>
  </si>
  <si>
    <t xml:space="preserve">हिन्दी </t>
  </si>
  <si>
    <r>
      <t xml:space="preserve">1. प्राथमिक शिक्षा अधिगम स्तर मूल्यांकन (कक्षा </t>
    </r>
    <r>
      <rPr>
        <b/>
        <sz val="12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 xml:space="preserve"> ) </t>
    </r>
    <r>
      <rPr>
        <b/>
        <sz val="12"/>
        <color theme="1"/>
        <rFont val="Calibri"/>
        <family val="2"/>
        <scheme val="minor"/>
      </rPr>
      <t>2024</t>
    </r>
    <r>
      <rPr>
        <b/>
        <sz val="11"/>
        <color theme="1"/>
        <rFont val="Calibri"/>
        <family val="2"/>
        <scheme val="minor"/>
      </rPr>
      <t xml:space="preserve"> में कुल </t>
    </r>
    <r>
      <rPr>
        <b/>
        <sz val="12"/>
        <color theme="1"/>
        <rFont val="Calibri"/>
        <family val="2"/>
        <scheme val="minor"/>
      </rPr>
      <t>20</t>
    </r>
    <r>
      <rPr>
        <b/>
        <sz val="11"/>
        <color theme="1"/>
        <rFont val="Calibri"/>
        <family val="2"/>
        <scheme val="minor"/>
      </rPr>
      <t xml:space="preserve"> अंक सत्रांक के रूप में जायेंगे I</t>
    </r>
  </si>
  <si>
    <t>B</t>
  </si>
  <si>
    <t>Password Of Satrank Sheet  :-             05Strank2024</t>
  </si>
  <si>
    <t>05Strank2024</t>
  </si>
  <si>
    <t xml:space="preserve"> 2.            सभी  विषयों के लिए प्रपत्र - 2 'स' के द्वारा सत्रांक निर्धारण में प्रथम रख (10 अक), द्वितीय परख (10 अंक) व अर्द्धवार्षिक परीक्षा (70 अंक) तथा तृतीय टेस्ट के (10 अंक) कुल 100 अंकों के  योग का 15 % तथा 5 अंक उपस्थिति के आधार पर गणना होगी  I</t>
  </si>
  <si>
    <r>
      <t xml:space="preserve">
                                                                        </t>
    </r>
    <r>
      <rPr>
        <b/>
        <u/>
        <sz val="12"/>
        <color rgb="FF9900FF"/>
        <rFont val="Calibri"/>
        <family val="2"/>
        <scheme val="minor"/>
      </rPr>
      <t xml:space="preserve">निजी विद्यालयों के लिए
</t>
    </r>
    <r>
      <rPr>
        <b/>
        <sz val="11"/>
        <color rgb="FF006600"/>
        <rFont val="Calibri"/>
        <family val="2"/>
        <scheme val="minor"/>
      </rPr>
      <t xml:space="preserve">
1.   जिसके अंतर्गत नियमित विद्यार्थियों के लिए विद्यालय द्वारा लिया गया लिखित आंकलन प्रथम , द्वितीय टेस्ट व तृतीय टेस्ट (10-10-10 अंक), अर्द्ध वार्षिक  (70 अंक),   इस प्रकार कुल </t>
    </r>
    <r>
      <rPr>
        <b/>
        <sz val="12"/>
        <color rgb="FF006600"/>
        <rFont val="Calibri"/>
        <family val="2"/>
        <scheme val="minor"/>
      </rPr>
      <t>100</t>
    </r>
    <r>
      <rPr>
        <b/>
        <sz val="11"/>
        <color rgb="FF006600"/>
        <rFont val="Calibri"/>
        <family val="2"/>
        <scheme val="minor"/>
      </rPr>
      <t xml:space="preserve"> अंकों के  योग का</t>
    </r>
    <r>
      <rPr>
        <b/>
        <sz val="12"/>
        <color rgb="FF006600"/>
        <rFont val="Calibri"/>
        <family val="2"/>
        <scheme val="minor"/>
      </rPr>
      <t xml:space="preserve"> 15 %</t>
    </r>
    <r>
      <rPr>
        <b/>
        <sz val="11"/>
        <color rgb="FF006600"/>
        <rFont val="Calibri"/>
        <family val="2"/>
        <scheme val="minor"/>
      </rPr>
      <t xml:space="preserve"> तथा </t>
    </r>
    <r>
      <rPr>
        <b/>
        <sz val="12"/>
        <color rgb="FF006600"/>
        <rFont val="Calibri"/>
        <family val="2"/>
        <scheme val="minor"/>
      </rPr>
      <t>5</t>
    </r>
    <r>
      <rPr>
        <b/>
        <sz val="11"/>
        <color rgb="FF006600"/>
        <rFont val="Calibri"/>
        <family val="2"/>
        <scheme val="minor"/>
      </rPr>
      <t xml:space="preserve"> अंक उपस्थिति के I इस प्रकार कुल </t>
    </r>
    <r>
      <rPr>
        <b/>
        <sz val="12"/>
        <color rgb="FF006600"/>
        <rFont val="Calibri"/>
        <family val="2"/>
        <scheme val="minor"/>
      </rPr>
      <t xml:space="preserve"> 20</t>
    </r>
    <r>
      <rPr>
        <b/>
        <sz val="11"/>
        <color rgb="FF006600"/>
        <rFont val="Calibri"/>
        <family val="2"/>
        <scheme val="minor"/>
      </rPr>
      <t>% अंक होंगे।</t>
    </r>
  </si>
  <si>
    <t xml:space="preserve">सत्र 2023-24 परीक्षा हेतु कक्षा 05 के सत्रांक निर्धारण संबंध में जानकारी </t>
  </si>
  <si>
    <t/>
  </si>
  <si>
    <t>DEEPENDRA SINGH</t>
  </si>
  <si>
    <t>NATHU SINGH</t>
  </si>
  <si>
    <t>HARSHITA</t>
  </si>
  <si>
    <t>SAJJAN SINGH</t>
  </si>
  <si>
    <t>HIMANSHU</t>
  </si>
  <si>
    <t>UMESH BAGRI</t>
  </si>
  <si>
    <t>YASHODA KEER</t>
  </si>
  <si>
    <t>YUVRAJ SINGH CHOUHAN</t>
  </si>
  <si>
    <t>GANPAT SINGH</t>
  </si>
  <si>
    <r>
      <t xml:space="preserve">दिनांक </t>
    </r>
    <r>
      <rPr>
        <b/>
        <u/>
        <sz val="14"/>
        <color rgb="FFCC00CC"/>
        <rFont val="Calibri"/>
        <family val="2"/>
        <scheme val="minor"/>
      </rPr>
      <t>09-01-2024</t>
    </r>
    <r>
      <rPr>
        <b/>
        <sz val="12"/>
        <color rgb="FFCC00CC"/>
        <rFont val="Calibri"/>
        <family val="2"/>
        <scheme val="minor"/>
      </rPr>
      <t xml:space="preserve"> को जारी आदेश का सारांश </t>
    </r>
  </si>
  <si>
    <r>
      <t xml:space="preserve">उपस्थिति का निर्धारण इस प्रकार है :-
71 से </t>
    </r>
    <r>
      <rPr>
        <b/>
        <sz val="12"/>
        <color rgb="FF0000CC"/>
        <rFont val="Calibri"/>
        <family val="2"/>
        <scheme val="minor"/>
      </rPr>
      <t>75</t>
    </r>
    <r>
      <rPr>
        <b/>
        <sz val="11"/>
        <color rgb="FF0000CC"/>
        <rFont val="Calibri"/>
        <family val="2"/>
        <scheme val="minor"/>
      </rPr>
      <t xml:space="preserve"> प्रतिशत तक</t>
    </r>
    <r>
      <rPr>
        <b/>
        <sz val="14"/>
        <color rgb="FF0000CC"/>
        <rFont val="Calibri"/>
        <family val="2"/>
        <scheme val="minor"/>
      </rPr>
      <t xml:space="preserve"> -  3 </t>
    </r>
    <r>
      <rPr>
        <b/>
        <sz val="11"/>
        <color rgb="FF0000CC"/>
        <rFont val="Calibri"/>
        <family val="2"/>
        <scheme val="minor"/>
      </rPr>
      <t xml:space="preserve">अंक 
</t>
    </r>
    <r>
      <rPr>
        <b/>
        <sz val="12"/>
        <color rgb="FF0000CC"/>
        <rFont val="Calibri"/>
        <family val="2"/>
        <scheme val="minor"/>
      </rPr>
      <t>76</t>
    </r>
    <r>
      <rPr>
        <b/>
        <sz val="11"/>
        <color rgb="FF0000CC"/>
        <rFont val="Calibri"/>
        <family val="2"/>
        <scheme val="minor"/>
      </rPr>
      <t xml:space="preserve"> से </t>
    </r>
    <r>
      <rPr>
        <b/>
        <sz val="12"/>
        <color rgb="FF0000CC"/>
        <rFont val="Calibri"/>
        <family val="2"/>
        <scheme val="minor"/>
      </rPr>
      <t>85</t>
    </r>
    <r>
      <rPr>
        <b/>
        <sz val="11"/>
        <color rgb="FF0000CC"/>
        <rFont val="Calibri"/>
        <family val="2"/>
        <scheme val="minor"/>
      </rPr>
      <t xml:space="preserve"> प्रतिशत तक </t>
    </r>
    <r>
      <rPr>
        <b/>
        <sz val="14"/>
        <color rgb="FF0000CC"/>
        <rFont val="Calibri"/>
        <family val="2"/>
        <scheme val="minor"/>
      </rPr>
      <t>-  4</t>
    </r>
    <r>
      <rPr>
        <b/>
        <sz val="11"/>
        <color rgb="FF0000CC"/>
        <rFont val="Calibri"/>
        <family val="2"/>
        <scheme val="minor"/>
      </rPr>
      <t xml:space="preserve"> अंक 
</t>
    </r>
    <r>
      <rPr>
        <b/>
        <sz val="12"/>
        <color rgb="FF0000CC"/>
        <rFont val="Calibri"/>
        <family val="2"/>
        <scheme val="minor"/>
      </rPr>
      <t>86</t>
    </r>
    <r>
      <rPr>
        <b/>
        <sz val="11"/>
        <color rgb="FF0000CC"/>
        <rFont val="Calibri"/>
        <family val="2"/>
        <scheme val="minor"/>
      </rPr>
      <t xml:space="preserve"> से </t>
    </r>
    <r>
      <rPr>
        <b/>
        <sz val="12"/>
        <color rgb="FF0000CC"/>
        <rFont val="Calibri"/>
        <family val="2"/>
        <scheme val="minor"/>
      </rPr>
      <t>100</t>
    </r>
    <r>
      <rPr>
        <b/>
        <sz val="11"/>
        <color rgb="FF0000CC"/>
        <rFont val="Calibri"/>
        <family val="2"/>
        <scheme val="minor"/>
      </rPr>
      <t xml:space="preserve"> प्रतिशत तक </t>
    </r>
    <r>
      <rPr>
        <b/>
        <sz val="14"/>
        <color rgb="FF0000CC"/>
        <rFont val="Calibri"/>
        <family val="2"/>
        <scheme val="minor"/>
      </rPr>
      <t>-  5</t>
    </r>
    <r>
      <rPr>
        <b/>
        <sz val="11"/>
        <color rgb="FF0000CC"/>
        <rFont val="Calibri"/>
        <family val="2"/>
        <scheme val="minor"/>
      </rPr>
      <t xml:space="preserve"> अंक
साथ ही </t>
    </r>
    <r>
      <rPr>
        <b/>
        <sz val="12"/>
        <color rgb="FF0000CC"/>
        <rFont val="Calibri"/>
        <family val="2"/>
        <scheme val="minor"/>
      </rPr>
      <t xml:space="preserve">60 </t>
    </r>
    <r>
      <rPr>
        <b/>
        <sz val="11"/>
        <color rgb="FF0000CC"/>
        <rFont val="Calibri"/>
        <family val="2"/>
        <scheme val="minor"/>
      </rPr>
      <t xml:space="preserve">से </t>
    </r>
    <r>
      <rPr>
        <b/>
        <sz val="12"/>
        <color rgb="FF0000CC"/>
        <rFont val="Calibri"/>
        <family val="2"/>
        <scheme val="minor"/>
      </rPr>
      <t>70</t>
    </r>
    <r>
      <rPr>
        <b/>
        <sz val="11"/>
        <color rgb="FF0000CC"/>
        <rFont val="Calibri"/>
        <family val="2"/>
        <scheme val="minor"/>
      </rPr>
      <t xml:space="preserve"> अंक  </t>
    </r>
    <r>
      <rPr>
        <b/>
        <sz val="14"/>
        <color rgb="FF0000CC"/>
        <rFont val="Calibri"/>
        <family val="2"/>
        <scheme val="minor"/>
      </rPr>
      <t xml:space="preserve"> -  2</t>
    </r>
    <r>
      <rPr>
        <b/>
        <sz val="11"/>
        <color rgb="FF0000CC"/>
        <rFont val="Calibri"/>
        <family val="2"/>
        <scheme val="minor"/>
      </rPr>
      <t xml:space="preserve"> अंक (यह केवल उन विद्यार्थियों के लिए, जिनको संस्था प्रधान ने 15% छुट देकर परीक्षा में सम्मलित किया है I)</t>
    </r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</si>
</sst>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0.00\ &quot;%&quot;"/>
  </numFmts>
  <fonts count="53">
    <font>
      <sz val="11"/>
      <color theme="1"/>
      <name val="Calibri"/>
      <family val="2"/>
      <scheme val="minor"/>
    </font>
    <font>
      <sz val="14"/>
      <color theme="1"/>
      <name val="Kruti Dev 010"/>
    </font>
    <font>
      <b/>
      <sz val="16"/>
      <color theme="1"/>
      <name val="Kruti Dev 010"/>
    </font>
    <font>
      <b/>
      <sz val="9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u/>
      <sz val="16"/>
      <color rgb="FF7030A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D60093"/>
      <name val="Calibri"/>
      <family val="2"/>
      <scheme val="minor"/>
    </font>
    <font>
      <b/>
      <sz val="16"/>
      <color rgb="FF0000CC"/>
      <name val="Cambria"/>
      <family val="1"/>
      <scheme val="major"/>
    </font>
    <font>
      <b/>
      <sz val="11"/>
      <color rgb="FF006600"/>
      <name val="Calibri"/>
      <family val="2"/>
      <scheme val="minor"/>
    </font>
    <font>
      <b/>
      <sz val="12"/>
      <color rgb="FFCC00CC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b/>
      <sz val="13"/>
      <name val="Calibri"/>
      <family val="2"/>
      <scheme val="minor"/>
    </font>
    <font>
      <b/>
      <u/>
      <sz val="14"/>
      <color rgb="FF0000CC"/>
      <name val="Calibri"/>
      <family val="2"/>
    </font>
    <font>
      <b/>
      <sz val="14"/>
      <color rgb="FF0000CC"/>
      <name val="Calibri"/>
      <family val="2"/>
      <scheme val="minor"/>
    </font>
    <font>
      <b/>
      <u/>
      <sz val="14"/>
      <color rgb="FFCC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CC00CC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Kruti Dev 010"/>
    </font>
    <font>
      <b/>
      <sz val="14"/>
      <color rgb="FFCC00CC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color theme="1"/>
      <name val="Cambria"/>
      <family val="1"/>
      <scheme val="major"/>
    </font>
    <font>
      <b/>
      <i/>
      <sz val="13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6"/>
      <color rgb="FFFF0000"/>
      <name val="Kruti Dev 010"/>
    </font>
    <font>
      <sz val="14"/>
      <color theme="0" tint="-4.9989318521683403E-2"/>
      <name val="Kruti Dev 010"/>
    </font>
    <font>
      <b/>
      <sz val="16"/>
      <color theme="0" tint="-4.9989318521683403E-2"/>
      <name val="Kruti Dev 010"/>
    </font>
    <font>
      <b/>
      <u/>
      <sz val="12"/>
      <color rgb="FF9900FF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sz val="12"/>
      <color theme="0" tint="-4.9989318521683403E-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7030A0"/>
        </stop>
      </gradientFill>
    </fill>
    <fill>
      <patternFill patternType="solid">
        <fgColor theme="6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gradientFill degree="90">
        <stop position="0">
          <color theme="5" tint="0.59999389629810485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6" tint="-0.25098422193060094"/>
        </stop>
      </gradientFill>
    </fill>
    <fill>
      <patternFill patternType="solid">
        <fgColor rgb="FFFFFF00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CFC9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2" tint="-9.8025452436902985E-2"/>
        </stop>
      </gradientFill>
    </fill>
    <fill>
      <gradientFill type="path" left="0.5" right="0.5" top="0.5" bottom="0.5">
        <stop position="0">
          <color theme="5" tint="0.59999389629810485"/>
        </stop>
        <stop position="1">
          <color theme="7" tint="0.59999389629810485"/>
        </stop>
      </gradientFill>
    </fill>
    <fill>
      <gradientFill type="path" left="0.5" right="0.5" top="0.5" bottom="0.5">
        <stop position="0">
          <color rgb="FFFFFF00"/>
        </stop>
        <stop position="1">
          <color rgb="FF7030A0"/>
        </stop>
      </gradientFill>
    </fill>
    <fill>
      <gradientFill degree="90">
        <stop position="0">
          <color theme="3" tint="0.40000610370189521"/>
        </stop>
        <stop position="1">
          <color rgb="FFFFC000"/>
        </stop>
      </gradient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 style="double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theme="5" tint="-0.499984740745262"/>
      </left>
      <right/>
      <top style="double">
        <color theme="5" tint="-0.499984740745262"/>
      </top>
      <bottom style="double">
        <color theme="5" tint="-0.499984740745262"/>
      </bottom>
      <diagonal/>
    </border>
    <border>
      <left/>
      <right/>
      <top style="double">
        <color theme="5" tint="-0.499984740745262"/>
      </top>
      <bottom style="double">
        <color theme="5" tint="-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theme="5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theme="5" tint="-0.499984740745262"/>
      </right>
      <top style="double">
        <color theme="5" tint="-0.499984740745262"/>
      </top>
      <bottom/>
      <diagonal/>
    </border>
    <border>
      <left style="double">
        <color theme="9" tint="-0.499984740745262"/>
      </left>
      <right style="double">
        <color theme="5" tint="-0.499984740745262"/>
      </right>
      <top style="double">
        <color theme="9" tint="-0.499984740745262"/>
      </top>
      <bottom style="double">
        <color theme="5" tint="-0.499984740745262"/>
      </bottom>
      <diagonal/>
    </border>
    <border>
      <left style="double">
        <color theme="5" tint="-0.499984740745262"/>
      </left>
      <right style="double">
        <color theme="9" tint="-0.499984740745262"/>
      </right>
      <top style="double">
        <color theme="9" tint="-0.499984740745262"/>
      </top>
      <bottom/>
      <diagonal/>
    </border>
    <border>
      <left style="double">
        <color theme="9" tint="-0.499984740745262"/>
      </left>
      <right style="double">
        <color theme="5" tint="-0.499984740745262"/>
      </right>
      <top style="double">
        <color theme="5" tint="-0.499984740745262"/>
      </top>
      <bottom style="double">
        <color theme="9" tint="-0.499984740745262"/>
      </bottom>
      <diagonal/>
    </border>
    <border>
      <left style="double">
        <color theme="5" tint="-0.499984740745262"/>
      </left>
      <right style="double">
        <color theme="9" tint="-0.499984740745262"/>
      </right>
      <top/>
      <bottom style="double">
        <color theme="9" tint="-0.499984740745262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double">
        <color theme="5" tint="-0.499984740745262"/>
      </left>
      <right/>
      <top/>
      <bottom style="double">
        <color theme="5" tint="-0.499984740745262"/>
      </bottom>
      <diagonal/>
    </border>
    <border>
      <left style="double">
        <color theme="5" tint="-0.499984740745262"/>
      </left>
      <right style="double">
        <color theme="5" tint="-0.499984740745262"/>
      </right>
      <top/>
      <bottom style="double">
        <color theme="5" tint="-0.499984740745262"/>
      </bottom>
      <diagonal/>
    </border>
    <border>
      <left style="double">
        <color theme="5" tint="-0.499984740745262"/>
      </left>
      <right/>
      <top/>
      <bottom/>
      <diagonal/>
    </border>
    <border>
      <left/>
      <right style="double">
        <color theme="5" tint="-0.499984740745262"/>
      </right>
      <top/>
      <bottom/>
      <diagonal/>
    </border>
    <border>
      <left style="thin">
        <color indexed="64"/>
      </left>
      <right style="thin">
        <color indexed="64"/>
      </right>
      <top style="double">
        <color theme="9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00CC"/>
      </left>
      <right style="medium">
        <color rgb="FFCC00CC"/>
      </right>
      <top style="medium">
        <color rgb="FFCC00CC"/>
      </top>
      <bottom style="medium">
        <color rgb="FFCC00CC"/>
      </bottom>
      <diagonal/>
    </border>
    <border>
      <left/>
      <right style="double">
        <color theme="5" tint="-0.499984740745262"/>
      </right>
      <top/>
      <bottom style="double">
        <color theme="5" tint="-0.499984740745262"/>
      </bottom>
      <diagonal/>
    </border>
    <border>
      <left style="medium">
        <color rgb="FFCC00CC"/>
      </left>
      <right/>
      <top style="medium">
        <color rgb="FFCC00CC"/>
      </top>
      <bottom/>
      <diagonal/>
    </border>
    <border>
      <left/>
      <right/>
      <top style="medium">
        <color rgb="FFCC00CC"/>
      </top>
      <bottom/>
      <diagonal/>
    </border>
    <border>
      <left/>
      <right style="medium">
        <color rgb="FFCC00CC"/>
      </right>
      <top style="medium">
        <color rgb="FFCC00CC"/>
      </top>
      <bottom/>
      <diagonal/>
    </border>
    <border>
      <left style="medium">
        <color rgb="FFCC00CC"/>
      </left>
      <right/>
      <top/>
      <bottom style="medium">
        <color rgb="FFCC00CC"/>
      </bottom>
      <diagonal/>
    </border>
    <border>
      <left/>
      <right/>
      <top/>
      <bottom style="medium">
        <color rgb="FFCC00CC"/>
      </bottom>
      <diagonal/>
    </border>
    <border>
      <left/>
      <right style="medium">
        <color rgb="FFCC00CC"/>
      </right>
      <top/>
      <bottom style="medium">
        <color rgb="FFCC00CC"/>
      </bottom>
      <diagonal/>
    </border>
    <border>
      <left style="medium">
        <color rgb="FFCC00CC"/>
      </left>
      <right/>
      <top style="medium">
        <color rgb="FFCC00CC"/>
      </top>
      <bottom style="medium">
        <color rgb="FFCC00CC"/>
      </bottom>
      <diagonal/>
    </border>
    <border>
      <left/>
      <right/>
      <top style="medium">
        <color rgb="FFCC00CC"/>
      </top>
      <bottom style="medium">
        <color rgb="FFCC00CC"/>
      </bottom>
      <diagonal/>
    </border>
    <border>
      <left/>
      <right style="medium">
        <color rgb="FFCC00CC"/>
      </right>
      <top style="medium">
        <color rgb="FFCC00CC"/>
      </top>
      <bottom style="medium">
        <color rgb="FFCC00CC"/>
      </bottom>
      <diagonal/>
    </border>
    <border>
      <left style="medium">
        <color rgb="FFCC00CC"/>
      </left>
      <right style="medium">
        <color rgb="FFCC00CC"/>
      </right>
      <top style="medium">
        <color rgb="FFCC00CC"/>
      </top>
      <bottom/>
      <diagonal/>
    </border>
    <border>
      <left style="medium">
        <color rgb="FFCC00CC"/>
      </left>
      <right style="medium">
        <color rgb="FFCC00CC"/>
      </right>
      <top/>
      <bottom style="medium">
        <color rgb="FFCC00CC"/>
      </bottom>
      <diagonal/>
    </border>
    <border>
      <left/>
      <right style="double">
        <color theme="5" tint="-0.499984740745262"/>
      </right>
      <top style="double">
        <color theme="5" tint="-0.499984740745262"/>
      </top>
      <bottom style="medium">
        <color rgb="FF0000CC"/>
      </bottom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 style="medium">
        <color rgb="FF0000CC"/>
      </bottom>
      <diagonal/>
    </border>
  </borders>
  <cellStyleXfs count="3">
    <xf numFmtId="0" fontId="0" fillId="0" borderId="0"/>
    <xf numFmtId="0" fontId="24" fillId="19" borderId="18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/>
    <xf numFmtId="0" fontId="1" fillId="8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 wrapText="1"/>
      <protection hidden="1"/>
    </xf>
    <xf numFmtId="0" fontId="8" fillId="9" borderId="4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1" fontId="11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left"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1" fontId="6" fillId="0" borderId="0" xfId="0" applyNumberFormat="1" applyFont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vertical="center" wrapText="1"/>
      <protection hidden="1"/>
    </xf>
    <xf numFmtId="0" fontId="1" fillId="3" borderId="6" xfId="0" applyFont="1" applyFill="1" applyBorder="1" applyAlignment="1" applyProtection="1">
      <alignment vertical="center" wrapText="1"/>
      <protection hidden="1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8" fillId="9" borderId="10" xfId="0" applyFont="1" applyFill="1" applyBorder="1" applyAlignment="1" applyProtection="1">
      <alignment horizontal="center" vertical="center" wrapText="1"/>
      <protection hidden="1"/>
    </xf>
    <xf numFmtId="0" fontId="0" fillId="18" borderId="0" xfId="0" applyFill="1"/>
    <xf numFmtId="0" fontId="0" fillId="4" borderId="0" xfId="0" applyFill="1"/>
    <xf numFmtId="0" fontId="0" fillId="0" borderId="1" xfId="0" applyBorder="1"/>
    <xf numFmtId="0" fontId="1" fillId="3" borderId="0" xfId="0" applyFont="1" applyFill="1" applyBorder="1" applyAlignment="1" applyProtection="1">
      <alignment vertical="center" wrapText="1"/>
      <protection hidden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0" xfId="0" applyFont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0" fillId="20" borderId="0" xfId="0" applyFill="1"/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20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3" xfId="0" applyFont="1" applyFill="1" applyBorder="1" applyAlignment="1" applyProtection="1">
      <alignment horizontal="center" vertical="center" wrapText="1"/>
      <protection hidden="1"/>
    </xf>
    <xf numFmtId="0" fontId="10" fillId="23" borderId="22" xfId="0" applyFont="1" applyFill="1" applyBorder="1" applyAlignment="1">
      <alignment horizontal="justify" vertical="center" wrapText="1"/>
    </xf>
    <xf numFmtId="0" fontId="7" fillId="24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2" fillId="0" borderId="0" xfId="2" applyFont="1" applyAlignment="1" applyProtection="1">
      <alignment horizontal="center" vertical="center"/>
    </xf>
    <xf numFmtId="0" fontId="8" fillId="6" borderId="14" xfId="0" applyFont="1" applyFill="1" applyBorder="1" applyAlignment="1" applyProtection="1">
      <alignment horizontal="center" vertical="center" textRotation="90" wrapText="1"/>
      <protection hidden="1"/>
    </xf>
    <xf numFmtId="0" fontId="8" fillId="5" borderId="14" xfId="0" applyFont="1" applyFill="1" applyBorder="1" applyAlignment="1" applyProtection="1">
      <alignment horizontal="center" vertical="center" textRotation="90" wrapText="1"/>
      <protection hidden="1"/>
    </xf>
    <xf numFmtId="0" fontId="8" fillId="7" borderId="14" xfId="0" applyFont="1" applyFill="1" applyBorder="1" applyAlignment="1" applyProtection="1">
      <alignment horizontal="center" vertical="center" textRotation="90" wrapText="1"/>
      <protection hidden="1"/>
    </xf>
    <xf numFmtId="0" fontId="33" fillId="21" borderId="0" xfId="0" applyFont="1" applyFill="1" applyAlignment="1">
      <alignment horizontal="center" vertical="center" wrapText="1"/>
    </xf>
    <xf numFmtId="0" fontId="11" fillId="11" borderId="0" xfId="0" applyFont="1" applyFill="1" applyAlignment="1" applyProtection="1">
      <alignment vertical="center" wrapText="1"/>
      <protection hidden="1"/>
    </xf>
    <xf numFmtId="0" fontId="11" fillId="11" borderId="24" xfId="0" applyFont="1" applyFill="1" applyBorder="1" applyAlignment="1" applyProtection="1">
      <alignment vertical="center" wrapText="1"/>
      <protection hidden="1"/>
    </xf>
    <xf numFmtId="0" fontId="35" fillId="0" borderId="21" xfId="0" applyFont="1" applyBorder="1" applyAlignment="1">
      <alignment horizontal="left" vertical="center" wrapText="1"/>
    </xf>
    <xf numFmtId="0" fontId="36" fillId="0" borderId="21" xfId="0" applyFont="1" applyBorder="1" applyAlignment="1">
      <alignment horizontal="justify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11" fillId="25" borderId="27" xfId="0" applyFont="1" applyFill="1" applyBorder="1" applyAlignment="1" applyProtection="1">
      <alignment horizontal="center" vertical="center" textRotation="90" wrapText="1"/>
      <protection hidden="1"/>
    </xf>
    <xf numFmtId="0" fontId="11" fillId="0" borderId="31" xfId="0" applyFont="1" applyFill="1" applyBorder="1" applyAlignment="1" applyProtection="1">
      <alignment horizontal="center" vertical="center" wrapText="1"/>
      <protection locked="0"/>
    </xf>
    <xf numFmtId="0" fontId="11" fillId="0" borderId="32" xfId="0" applyFont="1" applyFill="1" applyBorder="1" applyAlignment="1" applyProtection="1">
      <alignment horizontal="center" vertical="center" wrapText="1"/>
      <protection locked="0"/>
    </xf>
    <xf numFmtId="0" fontId="11" fillId="0" borderId="33" xfId="0" applyFont="1" applyFill="1" applyBorder="1" applyAlignment="1" applyProtection="1">
      <alignment horizontal="center" vertical="center" wrapText="1"/>
      <protection locked="0"/>
    </xf>
    <xf numFmtId="0" fontId="11" fillId="0" borderId="34" xfId="0" applyFont="1" applyFill="1" applyBorder="1" applyAlignment="1" applyProtection="1">
      <alignment horizontal="center" vertical="center" wrapText="1"/>
      <protection locked="0"/>
    </xf>
    <xf numFmtId="0" fontId="11" fillId="0" borderId="35" xfId="0" applyFont="1" applyFill="1" applyBorder="1" applyAlignment="1" applyProtection="1">
      <alignment horizontal="center" vertical="center" wrapText="1"/>
      <protection locked="0"/>
    </xf>
    <xf numFmtId="0" fontId="23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32" xfId="0" applyFont="1" applyFill="1" applyBorder="1" applyAlignment="1" applyProtection="1">
      <alignment horizontal="center" vertical="center" wrapText="1"/>
      <protection locked="0"/>
    </xf>
    <xf numFmtId="0" fontId="23" fillId="0" borderId="33" xfId="0" applyFont="1" applyFill="1" applyBorder="1" applyAlignment="1" applyProtection="1">
      <alignment horizontal="center" vertical="center" wrapText="1"/>
      <protection locked="0"/>
    </xf>
    <xf numFmtId="0" fontId="23" fillId="0" borderId="34" xfId="0" applyFont="1" applyFill="1" applyBorder="1" applyAlignment="1" applyProtection="1">
      <alignment horizontal="center" vertical="center" wrapText="1"/>
      <protection locked="0"/>
    </xf>
    <xf numFmtId="0" fontId="23" fillId="0" borderId="35" xfId="0" applyFont="1" applyFill="1" applyBorder="1" applyAlignment="1" applyProtection="1">
      <alignment horizontal="center" vertical="center" wrapText="1"/>
      <protection locked="0"/>
    </xf>
    <xf numFmtId="0" fontId="9" fillId="10" borderId="26" xfId="0" applyFont="1" applyFill="1" applyBorder="1" applyAlignment="1" applyProtection="1">
      <alignment horizontal="center" vertical="center" wrapText="1"/>
      <protection locked="0"/>
    </xf>
    <xf numFmtId="0" fontId="9" fillId="10" borderId="19" xfId="0" applyFont="1" applyFill="1" applyBorder="1" applyAlignment="1" applyProtection="1">
      <alignment horizontal="center" vertical="center" wrapText="1"/>
      <protection locked="0"/>
    </xf>
    <xf numFmtId="0" fontId="17" fillId="16" borderId="37" xfId="0" applyFont="1" applyFill="1" applyBorder="1" applyAlignment="1" applyProtection="1">
      <alignment horizontal="right" vertical="center" wrapText="1"/>
      <protection hidden="1"/>
    </xf>
    <xf numFmtId="0" fontId="22" fillId="17" borderId="36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28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right" vertical="center" wrapText="1"/>
      <protection hidden="1"/>
    </xf>
    <xf numFmtId="0" fontId="11" fillId="3" borderId="6" xfId="0" applyFont="1" applyFill="1" applyBorder="1" applyAlignment="1" applyProtection="1">
      <alignment vertical="center" wrapText="1"/>
      <protection hidden="1"/>
    </xf>
    <xf numFmtId="0" fontId="11" fillId="0" borderId="6" xfId="0" applyFont="1" applyFill="1" applyBorder="1" applyAlignment="1" applyProtection="1">
      <alignment horizontal="left" vertical="center" wrapText="1"/>
      <protection hidden="1"/>
    </xf>
    <xf numFmtId="0" fontId="9" fillId="10" borderId="29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textRotation="90" wrapText="1"/>
      <protection hidden="1"/>
    </xf>
    <xf numFmtId="0" fontId="28" fillId="22" borderId="0" xfId="0" applyFont="1" applyFill="1" applyAlignment="1" applyProtection="1">
      <alignment horizontal="center" vertical="center" wrapText="1"/>
      <protection hidden="1"/>
    </xf>
    <xf numFmtId="0" fontId="5" fillId="0" borderId="20" xfId="0" applyFont="1" applyBorder="1" applyAlignment="1" applyProtection="1">
      <alignment horizontal="justify" vertical="center" wrapText="1"/>
      <protection hidden="1"/>
    </xf>
    <xf numFmtId="0" fontId="8" fillId="12" borderId="37" xfId="0" applyFont="1" applyFill="1" applyBorder="1" applyAlignment="1" applyProtection="1">
      <alignment horizontal="center" vertical="center" textRotation="90" wrapText="1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37" fillId="0" borderId="6" xfId="0" applyFont="1" applyBorder="1" applyAlignment="1" applyProtection="1">
      <alignment vertical="center" wrapText="1"/>
      <protection hidden="1"/>
    </xf>
    <xf numFmtId="0" fontId="30" fillId="0" borderId="0" xfId="2" applyFont="1" applyAlignment="1" applyProtection="1">
      <alignment horizontal="center" vertical="center"/>
    </xf>
    <xf numFmtId="0" fontId="30" fillId="8" borderId="0" xfId="2" applyFont="1" applyFill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textRotation="90" wrapText="1"/>
      <protection hidden="1"/>
    </xf>
    <xf numFmtId="0" fontId="8" fillId="0" borderId="2" xfId="0" applyFont="1" applyFill="1" applyBorder="1" applyAlignment="1" applyProtection="1">
      <alignment horizontal="center" vertical="center" textRotation="90" wrapText="1"/>
      <protection hidden="1"/>
    </xf>
    <xf numFmtId="0" fontId="11" fillId="30" borderId="0" xfId="0" applyFont="1" applyFill="1" applyAlignment="1" applyProtection="1">
      <alignment vertical="center" wrapText="1"/>
      <protection hidden="1"/>
    </xf>
    <xf numFmtId="0" fontId="7" fillId="11" borderId="0" xfId="0" applyFont="1" applyFill="1" applyBorder="1" applyAlignment="1" applyProtection="1">
      <alignment vertical="center" wrapText="1"/>
      <protection hidden="1"/>
    </xf>
    <xf numFmtId="0" fontId="7" fillId="11" borderId="24" xfId="0" applyFont="1" applyFill="1" applyBorder="1" applyAlignment="1" applyProtection="1">
      <alignment vertical="center" wrapText="1"/>
      <protection hidden="1"/>
    </xf>
    <xf numFmtId="0" fontId="7" fillId="30" borderId="0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horizontal="center" vertical="center" textRotation="90" wrapText="1"/>
      <protection hidden="1"/>
    </xf>
    <xf numFmtId="0" fontId="5" fillId="0" borderId="3" xfId="0" applyFont="1" applyFill="1" applyBorder="1" applyAlignment="1" applyProtection="1">
      <alignment horizontal="center" vertical="center" textRotation="90" wrapText="1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47" fillId="27" borderId="0" xfId="0" applyFont="1" applyFill="1" applyAlignment="1" applyProtection="1">
      <alignment horizontal="center" vertical="center" wrapText="1"/>
      <protection hidden="1"/>
    </xf>
    <xf numFmtId="0" fontId="48" fillId="27" borderId="0" xfId="0" applyFont="1" applyFill="1" applyAlignment="1" applyProtection="1">
      <alignment horizontal="center" vertical="center" wrapText="1"/>
      <protection hidden="1"/>
    </xf>
    <xf numFmtId="0" fontId="7" fillId="11" borderId="61" xfId="0" applyFont="1" applyFill="1" applyBorder="1" applyAlignment="1" applyProtection="1">
      <alignment vertical="center" wrapText="1"/>
      <protection hidden="1"/>
    </xf>
    <xf numFmtId="0" fontId="7" fillId="17" borderId="62" xfId="0" applyFont="1" applyFill="1" applyBorder="1" applyAlignment="1" applyProtection="1">
      <alignment horizontal="center" vertical="center" wrapText="1"/>
      <protection locked="0"/>
    </xf>
    <xf numFmtId="0" fontId="7" fillId="31" borderId="50" xfId="0" applyFont="1" applyFill="1" applyBorder="1" applyAlignment="1" applyProtection="1">
      <alignment horizontal="center" vertical="center" wrapText="1"/>
      <protection hidden="1"/>
    </xf>
    <xf numFmtId="0" fontId="0" fillId="20" borderId="0" xfId="0" applyFill="1" applyProtection="1">
      <protection hidden="1"/>
    </xf>
    <xf numFmtId="0" fontId="27" fillId="0" borderId="21" xfId="0" applyFont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5" fillId="0" borderId="21" xfId="0" applyFont="1" applyBorder="1" applyAlignment="1" applyProtection="1">
      <alignment horizontal="justify" vertical="center" wrapText="1"/>
      <protection hidden="1"/>
    </xf>
    <xf numFmtId="0" fontId="28" fillId="26" borderId="3" xfId="0" applyFont="1" applyFill="1" applyBorder="1" applyAlignment="1" applyProtection="1">
      <alignment horizontal="center" vertical="center"/>
      <protection locked="0"/>
    </xf>
    <xf numFmtId="0" fontId="9" fillId="26" borderId="40" xfId="0" applyFont="1" applyFill="1" applyBorder="1" applyAlignment="1" applyProtection="1">
      <alignment horizontal="center" vertical="center"/>
      <protection locked="0"/>
    </xf>
    <xf numFmtId="165" fontId="19" fillId="7" borderId="6" xfId="0" applyNumberFormat="1" applyFont="1" applyFill="1" applyBorder="1" applyAlignment="1" applyProtection="1">
      <alignment horizontal="center" vertical="center"/>
      <protection hidden="1"/>
    </xf>
    <xf numFmtId="0" fontId="28" fillId="26" borderId="1" xfId="0" applyFont="1" applyFill="1" applyBorder="1" applyAlignment="1" applyProtection="1">
      <alignment horizontal="center" vertical="center"/>
      <protection locked="0"/>
    </xf>
    <xf numFmtId="0" fontId="9" fillId="26" borderId="1" xfId="0" applyFont="1" applyFill="1" applyBorder="1" applyAlignment="1" applyProtection="1">
      <alignment horizontal="center" vertical="center"/>
      <protection locked="0"/>
    </xf>
    <xf numFmtId="0" fontId="11" fillId="32" borderId="10" xfId="0" applyFont="1" applyFill="1" applyBorder="1" applyAlignment="1" applyProtection="1">
      <alignment horizontal="center" vertical="center" wrapText="1"/>
      <protection hidden="1"/>
    </xf>
    <xf numFmtId="0" fontId="8" fillId="2" borderId="63" xfId="0" applyFont="1" applyFill="1" applyBorder="1" applyAlignment="1" applyProtection="1">
      <alignment horizontal="center" vertical="center" textRotation="90" wrapText="1"/>
      <protection hidden="1"/>
    </xf>
    <xf numFmtId="0" fontId="8" fillId="2" borderId="64" xfId="0" applyFont="1" applyFill="1" applyBorder="1" applyAlignment="1" applyProtection="1">
      <alignment horizontal="center" vertical="center" textRotation="90" wrapText="1"/>
      <protection hidden="1"/>
    </xf>
    <xf numFmtId="0" fontId="38" fillId="28" borderId="23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47" fillId="0" borderId="0" xfId="0" applyFont="1" applyAlignment="1" applyProtection="1">
      <alignment horizontal="center" vertical="center" wrapText="1"/>
      <protection hidden="1"/>
    </xf>
    <xf numFmtId="0" fontId="50" fillId="27" borderId="0" xfId="0" applyFont="1" applyFill="1" applyAlignment="1" applyProtection="1">
      <alignment horizontal="center" vertical="center" wrapText="1"/>
      <protection hidden="1"/>
    </xf>
    <xf numFmtId="0" fontId="48" fillId="0" borderId="0" xfId="0" applyFont="1" applyAlignment="1" applyProtection="1">
      <alignment horizontal="center" vertical="center" wrapText="1"/>
      <protection hidden="1"/>
    </xf>
    <xf numFmtId="0" fontId="51" fillId="27" borderId="0" xfId="0" applyFont="1" applyFill="1" applyAlignment="1" applyProtection="1">
      <alignment horizontal="center" vertical="center" wrapText="1"/>
      <protection hidden="1"/>
    </xf>
    <xf numFmtId="0" fontId="52" fillId="27" borderId="0" xfId="0" applyFont="1" applyFill="1" applyAlignment="1" applyProtection="1">
      <alignment horizontal="center" vertical="center" wrapText="1"/>
      <protection hidden="1"/>
    </xf>
    <xf numFmtId="0" fontId="11" fillId="10" borderId="6" xfId="0" applyFont="1" applyFill="1" applyBorder="1" applyAlignment="1" applyProtection="1">
      <alignment horizontal="center" vertical="center" wrapText="1"/>
      <protection locked="0"/>
    </xf>
    <xf numFmtId="0" fontId="30" fillId="0" borderId="0" xfId="2" applyFont="1" applyAlignment="1" applyProtection="1">
      <alignment horizontal="center" vertical="center"/>
    </xf>
    <xf numFmtId="0" fontId="11" fillId="18" borderId="0" xfId="0" applyFont="1" applyFill="1" applyAlignment="1">
      <alignment horizontal="center" vertical="center"/>
    </xf>
    <xf numFmtId="0" fontId="11" fillId="2" borderId="14" xfId="0" applyFont="1" applyFill="1" applyBorder="1" applyAlignment="1" applyProtection="1">
      <alignment horizontal="center" vertical="center" textRotation="90" wrapText="1"/>
      <protection hidden="1"/>
    </xf>
    <xf numFmtId="0" fontId="11" fillId="25" borderId="28" xfId="0" applyFont="1" applyFill="1" applyBorder="1" applyAlignment="1" applyProtection="1">
      <alignment horizontal="center" vertical="center" textRotation="90" wrapText="1"/>
      <protection hidden="1"/>
    </xf>
    <xf numFmtId="0" fontId="11" fillId="25" borderId="30" xfId="0" applyFont="1" applyFill="1" applyBorder="1" applyAlignment="1" applyProtection="1">
      <alignment horizontal="center" vertical="center" textRotation="90" wrapText="1"/>
      <protection hidden="1"/>
    </xf>
    <xf numFmtId="0" fontId="11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11" fillId="2" borderId="16" xfId="0" applyFont="1" applyFill="1" applyBorder="1" applyAlignment="1" applyProtection="1">
      <alignment horizontal="center" vertical="center" textRotation="90" wrapText="1"/>
      <protection hidden="1"/>
    </xf>
    <xf numFmtId="0" fontId="11" fillId="2" borderId="19" xfId="0" applyFont="1" applyFill="1" applyBorder="1" applyAlignment="1" applyProtection="1">
      <alignment horizontal="center" vertical="center" wrapText="1"/>
      <protection hidden="1"/>
    </xf>
    <xf numFmtId="0" fontId="11" fillId="2" borderId="37" xfId="0" applyFont="1" applyFill="1" applyBorder="1" applyAlignment="1" applyProtection="1">
      <alignment horizontal="center" vertical="center" wrapText="1"/>
      <protection hidden="1"/>
    </xf>
    <xf numFmtId="0" fontId="13" fillId="14" borderId="11" xfId="0" applyFont="1" applyFill="1" applyBorder="1" applyAlignment="1" applyProtection="1">
      <alignment horizontal="center"/>
      <protection hidden="1"/>
    </xf>
    <xf numFmtId="0" fontId="13" fillId="14" borderId="0" xfId="0" applyFont="1" applyFill="1" applyBorder="1" applyAlignment="1" applyProtection="1">
      <alignment horizontal="center"/>
      <protection hidden="1"/>
    </xf>
    <xf numFmtId="0" fontId="26" fillId="14" borderId="11" xfId="0" applyFont="1" applyFill="1" applyBorder="1" applyAlignment="1" applyProtection="1">
      <alignment horizontal="center" vertical="center"/>
      <protection hidden="1"/>
    </xf>
    <xf numFmtId="0" fontId="26" fillId="14" borderId="0" xfId="0" applyFont="1" applyFill="1" applyBorder="1" applyAlignment="1" applyProtection="1">
      <alignment horizontal="center" vertical="center"/>
      <protection hidden="1"/>
    </xf>
    <xf numFmtId="0" fontId="14" fillId="14" borderId="11" xfId="0" applyFont="1" applyFill="1" applyBorder="1" applyAlignment="1" applyProtection="1">
      <alignment horizontal="center" vertical="center" wrapText="1"/>
      <protection hidden="1"/>
    </xf>
    <xf numFmtId="0" fontId="14" fillId="14" borderId="0" xfId="0" applyFont="1" applyFill="1" applyBorder="1" applyAlignment="1" applyProtection="1">
      <alignment horizontal="center" vertical="center" wrapText="1"/>
      <protection hidden="1"/>
    </xf>
    <xf numFmtId="0" fontId="15" fillId="14" borderId="11" xfId="0" applyFont="1" applyFill="1" applyBorder="1" applyAlignment="1" applyProtection="1">
      <alignment horizontal="center" vertical="center" wrapText="1"/>
      <protection hidden="1"/>
    </xf>
    <xf numFmtId="0" fontId="15" fillId="14" borderId="0" xfId="0" applyFont="1" applyFill="1" applyBorder="1" applyAlignment="1" applyProtection="1">
      <alignment horizontal="center" vertical="center" wrapText="1"/>
      <protection hidden="1"/>
    </xf>
    <xf numFmtId="0" fontId="25" fillId="13" borderId="9" xfId="0" applyFont="1" applyFill="1" applyBorder="1" applyAlignment="1" applyProtection="1">
      <alignment horizontal="center" vertical="center"/>
      <protection hidden="1"/>
    </xf>
    <xf numFmtId="0" fontId="25" fillId="13" borderId="0" xfId="0" applyFont="1" applyFill="1" applyBorder="1" applyAlignment="1" applyProtection="1">
      <alignment horizontal="center" vertical="center"/>
      <protection hidden="1"/>
    </xf>
    <xf numFmtId="0" fontId="30" fillId="8" borderId="0" xfId="2" applyFont="1" applyFill="1" applyAlignment="1" applyProtection="1">
      <alignment horizontal="center" vertical="center" wrapText="1"/>
      <protection hidden="1"/>
    </xf>
    <xf numFmtId="0" fontId="45" fillId="11" borderId="41" xfId="0" applyFont="1" applyFill="1" applyBorder="1" applyAlignment="1" applyProtection="1">
      <alignment horizontal="center" vertical="center" wrapText="1"/>
      <protection hidden="1"/>
    </xf>
    <xf numFmtId="0" fontId="45" fillId="11" borderId="42" xfId="0" applyFont="1" applyFill="1" applyBorder="1" applyAlignment="1" applyProtection="1">
      <alignment horizontal="center" vertical="center" wrapText="1"/>
      <protection hidden="1"/>
    </xf>
    <xf numFmtId="0" fontId="45" fillId="11" borderId="43" xfId="0" applyFont="1" applyFill="1" applyBorder="1" applyAlignment="1" applyProtection="1">
      <alignment horizontal="center" vertical="center" wrapText="1"/>
      <protection hidden="1"/>
    </xf>
    <xf numFmtId="0" fontId="31" fillId="19" borderId="52" xfId="1" applyFont="1" applyBorder="1" applyAlignment="1" applyProtection="1">
      <alignment horizontal="center" vertical="center" wrapText="1"/>
      <protection locked="0"/>
    </xf>
    <xf numFmtId="0" fontId="31" fillId="19" borderId="53" xfId="1" applyFont="1" applyBorder="1" applyAlignment="1" applyProtection="1">
      <alignment horizontal="center" vertical="center" wrapText="1"/>
      <protection locked="0"/>
    </xf>
    <xf numFmtId="0" fontId="31" fillId="19" borderId="54" xfId="1" applyFont="1" applyBorder="1" applyAlignment="1" applyProtection="1">
      <alignment horizontal="center" vertical="center" wrapText="1"/>
      <protection locked="0"/>
    </xf>
    <xf numFmtId="0" fontId="43" fillId="15" borderId="55" xfId="0" applyFont="1" applyFill="1" applyBorder="1" applyAlignment="1" applyProtection="1">
      <alignment horizontal="center" vertical="center" wrapText="1"/>
      <protection locked="0"/>
    </xf>
    <xf numFmtId="0" fontId="43" fillId="15" borderId="56" xfId="0" applyFont="1" applyFill="1" applyBorder="1" applyAlignment="1" applyProtection="1">
      <alignment horizontal="center" vertical="center" wrapText="1"/>
      <protection locked="0"/>
    </xf>
    <xf numFmtId="0" fontId="43" fillId="15" borderId="57" xfId="0" applyFont="1" applyFill="1" applyBorder="1" applyAlignment="1" applyProtection="1">
      <alignment horizontal="center" vertical="center" wrapText="1"/>
      <protection locked="0"/>
    </xf>
    <xf numFmtId="0" fontId="41" fillId="7" borderId="16" xfId="0" applyFont="1" applyFill="1" applyBorder="1" applyAlignment="1" applyProtection="1">
      <alignment horizontal="center" vertical="center" wrapText="1"/>
      <protection hidden="1"/>
    </xf>
    <xf numFmtId="0" fontId="41" fillId="7" borderId="17" xfId="0" applyFont="1" applyFill="1" applyBorder="1" applyAlignment="1" applyProtection="1">
      <alignment horizontal="center" vertical="center" wrapText="1"/>
      <protection hidden="1"/>
    </xf>
    <xf numFmtId="0" fontId="9" fillId="16" borderId="36" xfId="0" applyFont="1" applyFill="1" applyBorder="1" applyAlignment="1" applyProtection="1">
      <alignment horizontal="center" vertical="center" wrapText="1"/>
      <protection hidden="1"/>
    </xf>
    <xf numFmtId="0" fontId="9" fillId="16" borderId="24" xfId="0" applyFont="1" applyFill="1" applyBorder="1" applyAlignment="1" applyProtection="1">
      <alignment horizontal="center" vertical="center" wrapText="1"/>
      <protection hidden="1"/>
    </xf>
    <xf numFmtId="0" fontId="9" fillId="16" borderId="51" xfId="0" applyFont="1" applyFill="1" applyBorder="1" applyAlignment="1" applyProtection="1">
      <alignment horizontal="center" vertical="center" wrapText="1"/>
      <protection hidden="1"/>
    </xf>
    <xf numFmtId="0" fontId="41" fillId="6" borderId="14" xfId="0" applyFont="1" applyFill="1" applyBorder="1" applyAlignment="1" applyProtection="1">
      <alignment horizontal="center" vertical="center" wrapText="1"/>
      <protection hidden="1"/>
    </xf>
    <xf numFmtId="0" fontId="41" fillId="2" borderId="14" xfId="0" applyFont="1" applyFill="1" applyBorder="1" applyAlignment="1" applyProtection="1">
      <alignment horizontal="center" vertical="center" wrapText="1"/>
      <protection hidden="1"/>
    </xf>
    <xf numFmtId="0" fontId="11" fillId="25" borderId="38" xfId="0" applyFont="1" applyFill="1" applyBorder="1" applyAlignment="1" applyProtection="1">
      <alignment horizontal="center" vertical="center" wrapText="1"/>
      <protection hidden="1"/>
    </xf>
    <xf numFmtId="0" fontId="11" fillId="25" borderId="0" xfId="0" applyFont="1" applyFill="1" applyBorder="1" applyAlignment="1" applyProtection="1">
      <alignment horizontal="center" vertical="center" wrapText="1"/>
      <protection hidden="1"/>
    </xf>
    <xf numFmtId="0" fontId="11" fillId="25" borderId="39" xfId="0" applyFont="1" applyFill="1" applyBorder="1" applyAlignment="1" applyProtection="1">
      <alignment horizontal="center" vertical="center" wrapText="1"/>
      <protection hidden="1"/>
    </xf>
    <xf numFmtId="0" fontId="41" fillId="5" borderId="16" xfId="0" applyFont="1" applyFill="1" applyBorder="1" applyAlignment="1" applyProtection="1">
      <alignment horizontal="center" vertical="center" wrapText="1"/>
      <protection hidden="1"/>
    </xf>
    <xf numFmtId="0" fontId="41" fillId="5" borderId="17" xfId="0" applyFont="1" applyFill="1" applyBorder="1" applyAlignment="1" applyProtection="1">
      <alignment horizontal="center" vertical="center" wrapText="1"/>
      <protection hidden="1"/>
    </xf>
    <xf numFmtId="0" fontId="41" fillId="12" borderId="44" xfId="0" applyFont="1" applyFill="1" applyBorder="1" applyAlignment="1" applyProtection="1">
      <alignment horizontal="center" vertical="center" wrapText="1"/>
      <protection hidden="1"/>
    </xf>
    <xf numFmtId="0" fontId="41" fillId="12" borderId="45" xfId="0" applyFont="1" applyFill="1" applyBorder="1" applyAlignment="1" applyProtection="1">
      <alignment horizontal="center" vertical="center" wrapText="1"/>
      <protection hidden="1"/>
    </xf>
    <xf numFmtId="0" fontId="41" fillId="12" borderId="46" xfId="0" applyFont="1" applyFill="1" applyBorder="1" applyAlignment="1" applyProtection="1">
      <alignment horizontal="center" vertical="center" wrapText="1"/>
      <protection hidden="1"/>
    </xf>
    <xf numFmtId="0" fontId="11" fillId="29" borderId="47" xfId="0" applyFont="1" applyFill="1" applyBorder="1" applyAlignment="1" applyProtection="1">
      <alignment horizontal="center" vertical="center" wrapText="1"/>
      <protection hidden="1"/>
    </xf>
    <xf numFmtId="0" fontId="11" fillId="29" borderId="48" xfId="0" applyFont="1" applyFill="1" applyBorder="1" applyAlignment="1" applyProtection="1">
      <alignment horizontal="center" vertical="center" wrapText="1"/>
      <protection hidden="1"/>
    </xf>
    <xf numFmtId="0" fontId="42" fillId="19" borderId="58" xfId="1" applyFont="1" applyBorder="1" applyAlignment="1" applyProtection="1">
      <alignment horizontal="center" vertical="center" wrapText="1"/>
      <protection locked="0"/>
    </xf>
    <xf numFmtId="0" fontId="42" fillId="19" borderId="59" xfId="1" applyFont="1" applyBorder="1" applyAlignment="1" applyProtection="1">
      <alignment horizontal="center" vertical="center" wrapText="1"/>
      <protection locked="0"/>
    </xf>
    <xf numFmtId="0" fontId="42" fillId="19" borderId="60" xfId="1" applyFont="1" applyBorder="1" applyAlignment="1" applyProtection="1">
      <alignment horizontal="center" vertical="center" wrapText="1"/>
      <protection locked="0"/>
    </xf>
    <xf numFmtId="0" fontId="44" fillId="30" borderId="47" xfId="0" applyFont="1" applyFill="1" applyBorder="1" applyAlignment="1" applyProtection="1">
      <alignment horizontal="center" vertical="center" wrapText="1"/>
      <protection hidden="1"/>
    </xf>
    <xf numFmtId="0" fontId="44" fillId="30" borderId="48" xfId="0" applyFont="1" applyFill="1" applyBorder="1" applyAlignment="1" applyProtection="1">
      <alignment horizontal="center" vertical="center" wrapText="1"/>
      <protection hidden="1"/>
    </xf>
    <xf numFmtId="0" fontId="44" fillId="30" borderId="49" xfId="0" applyFont="1" applyFill="1" applyBorder="1" applyAlignment="1" applyProtection="1">
      <alignment horizontal="center" vertical="center" wrapText="1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textRotation="90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25" xfId="0" applyFont="1" applyFill="1" applyBorder="1" applyAlignment="1" applyProtection="1">
      <alignment horizontal="center" vertical="center" wrapText="1"/>
      <protection hidden="1"/>
    </xf>
    <xf numFmtId="0" fontId="8" fillId="0" borderId="5" xfId="0" applyFont="1" applyFill="1" applyBorder="1" applyAlignment="1" applyProtection="1">
      <alignment horizontal="center" vertical="center" wrapText="1"/>
      <protection hidden="1"/>
    </xf>
    <xf numFmtId="0" fontId="11" fillId="10" borderId="6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right" vertical="center" wrapText="1"/>
      <protection hidden="1"/>
    </xf>
    <xf numFmtId="0" fontId="5" fillId="0" borderId="2" xfId="0" applyFont="1" applyFill="1" applyBorder="1" applyAlignment="1" applyProtection="1">
      <alignment horizontal="center" vertical="center" textRotation="90" wrapText="1"/>
      <protection hidden="1"/>
    </xf>
    <xf numFmtId="0" fontId="5" fillId="0" borderId="7" xfId="0" applyFont="1" applyFill="1" applyBorder="1" applyAlignment="1" applyProtection="1">
      <alignment horizontal="center" vertical="center" textRotation="90" wrapText="1"/>
      <protection hidden="1"/>
    </xf>
    <xf numFmtId="0" fontId="5" fillId="0" borderId="3" xfId="0" applyFont="1" applyFill="1" applyBorder="1" applyAlignment="1" applyProtection="1">
      <alignment horizontal="center" vertical="center" textRotation="90" wrapText="1"/>
      <protection hidden="1"/>
    </xf>
    <xf numFmtId="0" fontId="8" fillId="0" borderId="2" xfId="0" applyFont="1" applyFill="1" applyBorder="1" applyAlignment="1" applyProtection="1">
      <alignment horizontal="center" vertical="center" textRotation="90" wrapText="1"/>
      <protection hidden="1"/>
    </xf>
    <xf numFmtId="0" fontId="8" fillId="0" borderId="3" xfId="0" applyFont="1" applyFill="1" applyBorder="1" applyAlignment="1" applyProtection="1">
      <alignment horizontal="center" vertical="center" textRotation="90" wrapText="1"/>
      <protection hidden="1"/>
    </xf>
    <xf numFmtId="0" fontId="8" fillId="0" borderId="1" xfId="0" applyFont="1" applyFill="1" applyBorder="1" applyAlignment="1" applyProtection="1">
      <alignment horizontal="center" vertical="center" textRotation="90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8" fillId="0" borderId="15" xfId="0" applyFont="1" applyFill="1" applyBorder="1" applyAlignment="1" applyProtection="1">
      <alignment horizontal="center" vertical="center" textRotation="90" wrapText="1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7" xfId="0" applyFont="1" applyFill="1" applyBorder="1" applyAlignment="1" applyProtection="1">
      <alignment horizontal="center" vertical="center" textRotation="90" wrapText="1"/>
      <protection hidden="1"/>
    </xf>
    <xf numFmtId="0" fontId="16" fillId="0" borderId="2" xfId="0" applyFont="1" applyFill="1" applyBorder="1" applyAlignment="1" applyProtection="1">
      <alignment horizontal="center" vertical="center" wrapText="1"/>
      <protection hidden="1"/>
    </xf>
    <xf numFmtId="0" fontId="16" fillId="0" borderId="3" xfId="0" applyFont="1" applyFill="1" applyBorder="1" applyAlignment="1" applyProtection="1">
      <alignment horizontal="center" vertical="center" wrapText="1"/>
      <protection hidden="1"/>
    </xf>
    <xf numFmtId="0" fontId="5" fillId="32" borderId="10" xfId="0" applyFont="1" applyFill="1" applyBorder="1" applyAlignment="1" applyProtection="1">
      <alignment horizontal="center" vertical="center" wrapText="1"/>
      <protection locked="0"/>
    </xf>
    <xf numFmtId="0" fontId="18" fillId="32" borderId="10" xfId="0" applyFont="1" applyFill="1" applyBorder="1" applyAlignment="1" applyProtection="1">
      <alignment horizontal="center" vertical="center" wrapText="1"/>
      <protection locked="0"/>
    </xf>
    <xf numFmtId="164" fontId="19" fillId="3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32" borderId="3" xfId="0" applyFont="1" applyFill="1" applyBorder="1" applyAlignment="1" applyProtection="1">
      <alignment horizontal="left" vertical="center" wrapText="1"/>
      <protection locked="0"/>
    </xf>
    <xf numFmtId="0" fontId="28" fillId="32" borderId="3" xfId="0" applyFont="1" applyFill="1" applyBorder="1" applyAlignment="1" applyProtection="1">
      <alignment horizontal="center" vertical="center" wrapText="1"/>
      <protection locked="0"/>
    </xf>
    <xf numFmtId="0" fontId="10" fillId="32" borderId="10" xfId="0" applyFont="1" applyFill="1" applyBorder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Output" xfId="1" builtinId="21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7030A0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7030A0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  <dxf>
      <font>
        <b/>
        <strike val="0"/>
        <outline val="0"/>
        <shadow val="0"/>
        <u/>
        <vertAlign val="baseline"/>
        <sz val="14"/>
        <color theme="10"/>
        <name val="Calibri"/>
        <scheme val="none"/>
      </font>
      <fill>
        <patternFill patternType="solid">
          <fgColor indexed="64"/>
          <bgColor rgb="FF7030A0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  <dxf>
      <font>
        <color theme="7" tint="0.39994506668294322"/>
      </font>
      <fill>
        <patternFill>
          <bgColor theme="7" tint="0.39994506668294322"/>
        </patternFill>
      </fill>
    </dxf>
  </dxfs>
  <tableStyles count="1" defaultTableStyle="TableStyleMedium9" defaultPivotStyle="PivotStyleLight16">
    <tableStyle name="Table Style 1" pivot="0" count="0"/>
  </tableStyles>
  <colors>
    <mruColors>
      <color rgb="FFCC00CC"/>
      <color rgb="FF006600"/>
      <color rgb="FF0000CC"/>
      <color rgb="FFECFC9E"/>
      <color rgb="FF123A2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9525</xdr:colOff>
      <xdr:row>2</xdr:row>
      <xdr:rowOff>304800</xdr:rowOff>
    </xdr:from>
    <xdr:to>
      <xdr:col>34</xdr:col>
      <xdr:colOff>1809750</xdr:colOff>
      <xdr:row>4</xdr:row>
      <xdr:rowOff>1724025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0" y="619125"/>
          <a:ext cx="1800225" cy="205740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I20:AI66" totalsRowShown="0" headerRowDxfId="2" dataDxfId="1" headerRowCellStyle="Hyperlink">
  <tableColumns count="1">
    <tableColumn id="1" name="https://youtu.be/qLwt95C9y1Y" dataDxfId="0"/>
  </tableColumns>
  <tableStyleInfo name="TableStyleDark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qLwt95C9y1Y" TargetMode="External"/><Relationship Id="rId2" Type="http://schemas.openxmlformats.org/officeDocument/2006/relationships/hyperlink" Target="https://youtu.be/qLwt95C9y1Y" TargetMode="External"/><Relationship Id="rId1" Type="http://schemas.openxmlformats.org/officeDocument/2006/relationships/hyperlink" Target="https://youtube.com/c/Heeralaljat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youtu.be/qLwt95C9y1Y" TargetMode="External"/><Relationship Id="rId1" Type="http://schemas.openxmlformats.org/officeDocument/2006/relationships/hyperlink" Target="https://youtu.be/qLwt95C9y1Y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3"/>
  <sheetViews>
    <sheetView showGridLines="0" showRowColHeaders="0" tabSelected="1" workbookViewId="0">
      <selection activeCell="F9" sqref="F9"/>
    </sheetView>
  </sheetViews>
  <sheetFormatPr defaultRowHeight="15"/>
  <cols>
    <col min="1" max="1" width="5.375" customWidth="1"/>
    <col min="2" max="2" width="3.25" customWidth="1"/>
    <col min="3" max="3" width="113.875" customWidth="1"/>
    <col min="4" max="4" width="4.125" customWidth="1"/>
    <col min="7" max="7" width="13.75" customWidth="1"/>
    <col min="8" max="8" width="13.625" customWidth="1"/>
    <col min="9" max="9" width="14.5" customWidth="1"/>
  </cols>
  <sheetData>
    <row r="2" spans="2:9">
      <c r="B2" s="33"/>
      <c r="C2" s="33"/>
      <c r="D2" s="33"/>
    </row>
    <row r="3" spans="2:9" ht="27" customHeight="1">
      <c r="B3" s="33"/>
      <c r="C3" s="47" t="s">
        <v>111</v>
      </c>
      <c r="D3" s="33"/>
      <c r="G3" s="123" t="s">
        <v>89</v>
      </c>
      <c r="H3" s="123"/>
      <c r="I3" s="123"/>
    </row>
    <row r="4" spans="2:9" ht="21" customHeight="1" thickBot="1">
      <c r="B4" s="33"/>
      <c r="C4" s="81" t="s">
        <v>122</v>
      </c>
      <c r="D4" s="33"/>
      <c r="G4" s="123"/>
      <c r="H4" s="123"/>
      <c r="I4" s="123"/>
    </row>
    <row r="5" spans="2:9" ht="39.950000000000003" customHeight="1">
      <c r="B5" s="33"/>
      <c r="C5" s="82" t="s">
        <v>105</v>
      </c>
      <c r="D5" s="33"/>
      <c r="G5" s="122" t="s">
        <v>99</v>
      </c>
      <c r="H5" s="122"/>
      <c r="I5" s="122"/>
    </row>
    <row r="6" spans="2:9" s="104" customFormat="1" ht="82.5" customHeight="1">
      <c r="B6" s="102"/>
      <c r="C6" s="103" t="s">
        <v>110</v>
      </c>
      <c r="D6" s="102"/>
    </row>
    <row r="7" spans="2:9" s="104" customFormat="1" ht="52.5" customHeight="1">
      <c r="B7" s="102"/>
      <c r="C7" s="105" t="s">
        <v>109</v>
      </c>
      <c r="D7" s="102"/>
    </row>
    <row r="8" spans="2:9" ht="21.75" customHeight="1">
      <c r="B8" s="33"/>
      <c r="C8" s="51" t="s">
        <v>92</v>
      </c>
      <c r="D8" s="33"/>
    </row>
    <row r="9" spans="2:9" ht="102.75" customHeight="1">
      <c r="B9" s="33"/>
      <c r="C9" s="50" t="s">
        <v>123</v>
      </c>
      <c r="D9" s="33"/>
    </row>
    <row r="10" spans="2:9" ht="39.950000000000003" customHeight="1" thickBot="1">
      <c r="B10" s="33"/>
      <c r="C10" s="40" t="s">
        <v>91</v>
      </c>
      <c r="D10" s="33"/>
    </row>
    <row r="11" spans="2:9">
      <c r="B11" s="33"/>
      <c r="C11" s="33"/>
      <c r="D11" s="33"/>
    </row>
    <row r="12" spans="2:9" ht="15.75" thickBot="1"/>
    <row r="13" spans="2:9" ht="26.25" customHeight="1" thickBot="1">
      <c r="C13" s="41" t="s">
        <v>107</v>
      </c>
    </row>
    <row r="15" spans="2:9" ht="24.95" customHeight="1">
      <c r="C15" s="34" t="s">
        <v>84</v>
      </c>
    </row>
    <row r="16" spans="2:9" ht="24.95" customHeight="1">
      <c r="C16" s="35" t="s">
        <v>85</v>
      </c>
    </row>
    <row r="17" spans="3:3" ht="24.95" customHeight="1">
      <c r="C17" s="36" t="s">
        <v>86</v>
      </c>
    </row>
    <row r="18" spans="3:3" ht="24.95" customHeight="1">
      <c r="C18" s="37" t="s">
        <v>87</v>
      </c>
    </row>
    <row r="19" spans="3:3" ht="23.25" customHeight="1">
      <c r="C19" s="43" t="s">
        <v>88</v>
      </c>
    </row>
    <row r="22" spans="3:3" ht="22.5" customHeight="1">
      <c r="C22" s="42" t="s">
        <v>90</v>
      </c>
    </row>
    <row r="23" spans="3:3" ht="18.75">
      <c r="C23" s="86" t="s">
        <v>99</v>
      </c>
    </row>
  </sheetData>
  <sheetProtection password="C1FB" sheet="1" objects="1" scenarios="1" selectLockedCells="1"/>
  <mergeCells count="2">
    <mergeCell ref="G5:I5"/>
    <mergeCell ref="G3:I4"/>
  </mergeCells>
  <hyperlinks>
    <hyperlink ref="C19" r:id="rId1"/>
    <hyperlink ref="G5" r:id="rId2"/>
    <hyperlink ref="C23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BN2101"/>
  <sheetViews>
    <sheetView showGridLines="0" workbookViewId="0">
      <selection activeCell="AW20" sqref="AW20"/>
    </sheetView>
  </sheetViews>
  <sheetFormatPr defaultRowHeight="15"/>
  <cols>
    <col min="1" max="1" width="5.375" bestFit="1" customWidth="1"/>
    <col min="2" max="2" width="6.625" bestFit="1" customWidth="1"/>
    <col min="3" max="3" width="5.25" bestFit="1" customWidth="1"/>
    <col min="4" max="4" width="8.125" bestFit="1" customWidth="1"/>
    <col min="5" max="5" width="30.125" bestFit="1" customWidth="1"/>
    <col min="6" max="6" width="9.25" bestFit="1" customWidth="1"/>
    <col min="7" max="7" width="30.125" bestFit="1" customWidth="1"/>
    <col min="8" max="8" width="22" bestFit="1" customWidth="1"/>
    <col min="9" max="9" width="6.75" bestFit="1" customWidth="1"/>
    <col min="10" max="10" width="8.125" bestFit="1" customWidth="1"/>
    <col min="11" max="11" width="10" bestFit="1" customWidth="1"/>
    <col min="12" max="12" width="14.5" bestFit="1" customWidth="1"/>
    <col min="13" max="13" width="21.625" bestFit="1" customWidth="1"/>
    <col min="14" max="14" width="21" bestFit="1" customWidth="1"/>
    <col min="15" max="15" width="7.75" bestFit="1" customWidth="1"/>
    <col min="16" max="16" width="7.25" bestFit="1" customWidth="1"/>
    <col min="17" max="17" width="16.75" bestFit="1" customWidth="1"/>
    <col min="18" max="18" width="36" bestFit="1" customWidth="1"/>
    <col min="19" max="19" width="15.5" bestFit="1" customWidth="1"/>
    <col min="20" max="20" width="17.75" bestFit="1" customWidth="1"/>
    <col min="21" max="21" width="14.5" bestFit="1" customWidth="1"/>
    <col min="22" max="23" width="36" bestFit="1" customWidth="1"/>
    <col min="24" max="24" width="19.625" bestFit="1" customWidth="1"/>
    <col min="25" max="25" width="10.875" bestFit="1" customWidth="1"/>
    <col min="26" max="26" width="8.75" bestFit="1" customWidth="1"/>
    <col min="27" max="27" width="12.75" bestFit="1" customWidth="1"/>
    <col min="28" max="28" width="20.5" bestFit="1" customWidth="1"/>
    <col min="29" max="29" width="17.5" bestFit="1" customWidth="1"/>
    <col min="30" max="30" width="17.625" bestFit="1" customWidth="1"/>
    <col min="31" max="48" width="17.625" customWidth="1"/>
    <col min="49" max="83" width="9" customWidth="1"/>
  </cols>
  <sheetData>
    <row r="1" spans="1:66" ht="30">
      <c r="A1" s="19" t="s">
        <v>8</v>
      </c>
      <c r="B1" s="19" t="s">
        <v>9</v>
      </c>
      <c r="C1" s="19" t="s">
        <v>10</v>
      </c>
      <c r="D1" s="19" t="s">
        <v>11</v>
      </c>
      <c r="E1" s="19" t="s">
        <v>12</v>
      </c>
      <c r="F1" s="19" t="s">
        <v>13</v>
      </c>
      <c r="G1" s="19" t="s">
        <v>14</v>
      </c>
      <c r="H1" s="19" t="s">
        <v>15</v>
      </c>
      <c r="I1" s="19" t="s">
        <v>16</v>
      </c>
      <c r="J1" s="19" t="s">
        <v>17</v>
      </c>
      <c r="K1" s="19" t="s">
        <v>18</v>
      </c>
      <c r="L1" s="19" t="s">
        <v>19</v>
      </c>
      <c r="M1" s="19" t="s">
        <v>20</v>
      </c>
      <c r="N1" s="19" t="s">
        <v>21</v>
      </c>
      <c r="O1" s="19" t="s">
        <v>22</v>
      </c>
      <c r="P1" s="19" t="s">
        <v>23</v>
      </c>
      <c r="Q1" s="19" t="s">
        <v>24</v>
      </c>
      <c r="R1" s="19" t="s">
        <v>25</v>
      </c>
      <c r="S1" s="19" t="s">
        <v>26</v>
      </c>
      <c r="T1" s="19" t="s">
        <v>27</v>
      </c>
      <c r="U1" s="19" t="s">
        <v>28</v>
      </c>
      <c r="V1" s="19" t="s">
        <v>29</v>
      </c>
      <c r="W1" s="19" t="s">
        <v>30</v>
      </c>
      <c r="X1" s="19" t="s">
        <v>31</v>
      </c>
      <c r="Y1" s="19" t="s">
        <v>32</v>
      </c>
      <c r="Z1" s="19" t="s">
        <v>33</v>
      </c>
      <c r="AA1" s="19" t="s">
        <v>34</v>
      </c>
      <c r="AB1" s="19" t="s">
        <v>35</v>
      </c>
      <c r="AC1" s="19" t="s">
        <v>36</v>
      </c>
      <c r="AD1" s="19" t="s">
        <v>37</v>
      </c>
      <c r="AE1" s="26"/>
      <c r="AF1" s="26"/>
      <c r="AG1" s="26"/>
      <c r="AH1" s="26"/>
      <c r="AI1" s="26"/>
      <c r="AJ1" s="22">
        <f>IF('Data Entry'!I4="","",'Data Entry'!I4)</f>
        <v>5</v>
      </c>
      <c r="AK1" s="23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BB1" s="22">
        <f>IF('Data Entry'!I4="","",'Data Entry'!I4)</f>
        <v>5</v>
      </c>
      <c r="BC1" s="23" t="str">
        <f>IF('Subjectwise strank Report'!C3="","",'Subjectwise strank Report'!C3)</f>
        <v>A</v>
      </c>
    </row>
    <row r="2" spans="1:66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7"/>
      <c r="AF2">
        <f>IF(AK2="","",IF(AK2&gt;0,COUNT($AG$2:AG2),""))</f>
        <v>1</v>
      </c>
      <c r="AG2" s="24">
        <f>IF(AND($AJ$1=5),$AJ$1,"")</f>
        <v>5</v>
      </c>
      <c r="AH2" s="24" t="str">
        <f>IF(AND($AJ$1=5),'Data Entry'!C7,"")</f>
        <v>A</v>
      </c>
      <c r="AI2" s="24">
        <f>IF(AND($AJ$1=5),'Data Entry'!D7,"")</f>
        <v>763</v>
      </c>
      <c r="AJ2" s="24" t="str">
        <f t="shared" ref="AG2:AV2" si="0">IF(AND($AJ$1=5,$A2=5),D2,"")</f>
        <v/>
      </c>
      <c r="AK2" s="24" t="str">
        <f>IF(AND($AJ$1=5),'Data Entry'!F7,"")</f>
        <v>AALIYA</v>
      </c>
      <c r="AL2" s="24" t="str">
        <f t="shared" si="0"/>
        <v/>
      </c>
      <c r="AM2" s="24" t="str">
        <f>IF(AND($AJ$1=5),'Data Entry'!G7,"")</f>
        <v>SALAMUDEEN</v>
      </c>
      <c r="AN2" s="24" t="str">
        <f t="shared" si="0"/>
        <v/>
      </c>
      <c r="AO2" s="24" t="str">
        <f t="shared" si="0"/>
        <v/>
      </c>
      <c r="AP2" s="24">
        <f>IF(AND($AJ$1=5),'Data Entry'!E7,"")</f>
        <v>41065</v>
      </c>
      <c r="AQ2" s="24">
        <f>IF(AND($AJ$1=5),'Data Entry'!H7,"")</f>
        <v>501</v>
      </c>
      <c r="AR2" s="24">
        <f>IF(AND($AJ$1=5),'Data Entry'!I7,"")</f>
        <v>444444</v>
      </c>
      <c r="AS2" s="24" t="str">
        <f t="shared" si="0"/>
        <v/>
      </c>
      <c r="AT2" s="24" t="str">
        <f t="shared" si="0"/>
        <v/>
      </c>
      <c r="AU2" s="24" t="str">
        <f t="shared" si="0"/>
        <v/>
      </c>
      <c r="AV2" s="24" t="str">
        <f t="shared" si="0"/>
        <v/>
      </c>
      <c r="AX2">
        <f>IF(BC2="","",IF(BC2&gt;0,COUNT($AY$2:AY2),""))</f>
        <v>1</v>
      </c>
      <c r="AY2" s="24">
        <f>IF(AND($BB$1=5,$BC$1=AH2),$BB$1,"")</f>
        <v>5</v>
      </c>
      <c r="AZ2" s="24" t="str">
        <f>IF(AND($BB$1=5,$BC$1=AH2),'Data Entry'!C7,"")</f>
        <v>A</v>
      </c>
      <c r="BA2" s="24">
        <f>IF(AND($BB$1=5,AG2=5,$BC$1=AH2),'Data Entry'!D7,"")</f>
        <v>763</v>
      </c>
      <c r="BB2" s="24" t="str">
        <f t="shared" ref="AZ2:BN2" si="1">IF(AND($BB$1=5,$A2=5,$BC$1=$B2),D2,"")</f>
        <v/>
      </c>
      <c r="BC2" s="24" t="str">
        <f>IF(AND($BB$1=5,AG2=5,$BC$1=AH2),'Data Entry'!F7,"")</f>
        <v>AALIYA</v>
      </c>
      <c r="BD2" s="24" t="str">
        <f t="shared" si="1"/>
        <v/>
      </c>
      <c r="BE2" s="24" t="str">
        <f>IF(AND($BB$1=5,AG2=5,$BC$1=AH2),'Data Entry'!G7,"")</f>
        <v>SALAMUDEEN</v>
      </c>
      <c r="BF2" s="24" t="str">
        <f t="shared" si="1"/>
        <v/>
      </c>
      <c r="BG2" s="24" t="str">
        <f t="shared" si="1"/>
        <v/>
      </c>
      <c r="BH2" s="24">
        <f>IF(AND($BB$1=5,AG2=5,$BC$1=AH2),'Data Entry'!E7,"")</f>
        <v>41065</v>
      </c>
      <c r="BI2" s="24">
        <f>IF(AND($BB$1=5,AG2=5,$BC$1=AH2),'Data Entry'!H7,"")</f>
        <v>501</v>
      </c>
      <c r="BJ2" s="24">
        <f>IF(AND($BB$1=5,AG2=5,$BC$1=AH2),'Data Entry'!I7,"")</f>
        <v>444444</v>
      </c>
      <c r="BK2" s="24" t="str">
        <f t="shared" si="1"/>
        <v/>
      </c>
      <c r="BL2" s="24" t="str">
        <f t="shared" si="1"/>
        <v/>
      </c>
      <c r="BM2" s="24" t="str">
        <f t="shared" si="1"/>
        <v/>
      </c>
      <c r="BN2" s="24" t="str">
        <f t="shared" si="1"/>
        <v/>
      </c>
    </row>
    <row r="3" spans="1:66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7"/>
      <c r="AF3">
        <f>IF(AK3="","",IF(AK3&gt;0,COUNT($AG$2:AG3),""))</f>
        <v>2</v>
      </c>
      <c r="AG3" s="24">
        <f t="shared" ref="AG3:AG66" si="2">IF(AND($AJ$1=5),$AJ$1,"")</f>
        <v>5</v>
      </c>
      <c r="AH3" s="24" t="str">
        <f>IF(AND($AJ$1=5),'Data Entry'!C8,"")</f>
        <v>A</v>
      </c>
      <c r="AI3" s="24">
        <f>IF(AND($AJ$1=5),'Data Entry'!D8,"")</f>
        <v>585</v>
      </c>
      <c r="AJ3" s="24" t="str">
        <f t="shared" ref="AJ3:AJ66" si="3">IF(AND($AJ$1=5,$A3=5),D3,"")</f>
        <v/>
      </c>
      <c r="AK3" s="24" t="str">
        <f>IF(AND($AJ$1=5),'Data Entry'!F8,"")</f>
        <v>ALFEENA BANU</v>
      </c>
      <c r="AL3" s="24" t="str">
        <f t="shared" ref="AL3:AL66" si="4">IF(AND($AJ$1=5,$A3=5),F3,"")</f>
        <v/>
      </c>
      <c r="AM3" s="24" t="str">
        <f>IF(AND($AJ$1=5),'Data Entry'!G8,"")</f>
        <v>NEMA KHAN</v>
      </c>
      <c r="AN3" s="24" t="str">
        <f t="shared" ref="AN3:AN66" si="5">IF(AND($AJ$1=5,$A3=5),H3,"")</f>
        <v/>
      </c>
      <c r="AO3" s="24" t="str">
        <f t="shared" ref="AO3:AO66" si="6">IF(AND($AJ$1=5,$A3=5),I3,"")</f>
        <v/>
      </c>
      <c r="AP3" s="24">
        <f>IF(AND($AJ$1=5),'Data Entry'!E8,"")</f>
        <v>41465</v>
      </c>
      <c r="AQ3" s="24">
        <f>IF(AND($AJ$1=5),'Data Entry'!H8,"")</f>
        <v>502</v>
      </c>
      <c r="AR3" s="24">
        <f>IF(AND($AJ$1=5),'Data Entry'!I8,"")</f>
        <v>555555</v>
      </c>
      <c r="AS3" s="24" t="str">
        <f t="shared" ref="AS3:AS66" si="7">IF(AND($AJ$1=5,$A3=5),M3,"")</f>
        <v/>
      </c>
      <c r="AT3" s="24" t="str">
        <f t="shared" ref="AT3:AT66" si="8">IF(AND($AJ$1=5,$A3=5),N3,"")</f>
        <v/>
      </c>
      <c r="AU3" s="24" t="str">
        <f t="shared" ref="AU3:AU66" si="9">IF(AND($AJ$1=5,$A3=5),O3,"")</f>
        <v/>
      </c>
      <c r="AV3" s="24" t="str">
        <f t="shared" ref="AV3:AV66" si="10">IF(AND($AJ$1=5,$A3=5),P3,"")</f>
        <v/>
      </c>
      <c r="AX3">
        <f>IF(BC3="","",IF(BC3&gt;0,COUNT($AY$2:AY3),""))</f>
        <v>2</v>
      </c>
      <c r="AY3" s="24">
        <f t="shared" ref="AY3:AY66" si="11">IF(AND($BB$1=5,$BC$1=AH3),$BB$1,"")</f>
        <v>5</v>
      </c>
      <c r="AZ3" s="24" t="str">
        <f>IF(AND($BB$1=5,$BC$1=AH3),'Data Entry'!C8,"")</f>
        <v>A</v>
      </c>
      <c r="BA3" s="24">
        <f>IF(AND($BB$1=5,AG3=5,$BC$1=AH3),'Data Entry'!D8,"")</f>
        <v>585</v>
      </c>
      <c r="BB3" s="24" t="str">
        <f t="shared" ref="BB3:BB66" si="12">IF(AND($BB$1=5,$A3=5,$BC$1=$B3),D3,"")</f>
        <v/>
      </c>
      <c r="BC3" s="24" t="str">
        <f>IF(AND($BB$1=5,AG3=5,$BC$1=AH3),'Data Entry'!F8,"")</f>
        <v>ALFEENA BANU</v>
      </c>
      <c r="BD3" s="24" t="str">
        <f t="shared" ref="BD3:BD66" si="13">IF(AND($BB$1=5,$A3=5,$BC$1=$B3),F3,"")</f>
        <v/>
      </c>
      <c r="BE3" s="24" t="str">
        <f>IF(AND($BB$1=5,AG3=5,$BC$1=AH3),'Data Entry'!G8,"")</f>
        <v>NEMA KHAN</v>
      </c>
      <c r="BF3" s="24" t="str">
        <f t="shared" ref="BF3:BF66" si="14">IF(AND($BB$1=5,$A3=5,$BC$1=$B3),H3,"")</f>
        <v/>
      </c>
      <c r="BG3" s="24" t="str">
        <f t="shared" ref="BG3:BG66" si="15">IF(AND($BB$1=5,$A3=5,$BC$1=$B3),I3,"")</f>
        <v/>
      </c>
      <c r="BH3" s="24">
        <f>IF(AND($BB$1=5,AG3=5,$BC$1=AH3),'Data Entry'!E8,"")</f>
        <v>41465</v>
      </c>
      <c r="BI3" s="24">
        <f>IF(AND($BB$1=5,AG3=5,$BC$1=AH3),'Data Entry'!H8,"")</f>
        <v>502</v>
      </c>
      <c r="BJ3" s="24">
        <f>IF(AND($BB$1=5,AG3=5,$BC$1=AH3),'Data Entry'!I8,"")</f>
        <v>555555</v>
      </c>
      <c r="BK3" s="24" t="str">
        <f t="shared" ref="BK3:BK66" si="16">IF(AND($BB$1=5,$A3=5,$BC$1=$B3),M3,"")</f>
        <v/>
      </c>
      <c r="BL3" s="24" t="str">
        <f t="shared" ref="BL3:BL66" si="17">IF(AND($BB$1=5,$A3=5,$BC$1=$B3),N3,"")</f>
        <v/>
      </c>
      <c r="BM3" s="24" t="str">
        <f t="shared" ref="BM3:BM66" si="18">IF(AND($BB$1=5,$A3=5,$BC$1=$B3),O3,"")</f>
        <v/>
      </c>
      <c r="BN3" s="24" t="str">
        <f t="shared" ref="BN3:BN66" si="19">IF(AND($BB$1=5,$A3=5,$BC$1=$B3),P3,"")</f>
        <v/>
      </c>
    </row>
    <row r="4" spans="1:66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7"/>
      <c r="AF4">
        <f>IF(AK4="","",IF(AK4&gt;0,COUNT($AG$2:AG4),""))</f>
        <v>3</v>
      </c>
      <c r="AG4" s="24">
        <f t="shared" si="2"/>
        <v>5</v>
      </c>
      <c r="AH4" s="24" t="str">
        <f>IF(AND($AJ$1=5),'Data Entry'!C9,"")</f>
        <v>A</v>
      </c>
      <c r="AI4" s="24">
        <f>IF(AND($AJ$1=5),'Data Entry'!D9,"")</f>
        <v>774</v>
      </c>
      <c r="AJ4" s="24" t="str">
        <f t="shared" si="3"/>
        <v/>
      </c>
      <c r="AK4" s="24" t="str">
        <f>IF(AND($AJ$1=5),'Data Entry'!F9,"")</f>
        <v>AQSHA QURESHI</v>
      </c>
      <c r="AL4" s="24" t="str">
        <f t="shared" si="4"/>
        <v/>
      </c>
      <c r="AM4" s="24" t="str">
        <f>IF(AND($AJ$1=5),'Data Entry'!G9,"")</f>
        <v>MOHD IQBAL</v>
      </c>
      <c r="AN4" s="24" t="str">
        <f t="shared" si="5"/>
        <v/>
      </c>
      <c r="AO4" s="24" t="str">
        <f t="shared" si="6"/>
        <v/>
      </c>
      <c r="AP4" s="24">
        <f>IF(AND($AJ$1=5),'Data Entry'!E9,"")</f>
        <v>40796</v>
      </c>
      <c r="AQ4" s="24">
        <f>IF(AND($AJ$1=5),'Data Entry'!H9,"")</f>
        <v>503</v>
      </c>
      <c r="AR4" s="24">
        <f>IF(AND($AJ$1=5),'Data Entry'!I9,"")</f>
        <v>666666</v>
      </c>
      <c r="AS4" s="24" t="str">
        <f t="shared" si="7"/>
        <v/>
      </c>
      <c r="AT4" s="24" t="str">
        <f t="shared" si="8"/>
        <v/>
      </c>
      <c r="AU4" s="24" t="str">
        <f t="shared" si="9"/>
        <v/>
      </c>
      <c r="AV4" s="24" t="str">
        <f t="shared" si="10"/>
        <v/>
      </c>
      <c r="AX4">
        <f>IF(BC4="","",IF(BC4&gt;0,COUNT($AY$2:AY4),""))</f>
        <v>3</v>
      </c>
      <c r="AY4" s="24">
        <f t="shared" si="11"/>
        <v>5</v>
      </c>
      <c r="AZ4" s="24" t="str">
        <f>IF(AND($BB$1=5,$BC$1=AH4),'Data Entry'!C9,"")</f>
        <v>A</v>
      </c>
      <c r="BA4" s="24">
        <f>IF(AND($BB$1=5,AG4=5,$BC$1=AH4),'Data Entry'!D9,"")</f>
        <v>774</v>
      </c>
      <c r="BB4" s="24" t="str">
        <f t="shared" si="12"/>
        <v/>
      </c>
      <c r="BC4" s="24" t="str">
        <f>IF(AND($BB$1=5,AG4=5,$BC$1=AH4),'Data Entry'!F9,"")</f>
        <v>AQSHA QURESHI</v>
      </c>
      <c r="BD4" s="24" t="str">
        <f t="shared" si="13"/>
        <v/>
      </c>
      <c r="BE4" s="24" t="str">
        <f>IF(AND($BB$1=5,AG4=5,$BC$1=AH4),'Data Entry'!G9,"")</f>
        <v>MOHD IQBAL</v>
      </c>
      <c r="BF4" s="24" t="str">
        <f t="shared" si="14"/>
        <v/>
      </c>
      <c r="BG4" s="24" t="str">
        <f t="shared" si="15"/>
        <v/>
      </c>
      <c r="BH4" s="24">
        <f>IF(AND($BB$1=5,AG4=5,$BC$1=AH4),'Data Entry'!E9,"")</f>
        <v>40796</v>
      </c>
      <c r="BI4" s="24">
        <f>IF(AND($BB$1=5,AG4=5,$BC$1=AH4),'Data Entry'!H9,"")</f>
        <v>503</v>
      </c>
      <c r="BJ4" s="24">
        <f>IF(AND($BB$1=5,AG4=5,$BC$1=AH4),'Data Entry'!I9,"")</f>
        <v>666666</v>
      </c>
      <c r="BK4" s="24" t="str">
        <f t="shared" si="16"/>
        <v/>
      </c>
      <c r="BL4" s="24" t="str">
        <f t="shared" si="17"/>
        <v/>
      </c>
      <c r="BM4" s="24" t="str">
        <f t="shared" si="18"/>
        <v/>
      </c>
      <c r="BN4" s="24" t="str">
        <f t="shared" si="19"/>
        <v/>
      </c>
    </row>
    <row r="5" spans="1:66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7"/>
      <c r="AF5">
        <f>IF(AK5="","",IF(AK5&gt;0,COUNT($AG$2:AG5),""))</f>
        <v>4</v>
      </c>
      <c r="AG5" s="24">
        <f t="shared" si="2"/>
        <v>5</v>
      </c>
      <c r="AH5" s="24" t="str">
        <f>IF(AND($AJ$1=5),'Data Entry'!C10,"")</f>
        <v>A</v>
      </c>
      <c r="AI5" s="24">
        <f>IF(AND($AJ$1=5),'Data Entry'!D10,"")</f>
        <v>766</v>
      </c>
      <c r="AJ5" s="24" t="str">
        <f t="shared" si="3"/>
        <v/>
      </c>
      <c r="AK5" s="24" t="str">
        <f>IF(AND($AJ$1=5),'Data Entry'!F10,"")</f>
        <v>BHAVESH</v>
      </c>
      <c r="AL5" s="24" t="str">
        <f t="shared" si="4"/>
        <v/>
      </c>
      <c r="AM5" s="24" t="str">
        <f>IF(AND($AJ$1=5),'Data Entry'!G10,"")</f>
        <v>SHYAM SAGAR</v>
      </c>
      <c r="AN5" s="24" t="str">
        <f t="shared" si="5"/>
        <v/>
      </c>
      <c r="AO5" s="24" t="str">
        <f t="shared" si="6"/>
        <v/>
      </c>
      <c r="AP5" s="24">
        <f>IF(AND($AJ$1=5),'Data Entry'!E10,"")</f>
        <v>41120</v>
      </c>
      <c r="AQ5" s="24">
        <f>IF(AND($AJ$1=5),'Data Entry'!H10,"")</f>
        <v>504</v>
      </c>
      <c r="AR5" s="24">
        <f>IF(AND($AJ$1=5),'Data Entry'!I10,"")</f>
        <v>123456</v>
      </c>
      <c r="AS5" s="24" t="str">
        <f t="shared" si="7"/>
        <v/>
      </c>
      <c r="AT5" s="24" t="str">
        <f t="shared" si="8"/>
        <v/>
      </c>
      <c r="AU5" s="24" t="str">
        <f t="shared" si="9"/>
        <v/>
      </c>
      <c r="AV5" s="24" t="str">
        <f t="shared" si="10"/>
        <v/>
      </c>
      <c r="AX5">
        <f>IF(BC5="","",IF(BC5&gt;0,COUNT($AY$2:AY5),""))</f>
        <v>4</v>
      </c>
      <c r="AY5" s="24">
        <f t="shared" si="11"/>
        <v>5</v>
      </c>
      <c r="AZ5" s="24" t="str">
        <f>IF(AND($BB$1=5,$BC$1=AH5),'Data Entry'!C10,"")</f>
        <v>A</v>
      </c>
      <c r="BA5" s="24">
        <f>IF(AND($BB$1=5,AG5=5,$BC$1=AH5),'Data Entry'!D10,"")</f>
        <v>766</v>
      </c>
      <c r="BB5" s="24" t="str">
        <f t="shared" si="12"/>
        <v/>
      </c>
      <c r="BC5" s="24" t="str">
        <f>IF(AND($BB$1=5,AG5=5,$BC$1=AH5),'Data Entry'!F10,"")</f>
        <v>BHAVESH</v>
      </c>
      <c r="BD5" s="24" t="str">
        <f t="shared" si="13"/>
        <v/>
      </c>
      <c r="BE5" s="24" t="str">
        <f>IF(AND($BB$1=5,AG5=5,$BC$1=AH5),'Data Entry'!G10,"")</f>
        <v>SHYAM SAGAR</v>
      </c>
      <c r="BF5" s="24" t="str">
        <f t="shared" si="14"/>
        <v/>
      </c>
      <c r="BG5" s="24" t="str">
        <f t="shared" si="15"/>
        <v/>
      </c>
      <c r="BH5" s="24">
        <f>IF(AND($BB$1=5,AG5=5,$BC$1=AH5),'Data Entry'!E10,"")</f>
        <v>41120</v>
      </c>
      <c r="BI5" s="24">
        <f>IF(AND($BB$1=5,AG5=5,$BC$1=AH5),'Data Entry'!H10,"")</f>
        <v>504</v>
      </c>
      <c r="BJ5" s="24">
        <f>IF(AND($BB$1=5,AG5=5,$BC$1=AH5),'Data Entry'!I10,"")</f>
        <v>123456</v>
      </c>
      <c r="BK5" s="24" t="str">
        <f t="shared" si="16"/>
        <v/>
      </c>
      <c r="BL5" s="24" t="str">
        <f t="shared" si="17"/>
        <v/>
      </c>
      <c r="BM5" s="24" t="str">
        <f t="shared" si="18"/>
        <v/>
      </c>
      <c r="BN5" s="24" t="str">
        <f t="shared" si="19"/>
        <v/>
      </c>
    </row>
    <row r="6" spans="1:66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7"/>
      <c r="AF6">
        <f>IF(AK6="","",IF(AK6&gt;0,COUNT($AG$2:AG6),""))</f>
        <v>5</v>
      </c>
      <c r="AG6" s="24">
        <f t="shared" si="2"/>
        <v>5</v>
      </c>
      <c r="AH6" s="24" t="str">
        <f>IF(AND($AJ$1=5),'Data Entry'!C11,"")</f>
        <v>A</v>
      </c>
      <c r="AI6" s="24">
        <f>IF(AND($AJ$1=5),'Data Entry'!D11,"")</f>
        <v>768</v>
      </c>
      <c r="AJ6" s="24" t="str">
        <f t="shared" si="3"/>
        <v/>
      </c>
      <c r="AK6" s="24" t="str">
        <f>IF(AND($AJ$1=5),'Data Entry'!F11,"")</f>
        <v>BHUPENDRA SINGH</v>
      </c>
      <c r="AL6" s="24" t="str">
        <f t="shared" si="4"/>
        <v/>
      </c>
      <c r="AM6" s="24" t="str">
        <f>IF(AND($AJ$1=5),'Data Entry'!G11,"")</f>
        <v>UDAI SINGH</v>
      </c>
      <c r="AN6" s="24" t="str">
        <f t="shared" si="5"/>
        <v/>
      </c>
      <c r="AO6" s="24" t="str">
        <f t="shared" si="6"/>
        <v/>
      </c>
      <c r="AP6" s="24">
        <f>IF(AND($AJ$1=5),'Data Entry'!E11,"")</f>
        <v>40876</v>
      </c>
      <c r="AQ6" s="24">
        <f>IF(AND($AJ$1=5),'Data Entry'!H11,"")</f>
        <v>505</v>
      </c>
      <c r="AR6" s="24" t="str">
        <f>IF(AND($AJ$1=5),'Data Entry'!I11,"")</f>
        <v/>
      </c>
      <c r="AS6" s="24" t="str">
        <f t="shared" si="7"/>
        <v/>
      </c>
      <c r="AT6" s="24" t="str">
        <f t="shared" si="8"/>
        <v/>
      </c>
      <c r="AU6" s="24" t="str">
        <f t="shared" si="9"/>
        <v/>
      </c>
      <c r="AV6" s="24" t="str">
        <f t="shared" si="10"/>
        <v/>
      </c>
      <c r="AX6">
        <f>IF(BC6="","",IF(BC6&gt;0,COUNT($AY$2:AY6),""))</f>
        <v>5</v>
      </c>
      <c r="AY6" s="24">
        <f t="shared" si="11"/>
        <v>5</v>
      </c>
      <c r="AZ6" s="24" t="str">
        <f>IF(AND($BB$1=5,$BC$1=AH6),'Data Entry'!C11,"")</f>
        <v>A</v>
      </c>
      <c r="BA6" s="24">
        <f>IF(AND($BB$1=5,AG6=5,$BC$1=AH6),'Data Entry'!D11,"")</f>
        <v>768</v>
      </c>
      <c r="BB6" s="24" t="str">
        <f t="shared" si="12"/>
        <v/>
      </c>
      <c r="BC6" s="24" t="str">
        <f>IF(AND($BB$1=5,AG6=5,$BC$1=AH6),'Data Entry'!F11,"")</f>
        <v>BHUPENDRA SINGH</v>
      </c>
      <c r="BD6" s="24" t="str">
        <f t="shared" si="13"/>
        <v/>
      </c>
      <c r="BE6" s="24" t="str">
        <f>IF(AND($BB$1=5,AG6=5,$BC$1=AH6),'Data Entry'!G11,"")</f>
        <v>UDAI SINGH</v>
      </c>
      <c r="BF6" s="24" t="str">
        <f t="shared" si="14"/>
        <v/>
      </c>
      <c r="BG6" s="24" t="str">
        <f t="shared" si="15"/>
        <v/>
      </c>
      <c r="BH6" s="24">
        <f>IF(AND($BB$1=5,AG6=5,$BC$1=AH6),'Data Entry'!E11,"")</f>
        <v>40876</v>
      </c>
      <c r="BI6" s="24">
        <f>IF(AND($BB$1=5,AG6=5,$BC$1=AH6),'Data Entry'!H11,"")</f>
        <v>505</v>
      </c>
      <c r="BJ6" s="24" t="str">
        <f>IF(AND($BB$1=5,AG6=5,$BC$1=AH6),'Data Entry'!I11,"")</f>
        <v/>
      </c>
      <c r="BK6" s="24" t="str">
        <f t="shared" si="16"/>
        <v/>
      </c>
      <c r="BL6" s="24" t="str">
        <f t="shared" si="17"/>
        <v/>
      </c>
      <c r="BM6" s="24" t="str">
        <f t="shared" si="18"/>
        <v/>
      </c>
      <c r="BN6" s="24" t="str">
        <f t="shared" si="19"/>
        <v/>
      </c>
    </row>
    <row r="7" spans="1:66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7"/>
      <c r="AF7">
        <f>IF(AK7="","",IF(AK7&gt;0,COUNT($AG$2:AG7),""))</f>
        <v>6</v>
      </c>
      <c r="AG7" s="24">
        <f t="shared" si="2"/>
        <v>5</v>
      </c>
      <c r="AH7" s="24" t="str">
        <f>IF(AND($AJ$1=5),'Data Entry'!C12,"")</f>
        <v>A</v>
      </c>
      <c r="AI7" s="24">
        <f>IF(AND($AJ$1=5),'Data Entry'!D12,"")</f>
        <v>962</v>
      </c>
      <c r="AJ7" s="24" t="str">
        <f t="shared" si="3"/>
        <v/>
      </c>
      <c r="AK7" s="24" t="str">
        <f>IF(AND($AJ$1=5),'Data Entry'!F12,"")</f>
        <v>DEEPENDRA SINGH</v>
      </c>
      <c r="AL7" s="24" t="str">
        <f t="shared" si="4"/>
        <v/>
      </c>
      <c r="AM7" s="24" t="str">
        <f>IF(AND($AJ$1=5),'Data Entry'!G12,"")</f>
        <v>NATHU SINGH</v>
      </c>
      <c r="AN7" s="24" t="str">
        <f t="shared" si="5"/>
        <v/>
      </c>
      <c r="AO7" s="24" t="str">
        <f t="shared" si="6"/>
        <v/>
      </c>
      <c r="AP7" s="24">
        <f>IF(AND($AJ$1=5),'Data Entry'!E12,"")</f>
        <v>40908</v>
      </c>
      <c r="AQ7" s="24">
        <f>IF(AND($AJ$1=5),'Data Entry'!H12,"")</f>
        <v>506</v>
      </c>
      <c r="AR7" s="24" t="str">
        <f>IF(AND($AJ$1=5),'Data Entry'!I12,"")</f>
        <v/>
      </c>
      <c r="AS7" s="24" t="str">
        <f t="shared" si="7"/>
        <v/>
      </c>
      <c r="AT7" s="24" t="str">
        <f t="shared" si="8"/>
        <v/>
      </c>
      <c r="AU7" s="24" t="str">
        <f t="shared" si="9"/>
        <v/>
      </c>
      <c r="AV7" s="24" t="str">
        <f t="shared" si="10"/>
        <v/>
      </c>
      <c r="AX7">
        <f>IF(BC7="","",IF(BC7&gt;0,COUNT($AY$2:AY7),""))</f>
        <v>6</v>
      </c>
      <c r="AY7" s="24">
        <f t="shared" si="11"/>
        <v>5</v>
      </c>
      <c r="AZ7" s="24" t="str">
        <f>IF(AND($BB$1=5,$BC$1=AH7),'Data Entry'!C12,"")</f>
        <v>A</v>
      </c>
      <c r="BA7" s="24">
        <f>IF(AND($BB$1=5,AG7=5,$BC$1=AH7),'Data Entry'!D12,"")</f>
        <v>962</v>
      </c>
      <c r="BB7" s="24" t="str">
        <f t="shared" si="12"/>
        <v/>
      </c>
      <c r="BC7" s="24" t="str">
        <f>IF(AND($BB$1=5,AG7=5,$BC$1=AH7),'Data Entry'!F12,"")</f>
        <v>DEEPENDRA SINGH</v>
      </c>
      <c r="BD7" s="24" t="str">
        <f t="shared" si="13"/>
        <v/>
      </c>
      <c r="BE7" s="24" t="str">
        <f>IF(AND($BB$1=5,AG7=5,$BC$1=AH7),'Data Entry'!G12,"")</f>
        <v>NATHU SINGH</v>
      </c>
      <c r="BF7" s="24" t="str">
        <f t="shared" si="14"/>
        <v/>
      </c>
      <c r="BG7" s="24" t="str">
        <f t="shared" si="15"/>
        <v/>
      </c>
      <c r="BH7" s="24">
        <f>IF(AND($BB$1=5,AG7=5,$BC$1=AH7),'Data Entry'!E12,"")</f>
        <v>40908</v>
      </c>
      <c r="BI7" s="24">
        <f>IF(AND($BB$1=5,AG7=5,$BC$1=AH7),'Data Entry'!H12,"")</f>
        <v>506</v>
      </c>
      <c r="BJ7" s="24" t="str">
        <f>IF(AND($BB$1=5,AG7=5,$BC$1=AH7),'Data Entry'!I12,"")</f>
        <v/>
      </c>
      <c r="BK7" s="24" t="str">
        <f t="shared" si="16"/>
        <v/>
      </c>
      <c r="BL7" s="24" t="str">
        <f t="shared" si="17"/>
        <v/>
      </c>
      <c r="BM7" s="24" t="str">
        <f t="shared" si="18"/>
        <v/>
      </c>
      <c r="BN7" s="24" t="str">
        <f t="shared" si="19"/>
        <v/>
      </c>
    </row>
    <row r="8" spans="1:66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7"/>
      <c r="AF8">
        <f>IF(AK8="","",IF(AK8&gt;0,COUNT($AG$2:AG8),""))</f>
        <v>7</v>
      </c>
      <c r="AG8" s="24">
        <f t="shared" si="2"/>
        <v>5</v>
      </c>
      <c r="AH8" s="24" t="str">
        <f>IF(AND($AJ$1=5),'Data Entry'!C13,"")</f>
        <v>A</v>
      </c>
      <c r="AI8" s="24">
        <f>IF(AND($AJ$1=5),'Data Entry'!D13,"")</f>
        <v>964</v>
      </c>
      <c r="AJ8" s="24" t="str">
        <f t="shared" si="3"/>
        <v/>
      </c>
      <c r="AK8" s="24" t="str">
        <f>IF(AND($AJ$1=5),'Data Entry'!F13,"")</f>
        <v>HARSHITA</v>
      </c>
      <c r="AL8" s="24" t="str">
        <f t="shared" si="4"/>
        <v/>
      </c>
      <c r="AM8" s="24" t="str">
        <f>IF(AND($AJ$1=5),'Data Entry'!G13,"")</f>
        <v>SAJJAN SINGH</v>
      </c>
      <c r="AN8" s="24" t="str">
        <f t="shared" si="5"/>
        <v/>
      </c>
      <c r="AO8" s="24" t="str">
        <f t="shared" si="6"/>
        <v/>
      </c>
      <c r="AP8" s="24">
        <f>IF(AND($AJ$1=5),'Data Entry'!E13,"")</f>
        <v>40946</v>
      </c>
      <c r="AQ8" s="24">
        <f>IF(AND($AJ$1=5),'Data Entry'!H13,"")</f>
        <v>507</v>
      </c>
      <c r="AR8" s="24" t="str">
        <f>IF(AND($AJ$1=5),'Data Entry'!I13,"")</f>
        <v/>
      </c>
      <c r="AS8" s="24" t="str">
        <f t="shared" si="7"/>
        <v/>
      </c>
      <c r="AT8" s="24" t="str">
        <f t="shared" si="8"/>
        <v/>
      </c>
      <c r="AU8" s="24" t="str">
        <f t="shared" si="9"/>
        <v/>
      </c>
      <c r="AV8" s="24" t="str">
        <f t="shared" si="10"/>
        <v/>
      </c>
      <c r="AX8">
        <f>IF(BC8="","",IF(BC8&gt;0,COUNT($AY$2:AY8),""))</f>
        <v>7</v>
      </c>
      <c r="AY8" s="24">
        <f t="shared" si="11"/>
        <v>5</v>
      </c>
      <c r="AZ8" s="24" t="str">
        <f>IF(AND($BB$1=5,$BC$1=AH8),'Data Entry'!C13,"")</f>
        <v>A</v>
      </c>
      <c r="BA8" s="24">
        <f>IF(AND($BB$1=5,AG8=5,$BC$1=AH8),'Data Entry'!D13,"")</f>
        <v>964</v>
      </c>
      <c r="BB8" s="24" t="str">
        <f t="shared" si="12"/>
        <v/>
      </c>
      <c r="BC8" s="24" t="str">
        <f>IF(AND($BB$1=5,AG8=5,$BC$1=AH8),'Data Entry'!F13,"")</f>
        <v>HARSHITA</v>
      </c>
      <c r="BD8" s="24" t="str">
        <f t="shared" si="13"/>
        <v/>
      </c>
      <c r="BE8" s="24" t="str">
        <f>IF(AND($BB$1=5,AG8=5,$BC$1=AH8),'Data Entry'!G13,"")</f>
        <v>SAJJAN SINGH</v>
      </c>
      <c r="BF8" s="24" t="str">
        <f t="shared" si="14"/>
        <v/>
      </c>
      <c r="BG8" s="24" t="str">
        <f t="shared" si="15"/>
        <v/>
      </c>
      <c r="BH8" s="24">
        <f>IF(AND($BB$1=5,AG8=5,$BC$1=AH8),'Data Entry'!E13,"")</f>
        <v>40946</v>
      </c>
      <c r="BI8" s="24">
        <f>IF(AND($BB$1=5,AG8=5,$BC$1=AH8),'Data Entry'!H13,"")</f>
        <v>507</v>
      </c>
      <c r="BJ8" s="24" t="str">
        <f>IF(AND($BB$1=5,AG8=5,$BC$1=AH8),'Data Entry'!I13,"")</f>
        <v/>
      </c>
      <c r="BK8" s="24" t="str">
        <f t="shared" si="16"/>
        <v/>
      </c>
      <c r="BL8" s="24" t="str">
        <f t="shared" si="17"/>
        <v/>
      </c>
      <c r="BM8" s="24" t="str">
        <f t="shared" si="18"/>
        <v/>
      </c>
      <c r="BN8" s="24" t="str">
        <f t="shared" si="19"/>
        <v/>
      </c>
    </row>
    <row r="9" spans="1:66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7"/>
      <c r="AF9">
        <f>IF(AK9="","",IF(AK9&gt;0,COUNT($AG$2:AG9),""))</f>
        <v>8</v>
      </c>
      <c r="AG9" s="24">
        <f t="shared" si="2"/>
        <v>5</v>
      </c>
      <c r="AH9" s="24" t="str">
        <f>IF(AND($AJ$1=5),'Data Entry'!C14,"")</f>
        <v>A</v>
      </c>
      <c r="AI9" s="24">
        <f>IF(AND($AJ$1=5),'Data Entry'!D14,"")</f>
        <v>1011</v>
      </c>
      <c r="AJ9" s="24" t="str">
        <f t="shared" si="3"/>
        <v/>
      </c>
      <c r="AK9" s="24" t="str">
        <f>IF(AND($AJ$1=5),'Data Entry'!F14,"")</f>
        <v>HIMANSHU</v>
      </c>
      <c r="AL9" s="24" t="str">
        <f t="shared" si="4"/>
        <v/>
      </c>
      <c r="AM9" s="24" t="str">
        <f>IF(AND($AJ$1=5),'Data Entry'!G14,"")</f>
        <v>OM PRAKASH</v>
      </c>
      <c r="AN9" s="24" t="str">
        <f t="shared" si="5"/>
        <v/>
      </c>
      <c r="AO9" s="24" t="str">
        <f t="shared" si="6"/>
        <v/>
      </c>
      <c r="AP9" s="24">
        <f>IF(AND($AJ$1=5),'Data Entry'!E14,"")</f>
        <v>41044</v>
      </c>
      <c r="AQ9" s="24">
        <f>IF(AND($AJ$1=5),'Data Entry'!H14,"")</f>
        <v>508</v>
      </c>
      <c r="AR9" s="24" t="str">
        <f>IF(AND($AJ$1=5),'Data Entry'!I14,"")</f>
        <v/>
      </c>
      <c r="AS9" s="24" t="str">
        <f t="shared" si="7"/>
        <v/>
      </c>
      <c r="AT9" s="24" t="str">
        <f t="shared" si="8"/>
        <v/>
      </c>
      <c r="AU9" s="24" t="str">
        <f t="shared" si="9"/>
        <v/>
      </c>
      <c r="AV9" s="24" t="str">
        <f t="shared" si="10"/>
        <v/>
      </c>
      <c r="AX9">
        <f>IF(BC9="","",IF(BC9&gt;0,COUNT($AY$2:AY9),""))</f>
        <v>8</v>
      </c>
      <c r="AY9" s="24">
        <f t="shared" si="11"/>
        <v>5</v>
      </c>
      <c r="AZ9" s="24" t="str">
        <f>IF(AND($BB$1=5,$BC$1=AH9),'Data Entry'!C14,"")</f>
        <v>A</v>
      </c>
      <c r="BA9" s="24">
        <f>IF(AND($BB$1=5,AG9=5,$BC$1=AH9),'Data Entry'!D14,"")</f>
        <v>1011</v>
      </c>
      <c r="BB9" s="24" t="str">
        <f t="shared" si="12"/>
        <v/>
      </c>
      <c r="BC9" s="24" t="str">
        <f>IF(AND($BB$1=5,AG9=5,$BC$1=AH9),'Data Entry'!F14,"")</f>
        <v>HIMANSHU</v>
      </c>
      <c r="BD9" s="24" t="str">
        <f t="shared" si="13"/>
        <v/>
      </c>
      <c r="BE9" s="24" t="str">
        <f>IF(AND($BB$1=5,AG9=5,$BC$1=AH9),'Data Entry'!G14,"")</f>
        <v>OM PRAKASH</v>
      </c>
      <c r="BF9" s="24" t="str">
        <f t="shared" si="14"/>
        <v/>
      </c>
      <c r="BG9" s="24" t="str">
        <f t="shared" si="15"/>
        <v/>
      </c>
      <c r="BH9" s="24">
        <f>IF(AND($BB$1=5,AG9=5,$BC$1=AH9),'Data Entry'!E14,"")</f>
        <v>41044</v>
      </c>
      <c r="BI9" s="24">
        <f>IF(AND($BB$1=5,AG9=5,$BC$1=AH9),'Data Entry'!H14,"")</f>
        <v>508</v>
      </c>
      <c r="BJ9" s="24" t="str">
        <f>IF(AND($BB$1=5,AG9=5,$BC$1=AH9),'Data Entry'!I14,"")</f>
        <v/>
      </c>
      <c r="BK9" s="24" t="str">
        <f t="shared" si="16"/>
        <v/>
      </c>
      <c r="BL9" s="24" t="str">
        <f t="shared" si="17"/>
        <v/>
      </c>
      <c r="BM9" s="24" t="str">
        <f t="shared" si="18"/>
        <v/>
      </c>
      <c r="BN9" s="24" t="str">
        <f t="shared" si="19"/>
        <v/>
      </c>
    </row>
    <row r="10" spans="1:66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7"/>
      <c r="AF10">
        <f>IF(AK10="","",IF(AK10&gt;0,COUNT($AG$2:AG10),""))</f>
        <v>9</v>
      </c>
      <c r="AG10" s="24">
        <f t="shared" si="2"/>
        <v>5</v>
      </c>
      <c r="AH10" s="24" t="str">
        <f>IF(AND($AJ$1=5),'Data Entry'!C15,"")</f>
        <v>A</v>
      </c>
      <c r="AI10" s="24">
        <f>IF(AND($AJ$1=5),'Data Entry'!D15,"")</f>
        <v>586</v>
      </c>
      <c r="AJ10" s="24" t="str">
        <f t="shared" si="3"/>
        <v/>
      </c>
      <c r="AK10" s="24" t="str">
        <f>IF(AND($AJ$1=5),'Data Entry'!F15,"")</f>
        <v>IRFAN</v>
      </c>
      <c r="AL10" s="24" t="str">
        <f t="shared" si="4"/>
        <v/>
      </c>
      <c r="AM10" s="24" t="str">
        <f>IF(AND($AJ$1=5),'Data Entry'!G15,"")</f>
        <v>KAMRUDIN</v>
      </c>
      <c r="AN10" s="24" t="str">
        <f t="shared" si="5"/>
        <v/>
      </c>
      <c r="AO10" s="24" t="str">
        <f t="shared" si="6"/>
        <v/>
      </c>
      <c r="AP10" s="24">
        <f>IF(AND($AJ$1=5),'Data Entry'!E15,"")</f>
        <v>41396</v>
      </c>
      <c r="AQ10" s="24">
        <f>IF(AND($AJ$1=5),'Data Entry'!H15,"")</f>
        <v>509</v>
      </c>
      <c r="AR10" s="24" t="str">
        <f>IF(AND($AJ$1=5),'Data Entry'!I15,"")</f>
        <v/>
      </c>
      <c r="AS10" s="24" t="str">
        <f t="shared" si="7"/>
        <v/>
      </c>
      <c r="AT10" s="24" t="str">
        <f t="shared" si="8"/>
        <v/>
      </c>
      <c r="AU10" s="24" t="str">
        <f t="shared" si="9"/>
        <v/>
      </c>
      <c r="AV10" s="24" t="str">
        <f t="shared" si="10"/>
        <v/>
      </c>
      <c r="AX10">
        <f>IF(BC10="","",IF(BC10&gt;0,COUNT($AY$2:AY10),""))</f>
        <v>9</v>
      </c>
      <c r="AY10" s="24">
        <f t="shared" si="11"/>
        <v>5</v>
      </c>
      <c r="AZ10" s="24" t="str">
        <f>IF(AND($BB$1=5,$BC$1=AH10),'Data Entry'!C15,"")</f>
        <v>A</v>
      </c>
      <c r="BA10" s="24">
        <f>IF(AND($BB$1=5,AG10=5,$BC$1=AH10),'Data Entry'!D15,"")</f>
        <v>586</v>
      </c>
      <c r="BB10" s="24" t="str">
        <f t="shared" si="12"/>
        <v/>
      </c>
      <c r="BC10" s="24" t="str">
        <f>IF(AND($BB$1=5,AG10=5,$BC$1=AH10),'Data Entry'!F15,"")</f>
        <v>IRFAN</v>
      </c>
      <c r="BD10" s="24" t="str">
        <f t="shared" si="13"/>
        <v/>
      </c>
      <c r="BE10" s="24" t="str">
        <f>IF(AND($BB$1=5,AG10=5,$BC$1=AH10),'Data Entry'!G15,"")</f>
        <v>KAMRUDIN</v>
      </c>
      <c r="BF10" s="24" t="str">
        <f t="shared" si="14"/>
        <v/>
      </c>
      <c r="BG10" s="24" t="str">
        <f t="shared" si="15"/>
        <v/>
      </c>
      <c r="BH10" s="24">
        <f>IF(AND($BB$1=5,AG10=5,$BC$1=AH10),'Data Entry'!E15,"")</f>
        <v>41396</v>
      </c>
      <c r="BI10" s="24">
        <f>IF(AND($BB$1=5,AG10=5,$BC$1=AH10),'Data Entry'!H15,"")</f>
        <v>509</v>
      </c>
      <c r="BJ10" s="24" t="str">
        <f>IF(AND($BB$1=5,AG10=5,$BC$1=AH10),'Data Entry'!I15,"")</f>
        <v/>
      </c>
      <c r="BK10" s="24" t="str">
        <f t="shared" si="16"/>
        <v/>
      </c>
      <c r="BL10" s="24" t="str">
        <f t="shared" si="17"/>
        <v/>
      </c>
      <c r="BM10" s="24" t="str">
        <f t="shared" si="18"/>
        <v/>
      </c>
      <c r="BN10" s="24" t="str">
        <f t="shared" si="19"/>
        <v/>
      </c>
    </row>
    <row r="11" spans="1:66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7"/>
      <c r="AF11">
        <f>IF(AK11="","",IF(AK11&gt;0,COUNT($AG$2:AG11),""))</f>
        <v>10</v>
      </c>
      <c r="AG11" s="24">
        <f t="shared" si="2"/>
        <v>5</v>
      </c>
      <c r="AH11" s="24" t="str">
        <f>IF(AND($AJ$1=5),'Data Entry'!C16,"")</f>
        <v>A</v>
      </c>
      <c r="AI11" s="24">
        <f>IF(AND($AJ$1=5),'Data Entry'!D16,"")</f>
        <v>598</v>
      </c>
      <c r="AJ11" s="24" t="str">
        <f t="shared" si="3"/>
        <v/>
      </c>
      <c r="AK11" s="24" t="str">
        <f>IF(AND($AJ$1=5),'Data Entry'!F16,"")</f>
        <v>JUNAID SHAH</v>
      </c>
      <c r="AL11" s="24" t="str">
        <f t="shared" si="4"/>
        <v/>
      </c>
      <c r="AM11" s="24" t="str">
        <f>IF(AND($AJ$1=5),'Data Entry'!G16,"")</f>
        <v>GULAB SHAH</v>
      </c>
      <c r="AN11" s="24" t="str">
        <f t="shared" si="5"/>
        <v/>
      </c>
      <c r="AO11" s="24" t="str">
        <f t="shared" si="6"/>
        <v/>
      </c>
      <c r="AP11" s="24">
        <f>IF(AND($AJ$1=5),'Data Entry'!E16,"")</f>
        <v>41477</v>
      </c>
      <c r="AQ11" s="24">
        <f>IF(AND($AJ$1=5),'Data Entry'!H16,"")</f>
        <v>510</v>
      </c>
      <c r="AR11" s="24" t="str">
        <f>IF(AND($AJ$1=5),'Data Entry'!I16,"")</f>
        <v/>
      </c>
      <c r="AS11" s="24" t="str">
        <f t="shared" si="7"/>
        <v/>
      </c>
      <c r="AT11" s="24" t="str">
        <f t="shared" si="8"/>
        <v/>
      </c>
      <c r="AU11" s="24" t="str">
        <f t="shared" si="9"/>
        <v/>
      </c>
      <c r="AV11" s="24" t="str">
        <f t="shared" si="10"/>
        <v/>
      </c>
      <c r="AX11">
        <f>IF(BC11="","",IF(BC11&gt;0,COUNT($AY$2:AY11),""))</f>
        <v>10</v>
      </c>
      <c r="AY11" s="24">
        <f t="shared" si="11"/>
        <v>5</v>
      </c>
      <c r="AZ11" s="24" t="str">
        <f>IF(AND($BB$1=5,$BC$1=AH11),'Data Entry'!C16,"")</f>
        <v>A</v>
      </c>
      <c r="BA11" s="24">
        <f>IF(AND($BB$1=5,AG11=5,$BC$1=AH11),'Data Entry'!D16,"")</f>
        <v>598</v>
      </c>
      <c r="BB11" s="24" t="str">
        <f t="shared" si="12"/>
        <v/>
      </c>
      <c r="BC11" s="24" t="str">
        <f>IF(AND($BB$1=5,AG11=5,$BC$1=AH11),'Data Entry'!F16,"")</f>
        <v>JUNAID SHAH</v>
      </c>
      <c r="BD11" s="24" t="str">
        <f t="shared" si="13"/>
        <v/>
      </c>
      <c r="BE11" s="24" t="str">
        <f>IF(AND($BB$1=5,AG11=5,$BC$1=AH11),'Data Entry'!G16,"")</f>
        <v>GULAB SHAH</v>
      </c>
      <c r="BF11" s="24" t="str">
        <f t="shared" si="14"/>
        <v/>
      </c>
      <c r="BG11" s="24" t="str">
        <f t="shared" si="15"/>
        <v/>
      </c>
      <c r="BH11" s="24">
        <f>IF(AND($BB$1=5,AG11=5,$BC$1=AH11),'Data Entry'!E16,"")</f>
        <v>41477</v>
      </c>
      <c r="BI11" s="24">
        <f>IF(AND($BB$1=5,AG11=5,$BC$1=AH11),'Data Entry'!H16,"")</f>
        <v>510</v>
      </c>
      <c r="BJ11" s="24" t="str">
        <f>IF(AND($BB$1=5,AG11=5,$BC$1=AH11),'Data Entry'!I16,"")</f>
        <v/>
      </c>
      <c r="BK11" s="24" t="str">
        <f t="shared" si="16"/>
        <v/>
      </c>
      <c r="BL11" s="24" t="str">
        <f t="shared" si="17"/>
        <v/>
      </c>
      <c r="BM11" s="24" t="str">
        <f t="shared" si="18"/>
        <v/>
      </c>
      <c r="BN11" s="24" t="str">
        <f t="shared" si="19"/>
        <v/>
      </c>
    </row>
    <row r="12" spans="1:66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7"/>
      <c r="AF12">
        <f>IF(AK12="","",IF(AK12&gt;0,COUNT($AG$2:AG12),""))</f>
        <v>11</v>
      </c>
      <c r="AG12" s="24">
        <f t="shared" si="2"/>
        <v>5</v>
      </c>
      <c r="AH12" s="24" t="str">
        <f>IF(AND($AJ$1=5),'Data Entry'!C17,"")</f>
        <v>A</v>
      </c>
      <c r="AI12" s="24">
        <f>IF(AND($AJ$1=5),'Data Entry'!D17,"")</f>
        <v>762</v>
      </c>
      <c r="AJ12" s="24" t="str">
        <f t="shared" si="3"/>
        <v/>
      </c>
      <c r="AK12" s="24" t="str">
        <f>IF(AND($AJ$1=5),'Data Entry'!F17,"")</f>
        <v>LAKSHYA GURJAR</v>
      </c>
      <c r="AL12" s="24" t="str">
        <f t="shared" si="4"/>
        <v/>
      </c>
      <c r="AM12" s="24" t="str">
        <f>IF(AND($AJ$1=5),'Data Entry'!G17,"")</f>
        <v>PURAN MAL GURJAR</v>
      </c>
      <c r="AN12" s="24" t="str">
        <f t="shared" si="5"/>
        <v/>
      </c>
      <c r="AO12" s="24" t="str">
        <f t="shared" si="6"/>
        <v/>
      </c>
      <c r="AP12" s="24">
        <f>IF(AND($AJ$1=5),'Data Entry'!E17,"")</f>
        <v>41156</v>
      </c>
      <c r="AQ12" s="24">
        <f>IF(AND($AJ$1=5),'Data Entry'!H17,"")</f>
        <v>511</v>
      </c>
      <c r="AR12" s="24" t="str">
        <f>IF(AND($AJ$1=5),'Data Entry'!I17,"")</f>
        <v/>
      </c>
      <c r="AS12" s="24" t="str">
        <f t="shared" si="7"/>
        <v/>
      </c>
      <c r="AT12" s="24" t="str">
        <f t="shared" si="8"/>
        <v/>
      </c>
      <c r="AU12" s="24" t="str">
        <f t="shared" si="9"/>
        <v/>
      </c>
      <c r="AV12" s="24" t="str">
        <f t="shared" si="10"/>
        <v/>
      </c>
      <c r="AX12">
        <f>IF(BC12="","",IF(BC12&gt;0,COUNT($AY$2:AY12),""))</f>
        <v>11</v>
      </c>
      <c r="AY12" s="24">
        <f t="shared" si="11"/>
        <v>5</v>
      </c>
      <c r="AZ12" s="24" t="str">
        <f>IF(AND($BB$1=5,$BC$1=AH12),'Data Entry'!C17,"")</f>
        <v>A</v>
      </c>
      <c r="BA12" s="24">
        <f>IF(AND($BB$1=5,AG12=5,$BC$1=AH12),'Data Entry'!D17,"")</f>
        <v>762</v>
      </c>
      <c r="BB12" s="24" t="str">
        <f t="shared" si="12"/>
        <v/>
      </c>
      <c r="BC12" s="24" t="str">
        <f>IF(AND($BB$1=5,AG12=5,$BC$1=AH12),'Data Entry'!F17,"")</f>
        <v>LAKSHYA GURJAR</v>
      </c>
      <c r="BD12" s="24" t="str">
        <f t="shared" si="13"/>
        <v/>
      </c>
      <c r="BE12" s="24" t="str">
        <f>IF(AND($BB$1=5,AG12=5,$BC$1=AH12),'Data Entry'!G17,"")</f>
        <v>PURAN MAL GURJAR</v>
      </c>
      <c r="BF12" s="24" t="str">
        <f t="shared" si="14"/>
        <v/>
      </c>
      <c r="BG12" s="24" t="str">
        <f t="shared" si="15"/>
        <v/>
      </c>
      <c r="BH12" s="24">
        <f>IF(AND($BB$1=5,AG12=5,$BC$1=AH12),'Data Entry'!E17,"")</f>
        <v>41156</v>
      </c>
      <c r="BI12" s="24">
        <f>IF(AND($BB$1=5,AG12=5,$BC$1=AH12),'Data Entry'!H17,"")</f>
        <v>511</v>
      </c>
      <c r="BJ12" s="24" t="str">
        <f>IF(AND($BB$1=5,AG12=5,$BC$1=AH12),'Data Entry'!I17,"")</f>
        <v/>
      </c>
      <c r="BK12" s="24" t="str">
        <f t="shared" si="16"/>
        <v/>
      </c>
      <c r="BL12" s="24" t="str">
        <f t="shared" si="17"/>
        <v/>
      </c>
      <c r="BM12" s="24" t="str">
        <f t="shared" si="18"/>
        <v/>
      </c>
      <c r="BN12" s="24" t="str">
        <f t="shared" si="19"/>
        <v/>
      </c>
    </row>
    <row r="13" spans="1:66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7"/>
      <c r="AF13">
        <f>IF(AK13="","",IF(AK13&gt;0,COUNT($AG$2:AG13),""))</f>
        <v>12</v>
      </c>
      <c r="AG13" s="24">
        <f t="shared" si="2"/>
        <v>5</v>
      </c>
      <c r="AH13" s="24" t="str">
        <f>IF(AND($AJ$1=5),'Data Entry'!C18,"")</f>
        <v>A</v>
      </c>
      <c r="AI13" s="24">
        <f>IF(AND($AJ$1=5),'Data Entry'!D18,"")</f>
        <v>594</v>
      </c>
      <c r="AJ13" s="24" t="str">
        <f t="shared" si="3"/>
        <v/>
      </c>
      <c r="AK13" s="24" t="str">
        <f>IF(AND($AJ$1=5),'Data Entry'!F18,"")</f>
        <v>LUCKY</v>
      </c>
      <c r="AL13" s="24" t="str">
        <f t="shared" si="4"/>
        <v/>
      </c>
      <c r="AM13" s="24" t="str">
        <f>IF(AND($AJ$1=5),'Data Entry'!G18,"")</f>
        <v>IBRAHIM</v>
      </c>
      <c r="AN13" s="24" t="str">
        <f t="shared" si="5"/>
        <v/>
      </c>
      <c r="AO13" s="24" t="str">
        <f t="shared" si="6"/>
        <v/>
      </c>
      <c r="AP13" s="24">
        <f>IF(AND($AJ$1=5),'Data Entry'!E18,"")</f>
        <v>40879</v>
      </c>
      <c r="AQ13" s="24">
        <f>IF(AND($AJ$1=5),'Data Entry'!H18,"")</f>
        <v>512</v>
      </c>
      <c r="AR13" s="24" t="str">
        <f>IF(AND($AJ$1=5),'Data Entry'!I18,"")</f>
        <v/>
      </c>
      <c r="AS13" s="24" t="str">
        <f t="shared" si="7"/>
        <v/>
      </c>
      <c r="AT13" s="24" t="str">
        <f t="shared" si="8"/>
        <v/>
      </c>
      <c r="AU13" s="24" t="str">
        <f t="shared" si="9"/>
        <v/>
      </c>
      <c r="AV13" s="24" t="str">
        <f t="shared" si="10"/>
        <v/>
      </c>
      <c r="AX13">
        <f>IF(BC13="","",IF(BC13&gt;0,COUNT($AY$2:AY13),""))</f>
        <v>12</v>
      </c>
      <c r="AY13" s="24">
        <f t="shared" si="11"/>
        <v>5</v>
      </c>
      <c r="AZ13" s="24" t="str">
        <f>IF(AND($BB$1=5,$BC$1=AH13),'Data Entry'!C18,"")</f>
        <v>A</v>
      </c>
      <c r="BA13" s="24">
        <f>IF(AND($BB$1=5,AG13=5,$BC$1=AH13),'Data Entry'!D18,"")</f>
        <v>594</v>
      </c>
      <c r="BB13" s="24" t="str">
        <f t="shared" si="12"/>
        <v/>
      </c>
      <c r="BC13" s="24" t="str">
        <f>IF(AND($BB$1=5,AG13=5,$BC$1=AH13),'Data Entry'!F18,"")</f>
        <v>LUCKY</v>
      </c>
      <c r="BD13" s="24" t="str">
        <f t="shared" si="13"/>
        <v/>
      </c>
      <c r="BE13" s="24" t="str">
        <f>IF(AND($BB$1=5,AG13=5,$BC$1=AH13),'Data Entry'!G18,"")</f>
        <v>IBRAHIM</v>
      </c>
      <c r="BF13" s="24" t="str">
        <f t="shared" si="14"/>
        <v/>
      </c>
      <c r="BG13" s="24" t="str">
        <f t="shared" si="15"/>
        <v/>
      </c>
      <c r="BH13" s="24">
        <f>IF(AND($BB$1=5,AG13=5,$BC$1=AH13),'Data Entry'!E18,"")</f>
        <v>40879</v>
      </c>
      <c r="BI13" s="24">
        <f>IF(AND($BB$1=5,AG13=5,$BC$1=AH13),'Data Entry'!H18,"")</f>
        <v>512</v>
      </c>
      <c r="BJ13" s="24" t="str">
        <f>IF(AND($BB$1=5,AG13=5,$BC$1=AH13),'Data Entry'!I18,"")</f>
        <v/>
      </c>
      <c r="BK13" s="24" t="str">
        <f t="shared" si="16"/>
        <v/>
      </c>
      <c r="BL13" s="24" t="str">
        <f t="shared" si="17"/>
        <v/>
      </c>
      <c r="BM13" s="24" t="str">
        <f t="shared" si="18"/>
        <v/>
      </c>
      <c r="BN13" s="24" t="str">
        <f t="shared" si="19"/>
        <v/>
      </c>
    </row>
    <row r="14" spans="1:66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7"/>
      <c r="AF14">
        <f>IF(AK14="","",IF(AK14&gt;0,COUNT($AG$2:AG14),""))</f>
        <v>13</v>
      </c>
      <c r="AG14" s="24">
        <f t="shared" si="2"/>
        <v>5</v>
      </c>
      <c r="AH14" s="24" t="str">
        <f>IF(AND($AJ$1=5),'Data Entry'!C19,"")</f>
        <v>A</v>
      </c>
      <c r="AI14" s="24">
        <f>IF(AND($AJ$1=5),'Data Entry'!D19,"")</f>
        <v>764</v>
      </c>
      <c r="AJ14" s="24" t="str">
        <f t="shared" si="3"/>
        <v/>
      </c>
      <c r="AK14" s="24" t="str">
        <f>IF(AND($AJ$1=5),'Data Entry'!F19,"")</f>
        <v>MOHAMMAD NAUFIL ARSH</v>
      </c>
      <c r="AL14" s="24" t="str">
        <f t="shared" si="4"/>
        <v/>
      </c>
      <c r="AM14" s="24" t="str">
        <f>IF(AND($AJ$1=5),'Data Entry'!G19,"")</f>
        <v>ASIF HUSAIN</v>
      </c>
      <c r="AN14" s="24" t="str">
        <f t="shared" si="5"/>
        <v/>
      </c>
      <c r="AO14" s="24" t="str">
        <f t="shared" si="6"/>
        <v/>
      </c>
      <c r="AP14" s="24">
        <f>IF(AND($AJ$1=5),'Data Entry'!E19,"")</f>
        <v>41026</v>
      </c>
      <c r="AQ14" s="24">
        <f>IF(AND($AJ$1=5),'Data Entry'!H19,"")</f>
        <v>513</v>
      </c>
      <c r="AR14" s="24" t="str">
        <f>IF(AND($AJ$1=5),'Data Entry'!I19,"")</f>
        <v/>
      </c>
      <c r="AS14" s="24" t="str">
        <f t="shared" si="7"/>
        <v/>
      </c>
      <c r="AT14" s="24" t="str">
        <f t="shared" si="8"/>
        <v/>
      </c>
      <c r="AU14" s="24" t="str">
        <f t="shared" si="9"/>
        <v/>
      </c>
      <c r="AV14" s="24" t="str">
        <f t="shared" si="10"/>
        <v/>
      </c>
      <c r="AX14">
        <f>IF(BC14="","",IF(BC14&gt;0,COUNT($AY$2:AY14),""))</f>
        <v>13</v>
      </c>
      <c r="AY14" s="24">
        <f t="shared" si="11"/>
        <v>5</v>
      </c>
      <c r="AZ14" s="24" t="str">
        <f>IF(AND($BB$1=5,$BC$1=AH14),'Data Entry'!C19,"")</f>
        <v>A</v>
      </c>
      <c r="BA14" s="24">
        <f>IF(AND($BB$1=5,AG14=5,$BC$1=AH14),'Data Entry'!D19,"")</f>
        <v>764</v>
      </c>
      <c r="BB14" s="24" t="str">
        <f t="shared" si="12"/>
        <v/>
      </c>
      <c r="BC14" s="24" t="str">
        <f>IF(AND($BB$1=5,AG14=5,$BC$1=AH14),'Data Entry'!F19,"")</f>
        <v>MOHAMMAD NAUFIL ARSH</v>
      </c>
      <c r="BD14" s="24" t="str">
        <f t="shared" si="13"/>
        <v/>
      </c>
      <c r="BE14" s="24" t="str">
        <f>IF(AND($BB$1=5,AG14=5,$BC$1=AH14),'Data Entry'!G19,"")</f>
        <v>ASIF HUSAIN</v>
      </c>
      <c r="BF14" s="24" t="str">
        <f t="shared" si="14"/>
        <v/>
      </c>
      <c r="BG14" s="24" t="str">
        <f t="shared" si="15"/>
        <v/>
      </c>
      <c r="BH14" s="24">
        <f>IF(AND($BB$1=5,AG14=5,$BC$1=AH14),'Data Entry'!E19,"")</f>
        <v>41026</v>
      </c>
      <c r="BI14" s="24">
        <f>IF(AND($BB$1=5,AG14=5,$BC$1=AH14),'Data Entry'!H19,"")</f>
        <v>513</v>
      </c>
      <c r="BJ14" s="24" t="str">
        <f>IF(AND($BB$1=5,AG14=5,$BC$1=AH14),'Data Entry'!I19,"")</f>
        <v/>
      </c>
      <c r="BK14" s="24" t="str">
        <f t="shared" si="16"/>
        <v/>
      </c>
      <c r="BL14" s="24" t="str">
        <f t="shared" si="17"/>
        <v/>
      </c>
      <c r="BM14" s="24" t="str">
        <f t="shared" si="18"/>
        <v/>
      </c>
      <c r="BN14" s="24" t="str">
        <f t="shared" si="19"/>
        <v/>
      </c>
    </row>
    <row r="15" spans="1:66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7"/>
      <c r="AF15">
        <f>IF(AK15="","",IF(AK15&gt;0,COUNT($AG$2:AG15),""))</f>
        <v>14</v>
      </c>
      <c r="AG15" s="24">
        <f t="shared" si="2"/>
        <v>5</v>
      </c>
      <c r="AH15" s="24" t="str">
        <f>IF(AND($AJ$1=5),'Data Entry'!C20,"")</f>
        <v>A</v>
      </c>
      <c r="AI15" s="24">
        <f>IF(AND($AJ$1=5),'Data Entry'!D20,"")</f>
        <v>549</v>
      </c>
      <c r="AJ15" s="24" t="str">
        <f t="shared" si="3"/>
        <v/>
      </c>
      <c r="AK15" s="24" t="str">
        <f>IF(AND($AJ$1=5),'Data Entry'!F20,"")</f>
        <v>MUSKAN</v>
      </c>
      <c r="AL15" s="24" t="str">
        <f t="shared" si="4"/>
        <v/>
      </c>
      <c r="AM15" s="24" t="str">
        <f>IF(AND($AJ$1=5),'Data Entry'!G20,"")</f>
        <v>ASALAM SHAH</v>
      </c>
      <c r="AN15" s="24" t="str">
        <f t="shared" si="5"/>
        <v/>
      </c>
      <c r="AO15" s="24" t="str">
        <f t="shared" si="6"/>
        <v/>
      </c>
      <c r="AP15" s="24">
        <f>IF(AND($AJ$1=5),'Data Entry'!E20,"")</f>
        <v>40721</v>
      </c>
      <c r="AQ15" s="24">
        <f>IF(AND($AJ$1=5),'Data Entry'!H20,"")</f>
        <v>514</v>
      </c>
      <c r="AR15" s="24" t="str">
        <f>IF(AND($AJ$1=5),'Data Entry'!I20,"")</f>
        <v/>
      </c>
      <c r="AS15" s="24" t="str">
        <f t="shared" si="7"/>
        <v/>
      </c>
      <c r="AT15" s="24" t="str">
        <f t="shared" si="8"/>
        <v/>
      </c>
      <c r="AU15" s="24" t="str">
        <f t="shared" si="9"/>
        <v/>
      </c>
      <c r="AV15" s="24" t="str">
        <f t="shared" si="10"/>
        <v/>
      </c>
      <c r="AX15">
        <f>IF(BC15="","",IF(BC15&gt;0,COUNT($AY$2:AY15),""))</f>
        <v>14</v>
      </c>
      <c r="AY15" s="24">
        <f t="shared" si="11"/>
        <v>5</v>
      </c>
      <c r="AZ15" s="24" t="str">
        <f>IF(AND($BB$1=5,$BC$1=AH15),'Data Entry'!C20,"")</f>
        <v>A</v>
      </c>
      <c r="BA15" s="24">
        <f>IF(AND($BB$1=5,AG15=5,$BC$1=AH15),'Data Entry'!D20,"")</f>
        <v>549</v>
      </c>
      <c r="BB15" s="24" t="str">
        <f t="shared" si="12"/>
        <v/>
      </c>
      <c r="BC15" s="24" t="str">
        <f>IF(AND($BB$1=5,AG15=5,$BC$1=AH15),'Data Entry'!F20,"")</f>
        <v>MUSKAN</v>
      </c>
      <c r="BD15" s="24" t="str">
        <f t="shared" si="13"/>
        <v/>
      </c>
      <c r="BE15" s="24" t="str">
        <f>IF(AND($BB$1=5,AG15=5,$BC$1=AH15),'Data Entry'!G20,"")</f>
        <v>ASALAM SHAH</v>
      </c>
      <c r="BF15" s="24" t="str">
        <f t="shared" si="14"/>
        <v/>
      </c>
      <c r="BG15" s="24" t="str">
        <f t="shared" si="15"/>
        <v/>
      </c>
      <c r="BH15" s="24">
        <f>IF(AND($BB$1=5,AG15=5,$BC$1=AH15),'Data Entry'!E20,"")</f>
        <v>40721</v>
      </c>
      <c r="BI15" s="24">
        <f>IF(AND($BB$1=5,AG15=5,$BC$1=AH15),'Data Entry'!H20,"")</f>
        <v>514</v>
      </c>
      <c r="BJ15" s="24" t="str">
        <f>IF(AND($BB$1=5,AG15=5,$BC$1=AH15),'Data Entry'!I20,"")</f>
        <v/>
      </c>
      <c r="BK15" s="24" t="str">
        <f t="shared" si="16"/>
        <v/>
      </c>
      <c r="BL15" s="24" t="str">
        <f t="shared" si="17"/>
        <v/>
      </c>
      <c r="BM15" s="24" t="str">
        <f t="shared" si="18"/>
        <v/>
      </c>
      <c r="BN15" s="24" t="str">
        <f t="shared" si="19"/>
        <v/>
      </c>
    </row>
    <row r="16" spans="1:66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7"/>
      <c r="AF16">
        <f>IF(AK16="","",IF(AK16&gt;0,COUNT($AG$2:AG16),""))</f>
        <v>15</v>
      </c>
      <c r="AG16" s="24">
        <f t="shared" si="2"/>
        <v>5</v>
      </c>
      <c r="AH16" s="24" t="str">
        <f>IF(AND($AJ$1=5),'Data Entry'!C21,"")</f>
        <v>A</v>
      </c>
      <c r="AI16" s="24">
        <f>IF(AND($AJ$1=5),'Data Entry'!D21,"")</f>
        <v>765</v>
      </c>
      <c r="AJ16" s="24" t="str">
        <f t="shared" si="3"/>
        <v/>
      </c>
      <c r="AK16" s="24" t="str">
        <f>IF(AND($AJ$1=5),'Data Entry'!F21,"")</f>
        <v>NIRAJ VAISHNAV</v>
      </c>
      <c r="AL16" s="24" t="str">
        <f t="shared" si="4"/>
        <v/>
      </c>
      <c r="AM16" s="24" t="str">
        <f>IF(AND($AJ$1=5),'Data Entry'!G21,"")</f>
        <v>MAHAVEER DAS VAISHNAV</v>
      </c>
      <c r="AN16" s="24" t="str">
        <f t="shared" si="5"/>
        <v/>
      </c>
      <c r="AO16" s="24" t="str">
        <f t="shared" si="6"/>
        <v/>
      </c>
      <c r="AP16" s="24">
        <f>IF(AND($AJ$1=5),'Data Entry'!E21,"")</f>
        <v>41173</v>
      </c>
      <c r="AQ16" s="24">
        <f>IF(AND($AJ$1=5),'Data Entry'!H21,"")</f>
        <v>515</v>
      </c>
      <c r="AR16" s="24" t="str">
        <f>IF(AND($AJ$1=5),'Data Entry'!I21,"")</f>
        <v/>
      </c>
      <c r="AS16" s="24" t="str">
        <f t="shared" si="7"/>
        <v/>
      </c>
      <c r="AT16" s="24" t="str">
        <f t="shared" si="8"/>
        <v/>
      </c>
      <c r="AU16" s="24" t="str">
        <f t="shared" si="9"/>
        <v/>
      </c>
      <c r="AV16" s="24" t="str">
        <f t="shared" si="10"/>
        <v/>
      </c>
      <c r="AX16">
        <f>IF(BC16="","",IF(BC16&gt;0,COUNT($AY$2:AY16),""))</f>
        <v>15</v>
      </c>
      <c r="AY16" s="24">
        <f t="shared" si="11"/>
        <v>5</v>
      </c>
      <c r="AZ16" s="24" t="str">
        <f>IF(AND($BB$1=5,$BC$1=AH16),'Data Entry'!C21,"")</f>
        <v>A</v>
      </c>
      <c r="BA16" s="24">
        <f>IF(AND($BB$1=5,AG16=5,$BC$1=AH16),'Data Entry'!D21,"")</f>
        <v>765</v>
      </c>
      <c r="BB16" s="24" t="str">
        <f t="shared" si="12"/>
        <v/>
      </c>
      <c r="BC16" s="24" t="str">
        <f>IF(AND($BB$1=5,AG16=5,$BC$1=AH16),'Data Entry'!F21,"")</f>
        <v>NIRAJ VAISHNAV</v>
      </c>
      <c r="BD16" s="24" t="str">
        <f t="shared" si="13"/>
        <v/>
      </c>
      <c r="BE16" s="24" t="str">
        <f>IF(AND($BB$1=5,AG16=5,$BC$1=AH16),'Data Entry'!G21,"")</f>
        <v>MAHAVEER DAS VAISHNAV</v>
      </c>
      <c r="BF16" s="24" t="str">
        <f t="shared" si="14"/>
        <v/>
      </c>
      <c r="BG16" s="24" t="str">
        <f t="shared" si="15"/>
        <v/>
      </c>
      <c r="BH16" s="24">
        <f>IF(AND($BB$1=5,AG16=5,$BC$1=AH16),'Data Entry'!E21,"")</f>
        <v>41173</v>
      </c>
      <c r="BI16" s="24">
        <f>IF(AND($BB$1=5,AG16=5,$BC$1=AH16),'Data Entry'!H21,"")</f>
        <v>515</v>
      </c>
      <c r="BJ16" s="24" t="str">
        <f>IF(AND($BB$1=5,AG16=5,$BC$1=AH16),'Data Entry'!I21,"")</f>
        <v/>
      </c>
      <c r="BK16" s="24" t="str">
        <f t="shared" si="16"/>
        <v/>
      </c>
      <c r="BL16" s="24" t="str">
        <f t="shared" si="17"/>
        <v/>
      </c>
      <c r="BM16" s="24" t="str">
        <f t="shared" si="18"/>
        <v/>
      </c>
      <c r="BN16" s="24" t="str">
        <f t="shared" si="19"/>
        <v/>
      </c>
    </row>
    <row r="17" spans="1:66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7"/>
      <c r="AF17">
        <f>IF(AK17="","",IF(AK17&gt;0,COUNT($AG$2:AG17),""))</f>
        <v>16</v>
      </c>
      <c r="AG17" s="24">
        <f t="shared" si="2"/>
        <v>5</v>
      </c>
      <c r="AH17" s="24" t="str">
        <f>IF(AND($AJ$1=5),'Data Entry'!C22,"")</f>
        <v>A</v>
      </c>
      <c r="AI17" s="24">
        <f>IF(AND($AJ$1=5),'Data Entry'!D22,"")</f>
        <v>770</v>
      </c>
      <c r="AJ17" s="24" t="str">
        <f t="shared" si="3"/>
        <v/>
      </c>
      <c r="AK17" s="24" t="str">
        <f>IF(AND($AJ$1=5),'Data Entry'!F22,"")</f>
        <v>PALAK VARESA</v>
      </c>
      <c r="AL17" s="24" t="str">
        <f t="shared" si="4"/>
        <v/>
      </c>
      <c r="AM17" s="24" t="str">
        <f>IF(AND($AJ$1=5),'Data Entry'!G22,"")</f>
        <v>JITENDRA</v>
      </c>
      <c r="AN17" s="24" t="str">
        <f t="shared" si="5"/>
        <v/>
      </c>
      <c r="AO17" s="24" t="str">
        <f t="shared" si="6"/>
        <v/>
      </c>
      <c r="AP17" s="24">
        <f>IF(AND($AJ$1=5),'Data Entry'!E22,"")</f>
        <v>40701</v>
      </c>
      <c r="AQ17" s="24">
        <f>IF(AND($AJ$1=5),'Data Entry'!H22,"")</f>
        <v>516</v>
      </c>
      <c r="AR17" s="24" t="str">
        <f>IF(AND($AJ$1=5),'Data Entry'!I22,"")</f>
        <v/>
      </c>
      <c r="AS17" s="24" t="str">
        <f t="shared" si="7"/>
        <v/>
      </c>
      <c r="AT17" s="24" t="str">
        <f t="shared" si="8"/>
        <v/>
      </c>
      <c r="AU17" s="24" t="str">
        <f t="shared" si="9"/>
        <v/>
      </c>
      <c r="AV17" s="24" t="str">
        <f t="shared" si="10"/>
        <v/>
      </c>
      <c r="AX17">
        <f>IF(BC17="","",IF(BC17&gt;0,COUNT($AY$2:AY17),""))</f>
        <v>16</v>
      </c>
      <c r="AY17" s="24">
        <f t="shared" si="11"/>
        <v>5</v>
      </c>
      <c r="AZ17" s="24" t="str">
        <f>IF(AND($BB$1=5,$BC$1=AH17),'Data Entry'!C22,"")</f>
        <v>A</v>
      </c>
      <c r="BA17" s="24">
        <f>IF(AND($BB$1=5,AG17=5,$BC$1=AH17),'Data Entry'!D22,"")</f>
        <v>770</v>
      </c>
      <c r="BB17" s="24" t="str">
        <f t="shared" si="12"/>
        <v/>
      </c>
      <c r="BC17" s="24" t="str">
        <f>IF(AND($BB$1=5,AG17=5,$BC$1=AH17),'Data Entry'!F22,"")</f>
        <v>PALAK VARESA</v>
      </c>
      <c r="BD17" s="24" t="str">
        <f t="shared" si="13"/>
        <v/>
      </c>
      <c r="BE17" s="24" t="str">
        <f>IF(AND($BB$1=5,AG17=5,$BC$1=AH17),'Data Entry'!G22,"")</f>
        <v>JITENDRA</v>
      </c>
      <c r="BF17" s="24" t="str">
        <f t="shared" si="14"/>
        <v/>
      </c>
      <c r="BG17" s="24" t="str">
        <f t="shared" si="15"/>
        <v/>
      </c>
      <c r="BH17" s="24">
        <f>IF(AND($BB$1=5,AG17=5,$BC$1=AH17),'Data Entry'!E22,"")</f>
        <v>40701</v>
      </c>
      <c r="BI17" s="24">
        <f>IF(AND($BB$1=5,AG17=5,$BC$1=AH17),'Data Entry'!H22,"")</f>
        <v>516</v>
      </c>
      <c r="BJ17" s="24" t="str">
        <f>IF(AND($BB$1=5,AG17=5,$BC$1=AH17),'Data Entry'!I22,"")</f>
        <v/>
      </c>
      <c r="BK17" s="24" t="str">
        <f t="shared" si="16"/>
        <v/>
      </c>
      <c r="BL17" s="24" t="str">
        <f t="shared" si="17"/>
        <v/>
      </c>
      <c r="BM17" s="24" t="str">
        <f t="shared" si="18"/>
        <v/>
      </c>
      <c r="BN17" s="24" t="str">
        <f t="shared" si="19"/>
        <v/>
      </c>
    </row>
    <row r="18" spans="1:66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7"/>
      <c r="AF18">
        <f>IF(AK18="","",IF(AK18&gt;0,COUNT($AG$2:AG18),""))</f>
        <v>17</v>
      </c>
      <c r="AG18" s="24">
        <f t="shared" si="2"/>
        <v>5</v>
      </c>
      <c r="AH18" s="24" t="str">
        <f>IF(AND($AJ$1=5),'Data Entry'!C23,"")</f>
        <v>A</v>
      </c>
      <c r="AI18" s="24">
        <f>IF(AND($AJ$1=5),'Data Entry'!D23,"")</f>
        <v>775</v>
      </c>
      <c r="AJ18" s="24" t="str">
        <f t="shared" si="3"/>
        <v/>
      </c>
      <c r="AK18" s="24" t="str">
        <f>IF(AND($AJ$1=5),'Data Entry'!F23,"")</f>
        <v>RITIK RAJ</v>
      </c>
      <c r="AL18" s="24" t="str">
        <f t="shared" si="4"/>
        <v/>
      </c>
      <c r="AM18" s="24" t="str">
        <f>IF(AND($AJ$1=5),'Data Entry'!G23,"")</f>
        <v>RAMESH KUMAR</v>
      </c>
      <c r="AN18" s="24" t="str">
        <f t="shared" si="5"/>
        <v/>
      </c>
      <c r="AO18" s="24" t="str">
        <f t="shared" si="6"/>
        <v/>
      </c>
      <c r="AP18" s="24">
        <f>IF(AND($AJ$1=5),'Data Entry'!E23,"")</f>
        <v>40870</v>
      </c>
      <c r="AQ18" s="24">
        <f>IF(AND($AJ$1=5),'Data Entry'!H23,"")</f>
        <v>517</v>
      </c>
      <c r="AR18" s="24" t="str">
        <f>IF(AND($AJ$1=5),'Data Entry'!I23,"")</f>
        <v/>
      </c>
      <c r="AS18" s="24" t="str">
        <f t="shared" si="7"/>
        <v/>
      </c>
      <c r="AT18" s="24" t="str">
        <f t="shared" si="8"/>
        <v/>
      </c>
      <c r="AU18" s="24" t="str">
        <f t="shared" si="9"/>
        <v/>
      </c>
      <c r="AV18" s="24" t="str">
        <f t="shared" si="10"/>
        <v/>
      </c>
      <c r="AX18">
        <f>IF(BC18="","",IF(BC18&gt;0,COUNT($AY$2:AY18),""))</f>
        <v>17</v>
      </c>
      <c r="AY18" s="24">
        <f t="shared" si="11"/>
        <v>5</v>
      </c>
      <c r="AZ18" s="24" t="str">
        <f>IF(AND($BB$1=5,$BC$1=AH18),'Data Entry'!C23,"")</f>
        <v>A</v>
      </c>
      <c r="BA18" s="24">
        <f>IF(AND($BB$1=5,AG18=5,$BC$1=AH18),'Data Entry'!D23,"")</f>
        <v>775</v>
      </c>
      <c r="BB18" s="24" t="str">
        <f t="shared" si="12"/>
        <v/>
      </c>
      <c r="BC18" s="24" t="str">
        <f>IF(AND($BB$1=5,AG18=5,$BC$1=AH18),'Data Entry'!F23,"")</f>
        <v>RITIK RAJ</v>
      </c>
      <c r="BD18" s="24" t="str">
        <f t="shared" si="13"/>
        <v/>
      </c>
      <c r="BE18" s="24" t="str">
        <f>IF(AND($BB$1=5,AG18=5,$BC$1=AH18),'Data Entry'!G23,"")</f>
        <v>RAMESH KUMAR</v>
      </c>
      <c r="BF18" s="24" t="str">
        <f t="shared" si="14"/>
        <v/>
      </c>
      <c r="BG18" s="24" t="str">
        <f t="shared" si="15"/>
        <v/>
      </c>
      <c r="BH18" s="24">
        <f>IF(AND($BB$1=5,AG18=5,$BC$1=AH18),'Data Entry'!E23,"")</f>
        <v>40870</v>
      </c>
      <c r="BI18" s="24">
        <f>IF(AND($BB$1=5,AG18=5,$BC$1=AH18),'Data Entry'!H23,"")</f>
        <v>517</v>
      </c>
      <c r="BJ18" s="24" t="str">
        <f>IF(AND($BB$1=5,AG18=5,$BC$1=AH18),'Data Entry'!I23,"")</f>
        <v/>
      </c>
      <c r="BK18" s="24" t="str">
        <f t="shared" si="16"/>
        <v/>
      </c>
      <c r="BL18" s="24" t="str">
        <f t="shared" si="17"/>
        <v/>
      </c>
      <c r="BM18" s="24" t="str">
        <f t="shared" si="18"/>
        <v/>
      </c>
      <c r="BN18" s="24" t="str">
        <f t="shared" si="19"/>
        <v/>
      </c>
    </row>
    <row r="19" spans="1:66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7"/>
      <c r="AF19">
        <f>IF(AK19="","",IF(AK19&gt;0,COUNT($AG$2:AG19),""))</f>
        <v>18</v>
      </c>
      <c r="AG19" s="24">
        <f t="shared" si="2"/>
        <v>5</v>
      </c>
      <c r="AH19" s="24" t="str">
        <f>IF(AND($AJ$1=5),'Data Entry'!C24,"")</f>
        <v>A</v>
      </c>
      <c r="AI19" s="24">
        <f>IF(AND($AJ$1=5),'Data Entry'!D24,"")</f>
        <v>767</v>
      </c>
      <c r="AJ19" s="24" t="str">
        <f t="shared" si="3"/>
        <v/>
      </c>
      <c r="AK19" s="24" t="str">
        <f>IF(AND($AJ$1=5),'Data Entry'!F24,"")</f>
        <v>RUDRA PRATAP SINGH</v>
      </c>
      <c r="AL19" s="24" t="str">
        <f t="shared" si="4"/>
        <v/>
      </c>
      <c r="AM19" s="24" t="str">
        <f>IF(AND($AJ$1=5),'Data Entry'!G24,"")</f>
        <v>HIMMAT SINGH</v>
      </c>
      <c r="AN19" s="24" t="str">
        <f t="shared" si="5"/>
        <v/>
      </c>
      <c r="AO19" s="24" t="str">
        <f t="shared" si="6"/>
        <v/>
      </c>
      <c r="AP19" s="24">
        <f>IF(AND($AJ$1=5),'Data Entry'!E24,"")</f>
        <v>40992</v>
      </c>
      <c r="AQ19" s="24">
        <f>IF(AND($AJ$1=5),'Data Entry'!H24,"")</f>
        <v>518</v>
      </c>
      <c r="AR19" s="24" t="str">
        <f>IF(AND($AJ$1=5),'Data Entry'!I24,"")</f>
        <v/>
      </c>
      <c r="AS19" s="24" t="str">
        <f t="shared" si="7"/>
        <v/>
      </c>
      <c r="AT19" s="24" t="str">
        <f t="shared" si="8"/>
        <v/>
      </c>
      <c r="AU19" s="24" t="str">
        <f t="shared" si="9"/>
        <v/>
      </c>
      <c r="AV19" s="24" t="str">
        <f t="shared" si="10"/>
        <v/>
      </c>
      <c r="AX19">
        <f>IF(BC19="","",IF(BC19&gt;0,COUNT($AY$2:AY19),""))</f>
        <v>18</v>
      </c>
      <c r="AY19" s="24">
        <f t="shared" si="11"/>
        <v>5</v>
      </c>
      <c r="AZ19" s="24" t="str">
        <f>IF(AND($BB$1=5,$BC$1=AH19),'Data Entry'!C24,"")</f>
        <v>A</v>
      </c>
      <c r="BA19" s="24">
        <f>IF(AND($BB$1=5,AG19=5,$BC$1=AH19),'Data Entry'!D24,"")</f>
        <v>767</v>
      </c>
      <c r="BB19" s="24" t="str">
        <f t="shared" si="12"/>
        <v/>
      </c>
      <c r="BC19" s="24" t="str">
        <f>IF(AND($BB$1=5,AG19=5,$BC$1=AH19),'Data Entry'!F24,"")</f>
        <v>RUDRA PRATAP SINGH</v>
      </c>
      <c r="BD19" s="24" t="str">
        <f t="shared" si="13"/>
        <v/>
      </c>
      <c r="BE19" s="24" t="str">
        <f>IF(AND($BB$1=5,AG19=5,$BC$1=AH19),'Data Entry'!G24,"")</f>
        <v>HIMMAT SINGH</v>
      </c>
      <c r="BF19" s="24" t="str">
        <f t="shared" si="14"/>
        <v/>
      </c>
      <c r="BG19" s="24" t="str">
        <f t="shared" si="15"/>
        <v/>
      </c>
      <c r="BH19" s="24">
        <f>IF(AND($BB$1=5,AG19=5,$BC$1=AH19),'Data Entry'!E24,"")</f>
        <v>40992</v>
      </c>
      <c r="BI19" s="24">
        <f>IF(AND($BB$1=5,AG19=5,$BC$1=AH19),'Data Entry'!H24,"")</f>
        <v>518</v>
      </c>
      <c r="BJ19" s="24" t="str">
        <f>IF(AND($BB$1=5,AG19=5,$BC$1=AH19),'Data Entry'!I24,"")</f>
        <v/>
      </c>
      <c r="BK19" s="24" t="str">
        <f t="shared" si="16"/>
        <v/>
      </c>
      <c r="BL19" s="24" t="str">
        <f t="shared" si="17"/>
        <v/>
      </c>
      <c r="BM19" s="24" t="str">
        <f t="shared" si="18"/>
        <v/>
      </c>
      <c r="BN19" s="24" t="str">
        <f t="shared" si="19"/>
        <v/>
      </c>
    </row>
    <row r="20" spans="1:66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7"/>
      <c r="AF20">
        <f>IF(AK20="","",IF(AK20&gt;0,COUNT($AG$2:AG20),""))</f>
        <v>19</v>
      </c>
      <c r="AG20" s="24">
        <f t="shared" si="2"/>
        <v>5</v>
      </c>
      <c r="AH20" s="24" t="str">
        <f>IF(AND($AJ$1=5),'Data Entry'!C25,"")</f>
        <v>A</v>
      </c>
      <c r="AI20" s="24">
        <f>IF(AND($AJ$1=5),'Data Entry'!D25,"")</f>
        <v>771</v>
      </c>
      <c r="AJ20" s="24" t="str">
        <f t="shared" si="3"/>
        <v/>
      </c>
      <c r="AK20" s="24" t="str">
        <f>IF(AND($AJ$1=5),'Data Entry'!F25,"")</f>
        <v>SAKSHI VARESA</v>
      </c>
      <c r="AL20" s="24" t="str">
        <f t="shared" si="4"/>
        <v/>
      </c>
      <c r="AM20" s="24" t="str">
        <f>IF(AND($AJ$1=5),'Data Entry'!G25,"")</f>
        <v>JITENDRA</v>
      </c>
      <c r="AN20" s="24" t="str">
        <f t="shared" si="5"/>
        <v/>
      </c>
      <c r="AO20" s="24" t="str">
        <f t="shared" si="6"/>
        <v/>
      </c>
      <c r="AP20" s="24">
        <f>IF(AND($AJ$1=5),'Data Entry'!E25,"")</f>
        <v>40397</v>
      </c>
      <c r="AQ20" s="24">
        <f>IF(AND($AJ$1=5),'Data Entry'!H25,"")</f>
        <v>519</v>
      </c>
      <c r="AR20" s="24" t="str">
        <f>IF(AND($AJ$1=5),'Data Entry'!I25,"")</f>
        <v/>
      </c>
      <c r="AS20" s="24" t="str">
        <f t="shared" si="7"/>
        <v/>
      </c>
      <c r="AT20" s="24" t="str">
        <f t="shared" si="8"/>
        <v/>
      </c>
      <c r="AU20" s="24" t="str">
        <f t="shared" si="9"/>
        <v/>
      </c>
      <c r="AV20" s="24" t="str">
        <f t="shared" si="10"/>
        <v/>
      </c>
      <c r="AX20">
        <f>IF(BC20="","",IF(BC20&gt;0,COUNT($AY$2:AY20),""))</f>
        <v>19</v>
      </c>
      <c r="AY20" s="24">
        <f t="shared" si="11"/>
        <v>5</v>
      </c>
      <c r="AZ20" s="24" t="str">
        <f>IF(AND($BB$1=5,$BC$1=AH20),'Data Entry'!C25,"")</f>
        <v>A</v>
      </c>
      <c r="BA20" s="24">
        <f>IF(AND($BB$1=5,AG20=5,$BC$1=AH20),'Data Entry'!D25,"")</f>
        <v>771</v>
      </c>
      <c r="BB20" s="24" t="str">
        <f t="shared" si="12"/>
        <v/>
      </c>
      <c r="BC20" s="24" t="str">
        <f>IF(AND($BB$1=5,AG20=5,$BC$1=AH20),'Data Entry'!F25,"")</f>
        <v>SAKSHI VARESA</v>
      </c>
      <c r="BD20" s="24" t="str">
        <f t="shared" si="13"/>
        <v/>
      </c>
      <c r="BE20" s="24" t="str">
        <f>IF(AND($BB$1=5,AG20=5,$BC$1=AH20),'Data Entry'!G25,"")</f>
        <v>JITENDRA</v>
      </c>
      <c r="BF20" s="24" t="str">
        <f t="shared" si="14"/>
        <v/>
      </c>
      <c r="BG20" s="24" t="str">
        <f t="shared" si="15"/>
        <v/>
      </c>
      <c r="BH20" s="24">
        <f>IF(AND($BB$1=5,AG20=5,$BC$1=AH20),'Data Entry'!E25,"")</f>
        <v>40397</v>
      </c>
      <c r="BI20" s="24">
        <f>IF(AND($BB$1=5,AG20=5,$BC$1=AH20),'Data Entry'!H25,"")</f>
        <v>519</v>
      </c>
      <c r="BJ20" s="24" t="str">
        <f>IF(AND($BB$1=5,AG20=5,$BC$1=AH20),'Data Entry'!I25,"")</f>
        <v/>
      </c>
      <c r="BK20" s="24" t="str">
        <f t="shared" si="16"/>
        <v/>
      </c>
      <c r="BL20" s="24" t="str">
        <f t="shared" si="17"/>
        <v/>
      </c>
      <c r="BM20" s="24" t="str">
        <f t="shared" si="18"/>
        <v/>
      </c>
      <c r="BN20" s="24" t="str">
        <f t="shared" si="19"/>
        <v/>
      </c>
    </row>
    <row r="21" spans="1:66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7"/>
      <c r="AF21">
        <f>IF(AK21="","",IF(AK21&gt;0,COUNT($AG$2:AG21),""))</f>
        <v>20</v>
      </c>
      <c r="AG21" s="24">
        <f t="shared" si="2"/>
        <v>5</v>
      </c>
      <c r="AH21" s="24" t="str">
        <f>IF(AND($AJ$1=5),'Data Entry'!C26,"")</f>
        <v>A</v>
      </c>
      <c r="AI21" s="24">
        <f>IF(AND($AJ$1=5),'Data Entry'!D26,"")</f>
        <v>582</v>
      </c>
      <c r="AJ21" s="24" t="str">
        <f t="shared" si="3"/>
        <v/>
      </c>
      <c r="AK21" s="24" t="str">
        <f>IF(AND($AJ$1=5),'Data Entry'!F26,"")</f>
        <v>SAMREEN</v>
      </c>
      <c r="AL21" s="24" t="str">
        <f t="shared" si="4"/>
        <v/>
      </c>
      <c r="AM21" s="24" t="str">
        <f>IF(AND($AJ$1=5),'Data Entry'!G26,"")</f>
        <v>ASALAM KHAN</v>
      </c>
      <c r="AN21" s="24" t="str">
        <f t="shared" si="5"/>
        <v/>
      </c>
      <c r="AO21" s="24" t="str">
        <f t="shared" si="6"/>
        <v/>
      </c>
      <c r="AP21" s="24">
        <f>IF(AND($AJ$1=5),'Data Entry'!E26,"")</f>
        <v>41122</v>
      </c>
      <c r="AQ21" s="24">
        <f>IF(AND($AJ$1=5),'Data Entry'!H26,"")</f>
        <v>520</v>
      </c>
      <c r="AR21" s="24" t="str">
        <f>IF(AND($AJ$1=5),'Data Entry'!I26,"")</f>
        <v/>
      </c>
      <c r="AS21" s="24" t="str">
        <f t="shared" si="7"/>
        <v/>
      </c>
      <c r="AT21" s="24" t="str">
        <f t="shared" si="8"/>
        <v/>
      </c>
      <c r="AU21" s="24" t="str">
        <f t="shared" si="9"/>
        <v/>
      </c>
      <c r="AV21" s="24" t="str">
        <f t="shared" si="10"/>
        <v/>
      </c>
      <c r="AX21">
        <f>IF(BC21="","",IF(BC21&gt;0,COUNT($AY$2:AY21),""))</f>
        <v>20</v>
      </c>
      <c r="AY21" s="24">
        <f t="shared" si="11"/>
        <v>5</v>
      </c>
      <c r="AZ21" s="24" t="str">
        <f>IF(AND($BB$1=5,$BC$1=AH21),'Data Entry'!C26,"")</f>
        <v>A</v>
      </c>
      <c r="BA21" s="24">
        <f>IF(AND($BB$1=5,AG21=5,$BC$1=AH21),'Data Entry'!D26,"")</f>
        <v>582</v>
      </c>
      <c r="BB21" s="24" t="str">
        <f t="shared" si="12"/>
        <v/>
      </c>
      <c r="BC21" s="24" t="str">
        <f>IF(AND($BB$1=5,AG21=5,$BC$1=AH21),'Data Entry'!F26,"")</f>
        <v>SAMREEN</v>
      </c>
      <c r="BD21" s="24" t="str">
        <f t="shared" si="13"/>
        <v/>
      </c>
      <c r="BE21" s="24" t="str">
        <f>IF(AND($BB$1=5,AG21=5,$BC$1=AH21),'Data Entry'!G26,"")</f>
        <v>ASALAM KHAN</v>
      </c>
      <c r="BF21" s="24" t="str">
        <f t="shared" si="14"/>
        <v/>
      </c>
      <c r="BG21" s="24" t="str">
        <f t="shared" si="15"/>
        <v/>
      </c>
      <c r="BH21" s="24">
        <f>IF(AND($BB$1=5,AG21=5,$BC$1=AH21),'Data Entry'!E26,"")</f>
        <v>41122</v>
      </c>
      <c r="BI21" s="24">
        <f>IF(AND($BB$1=5,AG21=5,$BC$1=AH21),'Data Entry'!H26,"")</f>
        <v>520</v>
      </c>
      <c r="BJ21" s="24" t="str">
        <f>IF(AND($BB$1=5,AG21=5,$BC$1=AH21),'Data Entry'!I26,"")</f>
        <v/>
      </c>
      <c r="BK21" s="24" t="str">
        <f t="shared" si="16"/>
        <v/>
      </c>
      <c r="BL21" s="24" t="str">
        <f t="shared" si="17"/>
        <v/>
      </c>
      <c r="BM21" s="24" t="str">
        <f t="shared" si="18"/>
        <v/>
      </c>
      <c r="BN21" s="24" t="str">
        <f t="shared" si="19"/>
        <v/>
      </c>
    </row>
    <row r="22" spans="1:66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7"/>
      <c r="AF22">
        <f>IF(AK22="","",IF(AK22&gt;0,COUNT($AG$2:AG22),""))</f>
        <v>21</v>
      </c>
      <c r="AG22" s="24">
        <f t="shared" si="2"/>
        <v>5</v>
      </c>
      <c r="AH22" s="24" t="str">
        <f>IF(AND($AJ$1=5),'Data Entry'!C27,"")</f>
        <v>B</v>
      </c>
      <c r="AI22" s="24">
        <f>IF(AND($AJ$1=5),'Data Entry'!D27,"")</f>
        <v>548</v>
      </c>
      <c r="AJ22" s="24" t="str">
        <f t="shared" si="3"/>
        <v/>
      </c>
      <c r="AK22" s="24" t="str">
        <f>IF(AND($AJ$1=5),'Data Entry'!F27,"")</f>
        <v>SIMRAN</v>
      </c>
      <c r="AL22" s="24" t="str">
        <f t="shared" si="4"/>
        <v/>
      </c>
      <c r="AM22" s="24" t="str">
        <f>IF(AND($AJ$1=5),'Data Entry'!G27,"")</f>
        <v>ASALAM SHAH</v>
      </c>
      <c r="AN22" s="24" t="str">
        <f t="shared" si="5"/>
        <v/>
      </c>
      <c r="AO22" s="24" t="str">
        <f t="shared" si="6"/>
        <v/>
      </c>
      <c r="AP22" s="24">
        <f>IF(AND($AJ$1=5),'Data Entry'!E27,"")</f>
        <v>40021</v>
      </c>
      <c r="AQ22" s="24">
        <f>IF(AND($AJ$1=5),'Data Entry'!H27,"")</f>
        <v>521</v>
      </c>
      <c r="AR22" s="24" t="str">
        <f>IF(AND($AJ$1=5),'Data Entry'!I27,"")</f>
        <v/>
      </c>
      <c r="AS22" s="24" t="str">
        <f t="shared" si="7"/>
        <v/>
      </c>
      <c r="AT22" s="24" t="str">
        <f t="shared" si="8"/>
        <v/>
      </c>
      <c r="AU22" s="24" t="str">
        <f t="shared" si="9"/>
        <v/>
      </c>
      <c r="AV22" s="24" t="str">
        <f t="shared" si="10"/>
        <v/>
      </c>
      <c r="AX22" t="str">
        <f>IF(BC22="","",IF(BC22&gt;0,COUNT($AY$2:AY22),""))</f>
        <v/>
      </c>
      <c r="AY22" s="24" t="str">
        <f t="shared" si="11"/>
        <v/>
      </c>
      <c r="AZ22" s="24" t="str">
        <f>IF(AND($BB$1=5,$BC$1=AH22),'Data Entry'!C27,"")</f>
        <v/>
      </c>
      <c r="BA22" s="24" t="str">
        <f>IF(AND($BB$1=5,AG22=5,$BC$1=AH22),'Data Entry'!D27,"")</f>
        <v/>
      </c>
      <c r="BB22" s="24" t="str">
        <f t="shared" si="12"/>
        <v/>
      </c>
      <c r="BC22" s="24" t="str">
        <f>IF(AND($BB$1=5,AG22=5,$BC$1=AH22),'Data Entry'!F27,"")</f>
        <v/>
      </c>
      <c r="BD22" s="24" t="str">
        <f t="shared" si="13"/>
        <v/>
      </c>
      <c r="BE22" s="24" t="str">
        <f>IF(AND($BB$1=5,AG22=5,$BC$1=AH22),'Data Entry'!G27,"")</f>
        <v/>
      </c>
      <c r="BF22" s="24" t="str">
        <f t="shared" si="14"/>
        <v/>
      </c>
      <c r="BG22" s="24" t="str">
        <f t="shared" si="15"/>
        <v/>
      </c>
      <c r="BH22" s="24" t="str">
        <f>IF(AND($BB$1=5,AG22=5,$BC$1=AH22),'Data Entry'!E27,"")</f>
        <v/>
      </c>
      <c r="BI22" s="24" t="str">
        <f>IF(AND($BB$1=5,AG22=5,$BC$1=AH22),'Data Entry'!H27,"")</f>
        <v/>
      </c>
      <c r="BJ22" s="24" t="str">
        <f>IF(AND($BB$1=5,AG22=5,$BC$1=AH22),'Data Entry'!I27,"")</f>
        <v/>
      </c>
      <c r="BK22" s="24" t="str">
        <f t="shared" si="16"/>
        <v/>
      </c>
      <c r="BL22" s="24" t="str">
        <f t="shared" si="17"/>
        <v/>
      </c>
      <c r="BM22" s="24" t="str">
        <f t="shared" si="18"/>
        <v/>
      </c>
      <c r="BN22" s="24" t="str">
        <f t="shared" si="19"/>
        <v/>
      </c>
    </row>
    <row r="23" spans="1:66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7"/>
      <c r="AF23">
        <f>IF(AK23="","",IF(AK23&gt;0,COUNT($AG$2:AG23),""))</f>
        <v>22</v>
      </c>
      <c r="AG23" s="24">
        <f t="shared" si="2"/>
        <v>5</v>
      </c>
      <c r="AH23" s="24" t="str">
        <f>IF(AND($AJ$1=5),'Data Entry'!C28,"")</f>
        <v>B</v>
      </c>
      <c r="AI23" s="24">
        <f>IF(AND($AJ$1=5),'Data Entry'!D28,"")</f>
        <v>772</v>
      </c>
      <c r="AJ23" s="24" t="str">
        <f t="shared" si="3"/>
        <v/>
      </c>
      <c r="AK23" s="24" t="str">
        <f>IF(AND($AJ$1=5),'Data Entry'!F28,"")</f>
        <v>TAMANNA</v>
      </c>
      <c r="AL23" s="24" t="str">
        <f t="shared" si="4"/>
        <v/>
      </c>
      <c r="AM23" s="24" t="str">
        <f>IF(AND($AJ$1=5),'Data Entry'!G28,"")</f>
        <v>PARAS RAM GEHLOT</v>
      </c>
      <c r="AN23" s="24" t="str">
        <f t="shared" si="5"/>
        <v/>
      </c>
      <c r="AO23" s="24" t="str">
        <f t="shared" si="6"/>
        <v/>
      </c>
      <c r="AP23" s="24">
        <f>IF(AND($AJ$1=5),'Data Entry'!E28,"")</f>
        <v>41035</v>
      </c>
      <c r="AQ23" s="24">
        <f>IF(AND($AJ$1=5),'Data Entry'!H28,"")</f>
        <v>522</v>
      </c>
      <c r="AR23" s="24" t="str">
        <f>IF(AND($AJ$1=5),'Data Entry'!I28,"")</f>
        <v/>
      </c>
      <c r="AS23" s="24" t="str">
        <f t="shared" si="7"/>
        <v/>
      </c>
      <c r="AT23" s="24" t="str">
        <f t="shared" si="8"/>
        <v/>
      </c>
      <c r="AU23" s="24" t="str">
        <f t="shared" si="9"/>
        <v/>
      </c>
      <c r="AV23" s="24" t="str">
        <f t="shared" si="10"/>
        <v/>
      </c>
      <c r="AX23" t="str">
        <f>IF(BC23="","",IF(BC23&gt;0,COUNT($AY$2:AY23),""))</f>
        <v/>
      </c>
      <c r="AY23" s="24" t="str">
        <f t="shared" si="11"/>
        <v/>
      </c>
      <c r="AZ23" s="24" t="str">
        <f>IF(AND($BB$1=5,$BC$1=AH23),'Data Entry'!C28,"")</f>
        <v/>
      </c>
      <c r="BA23" s="24" t="str">
        <f>IF(AND($BB$1=5,AG23=5,$BC$1=AH23),'Data Entry'!D28,"")</f>
        <v/>
      </c>
      <c r="BB23" s="24" t="str">
        <f t="shared" si="12"/>
        <v/>
      </c>
      <c r="BC23" s="24" t="str">
        <f>IF(AND($BB$1=5,AG23=5,$BC$1=AH23),'Data Entry'!F28,"")</f>
        <v/>
      </c>
      <c r="BD23" s="24" t="str">
        <f t="shared" si="13"/>
        <v/>
      </c>
      <c r="BE23" s="24" t="str">
        <f>IF(AND($BB$1=5,AG23=5,$BC$1=AH23),'Data Entry'!G28,"")</f>
        <v/>
      </c>
      <c r="BF23" s="24" t="str">
        <f t="shared" si="14"/>
        <v/>
      </c>
      <c r="BG23" s="24" t="str">
        <f t="shared" si="15"/>
        <v/>
      </c>
      <c r="BH23" s="24" t="str">
        <f>IF(AND($BB$1=5,AG23=5,$BC$1=AH23),'Data Entry'!E28,"")</f>
        <v/>
      </c>
      <c r="BI23" s="24" t="str">
        <f>IF(AND($BB$1=5,AG23=5,$BC$1=AH23),'Data Entry'!H28,"")</f>
        <v/>
      </c>
      <c r="BJ23" s="24" t="str">
        <f>IF(AND($BB$1=5,AG23=5,$BC$1=AH23),'Data Entry'!I28,"")</f>
        <v/>
      </c>
      <c r="BK23" s="24" t="str">
        <f t="shared" si="16"/>
        <v/>
      </c>
      <c r="BL23" s="24" t="str">
        <f t="shared" si="17"/>
        <v/>
      </c>
      <c r="BM23" s="24" t="str">
        <f t="shared" si="18"/>
        <v/>
      </c>
      <c r="BN23" s="24" t="str">
        <f t="shared" si="19"/>
        <v/>
      </c>
    </row>
    <row r="24" spans="1:66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7"/>
      <c r="AF24">
        <f>IF(AK24="","",IF(AK24&gt;0,COUNT($AG$2:AG24),""))</f>
        <v>23</v>
      </c>
      <c r="AG24" s="24">
        <f t="shared" si="2"/>
        <v>5</v>
      </c>
      <c r="AH24" s="24" t="str">
        <f>IF(AND($AJ$1=5),'Data Entry'!C29,"")</f>
        <v>B</v>
      </c>
      <c r="AI24" s="24">
        <f>IF(AND($AJ$1=5),'Data Entry'!D29,"")</f>
        <v>588</v>
      </c>
      <c r="AJ24" s="24" t="str">
        <f t="shared" si="3"/>
        <v/>
      </c>
      <c r="AK24" s="24" t="str">
        <f>IF(AND($AJ$1=5),'Data Entry'!F29,"")</f>
        <v>TANVEER SHAH</v>
      </c>
      <c r="AL24" s="24" t="str">
        <f t="shared" si="4"/>
        <v/>
      </c>
      <c r="AM24" s="24" t="str">
        <f>IF(AND($AJ$1=5),'Data Entry'!G29,"")</f>
        <v>AYYUB SHAH</v>
      </c>
      <c r="AN24" s="24" t="str">
        <f t="shared" si="5"/>
        <v/>
      </c>
      <c r="AO24" s="24" t="str">
        <f t="shared" si="6"/>
        <v/>
      </c>
      <c r="AP24" s="24">
        <f>IF(AND($AJ$1=5),'Data Entry'!E29,"")</f>
        <v>41319</v>
      </c>
      <c r="AQ24" s="24">
        <f>IF(AND($AJ$1=5),'Data Entry'!H29,"")</f>
        <v>523</v>
      </c>
      <c r="AR24" s="24" t="str">
        <f>IF(AND($AJ$1=5),'Data Entry'!I29,"")</f>
        <v/>
      </c>
      <c r="AS24" s="24" t="str">
        <f t="shared" si="7"/>
        <v/>
      </c>
      <c r="AT24" s="24" t="str">
        <f t="shared" si="8"/>
        <v/>
      </c>
      <c r="AU24" s="24" t="str">
        <f t="shared" si="9"/>
        <v/>
      </c>
      <c r="AV24" s="24" t="str">
        <f t="shared" si="10"/>
        <v/>
      </c>
      <c r="AX24" t="str">
        <f>IF(BC24="","",IF(BC24&gt;0,COUNT($AY$2:AY24),""))</f>
        <v/>
      </c>
      <c r="AY24" s="24" t="str">
        <f t="shared" si="11"/>
        <v/>
      </c>
      <c r="AZ24" s="24" t="str">
        <f>IF(AND($BB$1=5,$BC$1=AH24),'Data Entry'!C29,"")</f>
        <v/>
      </c>
      <c r="BA24" s="24" t="str">
        <f>IF(AND($BB$1=5,AG24=5,$BC$1=AH24),'Data Entry'!D29,"")</f>
        <v/>
      </c>
      <c r="BB24" s="24" t="str">
        <f t="shared" si="12"/>
        <v/>
      </c>
      <c r="BC24" s="24" t="str">
        <f>IF(AND($BB$1=5,AG24=5,$BC$1=AH24),'Data Entry'!F29,"")</f>
        <v/>
      </c>
      <c r="BD24" s="24" t="str">
        <f t="shared" si="13"/>
        <v/>
      </c>
      <c r="BE24" s="24" t="str">
        <f>IF(AND($BB$1=5,AG24=5,$BC$1=AH24),'Data Entry'!G29,"")</f>
        <v/>
      </c>
      <c r="BF24" s="24" t="str">
        <f t="shared" si="14"/>
        <v/>
      </c>
      <c r="BG24" s="24" t="str">
        <f t="shared" si="15"/>
        <v/>
      </c>
      <c r="BH24" s="24" t="str">
        <f>IF(AND($BB$1=5,AG24=5,$BC$1=AH24),'Data Entry'!E29,"")</f>
        <v/>
      </c>
      <c r="BI24" s="24" t="str">
        <f>IF(AND($BB$1=5,AG24=5,$BC$1=AH24),'Data Entry'!H29,"")</f>
        <v/>
      </c>
      <c r="BJ24" s="24" t="str">
        <f>IF(AND($BB$1=5,AG24=5,$BC$1=AH24),'Data Entry'!I29,"")</f>
        <v/>
      </c>
      <c r="BK24" s="24" t="str">
        <f t="shared" si="16"/>
        <v/>
      </c>
      <c r="BL24" s="24" t="str">
        <f t="shared" si="17"/>
        <v/>
      </c>
      <c r="BM24" s="24" t="str">
        <f t="shared" si="18"/>
        <v/>
      </c>
      <c r="BN24" s="24" t="str">
        <f t="shared" si="19"/>
        <v/>
      </c>
    </row>
    <row r="25" spans="1:66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7"/>
      <c r="AF25">
        <f>IF(AK25="","",IF(AK25&gt;0,COUNT($AG$2:AG25),""))</f>
        <v>24</v>
      </c>
      <c r="AG25" s="24">
        <f t="shared" si="2"/>
        <v>5</v>
      </c>
      <c r="AH25" s="24" t="str">
        <f>IF(AND($AJ$1=5),'Data Entry'!C30,"")</f>
        <v>B</v>
      </c>
      <c r="AI25" s="24">
        <f>IF(AND($AJ$1=5),'Data Entry'!D30,"")</f>
        <v>773</v>
      </c>
      <c r="AJ25" s="24" t="str">
        <f t="shared" si="3"/>
        <v/>
      </c>
      <c r="AK25" s="24" t="str">
        <f>IF(AND($AJ$1=5),'Data Entry'!F30,"")</f>
        <v>TARUN TANWAR</v>
      </c>
      <c r="AL25" s="24" t="str">
        <f t="shared" si="4"/>
        <v/>
      </c>
      <c r="AM25" s="24" t="str">
        <f>IF(AND($AJ$1=5),'Data Entry'!G30,"")</f>
        <v>MAHENDRA KUMAR</v>
      </c>
      <c r="AN25" s="24" t="str">
        <f t="shared" si="5"/>
        <v/>
      </c>
      <c r="AO25" s="24" t="str">
        <f t="shared" si="6"/>
        <v/>
      </c>
      <c r="AP25" s="24">
        <f>IF(AND($AJ$1=5),'Data Entry'!E30,"")</f>
        <v>41336</v>
      </c>
      <c r="AQ25" s="24">
        <f>IF(AND($AJ$1=5),'Data Entry'!H30,"")</f>
        <v>524</v>
      </c>
      <c r="AR25" s="24" t="str">
        <f>IF(AND($AJ$1=5),'Data Entry'!I30,"")</f>
        <v/>
      </c>
      <c r="AS25" s="24" t="str">
        <f t="shared" si="7"/>
        <v/>
      </c>
      <c r="AT25" s="24" t="str">
        <f t="shared" si="8"/>
        <v/>
      </c>
      <c r="AU25" s="24" t="str">
        <f t="shared" si="9"/>
        <v/>
      </c>
      <c r="AV25" s="24" t="str">
        <f t="shared" si="10"/>
        <v/>
      </c>
      <c r="AX25" t="str">
        <f>IF(BC25="","",IF(BC25&gt;0,COUNT($AY$2:AY25),""))</f>
        <v/>
      </c>
      <c r="AY25" s="24" t="str">
        <f t="shared" si="11"/>
        <v/>
      </c>
      <c r="AZ25" s="24" t="str">
        <f>IF(AND($BB$1=5,$BC$1=AH25),'Data Entry'!C30,"")</f>
        <v/>
      </c>
      <c r="BA25" s="24" t="str">
        <f>IF(AND($BB$1=5,AG25=5,$BC$1=AH25),'Data Entry'!D30,"")</f>
        <v/>
      </c>
      <c r="BB25" s="24" t="str">
        <f t="shared" si="12"/>
        <v/>
      </c>
      <c r="BC25" s="24" t="str">
        <f>IF(AND($BB$1=5,AG25=5,$BC$1=AH25),'Data Entry'!F30,"")</f>
        <v/>
      </c>
      <c r="BD25" s="24" t="str">
        <f t="shared" si="13"/>
        <v/>
      </c>
      <c r="BE25" s="24" t="str">
        <f>IF(AND($BB$1=5,AG25=5,$BC$1=AH25),'Data Entry'!G30,"")</f>
        <v/>
      </c>
      <c r="BF25" s="24" t="str">
        <f t="shared" si="14"/>
        <v/>
      </c>
      <c r="BG25" s="24" t="str">
        <f t="shared" si="15"/>
        <v/>
      </c>
      <c r="BH25" s="24" t="str">
        <f>IF(AND($BB$1=5,AG25=5,$BC$1=AH25),'Data Entry'!E30,"")</f>
        <v/>
      </c>
      <c r="BI25" s="24" t="str">
        <f>IF(AND($BB$1=5,AG25=5,$BC$1=AH25),'Data Entry'!H30,"")</f>
        <v/>
      </c>
      <c r="BJ25" s="24" t="str">
        <f>IF(AND($BB$1=5,AG25=5,$BC$1=AH25),'Data Entry'!I30,"")</f>
        <v/>
      </c>
      <c r="BK25" s="24" t="str">
        <f t="shared" si="16"/>
        <v/>
      </c>
      <c r="BL25" s="24" t="str">
        <f t="shared" si="17"/>
        <v/>
      </c>
      <c r="BM25" s="24" t="str">
        <f t="shared" si="18"/>
        <v/>
      </c>
      <c r="BN25" s="24" t="str">
        <f t="shared" si="19"/>
        <v/>
      </c>
    </row>
    <row r="26" spans="1:66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7"/>
      <c r="AF26">
        <f>IF(AK26="","",IF(AK26&gt;0,COUNT($AG$2:AG26),""))</f>
        <v>25</v>
      </c>
      <c r="AG26" s="24">
        <f t="shared" si="2"/>
        <v>5</v>
      </c>
      <c r="AH26" s="24" t="str">
        <f>IF(AND($AJ$1=5),'Data Entry'!C31,"")</f>
        <v>B</v>
      </c>
      <c r="AI26" s="24">
        <f>IF(AND($AJ$1=5),'Data Entry'!D31,"")</f>
        <v>581</v>
      </c>
      <c r="AJ26" s="24" t="str">
        <f t="shared" si="3"/>
        <v/>
      </c>
      <c r="AK26" s="24" t="str">
        <f>IF(AND($AJ$1=5),'Data Entry'!F31,"")</f>
        <v>TEENA</v>
      </c>
      <c r="AL26" s="24" t="str">
        <f t="shared" si="4"/>
        <v/>
      </c>
      <c r="AM26" s="24" t="str">
        <f>IF(AND($AJ$1=5),'Data Entry'!G31,"")</f>
        <v>DHARMA RAM</v>
      </c>
      <c r="AN26" s="24" t="str">
        <f t="shared" si="5"/>
        <v/>
      </c>
      <c r="AO26" s="24" t="str">
        <f t="shared" si="6"/>
        <v/>
      </c>
      <c r="AP26" s="24">
        <f>IF(AND($AJ$1=5),'Data Entry'!E31,"")</f>
        <v>41414</v>
      </c>
      <c r="AQ26" s="24">
        <f>IF(AND($AJ$1=5),'Data Entry'!H31,"")</f>
        <v>525</v>
      </c>
      <c r="AR26" s="24" t="str">
        <f>IF(AND($AJ$1=5),'Data Entry'!I31,"")</f>
        <v/>
      </c>
      <c r="AS26" s="24" t="str">
        <f t="shared" si="7"/>
        <v/>
      </c>
      <c r="AT26" s="24" t="str">
        <f t="shared" si="8"/>
        <v/>
      </c>
      <c r="AU26" s="24" t="str">
        <f t="shared" si="9"/>
        <v/>
      </c>
      <c r="AV26" s="24" t="str">
        <f t="shared" si="10"/>
        <v/>
      </c>
      <c r="AX26" t="str">
        <f>IF(BC26="","",IF(BC26&gt;0,COUNT($AY$2:AY26),""))</f>
        <v/>
      </c>
      <c r="AY26" s="24" t="str">
        <f t="shared" si="11"/>
        <v/>
      </c>
      <c r="AZ26" s="24" t="str">
        <f>IF(AND($BB$1=5,$BC$1=AH26),'Data Entry'!C31,"")</f>
        <v/>
      </c>
      <c r="BA26" s="24" t="str">
        <f>IF(AND($BB$1=5,AG26=5,$BC$1=AH26),'Data Entry'!D31,"")</f>
        <v/>
      </c>
      <c r="BB26" s="24" t="str">
        <f t="shared" si="12"/>
        <v/>
      </c>
      <c r="BC26" s="24" t="str">
        <f>IF(AND($BB$1=5,AG26=5,$BC$1=AH26),'Data Entry'!F31,"")</f>
        <v/>
      </c>
      <c r="BD26" s="24" t="str">
        <f t="shared" si="13"/>
        <v/>
      </c>
      <c r="BE26" s="24" t="str">
        <f>IF(AND($BB$1=5,AG26=5,$BC$1=AH26),'Data Entry'!G31,"")</f>
        <v/>
      </c>
      <c r="BF26" s="24" t="str">
        <f t="shared" si="14"/>
        <v/>
      </c>
      <c r="BG26" s="24" t="str">
        <f t="shared" si="15"/>
        <v/>
      </c>
      <c r="BH26" s="24" t="str">
        <f>IF(AND($BB$1=5,AG26=5,$BC$1=AH26),'Data Entry'!E31,"")</f>
        <v/>
      </c>
      <c r="BI26" s="24" t="str">
        <f>IF(AND($BB$1=5,AG26=5,$BC$1=AH26),'Data Entry'!H31,"")</f>
        <v/>
      </c>
      <c r="BJ26" s="24" t="str">
        <f>IF(AND($BB$1=5,AG26=5,$BC$1=AH26),'Data Entry'!I31,"")</f>
        <v/>
      </c>
      <c r="BK26" s="24" t="str">
        <f t="shared" si="16"/>
        <v/>
      </c>
      <c r="BL26" s="24" t="str">
        <f t="shared" si="17"/>
        <v/>
      </c>
      <c r="BM26" s="24" t="str">
        <f t="shared" si="18"/>
        <v/>
      </c>
      <c r="BN26" s="24" t="str">
        <f t="shared" si="19"/>
        <v/>
      </c>
    </row>
    <row r="27" spans="1:66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7"/>
      <c r="AF27">
        <f>IF(AK27="","",IF(AK27&gt;0,COUNT($AG$2:AG27),""))</f>
        <v>26</v>
      </c>
      <c r="AG27" s="24">
        <f t="shared" si="2"/>
        <v>5</v>
      </c>
      <c r="AH27" s="24" t="str">
        <f>IF(AND($AJ$1=5),'Data Entry'!C32,"")</f>
        <v>B</v>
      </c>
      <c r="AI27" s="24">
        <f>IF(AND($AJ$1=5),'Data Entry'!D32,"")</f>
        <v>1008</v>
      </c>
      <c r="AJ27" s="24" t="str">
        <f t="shared" si="3"/>
        <v/>
      </c>
      <c r="AK27" s="24" t="str">
        <f>IF(AND($AJ$1=5),'Data Entry'!F32,"")</f>
        <v>UMESH BAGRI</v>
      </c>
      <c r="AL27" s="24" t="str">
        <f t="shared" si="4"/>
        <v/>
      </c>
      <c r="AM27" s="24" t="str">
        <f>IF(AND($AJ$1=5),'Data Entry'!G32,"")</f>
        <v>SATAYANARAYAN</v>
      </c>
      <c r="AN27" s="24" t="str">
        <f t="shared" si="5"/>
        <v/>
      </c>
      <c r="AO27" s="24" t="str">
        <f t="shared" si="6"/>
        <v/>
      </c>
      <c r="AP27" s="24">
        <f>IF(AND($AJ$1=5),'Data Entry'!E32,"")</f>
        <v>40913</v>
      </c>
      <c r="AQ27" s="24">
        <f>IF(AND($AJ$1=5),'Data Entry'!H32,"")</f>
        <v>526</v>
      </c>
      <c r="AR27" s="24" t="str">
        <f>IF(AND($AJ$1=5),'Data Entry'!I32,"")</f>
        <v/>
      </c>
      <c r="AS27" s="24" t="str">
        <f t="shared" si="7"/>
        <v/>
      </c>
      <c r="AT27" s="24" t="str">
        <f t="shared" si="8"/>
        <v/>
      </c>
      <c r="AU27" s="24" t="str">
        <f t="shared" si="9"/>
        <v/>
      </c>
      <c r="AV27" s="24" t="str">
        <f t="shared" si="10"/>
        <v/>
      </c>
      <c r="AX27" t="str">
        <f>IF(BC27="","",IF(BC27&gt;0,COUNT($AY$2:AY27),""))</f>
        <v/>
      </c>
      <c r="AY27" s="24" t="str">
        <f t="shared" si="11"/>
        <v/>
      </c>
      <c r="AZ27" s="24" t="str">
        <f>IF(AND($BB$1=5,$BC$1=AH27),'Data Entry'!C32,"")</f>
        <v/>
      </c>
      <c r="BA27" s="24" t="str">
        <f>IF(AND($BB$1=5,AG27=5,$BC$1=AH27),'Data Entry'!D32,"")</f>
        <v/>
      </c>
      <c r="BB27" s="24" t="str">
        <f t="shared" si="12"/>
        <v/>
      </c>
      <c r="BC27" s="24" t="str">
        <f>IF(AND($BB$1=5,AG27=5,$BC$1=AH27),'Data Entry'!F32,"")</f>
        <v/>
      </c>
      <c r="BD27" s="24" t="str">
        <f t="shared" si="13"/>
        <v/>
      </c>
      <c r="BE27" s="24" t="str">
        <f>IF(AND($BB$1=5,AG27=5,$BC$1=AH27),'Data Entry'!G32,"")</f>
        <v/>
      </c>
      <c r="BF27" s="24" t="str">
        <f t="shared" si="14"/>
        <v/>
      </c>
      <c r="BG27" s="24" t="str">
        <f t="shared" si="15"/>
        <v/>
      </c>
      <c r="BH27" s="24" t="str">
        <f>IF(AND($BB$1=5,AG27=5,$BC$1=AH27),'Data Entry'!E32,"")</f>
        <v/>
      </c>
      <c r="BI27" s="24" t="str">
        <f>IF(AND($BB$1=5,AG27=5,$BC$1=AH27),'Data Entry'!H32,"")</f>
        <v/>
      </c>
      <c r="BJ27" s="24" t="str">
        <f>IF(AND($BB$1=5,AG27=5,$BC$1=AH27),'Data Entry'!I32,"")</f>
        <v/>
      </c>
      <c r="BK27" s="24" t="str">
        <f t="shared" si="16"/>
        <v/>
      </c>
      <c r="BL27" s="24" t="str">
        <f t="shared" si="17"/>
        <v/>
      </c>
      <c r="BM27" s="24" t="str">
        <f t="shared" si="18"/>
        <v/>
      </c>
      <c r="BN27" s="24" t="str">
        <f t="shared" si="19"/>
        <v/>
      </c>
    </row>
    <row r="28" spans="1:66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7"/>
      <c r="AF28">
        <f>IF(AK28="","",IF(AK28&gt;0,COUNT($AG$2:AG28),""))</f>
        <v>27</v>
      </c>
      <c r="AG28" s="24">
        <f t="shared" si="2"/>
        <v>5</v>
      </c>
      <c r="AH28" s="24" t="str">
        <f>IF(AND($AJ$1=5),'Data Entry'!C33,"")</f>
        <v>A</v>
      </c>
      <c r="AI28" s="24">
        <f>IF(AND($AJ$1=5),'Data Entry'!D33,"")</f>
        <v>769</v>
      </c>
      <c r="AJ28" s="24" t="str">
        <f t="shared" si="3"/>
        <v/>
      </c>
      <c r="AK28" s="24" t="str">
        <f>IF(AND($AJ$1=5),'Data Entry'!F33,"")</f>
        <v>VEDHANSHU PRAJAPAT</v>
      </c>
      <c r="AL28" s="24" t="str">
        <f t="shared" si="4"/>
        <v/>
      </c>
      <c r="AM28" s="24" t="str">
        <f>IF(AND($AJ$1=5),'Data Entry'!G33,"")</f>
        <v>PRAKASH PRAJAPAT</v>
      </c>
      <c r="AN28" s="24" t="str">
        <f t="shared" si="5"/>
        <v/>
      </c>
      <c r="AO28" s="24" t="str">
        <f t="shared" si="6"/>
        <v/>
      </c>
      <c r="AP28" s="24">
        <f>IF(AND($AJ$1=5),'Data Entry'!E33,"")</f>
        <v>41023</v>
      </c>
      <c r="AQ28" s="24">
        <f>IF(AND($AJ$1=5),'Data Entry'!H33,"")</f>
        <v>527</v>
      </c>
      <c r="AR28" s="24" t="str">
        <f>IF(AND($AJ$1=5),'Data Entry'!I33,"")</f>
        <v/>
      </c>
      <c r="AS28" s="24" t="str">
        <f t="shared" si="7"/>
        <v/>
      </c>
      <c r="AT28" s="24" t="str">
        <f t="shared" si="8"/>
        <v/>
      </c>
      <c r="AU28" s="24" t="str">
        <f t="shared" si="9"/>
        <v/>
      </c>
      <c r="AV28" s="24" t="str">
        <f t="shared" si="10"/>
        <v/>
      </c>
      <c r="AX28">
        <f>IF(BC28="","",IF(BC28&gt;0,COUNT($AY$2:AY28),""))</f>
        <v>21</v>
      </c>
      <c r="AY28" s="24">
        <f t="shared" si="11"/>
        <v>5</v>
      </c>
      <c r="AZ28" s="24" t="str">
        <f>IF(AND($BB$1=5,$BC$1=AH28),'Data Entry'!C33,"")</f>
        <v>A</v>
      </c>
      <c r="BA28" s="24">
        <f>IF(AND($BB$1=5,AG28=5,$BC$1=AH28),'Data Entry'!D33,"")</f>
        <v>769</v>
      </c>
      <c r="BB28" s="24" t="str">
        <f t="shared" si="12"/>
        <v/>
      </c>
      <c r="BC28" s="24" t="str">
        <f>IF(AND($BB$1=5,AG28=5,$BC$1=AH28),'Data Entry'!F33,"")</f>
        <v>VEDHANSHU PRAJAPAT</v>
      </c>
      <c r="BD28" s="24" t="str">
        <f t="shared" si="13"/>
        <v/>
      </c>
      <c r="BE28" s="24" t="str">
        <f>IF(AND($BB$1=5,AG28=5,$BC$1=AH28),'Data Entry'!G33,"")</f>
        <v>PRAKASH PRAJAPAT</v>
      </c>
      <c r="BF28" s="24" t="str">
        <f t="shared" si="14"/>
        <v/>
      </c>
      <c r="BG28" s="24" t="str">
        <f t="shared" si="15"/>
        <v/>
      </c>
      <c r="BH28" s="24">
        <f>IF(AND($BB$1=5,AG28=5,$BC$1=AH28),'Data Entry'!E33,"")</f>
        <v>41023</v>
      </c>
      <c r="BI28" s="24">
        <f>IF(AND($BB$1=5,AG28=5,$BC$1=AH28),'Data Entry'!H33,"")</f>
        <v>527</v>
      </c>
      <c r="BJ28" s="24" t="str">
        <f>IF(AND($BB$1=5,AG28=5,$BC$1=AH28),'Data Entry'!I33,"")</f>
        <v/>
      </c>
      <c r="BK28" s="24" t="str">
        <f t="shared" si="16"/>
        <v/>
      </c>
      <c r="BL28" s="24" t="str">
        <f t="shared" si="17"/>
        <v/>
      </c>
      <c r="BM28" s="24" t="str">
        <f t="shared" si="18"/>
        <v/>
      </c>
      <c r="BN28" s="24" t="str">
        <f t="shared" si="19"/>
        <v/>
      </c>
    </row>
    <row r="29" spans="1:66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7"/>
      <c r="AF29">
        <f>IF(AK29="","",IF(AK29&gt;0,COUNT($AG$2:AG29),""))</f>
        <v>28</v>
      </c>
      <c r="AG29" s="24">
        <f t="shared" si="2"/>
        <v>5</v>
      </c>
      <c r="AH29" s="24" t="str">
        <f>IF(AND($AJ$1=5),'Data Entry'!C34,"")</f>
        <v>A</v>
      </c>
      <c r="AI29" s="24">
        <f>IF(AND($AJ$1=5),'Data Entry'!D34,"")</f>
        <v>961</v>
      </c>
      <c r="AJ29" s="24" t="str">
        <f t="shared" si="3"/>
        <v/>
      </c>
      <c r="AK29" s="24" t="str">
        <f>IF(AND($AJ$1=5),'Data Entry'!F34,"")</f>
        <v>YASHODA KEER</v>
      </c>
      <c r="AL29" s="24" t="str">
        <f t="shared" si="4"/>
        <v/>
      </c>
      <c r="AM29" s="24" t="str">
        <f>IF(AND($AJ$1=5),'Data Entry'!G34,"")</f>
        <v>PRAKASH</v>
      </c>
      <c r="AN29" s="24" t="str">
        <f t="shared" si="5"/>
        <v/>
      </c>
      <c r="AO29" s="24" t="str">
        <f t="shared" si="6"/>
        <v/>
      </c>
      <c r="AP29" s="24">
        <f>IF(AND($AJ$1=5),'Data Entry'!E34,"")</f>
        <v>40627</v>
      </c>
      <c r="AQ29" s="24">
        <f>IF(AND($AJ$1=5),'Data Entry'!H34,"")</f>
        <v>528</v>
      </c>
      <c r="AR29" s="24" t="str">
        <f>IF(AND($AJ$1=5),'Data Entry'!I34,"")</f>
        <v/>
      </c>
      <c r="AS29" s="24" t="str">
        <f t="shared" si="7"/>
        <v/>
      </c>
      <c r="AT29" s="24" t="str">
        <f t="shared" si="8"/>
        <v/>
      </c>
      <c r="AU29" s="24" t="str">
        <f t="shared" si="9"/>
        <v/>
      </c>
      <c r="AV29" s="24" t="str">
        <f t="shared" si="10"/>
        <v/>
      </c>
      <c r="AX29">
        <f>IF(BC29="","",IF(BC29&gt;0,COUNT($AY$2:AY29),""))</f>
        <v>22</v>
      </c>
      <c r="AY29" s="24">
        <f t="shared" si="11"/>
        <v>5</v>
      </c>
      <c r="AZ29" s="24" t="str">
        <f>IF(AND($BB$1=5,$BC$1=AH29),'Data Entry'!C34,"")</f>
        <v>A</v>
      </c>
      <c r="BA29" s="24">
        <f>IF(AND($BB$1=5,AG29=5,$BC$1=AH29),'Data Entry'!D34,"")</f>
        <v>961</v>
      </c>
      <c r="BB29" s="24" t="str">
        <f t="shared" si="12"/>
        <v/>
      </c>
      <c r="BC29" s="24" t="str">
        <f>IF(AND($BB$1=5,AG29=5,$BC$1=AH29),'Data Entry'!F34,"")</f>
        <v>YASHODA KEER</v>
      </c>
      <c r="BD29" s="24" t="str">
        <f t="shared" si="13"/>
        <v/>
      </c>
      <c r="BE29" s="24" t="str">
        <f>IF(AND($BB$1=5,AG29=5,$BC$1=AH29),'Data Entry'!G34,"")</f>
        <v>PRAKASH</v>
      </c>
      <c r="BF29" s="24" t="str">
        <f t="shared" si="14"/>
        <v/>
      </c>
      <c r="BG29" s="24" t="str">
        <f t="shared" si="15"/>
        <v/>
      </c>
      <c r="BH29" s="24">
        <f>IF(AND($BB$1=5,AG29=5,$BC$1=AH29),'Data Entry'!E34,"")</f>
        <v>40627</v>
      </c>
      <c r="BI29" s="24">
        <f>IF(AND($BB$1=5,AG29=5,$BC$1=AH29),'Data Entry'!H34,"")</f>
        <v>528</v>
      </c>
      <c r="BJ29" s="24" t="str">
        <f>IF(AND($BB$1=5,AG29=5,$BC$1=AH29),'Data Entry'!I34,"")</f>
        <v/>
      </c>
      <c r="BK29" s="24" t="str">
        <f t="shared" si="16"/>
        <v/>
      </c>
      <c r="BL29" s="24" t="str">
        <f t="shared" si="17"/>
        <v/>
      </c>
      <c r="BM29" s="24" t="str">
        <f t="shared" si="18"/>
        <v/>
      </c>
      <c r="BN29" s="24" t="str">
        <f t="shared" si="19"/>
        <v/>
      </c>
    </row>
    <row r="30" spans="1:66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7"/>
      <c r="AF30">
        <f>IF(AK30="","",IF(AK30&gt;0,COUNT($AG$2:AG30),""))</f>
        <v>29</v>
      </c>
      <c r="AG30" s="24">
        <f t="shared" si="2"/>
        <v>5</v>
      </c>
      <c r="AH30" s="24" t="str">
        <f>IF(AND($AJ$1=5),'Data Entry'!C35,"")</f>
        <v>A</v>
      </c>
      <c r="AI30" s="24">
        <f>IF(AND($AJ$1=5),'Data Entry'!D35,"")</f>
        <v>965</v>
      </c>
      <c r="AJ30" s="24" t="str">
        <f t="shared" si="3"/>
        <v/>
      </c>
      <c r="AK30" s="24" t="str">
        <f>IF(AND($AJ$1=5),'Data Entry'!F35,"")</f>
        <v>YUVRAJ SINGH CHOUHAN</v>
      </c>
      <c r="AL30" s="24" t="str">
        <f t="shared" si="4"/>
        <v/>
      </c>
      <c r="AM30" s="24" t="str">
        <f>IF(AND($AJ$1=5),'Data Entry'!G35,"")</f>
        <v>GANPAT SINGH</v>
      </c>
      <c r="AN30" s="24" t="str">
        <f t="shared" si="5"/>
        <v/>
      </c>
      <c r="AO30" s="24" t="str">
        <f t="shared" si="6"/>
        <v/>
      </c>
      <c r="AP30" s="24">
        <f>IF(AND($AJ$1=5),'Data Entry'!E35,"")</f>
        <v>40819</v>
      </c>
      <c r="AQ30" s="24">
        <f>IF(AND($AJ$1=5),'Data Entry'!H35,"")</f>
        <v>529</v>
      </c>
      <c r="AR30" s="24" t="str">
        <f>IF(AND($AJ$1=5),'Data Entry'!I35,"")</f>
        <v/>
      </c>
      <c r="AS30" s="24" t="str">
        <f t="shared" si="7"/>
        <v/>
      </c>
      <c r="AT30" s="24" t="str">
        <f t="shared" si="8"/>
        <v/>
      </c>
      <c r="AU30" s="24" t="str">
        <f t="shared" si="9"/>
        <v/>
      </c>
      <c r="AV30" s="24" t="str">
        <f t="shared" si="10"/>
        <v/>
      </c>
      <c r="AX30">
        <f>IF(BC30="","",IF(BC30&gt;0,COUNT($AY$2:AY30),""))</f>
        <v>23</v>
      </c>
      <c r="AY30" s="24">
        <f t="shared" si="11"/>
        <v>5</v>
      </c>
      <c r="AZ30" s="24" t="str">
        <f>IF(AND($BB$1=5,$BC$1=AH30),'Data Entry'!C35,"")</f>
        <v>A</v>
      </c>
      <c r="BA30" s="24">
        <f>IF(AND($BB$1=5,AG30=5,$BC$1=AH30),'Data Entry'!D35,"")</f>
        <v>965</v>
      </c>
      <c r="BB30" s="24" t="str">
        <f t="shared" si="12"/>
        <v/>
      </c>
      <c r="BC30" s="24" t="str">
        <f>IF(AND($BB$1=5,AG30=5,$BC$1=AH30),'Data Entry'!F35,"")</f>
        <v>YUVRAJ SINGH CHOUHAN</v>
      </c>
      <c r="BD30" s="24" t="str">
        <f t="shared" si="13"/>
        <v/>
      </c>
      <c r="BE30" s="24" t="str">
        <f>IF(AND($BB$1=5,AG30=5,$BC$1=AH30),'Data Entry'!G35,"")</f>
        <v>GANPAT SINGH</v>
      </c>
      <c r="BF30" s="24" t="str">
        <f t="shared" si="14"/>
        <v/>
      </c>
      <c r="BG30" s="24" t="str">
        <f t="shared" si="15"/>
        <v/>
      </c>
      <c r="BH30" s="24">
        <f>IF(AND($BB$1=5,AG30=5,$BC$1=AH30),'Data Entry'!E35,"")</f>
        <v>40819</v>
      </c>
      <c r="BI30" s="24">
        <f>IF(AND($BB$1=5,AG30=5,$BC$1=AH30),'Data Entry'!H35,"")</f>
        <v>529</v>
      </c>
      <c r="BJ30" s="24" t="str">
        <f>IF(AND($BB$1=5,AG30=5,$BC$1=AH30),'Data Entry'!I35,"")</f>
        <v/>
      </c>
      <c r="BK30" s="24" t="str">
        <f t="shared" si="16"/>
        <v/>
      </c>
      <c r="BL30" s="24" t="str">
        <f t="shared" si="17"/>
        <v/>
      </c>
      <c r="BM30" s="24" t="str">
        <f t="shared" si="18"/>
        <v/>
      </c>
      <c r="BN30" s="24" t="str">
        <f t="shared" si="19"/>
        <v/>
      </c>
    </row>
    <row r="31" spans="1:66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7"/>
      <c r="AF31" t="str">
        <f>IF(AK31="","",IF(AK31&gt;0,COUNT($AG$2:AG31),""))</f>
        <v/>
      </c>
      <c r="AG31" s="24">
        <f t="shared" si="2"/>
        <v>5</v>
      </c>
      <c r="AH31" s="24" t="str">
        <f>IF(AND($AJ$1=5),'Data Entry'!C36,"")</f>
        <v/>
      </c>
      <c r="AI31" s="24" t="str">
        <f>IF(AND($AJ$1=5),'Data Entry'!D36,"")</f>
        <v/>
      </c>
      <c r="AJ31" s="24" t="str">
        <f t="shared" si="3"/>
        <v/>
      </c>
      <c r="AK31" s="24" t="str">
        <f>IF(AND($AJ$1=5),'Data Entry'!F36,"")</f>
        <v/>
      </c>
      <c r="AL31" s="24" t="str">
        <f t="shared" si="4"/>
        <v/>
      </c>
      <c r="AM31" s="24" t="str">
        <f>IF(AND($AJ$1=5),'Data Entry'!G36,"")</f>
        <v/>
      </c>
      <c r="AN31" s="24" t="str">
        <f t="shared" si="5"/>
        <v/>
      </c>
      <c r="AO31" s="24" t="str">
        <f t="shared" si="6"/>
        <v/>
      </c>
      <c r="AP31" s="24" t="str">
        <f>IF(AND($AJ$1=5),'Data Entry'!E36,"")</f>
        <v/>
      </c>
      <c r="AQ31" s="24" t="str">
        <f>IF(AND($AJ$1=5),'Data Entry'!H36,"")</f>
        <v/>
      </c>
      <c r="AR31" s="24" t="str">
        <f>IF(AND($AJ$1=5),'Data Entry'!I36,"")</f>
        <v/>
      </c>
      <c r="AS31" s="24" t="str">
        <f t="shared" si="7"/>
        <v/>
      </c>
      <c r="AT31" s="24" t="str">
        <f t="shared" si="8"/>
        <v/>
      </c>
      <c r="AU31" s="24" t="str">
        <f t="shared" si="9"/>
        <v/>
      </c>
      <c r="AV31" s="24" t="str">
        <f t="shared" si="10"/>
        <v/>
      </c>
      <c r="AX31" t="str">
        <f>IF(BC31="","",IF(BC31&gt;0,COUNT($AY$2:AY31),""))</f>
        <v/>
      </c>
      <c r="AY31" s="24" t="str">
        <f t="shared" si="11"/>
        <v/>
      </c>
      <c r="AZ31" s="24" t="str">
        <f>IF(AND($BB$1=5,$BC$1=AH31),'Data Entry'!C36,"")</f>
        <v/>
      </c>
      <c r="BA31" s="24" t="str">
        <f>IF(AND($BB$1=5,AG31=5,$BC$1=AH31),'Data Entry'!D36,"")</f>
        <v/>
      </c>
      <c r="BB31" s="24" t="str">
        <f t="shared" si="12"/>
        <v/>
      </c>
      <c r="BC31" s="24" t="str">
        <f>IF(AND($BB$1=5,AG31=5,$BC$1=AH31),'Data Entry'!F36,"")</f>
        <v/>
      </c>
      <c r="BD31" s="24" t="str">
        <f t="shared" si="13"/>
        <v/>
      </c>
      <c r="BE31" s="24" t="str">
        <f>IF(AND($BB$1=5,AG31=5,$BC$1=AH31),'Data Entry'!G36,"")</f>
        <v/>
      </c>
      <c r="BF31" s="24" t="str">
        <f t="shared" si="14"/>
        <v/>
      </c>
      <c r="BG31" s="24" t="str">
        <f t="shared" si="15"/>
        <v/>
      </c>
      <c r="BH31" s="24" t="str">
        <f>IF(AND($BB$1=5,AG31=5,$BC$1=AH31),'Data Entry'!E36,"")</f>
        <v/>
      </c>
      <c r="BI31" s="24" t="str">
        <f>IF(AND($BB$1=5,AG31=5,$BC$1=AH31),'Data Entry'!H36,"")</f>
        <v/>
      </c>
      <c r="BJ31" s="24" t="str">
        <f>IF(AND($BB$1=5,AG31=5,$BC$1=AH31),'Data Entry'!I36,"")</f>
        <v/>
      </c>
      <c r="BK31" s="24" t="str">
        <f t="shared" si="16"/>
        <v/>
      </c>
      <c r="BL31" s="24" t="str">
        <f t="shared" si="17"/>
        <v/>
      </c>
      <c r="BM31" s="24" t="str">
        <f t="shared" si="18"/>
        <v/>
      </c>
      <c r="BN31" s="24" t="str">
        <f t="shared" si="19"/>
        <v/>
      </c>
    </row>
    <row r="32" spans="1:66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7"/>
      <c r="AF32" t="str">
        <f>IF(AK32="","",IF(AK32&gt;0,COUNT($AG$2:AG32),""))</f>
        <v/>
      </c>
      <c r="AG32" s="24">
        <f t="shared" si="2"/>
        <v>5</v>
      </c>
      <c r="AH32" s="24" t="str">
        <f>IF(AND($AJ$1=5),'Data Entry'!C37,"")</f>
        <v/>
      </c>
      <c r="AI32" s="24" t="str">
        <f>IF(AND($AJ$1=5),'Data Entry'!D37,"")</f>
        <v/>
      </c>
      <c r="AJ32" s="24" t="str">
        <f t="shared" si="3"/>
        <v/>
      </c>
      <c r="AK32" s="24" t="str">
        <f>IF(AND($AJ$1=5),'Data Entry'!F37,"")</f>
        <v/>
      </c>
      <c r="AL32" s="24" t="str">
        <f t="shared" si="4"/>
        <v/>
      </c>
      <c r="AM32" s="24" t="str">
        <f>IF(AND($AJ$1=5),'Data Entry'!G37,"")</f>
        <v/>
      </c>
      <c r="AN32" s="24" t="str">
        <f t="shared" si="5"/>
        <v/>
      </c>
      <c r="AO32" s="24" t="str">
        <f t="shared" si="6"/>
        <v/>
      </c>
      <c r="AP32" s="24" t="str">
        <f>IF(AND($AJ$1=5),'Data Entry'!E37,"")</f>
        <v/>
      </c>
      <c r="AQ32" s="24" t="str">
        <f>IF(AND($AJ$1=5),'Data Entry'!H37,"")</f>
        <v/>
      </c>
      <c r="AR32" s="24" t="str">
        <f>IF(AND($AJ$1=5),'Data Entry'!I37,"")</f>
        <v/>
      </c>
      <c r="AS32" s="24" t="str">
        <f t="shared" si="7"/>
        <v/>
      </c>
      <c r="AT32" s="24" t="str">
        <f t="shared" si="8"/>
        <v/>
      </c>
      <c r="AU32" s="24" t="str">
        <f t="shared" si="9"/>
        <v/>
      </c>
      <c r="AV32" s="24" t="str">
        <f t="shared" si="10"/>
        <v/>
      </c>
      <c r="AX32" t="str">
        <f>IF(BC32="","",IF(BC32&gt;0,COUNT($AY$2:AY32),""))</f>
        <v/>
      </c>
      <c r="AY32" s="24" t="str">
        <f t="shared" si="11"/>
        <v/>
      </c>
      <c r="AZ32" s="24" t="str">
        <f>IF(AND($BB$1=5,$BC$1=AH32),'Data Entry'!C37,"")</f>
        <v/>
      </c>
      <c r="BA32" s="24" t="str">
        <f>IF(AND($BB$1=5,AG32=5,$BC$1=AH32),'Data Entry'!D37,"")</f>
        <v/>
      </c>
      <c r="BB32" s="24" t="str">
        <f t="shared" si="12"/>
        <v/>
      </c>
      <c r="BC32" s="24" t="str">
        <f>IF(AND($BB$1=5,AG32=5,$BC$1=AH32),'Data Entry'!F37,"")</f>
        <v/>
      </c>
      <c r="BD32" s="24" t="str">
        <f t="shared" si="13"/>
        <v/>
      </c>
      <c r="BE32" s="24" t="str">
        <f>IF(AND($BB$1=5,AG32=5,$BC$1=AH32),'Data Entry'!G37,"")</f>
        <v/>
      </c>
      <c r="BF32" s="24" t="str">
        <f t="shared" si="14"/>
        <v/>
      </c>
      <c r="BG32" s="24" t="str">
        <f t="shared" si="15"/>
        <v/>
      </c>
      <c r="BH32" s="24" t="str">
        <f>IF(AND($BB$1=5,AG32=5,$BC$1=AH32),'Data Entry'!E37,"")</f>
        <v/>
      </c>
      <c r="BI32" s="24" t="str">
        <f>IF(AND($BB$1=5,AG32=5,$BC$1=AH32),'Data Entry'!H37,"")</f>
        <v/>
      </c>
      <c r="BJ32" s="24" t="str">
        <f>IF(AND($BB$1=5,AG32=5,$BC$1=AH32),'Data Entry'!I37,"")</f>
        <v/>
      </c>
      <c r="BK32" s="24" t="str">
        <f t="shared" si="16"/>
        <v/>
      </c>
      <c r="BL32" s="24" t="str">
        <f t="shared" si="17"/>
        <v/>
      </c>
      <c r="BM32" s="24" t="str">
        <f t="shared" si="18"/>
        <v/>
      </c>
      <c r="BN32" s="24" t="str">
        <f t="shared" si="19"/>
        <v/>
      </c>
    </row>
    <row r="33" spans="1:66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7"/>
      <c r="AF33" t="str">
        <f>IF(AK33="","",IF(AK33&gt;0,COUNT($AG$2:AG33),""))</f>
        <v/>
      </c>
      <c r="AG33" s="24">
        <f t="shared" si="2"/>
        <v>5</v>
      </c>
      <c r="AH33" s="24" t="str">
        <f>IF(AND($AJ$1=5),'Data Entry'!C38,"")</f>
        <v/>
      </c>
      <c r="AI33" s="24" t="str">
        <f>IF(AND($AJ$1=5),'Data Entry'!D38,"")</f>
        <v/>
      </c>
      <c r="AJ33" s="24" t="str">
        <f t="shared" si="3"/>
        <v/>
      </c>
      <c r="AK33" s="24" t="str">
        <f>IF(AND($AJ$1=5),'Data Entry'!F38,"")</f>
        <v/>
      </c>
      <c r="AL33" s="24" t="str">
        <f t="shared" si="4"/>
        <v/>
      </c>
      <c r="AM33" s="24" t="str">
        <f>IF(AND($AJ$1=5),'Data Entry'!G38,"")</f>
        <v/>
      </c>
      <c r="AN33" s="24" t="str">
        <f t="shared" si="5"/>
        <v/>
      </c>
      <c r="AO33" s="24" t="str">
        <f t="shared" si="6"/>
        <v/>
      </c>
      <c r="AP33" s="24" t="str">
        <f>IF(AND($AJ$1=5),'Data Entry'!E38,"")</f>
        <v/>
      </c>
      <c r="AQ33" s="24" t="str">
        <f>IF(AND($AJ$1=5),'Data Entry'!H38,"")</f>
        <v/>
      </c>
      <c r="AR33" s="24" t="str">
        <f>IF(AND($AJ$1=5),'Data Entry'!I38,"")</f>
        <v/>
      </c>
      <c r="AS33" s="24" t="str">
        <f t="shared" si="7"/>
        <v/>
      </c>
      <c r="AT33" s="24" t="str">
        <f t="shared" si="8"/>
        <v/>
      </c>
      <c r="AU33" s="24" t="str">
        <f t="shared" si="9"/>
        <v/>
      </c>
      <c r="AV33" s="24" t="str">
        <f t="shared" si="10"/>
        <v/>
      </c>
      <c r="AX33" t="str">
        <f>IF(BC33="","",IF(BC33&gt;0,COUNT($AY$2:AY33),""))</f>
        <v/>
      </c>
      <c r="AY33" s="24" t="str">
        <f t="shared" si="11"/>
        <v/>
      </c>
      <c r="AZ33" s="24" t="str">
        <f>IF(AND($BB$1=5,$BC$1=AH33),'Data Entry'!C38,"")</f>
        <v/>
      </c>
      <c r="BA33" s="24" t="str">
        <f>IF(AND($BB$1=5,AG33=5,$BC$1=AH33),'Data Entry'!D38,"")</f>
        <v/>
      </c>
      <c r="BB33" s="24" t="str">
        <f t="shared" si="12"/>
        <v/>
      </c>
      <c r="BC33" s="24" t="str">
        <f>IF(AND($BB$1=5,AG33=5,$BC$1=AH33),'Data Entry'!F38,"")</f>
        <v/>
      </c>
      <c r="BD33" s="24" t="str">
        <f t="shared" si="13"/>
        <v/>
      </c>
      <c r="BE33" s="24" t="str">
        <f>IF(AND($BB$1=5,AG33=5,$BC$1=AH33),'Data Entry'!G38,"")</f>
        <v/>
      </c>
      <c r="BF33" s="24" t="str">
        <f t="shared" si="14"/>
        <v/>
      </c>
      <c r="BG33" s="24" t="str">
        <f t="shared" si="15"/>
        <v/>
      </c>
      <c r="BH33" s="24" t="str">
        <f>IF(AND($BB$1=5,AG33=5,$BC$1=AH33),'Data Entry'!E38,"")</f>
        <v/>
      </c>
      <c r="BI33" s="24" t="str">
        <f>IF(AND($BB$1=5,AG33=5,$BC$1=AH33),'Data Entry'!H38,"")</f>
        <v/>
      </c>
      <c r="BJ33" s="24" t="str">
        <f>IF(AND($BB$1=5,AG33=5,$BC$1=AH33),'Data Entry'!I38,"")</f>
        <v/>
      </c>
      <c r="BK33" s="24" t="str">
        <f t="shared" si="16"/>
        <v/>
      </c>
      <c r="BL33" s="24" t="str">
        <f t="shared" si="17"/>
        <v/>
      </c>
      <c r="BM33" s="24" t="str">
        <f t="shared" si="18"/>
        <v/>
      </c>
      <c r="BN33" s="24" t="str">
        <f t="shared" si="19"/>
        <v/>
      </c>
    </row>
    <row r="34" spans="1:66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7"/>
      <c r="AF34" t="str">
        <f>IF(AK34="","",IF(AK34&gt;0,COUNT($AG$2:AG34),""))</f>
        <v/>
      </c>
      <c r="AG34" s="24">
        <f t="shared" si="2"/>
        <v>5</v>
      </c>
      <c r="AH34" s="24" t="str">
        <f>IF(AND($AJ$1=5),'Data Entry'!C39,"")</f>
        <v/>
      </c>
      <c r="AI34" s="24" t="str">
        <f>IF(AND($AJ$1=5),'Data Entry'!D39,"")</f>
        <v/>
      </c>
      <c r="AJ34" s="24" t="str">
        <f t="shared" si="3"/>
        <v/>
      </c>
      <c r="AK34" s="24" t="str">
        <f>IF(AND($AJ$1=5),'Data Entry'!F39,"")</f>
        <v/>
      </c>
      <c r="AL34" s="24" t="str">
        <f t="shared" si="4"/>
        <v/>
      </c>
      <c r="AM34" s="24" t="str">
        <f>IF(AND($AJ$1=5),'Data Entry'!G39,"")</f>
        <v/>
      </c>
      <c r="AN34" s="24" t="str">
        <f t="shared" si="5"/>
        <v/>
      </c>
      <c r="AO34" s="24" t="str">
        <f t="shared" si="6"/>
        <v/>
      </c>
      <c r="AP34" s="24" t="str">
        <f>IF(AND($AJ$1=5),'Data Entry'!E39,"")</f>
        <v/>
      </c>
      <c r="AQ34" s="24" t="str">
        <f>IF(AND($AJ$1=5),'Data Entry'!H39,"")</f>
        <v/>
      </c>
      <c r="AR34" s="24" t="str">
        <f>IF(AND($AJ$1=5),'Data Entry'!I39,"")</f>
        <v/>
      </c>
      <c r="AS34" s="24" t="str">
        <f t="shared" si="7"/>
        <v/>
      </c>
      <c r="AT34" s="24" t="str">
        <f t="shared" si="8"/>
        <v/>
      </c>
      <c r="AU34" s="24" t="str">
        <f t="shared" si="9"/>
        <v/>
      </c>
      <c r="AV34" s="24" t="str">
        <f t="shared" si="10"/>
        <v/>
      </c>
      <c r="AX34" t="str">
        <f>IF(BC34="","",IF(BC34&gt;0,COUNT($AY$2:AY34),""))</f>
        <v/>
      </c>
      <c r="AY34" s="24" t="str">
        <f t="shared" si="11"/>
        <v/>
      </c>
      <c r="AZ34" s="24" t="str">
        <f>IF(AND($BB$1=5,$BC$1=AH34),'Data Entry'!C39,"")</f>
        <v/>
      </c>
      <c r="BA34" s="24" t="str">
        <f>IF(AND($BB$1=5,AG34=5,$BC$1=AH34),'Data Entry'!D39,"")</f>
        <v/>
      </c>
      <c r="BB34" s="24" t="str">
        <f t="shared" si="12"/>
        <v/>
      </c>
      <c r="BC34" s="24" t="str">
        <f>IF(AND($BB$1=5,AG34=5,$BC$1=AH34),'Data Entry'!F39,"")</f>
        <v/>
      </c>
      <c r="BD34" s="24" t="str">
        <f t="shared" si="13"/>
        <v/>
      </c>
      <c r="BE34" s="24" t="str">
        <f>IF(AND($BB$1=5,AG34=5,$BC$1=AH34),'Data Entry'!G39,"")</f>
        <v/>
      </c>
      <c r="BF34" s="24" t="str">
        <f t="shared" si="14"/>
        <v/>
      </c>
      <c r="BG34" s="24" t="str">
        <f t="shared" si="15"/>
        <v/>
      </c>
      <c r="BH34" s="24" t="str">
        <f>IF(AND($BB$1=5,AG34=5,$BC$1=AH34),'Data Entry'!E39,"")</f>
        <v/>
      </c>
      <c r="BI34" s="24" t="str">
        <f>IF(AND($BB$1=5,AG34=5,$BC$1=AH34),'Data Entry'!H39,"")</f>
        <v/>
      </c>
      <c r="BJ34" s="24" t="str">
        <f>IF(AND($BB$1=5,AG34=5,$BC$1=AH34),'Data Entry'!I39,"")</f>
        <v/>
      </c>
      <c r="BK34" s="24" t="str">
        <f t="shared" si="16"/>
        <v/>
      </c>
      <c r="BL34" s="24" t="str">
        <f t="shared" si="17"/>
        <v/>
      </c>
      <c r="BM34" s="24" t="str">
        <f t="shared" si="18"/>
        <v/>
      </c>
      <c r="BN34" s="24" t="str">
        <f t="shared" si="19"/>
        <v/>
      </c>
    </row>
    <row r="35" spans="1:6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7"/>
      <c r="AF35" t="str">
        <f>IF(AK35="","",IF(AK35&gt;0,COUNT($AG$2:AG35),""))</f>
        <v/>
      </c>
      <c r="AG35" s="24">
        <f t="shared" si="2"/>
        <v>5</v>
      </c>
      <c r="AH35" s="24" t="str">
        <f>IF(AND($AJ$1=5),'Data Entry'!C40,"")</f>
        <v/>
      </c>
      <c r="AI35" s="24" t="str">
        <f>IF(AND($AJ$1=5),'Data Entry'!D40,"")</f>
        <v/>
      </c>
      <c r="AJ35" s="24" t="str">
        <f t="shared" si="3"/>
        <v/>
      </c>
      <c r="AK35" s="24" t="str">
        <f>IF(AND($AJ$1=5),'Data Entry'!F40,"")</f>
        <v/>
      </c>
      <c r="AL35" s="24" t="str">
        <f t="shared" si="4"/>
        <v/>
      </c>
      <c r="AM35" s="24" t="str">
        <f>IF(AND($AJ$1=5),'Data Entry'!G40,"")</f>
        <v/>
      </c>
      <c r="AN35" s="24" t="str">
        <f t="shared" si="5"/>
        <v/>
      </c>
      <c r="AO35" s="24" t="str">
        <f t="shared" si="6"/>
        <v/>
      </c>
      <c r="AP35" s="24" t="str">
        <f>IF(AND($AJ$1=5),'Data Entry'!E40,"")</f>
        <v/>
      </c>
      <c r="AQ35" s="24" t="str">
        <f>IF(AND($AJ$1=5),'Data Entry'!H40,"")</f>
        <v/>
      </c>
      <c r="AR35" s="24" t="str">
        <f>IF(AND($AJ$1=5),'Data Entry'!I40,"")</f>
        <v/>
      </c>
      <c r="AS35" s="24" t="str">
        <f t="shared" si="7"/>
        <v/>
      </c>
      <c r="AT35" s="24" t="str">
        <f t="shared" si="8"/>
        <v/>
      </c>
      <c r="AU35" s="24" t="str">
        <f t="shared" si="9"/>
        <v/>
      </c>
      <c r="AV35" s="24" t="str">
        <f t="shared" si="10"/>
        <v/>
      </c>
      <c r="AX35" t="str">
        <f>IF(BC35="","",IF(BC35&gt;0,COUNT($AY$2:AY35),""))</f>
        <v/>
      </c>
      <c r="AY35" s="24" t="str">
        <f t="shared" si="11"/>
        <v/>
      </c>
      <c r="AZ35" s="24" t="str">
        <f>IF(AND($BB$1=5,$BC$1=AH35),'Data Entry'!C40,"")</f>
        <v/>
      </c>
      <c r="BA35" s="24" t="str">
        <f>IF(AND($BB$1=5,AG35=5,$BC$1=AH35),'Data Entry'!D40,"")</f>
        <v/>
      </c>
      <c r="BB35" s="24" t="str">
        <f t="shared" si="12"/>
        <v/>
      </c>
      <c r="BC35" s="24" t="str">
        <f>IF(AND($BB$1=5,AG35=5,$BC$1=AH35),'Data Entry'!F40,"")</f>
        <v/>
      </c>
      <c r="BD35" s="24" t="str">
        <f t="shared" si="13"/>
        <v/>
      </c>
      <c r="BE35" s="24" t="str">
        <f>IF(AND($BB$1=5,AG35=5,$BC$1=AH35),'Data Entry'!G40,"")</f>
        <v/>
      </c>
      <c r="BF35" s="24" t="str">
        <f t="shared" si="14"/>
        <v/>
      </c>
      <c r="BG35" s="24" t="str">
        <f t="shared" si="15"/>
        <v/>
      </c>
      <c r="BH35" s="24" t="str">
        <f>IF(AND($BB$1=5,AG35=5,$BC$1=AH35),'Data Entry'!E40,"")</f>
        <v/>
      </c>
      <c r="BI35" s="24" t="str">
        <f>IF(AND($BB$1=5,AG35=5,$BC$1=AH35),'Data Entry'!H40,"")</f>
        <v/>
      </c>
      <c r="BJ35" s="24" t="str">
        <f>IF(AND($BB$1=5,AG35=5,$BC$1=AH35),'Data Entry'!I40,"")</f>
        <v/>
      </c>
      <c r="BK35" s="24" t="str">
        <f t="shared" si="16"/>
        <v/>
      </c>
      <c r="BL35" s="24" t="str">
        <f t="shared" si="17"/>
        <v/>
      </c>
      <c r="BM35" s="24" t="str">
        <f t="shared" si="18"/>
        <v/>
      </c>
      <c r="BN35" s="24" t="str">
        <f t="shared" si="19"/>
        <v/>
      </c>
    </row>
    <row r="36" spans="1:66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7"/>
      <c r="AF36" t="str">
        <f>IF(AK36="","",IF(AK36&gt;0,COUNT($AG$2:AG36),""))</f>
        <v/>
      </c>
      <c r="AG36" s="24">
        <f t="shared" si="2"/>
        <v>5</v>
      </c>
      <c r="AH36" s="24" t="str">
        <f>IF(AND($AJ$1=5),'Data Entry'!C41,"")</f>
        <v/>
      </c>
      <c r="AI36" s="24" t="str">
        <f>IF(AND($AJ$1=5),'Data Entry'!D41,"")</f>
        <v/>
      </c>
      <c r="AJ36" s="24" t="str">
        <f t="shared" si="3"/>
        <v/>
      </c>
      <c r="AK36" s="24" t="str">
        <f>IF(AND($AJ$1=5),'Data Entry'!F41,"")</f>
        <v/>
      </c>
      <c r="AL36" s="24" t="str">
        <f t="shared" si="4"/>
        <v/>
      </c>
      <c r="AM36" s="24" t="str">
        <f>IF(AND($AJ$1=5),'Data Entry'!G41,"")</f>
        <v/>
      </c>
      <c r="AN36" s="24" t="str">
        <f t="shared" si="5"/>
        <v/>
      </c>
      <c r="AO36" s="24" t="str">
        <f t="shared" si="6"/>
        <v/>
      </c>
      <c r="AP36" s="24" t="str">
        <f>IF(AND($AJ$1=5),'Data Entry'!E41,"")</f>
        <v/>
      </c>
      <c r="AQ36" s="24" t="str">
        <f>IF(AND($AJ$1=5),'Data Entry'!H41,"")</f>
        <v/>
      </c>
      <c r="AR36" s="24" t="str">
        <f>IF(AND($AJ$1=5),'Data Entry'!I41,"")</f>
        <v/>
      </c>
      <c r="AS36" s="24" t="str">
        <f t="shared" si="7"/>
        <v/>
      </c>
      <c r="AT36" s="24" t="str">
        <f t="shared" si="8"/>
        <v/>
      </c>
      <c r="AU36" s="24" t="str">
        <f t="shared" si="9"/>
        <v/>
      </c>
      <c r="AV36" s="24" t="str">
        <f t="shared" si="10"/>
        <v/>
      </c>
      <c r="AX36" t="str">
        <f>IF(BC36="","",IF(BC36&gt;0,COUNT($AY$2:AY36),""))</f>
        <v/>
      </c>
      <c r="AY36" s="24" t="str">
        <f t="shared" si="11"/>
        <v/>
      </c>
      <c r="AZ36" s="24" t="str">
        <f>IF(AND($BB$1=5,$BC$1=AH36),'Data Entry'!C41,"")</f>
        <v/>
      </c>
      <c r="BA36" s="24" t="str">
        <f>IF(AND($BB$1=5,AG36=5,$BC$1=AH36),'Data Entry'!D41,"")</f>
        <v/>
      </c>
      <c r="BB36" s="24" t="str">
        <f t="shared" si="12"/>
        <v/>
      </c>
      <c r="BC36" s="24" t="str">
        <f>IF(AND($BB$1=5,AG36=5,$BC$1=AH36),'Data Entry'!F41,"")</f>
        <v/>
      </c>
      <c r="BD36" s="24" t="str">
        <f t="shared" si="13"/>
        <v/>
      </c>
      <c r="BE36" s="24" t="str">
        <f>IF(AND($BB$1=5,AG36=5,$BC$1=AH36),'Data Entry'!G41,"")</f>
        <v/>
      </c>
      <c r="BF36" s="24" t="str">
        <f t="shared" si="14"/>
        <v/>
      </c>
      <c r="BG36" s="24" t="str">
        <f t="shared" si="15"/>
        <v/>
      </c>
      <c r="BH36" s="24" t="str">
        <f>IF(AND($BB$1=5,AG36=5,$BC$1=AH36),'Data Entry'!E41,"")</f>
        <v/>
      </c>
      <c r="BI36" s="24" t="str">
        <f>IF(AND($BB$1=5,AG36=5,$BC$1=AH36),'Data Entry'!H41,"")</f>
        <v/>
      </c>
      <c r="BJ36" s="24" t="str">
        <f>IF(AND($BB$1=5,AG36=5,$BC$1=AH36),'Data Entry'!I41,"")</f>
        <v/>
      </c>
      <c r="BK36" s="24" t="str">
        <f t="shared" si="16"/>
        <v/>
      </c>
      <c r="BL36" s="24" t="str">
        <f t="shared" si="17"/>
        <v/>
      </c>
      <c r="BM36" s="24" t="str">
        <f t="shared" si="18"/>
        <v/>
      </c>
      <c r="BN36" s="24" t="str">
        <f t="shared" si="19"/>
        <v/>
      </c>
    </row>
    <row r="37" spans="1:66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7"/>
      <c r="AF37" t="str">
        <f>IF(AK37="","",IF(AK37&gt;0,COUNT($AG$2:AG37),""))</f>
        <v/>
      </c>
      <c r="AG37" s="24">
        <f t="shared" si="2"/>
        <v>5</v>
      </c>
      <c r="AH37" s="24" t="str">
        <f>IF(AND($AJ$1=5),'Data Entry'!C42,"")</f>
        <v/>
      </c>
      <c r="AI37" s="24" t="str">
        <f>IF(AND($AJ$1=5),'Data Entry'!D42,"")</f>
        <v/>
      </c>
      <c r="AJ37" s="24" t="str">
        <f t="shared" si="3"/>
        <v/>
      </c>
      <c r="AK37" s="24" t="str">
        <f>IF(AND($AJ$1=5),'Data Entry'!F42,"")</f>
        <v/>
      </c>
      <c r="AL37" s="24" t="str">
        <f t="shared" si="4"/>
        <v/>
      </c>
      <c r="AM37" s="24" t="str">
        <f>IF(AND($AJ$1=5),'Data Entry'!G42,"")</f>
        <v/>
      </c>
      <c r="AN37" s="24" t="str">
        <f t="shared" si="5"/>
        <v/>
      </c>
      <c r="AO37" s="24" t="str">
        <f t="shared" si="6"/>
        <v/>
      </c>
      <c r="AP37" s="24" t="str">
        <f>IF(AND($AJ$1=5),'Data Entry'!E42,"")</f>
        <v/>
      </c>
      <c r="AQ37" s="24" t="str">
        <f>IF(AND($AJ$1=5),'Data Entry'!H42,"")</f>
        <v/>
      </c>
      <c r="AR37" s="24" t="str">
        <f>IF(AND($AJ$1=5),'Data Entry'!I42,"")</f>
        <v/>
      </c>
      <c r="AS37" s="24" t="str">
        <f t="shared" si="7"/>
        <v/>
      </c>
      <c r="AT37" s="24" t="str">
        <f t="shared" si="8"/>
        <v/>
      </c>
      <c r="AU37" s="24" t="str">
        <f t="shared" si="9"/>
        <v/>
      </c>
      <c r="AV37" s="24" t="str">
        <f t="shared" si="10"/>
        <v/>
      </c>
      <c r="AX37" t="str">
        <f>IF(BC37="","",IF(BC37&gt;0,COUNT($AY$2:AY37),""))</f>
        <v/>
      </c>
      <c r="AY37" s="24" t="str">
        <f t="shared" si="11"/>
        <v/>
      </c>
      <c r="AZ37" s="24" t="str">
        <f>IF(AND($BB$1=5,$BC$1=AH37),'Data Entry'!C42,"")</f>
        <v/>
      </c>
      <c r="BA37" s="24" t="str">
        <f>IF(AND($BB$1=5,AG37=5,$BC$1=AH37),'Data Entry'!D42,"")</f>
        <v/>
      </c>
      <c r="BB37" s="24" t="str">
        <f t="shared" si="12"/>
        <v/>
      </c>
      <c r="BC37" s="24" t="str">
        <f>IF(AND($BB$1=5,AG37=5,$BC$1=AH37),'Data Entry'!F42,"")</f>
        <v/>
      </c>
      <c r="BD37" s="24" t="str">
        <f t="shared" si="13"/>
        <v/>
      </c>
      <c r="BE37" s="24" t="str">
        <f>IF(AND($BB$1=5,AG37=5,$BC$1=AH37),'Data Entry'!G42,"")</f>
        <v/>
      </c>
      <c r="BF37" s="24" t="str">
        <f t="shared" si="14"/>
        <v/>
      </c>
      <c r="BG37" s="24" t="str">
        <f t="shared" si="15"/>
        <v/>
      </c>
      <c r="BH37" s="24" t="str">
        <f>IF(AND($BB$1=5,AG37=5,$BC$1=AH37),'Data Entry'!E42,"")</f>
        <v/>
      </c>
      <c r="BI37" s="24" t="str">
        <f>IF(AND($BB$1=5,AG37=5,$BC$1=AH37),'Data Entry'!H42,"")</f>
        <v/>
      </c>
      <c r="BJ37" s="24" t="str">
        <f>IF(AND($BB$1=5,AG37=5,$BC$1=AH37),'Data Entry'!I42,"")</f>
        <v/>
      </c>
      <c r="BK37" s="24" t="str">
        <f t="shared" si="16"/>
        <v/>
      </c>
      <c r="BL37" s="24" t="str">
        <f t="shared" si="17"/>
        <v/>
      </c>
      <c r="BM37" s="24" t="str">
        <f t="shared" si="18"/>
        <v/>
      </c>
      <c r="BN37" s="24" t="str">
        <f t="shared" si="19"/>
        <v/>
      </c>
    </row>
    <row r="38" spans="1:66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7"/>
      <c r="AF38" t="str">
        <f>IF(AK38="","",IF(AK38&gt;0,COUNT($AG$2:AG38),""))</f>
        <v/>
      </c>
      <c r="AG38" s="24">
        <f t="shared" si="2"/>
        <v>5</v>
      </c>
      <c r="AH38" s="24" t="str">
        <f>IF(AND($AJ$1=5),'Data Entry'!C43,"")</f>
        <v/>
      </c>
      <c r="AI38" s="24" t="str">
        <f>IF(AND($AJ$1=5),'Data Entry'!D43,"")</f>
        <v/>
      </c>
      <c r="AJ38" s="24" t="str">
        <f t="shared" si="3"/>
        <v/>
      </c>
      <c r="AK38" s="24" t="str">
        <f>IF(AND($AJ$1=5),'Data Entry'!F43,"")</f>
        <v/>
      </c>
      <c r="AL38" s="24" t="str">
        <f t="shared" si="4"/>
        <v/>
      </c>
      <c r="AM38" s="24" t="str">
        <f>IF(AND($AJ$1=5),'Data Entry'!G43,"")</f>
        <v/>
      </c>
      <c r="AN38" s="24" t="str">
        <f t="shared" si="5"/>
        <v/>
      </c>
      <c r="AO38" s="24" t="str">
        <f t="shared" si="6"/>
        <v/>
      </c>
      <c r="AP38" s="24" t="str">
        <f>IF(AND($AJ$1=5),'Data Entry'!E43,"")</f>
        <v/>
      </c>
      <c r="AQ38" s="24" t="str">
        <f>IF(AND($AJ$1=5),'Data Entry'!H43,"")</f>
        <v/>
      </c>
      <c r="AR38" s="24" t="str">
        <f>IF(AND($AJ$1=5),'Data Entry'!I43,"")</f>
        <v/>
      </c>
      <c r="AS38" s="24" t="str">
        <f t="shared" si="7"/>
        <v/>
      </c>
      <c r="AT38" s="24" t="str">
        <f t="shared" si="8"/>
        <v/>
      </c>
      <c r="AU38" s="24" t="str">
        <f t="shared" si="9"/>
        <v/>
      </c>
      <c r="AV38" s="24" t="str">
        <f t="shared" si="10"/>
        <v/>
      </c>
      <c r="AX38" t="str">
        <f>IF(BC38="","",IF(BC38&gt;0,COUNT($AY$2:AY38),""))</f>
        <v/>
      </c>
      <c r="AY38" s="24" t="str">
        <f t="shared" si="11"/>
        <v/>
      </c>
      <c r="AZ38" s="24" t="str">
        <f>IF(AND($BB$1=5,$BC$1=AH38),'Data Entry'!C43,"")</f>
        <v/>
      </c>
      <c r="BA38" s="24" t="str">
        <f>IF(AND($BB$1=5,AG38=5,$BC$1=AH38),'Data Entry'!D43,"")</f>
        <v/>
      </c>
      <c r="BB38" s="24" t="str">
        <f t="shared" si="12"/>
        <v/>
      </c>
      <c r="BC38" s="24" t="str">
        <f>IF(AND($BB$1=5,AG38=5,$BC$1=AH38),'Data Entry'!F43,"")</f>
        <v/>
      </c>
      <c r="BD38" s="24" t="str">
        <f t="shared" si="13"/>
        <v/>
      </c>
      <c r="BE38" s="24" t="str">
        <f>IF(AND($BB$1=5,AG38=5,$BC$1=AH38),'Data Entry'!G43,"")</f>
        <v/>
      </c>
      <c r="BF38" s="24" t="str">
        <f t="shared" si="14"/>
        <v/>
      </c>
      <c r="BG38" s="24" t="str">
        <f t="shared" si="15"/>
        <v/>
      </c>
      <c r="BH38" s="24" t="str">
        <f>IF(AND($BB$1=5,AG38=5,$BC$1=AH38),'Data Entry'!E43,"")</f>
        <v/>
      </c>
      <c r="BI38" s="24" t="str">
        <f>IF(AND($BB$1=5,AG38=5,$BC$1=AH38),'Data Entry'!H43,"")</f>
        <v/>
      </c>
      <c r="BJ38" s="24" t="str">
        <f>IF(AND($BB$1=5,AG38=5,$BC$1=AH38),'Data Entry'!I43,"")</f>
        <v/>
      </c>
      <c r="BK38" s="24" t="str">
        <f t="shared" si="16"/>
        <v/>
      </c>
      <c r="BL38" s="24" t="str">
        <f t="shared" si="17"/>
        <v/>
      </c>
      <c r="BM38" s="24" t="str">
        <f t="shared" si="18"/>
        <v/>
      </c>
      <c r="BN38" s="24" t="str">
        <f t="shared" si="19"/>
        <v/>
      </c>
    </row>
    <row r="39" spans="1:66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7"/>
      <c r="AF39" t="str">
        <f>IF(AK39="","",IF(AK39&gt;0,COUNT($AG$2:AG39),""))</f>
        <v/>
      </c>
      <c r="AG39" s="24">
        <f t="shared" si="2"/>
        <v>5</v>
      </c>
      <c r="AH39" s="24" t="str">
        <f>IF(AND($AJ$1=5),'Data Entry'!C44,"")</f>
        <v/>
      </c>
      <c r="AI39" s="24" t="str">
        <f>IF(AND($AJ$1=5),'Data Entry'!D44,"")</f>
        <v/>
      </c>
      <c r="AJ39" s="24" t="str">
        <f t="shared" si="3"/>
        <v/>
      </c>
      <c r="AK39" s="24" t="str">
        <f>IF(AND($AJ$1=5),'Data Entry'!F44,"")</f>
        <v/>
      </c>
      <c r="AL39" s="24" t="str">
        <f t="shared" si="4"/>
        <v/>
      </c>
      <c r="AM39" s="24" t="str">
        <f>IF(AND($AJ$1=5),'Data Entry'!G44,"")</f>
        <v/>
      </c>
      <c r="AN39" s="24" t="str">
        <f t="shared" si="5"/>
        <v/>
      </c>
      <c r="AO39" s="24" t="str">
        <f t="shared" si="6"/>
        <v/>
      </c>
      <c r="AP39" s="24" t="str">
        <f>IF(AND($AJ$1=5),'Data Entry'!E44,"")</f>
        <v/>
      </c>
      <c r="AQ39" s="24" t="str">
        <f>IF(AND($AJ$1=5),'Data Entry'!H44,"")</f>
        <v/>
      </c>
      <c r="AR39" s="24" t="str">
        <f>IF(AND($AJ$1=5),'Data Entry'!I44,"")</f>
        <v/>
      </c>
      <c r="AS39" s="24" t="str">
        <f t="shared" si="7"/>
        <v/>
      </c>
      <c r="AT39" s="24" t="str">
        <f t="shared" si="8"/>
        <v/>
      </c>
      <c r="AU39" s="24" t="str">
        <f t="shared" si="9"/>
        <v/>
      </c>
      <c r="AV39" s="24" t="str">
        <f t="shared" si="10"/>
        <v/>
      </c>
      <c r="AX39" t="str">
        <f>IF(BC39="","",IF(BC39&gt;0,COUNT($AY$2:AY39),""))</f>
        <v/>
      </c>
      <c r="AY39" s="24" t="str">
        <f t="shared" si="11"/>
        <v/>
      </c>
      <c r="AZ39" s="24" t="str">
        <f>IF(AND($BB$1=5,$BC$1=AH39),'Data Entry'!C44,"")</f>
        <v/>
      </c>
      <c r="BA39" s="24" t="str">
        <f>IF(AND($BB$1=5,AG39=5,$BC$1=AH39),'Data Entry'!D44,"")</f>
        <v/>
      </c>
      <c r="BB39" s="24" t="str">
        <f t="shared" si="12"/>
        <v/>
      </c>
      <c r="BC39" s="24" t="str">
        <f>IF(AND($BB$1=5,AG39=5,$BC$1=AH39),'Data Entry'!F44,"")</f>
        <v/>
      </c>
      <c r="BD39" s="24" t="str">
        <f t="shared" si="13"/>
        <v/>
      </c>
      <c r="BE39" s="24" t="str">
        <f>IF(AND($BB$1=5,AG39=5,$BC$1=AH39),'Data Entry'!G44,"")</f>
        <v/>
      </c>
      <c r="BF39" s="24" t="str">
        <f t="shared" si="14"/>
        <v/>
      </c>
      <c r="BG39" s="24" t="str">
        <f t="shared" si="15"/>
        <v/>
      </c>
      <c r="BH39" s="24" t="str">
        <f>IF(AND($BB$1=5,AG39=5,$BC$1=AH39),'Data Entry'!E44,"")</f>
        <v/>
      </c>
      <c r="BI39" s="24" t="str">
        <f>IF(AND($BB$1=5,AG39=5,$BC$1=AH39),'Data Entry'!H44,"")</f>
        <v/>
      </c>
      <c r="BJ39" s="24" t="str">
        <f>IF(AND($BB$1=5,AG39=5,$BC$1=AH39),'Data Entry'!I44,"")</f>
        <v/>
      </c>
      <c r="BK39" s="24" t="str">
        <f t="shared" si="16"/>
        <v/>
      </c>
      <c r="BL39" s="24" t="str">
        <f t="shared" si="17"/>
        <v/>
      </c>
      <c r="BM39" s="24" t="str">
        <f t="shared" si="18"/>
        <v/>
      </c>
      <c r="BN39" s="24" t="str">
        <f t="shared" si="19"/>
        <v/>
      </c>
    </row>
    <row r="40" spans="1:66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7"/>
      <c r="AF40" t="str">
        <f>IF(AK40="","",IF(AK40&gt;0,COUNT($AG$2:AG40),""))</f>
        <v/>
      </c>
      <c r="AG40" s="24">
        <f t="shared" si="2"/>
        <v>5</v>
      </c>
      <c r="AH40" s="24" t="str">
        <f>IF(AND($AJ$1=5),'Data Entry'!C45,"")</f>
        <v/>
      </c>
      <c r="AI40" s="24" t="str">
        <f>IF(AND($AJ$1=5),'Data Entry'!D45,"")</f>
        <v/>
      </c>
      <c r="AJ40" s="24" t="str">
        <f t="shared" si="3"/>
        <v/>
      </c>
      <c r="AK40" s="24" t="str">
        <f>IF(AND($AJ$1=5),'Data Entry'!F45,"")</f>
        <v/>
      </c>
      <c r="AL40" s="24" t="str">
        <f t="shared" si="4"/>
        <v/>
      </c>
      <c r="AM40" s="24" t="str">
        <f>IF(AND($AJ$1=5),'Data Entry'!G45,"")</f>
        <v/>
      </c>
      <c r="AN40" s="24" t="str">
        <f t="shared" si="5"/>
        <v/>
      </c>
      <c r="AO40" s="24" t="str">
        <f t="shared" si="6"/>
        <v/>
      </c>
      <c r="AP40" s="24" t="str">
        <f>IF(AND($AJ$1=5),'Data Entry'!E45,"")</f>
        <v/>
      </c>
      <c r="AQ40" s="24" t="str">
        <f>IF(AND($AJ$1=5),'Data Entry'!H45,"")</f>
        <v/>
      </c>
      <c r="AR40" s="24" t="str">
        <f>IF(AND($AJ$1=5),'Data Entry'!I45,"")</f>
        <v/>
      </c>
      <c r="AS40" s="24" t="str">
        <f t="shared" si="7"/>
        <v/>
      </c>
      <c r="AT40" s="24" t="str">
        <f t="shared" si="8"/>
        <v/>
      </c>
      <c r="AU40" s="24" t="str">
        <f t="shared" si="9"/>
        <v/>
      </c>
      <c r="AV40" s="24" t="str">
        <f t="shared" si="10"/>
        <v/>
      </c>
      <c r="AX40" t="str">
        <f>IF(BC40="","",IF(BC40&gt;0,COUNT($AY$2:AY40),""))</f>
        <v/>
      </c>
      <c r="AY40" s="24" t="str">
        <f t="shared" si="11"/>
        <v/>
      </c>
      <c r="AZ40" s="24" t="str">
        <f>IF(AND($BB$1=5,$BC$1=AH40),'Data Entry'!C45,"")</f>
        <v/>
      </c>
      <c r="BA40" s="24" t="str">
        <f>IF(AND($BB$1=5,AG40=5,$BC$1=AH40),'Data Entry'!D45,"")</f>
        <v/>
      </c>
      <c r="BB40" s="24" t="str">
        <f t="shared" si="12"/>
        <v/>
      </c>
      <c r="BC40" s="24" t="str">
        <f>IF(AND($BB$1=5,AG40=5,$BC$1=AH40),'Data Entry'!F45,"")</f>
        <v/>
      </c>
      <c r="BD40" s="24" t="str">
        <f t="shared" si="13"/>
        <v/>
      </c>
      <c r="BE40" s="24" t="str">
        <f>IF(AND($BB$1=5,AG40=5,$BC$1=AH40),'Data Entry'!G45,"")</f>
        <v/>
      </c>
      <c r="BF40" s="24" t="str">
        <f t="shared" si="14"/>
        <v/>
      </c>
      <c r="BG40" s="24" t="str">
        <f t="shared" si="15"/>
        <v/>
      </c>
      <c r="BH40" s="24" t="str">
        <f>IF(AND($BB$1=5,AG40=5,$BC$1=AH40),'Data Entry'!E45,"")</f>
        <v/>
      </c>
      <c r="BI40" s="24" t="str">
        <f>IF(AND($BB$1=5,AG40=5,$BC$1=AH40),'Data Entry'!H45,"")</f>
        <v/>
      </c>
      <c r="BJ40" s="24" t="str">
        <f>IF(AND($BB$1=5,AG40=5,$BC$1=AH40),'Data Entry'!I45,"")</f>
        <v/>
      </c>
      <c r="BK40" s="24" t="str">
        <f t="shared" si="16"/>
        <v/>
      </c>
      <c r="BL40" s="24" t="str">
        <f t="shared" si="17"/>
        <v/>
      </c>
      <c r="BM40" s="24" t="str">
        <f t="shared" si="18"/>
        <v/>
      </c>
      <c r="BN40" s="24" t="str">
        <f t="shared" si="19"/>
        <v/>
      </c>
    </row>
    <row r="41" spans="1:66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7"/>
      <c r="AF41" t="str">
        <f>IF(AK41="","",IF(AK41&gt;0,COUNT($AG$2:AG41),""))</f>
        <v/>
      </c>
      <c r="AG41" s="24">
        <f t="shared" si="2"/>
        <v>5</v>
      </c>
      <c r="AH41" s="24" t="str">
        <f>IF(AND($AJ$1=5),'Data Entry'!C46,"")</f>
        <v/>
      </c>
      <c r="AI41" s="24" t="str">
        <f>IF(AND($AJ$1=5),'Data Entry'!D46,"")</f>
        <v/>
      </c>
      <c r="AJ41" s="24" t="str">
        <f t="shared" si="3"/>
        <v/>
      </c>
      <c r="AK41" s="24" t="str">
        <f>IF(AND($AJ$1=5),'Data Entry'!F46,"")</f>
        <v/>
      </c>
      <c r="AL41" s="24" t="str">
        <f t="shared" si="4"/>
        <v/>
      </c>
      <c r="AM41" s="24" t="str">
        <f>IF(AND($AJ$1=5),'Data Entry'!G46,"")</f>
        <v/>
      </c>
      <c r="AN41" s="24" t="str">
        <f t="shared" si="5"/>
        <v/>
      </c>
      <c r="AO41" s="24" t="str">
        <f t="shared" si="6"/>
        <v/>
      </c>
      <c r="AP41" s="24" t="str">
        <f>IF(AND($AJ$1=5),'Data Entry'!E46,"")</f>
        <v/>
      </c>
      <c r="AQ41" s="24" t="str">
        <f>IF(AND($AJ$1=5),'Data Entry'!H46,"")</f>
        <v/>
      </c>
      <c r="AR41" s="24" t="str">
        <f>IF(AND($AJ$1=5),'Data Entry'!I46,"")</f>
        <v/>
      </c>
      <c r="AS41" s="24" t="str">
        <f t="shared" si="7"/>
        <v/>
      </c>
      <c r="AT41" s="24" t="str">
        <f t="shared" si="8"/>
        <v/>
      </c>
      <c r="AU41" s="24" t="str">
        <f t="shared" si="9"/>
        <v/>
      </c>
      <c r="AV41" s="24" t="str">
        <f t="shared" si="10"/>
        <v/>
      </c>
      <c r="AX41" t="str">
        <f>IF(BC41="","",IF(BC41&gt;0,COUNT($AY$2:AY41),""))</f>
        <v/>
      </c>
      <c r="AY41" s="24" t="str">
        <f t="shared" si="11"/>
        <v/>
      </c>
      <c r="AZ41" s="24" t="str">
        <f>IF(AND($BB$1=5,$BC$1=AH41),'Data Entry'!C46,"")</f>
        <v/>
      </c>
      <c r="BA41" s="24" t="str">
        <f>IF(AND($BB$1=5,AG41=5,$BC$1=AH41),'Data Entry'!D46,"")</f>
        <v/>
      </c>
      <c r="BB41" s="24" t="str">
        <f t="shared" si="12"/>
        <v/>
      </c>
      <c r="BC41" s="24" t="str">
        <f>IF(AND($BB$1=5,AG41=5,$BC$1=AH41),'Data Entry'!F46,"")</f>
        <v/>
      </c>
      <c r="BD41" s="24" t="str">
        <f t="shared" si="13"/>
        <v/>
      </c>
      <c r="BE41" s="24" t="str">
        <f>IF(AND($BB$1=5,AG41=5,$BC$1=AH41),'Data Entry'!G46,"")</f>
        <v/>
      </c>
      <c r="BF41" s="24" t="str">
        <f t="shared" si="14"/>
        <v/>
      </c>
      <c r="BG41" s="24" t="str">
        <f t="shared" si="15"/>
        <v/>
      </c>
      <c r="BH41" s="24" t="str">
        <f>IF(AND($BB$1=5,AG41=5,$BC$1=AH41),'Data Entry'!E46,"")</f>
        <v/>
      </c>
      <c r="BI41" s="24" t="str">
        <f>IF(AND($BB$1=5,AG41=5,$BC$1=AH41),'Data Entry'!H46,"")</f>
        <v/>
      </c>
      <c r="BJ41" s="24" t="str">
        <f>IF(AND($BB$1=5,AG41=5,$BC$1=AH41),'Data Entry'!I46,"")</f>
        <v/>
      </c>
      <c r="BK41" s="24" t="str">
        <f t="shared" si="16"/>
        <v/>
      </c>
      <c r="BL41" s="24" t="str">
        <f t="shared" si="17"/>
        <v/>
      </c>
      <c r="BM41" s="24" t="str">
        <f t="shared" si="18"/>
        <v/>
      </c>
      <c r="BN41" s="24" t="str">
        <f t="shared" si="19"/>
        <v/>
      </c>
    </row>
    <row r="42" spans="1:66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7"/>
      <c r="AF42" t="str">
        <f>IF(AK42="","",IF(AK42&gt;0,COUNT($AG$2:AG42),""))</f>
        <v/>
      </c>
      <c r="AG42" s="24">
        <f t="shared" si="2"/>
        <v>5</v>
      </c>
      <c r="AH42" s="24" t="str">
        <f>IF(AND($AJ$1=5),'Data Entry'!C47,"")</f>
        <v/>
      </c>
      <c r="AI42" s="24" t="str">
        <f>IF(AND($AJ$1=5),'Data Entry'!D47,"")</f>
        <v/>
      </c>
      <c r="AJ42" s="24" t="str">
        <f t="shared" si="3"/>
        <v/>
      </c>
      <c r="AK42" s="24" t="str">
        <f>IF(AND($AJ$1=5),'Data Entry'!F47,"")</f>
        <v/>
      </c>
      <c r="AL42" s="24" t="str">
        <f t="shared" si="4"/>
        <v/>
      </c>
      <c r="AM42" s="24" t="str">
        <f>IF(AND($AJ$1=5),'Data Entry'!G47,"")</f>
        <v/>
      </c>
      <c r="AN42" s="24" t="str">
        <f t="shared" si="5"/>
        <v/>
      </c>
      <c r="AO42" s="24" t="str">
        <f t="shared" si="6"/>
        <v/>
      </c>
      <c r="AP42" s="24" t="str">
        <f>IF(AND($AJ$1=5),'Data Entry'!E47,"")</f>
        <v/>
      </c>
      <c r="AQ42" s="24" t="str">
        <f>IF(AND($AJ$1=5),'Data Entry'!H47,"")</f>
        <v/>
      </c>
      <c r="AR42" s="24" t="str">
        <f>IF(AND($AJ$1=5),'Data Entry'!I47,"")</f>
        <v/>
      </c>
      <c r="AS42" s="24" t="str">
        <f t="shared" si="7"/>
        <v/>
      </c>
      <c r="AT42" s="24" t="str">
        <f t="shared" si="8"/>
        <v/>
      </c>
      <c r="AU42" s="24" t="str">
        <f t="shared" si="9"/>
        <v/>
      </c>
      <c r="AV42" s="24" t="str">
        <f t="shared" si="10"/>
        <v/>
      </c>
      <c r="AX42" t="str">
        <f>IF(BC42="","",IF(BC42&gt;0,COUNT($AY$2:AY42),""))</f>
        <v/>
      </c>
      <c r="AY42" s="24" t="str">
        <f t="shared" si="11"/>
        <v/>
      </c>
      <c r="AZ42" s="24" t="str">
        <f>IF(AND($BB$1=5,$BC$1=AH42),'Data Entry'!C47,"")</f>
        <v/>
      </c>
      <c r="BA42" s="24" t="str">
        <f>IF(AND($BB$1=5,AG42=5,$BC$1=AH42),'Data Entry'!D47,"")</f>
        <v/>
      </c>
      <c r="BB42" s="24" t="str">
        <f t="shared" si="12"/>
        <v/>
      </c>
      <c r="BC42" s="24" t="str">
        <f>IF(AND($BB$1=5,AG42=5,$BC$1=AH42),'Data Entry'!F47,"")</f>
        <v/>
      </c>
      <c r="BD42" s="24" t="str">
        <f t="shared" si="13"/>
        <v/>
      </c>
      <c r="BE42" s="24" t="str">
        <f>IF(AND($BB$1=5,AG42=5,$BC$1=AH42),'Data Entry'!G47,"")</f>
        <v/>
      </c>
      <c r="BF42" s="24" t="str">
        <f t="shared" si="14"/>
        <v/>
      </c>
      <c r="BG42" s="24" t="str">
        <f t="shared" si="15"/>
        <v/>
      </c>
      <c r="BH42" s="24" t="str">
        <f>IF(AND($BB$1=5,AG42=5,$BC$1=AH42),'Data Entry'!E47,"")</f>
        <v/>
      </c>
      <c r="BI42" s="24" t="str">
        <f>IF(AND($BB$1=5,AG42=5,$BC$1=AH42),'Data Entry'!H47,"")</f>
        <v/>
      </c>
      <c r="BJ42" s="24" t="str">
        <f>IF(AND($BB$1=5,AG42=5,$BC$1=AH42),'Data Entry'!I47,"")</f>
        <v/>
      </c>
      <c r="BK42" s="24" t="str">
        <f t="shared" si="16"/>
        <v/>
      </c>
      <c r="BL42" s="24" t="str">
        <f t="shared" si="17"/>
        <v/>
      </c>
      <c r="BM42" s="24" t="str">
        <f t="shared" si="18"/>
        <v/>
      </c>
      <c r="BN42" s="24" t="str">
        <f t="shared" si="19"/>
        <v/>
      </c>
    </row>
    <row r="43" spans="1:66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7"/>
      <c r="AF43" t="str">
        <f>IF(AK43="","",IF(AK43&gt;0,COUNT($AG$2:AG43),""))</f>
        <v/>
      </c>
      <c r="AG43" s="24">
        <f t="shared" si="2"/>
        <v>5</v>
      </c>
      <c r="AH43" s="24" t="str">
        <f>IF(AND($AJ$1=5),'Data Entry'!C48,"")</f>
        <v/>
      </c>
      <c r="AI43" s="24" t="str">
        <f>IF(AND($AJ$1=5),'Data Entry'!D48,"")</f>
        <v/>
      </c>
      <c r="AJ43" s="24" t="str">
        <f t="shared" si="3"/>
        <v/>
      </c>
      <c r="AK43" s="24" t="str">
        <f>IF(AND($AJ$1=5),'Data Entry'!F48,"")</f>
        <v/>
      </c>
      <c r="AL43" s="24" t="str">
        <f t="shared" si="4"/>
        <v/>
      </c>
      <c r="AM43" s="24" t="str">
        <f>IF(AND($AJ$1=5),'Data Entry'!G48,"")</f>
        <v/>
      </c>
      <c r="AN43" s="24" t="str">
        <f t="shared" si="5"/>
        <v/>
      </c>
      <c r="AO43" s="24" t="str">
        <f t="shared" si="6"/>
        <v/>
      </c>
      <c r="AP43" s="24" t="str">
        <f>IF(AND($AJ$1=5),'Data Entry'!E48,"")</f>
        <v/>
      </c>
      <c r="AQ43" s="24" t="str">
        <f>IF(AND($AJ$1=5),'Data Entry'!H48,"")</f>
        <v/>
      </c>
      <c r="AR43" s="24" t="str">
        <f>IF(AND($AJ$1=5),'Data Entry'!I48,"")</f>
        <v/>
      </c>
      <c r="AS43" s="24" t="str">
        <f t="shared" si="7"/>
        <v/>
      </c>
      <c r="AT43" s="24" t="str">
        <f t="shared" si="8"/>
        <v/>
      </c>
      <c r="AU43" s="24" t="str">
        <f t="shared" si="9"/>
        <v/>
      </c>
      <c r="AV43" s="24" t="str">
        <f t="shared" si="10"/>
        <v/>
      </c>
      <c r="AX43" t="str">
        <f>IF(BC43="","",IF(BC43&gt;0,COUNT($AY$2:AY43),""))</f>
        <v/>
      </c>
      <c r="AY43" s="24" t="str">
        <f t="shared" si="11"/>
        <v/>
      </c>
      <c r="AZ43" s="24" t="str">
        <f>IF(AND($BB$1=5,$BC$1=AH43),'Data Entry'!C48,"")</f>
        <v/>
      </c>
      <c r="BA43" s="24" t="str">
        <f>IF(AND($BB$1=5,AG43=5,$BC$1=AH43),'Data Entry'!D48,"")</f>
        <v/>
      </c>
      <c r="BB43" s="24" t="str">
        <f t="shared" si="12"/>
        <v/>
      </c>
      <c r="BC43" s="24" t="str">
        <f>IF(AND($BB$1=5,AG43=5,$BC$1=AH43),'Data Entry'!F48,"")</f>
        <v/>
      </c>
      <c r="BD43" s="24" t="str">
        <f t="shared" si="13"/>
        <v/>
      </c>
      <c r="BE43" s="24" t="str">
        <f>IF(AND($BB$1=5,AG43=5,$BC$1=AH43),'Data Entry'!G48,"")</f>
        <v/>
      </c>
      <c r="BF43" s="24" t="str">
        <f t="shared" si="14"/>
        <v/>
      </c>
      <c r="BG43" s="24" t="str">
        <f t="shared" si="15"/>
        <v/>
      </c>
      <c r="BH43" s="24" t="str">
        <f>IF(AND($BB$1=5,AG43=5,$BC$1=AH43),'Data Entry'!E48,"")</f>
        <v/>
      </c>
      <c r="BI43" s="24" t="str">
        <f>IF(AND($BB$1=5,AG43=5,$BC$1=AH43),'Data Entry'!H48,"")</f>
        <v/>
      </c>
      <c r="BJ43" s="24" t="str">
        <f>IF(AND($BB$1=5,AG43=5,$BC$1=AH43),'Data Entry'!I48,"")</f>
        <v/>
      </c>
      <c r="BK43" s="24" t="str">
        <f t="shared" si="16"/>
        <v/>
      </c>
      <c r="BL43" s="24" t="str">
        <f t="shared" si="17"/>
        <v/>
      </c>
      <c r="BM43" s="24" t="str">
        <f t="shared" si="18"/>
        <v/>
      </c>
      <c r="BN43" s="24" t="str">
        <f t="shared" si="19"/>
        <v/>
      </c>
    </row>
    <row r="44" spans="1:66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7"/>
      <c r="AF44" t="str">
        <f>IF(AK44="","",IF(AK44&gt;0,COUNT($AG$2:AG44),""))</f>
        <v/>
      </c>
      <c r="AG44" s="24">
        <f t="shared" si="2"/>
        <v>5</v>
      </c>
      <c r="AH44" s="24" t="str">
        <f>IF(AND($AJ$1=5),'Data Entry'!C49,"")</f>
        <v/>
      </c>
      <c r="AI44" s="24" t="str">
        <f>IF(AND($AJ$1=5),'Data Entry'!D49,"")</f>
        <v/>
      </c>
      <c r="AJ44" s="24" t="str">
        <f t="shared" si="3"/>
        <v/>
      </c>
      <c r="AK44" s="24" t="str">
        <f>IF(AND($AJ$1=5),'Data Entry'!F49,"")</f>
        <v/>
      </c>
      <c r="AL44" s="24" t="str">
        <f t="shared" si="4"/>
        <v/>
      </c>
      <c r="AM44" s="24" t="str">
        <f>IF(AND($AJ$1=5),'Data Entry'!G49,"")</f>
        <v/>
      </c>
      <c r="AN44" s="24" t="str">
        <f t="shared" si="5"/>
        <v/>
      </c>
      <c r="AO44" s="24" t="str">
        <f t="shared" si="6"/>
        <v/>
      </c>
      <c r="AP44" s="24" t="str">
        <f>IF(AND($AJ$1=5),'Data Entry'!E49,"")</f>
        <v/>
      </c>
      <c r="AQ44" s="24" t="str">
        <f>IF(AND($AJ$1=5),'Data Entry'!H49,"")</f>
        <v/>
      </c>
      <c r="AR44" s="24" t="str">
        <f>IF(AND($AJ$1=5),'Data Entry'!I49,"")</f>
        <v/>
      </c>
      <c r="AS44" s="24" t="str">
        <f t="shared" si="7"/>
        <v/>
      </c>
      <c r="AT44" s="24" t="str">
        <f t="shared" si="8"/>
        <v/>
      </c>
      <c r="AU44" s="24" t="str">
        <f t="shared" si="9"/>
        <v/>
      </c>
      <c r="AV44" s="24" t="str">
        <f t="shared" si="10"/>
        <v/>
      </c>
      <c r="AX44" t="str">
        <f>IF(BC44="","",IF(BC44&gt;0,COUNT($AY$2:AY44),""))</f>
        <v/>
      </c>
      <c r="AY44" s="24" t="str">
        <f t="shared" si="11"/>
        <v/>
      </c>
      <c r="AZ44" s="24" t="str">
        <f>IF(AND($BB$1=5,$BC$1=AH44),'Data Entry'!C49,"")</f>
        <v/>
      </c>
      <c r="BA44" s="24" t="str">
        <f>IF(AND($BB$1=5,AG44=5,$BC$1=AH44),'Data Entry'!D49,"")</f>
        <v/>
      </c>
      <c r="BB44" s="24" t="str">
        <f t="shared" si="12"/>
        <v/>
      </c>
      <c r="BC44" s="24" t="str">
        <f>IF(AND($BB$1=5,AG44=5,$BC$1=AH44),'Data Entry'!F49,"")</f>
        <v/>
      </c>
      <c r="BD44" s="24" t="str">
        <f t="shared" si="13"/>
        <v/>
      </c>
      <c r="BE44" s="24" t="str">
        <f>IF(AND($BB$1=5,AG44=5,$BC$1=AH44),'Data Entry'!G49,"")</f>
        <v/>
      </c>
      <c r="BF44" s="24" t="str">
        <f t="shared" si="14"/>
        <v/>
      </c>
      <c r="BG44" s="24" t="str">
        <f t="shared" si="15"/>
        <v/>
      </c>
      <c r="BH44" s="24" t="str">
        <f>IF(AND($BB$1=5,AG44=5,$BC$1=AH44),'Data Entry'!E49,"")</f>
        <v/>
      </c>
      <c r="BI44" s="24" t="str">
        <f>IF(AND($BB$1=5,AG44=5,$BC$1=AH44),'Data Entry'!H49,"")</f>
        <v/>
      </c>
      <c r="BJ44" s="24" t="str">
        <f>IF(AND($BB$1=5,AG44=5,$BC$1=AH44),'Data Entry'!I49,"")</f>
        <v/>
      </c>
      <c r="BK44" s="24" t="str">
        <f t="shared" si="16"/>
        <v/>
      </c>
      <c r="BL44" s="24" t="str">
        <f t="shared" si="17"/>
        <v/>
      </c>
      <c r="BM44" s="24" t="str">
        <f t="shared" si="18"/>
        <v/>
      </c>
      <c r="BN44" s="24" t="str">
        <f t="shared" si="19"/>
        <v/>
      </c>
    </row>
    <row r="45" spans="1:66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7"/>
      <c r="AF45" t="str">
        <f>IF(AK45="","",IF(AK45&gt;0,COUNT($AG$2:AG45),""))</f>
        <v/>
      </c>
      <c r="AG45" s="24">
        <f t="shared" si="2"/>
        <v>5</v>
      </c>
      <c r="AH45" s="24" t="str">
        <f>IF(AND($AJ$1=5),'Data Entry'!C50,"")</f>
        <v/>
      </c>
      <c r="AI45" s="24" t="str">
        <f>IF(AND($AJ$1=5),'Data Entry'!D50,"")</f>
        <v/>
      </c>
      <c r="AJ45" s="24" t="str">
        <f t="shared" si="3"/>
        <v/>
      </c>
      <c r="AK45" s="24" t="str">
        <f>IF(AND($AJ$1=5),'Data Entry'!F50,"")</f>
        <v/>
      </c>
      <c r="AL45" s="24" t="str">
        <f t="shared" si="4"/>
        <v/>
      </c>
      <c r="AM45" s="24" t="str">
        <f>IF(AND($AJ$1=5),'Data Entry'!G50,"")</f>
        <v/>
      </c>
      <c r="AN45" s="24" t="str">
        <f t="shared" si="5"/>
        <v/>
      </c>
      <c r="AO45" s="24" t="str">
        <f t="shared" si="6"/>
        <v/>
      </c>
      <c r="AP45" s="24" t="str">
        <f>IF(AND($AJ$1=5),'Data Entry'!E50,"")</f>
        <v/>
      </c>
      <c r="AQ45" s="24" t="str">
        <f>IF(AND($AJ$1=5),'Data Entry'!H50,"")</f>
        <v/>
      </c>
      <c r="AR45" s="24" t="str">
        <f>IF(AND($AJ$1=5),'Data Entry'!I50,"")</f>
        <v/>
      </c>
      <c r="AS45" s="24" t="str">
        <f t="shared" si="7"/>
        <v/>
      </c>
      <c r="AT45" s="24" t="str">
        <f t="shared" si="8"/>
        <v/>
      </c>
      <c r="AU45" s="24" t="str">
        <f t="shared" si="9"/>
        <v/>
      </c>
      <c r="AV45" s="24" t="str">
        <f t="shared" si="10"/>
        <v/>
      </c>
      <c r="AX45" t="str">
        <f>IF(BC45="","",IF(BC45&gt;0,COUNT($AY$2:AY45),""))</f>
        <v/>
      </c>
      <c r="AY45" s="24" t="str">
        <f t="shared" si="11"/>
        <v/>
      </c>
      <c r="AZ45" s="24" t="str">
        <f>IF(AND($BB$1=5,$BC$1=AH45),'Data Entry'!C50,"")</f>
        <v/>
      </c>
      <c r="BA45" s="24" t="str">
        <f>IF(AND($BB$1=5,AG45=5,$BC$1=AH45),'Data Entry'!D50,"")</f>
        <v/>
      </c>
      <c r="BB45" s="24" t="str">
        <f t="shared" si="12"/>
        <v/>
      </c>
      <c r="BC45" s="24" t="str">
        <f>IF(AND($BB$1=5,AG45=5,$BC$1=AH45),'Data Entry'!F50,"")</f>
        <v/>
      </c>
      <c r="BD45" s="24" t="str">
        <f t="shared" si="13"/>
        <v/>
      </c>
      <c r="BE45" s="24" t="str">
        <f>IF(AND($BB$1=5,AG45=5,$BC$1=AH45),'Data Entry'!G50,"")</f>
        <v/>
      </c>
      <c r="BF45" s="24" t="str">
        <f t="shared" si="14"/>
        <v/>
      </c>
      <c r="BG45" s="24" t="str">
        <f t="shared" si="15"/>
        <v/>
      </c>
      <c r="BH45" s="24" t="str">
        <f>IF(AND($BB$1=5,AG45=5,$BC$1=AH45),'Data Entry'!E50,"")</f>
        <v/>
      </c>
      <c r="BI45" s="24" t="str">
        <f>IF(AND($BB$1=5,AG45=5,$BC$1=AH45),'Data Entry'!H50,"")</f>
        <v/>
      </c>
      <c r="BJ45" s="24" t="str">
        <f>IF(AND($BB$1=5,AG45=5,$BC$1=AH45),'Data Entry'!I50,"")</f>
        <v/>
      </c>
      <c r="BK45" s="24" t="str">
        <f t="shared" si="16"/>
        <v/>
      </c>
      <c r="BL45" s="24" t="str">
        <f t="shared" si="17"/>
        <v/>
      </c>
      <c r="BM45" s="24" t="str">
        <f t="shared" si="18"/>
        <v/>
      </c>
      <c r="BN45" s="24" t="str">
        <f t="shared" si="19"/>
        <v/>
      </c>
    </row>
    <row r="46" spans="1:66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7"/>
      <c r="AF46" t="str">
        <f>IF(AK46="","",IF(AK46&gt;0,COUNT($AG$2:AG46),""))</f>
        <v/>
      </c>
      <c r="AG46" s="24">
        <f t="shared" si="2"/>
        <v>5</v>
      </c>
      <c r="AH46" s="24" t="str">
        <f>IF(AND($AJ$1=5),'Data Entry'!C51,"")</f>
        <v/>
      </c>
      <c r="AI46" s="24" t="str">
        <f>IF(AND($AJ$1=5),'Data Entry'!D51,"")</f>
        <v/>
      </c>
      <c r="AJ46" s="24" t="str">
        <f t="shared" si="3"/>
        <v/>
      </c>
      <c r="AK46" s="24" t="str">
        <f>IF(AND($AJ$1=5),'Data Entry'!F51,"")</f>
        <v/>
      </c>
      <c r="AL46" s="24" t="str">
        <f t="shared" si="4"/>
        <v/>
      </c>
      <c r="AM46" s="24" t="str">
        <f>IF(AND($AJ$1=5),'Data Entry'!G51,"")</f>
        <v/>
      </c>
      <c r="AN46" s="24" t="str">
        <f t="shared" si="5"/>
        <v/>
      </c>
      <c r="AO46" s="24" t="str">
        <f t="shared" si="6"/>
        <v/>
      </c>
      <c r="AP46" s="24" t="str">
        <f>IF(AND($AJ$1=5),'Data Entry'!E51,"")</f>
        <v/>
      </c>
      <c r="AQ46" s="24" t="str">
        <f>IF(AND($AJ$1=5),'Data Entry'!H51,"")</f>
        <v/>
      </c>
      <c r="AR46" s="24" t="str">
        <f>IF(AND($AJ$1=5),'Data Entry'!I51,"")</f>
        <v/>
      </c>
      <c r="AS46" s="24" t="str">
        <f t="shared" si="7"/>
        <v/>
      </c>
      <c r="AT46" s="24" t="str">
        <f t="shared" si="8"/>
        <v/>
      </c>
      <c r="AU46" s="24" t="str">
        <f t="shared" si="9"/>
        <v/>
      </c>
      <c r="AV46" s="24" t="str">
        <f t="shared" si="10"/>
        <v/>
      </c>
      <c r="AX46" t="str">
        <f>IF(BC46="","",IF(BC46&gt;0,COUNT($AY$2:AY46),""))</f>
        <v/>
      </c>
      <c r="AY46" s="24" t="str">
        <f t="shared" si="11"/>
        <v/>
      </c>
      <c r="AZ46" s="24" t="str">
        <f>IF(AND($BB$1=5,$BC$1=AH46),'Data Entry'!C51,"")</f>
        <v/>
      </c>
      <c r="BA46" s="24" t="str">
        <f>IF(AND($BB$1=5,AG46=5,$BC$1=AH46),'Data Entry'!D51,"")</f>
        <v/>
      </c>
      <c r="BB46" s="24" t="str">
        <f t="shared" si="12"/>
        <v/>
      </c>
      <c r="BC46" s="24" t="str">
        <f>IF(AND($BB$1=5,AG46=5,$BC$1=AH46),'Data Entry'!F51,"")</f>
        <v/>
      </c>
      <c r="BD46" s="24" t="str">
        <f t="shared" si="13"/>
        <v/>
      </c>
      <c r="BE46" s="24" t="str">
        <f>IF(AND($BB$1=5,AG46=5,$BC$1=AH46),'Data Entry'!G51,"")</f>
        <v/>
      </c>
      <c r="BF46" s="24" t="str">
        <f t="shared" si="14"/>
        <v/>
      </c>
      <c r="BG46" s="24" t="str">
        <f t="shared" si="15"/>
        <v/>
      </c>
      <c r="BH46" s="24" t="str">
        <f>IF(AND($BB$1=5,AG46=5,$BC$1=AH46),'Data Entry'!E51,"")</f>
        <v/>
      </c>
      <c r="BI46" s="24" t="str">
        <f>IF(AND($BB$1=5,AG46=5,$BC$1=AH46),'Data Entry'!H51,"")</f>
        <v/>
      </c>
      <c r="BJ46" s="24" t="str">
        <f>IF(AND($BB$1=5,AG46=5,$BC$1=AH46),'Data Entry'!I51,"")</f>
        <v/>
      </c>
      <c r="BK46" s="24" t="str">
        <f t="shared" si="16"/>
        <v/>
      </c>
      <c r="BL46" s="24" t="str">
        <f t="shared" si="17"/>
        <v/>
      </c>
      <c r="BM46" s="24" t="str">
        <f t="shared" si="18"/>
        <v/>
      </c>
      <c r="BN46" s="24" t="str">
        <f t="shared" si="19"/>
        <v/>
      </c>
    </row>
    <row r="47" spans="1:66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7"/>
      <c r="AF47" t="str">
        <f>IF(AK47="","",IF(AK47&gt;0,COUNT($AG$2:AG47),""))</f>
        <v/>
      </c>
      <c r="AG47" s="24">
        <f t="shared" si="2"/>
        <v>5</v>
      </c>
      <c r="AH47" s="24" t="str">
        <f>IF(AND($AJ$1=5),'Data Entry'!C52,"")</f>
        <v/>
      </c>
      <c r="AI47" s="24" t="str">
        <f>IF(AND($AJ$1=5),'Data Entry'!D52,"")</f>
        <v/>
      </c>
      <c r="AJ47" s="24" t="str">
        <f t="shared" si="3"/>
        <v/>
      </c>
      <c r="AK47" s="24" t="str">
        <f>IF(AND($AJ$1=5),'Data Entry'!F52,"")</f>
        <v/>
      </c>
      <c r="AL47" s="24" t="str">
        <f t="shared" si="4"/>
        <v/>
      </c>
      <c r="AM47" s="24" t="str">
        <f>IF(AND($AJ$1=5),'Data Entry'!G52,"")</f>
        <v/>
      </c>
      <c r="AN47" s="24" t="str">
        <f t="shared" si="5"/>
        <v/>
      </c>
      <c r="AO47" s="24" t="str">
        <f t="shared" si="6"/>
        <v/>
      </c>
      <c r="AP47" s="24" t="str">
        <f>IF(AND($AJ$1=5),'Data Entry'!E52,"")</f>
        <v/>
      </c>
      <c r="AQ47" s="24" t="str">
        <f>IF(AND($AJ$1=5),'Data Entry'!H52,"")</f>
        <v/>
      </c>
      <c r="AR47" s="24" t="str">
        <f>IF(AND($AJ$1=5),'Data Entry'!I52,"")</f>
        <v/>
      </c>
      <c r="AS47" s="24" t="str">
        <f t="shared" si="7"/>
        <v/>
      </c>
      <c r="AT47" s="24" t="str">
        <f t="shared" si="8"/>
        <v/>
      </c>
      <c r="AU47" s="24" t="str">
        <f t="shared" si="9"/>
        <v/>
      </c>
      <c r="AV47" s="24" t="str">
        <f t="shared" si="10"/>
        <v/>
      </c>
      <c r="AX47" t="str">
        <f>IF(BC47="","",IF(BC47&gt;0,COUNT($AY$2:AY47),""))</f>
        <v/>
      </c>
      <c r="AY47" s="24" t="str">
        <f t="shared" si="11"/>
        <v/>
      </c>
      <c r="AZ47" s="24" t="str">
        <f>IF(AND($BB$1=5,$BC$1=AH47),'Data Entry'!C52,"")</f>
        <v/>
      </c>
      <c r="BA47" s="24" t="str">
        <f>IF(AND($BB$1=5,AG47=5,$BC$1=AH47),'Data Entry'!D52,"")</f>
        <v/>
      </c>
      <c r="BB47" s="24" t="str">
        <f t="shared" si="12"/>
        <v/>
      </c>
      <c r="BC47" s="24" t="str">
        <f>IF(AND($BB$1=5,AG47=5,$BC$1=AH47),'Data Entry'!F52,"")</f>
        <v/>
      </c>
      <c r="BD47" s="24" t="str">
        <f t="shared" si="13"/>
        <v/>
      </c>
      <c r="BE47" s="24" t="str">
        <f>IF(AND($BB$1=5,AG47=5,$BC$1=AH47),'Data Entry'!G52,"")</f>
        <v/>
      </c>
      <c r="BF47" s="24" t="str">
        <f t="shared" si="14"/>
        <v/>
      </c>
      <c r="BG47" s="24" t="str">
        <f t="shared" si="15"/>
        <v/>
      </c>
      <c r="BH47" s="24" t="str">
        <f>IF(AND($BB$1=5,AG47=5,$BC$1=AH47),'Data Entry'!E52,"")</f>
        <v/>
      </c>
      <c r="BI47" s="24" t="str">
        <f>IF(AND($BB$1=5,AG47=5,$BC$1=AH47),'Data Entry'!H52,"")</f>
        <v/>
      </c>
      <c r="BJ47" s="24" t="str">
        <f>IF(AND($BB$1=5,AG47=5,$BC$1=AH47),'Data Entry'!I52,"")</f>
        <v/>
      </c>
      <c r="BK47" s="24" t="str">
        <f t="shared" si="16"/>
        <v/>
      </c>
      <c r="BL47" s="24" t="str">
        <f t="shared" si="17"/>
        <v/>
      </c>
      <c r="BM47" s="24" t="str">
        <f t="shared" si="18"/>
        <v/>
      </c>
      <c r="BN47" s="24" t="str">
        <f t="shared" si="19"/>
        <v/>
      </c>
    </row>
    <row r="48" spans="1:66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7"/>
      <c r="AF48" t="str">
        <f>IF(AK48="","",IF(AK48&gt;0,COUNT($AG$2:AG48),""))</f>
        <v/>
      </c>
      <c r="AG48" s="24">
        <f t="shared" si="2"/>
        <v>5</v>
      </c>
      <c r="AH48" s="24" t="str">
        <f>IF(AND($AJ$1=5),'Data Entry'!C53,"")</f>
        <v/>
      </c>
      <c r="AI48" s="24" t="str">
        <f>IF(AND($AJ$1=5),'Data Entry'!D53,"")</f>
        <v/>
      </c>
      <c r="AJ48" s="24" t="str">
        <f t="shared" si="3"/>
        <v/>
      </c>
      <c r="AK48" s="24" t="str">
        <f>IF(AND($AJ$1=5),'Data Entry'!F53,"")</f>
        <v/>
      </c>
      <c r="AL48" s="24" t="str">
        <f t="shared" si="4"/>
        <v/>
      </c>
      <c r="AM48" s="24" t="str">
        <f>IF(AND($AJ$1=5),'Data Entry'!G53,"")</f>
        <v/>
      </c>
      <c r="AN48" s="24" t="str">
        <f t="shared" si="5"/>
        <v/>
      </c>
      <c r="AO48" s="24" t="str">
        <f t="shared" si="6"/>
        <v/>
      </c>
      <c r="AP48" s="24" t="str">
        <f>IF(AND($AJ$1=5),'Data Entry'!E53,"")</f>
        <v/>
      </c>
      <c r="AQ48" s="24" t="str">
        <f>IF(AND($AJ$1=5),'Data Entry'!H53,"")</f>
        <v/>
      </c>
      <c r="AR48" s="24" t="str">
        <f>IF(AND($AJ$1=5),'Data Entry'!I53,"")</f>
        <v/>
      </c>
      <c r="AS48" s="24" t="str">
        <f t="shared" si="7"/>
        <v/>
      </c>
      <c r="AT48" s="24" t="str">
        <f t="shared" si="8"/>
        <v/>
      </c>
      <c r="AU48" s="24" t="str">
        <f t="shared" si="9"/>
        <v/>
      </c>
      <c r="AV48" s="24" t="str">
        <f t="shared" si="10"/>
        <v/>
      </c>
      <c r="AX48" t="str">
        <f>IF(BC48="","",IF(BC48&gt;0,COUNT($AY$2:AY48),""))</f>
        <v/>
      </c>
      <c r="AY48" s="24" t="str">
        <f t="shared" si="11"/>
        <v/>
      </c>
      <c r="AZ48" s="24" t="str">
        <f>IF(AND($BB$1=5,$BC$1=AH48),'Data Entry'!C53,"")</f>
        <v/>
      </c>
      <c r="BA48" s="24" t="str">
        <f>IF(AND($BB$1=5,AG48=5,$BC$1=AH48),'Data Entry'!D53,"")</f>
        <v/>
      </c>
      <c r="BB48" s="24" t="str">
        <f t="shared" si="12"/>
        <v/>
      </c>
      <c r="BC48" s="24" t="str">
        <f>IF(AND($BB$1=5,AG48=5,$BC$1=AH48),'Data Entry'!F53,"")</f>
        <v/>
      </c>
      <c r="BD48" s="24" t="str">
        <f t="shared" si="13"/>
        <v/>
      </c>
      <c r="BE48" s="24" t="str">
        <f>IF(AND($BB$1=5,AG48=5,$BC$1=AH48),'Data Entry'!G53,"")</f>
        <v/>
      </c>
      <c r="BF48" s="24" t="str">
        <f t="shared" si="14"/>
        <v/>
      </c>
      <c r="BG48" s="24" t="str">
        <f t="shared" si="15"/>
        <v/>
      </c>
      <c r="BH48" s="24" t="str">
        <f>IF(AND($BB$1=5,AG48=5,$BC$1=AH48),'Data Entry'!E53,"")</f>
        <v/>
      </c>
      <c r="BI48" s="24" t="str">
        <f>IF(AND($BB$1=5,AG48=5,$BC$1=AH48),'Data Entry'!H53,"")</f>
        <v/>
      </c>
      <c r="BJ48" s="24" t="str">
        <f>IF(AND($BB$1=5,AG48=5,$BC$1=AH48),'Data Entry'!I53,"")</f>
        <v/>
      </c>
      <c r="BK48" s="24" t="str">
        <f t="shared" si="16"/>
        <v/>
      </c>
      <c r="BL48" s="24" t="str">
        <f t="shared" si="17"/>
        <v/>
      </c>
      <c r="BM48" s="24" t="str">
        <f t="shared" si="18"/>
        <v/>
      </c>
      <c r="BN48" s="24" t="str">
        <f t="shared" si="19"/>
        <v/>
      </c>
    </row>
    <row r="49" spans="1:66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7"/>
      <c r="AF49" t="str">
        <f>IF(AK49="","",IF(AK49&gt;0,COUNT($AG$2:AG49),""))</f>
        <v/>
      </c>
      <c r="AG49" s="24">
        <f t="shared" si="2"/>
        <v>5</v>
      </c>
      <c r="AH49" s="24" t="str">
        <f>IF(AND($AJ$1=5),'Data Entry'!C54,"")</f>
        <v/>
      </c>
      <c r="AI49" s="24" t="str">
        <f>IF(AND($AJ$1=5),'Data Entry'!D54,"")</f>
        <v/>
      </c>
      <c r="AJ49" s="24" t="str">
        <f t="shared" si="3"/>
        <v/>
      </c>
      <c r="AK49" s="24" t="str">
        <f>IF(AND($AJ$1=5),'Data Entry'!F54,"")</f>
        <v/>
      </c>
      <c r="AL49" s="24" t="str">
        <f t="shared" si="4"/>
        <v/>
      </c>
      <c r="AM49" s="24" t="str">
        <f>IF(AND($AJ$1=5),'Data Entry'!G54,"")</f>
        <v/>
      </c>
      <c r="AN49" s="24" t="str">
        <f t="shared" si="5"/>
        <v/>
      </c>
      <c r="AO49" s="24" t="str">
        <f t="shared" si="6"/>
        <v/>
      </c>
      <c r="AP49" s="24" t="str">
        <f>IF(AND($AJ$1=5),'Data Entry'!E54,"")</f>
        <v/>
      </c>
      <c r="AQ49" s="24" t="str">
        <f>IF(AND($AJ$1=5),'Data Entry'!H54,"")</f>
        <v/>
      </c>
      <c r="AR49" s="24" t="str">
        <f>IF(AND($AJ$1=5),'Data Entry'!I54,"")</f>
        <v/>
      </c>
      <c r="AS49" s="24" t="str">
        <f t="shared" si="7"/>
        <v/>
      </c>
      <c r="AT49" s="24" t="str">
        <f t="shared" si="8"/>
        <v/>
      </c>
      <c r="AU49" s="24" t="str">
        <f t="shared" si="9"/>
        <v/>
      </c>
      <c r="AV49" s="24" t="str">
        <f t="shared" si="10"/>
        <v/>
      </c>
      <c r="AX49" t="str">
        <f>IF(BC49="","",IF(BC49&gt;0,COUNT($AY$2:AY49),""))</f>
        <v/>
      </c>
      <c r="AY49" s="24" t="str">
        <f t="shared" si="11"/>
        <v/>
      </c>
      <c r="AZ49" s="24" t="str">
        <f>IF(AND($BB$1=5,$BC$1=AH49),'Data Entry'!C54,"")</f>
        <v/>
      </c>
      <c r="BA49" s="24" t="str">
        <f>IF(AND($BB$1=5,AG49=5,$BC$1=AH49),'Data Entry'!D54,"")</f>
        <v/>
      </c>
      <c r="BB49" s="24" t="str">
        <f t="shared" si="12"/>
        <v/>
      </c>
      <c r="BC49" s="24" t="str">
        <f>IF(AND($BB$1=5,AG49=5,$BC$1=AH49),'Data Entry'!F54,"")</f>
        <v/>
      </c>
      <c r="BD49" s="24" t="str">
        <f t="shared" si="13"/>
        <v/>
      </c>
      <c r="BE49" s="24" t="str">
        <f>IF(AND($BB$1=5,AG49=5,$BC$1=AH49),'Data Entry'!G54,"")</f>
        <v/>
      </c>
      <c r="BF49" s="24" t="str">
        <f t="shared" si="14"/>
        <v/>
      </c>
      <c r="BG49" s="24" t="str">
        <f t="shared" si="15"/>
        <v/>
      </c>
      <c r="BH49" s="24" t="str">
        <f>IF(AND($BB$1=5,AG49=5,$BC$1=AH49),'Data Entry'!E54,"")</f>
        <v/>
      </c>
      <c r="BI49" s="24" t="str">
        <f>IF(AND($BB$1=5,AG49=5,$BC$1=AH49),'Data Entry'!H54,"")</f>
        <v/>
      </c>
      <c r="BJ49" s="24" t="str">
        <f>IF(AND($BB$1=5,AG49=5,$BC$1=AH49),'Data Entry'!I54,"")</f>
        <v/>
      </c>
      <c r="BK49" s="24" t="str">
        <f t="shared" si="16"/>
        <v/>
      </c>
      <c r="BL49" s="24" t="str">
        <f t="shared" si="17"/>
        <v/>
      </c>
      <c r="BM49" s="24" t="str">
        <f t="shared" si="18"/>
        <v/>
      </c>
      <c r="BN49" s="24" t="str">
        <f t="shared" si="19"/>
        <v/>
      </c>
    </row>
    <row r="50" spans="1:66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7"/>
      <c r="AF50" t="str">
        <f>IF(AK50="","",IF(AK50&gt;0,COUNT($AG$2:AG50),""))</f>
        <v/>
      </c>
      <c r="AG50" s="24">
        <f t="shared" si="2"/>
        <v>5</v>
      </c>
      <c r="AH50" s="24" t="str">
        <f>IF(AND($AJ$1=5),'Data Entry'!C55,"")</f>
        <v/>
      </c>
      <c r="AI50" s="24" t="str">
        <f>IF(AND($AJ$1=5),'Data Entry'!D55,"")</f>
        <v/>
      </c>
      <c r="AJ50" s="24" t="str">
        <f t="shared" si="3"/>
        <v/>
      </c>
      <c r="AK50" s="24" t="str">
        <f>IF(AND($AJ$1=5),'Data Entry'!F55,"")</f>
        <v/>
      </c>
      <c r="AL50" s="24" t="str">
        <f t="shared" si="4"/>
        <v/>
      </c>
      <c r="AM50" s="24" t="str">
        <f>IF(AND($AJ$1=5),'Data Entry'!G55,"")</f>
        <v/>
      </c>
      <c r="AN50" s="24" t="str">
        <f t="shared" si="5"/>
        <v/>
      </c>
      <c r="AO50" s="24" t="str">
        <f t="shared" si="6"/>
        <v/>
      </c>
      <c r="AP50" s="24" t="str">
        <f>IF(AND($AJ$1=5),'Data Entry'!E55,"")</f>
        <v/>
      </c>
      <c r="AQ50" s="24" t="str">
        <f>IF(AND($AJ$1=5),'Data Entry'!H55,"")</f>
        <v/>
      </c>
      <c r="AR50" s="24" t="str">
        <f>IF(AND($AJ$1=5),'Data Entry'!I55,"")</f>
        <v/>
      </c>
      <c r="AS50" s="24" t="str">
        <f t="shared" si="7"/>
        <v/>
      </c>
      <c r="AT50" s="24" t="str">
        <f t="shared" si="8"/>
        <v/>
      </c>
      <c r="AU50" s="24" t="str">
        <f t="shared" si="9"/>
        <v/>
      </c>
      <c r="AV50" s="24" t="str">
        <f t="shared" si="10"/>
        <v/>
      </c>
      <c r="AX50" t="str">
        <f>IF(BC50="","",IF(BC50&gt;0,COUNT($AY$2:AY50),""))</f>
        <v/>
      </c>
      <c r="AY50" s="24" t="str">
        <f t="shared" si="11"/>
        <v/>
      </c>
      <c r="AZ50" s="24" t="str">
        <f>IF(AND($BB$1=5,$BC$1=AH50),'Data Entry'!C55,"")</f>
        <v/>
      </c>
      <c r="BA50" s="24" t="str">
        <f>IF(AND($BB$1=5,AG50=5,$BC$1=AH50),'Data Entry'!D55,"")</f>
        <v/>
      </c>
      <c r="BB50" s="24" t="str">
        <f t="shared" si="12"/>
        <v/>
      </c>
      <c r="BC50" s="24" t="str">
        <f>IF(AND($BB$1=5,AG50=5,$BC$1=AH50),'Data Entry'!F55,"")</f>
        <v/>
      </c>
      <c r="BD50" s="24" t="str">
        <f t="shared" si="13"/>
        <v/>
      </c>
      <c r="BE50" s="24" t="str">
        <f>IF(AND($BB$1=5,AG50=5,$BC$1=AH50),'Data Entry'!G55,"")</f>
        <v/>
      </c>
      <c r="BF50" s="24" t="str">
        <f t="shared" si="14"/>
        <v/>
      </c>
      <c r="BG50" s="24" t="str">
        <f t="shared" si="15"/>
        <v/>
      </c>
      <c r="BH50" s="24" t="str">
        <f>IF(AND($BB$1=5,AG50=5,$BC$1=AH50),'Data Entry'!E55,"")</f>
        <v/>
      </c>
      <c r="BI50" s="24" t="str">
        <f>IF(AND($BB$1=5,AG50=5,$BC$1=AH50),'Data Entry'!H55,"")</f>
        <v/>
      </c>
      <c r="BJ50" s="24" t="str">
        <f>IF(AND($BB$1=5,AG50=5,$BC$1=AH50),'Data Entry'!I55,"")</f>
        <v/>
      </c>
      <c r="BK50" s="24" t="str">
        <f t="shared" si="16"/>
        <v/>
      </c>
      <c r="BL50" s="24" t="str">
        <f t="shared" si="17"/>
        <v/>
      </c>
      <c r="BM50" s="24" t="str">
        <f t="shared" si="18"/>
        <v/>
      </c>
      <c r="BN50" s="24" t="str">
        <f t="shared" si="19"/>
        <v/>
      </c>
    </row>
    <row r="51" spans="1:66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7"/>
      <c r="AF51" t="str">
        <f>IF(AK51="","",IF(AK51&gt;0,COUNT($AG$2:AG51),""))</f>
        <v/>
      </c>
      <c r="AG51" s="24">
        <f t="shared" si="2"/>
        <v>5</v>
      </c>
      <c r="AH51" s="24" t="str">
        <f>IF(AND($AJ$1=5),'Data Entry'!C56,"")</f>
        <v/>
      </c>
      <c r="AI51" s="24" t="str">
        <f>IF(AND($AJ$1=5),'Data Entry'!D56,"")</f>
        <v/>
      </c>
      <c r="AJ51" s="24" t="str">
        <f t="shared" si="3"/>
        <v/>
      </c>
      <c r="AK51" s="24" t="str">
        <f>IF(AND($AJ$1=5),'Data Entry'!F56,"")</f>
        <v/>
      </c>
      <c r="AL51" s="24" t="str">
        <f t="shared" si="4"/>
        <v/>
      </c>
      <c r="AM51" s="24" t="str">
        <f>IF(AND($AJ$1=5),'Data Entry'!G56,"")</f>
        <v/>
      </c>
      <c r="AN51" s="24" t="str">
        <f t="shared" si="5"/>
        <v/>
      </c>
      <c r="AO51" s="24" t="str">
        <f t="shared" si="6"/>
        <v/>
      </c>
      <c r="AP51" s="24" t="str">
        <f>IF(AND($AJ$1=5),'Data Entry'!E56,"")</f>
        <v/>
      </c>
      <c r="AQ51" s="24" t="str">
        <f>IF(AND($AJ$1=5),'Data Entry'!H56,"")</f>
        <v/>
      </c>
      <c r="AR51" s="24" t="str">
        <f>IF(AND($AJ$1=5),'Data Entry'!I56,"")</f>
        <v/>
      </c>
      <c r="AS51" s="24" t="str">
        <f t="shared" si="7"/>
        <v/>
      </c>
      <c r="AT51" s="24" t="str">
        <f t="shared" si="8"/>
        <v/>
      </c>
      <c r="AU51" s="24" t="str">
        <f t="shared" si="9"/>
        <v/>
      </c>
      <c r="AV51" s="24" t="str">
        <f t="shared" si="10"/>
        <v/>
      </c>
      <c r="AX51" t="str">
        <f>IF(BC51="","",IF(BC51&gt;0,COUNT($AY$2:AY51),""))</f>
        <v/>
      </c>
      <c r="AY51" s="24" t="str">
        <f t="shared" si="11"/>
        <v/>
      </c>
      <c r="AZ51" s="24" t="str">
        <f>IF(AND($BB$1=5,$BC$1=AH51),'Data Entry'!C56,"")</f>
        <v/>
      </c>
      <c r="BA51" s="24" t="str">
        <f>IF(AND($BB$1=5,AG51=5,$BC$1=AH51),'Data Entry'!D56,"")</f>
        <v/>
      </c>
      <c r="BB51" s="24" t="str">
        <f t="shared" si="12"/>
        <v/>
      </c>
      <c r="BC51" s="24" t="str">
        <f>IF(AND($BB$1=5,AG51=5,$BC$1=AH51),'Data Entry'!F56,"")</f>
        <v/>
      </c>
      <c r="BD51" s="24" t="str">
        <f t="shared" si="13"/>
        <v/>
      </c>
      <c r="BE51" s="24" t="str">
        <f>IF(AND($BB$1=5,AG51=5,$BC$1=AH51),'Data Entry'!G56,"")</f>
        <v/>
      </c>
      <c r="BF51" s="24" t="str">
        <f t="shared" si="14"/>
        <v/>
      </c>
      <c r="BG51" s="24" t="str">
        <f t="shared" si="15"/>
        <v/>
      </c>
      <c r="BH51" s="24" t="str">
        <f>IF(AND($BB$1=5,AG51=5,$BC$1=AH51),'Data Entry'!E56,"")</f>
        <v/>
      </c>
      <c r="BI51" s="24" t="str">
        <f>IF(AND($BB$1=5,AG51=5,$BC$1=AH51),'Data Entry'!H56,"")</f>
        <v/>
      </c>
      <c r="BJ51" s="24" t="str">
        <f>IF(AND($BB$1=5,AG51=5,$BC$1=AH51),'Data Entry'!I56,"")</f>
        <v/>
      </c>
      <c r="BK51" s="24" t="str">
        <f t="shared" si="16"/>
        <v/>
      </c>
      <c r="BL51" s="24" t="str">
        <f t="shared" si="17"/>
        <v/>
      </c>
      <c r="BM51" s="24" t="str">
        <f t="shared" si="18"/>
        <v/>
      </c>
      <c r="BN51" s="24" t="str">
        <f t="shared" si="19"/>
        <v/>
      </c>
    </row>
    <row r="52" spans="1:66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7"/>
      <c r="AF52" t="str">
        <f>IF(AK52="","",IF(AK52&gt;0,COUNT($AG$2:AG52),""))</f>
        <v/>
      </c>
      <c r="AG52" s="24">
        <f t="shared" si="2"/>
        <v>5</v>
      </c>
      <c r="AH52" s="24" t="str">
        <f>IF(AND($AJ$1=5),'Data Entry'!C57,"")</f>
        <v/>
      </c>
      <c r="AI52" s="24" t="str">
        <f>IF(AND($AJ$1=5),'Data Entry'!D57,"")</f>
        <v/>
      </c>
      <c r="AJ52" s="24" t="str">
        <f t="shared" si="3"/>
        <v/>
      </c>
      <c r="AK52" s="24" t="str">
        <f>IF(AND($AJ$1=5),'Data Entry'!F57,"")</f>
        <v/>
      </c>
      <c r="AL52" s="24" t="str">
        <f t="shared" si="4"/>
        <v/>
      </c>
      <c r="AM52" s="24" t="str">
        <f>IF(AND($AJ$1=5),'Data Entry'!G57,"")</f>
        <v/>
      </c>
      <c r="AN52" s="24" t="str">
        <f t="shared" si="5"/>
        <v/>
      </c>
      <c r="AO52" s="24" t="str">
        <f t="shared" si="6"/>
        <v/>
      </c>
      <c r="AP52" s="24" t="str">
        <f>IF(AND($AJ$1=5),'Data Entry'!E57,"")</f>
        <v/>
      </c>
      <c r="AQ52" s="24" t="str">
        <f>IF(AND($AJ$1=5),'Data Entry'!H57,"")</f>
        <v/>
      </c>
      <c r="AR52" s="24" t="str">
        <f>IF(AND($AJ$1=5),'Data Entry'!I57,"")</f>
        <v/>
      </c>
      <c r="AS52" s="24" t="str">
        <f t="shared" si="7"/>
        <v/>
      </c>
      <c r="AT52" s="24" t="str">
        <f t="shared" si="8"/>
        <v/>
      </c>
      <c r="AU52" s="24" t="str">
        <f t="shared" si="9"/>
        <v/>
      </c>
      <c r="AV52" s="24" t="str">
        <f t="shared" si="10"/>
        <v/>
      </c>
      <c r="AX52" t="str">
        <f>IF(BC52="","",IF(BC52&gt;0,COUNT($AY$2:AY52),""))</f>
        <v/>
      </c>
      <c r="AY52" s="24" t="str">
        <f t="shared" si="11"/>
        <v/>
      </c>
      <c r="AZ52" s="24" t="str">
        <f>IF(AND($BB$1=5,$BC$1=AH52),'Data Entry'!C57,"")</f>
        <v/>
      </c>
      <c r="BA52" s="24" t="str">
        <f>IF(AND($BB$1=5,AG52=5,$BC$1=AH52),'Data Entry'!D57,"")</f>
        <v/>
      </c>
      <c r="BB52" s="24" t="str">
        <f t="shared" si="12"/>
        <v/>
      </c>
      <c r="BC52" s="24" t="str">
        <f>IF(AND($BB$1=5,AG52=5,$BC$1=AH52),'Data Entry'!F57,"")</f>
        <v/>
      </c>
      <c r="BD52" s="24" t="str">
        <f t="shared" si="13"/>
        <v/>
      </c>
      <c r="BE52" s="24" t="str">
        <f>IF(AND($BB$1=5,AG52=5,$BC$1=AH52),'Data Entry'!G57,"")</f>
        <v/>
      </c>
      <c r="BF52" s="24" t="str">
        <f t="shared" si="14"/>
        <v/>
      </c>
      <c r="BG52" s="24" t="str">
        <f t="shared" si="15"/>
        <v/>
      </c>
      <c r="BH52" s="24" t="str">
        <f>IF(AND($BB$1=5,AG52=5,$BC$1=AH52),'Data Entry'!E57,"")</f>
        <v/>
      </c>
      <c r="BI52" s="24" t="str">
        <f>IF(AND($BB$1=5,AG52=5,$BC$1=AH52),'Data Entry'!H57,"")</f>
        <v/>
      </c>
      <c r="BJ52" s="24" t="str">
        <f>IF(AND($BB$1=5,AG52=5,$BC$1=AH52),'Data Entry'!I57,"")</f>
        <v/>
      </c>
      <c r="BK52" s="24" t="str">
        <f t="shared" si="16"/>
        <v/>
      </c>
      <c r="BL52" s="24" t="str">
        <f t="shared" si="17"/>
        <v/>
      </c>
      <c r="BM52" s="24" t="str">
        <f t="shared" si="18"/>
        <v/>
      </c>
      <c r="BN52" s="24" t="str">
        <f t="shared" si="19"/>
        <v/>
      </c>
    </row>
    <row r="53" spans="1:66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7"/>
      <c r="AF53" t="str">
        <f>IF(AK53="","",IF(AK53&gt;0,COUNT($AG$2:AG53),""))</f>
        <v/>
      </c>
      <c r="AG53" s="24">
        <f t="shared" si="2"/>
        <v>5</v>
      </c>
      <c r="AH53" s="24" t="str">
        <f>IF(AND($AJ$1=5),'Data Entry'!C58,"")</f>
        <v/>
      </c>
      <c r="AI53" s="24" t="str">
        <f>IF(AND($AJ$1=5),'Data Entry'!D58,"")</f>
        <v/>
      </c>
      <c r="AJ53" s="24" t="str">
        <f t="shared" si="3"/>
        <v/>
      </c>
      <c r="AK53" s="24" t="str">
        <f>IF(AND($AJ$1=5),'Data Entry'!F58,"")</f>
        <v/>
      </c>
      <c r="AL53" s="24" t="str">
        <f t="shared" si="4"/>
        <v/>
      </c>
      <c r="AM53" s="24" t="str">
        <f>IF(AND($AJ$1=5),'Data Entry'!G58,"")</f>
        <v/>
      </c>
      <c r="AN53" s="24" t="str">
        <f t="shared" si="5"/>
        <v/>
      </c>
      <c r="AO53" s="24" t="str">
        <f t="shared" si="6"/>
        <v/>
      </c>
      <c r="AP53" s="24" t="str">
        <f>IF(AND($AJ$1=5),'Data Entry'!E58,"")</f>
        <v/>
      </c>
      <c r="AQ53" s="24" t="str">
        <f>IF(AND($AJ$1=5),'Data Entry'!H58,"")</f>
        <v/>
      </c>
      <c r="AR53" s="24" t="str">
        <f>IF(AND($AJ$1=5),'Data Entry'!I58,"")</f>
        <v/>
      </c>
      <c r="AS53" s="24" t="str">
        <f t="shared" si="7"/>
        <v/>
      </c>
      <c r="AT53" s="24" t="str">
        <f t="shared" si="8"/>
        <v/>
      </c>
      <c r="AU53" s="24" t="str">
        <f t="shared" si="9"/>
        <v/>
      </c>
      <c r="AV53" s="24" t="str">
        <f t="shared" si="10"/>
        <v/>
      </c>
      <c r="AX53" t="str">
        <f>IF(BC53="","",IF(BC53&gt;0,COUNT($AY$2:AY53),""))</f>
        <v/>
      </c>
      <c r="AY53" s="24" t="str">
        <f t="shared" si="11"/>
        <v/>
      </c>
      <c r="AZ53" s="24" t="str">
        <f>IF(AND($BB$1=5,$BC$1=AH53),'Data Entry'!C58,"")</f>
        <v/>
      </c>
      <c r="BA53" s="24" t="str">
        <f>IF(AND($BB$1=5,AG53=5,$BC$1=AH53),'Data Entry'!D58,"")</f>
        <v/>
      </c>
      <c r="BB53" s="24" t="str">
        <f t="shared" si="12"/>
        <v/>
      </c>
      <c r="BC53" s="24" t="str">
        <f>IF(AND($BB$1=5,AG53=5,$BC$1=AH53),'Data Entry'!F58,"")</f>
        <v/>
      </c>
      <c r="BD53" s="24" t="str">
        <f t="shared" si="13"/>
        <v/>
      </c>
      <c r="BE53" s="24" t="str">
        <f>IF(AND($BB$1=5,AG53=5,$BC$1=AH53),'Data Entry'!G58,"")</f>
        <v/>
      </c>
      <c r="BF53" s="24" t="str">
        <f t="shared" si="14"/>
        <v/>
      </c>
      <c r="BG53" s="24" t="str">
        <f t="shared" si="15"/>
        <v/>
      </c>
      <c r="BH53" s="24" t="str">
        <f>IF(AND($BB$1=5,AG53=5,$BC$1=AH53),'Data Entry'!E58,"")</f>
        <v/>
      </c>
      <c r="BI53" s="24" t="str">
        <f>IF(AND($BB$1=5,AG53=5,$BC$1=AH53),'Data Entry'!H58,"")</f>
        <v/>
      </c>
      <c r="BJ53" s="24" t="str">
        <f>IF(AND($BB$1=5,AG53=5,$BC$1=AH53),'Data Entry'!I58,"")</f>
        <v/>
      </c>
      <c r="BK53" s="24" t="str">
        <f t="shared" si="16"/>
        <v/>
      </c>
      <c r="BL53" s="24" t="str">
        <f t="shared" si="17"/>
        <v/>
      </c>
      <c r="BM53" s="24" t="str">
        <f t="shared" si="18"/>
        <v/>
      </c>
      <c r="BN53" s="24" t="str">
        <f t="shared" si="19"/>
        <v/>
      </c>
    </row>
    <row r="54" spans="1:66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7"/>
      <c r="AF54" t="str">
        <f>IF(AK54="","",IF(AK54&gt;0,COUNT($AG$2:AG54),""))</f>
        <v/>
      </c>
      <c r="AG54" s="24">
        <f t="shared" si="2"/>
        <v>5</v>
      </c>
      <c r="AH54" s="24" t="str">
        <f>IF(AND($AJ$1=5),'Data Entry'!C59,"")</f>
        <v/>
      </c>
      <c r="AI54" s="24" t="str">
        <f>IF(AND($AJ$1=5),'Data Entry'!D59,"")</f>
        <v/>
      </c>
      <c r="AJ54" s="24" t="str">
        <f t="shared" si="3"/>
        <v/>
      </c>
      <c r="AK54" s="24" t="str">
        <f>IF(AND($AJ$1=5),'Data Entry'!F59,"")</f>
        <v/>
      </c>
      <c r="AL54" s="24" t="str">
        <f t="shared" si="4"/>
        <v/>
      </c>
      <c r="AM54" s="24" t="str">
        <f>IF(AND($AJ$1=5),'Data Entry'!G59,"")</f>
        <v/>
      </c>
      <c r="AN54" s="24" t="str">
        <f t="shared" si="5"/>
        <v/>
      </c>
      <c r="AO54" s="24" t="str">
        <f t="shared" si="6"/>
        <v/>
      </c>
      <c r="AP54" s="24" t="str">
        <f>IF(AND($AJ$1=5),'Data Entry'!E59,"")</f>
        <v/>
      </c>
      <c r="AQ54" s="24" t="str">
        <f>IF(AND($AJ$1=5),'Data Entry'!H59,"")</f>
        <v/>
      </c>
      <c r="AR54" s="24" t="str">
        <f>IF(AND($AJ$1=5),'Data Entry'!I59,"")</f>
        <v/>
      </c>
      <c r="AS54" s="24" t="str">
        <f t="shared" si="7"/>
        <v/>
      </c>
      <c r="AT54" s="24" t="str">
        <f t="shared" si="8"/>
        <v/>
      </c>
      <c r="AU54" s="24" t="str">
        <f t="shared" si="9"/>
        <v/>
      </c>
      <c r="AV54" s="24" t="str">
        <f t="shared" si="10"/>
        <v/>
      </c>
      <c r="AX54" t="str">
        <f>IF(BC54="","",IF(BC54&gt;0,COUNT($AY$2:AY54),""))</f>
        <v/>
      </c>
      <c r="AY54" s="24" t="str">
        <f t="shared" si="11"/>
        <v/>
      </c>
      <c r="AZ54" s="24" t="str">
        <f>IF(AND($BB$1=5,$BC$1=AH54),'Data Entry'!C59,"")</f>
        <v/>
      </c>
      <c r="BA54" s="24" t="str">
        <f>IF(AND($BB$1=5,AG54=5,$BC$1=AH54),'Data Entry'!D59,"")</f>
        <v/>
      </c>
      <c r="BB54" s="24" t="str">
        <f t="shared" si="12"/>
        <v/>
      </c>
      <c r="BC54" s="24" t="str">
        <f>IF(AND($BB$1=5,AG54=5,$BC$1=AH54),'Data Entry'!F59,"")</f>
        <v/>
      </c>
      <c r="BD54" s="24" t="str">
        <f t="shared" si="13"/>
        <v/>
      </c>
      <c r="BE54" s="24" t="str">
        <f>IF(AND($BB$1=5,AG54=5,$BC$1=AH54),'Data Entry'!G59,"")</f>
        <v/>
      </c>
      <c r="BF54" s="24" t="str">
        <f t="shared" si="14"/>
        <v/>
      </c>
      <c r="BG54" s="24" t="str">
        <f t="shared" si="15"/>
        <v/>
      </c>
      <c r="BH54" s="24" t="str">
        <f>IF(AND($BB$1=5,AG54=5,$BC$1=AH54),'Data Entry'!E59,"")</f>
        <v/>
      </c>
      <c r="BI54" s="24" t="str">
        <f>IF(AND($BB$1=5,AG54=5,$BC$1=AH54),'Data Entry'!H59,"")</f>
        <v/>
      </c>
      <c r="BJ54" s="24" t="str">
        <f>IF(AND($BB$1=5,AG54=5,$BC$1=AH54),'Data Entry'!I59,"")</f>
        <v/>
      </c>
      <c r="BK54" s="24" t="str">
        <f t="shared" si="16"/>
        <v/>
      </c>
      <c r="BL54" s="24" t="str">
        <f t="shared" si="17"/>
        <v/>
      </c>
      <c r="BM54" s="24" t="str">
        <f t="shared" si="18"/>
        <v/>
      </c>
      <c r="BN54" s="24" t="str">
        <f t="shared" si="19"/>
        <v/>
      </c>
    </row>
    <row r="55" spans="1:66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7"/>
      <c r="AF55" t="str">
        <f>IF(AK55="","",IF(AK55&gt;0,COUNT($AG$2:AG55),""))</f>
        <v/>
      </c>
      <c r="AG55" s="24">
        <f t="shared" si="2"/>
        <v>5</v>
      </c>
      <c r="AH55" s="24" t="str">
        <f>IF(AND($AJ$1=5),'Data Entry'!C60,"")</f>
        <v/>
      </c>
      <c r="AI55" s="24" t="str">
        <f>IF(AND($AJ$1=5),'Data Entry'!D60,"")</f>
        <v/>
      </c>
      <c r="AJ55" s="24" t="str">
        <f t="shared" si="3"/>
        <v/>
      </c>
      <c r="AK55" s="24" t="str">
        <f>IF(AND($AJ$1=5),'Data Entry'!F60,"")</f>
        <v/>
      </c>
      <c r="AL55" s="24" t="str">
        <f t="shared" si="4"/>
        <v/>
      </c>
      <c r="AM55" s="24" t="str">
        <f>IF(AND($AJ$1=5),'Data Entry'!G60,"")</f>
        <v/>
      </c>
      <c r="AN55" s="24" t="str">
        <f t="shared" si="5"/>
        <v/>
      </c>
      <c r="AO55" s="24" t="str">
        <f t="shared" si="6"/>
        <v/>
      </c>
      <c r="AP55" s="24" t="str">
        <f>IF(AND($AJ$1=5),'Data Entry'!E60,"")</f>
        <v/>
      </c>
      <c r="AQ55" s="24" t="str">
        <f>IF(AND($AJ$1=5),'Data Entry'!H60,"")</f>
        <v/>
      </c>
      <c r="AR55" s="24" t="str">
        <f>IF(AND($AJ$1=5),'Data Entry'!I60,"")</f>
        <v/>
      </c>
      <c r="AS55" s="24" t="str">
        <f t="shared" si="7"/>
        <v/>
      </c>
      <c r="AT55" s="24" t="str">
        <f t="shared" si="8"/>
        <v/>
      </c>
      <c r="AU55" s="24" t="str">
        <f t="shared" si="9"/>
        <v/>
      </c>
      <c r="AV55" s="24" t="str">
        <f t="shared" si="10"/>
        <v/>
      </c>
      <c r="AX55" t="str">
        <f>IF(BC55="","",IF(BC55&gt;0,COUNT($AY$2:AY55),""))</f>
        <v/>
      </c>
      <c r="AY55" s="24" t="str">
        <f t="shared" si="11"/>
        <v/>
      </c>
      <c r="AZ55" s="24" t="str">
        <f>IF(AND($BB$1=5,$BC$1=AH55),'Data Entry'!C60,"")</f>
        <v/>
      </c>
      <c r="BA55" s="24" t="str">
        <f>IF(AND($BB$1=5,AG55=5,$BC$1=AH55),'Data Entry'!D60,"")</f>
        <v/>
      </c>
      <c r="BB55" s="24" t="str">
        <f t="shared" si="12"/>
        <v/>
      </c>
      <c r="BC55" s="24" t="str">
        <f>IF(AND($BB$1=5,AG55=5,$BC$1=AH55),'Data Entry'!F60,"")</f>
        <v/>
      </c>
      <c r="BD55" s="24" t="str">
        <f t="shared" si="13"/>
        <v/>
      </c>
      <c r="BE55" s="24" t="str">
        <f>IF(AND($BB$1=5,AG55=5,$BC$1=AH55),'Data Entry'!G60,"")</f>
        <v/>
      </c>
      <c r="BF55" s="24" t="str">
        <f t="shared" si="14"/>
        <v/>
      </c>
      <c r="BG55" s="24" t="str">
        <f t="shared" si="15"/>
        <v/>
      </c>
      <c r="BH55" s="24" t="str">
        <f>IF(AND($BB$1=5,AG55=5,$BC$1=AH55),'Data Entry'!E60,"")</f>
        <v/>
      </c>
      <c r="BI55" s="24" t="str">
        <f>IF(AND($BB$1=5,AG55=5,$BC$1=AH55),'Data Entry'!H60,"")</f>
        <v/>
      </c>
      <c r="BJ55" s="24" t="str">
        <f>IF(AND($BB$1=5,AG55=5,$BC$1=AH55),'Data Entry'!I60,"")</f>
        <v/>
      </c>
      <c r="BK55" s="24" t="str">
        <f t="shared" si="16"/>
        <v/>
      </c>
      <c r="BL55" s="24" t="str">
        <f t="shared" si="17"/>
        <v/>
      </c>
      <c r="BM55" s="24" t="str">
        <f t="shared" si="18"/>
        <v/>
      </c>
      <c r="BN55" s="24" t="str">
        <f t="shared" si="19"/>
        <v/>
      </c>
    </row>
    <row r="56" spans="1:66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7"/>
      <c r="AF56" t="str">
        <f>IF(AK56="","",IF(AK56&gt;0,COUNT($AG$2:AG56),""))</f>
        <v/>
      </c>
      <c r="AG56" s="24">
        <f t="shared" si="2"/>
        <v>5</v>
      </c>
      <c r="AH56" s="24" t="str">
        <f>IF(AND($AJ$1=5),'Data Entry'!C61,"")</f>
        <v/>
      </c>
      <c r="AI56" s="24" t="str">
        <f>IF(AND($AJ$1=5),'Data Entry'!D61,"")</f>
        <v/>
      </c>
      <c r="AJ56" s="24" t="str">
        <f t="shared" si="3"/>
        <v/>
      </c>
      <c r="AK56" s="24" t="str">
        <f>IF(AND($AJ$1=5),'Data Entry'!F61,"")</f>
        <v/>
      </c>
      <c r="AL56" s="24" t="str">
        <f t="shared" si="4"/>
        <v/>
      </c>
      <c r="AM56" s="24" t="str">
        <f>IF(AND($AJ$1=5),'Data Entry'!G61,"")</f>
        <v/>
      </c>
      <c r="AN56" s="24" t="str">
        <f t="shared" si="5"/>
        <v/>
      </c>
      <c r="AO56" s="24" t="str">
        <f t="shared" si="6"/>
        <v/>
      </c>
      <c r="AP56" s="24" t="str">
        <f>IF(AND($AJ$1=5),'Data Entry'!E61,"")</f>
        <v/>
      </c>
      <c r="AQ56" s="24" t="str">
        <f>IF(AND($AJ$1=5),'Data Entry'!H61,"")</f>
        <v/>
      </c>
      <c r="AR56" s="24" t="str">
        <f>IF(AND($AJ$1=5),'Data Entry'!I61,"")</f>
        <v/>
      </c>
      <c r="AS56" s="24" t="str">
        <f t="shared" si="7"/>
        <v/>
      </c>
      <c r="AT56" s="24" t="str">
        <f t="shared" si="8"/>
        <v/>
      </c>
      <c r="AU56" s="24" t="str">
        <f t="shared" si="9"/>
        <v/>
      </c>
      <c r="AV56" s="24" t="str">
        <f t="shared" si="10"/>
        <v/>
      </c>
      <c r="AX56" t="str">
        <f>IF(BC56="","",IF(BC56&gt;0,COUNT($AY$2:AY56),""))</f>
        <v/>
      </c>
      <c r="AY56" s="24" t="str">
        <f t="shared" si="11"/>
        <v/>
      </c>
      <c r="AZ56" s="24" t="str">
        <f>IF(AND($BB$1=5,$BC$1=AH56),'Data Entry'!C61,"")</f>
        <v/>
      </c>
      <c r="BA56" s="24" t="str">
        <f>IF(AND($BB$1=5,AG56=5,$BC$1=AH56),'Data Entry'!D61,"")</f>
        <v/>
      </c>
      <c r="BB56" s="24" t="str">
        <f t="shared" si="12"/>
        <v/>
      </c>
      <c r="BC56" s="24" t="str">
        <f>IF(AND($BB$1=5,AG56=5,$BC$1=AH56),'Data Entry'!F61,"")</f>
        <v/>
      </c>
      <c r="BD56" s="24" t="str">
        <f t="shared" si="13"/>
        <v/>
      </c>
      <c r="BE56" s="24" t="str">
        <f>IF(AND($BB$1=5,AG56=5,$BC$1=AH56),'Data Entry'!G61,"")</f>
        <v/>
      </c>
      <c r="BF56" s="24" t="str">
        <f t="shared" si="14"/>
        <v/>
      </c>
      <c r="BG56" s="24" t="str">
        <f t="shared" si="15"/>
        <v/>
      </c>
      <c r="BH56" s="24" t="str">
        <f>IF(AND($BB$1=5,AG56=5,$BC$1=AH56),'Data Entry'!E61,"")</f>
        <v/>
      </c>
      <c r="BI56" s="24" t="str">
        <f>IF(AND($BB$1=5,AG56=5,$BC$1=AH56),'Data Entry'!H61,"")</f>
        <v/>
      </c>
      <c r="BJ56" s="24" t="str">
        <f>IF(AND($BB$1=5,AG56=5,$BC$1=AH56),'Data Entry'!I61,"")</f>
        <v/>
      </c>
      <c r="BK56" s="24" t="str">
        <f t="shared" si="16"/>
        <v/>
      </c>
      <c r="BL56" s="24" t="str">
        <f t="shared" si="17"/>
        <v/>
      </c>
      <c r="BM56" s="24" t="str">
        <f t="shared" si="18"/>
        <v/>
      </c>
      <c r="BN56" s="24" t="str">
        <f t="shared" si="19"/>
        <v/>
      </c>
    </row>
    <row r="57" spans="1:66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7"/>
      <c r="AF57" t="str">
        <f>IF(AK57="","",IF(AK57&gt;0,COUNT($AG$2:AG57),""))</f>
        <v/>
      </c>
      <c r="AG57" s="24">
        <f t="shared" si="2"/>
        <v>5</v>
      </c>
      <c r="AH57" s="24" t="str">
        <f>IF(AND($AJ$1=5),'Data Entry'!C62,"")</f>
        <v/>
      </c>
      <c r="AI57" s="24" t="str">
        <f>IF(AND($AJ$1=5),'Data Entry'!D62,"")</f>
        <v/>
      </c>
      <c r="AJ57" s="24" t="str">
        <f t="shared" si="3"/>
        <v/>
      </c>
      <c r="AK57" s="24" t="str">
        <f>IF(AND($AJ$1=5),'Data Entry'!F62,"")</f>
        <v/>
      </c>
      <c r="AL57" s="24" t="str">
        <f t="shared" si="4"/>
        <v/>
      </c>
      <c r="AM57" s="24" t="str">
        <f>IF(AND($AJ$1=5),'Data Entry'!G62,"")</f>
        <v/>
      </c>
      <c r="AN57" s="24" t="str">
        <f t="shared" si="5"/>
        <v/>
      </c>
      <c r="AO57" s="24" t="str">
        <f t="shared" si="6"/>
        <v/>
      </c>
      <c r="AP57" s="24" t="str">
        <f>IF(AND($AJ$1=5),'Data Entry'!E62,"")</f>
        <v/>
      </c>
      <c r="AQ57" s="24" t="str">
        <f>IF(AND($AJ$1=5),'Data Entry'!H62,"")</f>
        <v/>
      </c>
      <c r="AR57" s="24" t="str">
        <f>IF(AND($AJ$1=5),'Data Entry'!I62,"")</f>
        <v/>
      </c>
      <c r="AS57" s="24" t="str">
        <f t="shared" si="7"/>
        <v/>
      </c>
      <c r="AT57" s="24" t="str">
        <f t="shared" si="8"/>
        <v/>
      </c>
      <c r="AU57" s="24" t="str">
        <f t="shared" si="9"/>
        <v/>
      </c>
      <c r="AV57" s="24" t="str">
        <f t="shared" si="10"/>
        <v/>
      </c>
      <c r="AX57" t="str">
        <f>IF(BC57="","",IF(BC57&gt;0,COUNT($AY$2:AY57),""))</f>
        <v/>
      </c>
      <c r="AY57" s="24" t="str">
        <f t="shared" si="11"/>
        <v/>
      </c>
      <c r="AZ57" s="24" t="str">
        <f>IF(AND($BB$1=5,$BC$1=AH57),'Data Entry'!C62,"")</f>
        <v/>
      </c>
      <c r="BA57" s="24" t="str">
        <f>IF(AND($BB$1=5,AG57=5,$BC$1=AH57),'Data Entry'!D62,"")</f>
        <v/>
      </c>
      <c r="BB57" s="24" t="str">
        <f t="shared" si="12"/>
        <v/>
      </c>
      <c r="BC57" s="24" t="str">
        <f>IF(AND($BB$1=5,AG57=5,$BC$1=AH57),'Data Entry'!F62,"")</f>
        <v/>
      </c>
      <c r="BD57" s="24" t="str">
        <f t="shared" si="13"/>
        <v/>
      </c>
      <c r="BE57" s="24" t="str">
        <f>IF(AND($BB$1=5,AG57=5,$BC$1=AH57),'Data Entry'!G62,"")</f>
        <v/>
      </c>
      <c r="BF57" s="24" t="str">
        <f t="shared" si="14"/>
        <v/>
      </c>
      <c r="BG57" s="24" t="str">
        <f t="shared" si="15"/>
        <v/>
      </c>
      <c r="BH57" s="24" t="str">
        <f>IF(AND($BB$1=5,AG57=5,$BC$1=AH57),'Data Entry'!E62,"")</f>
        <v/>
      </c>
      <c r="BI57" s="24" t="str">
        <f>IF(AND($BB$1=5,AG57=5,$BC$1=AH57),'Data Entry'!H62,"")</f>
        <v/>
      </c>
      <c r="BJ57" s="24" t="str">
        <f>IF(AND($BB$1=5,AG57=5,$BC$1=AH57),'Data Entry'!I62,"")</f>
        <v/>
      </c>
      <c r="BK57" s="24" t="str">
        <f t="shared" si="16"/>
        <v/>
      </c>
      <c r="BL57" s="24" t="str">
        <f t="shared" si="17"/>
        <v/>
      </c>
      <c r="BM57" s="24" t="str">
        <f t="shared" si="18"/>
        <v/>
      </c>
      <c r="BN57" s="24" t="str">
        <f t="shared" si="19"/>
        <v/>
      </c>
    </row>
    <row r="58" spans="1:66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7"/>
      <c r="AF58" t="str">
        <f>IF(AK58="","",IF(AK58&gt;0,COUNT($AG$2:AG58),""))</f>
        <v/>
      </c>
      <c r="AG58" s="24">
        <f t="shared" si="2"/>
        <v>5</v>
      </c>
      <c r="AH58" s="24" t="str">
        <f>IF(AND($AJ$1=5),'Data Entry'!C63,"")</f>
        <v/>
      </c>
      <c r="AI58" s="24" t="str">
        <f>IF(AND($AJ$1=5),'Data Entry'!D63,"")</f>
        <v/>
      </c>
      <c r="AJ58" s="24" t="str">
        <f t="shared" si="3"/>
        <v/>
      </c>
      <c r="AK58" s="24" t="str">
        <f>IF(AND($AJ$1=5),'Data Entry'!F63,"")</f>
        <v/>
      </c>
      <c r="AL58" s="24" t="str">
        <f t="shared" si="4"/>
        <v/>
      </c>
      <c r="AM58" s="24" t="str">
        <f>IF(AND($AJ$1=5),'Data Entry'!G63,"")</f>
        <v/>
      </c>
      <c r="AN58" s="24" t="str">
        <f t="shared" si="5"/>
        <v/>
      </c>
      <c r="AO58" s="24" t="str">
        <f t="shared" si="6"/>
        <v/>
      </c>
      <c r="AP58" s="24" t="str">
        <f>IF(AND($AJ$1=5),'Data Entry'!E63,"")</f>
        <v/>
      </c>
      <c r="AQ58" s="24" t="str">
        <f>IF(AND($AJ$1=5),'Data Entry'!H63,"")</f>
        <v/>
      </c>
      <c r="AR58" s="24" t="str">
        <f>IF(AND($AJ$1=5),'Data Entry'!I63,"")</f>
        <v/>
      </c>
      <c r="AS58" s="24" t="str">
        <f t="shared" si="7"/>
        <v/>
      </c>
      <c r="AT58" s="24" t="str">
        <f t="shared" si="8"/>
        <v/>
      </c>
      <c r="AU58" s="24" t="str">
        <f t="shared" si="9"/>
        <v/>
      </c>
      <c r="AV58" s="24" t="str">
        <f t="shared" si="10"/>
        <v/>
      </c>
      <c r="AX58" t="str">
        <f>IF(BC58="","",IF(BC58&gt;0,COUNT($AY$2:AY58),""))</f>
        <v/>
      </c>
      <c r="AY58" s="24" t="str">
        <f t="shared" si="11"/>
        <v/>
      </c>
      <c r="AZ58" s="24" t="str">
        <f>IF(AND($BB$1=5,$BC$1=AH58),'Data Entry'!C63,"")</f>
        <v/>
      </c>
      <c r="BA58" s="24" t="str">
        <f>IF(AND($BB$1=5,AG58=5,$BC$1=AH58),'Data Entry'!D63,"")</f>
        <v/>
      </c>
      <c r="BB58" s="24" t="str">
        <f t="shared" si="12"/>
        <v/>
      </c>
      <c r="BC58" s="24" t="str">
        <f>IF(AND($BB$1=5,AG58=5,$BC$1=AH58),'Data Entry'!F63,"")</f>
        <v/>
      </c>
      <c r="BD58" s="24" t="str">
        <f t="shared" si="13"/>
        <v/>
      </c>
      <c r="BE58" s="24" t="str">
        <f>IF(AND($BB$1=5,AG58=5,$BC$1=AH58),'Data Entry'!G63,"")</f>
        <v/>
      </c>
      <c r="BF58" s="24" t="str">
        <f t="shared" si="14"/>
        <v/>
      </c>
      <c r="BG58" s="24" t="str">
        <f t="shared" si="15"/>
        <v/>
      </c>
      <c r="BH58" s="24" t="str">
        <f>IF(AND($BB$1=5,AG58=5,$BC$1=AH58),'Data Entry'!E63,"")</f>
        <v/>
      </c>
      <c r="BI58" s="24" t="str">
        <f>IF(AND($BB$1=5,AG58=5,$BC$1=AH58),'Data Entry'!H63,"")</f>
        <v/>
      </c>
      <c r="BJ58" s="24" t="str">
        <f>IF(AND($BB$1=5,AG58=5,$BC$1=AH58),'Data Entry'!I63,"")</f>
        <v/>
      </c>
      <c r="BK58" s="24" t="str">
        <f t="shared" si="16"/>
        <v/>
      </c>
      <c r="BL58" s="24" t="str">
        <f t="shared" si="17"/>
        <v/>
      </c>
      <c r="BM58" s="24" t="str">
        <f t="shared" si="18"/>
        <v/>
      </c>
      <c r="BN58" s="24" t="str">
        <f t="shared" si="19"/>
        <v/>
      </c>
    </row>
    <row r="59" spans="1:66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7"/>
      <c r="AF59" t="str">
        <f>IF(AK59="","",IF(AK59&gt;0,COUNT($AG$2:AG59),""))</f>
        <v/>
      </c>
      <c r="AG59" s="24">
        <f t="shared" si="2"/>
        <v>5</v>
      </c>
      <c r="AH59" s="24" t="str">
        <f>IF(AND($AJ$1=5),'Data Entry'!C64,"")</f>
        <v/>
      </c>
      <c r="AI59" s="24" t="str">
        <f>IF(AND($AJ$1=5),'Data Entry'!D64,"")</f>
        <v/>
      </c>
      <c r="AJ59" s="24" t="str">
        <f t="shared" si="3"/>
        <v/>
      </c>
      <c r="AK59" s="24" t="str">
        <f>IF(AND($AJ$1=5),'Data Entry'!F64,"")</f>
        <v/>
      </c>
      <c r="AL59" s="24" t="str">
        <f t="shared" si="4"/>
        <v/>
      </c>
      <c r="AM59" s="24" t="str">
        <f>IF(AND($AJ$1=5),'Data Entry'!G64,"")</f>
        <v/>
      </c>
      <c r="AN59" s="24" t="str">
        <f t="shared" si="5"/>
        <v/>
      </c>
      <c r="AO59" s="24" t="str">
        <f t="shared" si="6"/>
        <v/>
      </c>
      <c r="AP59" s="24" t="str">
        <f>IF(AND($AJ$1=5),'Data Entry'!E64,"")</f>
        <v/>
      </c>
      <c r="AQ59" s="24" t="str">
        <f>IF(AND($AJ$1=5),'Data Entry'!H64,"")</f>
        <v/>
      </c>
      <c r="AR59" s="24" t="str">
        <f>IF(AND($AJ$1=5),'Data Entry'!I64,"")</f>
        <v/>
      </c>
      <c r="AS59" s="24" t="str">
        <f t="shared" si="7"/>
        <v/>
      </c>
      <c r="AT59" s="24" t="str">
        <f t="shared" si="8"/>
        <v/>
      </c>
      <c r="AU59" s="24" t="str">
        <f t="shared" si="9"/>
        <v/>
      </c>
      <c r="AV59" s="24" t="str">
        <f t="shared" si="10"/>
        <v/>
      </c>
      <c r="AX59" t="str">
        <f>IF(BC59="","",IF(BC59&gt;0,COUNT($AY$2:AY59),""))</f>
        <v/>
      </c>
      <c r="AY59" s="24" t="str">
        <f t="shared" si="11"/>
        <v/>
      </c>
      <c r="AZ59" s="24" t="str">
        <f>IF(AND($BB$1=5,$BC$1=AH59),'Data Entry'!C64,"")</f>
        <v/>
      </c>
      <c r="BA59" s="24" t="str">
        <f>IF(AND($BB$1=5,AG59=5,$BC$1=AH59),'Data Entry'!D64,"")</f>
        <v/>
      </c>
      <c r="BB59" s="24" t="str">
        <f t="shared" si="12"/>
        <v/>
      </c>
      <c r="BC59" s="24" t="str">
        <f>IF(AND($BB$1=5,AG59=5,$BC$1=AH59),'Data Entry'!F64,"")</f>
        <v/>
      </c>
      <c r="BD59" s="24" t="str">
        <f t="shared" si="13"/>
        <v/>
      </c>
      <c r="BE59" s="24" t="str">
        <f>IF(AND($BB$1=5,AG59=5,$BC$1=AH59),'Data Entry'!G64,"")</f>
        <v/>
      </c>
      <c r="BF59" s="24" t="str">
        <f t="shared" si="14"/>
        <v/>
      </c>
      <c r="BG59" s="24" t="str">
        <f t="shared" si="15"/>
        <v/>
      </c>
      <c r="BH59" s="24" t="str">
        <f>IF(AND($BB$1=5,AG59=5,$BC$1=AH59),'Data Entry'!E64,"")</f>
        <v/>
      </c>
      <c r="BI59" s="24" t="str">
        <f>IF(AND($BB$1=5,AG59=5,$BC$1=AH59),'Data Entry'!H64,"")</f>
        <v/>
      </c>
      <c r="BJ59" s="24" t="str">
        <f>IF(AND($BB$1=5,AG59=5,$BC$1=AH59),'Data Entry'!I64,"")</f>
        <v/>
      </c>
      <c r="BK59" s="24" t="str">
        <f t="shared" si="16"/>
        <v/>
      </c>
      <c r="BL59" s="24" t="str">
        <f t="shared" si="17"/>
        <v/>
      </c>
      <c r="BM59" s="24" t="str">
        <f t="shared" si="18"/>
        <v/>
      </c>
      <c r="BN59" s="24" t="str">
        <f t="shared" si="19"/>
        <v/>
      </c>
    </row>
    <row r="60" spans="1:66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7"/>
      <c r="AF60" t="str">
        <f>IF(AK60="","",IF(AK60&gt;0,COUNT($AG$2:AG60),""))</f>
        <v/>
      </c>
      <c r="AG60" s="24">
        <f t="shared" si="2"/>
        <v>5</v>
      </c>
      <c r="AH60" s="24" t="str">
        <f>IF(AND($AJ$1=5),'Data Entry'!C65,"")</f>
        <v/>
      </c>
      <c r="AI60" s="24" t="str">
        <f>IF(AND($AJ$1=5),'Data Entry'!D65,"")</f>
        <v/>
      </c>
      <c r="AJ60" s="24" t="str">
        <f t="shared" si="3"/>
        <v/>
      </c>
      <c r="AK60" s="24" t="str">
        <f>IF(AND($AJ$1=5),'Data Entry'!F65,"")</f>
        <v/>
      </c>
      <c r="AL60" s="24" t="str">
        <f t="shared" si="4"/>
        <v/>
      </c>
      <c r="AM60" s="24" t="str">
        <f>IF(AND($AJ$1=5),'Data Entry'!G65,"")</f>
        <v/>
      </c>
      <c r="AN60" s="24" t="str">
        <f t="shared" si="5"/>
        <v/>
      </c>
      <c r="AO60" s="24" t="str">
        <f t="shared" si="6"/>
        <v/>
      </c>
      <c r="AP60" s="24" t="str">
        <f>IF(AND($AJ$1=5),'Data Entry'!E65,"")</f>
        <v/>
      </c>
      <c r="AQ60" s="24" t="str">
        <f>IF(AND($AJ$1=5),'Data Entry'!H65,"")</f>
        <v/>
      </c>
      <c r="AR60" s="24" t="str">
        <f>IF(AND($AJ$1=5),'Data Entry'!I65,"")</f>
        <v/>
      </c>
      <c r="AS60" s="24" t="str">
        <f t="shared" si="7"/>
        <v/>
      </c>
      <c r="AT60" s="24" t="str">
        <f t="shared" si="8"/>
        <v/>
      </c>
      <c r="AU60" s="24" t="str">
        <f t="shared" si="9"/>
        <v/>
      </c>
      <c r="AV60" s="24" t="str">
        <f t="shared" si="10"/>
        <v/>
      </c>
      <c r="AX60" t="str">
        <f>IF(BC60="","",IF(BC60&gt;0,COUNT($AY$2:AY60),""))</f>
        <v/>
      </c>
      <c r="AY60" s="24" t="str">
        <f t="shared" si="11"/>
        <v/>
      </c>
      <c r="AZ60" s="24" t="str">
        <f>IF(AND($BB$1=5,$BC$1=AH60),'Data Entry'!C65,"")</f>
        <v/>
      </c>
      <c r="BA60" s="24" t="str">
        <f>IF(AND($BB$1=5,AG60=5,$BC$1=AH60),'Data Entry'!D65,"")</f>
        <v/>
      </c>
      <c r="BB60" s="24" t="str">
        <f t="shared" si="12"/>
        <v/>
      </c>
      <c r="BC60" s="24" t="str">
        <f>IF(AND($BB$1=5,AG60=5,$BC$1=AH60),'Data Entry'!F65,"")</f>
        <v/>
      </c>
      <c r="BD60" s="24" t="str">
        <f t="shared" si="13"/>
        <v/>
      </c>
      <c r="BE60" s="24" t="str">
        <f>IF(AND($BB$1=5,AG60=5,$BC$1=AH60),'Data Entry'!G65,"")</f>
        <v/>
      </c>
      <c r="BF60" s="24" t="str">
        <f t="shared" si="14"/>
        <v/>
      </c>
      <c r="BG60" s="24" t="str">
        <f t="shared" si="15"/>
        <v/>
      </c>
      <c r="BH60" s="24" t="str">
        <f>IF(AND($BB$1=5,AG60=5,$BC$1=AH60),'Data Entry'!E65,"")</f>
        <v/>
      </c>
      <c r="BI60" s="24" t="str">
        <f>IF(AND($BB$1=5,AG60=5,$BC$1=AH60),'Data Entry'!H65,"")</f>
        <v/>
      </c>
      <c r="BJ60" s="24" t="str">
        <f>IF(AND($BB$1=5,AG60=5,$BC$1=AH60),'Data Entry'!I65,"")</f>
        <v/>
      </c>
      <c r="BK60" s="24" t="str">
        <f t="shared" si="16"/>
        <v/>
      </c>
      <c r="BL60" s="24" t="str">
        <f t="shared" si="17"/>
        <v/>
      </c>
      <c r="BM60" s="24" t="str">
        <f t="shared" si="18"/>
        <v/>
      </c>
      <c r="BN60" s="24" t="str">
        <f t="shared" si="19"/>
        <v/>
      </c>
    </row>
    <row r="61" spans="1:66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7"/>
      <c r="AF61" t="str">
        <f>IF(AK61="","",IF(AK61&gt;0,COUNT($AG$2:AG61),""))</f>
        <v/>
      </c>
      <c r="AG61" s="24">
        <f t="shared" si="2"/>
        <v>5</v>
      </c>
      <c r="AH61" s="24" t="str">
        <f>IF(AND($AJ$1=5),'Data Entry'!C66,"")</f>
        <v/>
      </c>
      <c r="AI61" s="24" t="str">
        <f>IF(AND($AJ$1=5),'Data Entry'!D66,"")</f>
        <v/>
      </c>
      <c r="AJ61" s="24" t="str">
        <f t="shared" si="3"/>
        <v/>
      </c>
      <c r="AK61" s="24" t="str">
        <f>IF(AND($AJ$1=5),'Data Entry'!F66,"")</f>
        <v/>
      </c>
      <c r="AL61" s="24" t="str">
        <f t="shared" si="4"/>
        <v/>
      </c>
      <c r="AM61" s="24" t="str">
        <f>IF(AND($AJ$1=5),'Data Entry'!G66,"")</f>
        <v/>
      </c>
      <c r="AN61" s="24" t="str">
        <f t="shared" si="5"/>
        <v/>
      </c>
      <c r="AO61" s="24" t="str">
        <f t="shared" si="6"/>
        <v/>
      </c>
      <c r="AP61" s="24" t="str">
        <f>IF(AND($AJ$1=5),'Data Entry'!E66,"")</f>
        <v/>
      </c>
      <c r="AQ61" s="24" t="str">
        <f>IF(AND($AJ$1=5),'Data Entry'!H66,"")</f>
        <v/>
      </c>
      <c r="AR61" s="24" t="str">
        <f>IF(AND($AJ$1=5),'Data Entry'!I66,"")</f>
        <v/>
      </c>
      <c r="AS61" s="24" t="str">
        <f t="shared" si="7"/>
        <v/>
      </c>
      <c r="AT61" s="24" t="str">
        <f t="shared" si="8"/>
        <v/>
      </c>
      <c r="AU61" s="24" t="str">
        <f t="shared" si="9"/>
        <v/>
      </c>
      <c r="AV61" s="24" t="str">
        <f t="shared" si="10"/>
        <v/>
      </c>
      <c r="AX61" t="str">
        <f>IF(BC61="","",IF(BC61&gt;0,COUNT($AY$2:AY61),""))</f>
        <v/>
      </c>
      <c r="AY61" s="24" t="str">
        <f t="shared" si="11"/>
        <v/>
      </c>
      <c r="AZ61" s="24" t="str">
        <f>IF(AND($BB$1=5,$BC$1=AH61),'Data Entry'!C66,"")</f>
        <v/>
      </c>
      <c r="BA61" s="24" t="str">
        <f>IF(AND($BB$1=5,AG61=5,$BC$1=AH61),'Data Entry'!D66,"")</f>
        <v/>
      </c>
      <c r="BB61" s="24" t="str">
        <f t="shared" si="12"/>
        <v/>
      </c>
      <c r="BC61" s="24" t="str">
        <f>IF(AND($BB$1=5,AG61=5,$BC$1=AH61),'Data Entry'!F66,"")</f>
        <v/>
      </c>
      <c r="BD61" s="24" t="str">
        <f t="shared" si="13"/>
        <v/>
      </c>
      <c r="BE61" s="24" t="str">
        <f>IF(AND($BB$1=5,AG61=5,$BC$1=AH61),'Data Entry'!G66,"")</f>
        <v/>
      </c>
      <c r="BF61" s="24" t="str">
        <f t="shared" si="14"/>
        <v/>
      </c>
      <c r="BG61" s="24" t="str">
        <f t="shared" si="15"/>
        <v/>
      </c>
      <c r="BH61" s="24" t="str">
        <f>IF(AND($BB$1=5,AG61=5,$BC$1=AH61),'Data Entry'!E66,"")</f>
        <v/>
      </c>
      <c r="BI61" s="24" t="str">
        <f>IF(AND($BB$1=5,AG61=5,$BC$1=AH61),'Data Entry'!H66,"")</f>
        <v/>
      </c>
      <c r="BJ61" s="24" t="str">
        <f>IF(AND($BB$1=5,AG61=5,$BC$1=AH61),'Data Entry'!I66,"")</f>
        <v/>
      </c>
      <c r="BK61" s="24" t="str">
        <f t="shared" si="16"/>
        <v/>
      </c>
      <c r="BL61" s="24" t="str">
        <f t="shared" si="17"/>
        <v/>
      </c>
      <c r="BM61" s="24" t="str">
        <f t="shared" si="18"/>
        <v/>
      </c>
      <c r="BN61" s="24" t="str">
        <f t="shared" si="19"/>
        <v/>
      </c>
    </row>
    <row r="62" spans="1:66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7"/>
      <c r="AF62" t="str">
        <f>IF(AK62="","",IF(AK62&gt;0,COUNT($AG$2:AG62),""))</f>
        <v/>
      </c>
      <c r="AG62" s="24">
        <f t="shared" si="2"/>
        <v>5</v>
      </c>
      <c r="AH62" s="24" t="str">
        <f>IF(AND($AJ$1=5),'Data Entry'!C67,"")</f>
        <v/>
      </c>
      <c r="AI62" s="24" t="str">
        <f>IF(AND($AJ$1=5),'Data Entry'!D67,"")</f>
        <v/>
      </c>
      <c r="AJ62" s="24" t="str">
        <f t="shared" si="3"/>
        <v/>
      </c>
      <c r="AK62" s="24" t="str">
        <f>IF(AND($AJ$1=5),'Data Entry'!F67,"")</f>
        <v/>
      </c>
      <c r="AL62" s="24" t="str">
        <f t="shared" si="4"/>
        <v/>
      </c>
      <c r="AM62" s="24" t="str">
        <f>IF(AND($AJ$1=5),'Data Entry'!G67,"")</f>
        <v/>
      </c>
      <c r="AN62" s="24" t="str">
        <f t="shared" si="5"/>
        <v/>
      </c>
      <c r="AO62" s="24" t="str">
        <f t="shared" si="6"/>
        <v/>
      </c>
      <c r="AP62" s="24" t="str">
        <f>IF(AND($AJ$1=5),'Data Entry'!E67,"")</f>
        <v/>
      </c>
      <c r="AQ62" s="24" t="str">
        <f>IF(AND($AJ$1=5),'Data Entry'!H67,"")</f>
        <v/>
      </c>
      <c r="AR62" s="24" t="str">
        <f>IF(AND($AJ$1=5),'Data Entry'!I67,"")</f>
        <v/>
      </c>
      <c r="AS62" s="24" t="str">
        <f t="shared" si="7"/>
        <v/>
      </c>
      <c r="AT62" s="24" t="str">
        <f t="shared" si="8"/>
        <v/>
      </c>
      <c r="AU62" s="24" t="str">
        <f t="shared" si="9"/>
        <v/>
      </c>
      <c r="AV62" s="24" t="str">
        <f t="shared" si="10"/>
        <v/>
      </c>
      <c r="AX62" t="str">
        <f>IF(BC62="","",IF(BC62&gt;0,COUNT($AY$2:AY62),""))</f>
        <v/>
      </c>
      <c r="AY62" s="24" t="str">
        <f t="shared" si="11"/>
        <v/>
      </c>
      <c r="AZ62" s="24" t="str">
        <f>IF(AND($BB$1=5,$BC$1=AH62),'Data Entry'!C67,"")</f>
        <v/>
      </c>
      <c r="BA62" s="24" t="str">
        <f>IF(AND($BB$1=5,AG62=5,$BC$1=AH62),'Data Entry'!D67,"")</f>
        <v/>
      </c>
      <c r="BB62" s="24" t="str">
        <f t="shared" si="12"/>
        <v/>
      </c>
      <c r="BC62" s="24" t="str">
        <f>IF(AND($BB$1=5,AG62=5,$BC$1=AH62),'Data Entry'!F67,"")</f>
        <v/>
      </c>
      <c r="BD62" s="24" t="str">
        <f t="shared" si="13"/>
        <v/>
      </c>
      <c r="BE62" s="24" t="str">
        <f>IF(AND($BB$1=5,AG62=5,$BC$1=AH62),'Data Entry'!G67,"")</f>
        <v/>
      </c>
      <c r="BF62" s="24" t="str">
        <f t="shared" si="14"/>
        <v/>
      </c>
      <c r="BG62" s="24" t="str">
        <f t="shared" si="15"/>
        <v/>
      </c>
      <c r="BH62" s="24" t="str">
        <f>IF(AND($BB$1=5,AG62=5,$BC$1=AH62),'Data Entry'!E67,"")</f>
        <v/>
      </c>
      <c r="BI62" s="24" t="str">
        <f>IF(AND($BB$1=5,AG62=5,$BC$1=AH62),'Data Entry'!H67,"")</f>
        <v/>
      </c>
      <c r="BJ62" s="24" t="str">
        <f>IF(AND($BB$1=5,AG62=5,$BC$1=AH62),'Data Entry'!I67,"")</f>
        <v/>
      </c>
      <c r="BK62" s="24" t="str">
        <f t="shared" si="16"/>
        <v/>
      </c>
      <c r="BL62" s="24" t="str">
        <f t="shared" si="17"/>
        <v/>
      </c>
      <c r="BM62" s="24" t="str">
        <f t="shared" si="18"/>
        <v/>
      </c>
      <c r="BN62" s="24" t="str">
        <f t="shared" si="19"/>
        <v/>
      </c>
    </row>
    <row r="63" spans="1:66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7"/>
      <c r="AF63" t="str">
        <f>IF(AK63="","",IF(AK63&gt;0,COUNT($AG$2:AG63),""))</f>
        <v/>
      </c>
      <c r="AG63" s="24">
        <f t="shared" si="2"/>
        <v>5</v>
      </c>
      <c r="AH63" s="24" t="str">
        <f>IF(AND($AJ$1=5),'Data Entry'!C68,"")</f>
        <v/>
      </c>
      <c r="AI63" s="24" t="str">
        <f>IF(AND($AJ$1=5),'Data Entry'!D68,"")</f>
        <v/>
      </c>
      <c r="AJ63" s="24" t="str">
        <f t="shared" si="3"/>
        <v/>
      </c>
      <c r="AK63" s="24" t="str">
        <f>IF(AND($AJ$1=5),'Data Entry'!F68,"")</f>
        <v/>
      </c>
      <c r="AL63" s="24" t="str">
        <f t="shared" si="4"/>
        <v/>
      </c>
      <c r="AM63" s="24" t="str">
        <f>IF(AND($AJ$1=5),'Data Entry'!G68,"")</f>
        <v/>
      </c>
      <c r="AN63" s="24" t="str">
        <f t="shared" si="5"/>
        <v/>
      </c>
      <c r="AO63" s="24" t="str">
        <f t="shared" si="6"/>
        <v/>
      </c>
      <c r="AP63" s="24" t="str">
        <f>IF(AND($AJ$1=5),'Data Entry'!E68,"")</f>
        <v/>
      </c>
      <c r="AQ63" s="24" t="str">
        <f>IF(AND($AJ$1=5),'Data Entry'!H68,"")</f>
        <v/>
      </c>
      <c r="AR63" s="24" t="str">
        <f>IF(AND($AJ$1=5),'Data Entry'!I68,"")</f>
        <v/>
      </c>
      <c r="AS63" s="24" t="str">
        <f t="shared" si="7"/>
        <v/>
      </c>
      <c r="AT63" s="24" t="str">
        <f t="shared" si="8"/>
        <v/>
      </c>
      <c r="AU63" s="24" t="str">
        <f t="shared" si="9"/>
        <v/>
      </c>
      <c r="AV63" s="24" t="str">
        <f t="shared" si="10"/>
        <v/>
      </c>
      <c r="AX63" t="str">
        <f>IF(BC63="","",IF(BC63&gt;0,COUNT($AY$2:AY63),""))</f>
        <v/>
      </c>
      <c r="AY63" s="24" t="str">
        <f t="shared" si="11"/>
        <v/>
      </c>
      <c r="AZ63" s="24" t="str">
        <f>IF(AND($BB$1=5,$BC$1=AH63),'Data Entry'!C68,"")</f>
        <v/>
      </c>
      <c r="BA63" s="24" t="str">
        <f>IF(AND($BB$1=5,AG63=5,$BC$1=AH63),'Data Entry'!D68,"")</f>
        <v/>
      </c>
      <c r="BB63" s="24" t="str">
        <f t="shared" si="12"/>
        <v/>
      </c>
      <c r="BC63" s="24" t="str">
        <f>IF(AND($BB$1=5,AG63=5,$BC$1=AH63),'Data Entry'!F68,"")</f>
        <v/>
      </c>
      <c r="BD63" s="24" t="str">
        <f t="shared" si="13"/>
        <v/>
      </c>
      <c r="BE63" s="24" t="str">
        <f>IF(AND($BB$1=5,AG63=5,$BC$1=AH63),'Data Entry'!G68,"")</f>
        <v/>
      </c>
      <c r="BF63" s="24" t="str">
        <f t="shared" si="14"/>
        <v/>
      </c>
      <c r="BG63" s="24" t="str">
        <f t="shared" si="15"/>
        <v/>
      </c>
      <c r="BH63" s="24" t="str">
        <f>IF(AND($BB$1=5,AG63=5,$BC$1=AH63),'Data Entry'!E68,"")</f>
        <v/>
      </c>
      <c r="BI63" s="24" t="str">
        <f>IF(AND($BB$1=5,AG63=5,$BC$1=AH63),'Data Entry'!H68,"")</f>
        <v/>
      </c>
      <c r="BJ63" s="24" t="str">
        <f>IF(AND($BB$1=5,AG63=5,$BC$1=AH63),'Data Entry'!I68,"")</f>
        <v/>
      </c>
      <c r="BK63" s="24" t="str">
        <f t="shared" si="16"/>
        <v/>
      </c>
      <c r="BL63" s="24" t="str">
        <f t="shared" si="17"/>
        <v/>
      </c>
      <c r="BM63" s="24" t="str">
        <f t="shared" si="18"/>
        <v/>
      </c>
      <c r="BN63" s="24" t="str">
        <f t="shared" si="19"/>
        <v/>
      </c>
    </row>
    <row r="64" spans="1:66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7"/>
      <c r="AF64" t="str">
        <f>IF(AK64="","",IF(AK64&gt;0,COUNT($AG$2:AG64),""))</f>
        <v/>
      </c>
      <c r="AG64" s="24">
        <f t="shared" si="2"/>
        <v>5</v>
      </c>
      <c r="AH64" s="24" t="str">
        <f>IF(AND($AJ$1=5),'Data Entry'!C69,"")</f>
        <v/>
      </c>
      <c r="AI64" s="24" t="str">
        <f>IF(AND($AJ$1=5),'Data Entry'!D69,"")</f>
        <v/>
      </c>
      <c r="AJ64" s="24" t="str">
        <f t="shared" si="3"/>
        <v/>
      </c>
      <c r="AK64" s="24" t="str">
        <f>IF(AND($AJ$1=5),'Data Entry'!F69,"")</f>
        <v/>
      </c>
      <c r="AL64" s="24" t="str">
        <f t="shared" si="4"/>
        <v/>
      </c>
      <c r="AM64" s="24" t="str">
        <f>IF(AND($AJ$1=5),'Data Entry'!G69,"")</f>
        <v/>
      </c>
      <c r="AN64" s="24" t="str">
        <f t="shared" si="5"/>
        <v/>
      </c>
      <c r="AO64" s="24" t="str">
        <f t="shared" si="6"/>
        <v/>
      </c>
      <c r="AP64" s="24" t="str">
        <f>IF(AND($AJ$1=5),'Data Entry'!E69,"")</f>
        <v/>
      </c>
      <c r="AQ64" s="24" t="str">
        <f>IF(AND($AJ$1=5),'Data Entry'!H69,"")</f>
        <v/>
      </c>
      <c r="AR64" s="24" t="str">
        <f>IF(AND($AJ$1=5),'Data Entry'!I69,"")</f>
        <v/>
      </c>
      <c r="AS64" s="24" t="str">
        <f t="shared" si="7"/>
        <v/>
      </c>
      <c r="AT64" s="24" t="str">
        <f t="shared" si="8"/>
        <v/>
      </c>
      <c r="AU64" s="24" t="str">
        <f t="shared" si="9"/>
        <v/>
      </c>
      <c r="AV64" s="24" t="str">
        <f t="shared" si="10"/>
        <v/>
      </c>
      <c r="AX64" t="str">
        <f>IF(BC64="","",IF(BC64&gt;0,COUNT($AY$2:AY64),""))</f>
        <v/>
      </c>
      <c r="AY64" s="24" t="str">
        <f t="shared" si="11"/>
        <v/>
      </c>
      <c r="AZ64" s="24" t="str">
        <f>IF(AND($BB$1=5,$BC$1=AH64),'Data Entry'!C69,"")</f>
        <v/>
      </c>
      <c r="BA64" s="24" t="str">
        <f>IF(AND($BB$1=5,AG64=5,$BC$1=AH64),'Data Entry'!D69,"")</f>
        <v/>
      </c>
      <c r="BB64" s="24" t="str">
        <f t="shared" si="12"/>
        <v/>
      </c>
      <c r="BC64" s="24" t="str">
        <f>IF(AND($BB$1=5,AG64=5,$BC$1=AH64),'Data Entry'!F69,"")</f>
        <v/>
      </c>
      <c r="BD64" s="24" t="str">
        <f t="shared" si="13"/>
        <v/>
      </c>
      <c r="BE64" s="24" t="str">
        <f>IF(AND($BB$1=5,AG64=5,$BC$1=AH64),'Data Entry'!G69,"")</f>
        <v/>
      </c>
      <c r="BF64" s="24" t="str">
        <f t="shared" si="14"/>
        <v/>
      </c>
      <c r="BG64" s="24" t="str">
        <f t="shared" si="15"/>
        <v/>
      </c>
      <c r="BH64" s="24" t="str">
        <f>IF(AND($BB$1=5,AG64=5,$BC$1=AH64),'Data Entry'!E69,"")</f>
        <v/>
      </c>
      <c r="BI64" s="24" t="str">
        <f>IF(AND($BB$1=5,AG64=5,$BC$1=AH64),'Data Entry'!H69,"")</f>
        <v/>
      </c>
      <c r="BJ64" s="24" t="str">
        <f>IF(AND($BB$1=5,AG64=5,$BC$1=AH64),'Data Entry'!I69,"")</f>
        <v/>
      </c>
      <c r="BK64" s="24" t="str">
        <f t="shared" si="16"/>
        <v/>
      </c>
      <c r="BL64" s="24" t="str">
        <f t="shared" si="17"/>
        <v/>
      </c>
      <c r="BM64" s="24" t="str">
        <f t="shared" si="18"/>
        <v/>
      </c>
      <c r="BN64" s="24" t="str">
        <f t="shared" si="19"/>
        <v/>
      </c>
    </row>
    <row r="65" spans="1:66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7"/>
      <c r="AF65" t="str">
        <f>IF(AK65="","",IF(AK65&gt;0,COUNT($AG$2:AG65),""))</f>
        <v/>
      </c>
      <c r="AG65" s="24">
        <f t="shared" si="2"/>
        <v>5</v>
      </c>
      <c r="AH65" s="24" t="str">
        <f>IF(AND($AJ$1=5),'Data Entry'!C70,"")</f>
        <v/>
      </c>
      <c r="AI65" s="24" t="str">
        <f>IF(AND($AJ$1=5),'Data Entry'!D70,"")</f>
        <v/>
      </c>
      <c r="AJ65" s="24" t="str">
        <f t="shared" si="3"/>
        <v/>
      </c>
      <c r="AK65" s="24" t="str">
        <f>IF(AND($AJ$1=5),'Data Entry'!F70,"")</f>
        <v/>
      </c>
      <c r="AL65" s="24" t="str">
        <f t="shared" si="4"/>
        <v/>
      </c>
      <c r="AM65" s="24" t="str">
        <f>IF(AND($AJ$1=5),'Data Entry'!G70,"")</f>
        <v/>
      </c>
      <c r="AN65" s="24" t="str">
        <f t="shared" si="5"/>
        <v/>
      </c>
      <c r="AO65" s="24" t="str">
        <f t="shared" si="6"/>
        <v/>
      </c>
      <c r="AP65" s="24" t="str">
        <f>IF(AND($AJ$1=5),'Data Entry'!E70,"")</f>
        <v/>
      </c>
      <c r="AQ65" s="24" t="str">
        <f>IF(AND($AJ$1=5),'Data Entry'!H70,"")</f>
        <v/>
      </c>
      <c r="AR65" s="24" t="str">
        <f>IF(AND($AJ$1=5),'Data Entry'!I70,"")</f>
        <v/>
      </c>
      <c r="AS65" s="24" t="str">
        <f t="shared" si="7"/>
        <v/>
      </c>
      <c r="AT65" s="24" t="str">
        <f t="shared" si="8"/>
        <v/>
      </c>
      <c r="AU65" s="24" t="str">
        <f t="shared" si="9"/>
        <v/>
      </c>
      <c r="AV65" s="24" t="str">
        <f t="shared" si="10"/>
        <v/>
      </c>
      <c r="AX65" t="str">
        <f>IF(BC65="","",IF(BC65&gt;0,COUNT($AY$2:AY65),""))</f>
        <v/>
      </c>
      <c r="AY65" s="24" t="str">
        <f t="shared" si="11"/>
        <v/>
      </c>
      <c r="AZ65" s="24" t="str">
        <f>IF(AND($BB$1=5,$BC$1=AH65),'Data Entry'!C70,"")</f>
        <v/>
      </c>
      <c r="BA65" s="24" t="str">
        <f>IF(AND($BB$1=5,AG65=5,$BC$1=AH65),'Data Entry'!D70,"")</f>
        <v/>
      </c>
      <c r="BB65" s="24" t="str">
        <f t="shared" si="12"/>
        <v/>
      </c>
      <c r="BC65" s="24" t="str">
        <f>IF(AND($BB$1=5,AG65=5,$BC$1=AH65),'Data Entry'!F70,"")</f>
        <v/>
      </c>
      <c r="BD65" s="24" t="str">
        <f t="shared" si="13"/>
        <v/>
      </c>
      <c r="BE65" s="24" t="str">
        <f>IF(AND($BB$1=5,AG65=5,$BC$1=AH65),'Data Entry'!G70,"")</f>
        <v/>
      </c>
      <c r="BF65" s="24" t="str">
        <f t="shared" si="14"/>
        <v/>
      </c>
      <c r="BG65" s="24" t="str">
        <f t="shared" si="15"/>
        <v/>
      </c>
      <c r="BH65" s="24" t="str">
        <f>IF(AND($BB$1=5,AG65=5,$BC$1=AH65),'Data Entry'!E70,"")</f>
        <v/>
      </c>
      <c r="BI65" s="24" t="str">
        <f>IF(AND($BB$1=5,AG65=5,$BC$1=AH65),'Data Entry'!H70,"")</f>
        <v/>
      </c>
      <c r="BJ65" s="24" t="str">
        <f>IF(AND($BB$1=5,AG65=5,$BC$1=AH65),'Data Entry'!I70,"")</f>
        <v/>
      </c>
      <c r="BK65" s="24" t="str">
        <f t="shared" si="16"/>
        <v/>
      </c>
      <c r="BL65" s="24" t="str">
        <f t="shared" si="17"/>
        <v/>
      </c>
      <c r="BM65" s="24" t="str">
        <f t="shared" si="18"/>
        <v/>
      </c>
      <c r="BN65" s="24" t="str">
        <f t="shared" si="19"/>
        <v/>
      </c>
    </row>
    <row r="66" spans="1:66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7"/>
      <c r="AF66" t="str">
        <f>IF(AK66="","",IF(AK66&gt;0,COUNT($AG$2:AG66),""))</f>
        <v/>
      </c>
      <c r="AG66" s="24">
        <f t="shared" si="2"/>
        <v>5</v>
      </c>
      <c r="AH66" s="24" t="str">
        <f>IF(AND($AJ$1=5),'Data Entry'!C71,"")</f>
        <v/>
      </c>
      <c r="AI66" s="24" t="str">
        <f>IF(AND($AJ$1=5),'Data Entry'!D71,"")</f>
        <v/>
      </c>
      <c r="AJ66" s="24" t="str">
        <f t="shared" si="3"/>
        <v/>
      </c>
      <c r="AK66" s="24" t="str">
        <f>IF(AND($AJ$1=5),'Data Entry'!F71,"")</f>
        <v/>
      </c>
      <c r="AL66" s="24" t="str">
        <f t="shared" si="4"/>
        <v/>
      </c>
      <c r="AM66" s="24" t="str">
        <f>IF(AND($AJ$1=5),'Data Entry'!G71,"")</f>
        <v/>
      </c>
      <c r="AN66" s="24" t="str">
        <f t="shared" si="5"/>
        <v/>
      </c>
      <c r="AO66" s="24" t="str">
        <f t="shared" si="6"/>
        <v/>
      </c>
      <c r="AP66" s="24" t="str">
        <f>IF(AND($AJ$1=5),'Data Entry'!E71,"")</f>
        <v/>
      </c>
      <c r="AQ66" s="24" t="str">
        <f>IF(AND($AJ$1=5),'Data Entry'!H71,"")</f>
        <v/>
      </c>
      <c r="AR66" s="24" t="str">
        <f>IF(AND($AJ$1=5),'Data Entry'!I71,"")</f>
        <v/>
      </c>
      <c r="AS66" s="24" t="str">
        <f t="shared" si="7"/>
        <v/>
      </c>
      <c r="AT66" s="24" t="str">
        <f t="shared" si="8"/>
        <v/>
      </c>
      <c r="AU66" s="24" t="str">
        <f t="shared" si="9"/>
        <v/>
      </c>
      <c r="AV66" s="24" t="str">
        <f t="shared" si="10"/>
        <v/>
      </c>
      <c r="AX66" t="str">
        <f>IF(BC66="","",IF(BC66&gt;0,COUNT($AY$2:AY66),""))</f>
        <v/>
      </c>
      <c r="AY66" s="24" t="str">
        <f t="shared" si="11"/>
        <v/>
      </c>
      <c r="AZ66" s="24" t="str">
        <f>IF(AND($BB$1=5,$BC$1=AH66),'Data Entry'!C71,"")</f>
        <v/>
      </c>
      <c r="BA66" s="24" t="str">
        <f>IF(AND($BB$1=5,AG66=5,$BC$1=AH66),'Data Entry'!D71,"")</f>
        <v/>
      </c>
      <c r="BB66" s="24" t="str">
        <f t="shared" si="12"/>
        <v/>
      </c>
      <c r="BC66" s="24" t="str">
        <f>IF(AND($BB$1=5,AG66=5,$BC$1=AH66),'Data Entry'!F71,"")</f>
        <v/>
      </c>
      <c r="BD66" s="24" t="str">
        <f t="shared" si="13"/>
        <v/>
      </c>
      <c r="BE66" s="24" t="str">
        <f>IF(AND($BB$1=5,AG66=5,$BC$1=AH66),'Data Entry'!G71,"")</f>
        <v/>
      </c>
      <c r="BF66" s="24" t="str">
        <f t="shared" si="14"/>
        <v/>
      </c>
      <c r="BG66" s="24" t="str">
        <f t="shared" si="15"/>
        <v/>
      </c>
      <c r="BH66" s="24" t="str">
        <f>IF(AND($BB$1=5,AG66=5,$BC$1=AH66),'Data Entry'!E71,"")</f>
        <v/>
      </c>
      <c r="BI66" s="24" t="str">
        <f>IF(AND($BB$1=5,AG66=5,$BC$1=AH66),'Data Entry'!H71,"")</f>
        <v/>
      </c>
      <c r="BJ66" s="24" t="str">
        <f>IF(AND($BB$1=5,AG66=5,$BC$1=AH66),'Data Entry'!I71,"")</f>
        <v/>
      </c>
      <c r="BK66" s="24" t="str">
        <f t="shared" si="16"/>
        <v/>
      </c>
      <c r="BL66" s="24" t="str">
        <f t="shared" si="17"/>
        <v/>
      </c>
      <c r="BM66" s="24" t="str">
        <f t="shared" si="18"/>
        <v/>
      </c>
      <c r="BN66" s="24" t="str">
        <f t="shared" si="19"/>
        <v/>
      </c>
    </row>
    <row r="67" spans="1:66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7"/>
      <c r="AF67" t="str">
        <f>IF(AK67="","",IF(AK67&gt;0,COUNT($AG$2:AG67),""))</f>
        <v/>
      </c>
      <c r="AG67" s="24">
        <f t="shared" ref="AG67:AG130" si="20">IF(AND($AJ$1=5),$AJ$1,"")</f>
        <v>5</v>
      </c>
      <c r="AH67" s="24" t="str">
        <f>IF(AND($AJ$1=5),'Data Entry'!C72,"")</f>
        <v/>
      </c>
      <c r="AI67" s="24" t="str">
        <f>IF(AND($AJ$1=5),'Data Entry'!D72,"")</f>
        <v/>
      </c>
      <c r="AJ67" s="24" t="str">
        <f t="shared" ref="AJ67:AJ130" si="21">IF(AND($AJ$1=5,$A67=5),D67,"")</f>
        <v/>
      </c>
      <c r="AK67" s="24" t="str">
        <f>IF(AND($AJ$1=5),'Data Entry'!F72,"")</f>
        <v/>
      </c>
      <c r="AL67" s="24" t="str">
        <f t="shared" ref="AL67:AL130" si="22">IF(AND($AJ$1=5,$A67=5),F67,"")</f>
        <v/>
      </c>
      <c r="AM67" s="24" t="str">
        <f>IF(AND($AJ$1=5),'Data Entry'!G72,"")</f>
        <v/>
      </c>
      <c r="AN67" s="24" t="str">
        <f t="shared" ref="AN67:AN130" si="23">IF(AND($AJ$1=5,$A67=5),H67,"")</f>
        <v/>
      </c>
      <c r="AO67" s="24" t="str">
        <f t="shared" ref="AO67:AO130" si="24">IF(AND($AJ$1=5,$A67=5),I67,"")</f>
        <v/>
      </c>
      <c r="AP67" s="24" t="str">
        <f>IF(AND($AJ$1=5),'Data Entry'!E72,"")</f>
        <v/>
      </c>
      <c r="AQ67" s="24" t="str">
        <f>IF(AND($AJ$1=5),'Data Entry'!H72,"")</f>
        <v/>
      </c>
      <c r="AR67" s="24" t="str">
        <f>IF(AND($AJ$1=5),'Data Entry'!I72,"")</f>
        <v/>
      </c>
      <c r="AS67" s="24" t="str">
        <f t="shared" ref="AS67:AS130" si="25">IF(AND($AJ$1=5,$A67=5),M67,"")</f>
        <v/>
      </c>
      <c r="AT67" s="24" t="str">
        <f t="shared" ref="AT67:AT130" si="26">IF(AND($AJ$1=5,$A67=5),N67,"")</f>
        <v/>
      </c>
      <c r="AU67" s="24" t="str">
        <f t="shared" ref="AU67:AU130" si="27">IF(AND($AJ$1=5,$A67=5),O67,"")</f>
        <v/>
      </c>
      <c r="AV67" s="24" t="str">
        <f t="shared" ref="AV67:AV130" si="28">IF(AND($AJ$1=5,$A67=5),P67,"")</f>
        <v/>
      </c>
      <c r="AX67" t="str">
        <f>IF(BC67="","",IF(BC67&gt;0,COUNT($AY$2:AY67),""))</f>
        <v/>
      </c>
      <c r="AY67" s="24" t="str">
        <f t="shared" ref="AY67:AY130" si="29">IF(AND($BB$1=5,$BC$1=AH67),$BB$1,"")</f>
        <v/>
      </c>
      <c r="AZ67" s="24" t="str">
        <f>IF(AND($BB$1=5,$BC$1=AH67),'Data Entry'!C72,"")</f>
        <v/>
      </c>
      <c r="BA67" s="24" t="str">
        <f>IF(AND($BB$1=5,AG67=5,$BC$1=AH67),'Data Entry'!D72,"")</f>
        <v/>
      </c>
      <c r="BB67" s="24" t="str">
        <f t="shared" ref="BB67:BB130" si="30">IF(AND($BB$1=5,$A67=5,$BC$1=$B67),D67,"")</f>
        <v/>
      </c>
      <c r="BC67" s="24" t="str">
        <f>IF(AND($BB$1=5,AG67=5,$BC$1=AH67),'Data Entry'!F72,"")</f>
        <v/>
      </c>
      <c r="BD67" s="24" t="str">
        <f t="shared" ref="BD67:BD130" si="31">IF(AND($BB$1=5,$A67=5,$BC$1=$B67),F67,"")</f>
        <v/>
      </c>
      <c r="BE67" s="24" t="str">
        <f>IF(AND($BB$1=5,AG67=5,$BC$1=AH67),'Data Entry'!G72,"")</f>
        <v/>
      </c>
      <c r="BF67" s="24" t="str">
        <f t="shared" ref="BF67:BF130" si="32">IF(AND($BB$1=5,$A67=5,$BC$1=$B67),H67,"")</f>
        <v/>
      </c>
      <c r="BG67" s="24" t="str">
        <f t="shared" ref="BG67:BG130" si="33">IF(AND($BB$1=5,$A67=5,$BC$1=$B67),I67,"")</f>
        <v/>
      </c>
      <c r="BH67" s="24" t="str">
        <f>IF(AND($BB$1=5,AG67=5,$BC$1=AH67),'Data Entry'!E72,"")</f>
        <v/>
      </c>
      <c r="BI67" s="24" t="str">
        <f>IF(AND($BB$1=5,AG67=5,$BC$1=AH67),'Data Entry'!H72,"")</f>
        <v/>
      </c>
      <c r="BJ67" s="24" t="str">
        <f>IF(AND($BB$1=5,AG67=5,$BC$1=AH67),'Data Entry'!I72,"")</f>
        <v/>
      </c>
      <c r="BK67" s="24" t="str">
        <f t="shared" ref="BK67:BK130" si="34">IF(AND($BB$1=5,$A67=5,$BC$1=$B67),M67,"")</f>
        <v/>
      </c>
      <c r="BL67" s="24" t="str">
        <f t="shared" ref="BL67:BL130" si="35">IF(AND($BB$1=5,$A67=5,$BC$1=$B67),N67,"")</f>
        <v/>
      </c>
      <c r="BM67" s="24" t="str">
        <f t="shared" ref="BM67:BM130" si="36">IF(AND($BB$1=5,$A67=5,$BC$1=$B67),O67,"")</f>
        <v/>
      </c>
      <c r="BN67" s="24" t="str">
        <f t="shared" ref="BN67:BN130" si="37">IF(AND($BB$1=5,$A67=5,$BC$1=$B67),P67,"")</f>
        <v/>
      </c>
    </row>
    <row r="68" spans="1:66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7"/>
      <c r="AF68" t="str">
        <f>IF(AK68="","",IF(AK68&gt;0,COUNT($AG$2:AG68),""))</f>
        <v/>
      </c>
      <c r="AG68" s="24">
        <f t="shared" si="20"/>
        <v>5</v>
      </c>
      <c r="AH68" s="24" t="str">
        <f>IF(AND($AJ$1=5),'Data Entry'!C73,"")</f>
        <v/>
      </c>
      <c r="AI68" s="24" t="str">
        <f>IF(AND($AJ$1=5),'Data Entry'!D73,"")</f>
        <v/>
      </c>
      <c r="AJ68" s="24" t="str">
        <f t="shared" si="21"/>
        <v/>
      </c>
      <c r="AK68" s="24" t="str">
        <f>IF(AND($AJ$1=5),'Data Entry'!F73,"")</f>
        <v/>
      </c>
      <c r="AL68" s="24" t="str">
        <f t="shared" si="22"/>
        <v/>
      </c>
      <c r="AM68" s="24" t="str">
        <f>IF(AND($AJ$1=5),'Data Entry'!G73,"")</f>
        <v/>
      </c>
      <c r="AN68" s="24" t="str">
        <f t="shared" si="23"/>
        <v/>
      </c>
      <c r="AO68" s="24" t="str">
        <f t="shared" si="24"/>
        <v/>
      </c>
      <c r="AP68" s="24" t="str">
        <f>IF(AND($AJ$1=5),'Data Entry'!E73,"")</f>
        <v/>
      </c>
      <c r="AQ68" s="24" t="str">
        <f>IF(AND($AJ$1=5),'Data Entry'!H73,"")</f>
        <v/>
      </c>
      <c r="AR68" s="24" t="str">
        <f>IF(AND($AJ$1=5),'Data Entry'!I73,"")</f>
        <v/>
      </c>
      <c r="AS68" s="24" t="str">
        <f t="shared" si="25"/>
        <v/>
      </c>
      <c r="AT68" s="24" t="str">
        <f t="shared" si="26"/>
        <v/>
      </c>
      <c r="AU68" s="24" t="str">
        <f t="shared" si="27"/>
        <v/>
      </c>
      <c r="AV68" s="24" t="str">
        <f t="shared" si="28"/>
        <v/>
      </c>
      <c r="AX68" t="str">
        <f>IF(BC68="","",IF(BC68&gt;0,COUNT($AY$2:AY68),""))</f>
        <v/>
      </c>
      <c r="AY68" s="24" t="str">
        <f t="shared" si="29"/>
        <v/>
      </c>
      <c r="AZ68" s="24" t="str">
        <f>IF(AND($BB$1=5,$BC$1=AH68),'Data Entry'!C73,"")</f>
        <v/>
      </c>
      <c r="BA68" s="24" t="str">
        <f>IF(AND($BB$1=5,AG68=5,$BC$1=AH68),'Data Entry'!D73,"")</f>
        <v/>
      </c>
      <c r="BB68" s="24" t="str">
        <f t="shared" si="30"/>
        <v/>
      </c>
      <c r="BC68" s="24" t="str">
        <f>IF(AND($BB$1=5,AG68=5,$BC$1=AH68),'Data Entry'!F73,"")</f>
        <v/>
      </c>
      <c r="BD68" s="24" t="str">
        <f t="shared" si="31"/>
        <v/>
      </c>
      <c r="BE68" s="24" t="str">
        <f>IF(AND($BB$1=5,AG68=5,$BC$1=AH68),'Data Entry'!G73,"")</f>
        <v/>
      </c>
      <c r="BF68" s="24" t="str">
        <f t="shared" si="32"/>
        <v/>
      </c>
      <c r="BG68" s="24" t="str">
        <f t="shared" si="33"/>
        <v/>
      </c>
      <c r="BH68" s="24" t="str">
        <f>IF(AND($BB$1=5,AG68=5,$BC$1=AH68),'Data Entry'!E73,"")</f>
        <v/>
      </c>
      <c r="BI68" s="24" t="str">
        <f>IF(AND($BB$1=5,AG68=5,$BC$1=AH68),'Data Entry'!H73,"")</f>
        <v/>
      </c>
      <c r="BJ68" s="24" t="str">
        <f>IF(AND($BB$1=5,AG68=5,$BC$1=AH68),'Data Entry'!I73,"")</f>
        <v/>
      </c>
      <c r="BK68" s="24" t="str">
        <f t="shared" si="34"/>
        <v/>
      </c>
      <c r="BL68" s="24" t="str">
        <f t="shared" si="35"/>
        <v/>
      </c>
      <c r="BM68" s="24" t="str">
        <f t="shared" si="36"/>
        <v/>
      </c>
      <c r="BN68" s="24" t="str">
        <f t="shared" si="37"/>
        <v/>
      </c>
    </row>
    <row r="69" spans="1:66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7"/>
      <c r="AF69" t="str">
        <f>IF(AK69="","",IF(AK69&gt;0,COUNT($AG$2:AG69),""))</f>
        <v/>
      </c>
      <c r="AG69" s="24">
        <f t="shared" si="20"/>
        <v>5</v>
      </c>
      <c r="AH69" s="24" t="str">
        <f>IF(AND($AJ$1=5),'Data Entry'!C74,"")</f>
        <v/>
      </c>
      <c r="AI69" s="24" t="str">
        <f>IF(AND($AJ$1=5),'Data Entry'!D74,"")</f>
        <v/>
      </c>
      <c r="AJ69" s="24" t="str">
        <f t="shared" si="21"/>
        <v/>
      </c>
      <c r="AK69" s="24" t="str">
        <f>IF(AND($AJ$1=5),'Data Entry'!F74,"")</f>
        <v/>
      </c>
      <c r="AL69" s="24" t="str">
        <f t="shared" si="22"/>
        <v/>
      </c>
      <c r="AM69" s="24" t="str">
        <f>IF(AND($AJ$1=5),'Data Entry'!G74,"")</f>
        <v/>
      </c>
      <c r="AN69" s="24" t="str">
        <f t="shared" si="23"/>
        <v/>
      </c>
      <c r="AO69" s="24" t="str">
        <f t="shared" si="24"/>
        <v/>
      </c>
      <c r="AP69" s="24" t="str">
        <f>IF(AND($AJ$1=5),'Data Entry'!E74,"")</f>
        <v/>
      </c>
      <c r="AQ69" s="24" t="str">
        <f>IF(AND($AJ$1=5),'Data Entry'!H74,"")</f>
        <v/>
      </c>
      <c r="AR69" s="24" t="str">
        <f>IF(AND($AJ$1=5),'Data Entry'!I74,"")</f>
        <v/>
      </c>
      <c r="AS69" s="24" t="str">
        <f t="shared" si="25"/>
        <v/>
      </c>
      <c r="AT69" s="24" t="str">
        <f t="shared" si="26"/>
        <v/>
      </c>
      <c r="AU69" s="24" t="str">
        <f t="shared" si="27"/>
        <v/>
      </c>
      <c r="AV69" s="24" t="str">
        <f t="shared" si="28"/>
        <v/>
      </c>
      <c r="AX69" t="str">
        <f>IF(BC69="","",IF(BC69&gt;0,COUNT($AY$2:AY69),""))</f>
        <v/>
      </c>
      <c r="AY69" s="24" t="str">
        <f t="shared" si="29"/>
        <v/>
      </c>
      <c r="AZ69" s="24" t="str">
        <f>IF(AND($BB$1=5,$BC$1=AH69),'Data Entry'!C74,"")</f>
        <v/>
      </c>
      <c r="BA69" s="24" t="str">
        <f>IF(AND($BB$1=5,AG69=5,$BC$1=AH69),'Data Entry'!D74,"")</f>
        <v/>
      </c>
      <c r="BB69" s="24" t="str">
        <f t="shared" si="30"/>
        <v/>
      </c>
      <c r="BC69" s="24" t="str">
        <f>IF(AND($BB$1=5,AG69=5,$BC$1=AH69),'Data Entry'!F74,"")</f>
        <v/>
      </c>
      <c r="BD69" s="24" t="str">
        <f t="shared" si="31"/>
        <v/>
      </c>
      <c r="BE69" s="24" t="str">
        <f>IF(AND($BB$1=5,AG69=5,$BC$1=AH69),'Data Entry'!G74,"")</f>
        <v/>
      </c>
      <c r="BF69" s="24" t="str">
        <f t="shared" si="32"/>
        <v/>
      </c>
      <c r="BG69" s="24" t="str">
        <f t="shared" si="33"/>
        <v/>
      </c>
      <c r="BH69" s="24" t="str">
        <f>IF(AND($BB$1=5,AG69=5,$BC$1=AH69),'Data Entry'!E74,"")</f>
        <v/>
      </c>
      <c r="BI69" s="24" t="str">
        <f>IF(AND($BB$1=5,AG69=5,$BC$1=AH69),'Data Entry'!H74,"")</f>
        <v/>
      </c>
      <c r="BJ69" s="24" t="str">
        <f>IF(AND($BB$1=5,AG69=5,$BC$1=AH69),'Data Entry'!I74,"")</f>
        <v/>
      </c>
      <c r="BK69" s="24" t="str">
        <f t="shared" si="34"/>
        <v/>
      </c>
      <c r="BL69" s="24" t="str">
        <f t="shared" si="35"/>
        <v/>
      </c>
      <c r="BM69" s="24" t="str">
        <f t="shared" si="36"/>
        <v/>
      </c>
      <c r="BN69" s="24" t="str">
        <f t="shared" si="37"/>
        <v/>
      </c>
    </row>
    <row r="70" spans="1:66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7"/>
      <c r="AF70" t="str">
        <f>IF(AK70="","",IF(AK70&gt;0,COUNT($AG$2:AG70),""))</f>
        <v/>
      </c>
      <c r="AG70" s="24">
        <f t="shared" si="20"/>
        <v>5</v>
      </c>
      <c r="AH70" s="24" t="str">
        <f>IF(AND($AJ$1=5),'Data Entry'!C75,"")</f>
        <v/>
      </c>
      <c r="AI70" s="24" t="str">
        <f>IF(AND($AJ$1=5),'Data Entry'!D75,"")</f>
        <v/>
      </c>
      <c r="AJ70" s="24" t="str">
        <f t="shared" si="21"/>
        <v/>
      </c>
      <c r="AK70" s="24" t="str">
        <f>IF(AND($AJ$1=5),'Data Entry'!F75,"")</f>
        <v/>
      </c>
      <c r="AL70" s="24" t="str">
        <f t="shared" si="22"/>
        <v/>
      </c>
      <c r="AM70" s="24" t="str">
        <f>IF(AND($AJ$1=5),'Data Entry'!G75,"")</f>
        <v/>
      </c>
      <c r="AN70" s="24" t="str">
        <f t="shared" si="23"/>
        <v/>
      </c>
      <c r="AO70" s="24" t="str">
        <f t="shared" si="24"/>
        <v/>
      </c>
      <c r="AP70" s="24" t="str">
        <f>IF(AND($AJ$1=5),'Data Entry'!E75,"")</f>
        <v/>
      </c>
      <c r="AQ70" s="24" t="str">
        <f>IF(AND($AJ$1=5),'Data Entry'!H75,"")</f>
        <v/>
      </c>
      <c r="AR70" s="24" t="str">
        <f>IF(AND($AJ$1=5),'Data Entry'!I75,"")</f>
        <v/>
      </c>
      <c r="AS70" s="24" t="str">
        <f t="shared" si="25"/>
        <v/>
      </c>
      <c r="AT70" s="24" t="str">
        <f t="shared" si="26"/>
        <v/>
      </c>
      <c r="AU70" s="24" t="str">
        <f t="shared" si="27"/>
        <v/>
      </c>
      <c r="AV70" s="24" t="str">
        <f t="shared" si="28"/>
        <v/>
      </c>
      <c r="AX70" t="str">
        <f>IF(BC70="","",IF(BC70&gt;0,COUNT($AY$2:AY70),""))</f>
        <v/>
      </c>
      <c r="AY70" s="24" t="str">
        <f t="shared" si="29"/>
        <v/>
      </c>
      <c r="AZ70" s="24" t="str">
        <f>IF(AND($BB$1=5,$BC$1=AH70),'Data Entry'!C75,"")</f>
        <v/>
      </c>
      <c r="BA70" s="24" t="str">
        <f>IF(AND($BB$1=5,AG70=5,$BC$1=AH70),'Data Entry'!D75,"")</f>
        <v/>
      </c>
      <c r="BB70" s="24" t="str">
        <f t="shared" si="30"/>
        <v/>
      </c>
      <c r="BC70" s="24" t="str">
        <f>IF(AND($BB$1=5,AG70=5,$BC$1=AH70),'Data Entry'!F75,"")</f>
        <v/>
      </c>
      <c r="BD70" s="24" t="str">
        <f t="shared" si="31"/>
        <v/>
      </c>
      <c r="BE70" s="24" t="str">
        <f>IF(AND($BB$1=5,AG70=5,$BC$1=AH70),'Data Entry'!G75,"")</f>
        <v/>
      </c>
      <c r="BF70" s="24" t="str">
        <f t="shared" si="32"/>
        <v/>
      </c>
      <c r="BG70" s="24" t="str">
        <f t="shared" si="33"/>
        <v/>
      </c>
      <c r="BH70" s="24" t="str">
        <f>IF(AND($BB$1=5,AG70=5,$BC$1=AH70),'Data Entry'!E75,"")</f>
        <v/>
      </c>
      <c r="BI70" s="24" t="str">
        <f>IF(AND($BB$1=5,AG70=5,$BC$1=AH70),'Data Entry'!H75,"")</f>
        <v/>
      </c>
      <c r="BJ70" s="24" t="str">
        <f>IF(AND($BB$1=5,AG70=5,$BC$1=AH70),'Data Entry'!I75,"")</f>
        <v/>
      </c>
      <c r="BK70" s="24" t="str">
        <f t="shared" si="34"/>
        <v/>
      </c>
      <c r="BL70" s="24" t="str">
        <f t="shared" si="35"/>
        <v/>
      </c>
      <c r="BM70" s="24" t="str">
        <f t="shared" si="36"/>
        <v/>
      </c>
      <c r="BN70" s="24" t="str">
        <f t="shared" si="37"/>
        <v/>
      </c>
    </row>
    <row r="71" spans="1:66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7"/>
      <c r="AF71" t="str">
        <f>IF(AK71="","",IF(AK71&gt;0,COUNT($AG$2:AG71),""))</f>
        <v/>
      </c>
      <c r="AG71" s="24">
        <f t="shared" si="20"/>
        <v>5</v>
      </c>
      <c r="AH71" s="24" t="str">
        <f>IF(AND($AJ$1=5),'Data Entry'!C76,"")</f>
        <v/>
      </c>
      <c r="AI71" s="24" t="str">
        <f>IF(AND($AJ$1=5),'Data Entry'!D76,"")</f>
        <v/>
      </c>
      <c r="AJ71" s="24" t="str">
        <f t="shared" si="21"/>
        <v/>
      </c>
      <c r="AK71" s="24" t="str">
        <f>IF(AND($AJ$1=5),'Data Entry'!F76,"")</f>
        <v/>
      </c>
      <c r="AL71" s="24" t="str">
        <f t="shared" si="22"/>
        <v/>
      </c>
      <c r="AM71" s="24" t="str">
        <f>IF(AND($AJ$1=5),'Data Entry'!G76,"")</f>
        <v/>
      </c>
      <c r="AN71" s="24" t="str">
        <f t="shared" si="23"/>
        <v/>
      </c>
      <c r="AO71" s="24" t="str">
        <f t="shared" si="24"/>
        <v/>
      </c>
      <c r="AP71" s="24" t="str">
        <f>IF(AND($AJ$1=5),'Data Entry'!E76,"")</f>
        <v/>
      </c>
      <c r="AQ71" s="24" t="str">
        <f>IF(AND($AJ$1=5),'Data Entry'!H76,"")</f>
        <v/>
      </c>
      <c r="AR71" s="24" t="str">
        <f>IF(AND($AJ$1=5),'Data Entry'!I76,"")</f>
        <v/>
      </c>
      <c r="AS71" s="24" t="str">
        <f t="shared" si="25"/>
        <v/>
      </c>
      <c r="AT71" s="24" t="str">
        <f t="shared" si="26"/>
        <v/>
      </c>
      <c r="AU71" s="24" t="str">
        <f t="shared" si="27"/>
        <v/>
      </c>
      <c r="AV71" s="24" t="str">
        <f t="shared" si="28"/>
        <v/>
      </c>
      <c r="AX71" t="str">
        <f>IF(BC71="","",IF(BC71&gt;0,COUNT($AY$2:AY71),""))</f>
        <v/>
      </c>
      <c r="AY71" s="24" t="str">
        <f t="shared" si="29"/>
        <v/>
      </c>
      <c r="AZ71" s="24" t="str">
        <f>IF(AND($BB$1=5,$BC$1=AH71),'Data Entry'!C76,"")</f>
        <v/>
      </c>
      <c r="BA71" s="24" t="str">
        <f>IF(AND($BB$1=5,AG71=5,$BC$1=AH71),'Data Entry'!D76,"")</f>
        <v/>
      </c>
      <c r="BB71" s="24" t="str">
        <f t="shared" si="30"/>
        <v/>
      </c>
      <c r="BC71" s="24" t="str">
        <f>IF(AND($BB$1=5,AG71=5,$BC$1=AH71),'Data Entry'!F76,"")</f>
        <v/>
      </c>
      <c r="BD71" s="24" t="str">
        <f t="shared" si="31"/>
        <v/>
      </c>
      <c r="BE71" s="24" t="str">
        <f>IF(AND($BB$1=5,AG71=5,$BC$1=AH71),'Data Entry'!G76,"")</f>
        <v/>
      </c>
      <c r="BF71" s="24" t="str">
        <f t="shared" si="32"/>
        <v/>
      </c>
      <c r="BG71" s="24" t="str">
        <f t="shared" si="33"/>
        <v/>
      </c>
      <c r="BH71" s="24" t="str">
        <f>IF(AND($BB$1=5,AG71=5,$BC$1=AH71),'Data Entry'!E76,"")</f>
        <v/>
      </c>
      <c r="BI71" s="24" t="str">
        <f>IF(AND($BB$1=5,AG71=5,$BC$1=AH71),'Data Entry'!H76,"")</f>
        <v/>
      </c>
      <c r="BJ71" s="24" t="str">
        <f>IF(AND($BB$1=5,AG71=5,$BC$1=AH71),'Data Entry'!I76,"")</f>
        <v/>
      </c>
      <c r="BK71" s="24" t="str">
        <f t="shared" si="34"/>
        <v/>
      </c>
      <c r="BL71" s="24" t="str">
        <f t="shared" si="35"/>
        <v/>
      </c>
      <c r="BM71" s="24" t="str">
        <f t="shared" si="36"/>
        <v/>
      </c>
      <c r="BN71" s="24" t="str">
        <f t="shared" si="37"/>
        <v/>
      </c>
    </row>
    <row r="72" spans="1:66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7"/>
      <c r="AF72" t="str">
        <f>IF(AK72="","",IF(AK72&gt;0,COUNT($AG$2:AG72),""))</f>
        <v/>
      </c>
      <c r="AG72" s="24">
        <f t="shared" si="20"/>
        <v>5</v>
      </c>
      <c r="AH72" s="24" t="str">
        <f>IF(AND($AJ$1=5),'Data Entry'!C77,"")</f>
        <v/>
      </c>
      <c r="AI72" s="24" t="str">
        <f>IF(AND($AJ$1=5),'Data Entry'!D77,"")</f>
        <v/>
      </c>
      <c r="AJ72" s="24" t="str">
        <f t="shared" si="21"/>
        <v/>
      </c>
      <c r="AK72" s="24" t="str">
        <f>IF(AND($AJ$1=5),'Data Entry'!F77,"")</f>
        <v/>
      </c>
      <c r="AL72" s="24" t="str">
        <f t="shared" si="22"/>
        <v/>
      </c>
      <c r="AM72" s="24" t="str">
        <f>IF(AND($AJ$1=5),'Data Entry'!G77,"")</f>
        <v/>
      </c>
      <c r="AN72" s="24" t="str">
        <f t="shared" si="23"/>
        <v/>
      </c>
      <c r="AO72" s="24" t="str">
        <f t="shared" si="24"/>
        <v/>
      </c>
      <c r="AP72" s="24" t="str">
        <f>IF(AND($AJ$1=5),'Data Entry'!E77,"")</f>
        <v/>
      </c>
      <c r="AQ72" s="24" t="str">
        <f>IF(AND($AJ$1=5),'Data Entry'!H77,"")</f>
        <v/>
      </c>
      <c r="AR72" s="24" t="str">
        <f>IF(AND($AJ$1=5),'Data Entry'!I77,"")</f>
        <v/>
      </c>
      <c r="AS72" s="24" t="str">
        <f t="shared" si="25"/>
        <v/>
      </c>
      <c r="AT72" s="24" t="str">
        <f t="shared" si="26"/>
        <v/>
      </c>
      <c r="AU72" s="24" t="str">
        <f t="shared" si="27"/>
        <v/>
      </c>
      <c r="AV72" s="24" t="str">
        <f t="shared" si="28"/>
        <v/>
      </c>
      <c r="AX72" t="str">
        <f>IF(BC72="","",IF(BC72&gt;0,COUNT($AY$2:AY72),""))</f>
        <v/>
      </c>
      <c r="AY72" s="24" t="str">
        <f t="shared" si="29"/>
        <v/>
      </c>
      <c r="AZ72" s="24" t="str">
        <f>IF(AND($BB$1=5,$BC$1=AH72),'Data Entry'!C77,"")</f>
        <v/>
      </c>
      <c r="BA72" s="24" t="str">
        <f>IF(AND($BB$1=5,AG72=5,$BC$1=AH72),'Data Entry'!D77,"")</f>
        <v/>
      </c>
      <c r="BB72" s="24" t="str">
        <f t="shared" si="30"/>
        <v/>
      </c>
      <c r="BC72" s="24" t="str">
        <f>IF(AND($BB$1=5,AG72=5,$BC$1=AH72),'Data Entry'!F77,"")</f>
        <v/>
      </c>
      <c r="BD72" s="24" t="str">
        <f t="shared" si="31"/>
        <v/>
      </c>
      <c r="BE72" s="24" t="str">
        <f>IF(AND($BB$1=5,AG72=5,$BC$1=AH72),'Data Entry'!G77,"")</f>
        <v/>
      </c>
      <c r="BF72" s="24" t="str">
        <f t="shared" si="32"/>
        <v/>
      </c>
      <c r="BG72" s="24" t="str">
        <f t="shared" si="33"/>
        <v/>
      </c>
      <c r="BH72" s="24" t="str">
        <f>IF(AND($BB$1=5,AG72=5,$BC$1=AH72),'Data Entry'!E77,"")</f>
        <v/>
      </c>
      <c r="BI72" s="24" t="str">
        <f>IF(AND($BB$1=5,AG72=5,$BC$1=AH72),'Data Entry'!H77,"")</f>
        <v/>
      </c>
      <c r="BJ72" s="24" t="str">
        <f>IF(AND($BB$1=5,AG72=5,$BC$1=AH72),'Data Entry'!I77,"")</f>
        <v/>
      </c>
      <c r="BK72" s="24" t="str">
        <f t="shared" si="34"/>
        <v/>
      </c>
      <c r="BL72" s="24" t="str">
        <f t="shared" si="35"/>
        <v/>
      </c>
      <c r="BM72" s="24" t="str">
        <f t="shared" si="36"/>
        <v/>
      </c>
      <c r="BN72" s="24" t="str">
        <f t="shared" si="37"/>
        <v/>
      </c>
    </row>
    <row r="73" spans="1:66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7"/>
      <c r="AF73" t="str">
        <f>IF(AK73="","",IF(AK73&gt;0,COUNT($AG$2:AG73),""))</f>
        <v/>
      </c>
      <c r="AG73" s="24">
        <f t="shared" si="20"/>
        <v>5</v>
      </c>
      <c r="AH73" s="24" t="str">
        <f>IF(AND($AJ$1=5),'Data Entry'!C78,"")</f>
        <v/>
      </c>
      <c r="AI73" s="24" t="str">
        <f>IF(AND($AJ$1=5),'Data Entry'!D78,"")</f>
        <v/>
      </c>
      <c r="AJ73" s="24" t="str">
        <f t="shared" si="21"/>
        <v/>
      </c>
      <c r="AK73" s="24" t="str">
        <f>IF(AND($AJ$1=5),'Data Entry'!F78,"")</f>
        <v/>
      </c>
      <c r="AL73" s="24" t="str">
        <f t="shared" si="22"/>
        <v/>
      </c>
      <c r="AM73" s="24" t="str">
        <f>IF(AND($AJ$1=5),'Data Entry'!G78,"")</f>
        <v/>
      </c>
      <c r="AN73" s="24" t="str">
        <f t="shared" si="23"/>
        <v/>
      </c>
      <c r="AO73" s="24" t="str">
        <f t="shared" si="24"/>
        <v/>
      </c>
      <c r="AP73" s="24" t="str">
        <f>IF(AND($AJ$1=5),'Data Entry'!E78,"")</f>
        <v/>
      </c>
      <c r="AQ73" s="24" t="str">
        <f>IF(AND($AJ$1=5),'Data Entry'!H78,"")</f>
        <v/>
      </c>
      <c r="AR73" s="24" t="str">
        <f>IF(AND($AJ$1=5),'Data Entry'!I78,"")</f>
        <v/>
      </c>
      <c r="AS73" s="24" t="str">
        <f t="shared" si="25"/>
        <v/>
      </c>
      <c r="AT73" s="24" t="str">
        <f t="shared" si="26"/>
        <v/>
      </c>
      <c r="AU73" s="24" t="str">
        <f t="shared" si="27"/>
        <v/>
      </c>
      <c r="AV73" s="24" t="str">
        <f t="shared" si="28"/>
        <v/>
      </c>
      <c r="AX73" t="str">
        <f>IF(BC73="","",IF(BC73&gt;0,COUNT($AY$2:AY73),""))</f>
        <v/>
      </c>
      <c r="AY73" s="24" t="str">
        <f t="shared" si="29"/>
        <v/>
      </c>
      <c r="AZ73" s="24" t="str">
        <f>IF(AND($BB$1=5,$BC$1=AH73),'Data Entry'!C78,"")</f>
        <v/>
      </c>
      <c r="BA73" s="24" t="str">
        <f>IF(AND($BB$1=5,AG73=5,$BC$1=AH73),'Data Entry'!D78,"")</f>
        <v/>
      </c>
      <c r="BB73" s="24" t="str">
        <f t="shared" si="30"/>
        <v/>
      </c>
      <c r="BC73" s="24" t="str">
        <f>IF(AND($BB$1=5,AG73=5,$BC$1=AH73),'Data Entry'!F78,"")</f>
        <v/>
      </c>
      <c r="BD73" s="24" t="str">
        <f t="shared" si="31"/>
        <v/>
      </c>
      <c r="BE73" s="24" t="str">
        <f>IF(AND($BB$1=5,AG73=5,$BC$1=AH73),'Data Entry'!G78,"")</f>
        <v/>
      </c>
      <c r="BF73" s="24" t="str">
        <f t="shared" si="32"/>
        <v/>
      </c>
      <c r="BG73" s="24" t="str">
        <f t="shared" si="33"/>
        <v/>
      </c>
      <c r="BH73" s="24" t="str">
        <f>IF(AND($BB$1=5,AG73=5,$BC$1=AH73),'Data Entry'!E78,"")</f>
        <v/>
      </c>
      <c r="BI73" s="24" t="str">
        <f>IF(AND($BB$1=5,AG73=5,$BC$1=AH73),'Data Entry'!H78,"")</f>
        <v/>
      </c>
      <c r="BJ73" s="24" t="str">
        <f>IF(AND($BB$1=5,AG73=5,$BC$1=AH73),'Data Entry'!I78,"")</f>
        <v/>
      </c>
      <c r="BK73" s="24" t="str">
        <f t="shared" si="34"/>
        <v/>
      </c>
      <c r="BL73" s="24" t="str">
        <f t="shared" si="35"/>
        <v/>
      </c>
      <c r="BM73" s="24" t="str">
        <f t="shared" si="36"/>
        <v/>
      </c>
      <c r="BN73" s="24" t="str">
        <f t="shared" si="37"/>
        <v/>
      </c>
    </row>
    <row r="74" spans="1:66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7"/>
      <c r="AF74" t="str">
        <f>IF(AK74="","",IF(AK74&gt;0,COUNT($AG$2:AG74),""))</f>
        <v/>
      </c>
      <c r="AG74" s="24">
        <f t="shared" si="20"/>
        <v>5</v>
      </c>
      <c r="AH74" s="24" t="str">
        <f>IF(AND($AJ$1=5),'Data Entry'!C79,"")</f>
        <v/>
      </c>
      <c r="AI74" s="24" t="str">
        <f>IF(AND($AJ$1=5),'Data Entry'!D79,"")</f>
        <v/>
      </c>
      <c r="AJ74" s="24" t="str">
        <f t="shared" si="21"/>
        <v/>
      </c>
      <c r="AK74" s="24" t="str">
        <f>IF(AND($AJ$1=5),'Data Entry'!F79,"")</f>
        <v/>
      </c>
      <c r="AL74" s="24" t="str">
        <f t="shared" si="22"/>
        <v/>
      </c>
      <c r="AM74" s="24" t="str">
        <f>IF(AND($AJ$1=5),'Data Entry'!G79,"")</f>
        <v/>
      </c>
      <c r="AN74" s="24" t="str">
        <f t="shared" si="23"/>
        <v/>
      </c>
      <c r="AO74" s="24" t="str">
        <f t="shared" si="24"/>
        <v/>
      </c>
      <c r="AP74" s="24" t="str">
        <f>IF(AND($AJ$1=5),'Data Entry'!E79,"")</f>
        <v/>
      </c>
      <c r="AQ74" s="24" t="str">
        <f>IF(AND($AJ$1=5),'Data Entry'!H79,"")</f>
        <v/>
      </c>
      <c r="AR74" s="24" t="str">
        <f>IF(AND($AJ$1=5),'Data Entry'!I79,"")</f>
        <v/>
      </c>
      <c r="AS74" s="24" t="str">
        <f t="shared" si="25"/>
        <v/>
      </c>
      <c r="AT74" s="24" t="str">
        <f t="shared" si="26"/>
        <v/>
      </c>
      <c r="AU74" s="24" t="str">
        <f t="shared" si="27"/>
        <v/>
      </c>
      <c r="AV74" s="24" t="str">
        <f t="shared" si="28"/>
        <v/>
      </c>
      <c r="AX74" t="str">
        <f>IF(BC74="","",IF(BC74&gt;0,COUNT($AY$2:AY74),""))</f>
        <v/>
      </c>
      <c r="AY74" s="24" t="str">
        <f t="shared" si="29"/>
        <v/>
      </c>
      <c r="AZ74" s="24" t="str">
        <f>IF(AND($BB$1=5,$BC$1=AH74),'Data Entry'!C79,"")</f>
        <v/>
      </c>
      <c r="BA74" s="24" t="str">
        <f>IF(AND($BB$1=5,AG74=5,$BC$1=AH74),'Data Entry'!D79,"")</f>
        <v/>
      </c>
      <c r="BB74" s="24" t="str">
        <f t="shared" si="30"/>
        <v/>
      </c>
      <c r="BC74" s="24" t="str">
        <f>IF(AND($BB$1=5,AG74=5,$BC$1=AH74),'Data Entry'!F79,"")</f>
        <v/>
      </c>
      <c r="BD74" s="24" t="str">
        <f t="shared" si="31"/>
        <v/>
      </c>
      <c r="BE74" s="24" t="str">
        <f>IF(AND($BB$1=5,AG74=5,$BC$1=AH74),'Data Entry'!G79,"")</f>
        <v/>
      </c>
      <c r="BF74" s="24" t="str">
        <f t="shared" si="32"/>
        <v/>
      </c>
      <c r="BG74" s="24" t="str">
        <f t="shared" si="33"/>
        <v/>
      </c>
      <c r="BH74" s="24" t="str">
        <f>IF(AND($BB$1=5,AG74=5,$BC$1=AH74),'Data Entry'!E79,"")</f>
        <v/>
      </c>
      <c r="BI74" s="24" t="str">
        <f>IF(AND($BB$1=5,AG74=5,$BC$1=AH74),'Data Entry'!H79,"")</f>
        <v/>
      </c>
      <c r="BJ74" s="24" t="str">
        <f>IF(AND($BB$1=5,AG74=5,$BC$1=AH74),'Data Entry'!I79,"")</f>
        <v/>
      </c>
      <c r="BK74" s="24" t="str">
        <f t="shared" si="34"/>
        <v/>
      </c>
      <c r="BL74" s="24" t="str">
        <f t="shared" si="35"/>
        <v/>
      </c>
      <c r="BM74" s="24" t="str">
        <f t="shared" si="36"/>
        <v/>
      </c>
      <c r="BN74" s="24" t="str">
        <f t="shared" si="37"/>
        <v/>
      </c>
    </row>
    <row r="75" spans="1:66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7"/>
      <c r="AF75" t="str">
        <f>IF(AK75="","",IF(AK75&gt;0,COUNT($AG$2:AG75),""))</f>
        <v/>
      </c>
      <c r="AG75" s="24">
        <f t="shared" si="20"/>
        <v>5</v>
      </c>
      <c r="AH75" s="24" t="str">
        <f>IF(AND($AJ$1=5),'Data Entry'!C80,"")</f>
        <v/>
      </c>
      <c r="AI75" s="24" t="str">
        <f>IF(AND($AJ$1=5),'Data Entry'!D80,"")</f>
        <v/>
      </c>
      <c r="AJ75" s="24" t="str">
        <f t="shared" si="21"/>
        <v/>
      </c>
      <c r="AK75" s="24" t="str">
        <f>IF(AND($AJ$1=5),'Data Entry'!F80,"")</f>
        <v/>
      </c>
      <c r="AL75" s="24" t="str">
        <f t="shared" si="22"/>
        <v/>
      </c>
      <c r="AM75" s="24" t="str">
        <f>IF(AND($AJ$1=5),'Data Entry'!G80,"")</f>
        <v/>
      </c>
      <c r="AN75" s="24" t="str">
        <f t="shared" si="23"/>
        <v/>
      </c>
      <c r="AO75" s="24" t="str">
        <f t="shared" si="24"/>
        <v/>
      </c>
      <c r="AP75" s="24" t="str">
        <f>IF(AND($AJ$1=5),'Data Entry'!E80,"")</f>
        <v/>
      </c>
      <c r="AQ75" s="24" t="str">
        <f>IF(AND($AJ$1=5),'Data Entry'!H80,"")</f>
        <v/>
      </c>
      <c r="AR75" s="24" t="str">
        <f>IF(AND($AJ$1=5),'Data Entry'!I80,"")</f>
        <v/>
      </c>
      <c r="AS75" s="24" t="str">
        <f t="shared" si="25"/>
        <v/>
      </c>
      <c r="AT75" s="24" t="str">
        <f t="shared" si="26"/>
        <v/>
      </c>
      <c r="AU75" s="24" t="str">
        <f t="shared" si="27"/>
        <v/>
      </c>
      <c r="AV75" s="24" t="str">
        <f t="shared" si="28"/>
        <v/>
      </c>
      <c r="AX75" t="str">
        <f>IF(BC75="","",IF(BC75&gt;0,COUNT($AY$2:AY75),""))</f>
        <v/>
      </c>
      <c r="AY75" s="24" t="str">
        <f t="shared" si="29"/>
        <v/>
      </c>
      <c r="AZ75" s="24" t="str">
        <f>IF(AND($BB$1=5,$BC$1=AH75),'Data Entry'!C80,"")</f>
        <v/>
      </c>
      <c r="BA75" s="24" t="str">
        <f>IF(AND($BB$1=5,AG75=5,$BC$1=AH75),'Data Entry'!D80,"")</f>
        <v/>
      </c>
      <c r="BB75" s="24" t="str">
        <f t="shared" si="30"/>
        <v/>
      </c>
      <c r="BC75" s="24" t="str">
        <f>IF(AND($BB$1=5,AG75=5,$BC$1=AH75),'Data Entry'!F80,"")</f>
        <v/>
      </c>
      <c r="BD75" s="24" t="str">
        <f t="shared" si="31"/>
        <v/>
      </c>
      <c r="BE75" s="24" t="str">
        <f>IF(AND($BB$1=5,AG75=5,$BC$1=AH75),'Data Entry'!G80,"")</f>
        <v/>
      </c>
      <c r="BF75" s="24" t="str">
        <f t="shared" si="32"/>
        <v/>
      </c>
      <c r="BG75" s="24" t="str">
        <f t="shared" si="33"/>
        <v/>
      </c>
      <c r="BH75" s="24" t="str">
        <f>IF(AND($BB$1=5,AG75=5,$BC$1=AH75),'Data Entry'!E80,"")</f>
        <v/>
      </c>
      <c r="BI75" s="24" t="str">
        <f>IF(AND($BB$1=5,AG75=5,$BC$1=AH75),'Data Entry'!H80,"")</f>
        <v/>
      </c>
      <c r="BJ75" s="24" t="str">
        <f>IF(AND($BB$1=5,AG75=5,$BC$1=AH75),'Data Entry'!I80,"")</f>
        <v/>
      </c>
      <c r="BK75" s="24" t="str">
        <f t="shared" si="34"/>
        <v/>
      </c>
      <c r="BL75" s="24" t="str">
        <f t="shared" si="35"/>
        <v/>
      </c>
      <c r="BM75" s="24" t="str">
        <f t="shared" si="36"/>
        <v/>
      </c>
      <c r="BN75" s="24" t="str">
        <f t="shared" si="37"/>
        <v/>
      </c>
    </row>
    <row r="76" spans="1:66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7"/>
      <c r="AF76" t="str">
        <f>IF(AK76="","",IF(AK76&gt;0,COUNT($AG$2:AG76),""))</f>
        <v/>
      </c>
      <c r="AG76" s="24">
        <f t="shared" si="20"/>
        <v>5</v>
      </c>
      <c r="AH76" s="24" t="str">
        <f>IF(AND($AJ$1=5),'Data Entry'!C81,"")</f>
        <v/>
      </c>
      <c r="AI76" s="24" t="str">
        <f>IF(AND($AJ$1=5),'Data Entry'!D81,"")</f>
        <v/>
      </c>
      <c r="AJ76" s="24" t="str">
        <f t="shared" si="21"/>
        <v/>
      </c>
      <c r="AK76" s="24" t="str">
        <f>IF(AND($AJ$1=5),'Data Entry'!F81,"")</f>
        <v/>
      </c>
      <c r="AL76" s="24" t="str">
        <f t="shared" si="22"/>
        <v/>
      </c>
      <c r="AM76" s="24" t="str">
        <f>IF(AND($AJ$1=5),'Data Entry'!G81,"")</f>
        <v/>
      </c>
      <c r="AN76" s="24" t="str">
        <f t="shared" si="23"/>
        <v/>
      </c>
      <c r="AO76" s="24" t="str">
        <f t="shared" si="24"/>
        <v/>
      </c>
      <c r="AP76" s="24" t="str">
        <f>IF(AND($AJ$1=5),'Data Entry'!E81,"")</f>
        <v/>
      </c>
      <c r="AQ76" s="24" t="str">
        <f>IF(AND($AJ$1=5),'Data Entry'!H81,"")</f>
        <v/>
      </c>
      <c r="AR76" s="24" t="str">
        <f>IF(AND($AJ$1=5),'Data Entry'!I81,"")</f>
        <v/>
      </c>
      <c r="AS76" s="24" t="str">
        <f t="shared" si="25"/>
        <v/>
      </c>
      <c r="AT76" s="24" t="str">
        <f t="shared" si="26"/>
        <v/>
      </c>
      <c r="AU76" s="24" t="str">
        <f t="shared" si="27"/>
        <v/>
      </c>
      <c r="AV76" s="24" t="str">
        <f t="shared" si="28"/>
        <v/>
      </c>
      <c r="AX76" t="str">
        <f>IF(BC76="","",IF(BC76&gt;0,COUNT($AY$2:AY76),""))</f>
        <v/>
      </c>
      <c r="AY76" s="24" t="str">
        <f t="shared" si="29"/>
        <v/>
      </c>
      <c r="AZ76" s="24" t="str">
        <f>IF(AND($BB$1=5,$BC$1=AH76),'Data Entry'!C81,"")</f>
        <v/>
      </c>
      <c r="BA76" s="24" t="str">
        <f>IF(AND($BB$1=5,AG76=5,$BC$1=AH76),'Data Entry'!D81,"")</f>
        <v/>
      </c>
      <c r="BB76" s="24" t="str">
        <f t="shared" si="30"/>
        <v/>
      </c>
      <c r="BC76" s="24" t="str">
        <f>IF(AND($BB$1=5,AG76=5,$BC$1=AH76),'Data Entry'!F81,"")</f>
        <v/>
      </c>
      <c r="BD76" s="24" t="str">
        <f t="shared" si="31"/>
        <v/>
      </c>
      <c r="BE76" s="24" t="str">
        <f>IF(AND($BB$1=5,AG76=5,$BC$1=AH76),'Data Entry'!G81,"")</f>
        <v/>
      </c>
      <c r="BF76" s="24" t="str">
        <f t="shared" si="32"/>
        <v/>
      </c>
      <c r="BG76" s="24" t="str">
        <f t="shared" si="33"/>
        <v/>
      </c>
      <c r="BH76" s="24" t="str">
        <f>IF(AND($BB$1=5,AG76=5,$BC$1=AH76),'Data Entry'!E81,"")</f>
        <v/>
      </c>
      <c r="BI76" s="24" t="str">
        <f>IF(AND($BB$1=5,AG76=5,$BC$1=AH76),'Data Entry'!H81,"")</f>
        <v/>
      </c>
      <c r="BJ76" s="24" t="str">
        <f>IF(AND($BB$1=5,AG76=5,$BC$1=AH76),'Data Entry'!I81,"")</f>
        <v/>
      </c>
      <c r="BK76" s="24" t="str">
        <f t="shared" si="34"/>
        <v/>
      </c>
      <c r="BL76" s="24" t="str">
        <f t="shared" si="35"/>
        <v/>
      </c>
      <c r="BM76" s="24" t="str">
        <f t="shared" si="36"/>
        <v/>
      </c>
      <c r="BN76" s="24" t="str">
        <f t="shared" si="37"/>
        <v/>
      </c>
    </row>
    <row r="77" spans="1:66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7"/>
      <c r="AF77" t="str">
        <f>IF(AK77="","",IF(AK77&gt;0,COUNT($AG$2:AG77),""))</f>
        <v/>
      </c>
      <c r="AG77" s="24">
        <f t="shared" si="20"/>
        <v>5</v>
      </c>
      <c r="AH77" s="24" t="str">
        <f>IF(AND($AJ$1=5),'Data Entry'!C82,"")</f>
        <v/>
      </c>
      <c r="AI77" s="24" t="str">
        <f>IF(AND($AJ$1=5),'Data Entry'!D82,"")</f>
        <v/>
      </c>
      <c r="AJ77" s="24" t="str">
        <f t="shared" si="21"/>
        <v/>
      </c>
      <c r="AK77" s="24" t="str">
        <f>IF(AND($AJ$1=5),'Data Entry'!F82,"")</f>
        <v/>
      </c>
      <c r="AL77" s="24" t="str">
        <f t="shared" si="22"/>
        <v/>
      </c>
      <c r="AM77" s="24" t="str">
        <f>IF(AND($AJ$1=5),'Data Entry'!G82,"")</f>
        <v/>
      </c>
      <c r="AN77" s="24" t="str">
        <f t="shared" si="23"/>
        <v/>
      </c>
      <c r="AO77" s="24" t="str">
        <f t="shared" si="24"/>
        <v/>
      </c>
      <c r="AP77" s="24" t="str">
        <f>IF(AND($AJ$1=5),'Data Entry'!E82,"")</f>
        <v/>
      </c>
      <c r="AQ77" s="24" t="str">
        <f>IF(AND($AJ$1=5),'Data Entry'!H82,"")</f>
        <v/>
      </c>
      <c r="AR77" s="24" t="str">
        <f>IF(AND($AJ$1=5),'Data Entry'!I82,"")</f>
        <v/>
      </c>
      <c r="AS77" s="24" t="str">
        <f t="shared" si="25"/>
        <v/>
      </c>
      <c r="AT77" s="24" t="str">
        <f t="shared" si="26"/>
        <v/>
      </c>
      <c r="AU77" s="24" t="str">
        <f t="shared" si="27"/>
        <v/>
      </c>
      <c r="AV77" s="24" t="str">
        <f t="shared" si="28"/>
        <v/>
      </c>
      <c r="AX77" t="str">
        <f>IF(BC77="","",IF(BC77&gt;0,COUNT($AY$2:AY77),""))</f>
        <v/>
      </c>
      <c r="AY77" s="24" t="str">
        <f t="shared" si="29"/>
        <v/>
      </c>
      <c r="AZ77" s="24" t="str">
        <f>IF(AND($BB$1=5,$BC$1=AH77),'Data Entry'!C82,"")</f>
        <v/>
      </c>
      <c r="BA77" s="24" t="str">
        <f>IF(AND($BB$1=5,AG77=5,$BC$1=AH77),'Data Entry'!D82,"")</f>
        <v/>
      </c>
      <c r="BB77" s="24" t="str">
        <f t="shared" si="30"/>
        <v/>
      </c>
      <c r="BC77" s="24" t="str">
        <f>IF(AND($BB$1=5,AG77=5,$BC$1=AH77),'Data Entry'!F82,"")</f>
        <v/>
      </c>
      <c r="BD77" s="24" t="str">
        <f t="shared" si="31"/>
        <v/>
      </c>
      <c r="BE77" s="24" t="str">
        <f>IF(AND($BB$1=5,AG77=5,$BC$1=AH77),'Data Entry'!G82,"")</f>
        <v/>
      </c>
      <c r="BF77" s="24" t="str">
        <f t="shared" si="32"/>
        <v/>
      </c>
      <c r="BG77" s="24" t="str">
        <f t="shared" si="33"/>
        <v/>
      </c>
      <c r="BH77" s="24" t="str">
        <f>IF(AND($BB$1=5,AG77=5,$BC$1=AH77),'Data Entry'!E82,"")</f>
        <v/>
      </c>
      <c r="BI77" s="24" t="str">
        <f>IF(AND($BB$1=5,AG77=5,$BC$1=AH77),'Data Entry'!H82,"")</f>
        <v/>
      </c>
      <c r="BJ77" s="24" t="str">
        <f>IF(AND($BB$1=5,AG77=5,$BC$1=AH77),'Data Entry'!I82,"")</f>
        <v/>
      </c>
      <c r="BK77" s="24" t="str">
        <f t="shared" si="34"/>
        <v/>
      </c>
      <c r="BL77" s="24" t="str">
        <f t="shared" si="35"/>
        <v/>
      </c>
      <c r="BM77" s="24" t="str">
        <f t="shared" si="36"/>
        <v/>
      </c>
      <c r="BN77" s="24" t="str">
        <f t="shared" si="37"/>
        <v/>
      </c>
    </row>
    <row r="78" spans="1:66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7"/>
      <c r="AF78" t="str">
        <f>IF(AK78="","",IF(AK78&gt;0,COUNT($AG$2:AG78),""))</f>
        <v/>
      </c>
      <c r="AG78" s="24">
        <f t="shared" si="20"/>
        <v>5</v>
      </c>
      <c r="AH78" s="24" t="str">
        <f>IF(AND($AJ$1=5),'Data Entry'!C83,"")</f>
        <v/>
      </c>
      <c r="AI78" s="24" t="str">
        <f>IF(AND($AJ$1=5),'Data Entry'!D83,"")</f>
        <v/>
      </c>
      <c r="AJ78" s="24" t="str">
        <f t="shared" si="21"/>
        <v/>
      </c>
      <c r="AK78" s="24" t="str">
        <f>IF(AND($AJ$1=5),'Data Entry'!F83,"")</f>
        <v/>
      </c>
      <c r="AL78" s="24" t="str">
        <f t="shared" si="22"/>
        <v/>
      </c>
      <c r="AM78" s="24" t="str">
        <f>IF(AND($AJ$1=5),'Data Entry'!G83,"")</f>
        <v/>
      </c>
      <c r="AN78" s="24" t="str">
        <f t="shared" si="23"/>
        <v/>
      </c>
      <c r="AO78" s="24" t="str">
        <f t="shared" si="24"/>
        <v/>
      </c>
      <c r="AP78" s="24" t="str">
        <f>IF(AND($AJ$1=5),'Data Entry'!E83,"")</f>
        <v/>
      </c>
      <c r="AQ78" s="24" t="str">
        <f>IF(AND($AJ$1=5),'Data Entry'!H83,"")</f>
        <v/>
      </c>
      <c r="AR78" s="24" t="str">
        <f>IF(AND($AJ$1=5),'Data Entry'!I83,"")</f>
        <v/>
      </c>
      <c r="AS78" s="24" t="str">
        <f t="shared" si="25"/>
        <v/>
      </c>
      <c r="AT78" s="24" t="str">
        <f t="shared" si="26"/>
        <v/>
      </c>
      <c r="AU78" s="24" t="str">
        <f t="shared" si="27"/>
        <v/>
      </c>
      <c r="AV78" s="24" t="str">
        <f t="shared" si="28"/>
        <v/>
      </c>
      <c r="AX78" t="str">
        <f>IF(BC78="","",IF(BC78&gt;0,COUNT($AY$2:AY78),""))</f>
        <v/>
      </c>
      <c r="AY78" s="24" t="str">
        <f t="shared" si="29"/>
        <v/>
      </c>
      <c r="AZ78" s="24" t="str">
        <f>IF(AND($BB$1=5,$BC$1=AH78),'Data Entry'!C83,"")</f>
        <v/>
      </c>
      <c r="BA78" s="24" t="str">
        <f>IF(AND($BB$1=5,AG78=5,$BC$1=AH78),'Data Entry'!D83,"")</f>
        <v/>
      </c>
      <c r="BB78" s="24" t="str">
        <f t="shared" si="30"/>
        <v/>
      </c>
      <c r="BC78" s="24" t="str">
        <f>IF(AND($BB$1=5,AG78=5,$BC$1=AH78),'Data Entry'!F83,"")</f>
        <v/>
      </c>
      <c r="BD78" s="24" t="str">
        <f t="shared" si="31"/>
        <v/>
      </c>
      <c r="BE78" s="24" t="str">
        <f>IF(AND($BB$1=5,AG78=5,$BC$1=AH78),'Data Entry'!G83,"")</f>
        <v/>
      </c>
      <c r="BF78" s="24" t="str">
        <f t="shared" si="32"/>
        <v/>
      </c>
      <c r="BG78" s="24" t="str">
        <f t="shared" si="33"/>
        <v/>
      </c>
      <c r="BH78" s="24" t="str">
        <f>IF(AND($BB$1=5,AG78=5,$BC$1=AH78),'Data Entry'!E83,"")</f>
        <v/>
      </c>
      <c r="BI78" s="24" t="str">
        <f>IF(AND($BB$1=5,AG78=5,$BC$1=AH78),'Data Entry'!H83,"")</f>
        <v/>
      </c>
      <c r="BJ78" s="24" t="str">
        <f>IF(AND($BB$1=5,AG78=5,$BC$1=AH78),'Data Entry'!I83,"")</f>
        <v/>
      </c>
      <c r="BK78" s="24" t="str">
        <f t="shared" si="34"/>
        <v/>
      </c>
      <c r="BL78" s="24" t="str">
        <f t="shared" si="35"/>
        <v/>
      </c>
      <c r="BM78" s="24" t="str">
        <f t="shared" si="36"/>
        <v/>
      </c>
      <c r="BN78" s="24" t="str">
        <f t="shared" si="37"/>
        <v/>
      </c>
    </row>
    <row r="79" spans="1:66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7"/>
      <c r="AF79" t="str">
        <f>IF(AK79="","",IF(AK79&gt;0,COUNT($AG$2:AG79),""))</f>
        <v/>
      </c>
      <c r="AG79" s="24">
        <f t="shared" si="20"/>
        <v>5</v>
      </c>
      <c r="AH79" s="24" t="str">
        <f>IF(AND($AJ$1=5),'Data Entry'!C84,"")</f>
        <v/>
      </c>
      <c r="AI79" s="24" t="str">
        <f>IF(AND($AJ$1=5),'Data Entry'!D84,"")</f>
        <v/>
      </c>
      <c r="AJ79" s="24" t="str">
        <f t="shared" si="21"/>
        <v/>
      </c>
      <c r="AK79" s="24" t="str">
        <f>IF(AND($AJ$1=5),'Data Entry'!F84,"")</f>
        <v/>
      </c>
      <c r="AL79" s="24" t="str">
        <f t="shared" si="22"/>
        <v/>
      </c>
      <c r="AM79" s="24" t="str">
        <f>IF(AND($AJ$1=5),'Data Entry'!G84,"")</f>
        <v/>
      </c>
      <c r="AN79" s="24" t="str">
        <f t="shared" si="23"/>
        <v/>
      </c>
      <c r="AO79" s="24" t="str">
        <f t="shared" si="24"/>
        <v/>
      </c>
      <c r="AP79" s="24" t="str">
        <f>IF(AND($AJ$1=5),'Data Entry'!E84,"")</f>
        <v/>
      </c>
      <c r="AQ79" s="24" t="str">
        <f>IF(AND($AJ$1=5),'Data Entry'!H84,"")</f>
        <v/>
      </c>
      <c r="AR79" s="24" t="str">
        <f>IF(AND($AJ$1=5),'Data Entry'!I84,"")</f>
        <v/>
      </c>
      <c r="AS79" s="24" t="str">
        <f t="shared" si="25"/>
        <v/>
      </c>
      <c r="AT79" s="24" t="str">
        <f t="shared" si="26"/>
        <v/>
      </c>
      <c r="AU79" s="24" t="str">
        <f t="shared" si="27"/>
        <v/>
      </c>
      <c r="AV79" s="24" t="str">
        <f t="shared" si="28"/>
        <v/>
      </c>
      <c r="AX79" t="str">
        <f>IF(BC79="","",IF(BC79&gt;0,COUNT($AY$2:AY79),""))</f>
        <v/>
      </c>
      <c r="AY79" s="24" t="str">
        <f t="shared" si="29"/>
        <v/>
      </c>
      <c r="AZ79" s="24" t="str">
        <f>IF(AND($BB$1=5,$BC$1=AH79),'Data Entry'!C84,"")</f>
        <v/>
      </c>
      <c r="BA79" s="24" t="str">
        <f>IF(AND($BB$1=5,AG79=5,$BC$1=AH79),'Data Entry'!D84,"")</f>
        <v/>
      </c>
      <c r="BB79" s="24" t="str">
        <f t="shared" si="30"/>
        <v/>
      </c>
      <c r="BC79" s="24" t="str">
        <f>IF(AND($BB$1=5,AG79=5,$BC$1=AH79),'Data Entry'!F84,"")</f>
        <v/>
      </c>
      <c r="BD79" s="24" t="str">
        <f t="shared" si="31"/>
        <v/>
      </c>
      <c r="BE79" s="24" t="str">
        <f>IF(AND($BB$1=5,AG79=5,$BC$1=AH79),'Data Entry'!G84,"")</f>
        <v/>
      </c>
      <c r="BF79" s="24" t="str">
        <f t="shared" si="32"/>
        <v/>
      </c>
      <c r="BG79" s="24" t="str">
        <f t="shared" si="33"/>
        <v/>
      </c>
      <c r="BH79" s="24" t="str">
        <f>IF(AND($BB$1=5,AG79=5,$BC$1=AH79),'Data Entry'!E84,"")</f>
        <v/>
      </c>
      <c r="BI79" s="24" t="str">
        <f>IF(AND($BB$1=5,AG79=5,$BC$1=AH79),'Data Entry'!H84,"")</f>
        <v/>
      </c>
      <c r="BJ79" s="24" t="str">
        <f>IF(AND($BB$1=5,AG79=5,$BC$1=AH79),'Data Entry'!I84,"")</f>
        <v/>
      </c>
      <c r="BK79" s="24" t="str">
        <f t="shared" si="34"/>
        <v/>
      </c>
      <c r="BL79" s="24" t="str">
        <f t="shared" si="35"/>
        <v/>
      </c>
      <c r="BM79" s="24" t="str">
        <f t="shared" si="36"/>
        <v/>
      </c>
      <c r="BN79" s="24" t="str">
        <f t="shared" si="37"/>
        <v/>
      </c>
    </row>
    <row r="80" spans="1:66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7"/>
      <c r="AF80" t="str">
        <f>IF(AK80="","",IF(AK80&gt;0,COUNT($AG$2:AG80),""))</f>
        <v/>
      </c>
      <c r="AG80" s="24">
        <f t="shared" si="20"/>
        <v>5</v>
      </c>
      <c r="AH80" s="24" t="str">
        <f>IF(AND($AJ$1=5),'Data Entry'!C85,"")</f>
        <v/>
      </c>
      <c r="AI80" s="24" t="str">
        <f>IF(AND($AJ$1=5),'Data Entry'!D85,"")</f>
        <v/>
      </c>
      <c r="AJ80" s="24" t="str">
        <f t="shared" si="21"/>
        <v/>
      </c>
      <c r="AK80" s="24" t="str">
        <f>IF(AND($AJ$1=5),'Data Entry'!F85,"")</f>
        <v/>
      </c>
      <c r="AL80" s="24" t="str">
        <f t="shared" si="22"/>
        <v/>
      </c>
      <c r="AM80" s="24" t="str">
        <f>IF(AND($AJ$1=5),'Data Entry'!G85,"")</f>
        <v/>
      </c>
      <c r="AN80" s="24" t="str">
        <f t="shared" si="23"/>
        <v/>
      </c>
      <c r="AO80" s="24" t="str">
        <f t="shared" si="24"/>
        <v/>
      </c>
      <c r="AP80" s="24" t="str">
        <f>IF(AND($AJ$1=5),'Data Entry'!E85,"")</f>
        <v/>
      </c>
      <c r="AQ80" s="24" t="str">
        <f>IF(AND($AJ$1=5),'Data Entry'!H85,"")</f>
        <v/>
      </c>
      <c r="AR80" s="24" t="str">
        <f>IF(AND($AJ$1=5),'Data Entry'!I85,"")</f>
        <v/>
      </c>
      <c r="AS80" s="24" t="str">
        <f t="shared" si="25"/>
        <v/>
      </c>
      <c r="AT80" s="24" t="str">
        <f t="shared" si="26"/>
        <v/>
      </c>
      <c r="AU80" s="24" t="str">
        <f t="shared" si="27"/>
        <v/>
      </c>
      <c r="AV80" s="24" t="str">
        <f t="shared" si="28"/>
        <v/>
      </c>
      <c r="AX80" t="str">
        <f>IF(BC80="","",IF(BC80&gt;0,COUNT($AY$2:AY80),""))</f>
        <v/>
      </c>
      <c r="AY80" s="24" t="str">
        <f t="shared" si="29"/>
        <v/>
      </c>
      <c r="AZ80" s="24" t="str">
        <f>IF(AND($BB$1=5,$BC$1=AH80),'Data Entry'!C85,"")</f>
        <v/>
      </c>
      <c r="BA80" s="24" t="str">
        <f>IF(AND($BB$1=5,AG80=5,$BC$1=AH80),'Data Entry'!D85,"")</f>
        <v/>
      </c>
      <c r="BB80" s="24" t="str">
        <f t="shared" si="30"/>
        <v/>
      </c>
      <c r="BC80" s="24" t="str">
        <f>IF(AND($BB$1=5,AG80=5,$BC$1=AH80),'Data Entry'!F85,"")</f>
        <v/>
      </c>
      <c r="BD80" s="24" t="str">
        <f t="shared" si="31"/>
        <v/>
      </c>
      <c r="BE80" s="24" t="str">
        <f>IF(AND($BB$1=5,AG80=5,$BC$1=AH80),'Data Entry'!G85,"")</f>
        <v/>
      </c>
      <c r="BF80" s="24" t="str">
        <f t="shared" si="32"/>
        <v/>
      </c>
      <c r="BG80" s="24" t="str">
        <f t="shared" si="33"/>
        <v/>
      </c>
      <c r="BH80" s="24" t="str">
        <f>IF(AND($BB$1=5,AG80=5,$BC$1=AH80),'Data Entry'!E85,"")</f>
        <v/>
      </c>
      <c r="BI80" s="24" t="str">
        <f>IF(AND($BB$1=5,AG80=5,$BC$1=AH80),'Data Entry'!H85,"")</f>
        <v/>
      </c>
      <c r="BJ80" s="24" t="str">
        <f>IF(AND($BB$1=5,AG80=5,$BC$1=AH80),'Data Entry'!I85,"")</f>
        <v/>
      </c>
      <c r="BK80" s="24" t="str">
        <f t="shared" si="34"/>
        <v/>
      </c>
      <c r="BL80" s="24" t="str">
        <f t="shared" si="35"/>
        <v/>
      </c>
      <c r="BM80" s="24" t="str">
        <f t="shared" si="36"/>
        <v/>
      </c>
      <c r="BN80" s="24" t="str">
        <f t="shared" si="37"/>
        <v/>
      </c>
    </row>
    <row r="81" spans="1:66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7"/>
      <c r="AF81" t="str">
        <f>IF(AK81="","",IF(AK81&gt;0,COUNT($AG$2:AG81),""))</f>
        <v/>
      </c>
      <c r="AG81" s="24">
        <f t="shared" si="20"/>
        <v>5</v>
      </c>
      <c r="AH81" s="24" t="str">
        <f>IF(AND($AJ$1=5),'Data Entry'!C86,"")</f>
        <v/>
      </c>
      <c r="AI81" s="24" t="str">
        <f>IF(AND($AJ$1=5),'Data Entry'!D86,"")</f>
        <v/>
      </c>
      <c r="AJ81" s="24" t="str">
        <f t="shared" si="21"/>
        <v/>
      </c>
      <c r="AK81" s="24" t="str">
        <f>IF(AND($AJ$1=5),'Data Entry'!F86,"")</f>
        <v/>
      </c>
      <c r="AL81" s="24" t="str">
        <f t="shared" si="22"/>
        <v/>
      </c>
      <c r="AM81" s="24" t="str">
        <f>IF(AND($AJ$1=5),'Data Entry'!G86,"")</f>
        <v/>
      </c>
      <c r="AN81" s="24" t="str">
        <f t="shared" si="23"/>
        <v/>
      </c>
      <c r="AO81" s="24" t="str">
        <f t="shared" si="24"/>
        <v/>
      </c>
      <c r="AP81" s="24" t="str">
        <f>IF(AND($AJ$1=5),'Data Entry'!E86,"")</f>
        <v/>
      </c>
      <c r="AQ81" s="24" t="str">
        <f>IF(AND($AJ$1=5),'Data Entry'!H86,"")</f>
        <v/>
      </c>
      <c r="AR81" s="24" t="str">
        <f>IF(AND($AJ$1=5),'Data Entry'!I86,"")</f>
        <v/>
      </c>
      <c r="AS81" s="24" t="str">
        <f t="shared" si="25"/>
        <v/>
      </c>
      <c r="AT81" s="24" t="str">
        <f t="shared" si="26"/>
        <v/>
      </c>
      <c r="AU81" s="24" t="str">
        <f t="shared" si="27"/>
        <v/>
      </c>
      <c r="AV81" s="24" t="str">
        <f t="shared" si="28"/>
        <v/>
      </c>
      <c r="AX81" t="str">
        <f>IF(BC81="","",IF(BC81&gt;0,COUNT($AY$2:AY81),""))</f>
        <v/>
      </c>
      <c r="AY81" s="24" t="str">
        <f t="shared" si="29"/>
        <v/>
      </c>
      <c r="AZ81" s="24" t="str">
        <f>IF(AND($BB$1=5,$BC$1=AH81),'Data Entry'!C86,"")</f>
        <v/>
      </c>
      <c r="BA81" s="24" t="str">
        <f>IF(AND($BB$1=5,AG81=5,$BC$1=AH81),'Data Entry'!D86,"")</f>
        <v/>
      </c>
      <c r="BB81" s="24" t="str">
        <f t="shared" si="30"/>
        <v/>
      </c>
      <c r="BC81" s="24" t="str">
        <f>IF(AND($BB$1=5,AG81=5,$BC$1=AH81),'Data Entry'!F86,"")</f>
        <v/>
      </c>
      <c r="BD81" s="24" t="str">
        <f t="shared" si="31"/>
        <v/>
      </c>
      <c r="BE81" s="24" t="str">
        <f>IF(AND($BB$1=5,AG81=5,$BC$1=AH81),'Data Entry'!G86,"")</f>
        <v/>
      </c>
      <c r="BF81" s="24" t="str">
        <f t="shared" si="32"/>
        <v/>
      </c>
      <c r="BG81" s="24" t="str">
        <f t="shared" si="33"/>
        <v/>
      </c>
      <c r="BH81" s="24" t="str">
        <f>IF(AND($BB$1=5,AG81=5,$BC$1=AH81),'Data Entry'!E86,"")</f>
        <v/>
      </c>
      <c r="BI81" s="24" t="str">
        <f>IF(AND($BB$1=5,AG81=5,$BC$1=AH81),'Data Entry'!H86,"")</f>
        <v/>
      </c>
      <c r="BJ81" s="24" t="str">
        <f>IF(AND($BB$1=5,AG81=5,$BC$1=AH81),'Data Entry'!I86,"")</f>
        <v/>
      </c>
      <c r="BK81" s="24" t="str">
        <f t="shared" si="34"/>
        <v/>
      </c>
      <c r="BL81" s="24" t="str">
        <f t="shared" si="35"/>
        <v/>
      </c>
      <c r="BM81" s="24" t="str">
        <f t="shared" si="36"/>
        <v/>
      </c>
      <c r="BN81" s="24" t="str">
        <f t="shared" si="37"/>
        <v/>
      </c>
    </row>
    <row r="82" spans="1:66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7"/>
      <c r="AF82" t="str">
        <f>IF(AK82="","",IF(AK82&gt;0,COUNT($AG$2:AG82),""))</f>
        <v/>
      </c>
      <c r="AG82" s="24">
        <f t="shared" si="20"/>
        <v>5</v>
      </c>
      <c r="AH82" s="24" t="str">
        <f>IF(AND($AJ$1=5),'Data Entry'!C87,"")</f>
        <v/>
      </c>
      <c r="AI82" s="24" t="str">
        <f>IF(AND($AJ$1=5),'Data Entry'!D87,"")</f>
        <v/>
      </c>
      <c r="AJ82" s="24" t="str">
        <f t="shared" si="21"/>
        <v/>
      </c>
      <c r="AK82" s="24" t="str">
        <f>IF(AND($AJ$1=5),'Data Entry'!F87,"")</f>
        <v/>
      </c>
      <c r="AL82" s="24" t="str">
        <f t="shared" si="22"/>
        <v/>
      </c>
      <c r="AM82" s="24" t="str">
        <f>IF(AND($AJ$1=5),'Data Entry'!G87,"")</f>
        <v/>
      </c>
      <c r="AN82" s="24" t="str">
        <f t="shared" si="23"/>
        <v/>
      </c>
      <c r="AO82" s="24" t="str">
        <f t="shared" si="24"/>
        <v/>
      </c>
      <c r="AP82" s="24" t="str">
        <f>IF(AND($AJ$1=5),'Data Entry'!E87,"")</f>
        <v/>
      </c>
      <c r="AQ82" s="24" t="str">
        <f>IF(AND($AJ$1=5),'Data Entry'!H87,"")</f>
        <v/>
      </c>
      <c r="AR82" s="24" t="str">
        <f>IF(AND($AJ$1=5),'Data Entry'!I87,"")</f>
        <v/>
      </c>
      <c r="AS82" s="24" t="str">
        <f t="shared" si="25"/>
        <v/>
      </c>
      <c r="AT82" s="24" t="str">
        <f t="shared" si="26"/>
        <v/>
      </c>
      <c r="AU82" s="24" t="str">
        <f t="shared" si="27"/>
        <v/>
      </c>
      <c r="AV82" s="24" t="str">
        <f t="shared" si="28"/>
        <v/>
      </c>
      <c r="AX82" t="str">
        <f>IF(BC82="","",IF(BC82&gt;0,COUNT($AY$2:AY82),""))</f>
        <v/>
      </c>
      <c r="AY82" s="24" t="str">
        <f t="shared" si="29"/>
        <v/>
      </c>
      <c r="AZ82" s="24" t="str">
        <f>IF(AND($BB$1=5,$BC$1=AH82),'Data Entry'!C87,"")</f>
        <v/>
      </c>
      <c r="BA82" s="24" t="str">
        <f>IF(AND($BB$1=5,AG82=5,$BC$1=AH82),'Data Entry'!D87,"")</f>
        <v/>
      </c>
      <c r="BB82" s="24" t="str">
        <f t="shared" si="30"/>
        <v/>
      </c>
      <c r="BC82" s="24" t="str">
        <f>IF(AND($BB$1=5,AG82=5,$BC$1=AH82),'Data Entry'!F87,"")</f>
        <v/>
      </c>
      <c r="BD82" s="24" t="str">
        <f t="shared" si="31"/>
        <v/>
      </c>
      <c r="BE82" s="24" t="str">
        <f>IF(AND($BB$1=5,AG82=5,$BC$1=AH82),'Data Entry'!G87,"")</f>
        <v/>
      </c>
      <c r="BF82" s="24" t="str">
        <f t="shared" si="32"/>
        <v/>
      </c>
      <c r="BG82" s="24" t="str">
        <f t="shared" si="33"/>
        <v/>
      </c>
      <c r="BH82" s="24" t="str">
        <f>IF(AND($BB$1=5,AG82=5,$BC$1=AH82),'Data Entry'!E87,"")</f>
        <v/>
      </c>
      <c r="BI82" s="24" t="str">
        <f>IF(AND($BB$1=5,AG82=5,$BC$1=AH82),'Data Entry'!H87,"")</f>
        <v/>
      </c>
      <c r="BJ82" s="24" t="str">
        <f>IF(AND($BB$1=5,AG82=5,$BC$1=AH82),'Data Entry'!I87,"")</f>
        <v/>
      </c>
      <c r="BK82" s="24" t="str">
        <f t="shared" si="34"/>
        <v/>
      </c>
      <c r="BL82" s="24" t="str">
        <f t="shared" si="35"/>
        <v/>
      </c>
      <c r="BM82" s="24" t="str">
        <f t="shared" si="36"/>
        <v/>
      </c>
      <c r="BN82" s="24" t="str">
        <f t="shared" si="37"/>
        <v/>
      </c>
    </row>
    <row r="83" spans="1:66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7"/>
      <c r="AF83" t="str">
        <f>IF(AK83="","",IF(AK83&gt;0,COUNT($AG$2:AG83),""))</f>
        <v/>
      </c>
      <c r="AG83" s="24">
        <f t="shared" si="20"/>
        <v>5</v>
      </c>
      <c r="AH83" s="24" t="str">
        <f>IF(AND($AJ$1=5),'Data Entry'!C88,"")</f>
        <v/>
      </c>
      <c r="AI83" s="24" t="str">
        <f>IF(AND($AJ$1=5),'Data Entry'!D88,"")</f>
        <v/>
      </c>
      <c r="AJ83" s="24" t="str">
        <f t="shared" si="21"/>
        <v/>
      </c>
      <c r="AK83" s="24" t="str">
        <f>IF(AND($AJ$1=5),'Data Entry'!F88,"")</f>
        <v/>
      </c>
      <c r="AL83" s="24" t="str">
        <f t="shared" si="22"/>
        <v/>
      </c>
      <c r="AM83" s="24" t="str">
        <f>IF(AND($AJ$1=5),'Data Entry'!G88,"")</f>
        <v/>
      </c>
      <c r="AN83" s="24" t="str">
        <f t="shared" si="23"/>
        <v/>
      </c>
      <c r="AO83" s="24" t="str">
        <f t="shared" si="24"/>
        <v/>
      </c>
      <c r="AP83" s="24" t="str">
        <f>IF(AND($AJ$1=5),'Data Entry'!E88,"")</f>
        <v/>
      </c>
      <c r="AQ83" s="24" t="str">
        <f>IF(AND($AJ$1=5),'Data Entry'!H88,"")</f>
        <v/>
      </c>
      <c r="AR83" s="24" t="str">
        <f>IF(AND($AJ$1=5),'Data Entry'!I88,"")</f>
        <v/>
      </c>
      <c r="AS83" s="24" t="str">
        <f t="shared" si="25"/>
        <v/>
      </c>
      <c r="AT83" s="24" t="str">
        <f t="shared" si="26"/>
        <v/>
      </c>
      <c r="AU83" s="24" t="str">
        <f t="shared" si="27"/>
        <v/>
      </c>
      <c r="AV83" s="24" t="str">
        <f t="shared" si="28"/>
        <v/>
      </c>
      <c r="AX83" t="str">
        <f>IF(BC83="","",IF(BC83&gt;0,COUNT($AY$2:AY83),""))</f>
        <v/>
      </c>
      <c r="AY83" s="24" t="str">
        <f t="shared" si="29"/>
        <v/>
      </c>
      <c r="AZ83" s="24" t="str">
        <f>IF(AND($BB$1=5,$BC$1=AH83),'Data Entry'!C88,"")</f>
        <v/>
      </c>
      <c r="BA83" s="24" t="str">
        <f>IF(AND($BB$1=5,AG83=5,$BC$1=AH83),'Data Entry'!D88,"")</f>
        <v/>
      </c>
      <c r="BB83" s="24" t="str">
        <f t="shared" si="30"/>
        <v/>
      </c>
      <c r="BC83" s="24" t="str">
        <f>IF(AND($BB$1=5,AG83=5,$BC$1=AH83),'Data Entry'!F88,"")</f>
        <v/>
      </c>
      <c r="BD83" s="24" t="str">
        <f t="shared" si="31"/>
        <v/>
      </c>
      <c r="BE83" s="24" t="str">
        <f>IF(AND($BB$1=5,AG83=5,$BC$1=AH83),'Data Entry'!G88,"")</f>
        <v/>
      </c>
      <c r="BF83" s="24" t="str">
        <f t="shared" si="32"/>
        <v/>
      </c>
      <c r="BG83" s="24" t="str">
        <f t="shared" si="33"/>
        <v/>
      </c>
      <c r="BH83" s="24" t="str">
        <f>IF(AND($BB$1=5,AG83=5,$BC$1=AH83),'Data Entry'!E88,"")</f>
        <v/>
      </c>
      <c r="BI83" s="24" t="str">
        <f>IF(AND($BB$1=5,AG83=5,$BC$1=AH83),'Data Entry'!H88,"")</f>
        <v/>
      </c>
      <c r="BJ83" s="24" t="str">
        <f>IF(AND($BB$1=5,AG83=5,$BC$1=AH83),'Data Entry'!I88,"")</f>
        <v/>
      </c>
      <c r="BK83" s="24" t="str">
        <f t="shared" si="34"/>
        <v/>
      </c>
      <c r="BL83" s="24" t="str">
        <f t="shared" si="35"/>
        <v/>
      </c>
      <c r="BM83" s="24" t="str">
        <f t="shared" si="36"/>
        <v/>
      </c>
      <c r="BN83" s="24" t="str">
        <f t="shared" si="37"/>
        <v/>
      </c>
    </row>
    <row r="84" spans="1:66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7"/>
      <c r="AF84" t="str">
        <f>IF(AK84="","",IF(AK84&gt;0,COUNT($AG$2:AG84),""))</f>
        <v/>
      </c>
      <c r="AG84" s="24">
        <f t="shared" si="20"/>
        <v>5</v>
      </c>
      <c r="AH84" s="24" t="str">
        <f>IF(AND($AJ$1=5),'Data Entry'!C89,"")</f>
        <v/>
      </c>
      <c r="AI84" s="24" t="str">
        <f>IF(AND($AJ$1=5),'Data Entry'!D89,"")</f>
        <v/>
      </c>
      <c r="AJ84" s="24" t="str">
        <f t="shared" si="21"/>
        <v/>
      </c>
      <c r="AK84" s="24" t="str">
        <f>IF(AND($AJ$1=5),'Data Entry'!F89,"")</f>
        <v/>
      </c>
      <c r="AL84" s="24" t="str">
        <f t="shared" si="22"/>
        <v/>
      </c>
      <c r="AM84" s="24" t="str">
        <f>IF(AND($AJ$1=5),'Data Entry'!G89,"")</f>
        <v/>
      </c>
      <c r="AN84" s="24" t="str">
        <f t="shared" si="23"/>
        <v/>
      </c>
      <c r="AO84" s="24" t="str">
        <f t="shared" si="24"/>
        <v/>
      </c>
      <c r="AP84" s="24" t="str">
        <f>IF(AND($AJ$1=5),'Data Entry'!E89,"")</f>
        <v/>
      </c>
      <c r="AQ84" s="24" t="str">
        <f>IF(AND($AJ$1=5),'Data Entry'!H89,"")</f>
        <v/>
      </c>
      <c r="AR84" s="24" t="str">
        <f>IF(AND($AJ$1=5),'Data Entry'!I89,"")</f>
        <v/>
      </c>
      <c r="AS84" s="24" t="str">
        <f t="shared" si="25"/>
        <v/>
      </c>
      <c r="AT84" s="24" t="str">
        <f t="shared" si="26"/>
        <v/>
      </c>
      <c r="AU84" s="24" t="str">
        <f t="shared" si="27"/>
        <v/>
      </c>
      <c r="AV84" s="24" t="str">
        <f t="shared" si="28"/>
        <v/>
      </c>
      <c r="AX84" t="str">
        <f>IF(BC84="","",IF(BC84&gt;0,COUNT($AY$2:AY84),""))</f>
        <v/>
      </c>
      <c r="AY84" s="24" t="str">
        <f t="shared" si="29"/>
        <v/>
      </c>
      <c r="AZ84" s="24" t="str">
        <f>IF(AND($BB$1=5,$BC$1=AH84),'Data Entry'!C89,"")</f>
        <v/>
      </c>
      <c r="BA84" s="24" t="str">
        <f>IF(AND($BB$1=5,AG84=5,$BC$1=AH84),'Data Entry'!D89,"")</f>
        <v/>
      </c>
      <c r="BB84" s="24" t="str">
        <f t="shared" si="30"/>
        <v/>
      </c>
      <c r="BC84" s="24" t="str">
        <f>IF(AND($BB$1=5,AG84=5,$BC$1=AH84),'Data Entry'!F89,"")</f>
        <v/>
      </c>
      <c r="BD84" s="24" t="str">
        <f t="shared" si="31"/>
        <v/>
      </c>
      <c r="BE84" s="24" t="str">
        <f>IF(AND($BB$1=5,AG84=5,$BC$1=AH84),'Data Entry'!G89,"")</f>
        <v/>
      </c>
      <c r="BF84" s="24" t="str">
        <f t="shared" si="32"/>
        <v/>
      </c>
      <c r="BG84" s="24" t="str">
        <f t="shared" si="33"/>
        <v/>
      </c>
      <c r="BH84" s="24" t="str">
        <f>IF(AND($BB$1=5,AG84=5,$BC$1=AH84),'Data Entry'!E89,"")</f>
        <v/>
      </c>
      <c r="BI84" s="24" t="str">
        <f>IF(AND($BB$1=5,AG84=5,$BC$1=AH84),'Data Entry'!H89,"")</f>
        <v/>
      </c>
      <c r="BJ84" s="24" t="str">
        <f>IF(AND($BB$1=5,AG84=5,$BC$1=AH84),'Data Entry'!I89,"")</f>
        <v/>
      </c>
      <c r="BK84" s="24" t="str">
        <f t="shared" si="34"/>
        <v/>
      </c>
      <c r="BL84" s="24" t="str">
        <f t="shared" si="35"/>
        <v/>
      </c>
      <c r="BM84" s="24" t="str">
        <f t="shared" si="36"/>
        <v/>
      </c>
      <c r="BN84" s="24" t="str">
        <f t="shared" si="37"/>
        <v/>
      </c>
    </row>
    <row r="85" spans="1:66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7"/>
      <c r="AF85" t="str">
        <f>IF(AK85="","",IF(AK85&gt;0,COUNT($AG$2:AG85),""))</f>
        <v/>
      </c>
      <c r="AG85" s="24">
        <f t="shared" si="20"/>
        <v>5</v>
      </c>
      <c r="AH85" s="24" t="str">
        <f>IF(AND($AJ$1=5),'Data Entry'!C90,"")</f>
        <v/>
      </c>
      <c r="AI85" s="24" t="str">
        <f>IF(AND($AJ$1=5),'Data Entry'!D90,"")</f>
        <v/>
      </c>
      <c r="AJ85" s="24" t="str">
        <f t="shared" si="21"/>
        <v/>
      </c>
      <c r="AK85" s="24" t="str">
        <f>IF(AND($AJ$1=5),'Data Entry'!F90,"")</f>
        <v/>
      </c>
      <c r="AL85" s="24" t="str">
        <f t="shared" si="22"/>
        <v/>
      </c>
      <c r="AM85" s="24" t="str">
        <f>IF(AND($AJ$1=5),'Data Entry'!G90,"")</f>
        <v/>
      </c>
      <c r="AN85" s="24" t="str">
        <f t="shared" si="23"/>
        <v/>
      </c>
      <c r="AO85" s="24" t="str">
        <f t="shared" si="24"/>
        <v/>
      </c>
      <c r="AP85" s="24" t="str">
        <f>IF(AND($AJ$1=5),'Data Entry'!E90,"")</f>
        <v/>
      </c>
      <c r="AQ85" s="24" t="str">
        <f>IF(AND($AJ$1=5),'Data Entry'!H90,"")</f>
        <v/>
      </c>
      <c r="AR85" s="24" t="str">
        <f>IF(AND($AJ$1=5),'Data Entry'!I90,"")</f>
        <v/>
      </c>
      <c r="AS85" s="24" t="str">
        <f t="shared" si="25"/>
        <v/>
      </c>
      <c r="AT85" s="24" t="str">
        <f t="shared" si="26"/>
        <v/>
      </c>
      <c r="AU85" s="24" t="str">
        <f t="shared" si="27"/>
        <v/>
      </c>
      <c r="AV85" s="24" t="str">
        <f t="shared" si="28"/>
        <v/>
      </c>
      <c r="AX85" t="str">
        <f>IF(BC85="","",IF(BC85&gt;0,COUNT($AY$2:AY85),""))</f>
        <v/>
      </c>
      <c r="AY85" s="24" t="str">
        <f t="shared" si="29"/>
        <v/>
      </c>
      <c r="AZ85" s="24" t="str">
        <f>IF(AND($BB$1=5,$BC$1=AH85),'Data Entry'!C90,"")</f>
        <v/>
      </c>
      <c r="BA85" s="24" t="str">
        <f>IF(AND($BB$1=5,AG85=5,$BC$1=AH85),'Data Entry'!D90,"")</f>
        <v/>
      </c>
      <c r="BB85" s="24" t="str">
        <f t="shared" si="30"/>
        <v/>
      </c>
      <c r="BC85" s="24" t="str">
        <f>IF(AND($BB$1=5,AG85=5,$BC$1=AH85),'Data Entry'!F90,"")</f>
        <v/>
      </c>
      <c r="BD85" s="24" t="str">
        <f t="shared" si="31"/>
        <v/>
      </c>
      <c r="BE85" s="24" t="str">
        <f>IF(AND($BB$1=5,AG85=5,$BC$1=AH85),'Data Entry'!G90,"")</f>
        <v/>
      </c>
      <c r="BF85" s="24" t="str">
        <f t="shared" si="32"/>
        <v/>
      </c>
      <c r="BG85" s="24" t="str">
        <f t="shared" si="33"/>
        <v/>
      </c>
      <c r="BH85" s="24" t="str">
        <f>IF(AND($BB$1=5,AG85=5,$BC$1=AH85),'Data Entry'!E90,"")</f>
        <v/>
      </c>
      <c r="BI85" s="24" t="str">
        <f>IF(AND($BB$1=5,AG85=5,$BC$1=AH85),'Data Entry'!H90,"")</f>
        <v/>
      </c>
      <c r="BJ85" s="24" t="str">
        <f>IF(AND($BB$1=5,AG85=5,$BC$1=AH85),'Data Entry'!I90,"")</f>
        <v/>
      </c>
      <c r="BK85" s="24" t="str">
        <f t="shared" si="34"/>
        <v/>
      </c>
      <c r="BL85" s="24" t="str">
        <f t="shared" si="35"/>
        <v/>
      </c>
      <c r="BM85" s="24" t="str">
        <f t="shared" si="36"/>
        <v/>
      </c>
      <c r="BN85" s="24" t="str">
        <f t="shared" si="37"/>
        <v/>
      </c>
    </row>
    <row r="86" spans="1:66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7"/>
      <c r="AF86" t="str">
        <f>IF(AK86="","",IF(AK86&gt;0,COUNT($AG$2:AG86),""))</f>
        <v/>
      </c>
      <c r="AG86" s="24">
        <f t="shared" si="20"/>
        <v>5</v>
      </c>
      <c r="AH86" s="24" t="str">
        <f>IF(AND($AJ$1=5),'Data Entry'!C91,"")</f>
        <v/>
      </c>
      <c r="AI86" s="24" t="str">
        <f>IF(AND($AJ$1=5),'Data Entry'!D91,"")</f>
        <v/>
      </c>
      <c r="AJ86" s="24" t="str">
        <f t="shared" si="21"/>
        <v/>
      </c>
      <c r="AK86" s="24" t="str">
        <f>IF(AND($AJ$1=5),'Data Entry'!F91,"")</f>
        <v/>
      </c>
      <c r="AL86" s="24" t="str">
        <f t="shared" si="22"/>
        <v/>
      </c>
      <c r="AM86" s="24" t="str">
        <f>IF(AND($AJ$1=5),'Data Entry'!G91,"")</f>
        <v/>
      </c>
      <c r="AN86" s="24" t="str">
        <f t="shared" si="23"/>
        <v/>
      </c>
      <c r="AO86" s="24" t="str">
        <f t="shared" si="24"/>
        <v/>
      </c>
      <c r="AP86" s="24" t="str">
        <f>IF(AND($AJ$1=5),'Data Entry'!E91,"")</f>
        <v/>
      </c>
      <c r="AQ86" s="24" t="str">
        <f>IF(AND($AJ$1=5),'Data Entry'!H91,"")</f>
        <v/>
      </c>
      <c r="AR86" s="24" t="str">
        <f>IF(AND($AJ$1=5),'Data Entry'!I91,"")</f>
        <v/>
      </c>
      <c r="AS86" s="24" t="str">
        <f t="shared" si="25"/>
        <v/>
      </c>
      <c r="AT86" s="24" t="str">
        <f t="shared" si="26"/>
        <v/>
      </c>
      <c r="AU86" s="24" t="str">
        <f t="shared" si="27"/>
        <v/>
      </c>
      <c r="AV86" s="24" t="str">
        <f t="shared" si="28"/>
        <v/>
      </c>
      <c r="AX86" t="str">
        <f>IF(BC86="","",IF(BC86&gt;0,COUNT($AY$2:AY86),""))</f>
        <v/>
      </c>
      <c r="AY86" s="24" t="str">
        <f t="shared" si="29"/>
        <v/>
      </c>
      <c r="AZ86" s="24" t="str">
        <f>IF(AND($BB$1=5,$BC$1=AH86),'Data Entry'!C91,"")</f>
        <v/>
      </c>
      <c r="BA86" s="24" t="str">
        <f>IF(AND($BB$1=5,AG86=5,$BC$1=AH86),'Data Entry'!D91,"")</f>
        <v/>
      </c>
      <c r="BB86" s="24" t="str">
        <f t="shared" si="30"/>
        <v/>
      </c>
      <c r="BC86" s="24" t="str">
        <f>IF(AND($BB$1=5,AG86=5,$BC$1=AH86),'Data Entry'!F91,"")</f>
        <v/>
      </c>
      <c r="BD86" s="24" t="str">
        <f t="shared" si="31"/>
        <v/>
      </c>
      <c r="BE86" s="24" t="str">
        <f>IF(AND($BB$1=5,AG86=5,$BC$1=AH86),'Data Entry'!G91,"")</f>
        <v/>
      </c>
      <c r="BF86" s="24" t="str">
        <f t="shared" si="32"/>
        <v/>
      </c>
      <c r="BG86" s="24" t="str">
        <f t="shared" si="33"/>
        <v/>
      </c>
      <c r="BH86" s="24" t="str">
        <f>IF(AND($BB$1=5,AG86=5,$BC$1=AH86),'Data Entry'!E91,"")</f>
        <v/>
      </c>
      <c r="BI86" s="24" t="str">
        <f>IF(AND($BB$1=5,AG86=5,$BC$1=AH86),'Data Entry'!H91,"")</f>
        <v/>
      </c>
      <c r="BJ86" s="24" t="str">
        <f>IF(AND($BB$1=5,AG86=5,$BC$1=AH86),'Data Entry'!I91,"")</f>
        <v/>
      </c>
      <c r="BK86" s="24" t="str">
        <f t="shared" si="34"/>
        <v/>
      </c>
      <c r="BL86" s="24" t="str">
        <f t="shared" si="35"/>
        <v/>
      </c>
      <c r="BM86" s="24" t="str">
        <f t="shared" si="36"/>
        <v/>
      </c>
      <c r="BN86" s="24" t="str">
        <f t="shared" si="37"/>
        <v/>
      </c>
    </row>
    <row r="87" spans="1:66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7"/>
      <c r="AF87" t="str">
        <f>IF(AK87="","",IF(AK87&gt;0,COUNT($AG$2:AG87),""))</f>
        <v/>
      </c>
      <c r="AG87" s="24">
        <f t="shared" si="20"/>
        <v>5</v>
      </c>
      <c r="AH87" s="24" t="str">
        <f>IF(AND($AJ$1=5),'Data Entry'!C92,"")</f>
        <v/>
      </c>
      <c r="AI87" s="24" t="str">
        <f>IF(AND($AJ$1=5),'Data Entry'!D92,"")</f>
        <v/>
      </c>
      <c r="AJ87" s="24" t="str">
        <f t="shared" si="21"/>
        <v/>
      </c>
      <c r="AK87" s="24" t="str">
        <f>IF(AND($AJ$1=5),'Data Entry'!F92,"")</f>
        <v/>
      </c>
      <c r="AL87" s="24" t="str">
        <f t="shared" si="22"/>
        <v/>
      </c>
      <c r="AM87" s="24" t="str">
        <f>IF(AND($AJ$1=5),'Data Entry'!G92,"")</f>
        <v/>
      </c>
      <c r="AN87" s="24" t="str">
        <f t="shared" si="23"/>
        <v/>
      </c>
      <c r="AO87" s="24" t="str">
        <f t="shared" si="24"/>
        <v/>
      </c>
      <c r="AP87" s="24" t="str">
        <f>IF(AND($AJ$1=5),'Data Entry'!E92,"")</f>
        <v/>
      </c>
      <c r="AQ87" s="24" t="str">
        <f>IF(AND($AJ$1=5),'Data Entry'!H92,"")</f>
        <v/>
      </c>
      <c r="AR87" s="24" t="str">
        <f>IF(AND($AJ$1=5),'Data Entry'!I92,"")</f>
        <v/>
      </c>
      <c r="AS87" s="24" t="str">
        <f t="shared" si="25"/>
        <v/>
      </c>
      <c r="AT87" s="24" t="str">
        <f t="shared" si="26"/>
        <v/>
      </c>
      <c r="AU87" s="24" t="str">
        <f t="shared" si="27"/>
        <v/>
      </c>
      <c r="AV87" s="24" t="str">
        <f t="shared" si="28"/>
        <v/>
      </c>
      <c r="AX87" t="str">
        <f>IF(BC87="","",IF(BC87&gt;0,COUNT($AY$2:AY87),""))</f>
        <v/>
      </c>
      <c r="AY87" s="24" t="str">
        <f t="shared" si="29"/>
        <v/>
      </c>
      <c r="AZ87" s="24" t="str">
        <f>IF(AND($BB$1=5,$BC$1=AH87),'Data Entry'!C92,"")</f>
        <v/>
      </c>
      <c r="BA87" s="24" t="str">
        <f>IF(AND($BB$1=5,AG87=5,$BC$1=AH87),'Data Entry'!D92,"")</f>
        <v/>
      </c>
      <c r="BB87" s="24" t="str">
        <f t="shared" si="30"/>
        <v/>
      </c>
      <c r="BC87" s="24" t="str">
        <f>IF(AND($BB$1=5,AG87=5,$BC$1=AH87),'Data Entry'!F92,"")</f>
        <v/>
      </c>
      <c r="BD87" s="24" t="str">
        <f t="shared" si="31"/>
        <v/>
      </c>
      <c r="BE87" s="24" t="str">
        <f>IF(AND($BB$1=5,AG87=5,$BC$1=AH87),'Data Entry'!G92,"")</f>
        <v/>
      </c>
      <c r="BF87" s="24" t="str">
        <f t="shared" si="32"/>
        <v/>
      </c>
      <c r="BG87" s="24" t="str">
        <f t="shared" si="33"/>
        <v/>
      </c>
      <c r="BH87" s="24" t="str">
        <f>IF(AND($BB$1=5,AG87=5,$BC$1=AH87),'Data Entry'!E92,"")</f>
        <v/>
      </c>
      <c r="BI87" s="24" t="str">
        <f>IF(AND($BB$1=5,AG87=5,$BC$1=AH87),'Data Entry'!H92,"")</f>
        <v/>
      </c>
      <c r="BJ87" s="24" t="str">
        <f>IF(AND($BB$1=5,AG87=5,$BC$1=AH87),'Data Entry'!I92,"")</f>
        <v/>
      </c>
      <c r="BK87" s="24" t="str">
        <f t="shared" si="34"/>
        <v/>
      </c>
      <c r="BL87" s="24" t="str">
        <f t="shared" si="35"/>
        <v/>
      </c>
      <c r="BM87" s="24" t="str">
        <f t="shared" si="36"/>
        <v/>
      </c>
      <c r="BN87" s="24" t="str">
        <f t="shared" si="37"/>
        <v/>
      </c>
    </row>
    <row r="88" spans="1:66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7"/>
      <c r="AF88" t="str">
        <f>IF(AK88="","",IF(AK88&gt;0,COUNT($AG$2:AG88),""))</f>
        <v/>
      </c>
      <c r="AG88" s="24">
        <f t="shared" si="20"/>
        <v>5</v>
      </c>
      <c r="AH88" s="24" t="str">
        <f>IF(AND($AJ$1=5),'Data Entry'!C93,"")</f>
        <v/>
      </c>
      <c r="AI88" s="24" t="str">
        <f>IF(AND($AJ$1=5),'Data Entry'!D93,"")</f>
        <v/>
      </c>
      <c r="AJ88" s="24" t="str">
        <f t="shared" si="21"/>
        <v/>
      </c>
      <c r="AK88" s="24" t="str">
        <f>IF(AND($AJ$1=5),'Data Entry'!F93,"")</f>
        <v/>
      </c>
      <c r="AL88" s="24" t="str">
        <f t="shared" si="22"/>
        <v/>
      </c>
      <c r="AM88" s="24" t="str">
        <f>IF(AND($AJ$1=5),'Data Entry'!G93,"")</f>
        <v/>
      </c>
      <c r="AN88" s="24" t="str">
        <f t="shared" si="23"/>
        <v/>
      </c>
      <c r="AO88" s="24" t="str">
        <f t="shared" si="24"/>
        <v/>
      </c>
      <c r="AP88" s="24" t="str">
        <f>IF(AND($AJ$1=5),'Data Entry'!E93,"")</f>
        <v/>
      </c>
      <c r="AQ88" s="24" t="str">
        <f>IF(AND($AJ$1=5),'Data Entry'!H93,"")</f>
        <v/>
      </c>
      <c r="AR88" s="24" t="str">
        <f>IF(AND($AJ$1=5),'Data Entry'!I93,"")</f>
        <v/>
      </c>
      <c r="AS88" s="24" t="str">
        <f t="shared" si="25"/>
        <v/>
      </c>
      <c r="AT88" s="24" t="str">
        <f t="shared" si="26"/>
        <v/>
      </c>
      <c r="AU88" s="24" t="str">
        <f t="shared" si="27"/>
        <v/>
      </c>
      <c r="AV88" s="24" t="str">
        <f t="shared" si="28"/>
        <v/>
      </c>
      <c r="AX88" t="str">
        <f>IF(BC88="","",IF(BC88&gt;0,COUNT($AY$2:AY88),""))</f>
        <v/>
      </c>
      <c r="AY88" s="24" t="str">
        <f t="shared" si="29"/>
        <v/>
      </c>
      <c r="AZ88" s="24" t="str">
        <f>IF(AND($BB$1=5,$BC$1=AH88),'Data Entry'!C93,"")</f>
        <v/>
      </c>
      <c r="BA88" s="24" t="str">
        <f>IF(AND($BB$1=5,AG88=5,$BC$1=AH88),'Data Entry'!D93,"")</f>
        <v/>
      </c>
      <c r="BB88" s="24" t="str">
        <f t="shared" si="30"/>
        <v/>
      </c>
      <c r="BC88" s="24" t="str">
        <f>IF(AND($BB$1=5,AG88=5,$BC$1=AH88),'Data Entry'!F93,"")</f>
        <v/>
      </c>
      <c r="BD88" s="24" t="str">
        <f t="shared" si="31"/>
        <v/>
      </c>
      <c r="BE88" s="24" t="str">
        <f>IF(AND($BB$1=5,AG88=5,$BC$1=AH88),'Data Entry'!G93,"")</f>
        <v/>
      </c>
      <c r="BF88" s="24" t="str">
        <f t="shared" si="32"/>
        <v/>
      </c>
      <c r="BG88" s="24" t="str">
        <f t="shared" si="33"/>
        <v/>
      </c>
      <c r="BH88" s="24" t="str">
        <f>IF(AND($BB$1=5,AG88=5,$BC$1=AH88),'Data Entry'!E93,"")</f>
        <v/>
      </c>
      <c r="BI88" s="24" t="str">
        <f>IF(AND($BB$1=5,AG88=5,$BC$1=AH88),'Data Entry'!H93,"")</f>
        <v/>
      </c>
      <c r="BJ88" s="24" t="str">
        <f>IF(AND($BB$1=5,AG88=5,$BC$1=AH88),'Data Entry'!I93,"")</f>
        <v/>
      </c>
      <c r="BK88" s="24" t="str">
        <f t="shared" si="34"/>
        <v/>
      </c>
      <c r="BL88" s="24" t="str">
        <f t="shared" si="35"/>
        <v/>
      </c>
      <c r="BM88" s="24" t="str">
        <f t="shared" si="36"/>
        <v/>
      </c>
      <c r="BN88" s="24" t="str">
        <f t="shared" si="37"/>
        <v/>
      </c>
    </row>
    <row r="89" spans="1:66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7"/>
      <c r="AF89" t="str">
        <f>IF(AK89="","",IF(AK89&gt;0,COUNT($AG$2:AG89),""))</f>
        <v/>
      </c>
      <c r="AG89" s="24">
        <f t="shared" si="20"/>
        <v>5</v>
      </c>
      <c r="AH89" s="24" t="str">
        <f>IF(AND($AJ$1=5),'Data Entry'!C94,"")</f>
        <v/>
      </c>
      <c r="AI89" s="24" t="str">
        <f>IF(AND($AJ$1=5),'Data Entry'!D94,"")</f>
        <v/>
      </c>
      <c r="AJ89" s="24" t="str">
        <f t="shared" si="21"/>
        <v/>
      </c>
      <c r="AK89" s="24" t="str">
        <f>IF(AND($AJ$1=5),'Data Entry'!F94,"")</f>
        <v/>
      </c>
      <c r="AL89" s="24" t="str">
        <f t="shared" si="22"/>
        <v/>
      </c>
      <c r="AM89" s="24" t="str">
        <f>IF(AND($AJ$1=5),'Data Entry'!G94,"")</f>
        <v/>
      </c>
      <c r="AN89" s="24" t="str">
        <f t="shared" si="23"/>
        <v/>
      </c>
      <c r="AO89" s="24" t="str">
        <f t="shared" si="24"/>
        <v/>
      </c>
      <c r="AP89" s="24" t="str">
        <f>IF(AND($AJ$1=5),'Data Entry'!E94,"")</f>
        <v/>
      </c>
      <c r="AQ89" s="24" t="str">
        <f>IF(AND($AJ$1=5),'Data Entry'!H94,"")</f>
        <v/>
      </c>
      <c r="AR89" s="24" t="str">
        <f>IF(AND($AJ$1=5),'Data Entry'!I94,"")</f>
        <v/>
      </c>
      <c r="AS89" s="24" t="str">
        <f t="shared" si="25"/>
        <v/>
      </c>
      <c r="AT89" s="24" t="str">
        <f t="shared" si="26"/>
        <v/>
      </c>
      <c r="AU89" s="24" t="str">
        <f t="shared" si="27"/>
        <v/>
      </c>
      <c r="AV89" s="24" t="str">
        <f t="shared" si="28"/>
        <v/>
      </c>
      <c r="AX89" t="str">
        <f>IF(BC89="","",IF(BC89&gt;0,COUNT($AY$2:AY89),""))</f>
        <v/>
      </c>
      <c r="AY89" s="24" t="str">
        <f t="shared" si="29"/>
        <v/>
      </c>
      <c r="AZ89" s="24" t="str">
        <f>IF(AND($BB$1=5,$BC$1=AH89),'Data Entry'!C94,"")</f>
        <v/>
      </c>
      <c r="BA89" s="24" t="str">
        <f>IF(AND($BB$1=5,AG89=5,$BC$1=AH89),'Data Entry'!D94,"")</f>
        <v/>
      </c>
      <c r="BB89" s="24" t="str">
        <f t="shared" si="30"/>
        <v/>
      </c>
      <c r="BC89" s="24" t="str">
        <f>IF(AND($BB$1=5,AG89=5,$BC$1=AH89),'Data Entry'!F94,"")</f>
        <v/>
      </c>
      <c r="BD89" s="24" t="str">
        <f t="shared" si="31"/>
        <v/>
      </c>
      <c r="BE89" s="24" t="str">
        <f>IF(AND($BB$1=5,AG89=5,$BC$1=AH89),'Data Entry'!G94,"")</f>
        <v/>
      </c>
      <c r="BF89" s="24" t="str">
        <f t="shared" si="32"/>
        <v/>
      </c>
      <c r="BG89" s="24" t="str">
        <f t="shared" si="33"/>
        <v/>
      </c>
      <c r="BH89" s="24" t="str">
        <f>IF(AND($BB$1=5,AG89=5,$BC$1=AH89),'Data Entry'!E94,"")</f>
        <v/>
      </c>
      <c r="BI89" s="24" t="str">
        <f>IF(AND($BB$1=5,AG89=5,$BC$1=AH89),'Data Entry'!H94,"")</f>
        <v/>
      </c>
      <c r="BJ89" s="24" t="str">
        <f>IF(AND($BB$1=5,AG89=5,$BC$1=AH89),'Data Entry'!I94,"")</f>
        <v/>
      </c>
      <c r="BK89" s="24" t="str">
        <f t="shared" si="34"/>
        <v/>
      </c>
      <c r="BL89" s="24" t="str">
        <f t="shared" si="35"/>
        <v/>
      </c>
      <c r="BM89" s="24" t="str">
        <f t="shared" si="36"/>
        <v/>
      </c>
      <c r="BN89" s="24" t="str">
        <f t="shared" si="37"/>
        <v/>
      </c>
    </row>
    <row r="90" spans="1:66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7"/>
      <c r="AF90" t="str">
        <f>IF(AK90="","",IF(AK90&gt;0,COUNT($AG$2:AG90),""))</f>
        <v/>
      </c>
      <c r="AG90" s="24">
        <f t="shared" si="20"/>
        <v>5</v>
      </c>
      <c r="AH90" s="24" t="str">
        <f>IF(AND($AJ$1=5),'Data Entry'!C95,"")</f>
        <v/>
      </c>
      <c r="AI90" s="24" t="str">
        <f>IF(AND($AJ$1=5),'Data Entry'!D95,"")</f>
        <v/>
      </c>
      <c r="AJ90" s="24" t="str">
        <f t="shared" si="21"/>
        <v/>
      </c>
      <c r="AK90" s="24" t="str">
        <f>IF(AND($AJ$1=5),'Data Entry'!F95,"")</f>
        <v/>
      </c>
      <c r="AL90" s="24" t="str">
        <f t="shared" si="22"/>
        <v/>
      </c>
      <c r="AM90" s="24" t="str">
        <f>IF(AND($AJ$1=5),'Data Entry'!G95,"")</f>
        <v/>
      </c>
      <c r="AN90" s="24" t="str">
        <f t="shared" si="23"/>
        <v/>
      </c>
      <c r="AO90" s="24" t="str">
        <f t="shared" si="24"/>
        <v/>
      </c>
      <c r="AP90" s="24" t="str">
        <f>IF(AND($AJ$1=5),'Data Entry'!E95,"")</f>
        <v/>
      </c>
      <c r="AQ90" s="24" t="str">
        <f>IF(AND($AJ$1=5),'Data Entry'!H95,"")</f>
        <v/>
      </c>
      <c r="AR90" s="24" t="str">
        <f>IF(AND($AJ$1=5),'Data Entry'!I95,"")</f>
        <v/>
      </c>
      <c r="AS90" s="24" t="str">
        <f t="shared" si="25"/>
        <v/>
      </c>
      <c r="AT90" s="24" t="str">
        <f t="shared" si="26"/>
        <v/>
      </c>
      <c r="AU90" s="24" t="str">
        <f t="shared" si="27"/>
        <v/>
      </c>
      <c r="AV90" s="24" t="str">
        <f t="shared" si="28"/>
        <v/>
      </c>
      <c r="AX90" t="str">
        <f>IF(BC90="","",IF(BC90&gt;0,COUNT($AY$2:AY90),""))</f>
        <v/>
      </c>
      <c r="AY90" s="24" t="str">
        <f t="shared" si="29"/>
        <v/>
      </c>
      <c r="AZ90" s="24" t="str">
        <f>IF(AND($BB$1=5,$BC$1=AH90),'Data Entry'!C95,"")</f>
        <v/>
      </c>
      <c r="BA90" s="24" t="str">
        <f>IF(AND($BB$1=5,AG90=5,$BC$1=AH90),'Data Entry'!D95,"")</f>
        <v/>
      </c>
      <c r="BB90" s="24" t="str">
        <f t="shared" si="30"/>
        <v/>
      </c>
      <c r="BC90" s="24" t="str">
        <f>IF(AND($BB$1=5,AG90=5,$BC$1=AH90),'Data Entry'!F95,"")</f>
        <v/>
      </c>
      <c r="BD90" s="24" t="str">
        <f t="shared" si="31"/>
        <v/>
      </c>
      <c r="BE90" s="24" t="str">
        <f>IF(AND($BB$1=5,AG90=5,$BC$1=AH90),'Data Entry'!G95,"")</f>
        <v/>
      </c>
      <c r="BF90" s="24" t="str">
        <f t="shared" si="32"/>
        <v/>
      </c>
      <c r="BG90" s="24" t="str">
        <f t="shared" si="33"/>
        <v/>
      </c>
      <c r="BH90" s="24" t="str">
        <f>IF(AND($BB$1=5,AG90=5,$BC$1=AH90),'Data Entry'!E95,"")</f>
        <v/>
      </c>
      <c r="BI90" s="24" t="str">
        <f>IF(AND($BB$1=5,AG90=5,$BC$1=AH90),'Data Entry'!H95,"")</f>
        <v/>
      </c>
      <c r="BJ90" s="24" t="str">
        <f>IF(AND($BB$1=5,AG90=5,$BC$1=AH90),'Data Entry'!I95,"")</f>
        <v/>
      </c>
      <c r="BK90" s="24" t="str">
        <f t="shared" si="34"/>
        <v/>
      </c>
      <c r="BL90" s="24" t="str">
        <f t="shared" si="35"/>
        <v/>
      </c>
      <c r="BM90" s="24" t="str">
        <f t="shared" si="36"/>
        <v/>
      </c>
      <c r="BN90" s="24" t="str">
        <f t="shared" si="37"/>
        <v/>
      </c>
    </row>
    <row r="91" spans="1:66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7"/>
      <c r="AF91" t="str">
        <f>IF(AK91="","",IF(AK91&gt;0,COUNT($AG$2:AG91),""))</f>
        <v/>
      </c>
      <c r="AG91" s="24">
        <f t="shared" si="20"/>
        <v>5</v>
      </c>
      <c r="AH91" s="24" t="str">
        <f>IF(AND($AJ$1=5),'Data Entry'!C96,"")</f>
        <v/>
      </c>
      <c r="AI91" s="24" t="str">
        <f>IF(AND($AJ$1=5),'Data Entry'!D96,"")</f>
        <v/>
      </c>
      <c r="AJ91" s="24" t="str">
        <f t="shared" si="21"/>
        <v/>
      </c>
      <c r="AK91" s="24" t="str">
        <f>IF(AND($AJ$1=5),'Data Entry'!F96,"")</f>
        <v/>
      </c>
      <c r="AL91" s="24" t="str">
        <f t="shared" si="22"/>
        <v/>
      </c>
      <c r="AM91" s="24" t="str">
        <f>IF(AND($AJ$1=5),'Data Entry'!G96,"")</f>
        <v/>
      </c>
      <c r="AN91" s="24" t="str">
        <f t="shared" si="23"/>
        <v/>
      </c>
      <c r="AO91" s="24" t="str">
        <f t="shared" si="24"/>
        <v/>
      </c>
      <c r="AP91" s="24" t="str">
        <f>IF(AND($AJ$1=5),'Data Entry'!E96,"")</f>
        <v/>
      </c>
      <c r="AQ91" s="24" t="str">
        <f>IF(AND($AJ$1=5),'Data Entry'!H96,"")</f>
        <v/>
      </c>
      <c r="AR91" s="24" t="str">
        <f>IF(AND($AJ$1=5),'Data Entry'!I96,"")</f>
        <v/>
      </c>
      <c r="AS91" s="24" t="str">
        <f t="shared" si="25"/>
        <v/>
      </c>
      <c r="AT91" s="24" t="str">
        <f t="shared" si="26"/>
        <v/>
      </c>
      <c r="AU91" s="24" t="str">
        <f t="shared" si="27"/>
        <v/>
      </c>
      <c r="AV91" s="24" t="str">
        <f t="shared" si="28"/>
        <v/>
      </c>
      <c r="AX91" t="str">
        <f>IF(BC91="","",IF(BC91&gt;0,COUNT($AY$2:AY91),""))</f>
        <v/>
      </c>
      <c r="AY91" s="24" t="str">
        <f t="shared" si="29"/>
        <v/>
      </c>
      <c r="AZ91" s="24" t="str">
        <f>IF(AND($BB$1=5,$BC$1=AH91),'Data Entry'!C96,"")</f>
        <v/>
      </c>
      <c r="BA91" s="24" t="str">
        <f>IF(AND($BB$1=5,AG91=5,$BC$1=AH91),'Data Entry'!D96,"")</f>
        <v/>
      </c>
      <c r="BB91" s="24" t="str">
        <f t="shared" si="30"/>
        <v/>
      </c>
      <c r="BC91" s="24" t="str">
        <f>IF(AND($BB$1=5,AG91=5,$BC$1=AH91),'Data Entry'!F96,"")</f>
        <v/>
      </c>
      <c r="BD91" s="24" t="str">
        <f t="shared" si="31"/>
        <v/>
      </c>
      <c r="BE91" s="24" t="str">
        <f>IF(AND($BB$1=5,AG91=5,$BC$1=AH91),'Data Entry'!G96,"")</f>
        <v/>
      </c>
      <c r="BF91" s="24" t="str">
        <f t="shared" si="32"/>
        <v/>
      </c>
      <c r="BG91" s="24" t="str">
        <f t="shared" si="33"/>
        <v/>
      </c>
      <c r="BH91" s="24" t="str">
        <f>IF(AND($BB$1=5,AG91=5,$BC$1=AH91),'Data Entry'!E96,"")</f>
        <v/>
      </c>
      <c r="BI91" s="24" t="str">
        <f>IF(AND($BB$1=5,AG91=5,$BC$1=AH91),'Data Entry'!H96,"")</f>
        <v/>
      </c>
      <c r="BJ91" s="24" t="str">
        <f>IF(AND($BB$1=5,AG91=5,$BC$1=AH91),'Data Entry'!I96,"")</f>
        <v/>
      </c>
      <c r="BK91" s="24" t="str">
        <f t="shared" si="34"/>
        <v/>
      </c>
      <c r="BL91" s="24" t="str">
        <f t="shared" si="35"/>
        <v/>
      </c>
      <c r="BM91" s="24" t="str">
        <f t="shared" si="36"/>
        <v/>
      </c>
      <c r="BN91" s="24" t="str">
        <f t="shared" si="37"/>
        <v/>
      </c>
    </row>
    <row r="92" spans="1:66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7"/>
      <c r="AF92" t="str">
        <f>IF(AK92="","",IF(AK92&gt;0,COUNT($AG$2:AG92),""))</f>
        <v/>
      </c>
      <c r="AG92" s="24">
        <f t="shared" si="20"/>
        <v>5</v>
      </c>
      <c r="AH92" s="24" t="str">
        <f>IF(AND($AJ$1=5),'Data Entry'!C97,"")</f>
        <v/>
      </c>
      <c r="AI92" s="24" t="str">
        <f>IF(AND($AJ$1=5),'Data Entry'!D97,"")</f>
        <v/>
      </c>
      <c r="AJ92" s="24" t="str">
        <f t="shared" si="21"/>
        <v/>
      </c>
      <c r="AK92" s="24" t="str">
        <f>IF(AND($AJ$1=5),'Data Entry'!F97,"")</f>
        <v/>
      </c>
      <c r="AL92" s="24" t="str">
        <f t="shared" si="22"/>
        <v/>
      </c>
      <c r="AM92" s="24" t="str">
        <f>IF(AND($AJ$1=5),'Data Entry'!G97,"")</f>
        <v/>
      </c>
      <c r="AN92" s="24" t="str">
        <f t="shared" si="23"/>
        <v/>
      </c>
      <c r="AO92" s="24" t="str">
        <f t="shared" si="24"/>
        <v/>
      </c>
      <c r="AP92" s="24" t="str">
        <f>IF(AND($AJ$1=5),'Data Entry'!E97,"")</f>
        <v/>
      </c>
      <c r="AQ92" s="24" t="str">
        <f>IF(AND($AJ$1=5),'Data Entry'!H97,"")</f>
        <v/>
      </c>
      <c r="AR92" s="24" t="str">
        <f>IF(AND($AJ$1=5),'Data Entry'!I97,"")</f>
        <v/>
      </c>
      <c r="AS92" s="24" t="str">
        <f t="shared" si="25"/>
        <v/>
      </c>
      <c r="AT92" s="24" t="str">
        <f t="shared" si="26"/>
        <v/>
      </c>
      <c r="AU92" s="24" t="str">
        <f t="shared" si="27"/>
        <v/>
      </c>
      <c r="AV92" s="24" t="str">
        <f t="shared" si="28"/>
        <v/>
      </c>
      <c r="AX92" t="str">
        <f>IF(BC92="","",IF(BC92&gt;0,COUNT($AY$2:AY92),""))</f>
        <v/>
      </c>
      <c r="AY92" s="24" t="str">
        <f t="shared" si="29"/>
        <v/>
      </c>
      <c r="AZ92" s="24" t="str">
        <f>IF(AND($BB$1=5,$BC$1=AH92),'Data Entry'!C97,"")</f>
        <v/>
      </c>
      <c r="BA92" s="24" t="str">
        <f>IF(AND($BB$1=5,AG92=5,$BC$1=AH92),'Data Entry'!D97,"")</f>
        <v/>
      </c>
      <c r="BB92" s="24" t="str">
        <f t="shared" si="30"/>
        <v/>
      </c>
      <c r="BC92" s="24" t="str">
        <f>IF(AND($BB$1=5,AG92=5,$BC$1=AH92),'Data Entry'!F97,"")</f>
        <v/>
      </c>
      <c r="BD92" s="24" t="str">
        <f t="shared" si="31"/>
        <v/>
      </c>
      <c r="BE92" s="24" t="str">
        <f>IF(AND($BB$1=5,AG92=5,$BC$1=AH92),'Data Entry'!G97,"")</f>
        <v/>
      </c>
      <c r="BF92" s="24" t="str">
        <f t="shared" si="32"/>
        <v/>
      </c>
      <c r="BG92" s="24" t="str">
        <f t="shared" si="33"/>
        <v/>
      </c>
      <c r="BH92" s="24" t="str">
        <f>IF(AND($BB$1=5,AG92=5,$BC$1=AH92),'Data Entry'!E97,"")</f>
        <v/>
      </c>
      <c r="BI92" s="24" t="str">
        <f>IF(AND($BB$1=5,AG92=5,$BC$1=AH92),'Data Entry'!H97,"")</f>
        <v/>
      </c>
      <c r="BJ92" s="24" t="str">
        <f>IF(AND($BB$1=5,AG92=5,$BC$1=AH92),'Data Entry'!I97,"")</f>
        <v/>
      </c>
      <c r="BK92" s="24" t="str">
        <f t="shared" si="34"/>
        <v/>
      </c>
      <c r="BL92" s="24" t="str">
        <f t="shared" si="35"/>
        <v/>
      </c>
      <c r="BM92" s="24" t="str">
        <f t="shared" si="36"/>
        <v/>
      </c>
      <c r="BN92" s="24" t="str">
        <f t="shared" si="37"/>
        <v/>
      </c>
    </row>
    <row r="93" spans="1:66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7"/>
      <c r="AF93" t="str">
        <f>IF(AK93="","",IF(AK93&gt;0,COUNT($AG$2:AG93),""))</f>
        <v/>
      </c>
      <c r="AG93" s="24">
        <f t="shared" si="20"/>
        <v>5</v>
      </c>
      <c r="AH93" s="24" t="str">
        <f>IF(AND($AJ$1=5),'Data Entry'!C98,"")</f>
        <v/>
      </c>
      <c r="AI93" s="24" t="str">
        <f>IF(AND($AJ$1=5),'Data Entry'!D98,"")</f>
        <v/>
      </c>
      <c r="AJ93" s="24" t="str">
        <f t="shared" si="21"/>
        <v/>
      </c>
      <c r="AK93" s="24" t="str">
        <f>IF(AND($AJ$1=5),'Data Entry'!F98,"")</f>
        <v/>
      </c>
      <c r="AL93" s="24" t="str">
        <f t="shared" si="22"/>
        <v/>
      </c>
      <c r="AM93" s="24" t="str">
        <f>IF(AND($AJ$1=5),'Data Entry'!G98,"")</f>
        <v/>
      </c>
      <c r="AN93" s="24" t="str">
        <f t="shared" si="23"/>
        <v/>
      </c>
      <c r="AO93" s="24" t="str">
        <f t="shared" si="24"/>
        <v/>
      </c>
      <c r="AP93" s="24" t="str">
        <f>IF(AND($AJ$1=5),'Data Entry'!E98,"")</f>
        <v/>
      </c>
      <c r="AQ93" s="24" t="str">
        <f>IF(AND($AJ$1=5),'Data Entry'!H98,"")</f>
        <v/>
      </c>
      <c r="AR93" s="24" t="str">
        <f>IF(AND($AJ$1=5),'Data Entry'!I98,"")</f>
        <v/>
      </c>
      <c r="AS93" s="24" t="str">
        <f t="shared" si="25"/>
        <v/>
      </c>
      <c r="AT93" s="24" t="str">
        <f t="shared" si="26"/>
        <v/>
      </c>
      <c r="AU93" s="24" t="str">
        <f t="shared" si="27"/>
        <v/>
      </c>
      <c r="AV93" s="24" t="str">
        <f t="shared" si="28"/>
        <v/>
      </c>
      <c r="AX93" t="str">
        <f>IF(BC93="","",IF(BC93&gt;0,COUNT($AY$2:AY93),""))</f>
        <v/>
      </c>
      <c r="AY93" s="24" t="str">
        <f t="shared" si="29"/>
        <v/>
      </c>
      <c r="AZ93" s="24" t="str">
        <f>IF(AND($BB$1=5,$BC$1=AH93),'Data Entry'!C98,"")</f>
        <v/>
      </c>
      <c r="BA93" s="24" t="str">
        <f>IF(AND($BB$1=5,AG93=5,$BC$1=AH93),'Data Entry'!D98,"")</f>
        <v/>
      </c>
      <c r="BB93" s="24" t="str">
        <f t="shared" si="30"/>
        <v/>
      </c>
      <c r="BC93" s="24" t="str">
        <f>IF(AND($BB$1=5,AG93=5,$BC$1=AH93),'Data Entry'!F98,"")</f>
        <v/>
      </c>
      <c r="BD93" s="24" t="str">
        <f t="shared" si="31"/>
        <v/>
      </c>
      <c r="BE93" s="24" t="str">
        <f>IF(AND($BB$1=5,AG93=5,$BC$1=AH93),'Data Entry'!G98,"")</f>
        <v/>
      </c>
      <c r="BF93" s="24" t="str">
        <f t="shared" si="32"/>
        <v/>
      </c>
      <c r="BG93" s="24" t="str">
        <f t="shared" si="33"/>
        <v/>
      </c>
      <c r="BH93" s="24" t="str">
        <f>IF(AND($BB$1=5,AG93=5,$BC$1=AH93),'Data Entry'!E98,"")</f>
        <v/>
      </c>
      <c r="BI93" s="24" t="str">
        <f>IF(AND($BB$1=5,AG93=5,$BC$1=AH93),'Data Entry'!H98,"")</f>
        <v/>
      </c>
      <c r="BJ93" s="24" t="str">
        <f>IF(AND($BB$1=5,AG93=5,$BC$1=AH93),'Data Entry'!I98,"")</f>
        <v/>
      </c>
      <c r="BK93" s="24" t="str">
        <f t="shared" si="34"/>
        <v/>
      </c>
      <c r="BL93" s="24" t="str">
        <f t="shared" si="35"/>
        <v/>
      </c>
      <c r="BM93" s="24" t="str">
        <f t="shared" si="36"/>
        <v/>
      </c>
      <c r="BN93" s="24" t="str">
        <f t="shared" si="37"/>
        <v/>
      </c>
    </row>
    <row r="94" spans="1:66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7"/>
      <c r="AF94" t="str">
        <f>IF(AK94="","",IF(AK94&gt;0,COUNT($AG$2:AG94),""))</f>
        <v/>
      </c>
      <c r="AG94" s="24">
        <f t="shared" si="20"/>
        <v>5</v>
      </c>
      <c r="AH94" s="24" t="str">
        <f>IF(AND($AJ$1=5),'Data Entry'!C99,"")</f>
        <v/>
      </c>
      <c r="AI94" s="24" t="str">
        <f>IF(AND($AJ$1=5),'Data Entry'!D99,"")</f>
        <v/>
      </c>
      <c r="AJ94" s="24" t="str">
        <f t="shared" si="21"/>
        <v/>
      </c>
      <c r="AK94" s="24" t="str">
        <f>IF(AND($AJ$1=5),'Data Entry'!F99,"")</f>
        <v/>
      </c>
      <c r="AL94" s="24" t="str">
        <f t="shared" si="22"/>
        <v/>
      </c>
      <c r="AM94" s="24" t="str">
        <f>IF(AND($AJ$1=5),'Data Entry'!G99,"")</f>
        <v/>
      </c>
      <c r="AN94" s="24" t="str">
        <f t="shared" si="23"/>
        <v/>
      </c>
      <c r="AO94" s="24" t="str">
        <f t="shared" si="24"/>
        <v/>
      </c>
      <c r="AP94" s="24" t="str">
        <f>IF(AND($AJ$1=5),'Data Entry'!E99,"")</f>
        <v/>
      </c>
      <c r="AQ94" s="24" t="str">
        <f>IF(AND($AJ$1=5),'Data Entry'!H99,"")</f>
        <v/>
      </c>
      <c r="AR94" s="24" t="str">
        <f>IF(AND($AJ$1=5),'Data Entry'!I99,"")</f>
        <v/>
      </c>
      <c r="AS94" s="24" t="str">
        <f t="shared" si="25"/>
        <v/>
      </c>
      <c r="AT94" s="24" t="str">
        <f t="shared" si="26"/>
        <v/>
      </c>
      <c r="AU94" s="24" t="str">
        <f t="shared" si="27"/>
        <v/>
      </c>
      <c r="AV94" s="24" t="str">
        <f t="shared" si="28"/>
        <v/>
      </c>
      <c r="AX94" t="str">
        <f>IF(BC94="","",IF(BC94&gt;0,COUNT($AY$2:AY94),""))</f>
        <v/>
      </c>
      <c r="AY94" s="24" t="str">
        <f t="shared" si="29"/>
        <v/>
      </c>
      <c r="AZ94" s="24" t="str">
        <f>IF(AND($BB$1=5,$BC$1=AH94),'Data Entry'!C99,"")</f>
        <v/>
      </c>
      <c r="BA94" s="24" t="str">
        <f>IF(AND($BB$1=5,AG94=5,$BC$1=AH94),'Data Entry'!D99,"")</f>
        <v/>
      </c>
      <c r="BB94" s="24" t="str">
        <f t="shared" si="30"/>
        <v/>
      </c>
      <c r="BC94" s="24" t="str">
        <f>IF(AND($BB$1=5,AG94=5,$BC$1=AH94),'Data Entry'!F99,"")</f>
        <v/>
      </c>
      <c r="BD94" s="24" t="str">
        <f t="shared" si="31"/>
        <v/>
      </c>
      <c r="BE94" s="24" t="str">
        <f>IF(AND($BB$1=5,AG94=5,$BC$1=AH94),'Data Entry'!G99,"")</f>
        <v/>
      </c>
      <c r="BF94" s="24" t="str">
        <f t="shared" si="32"/>
        <v/>
      </c>
      <c r="BG94" s="24" t="str">
        <f t="shared" si="33"/>
        <v/>
      </c>
      <c r="BH94" s="24" t="str">
        <f>IF(AND($BB$1=5,AG94=5,$BC$1=AH94),'Data Entry'!E99,"")</f>
        <v/>
      </c>
      <c r="BI94" s="24" t="str">
        <f>IF(AND($BB$1=5,AG94=5,$BC$1=AH94),'Data Entry'!H99,"")</f>
        <v/>
      </c>
      <c r="BJ94" s="24" t="str">
        <f>IF(AND($BB$1=5,AG94=5,$BC$1=AH94),'Data Entry'!I99,"")</f>
        <v/>
      </c>
      <c r="BK94" s="24" t="str">
        <f t="shared" si="34"/>
        <v/>
      </c>
      <c r="BL94" s="24" t="str">
        <f t="shared" si="35"/>
        <v/>
      </c>
      <c r="BM94" s="24" t="str">
        <f t="shared" si="36"/>
        <v/>
      </c>
      <c r="BN94" s="24" t="str">
        <f t="shared" si="37"/>
        <v/>
      </c>
    </row>
    <row r="95" spans="1:66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7"/>
      <c r="AF95" t="str">
        <f>IF(AK95="","",IF(AK95&gt;0,COUNT($AG$2:AG95),""))</f>
        <v/>
      </c>
      <c r="AG95" s="24">
        <f t="shared" si="20"/>
        <v>5</v>
      </c>
      <c r="AH95" s="24" t="str">
        <f>IF(AND($AJ$1=5),'Data Entry'!C100,"")</f>
        <v/>
      </c>
      <c r="AI95" s="24" t="str">
        <f>IF(AND($AJ$1=5),'Data Entry'!D100,"")</f>
        <v/>
      </c>
      <c r="AJ95" s="24" t="str">
        <f t="shared" si="21"/>
        <v/>
      </c>
      <c r="AK95" s="24" t="str">
        <f>IF(AND($AJ$1=5),'Data Entry'!F100,"")</f>
        <v/>
      </c>
      <c r="AL95" s="24" t="str">
        <f t="shared" si="22"/>
        <v/>
      </c>
      <c r="AM95" s="24" t="str">
        <f>IF(AND($AJ$1=5),'Data Entry'!G100,"")</f>
        <v/>
      </c>
      <c r="AN95" s="24" t="str">
        <f t="shared" si="23"/>
        <v/>
      </c>
      <c r="AO95" s="24" t="str">
        <f t="shared" si="24"/>
        <v/>
      </c>
      <c r="AP95" s="24" t="str">
        <f>IF(AND($AJ$1=5),'Data Entry'!E100,"")</f>
        <v/>
      </c>
      <c r="AQ95" s="24" t="str">
        <f>IF(AND($AJ$1=5),'Data Entry'!H100,"")</f>
        <v/>
      </c>
      <c r="AR95" s="24" t="str">
        <f>IF(AND($AJ$1=5),'Data Entry'!I100,"")</f>
        <v/>
      </c>
      <c r="AS95" s="24" t="str">
        <f t="shared" si="25"/>
        <v/>
      </c>
      <c r="AT95" s="24" t="str">
        <f t="shared" si="26"/>
        <v/>
      </c>
      <c r="AU95" s="24" t="str">
        <f t="shared" si="27"/>
        <v/>
      </c>
      <c r="AV95" s="24" t="str">
        <f t="shared" si="28"/>
        <v/>
      </c>
      <c r="AX95" t="str">
        <f>IF(BC95="","",IF(BC95&gt;0,COUNT($AY$2:AY95),""))</f>
        <v/>
      </c>
      <c r="AY95" s="24" t="str">
        <f t="shared" si="29"/>
        <v/>
      </c>
      <c r="AZ95" s="24" t="str">
        <f>IF(AND($BB$1=5,$BC$1=AH95),'Data Entry'!C100,"")</f>
        <v/>
      </c>
      <c r="BA95" s="24" t="str">
        <f>IF(AND($BB$1=5,AG95=5,$BC$1=AH95),'Data Entry'!D100,"")</f>
        <v/>
      </c>
      <c r="BB95" s="24" t="str">
        <f t="shared" si="30"/>
        <v/>
      </c>
      <c r="BC95" s="24" t="str">
        <f>IF(AND($BB$1=5,AG95=5,$BC$1=AH95),'Data Entry'!F100,"")</f>
        <v/>
      </c>
      <c r="BD95" s="24" t="str">
        <f t="shared" si="31"/>
        <v/>
      </c>
      <c r="BE95" s="24" t="str">
        <f>IF(AND($BB$1=5,AG95=5,$BC$1=AH95),'Data Entry'!G100,"")</f>
        <v/>
      </c>
      <c r="BF95" s="24" t="str">
        <f t="shared" si="32"/>
        <v/>
      </c>
      <c r="BG95" s="24" t="str">
        <f t="shared" si="33"/>
        <v/>
      </c>
      <c r="BH95" s="24" t="str">
        <f>IF(AND($BB$1=5,AG95=5,$BC$1=AH95),'Data Entry'!E100,"")</f>
        <v/>
      </c>
      <c r="BI95" s="24" t="str">
        <f>IF(AND($BB$1=5,AG95=5,$BC$1=AH95),'Data Entry'!H100,"")</f>
        <v/>
      </c>
      <c r="BJ95" s="24" t="str">
        <f>IF(AND($BB$1=5,AG95=5,$BC$1=AH95),'Data Entry'!I100,"")</f>
        <v/>
      </c>
      <c r="BK95" s="24" t="str">
        <f t="shared" si="34"/>
        <v/>
      </c>
      <c r="BL95" s="24" t="str">
        <f t="shared" si="35"/>
        <v/>
      </c>
      <c r="BM95" s="24" t="str">
        <f t="shared" si="36"/>
        <v/>
      </c>
      <c r="BN95" s="24" t="str">
        <f t="shared" si="37"/>
        <v/>
      </c>
    </row>
    <row r="96" spans="1:66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7"/>
      <c r="AF96" t="str">
        <f>IF(AK96="","",IF(AK96&gt;0,COUNT($AG$2:AG96),""))</f>
        <v/>
      </c>
      <c r="AG96" s="24">
        <f t="shared" si="20"/>
        <v>5</v>
      </c>
      <c r="AH96" s="24" t="str">
        <f>IF(AND($AJ$1=5),'Data Entry'!C101,"")</f>
        <v/>
      </c>
      <c r="AI96" s="24" t="str">
        <f>IF(AND($AJ$1=5),'Data Entry'!D101,"")</f>
        <v/>
      </c>
      <c r="AJ96" s="24" t="str">
        <f t="shared" si="21"/>
        <v/>
      </c>
      <c r="AK96" s="24" t="str">
        <f>IF(AND($AJ$1=5),'Data Entry'!F101,"")</f>
        <v/>
      </c>
      <c r="AL96" s="24" t="str">
        <f t="shared" si="22"/>
        <v/>
      </c>
      <c r="AM96" s="24" t="str">
        <f>IF(AND($AJ$1=5),'Data Entry'!G101,"")</f>
        <v/>
      </c>
      <c r="AN96" s="24" t="str">
        <f t="shared" si="23"/>
        <v/>
      </c>
      <c r="AO96" s="24" t="str">
        <f t="shared" si="24"/>
        <v/>
      </c>
      <c r="AP96" s="24" t="str">
        <f>IF(AND($AJ$1=5),'Data Entry'!E101,"")</f>
        <v/>
      </c>
      <c r="AQ96" s="24" t="str">
        <f>IF(AND($AJ$1=5),'Data Entry'!H101,"")</f>
        <v/>
      </c>
      <c r="AR96" s="24" t="str">
        <f>IF(AND($AJ$1=5),'Data Entry'!I101,"")</f>
        <v/>
      </c>
      <c r="AS96" s="24" t="str">
        <f t="shared" si="25"/>
        <v/>
      </c>
      <c r="AT96" s="24" t="str">
        <f t="shared" si="26"/>
        <v/>
      </c>
      <c r="AU96" s="24" t="str">
        <f t="shared" si="27"/>
        <v/>
      </c>
      <c r="AV96" s="24" t="str">
        <f t="shared" si="28"/>
        <v/>
      </c>
      <c r="AX96" t="str">
        <f>IF(BC96="","",IF(BC96&gt;0,COUNT($AY$2:AY96),""))</f>
        <v/>
      </c>
      <c r="AY96" s="24" t="str">
        <f t="shared" si="29"/>
        <v/>
      </c>
      <c r="AZ96" s="24" t="str">
        <f>IF(AND($BB$1=5,$BC$1=AH96),'Data Entry'!C101,"")</f>
        <v/>
      </c>
      <c r="BA96" s="24" t="str">
        <f>IF(AND($BB$1=5,AG96=5,$BC$1=AH96),'Data Entry'!D101,"")</f>
        <v/>
      </c>
      <c r="BB96" s="24" t="str">
        <f t="shared" si="30"/>
        <v/>
      </c>
      <c r="BC96" s="24" t="str">
        <f>IF(AND($BB$1=5,AG96=5,$BC$1=AH96),'Data Entry'!F101,"")</f>
        <v/>
      </c>
      <c r="BD96" s="24" t="str">
        <f t="shared" si="31"/>
        <v/>
      </c>
      <c r="BE96" s="24" t="str">
        <f>IF(AND($BB$1=5,AG96=5,$BC$1=AH96),'Data Entry'!G101,"")</f>
        <v/>
      </c>
      <c r="BF96" s="24" t="str">
        <f t="shared" si="32"/>
        <v/>
      </c>
      <c r="BG96" s="24" t="str">
        <f t="shared" si="33"/>
        <v/>
      </c>
      <c r="BH96" s="24" t="str">
        <f>IF(AND($BB$1=5,AG96=5,$BC$1=AH96),'Data Entry'!E101,"")</f>
        <v/>
      </c>
      <c r="BI96" s="24" t="str">
        <f>IF(AND($BB$1=5,AG96=5,$BC$1=AH96),'Data Entry'!H101,"")</f>
        <v/>
      </c>
      <c r="BJ96" s="24" t="str">
        <f>IF(AND($BB$1=5,AG96=5,$BC$1=AH96),'Data Entry'!I101,"")</f>
        <v/>
      </c>
      <c r="BK96" s="24" t="str">
        <f t="shared" si="34"/>
        <v/>
      </c>
      <c r="BL96" s="24" t="str">
        <f t="shared" si="35"/>
        <v/>
      </c>
      <c r="BM96" s="24" t="str">
        <f t="shared" si="36"/>
        <v/>
      </c>
      <c r="BN96" s="24" t="str">
        <f t="shared" si="37"/>
        <v/>
      </c>
    </row>
    <row r="97" spans="1:66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7"/>
      <c r="AF97" t="str">
        <f>IF(AK97="","",IF(AK97&gt;0,COUNT($AG$2:AG97),""))</f>
        <v/>
      </c>
      <c r="AG97" s="24">
        <f t="shared" si="20"/>
        <v>5</v>
      </c>
      <c r="AH97" s="24" t="str">
        <f>IF(AND($AJ$1=5),'Data Entry'!C102,"")</f>
        <v/>
      </c>
      <c r="AI97" s="24" t="str">
        <f>IF(AND($AJ$1=5),'Data Entry'!D102,"")</f>
        <v/>
      </c>
      <c r="AJ97" s="24" t="str">
        <f t="shared" si="21"/>
        <v/>
      </c>
      <c r="AK97" s="24" t="str">
        <f>IF(AND($AJ$1=5),'Data Entry'!F102,"")</f>
        <v/>
      </c>
      <c r="AL97" s="24" t="str">
        <f t="shared" si="22"/>
        <v/>
      </c>
      <c r="AM97" s="24" t="str">
        <f>IF(AND($AJ$1=5),'Data Entry'!G102,"")</f>
        <v/>
      </c>
      <c r="AN97" s="24" t="str">
        <f t="shared" si="23"/>
        <v/>
      </c>
      <c r="AO97" s="24" t="str">
        <f t="shared" si="24"/>
        <v/>
      </c>
      <c r="AP97" s="24" t="str">
        <f>IF(AND($AJ$1=5),'Data Entry'!E102,"")</f>
        <v/>
      </c>
      <c r="AQ97" s="24" t="str">
        <f>IF(AND($AJ$1=5),'Data Entry'!H102,"")</f>
        <v/>
      </c>
      <c r="AR97" s="24" t="str">
        <f>IF(AND($AJ$1=5),'Data Entry'!I102,"")</f>
        <v/>
      </c>
      <c r="AS97" s="24" t="str">
        <f t="shared" si="25"/>
        <v/>
      </c>
      <c r="AT97" s="24" t="str">
        <f t="shared" si="26"/>
        <v/>
      </c>
      <c r="AU97" s="24" t="str">
        <f t="shared" si="27"/>
        <v/>
      </c>
      <c r="AV97" s="24" t="str">
        <f t="shared" si="28"/>
        <v/>
      </c>
      <c r="AX97" t="str">
        <f>IF(BC97="","",IF(BC97&gt;0,COUNT($AY$2:AY97),""))</f>
        <v/>
      </c>
      <c r="AY97" s="24" t="str">
        <f t="shared" si="29"/>
        <v/>
      </c>
      <c r="AZ97" s="24" t="str">
        <f>IF(AND($BB$1=5,$BC$1=AH97),'Data Entry'!C102,"")</f>
        <v/>
      </c>
      <c r="BA97" s="24" t="str">
        <f>IF(AND($BB$1=5,AG97=5,$BC$1=AH97),'Data Entry'!D102,"")</f>
        <v/>
      </c>
      <c r="BB97" s="24" t="str">
        <f t="shared" si="30"/>
        <v/>
      </c>
      <c r="BC97" s="24" t="str">
        <f>IF(AND($BB$1=5,AG97=5,$BC$1=AH97),'Data Entry'!F102,"")</f>
        <v/>
      </c>
      <c r="BD97" s="24" t="str">
        <f t="shared" si="31"/>
        <v/>
      </c>
      <c r="BE97" s="24" t="str">
        <f>IF(AND($BB$1=5,AG97=5,$BC$1=AH97),'Data Entry'!G102,"")</f>
        <v/>
      </c>
      <c r="BF97" s="24" t="str">
        <f t="shared" si="32"/>
        <v/>
      </c>
      <c r="BG97" s="24" t="str">
        <f t="shared" si="33"/>
        <v/>
      </c>
      <c r="BH97" s="24" t="str">
        <f>IF(AND($BB$1=5,AG97=5,$BC$1=AH97),'Data Entry'!E102,"")</f>
        <v/>
      </c>
      <c r="BI97" s="24" t="str">
        <f>IF(AND($BB$1=5,AG97=5,$BC$1=AH97),'Data Entry'!H102,"")</f>
        <v/>
      </c>
      <c r="BJ97" s="24" t="str">
        <f>IF(AND($BB$1=5,AG97=5,$BC$1=AH97),'Data Entry'!I102,"")</f>
        <v/>
      </c>
      <c r="BK97" s="24" t="str">
        <f t="shared" si="34"/>
        <v/>
      </c>
      <c r="BL97" s="24" t="str">
        <f t="shared" si="35"/>
        <v/>
      </c>
      <c r="BM97" s="24" t="str">
        <f t="shared" si="36"/>
        <v/>
      </c>
      <c r="BN97" s="24" t="str">
        <f t="shared" si="37"/>
        <v/>
      </c>
    </row>
    <row r="98" spans="1:66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7"/>
      <c r="AF98" t="str">
        <f>IF(AK98="","",IF(AK98&gt;0,COUNT($AG$2:AG98),""))</f>
        <v/>
      </c>
      <c r="AG98" s="24">
        <f t="shared" si="20"/>
        <v>5</v>
      </c>
      <c r="AH98" s="24" t="str">
        <f>IF(AND($AJ$1=5),'Data Entry'!C103,"")</f>
        <v/>
      </c>
      <c r="AI98" s="24" t="str">
        <f>IF(AND($AJ$1=5),'Data Entry'!D103,"")</f>
        <v/>
      </c>
      <c r="AJ98" s="24" t="str">
        <f t="shared" si="21"/>
        <v/>
      </c>
      <c r="AK98" s="24" t="str">
        <f>IF(AND($AJ$1=5),'Data Entry'!F103,"")</f>
        <v/>
      </c>
      <c r="AL98" s="24" t="str">
        <f t="shared" si="22"/>
        <v/>
      </c>
      <c r="AM98" s="24" t="str">
        <f>IF(AND($AJ$1=5),'Data Entry'!G103,"")</f>
        <v/>
      </c>
      <c r="AN98" s="24" t="str">
        <f t="shared" si="23"/>
        <v/>
      </c>
      <c r="AO98" s="24" t="str">
        <f t="shared" si="24"/>
        <v/>
      </c>
      <c r="AP98" s="24" t="str">
        <f>IF(AND($AJ$1=5),'Data Entry'!E103,"")</f>
        <v/>
      </c>
      <c r="AQ98" s="24" t="str">
        <f>IF(AND($AJ$1=5),'Data Entry'!H103,"")</f>
        <v/>
      </c>
      <c r="AR98" s="24" t="str">
        <f>IF(AND($AJ$1=5),'Data Entry'!I103,"")</f>
        <v/>
      </c>
      <c r="AS98" s="24" t="str">
        <f t="shared" si="25"/>
        <v/>
      </c>
      <c r="AT98" s="24" t="str">
        <f t="shared" si="26"/>
        <v/>
      </c>
      <c r="AU98" s="24" t="str">
        <f t="shared" si="27"/>
        <v/>
      </c>
      <c r="AV98" s="24" t="str">
        <f t="shared" si="28"/>
        <v/>
      </c>
      <c r="AX98" t="str">
        <f>IF(BC98="","",IF(BC98&gt;0,COUNT($AY$2:AY98),""))</f>
        <v/>
      </c>
      <c r="AY98" s="24" t="str">
        <f t="shared" si="29"/>
        <v/>
      </c>
      <c r="AZ98" s="24" t="str">
        <f>IF(AND($BB$1=5,$BC$1=AH98),'Data Entry'!C103,"")</f>
        <v/>
      </c>
      <c r="BA98" s="24" t="str">
        <f>IF(AND($BB$1=5,AG98=5,$BC$1=AH98),'Data Entry'!D103,"")</f>
        <v/>
      </c>
      <c r="BB98" s="24" t="str">
        <f t="shared" si="30"/>
        <v/>
      </c>
      <c r="BC98" s="24" t="str">
        <f>IF(AND($BB$1=5,AG98=5,$BC$1=AH98),'Data Entry'!F103,"")</f>
        <v/>
      </c>
      <c r="BD98" s="24" t="str">
        <f t="shared" si="31"/>
        <v/>
      </c>
      <c r="BE98" s="24" t="str">
        <f>IF(AND($BB$1=5,AG98=5,$BC$1=AH98),'Data Entry'!G103,"")</f>
        <v/>
      </c>
      <c r="BF98" s="24" t="str">
        <f t="shared" si="32"/>
        <v/>
      </c>
      <c r="BG98" s="24" t="str">
        <f t="shared" si="33"/>
        <v/>
      </c>
      <c r="BH98" s="24" t="str">
        <f>IF(AND($BB$1=5,AG98=5,$BC$1=AH98),'Data Entry'!E103,"")</f>
        <v/>
      </c>
      <c r="BI98" s="24" t="str">
        <f>IF(AND($BB$1=5,AG98=5,$BC$1=AH98),'Data Entry'!H103,"")</f>
        <v/>
      </c>
      <c r="BJ98" s="24" t="str">
        <f>IF(AND($BB$1=5,AG98=5,$BC$1=AH98),'Data Entry'!I103,"")</f>
        <v/>
      </c>
      <c r="BK98" s="24" t="str">
        <f t="shared" si="34"/>
        <v/>
      </c>
      <c r="BL98" s="24" t="str">
        <f t="shared" si="35"/>
        <v/>
      </c>
      <c r="BM98" s="24" t="str">
        <f t="shared" si="36"/>
        <v/>
      </c>
      <c r="BN98" s="24" t="str">
        <f t="shared" si="37"/>
        <v/>
      </c>
    </row>
    <row r="99" spans="1:66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7"/>
      <c r="AF99" t="str">
        <f>IF(AK99="","",IF(AK99&gt;0,COUNT($AG$2:AG99),""))</f>
        <v/>
      </c>
      <c r="AG99" s="24">
        <f t="shared" si="20"/>
        <v>5</v>
      </c>
      <c r="AH99" s="24" t="str">
        <f>IF(AND($AJ$1=5),'Data Entry'!C104,"")</f>
        <v/>
      </c>
      <c r="AI99" s="24" t="str">
        <f>IF(AND($AJ$1=5),'Data Entry'!D104,"")</f>
        <v/>
      </c>
      <c r="AJ99" s="24" t="str">
        <f t="shared" si="21"/>
        <v/>
      </c>
      <c r="AK99" s="24" t="str">
        <f>IF(AND($AJ$1=5),'Data Entry'!F104,"")</f>
        <v/>
      </c>
      <c r="AL99" s="24" t="str">
        <f t="shared" si="22"/>
        <v/>
      </c>
      <c r="AM99" s="24" t="str">
        <f>IF(AND($AJ$1=5),'Data Entry'!G104,"")</f>
        <v/>
      </c>
      <c r="AN99" s="24" t="str">
        <f t="shared" si="23"/>
        <v/>
      </c>
      <c r="AO99" s="24" t="str">
        <f t="shared" si="24"/>
        <v/>
      </c>
      <c r="AP99" s="24" t="str">
        <f>IF(AND($AJ$1=5),'Data Entry'!E104,"")</f>
        <v/>
      </c>
      <c r="AQ99" s="24" t="str">
        <f>IF(AND($AJ$1=5),'Data Entry'!H104,"")</f>
        <v/>
      </c>
      <c r="AR99" s="24" t="str">
        <f>IF(AND($AJ$1=5),'Data Entry'!I104,"")</f>
        <v/>
      </c>
      <c r="AS99" s="24" t="str">
        <f t="shared" si="25"/>
        <v/>
      </c>
      <c r="AT99" s="24" t="str">
        <f t="shared" si="26"/>
        <v/>
      </c>
      <c r="AU99" s="24" t="str">
        <f t="shared" si="27"/>
        <v/>
      </c>
      <c r="AV99" s="24" t="str">
        <f t="shared" si="28"/>
        <v/>
      </c>
      <c r="AX99" t="str">
        <f>IF(BC99="","",IF(BC99&gt;0,COUNT($AY$2:AY99),""))</f>
        <v/>
      </c>
      <c r="AY99" s="24" t="str">
        <f t="shared" si="29"/>
        <v/>
      </c>
      <c r="AZ99" s="24" t="str">
        <f>IF(AND($BB$1=5,$BC$1=AH99),'Data Entry'!C104,"")</f>
        <v/>
      </c>
      <c r="BA99" s="24" t="str">
        <f>IF(AND($BB$1=5,AG99=5,$BC$1=AH99),'Data Entry'!D104,"")</f>
        <v/>
      </c>
      <c r="BB99" s="24" t="str">
        <f t="shared" si="30"/>
        <v/>
      </c>
      <c r="BC99" s="24" t="str">
        <f>IF(AND($BB$1=5,AG99=5,$BC$1=AH99),'Data Entry'!F104,"")</f>
        <v/>
      </c>
      <c r="BD99" s="24" t="str">
        <f t="shared" si="31"/>
        <v/>
      </c>
      <c r="BE99" s="24" t="str">
        <f>IF(AND($BB$1=5,AG99=5,$BC$1=AH99),'Data Entry'!G104,"")</f>
        <v/>
      </c>
      <c r="BF99" s="24" t="str">
        <f t="shared" si="32"/>
        <v/>
      </c>
      <c r="BG99" s="24" t="str">
        <f t="shared" si="33"/>
        <v/>
      </c>
      <c r="BH99" s="24" t="str">
        <f>IF(AND($BB$1=5,AG99=5,$BC$1=AH99),'Data Entry'!E104,"")</f>
        <v/>
      </c>
      <c r="BI99" s="24" t="str">
        <f>IF(AND($BB$1=5,AG99=5,$BC$1=AH99),'Data Entry'!H104,"")</f>
        <v/>
      </c>
      <c r="BJ99" s="24" t="str">
        <f>IF(AND($BB$1=5,AG99=5,$BC$1=AH99),'Data Entry'!I104,"")</f>
        <v/>
      </c>
      <c r="BK99" s="24" t="str">
        <f t="shared" si="34"/>
        <v/>
      </c>
      <c r="BL99" s="24" t="str">
        <f t="shared" si="35"/>
        <v/>
      </c>
      <c r="BM99" s="24" t="str">
        <f t="shared" si="36"/>
        <v/>
      </c>
      <c r="BN99" s="24" t="str">
        <f t="shared" si="37"/>
        <v/>
      </c>
    </row>
    <row r="100" spans="1:66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7"/>
      <c r="AF100" t="str">
        <f>IF(AK100="","",IF(AK100&gt;0,COUNT($AG$2:AG100),""))</f>
        <v/>
      </c>
      <c r="AG100" s="24">
        <f t="shared" si="20"/>
        <v>5</v>
      </c>
      <c r="AH100" s="24" t="str">
        <f>IF(AND($AJ$1=5),'Data Entry'!C105,"")</f>
        <v/>
      </c>
      <c r="AI100" s="24" t="str">
        <f>IF(AND($AJ$1=5),'Data Entry'!D105,"")</f>
        <v/>
      </c>
      <c r="AJ100" s="24" t="str">
        <f t="shared" si="21"/>
        <v/>
      </c>
      <c r="AK100" s="24" t="str">
        <f>IF(AND($AJ$1=5),'Data Entry'!F105,"")</f>
        <v/>
      </c>
      <c r="AL100" s="24" t="str">
        <f t="shared" si="22"/>
        <v/>
      </c>
      <c r="AM100" s="24" t="str">
        <f>IF(AND($AJ$1=5),'Data Entry'!G105,"")</f>
        <v/>
      </c>
      <c r="AN100" s="24" t="str">
        <f t="shared" si="23"/>
        <v/>
      </c>
      <c r="AO100" s="24" t="str">
        <f t="shared" si="24"/>
        <v/>
      </c>
      <c r="AP100" s="24" t="str">
        <f>IF(AND($AJ$1=5),'Data Entry'!E105,"")</f>
        <v/>
      </c>
      <c r="AQ100" s="24" t="str">
        <f>IF(AND($AJ$1=5),'Data Entry'!H105,"")</f>
        <v/>
      </c>
      <c r="AR100" s="24" t="str">
        <f>IF(AND($AJ$1=5),'Data Entry'!I105,"")</f>
        <v/>
      </c>
      <c r="AS100" s="24" t="str">
        <f t="shared" si="25"/>
        <v/>
      </c>
      <c r="AT100" s="24" t="str">
        <f t="shared" si="26"/>
        <v/>
      </c>
      <c r="AU100" s="24" t="str">
        <f t="shared" si="27"/>
        <v/>
      </c>
      <c r="AV100" s="24" t="str">
        <f t="shared" si="28"/>
        <v/>
      </c>
      <c r="AX100" t="str">
        <f>IF(BC100="","",IF(BC100&gt;0,COUNT($AY$2:AY100),""))</f>
        <v/>
      </c>
      <c r="AY100" s="24" t="str">
        <f t="shared" si="29"/>
        <v/>
      </c>
      <c r="AZ100" s="24" t="str">
        <f>IF(AND($BB$1=5,$BC$1=AH100),'Data Entry'!C105,"")</f>
        <v/>
      </c>
      <c r="BA100" s="24" t="str">
        <f>IF(AND($BB$1=5,AG100=5,$BC$1=AH100),'Data Entry'!D105,"")</f>
        <v/>
      </c>
      <c r="BB100" s="24" t="str">
        <f t="shared" si="30"/>
        <v/>
      </c>
      <c r="BC100" s="24" t="str">
        <f>IF(AND($BB$1=5,AG100=5,$BC$1=AH100),'Data Entry'!F105,"")</f>
        <v/>
      </c>
      <c r="BD100" s="24" t="str">
        <f t="shared" si="31"/>
        <v/>
      </c>
      <c r="BE100" s="24" t="str">
        <f>IF(AND($BB$1=5,AG100=5,$BC$1=AH100),'Data Entry'!G105,"")</f>
        <v/>
      </c>
      <c r="BF100" s="24" t="str">
        <f t="shared" si="32"/>
        <v/>
      </c>
      <c r="BG100" s="24" t="str">
        <f t="shared" si="33"/>
        <v/>
      </c>
      <c r="BH100" s="24" t="str">
        <f>IF(AND($BB$1=5,AG100=5,$BC$1=AH100),'Data Entry'!E105,"")</f>
        <v/>
      </c>
      <c r="BI100" s="24" t="str">
        <f>IF(AND($BB$1=5,AG100=5,$BC$1=AH100),'Data Entry'!H105,"")</f>
        <v/>
      </c>
      <c r="BJ100" s="24" t="str">
        <f>IF(AND($BB$1=5,AG100=5,$BC$1=AH100),'Data Entry'!I105,"")</f>
        <v/>
      </c>
      <c r="BK100" s="24" t="str">
        <f t="shared" si="34"/>
        <v/>
      </c>
      <c r="BL100" s="24" t="str">
        <f t="shared" si="35"/>
        <v/>
      </c>
      <c r="BM100" s="24" t="str">
        <f t="shared" si="36"/>
        <v/>
      </c>
      <c r="BN100" s="24" t="str">
        <f t="shared" si="37"/>
        <v/>
      </c>
    </row>
    <row r="101" spans="1:66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7"/>
      <c r="AF101" t="str">
        <f>IF(AK101="","",IF(AK101&gt;0,COUNT($AG$2:AG101),""))</f>
        <v/>
      </c>
      <c r="AG101" s="24">
        <f t="shared" si="20"/>
        <v>5</v>
      </c>
      <c r="AH101" s="24" t="str">
        <f>IF(AND($AJ$1=5),'Data Entry'!C106,"")</f>
        <v/>
      </c>
      <c r="AI101" s="24" t="str">
        <f>IF(AND($AJ$1=5),'Data Entry'!D106,"")</f>
        <v/>
      </c>
      <c r="AJ101" s="24" t="str">
        <f t="shared" si="21"/>
        <v/>
      </c>
      <c r="AK101" s="24" t="str">
        <f>IF(AND($AJ$1=5),'Data Entry'!F106,"")</f>
        <v/>
      </c>
      <c r="AL101" s="24" t="str">
        <f t="shared" si="22"/>
        <v/>
      </c>
      <c r="AM101" s="24" t="str">
        <f>IF(AND($AJ$1=5),'Data Entry'!G106,"")</f>
        <v/>
      </c>
      <c r="AN101" s="24" t="str">
        <f t="shared" si="23"/>
        <v/>
      </c>
      <c r="AO101" s="24" t="str">
        <f t="shared" si="24"/>
        <v/>
      </c>
      <c r="AP101" s="24" t="str">
        <f>IF(AND($AJ$1=5),'Data Entry'!E106,"")</f>
        <v/>
      </c>
      <c r="AQ101" s="24" t="str">
        <f>IF(AND($AJ$1=5),'Data Entry'!H106,"")</f>
        <v/>
      </c>
      <c r="AR101" s="24" t="str">
        <f>IF(AND($AJ$1=5),'Data Entry'!I106,"")</f>
        <v/>
      </c>
      <c r="AS101" s="24" t="str">
        <f t="shared" si="25"/>
        <v/>
      </c>
      <c r="AT101" s="24" t="str">
        <f t="shared" si="26"/>
        <v/>
      </c>
      <c r="AU101" s="24" t="str">
        <f t="shared" si="27"/>
        <v/>
      </c>
      <c r="AV101" s="24" t="str">
        <f t="shared" si="28"/>
        <v/>
      </c>
      <c r="AX101" t="str">
        <f>IF(BC101="","",IF(BC101&gt;0,COUNT($AY$2:AY101),""))</f>
        <v/>
      </c>
      <c r="AY101" s="24" t="str">
        <f t="shared" si="29"/>
        <v/>
      </c>
      <c r="AZ101" s="24" t="str">
        <f>IF(AND($BB$1=5,$BC$1=AH101),'Data Entry'!C106,"")</f>
        <v/>
      </c>
      <c r="BA101" s="24" t="str">
        <f>IF(AND($BB$1=5,AG101=5,$BC$1=AH101),'Data Entry'!D106,"")</f>
        <v/>
      </c>
      <c r="BB101" s="24" t="str">
        <f t="shared" si="30"/>
        <v/>
      </c>
      <c r="BC101" s="24" t="str">
        <f>IF(AND($BB$1=5,AG101=5,$BC$1=AH101),'Data Entry'!F106,"")</f>
        <v/>
      </c>
      <c r="BD101" s="24" t="str">
        <f t="shared" si="31"/>
        <v/>
      </c>
      <c r="BE101" s="24" t="str">
        <f>IF(AND($BB$1=5,AG101=5,$BC$1=AH101),'Data Entry'!G106,"")</f>
        <v/>
      </c>
      <c r="BF101" s="24" t="str">
        <f t="shared" si="32"/>
        <v/>
      </c>
      <c r="BG101" s="24" t="str">
        <f t="shared" si="33"/>
        <v/>
      </c>
      <c r="BH101" s="24" t="str">
        <f>IF(AND($BB$1=5,AG101=5,$BC$1=AH101),'Data Entry'!E106,"")</f>
        <v/>
      </c>
      <c r="BI101" s="24" t="str">
        <f>IF(AND($BB$1=5,AG101=5,$BC$1=AH101),'Data Entry'!H106,"")</f>
        <v/>
      </c>
      <c r="BJ101" s="24" t="str">
        <f>IF(AND($BB$1=5,AG101=5,$BC$1=AH101),'Data Entry'!I106,"")</f>
        <v/>
      </c>
      <c r="BK101" s="24" t="str">
        <f t="shared" si="34"/>
        <v/>
      </c>
      <c r="BL101" s="24" t="str">
        <f t="shared" si="35"/>
        <v/>
      </c>
      <c r="BM101" s="24" t="str">
        <f t="shared" si="36"/>
        <v/>
      </c>
      <c r="BN101" s="24" t="str">
        <f t="shared" si="37"/>
        <v/>
      </c>
    </row>
    <row r="102" spans="1:66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7"/>
      <c r="AF102" t="str">
        <f>IF(AK102="","",IF(AK102&gt;0,COUNT($AG$2:AG102),""))</f>
        <v/>
      </c>
      <c r="AG102" s="24">
        <f t="shared" si="20"/>
        <v>5</v>
      </c>
      <c r="AH102" s="24" t="str">
        <f>IF(AND($AJ$1=5),'Data Entry'!C107,"")</f>
        <v/>
      </c>
      <c r="AI102" s="24" t="str">
        <f>IF(AND($AJ$1=5),'Data Entry'!D107,"")</f>
        <v/>
      </c>
      <c r="AJ102" s="24" t="str">
        <f t="shared" si="21"/>
        <v/>
      </c>
      <c r="AK102" s="24" t="str">
        <f>IF(AND($AJ$1=5),'Data Entry'!F107,"")</f>
        <v/>
      </c>
      <c r="AL102" s="24" t="str">
        <f t="shared" si="22"/>
        <v/>
      </c>
      <c r="AM102" s="24" t="str">
        <f>IF(AND($AJ$1=5),'Data Entry'!G107,"")</f>
        <v/>
      </c>
      <c r="AN102" s="24" t="str">
        <f t="shared" si="23"/>
        <v/>
      </c>
      <c r="AO102" s="24" t="str">
        <f t="shared" si="24"/>
        <v/>
      </c>
      <c r="AP102" s="24" t="str">
        <f>IF(AND($AJ$1=5),'Data Entry'!E107,"")</f>
        <v/>
      </c>
      <c r="AQ102" s="24" t="str">
        <f>IF(AND($AJ$1=5),'Data Entry'!H107,"")</f>
        <v/>
      </c>
      <c r="AR102" s="24" t="str">
        <f>IF(AND($AJ$1=5),'Data Entry'!I107,"")</f>
        <v/>
      </c>
      <c r="AS102" s="24" t="str">
        <f t="shared" si="25"/>
        <v/>
      </c>
      <c r="AT102" s="24" t="str">
        <f t="shared" si="26"/>
        <v/>
      </c>
      <c r="AU102" s="24" t="str">
        <f t="shared" si="27"/>
        <v/>
      </c>
      <c r="AV102" s="24" t="str">
        <f t="shared" si="28"/>
        <v/>
      </c>
      <c r="AX102" t="str">
        <f>IF(BC102="","",IF(BC102&gt;0,COUNT($AY$2:AY102),""))</f>
        <v/>
      </c>
      <c r="AY102" s="24" t="str">
        <f t="shared" si="29"/>
        <v/>
      </c>
      <c r="AZ102" s="24" t="str">
        <f>IF(AND($BB$1=5,$BC$1=AH102),'Data Entry'!C107,"")</f>
        <v/>
      </c>
      <c r="BA102" s="24" t="str">
        <f>IF(AND($BB$1=5,AG102=5,$BC$1=AH102),'Data Entry'!D107,"")</f>
        <v/>
      </c>
      <c r="BB102" s="24" t="str">
        <f t="shared" si="30"/>
        <v/>
      </c>
      <c r="BC102" s="24" t="str">
        <f>IF(AND($BB$1=5,AG102=5,$BC$1=AH102),'Data Entry'!F107,"")</f>
        <v/>
      </c>
      <c r="BD102" s="24" t="str">
        <f t="shared" si="31"/>
        <v/>
      </c>
      <c r="BE102" s="24" t="str">
        <f>IF(AND($BB$1=5,AG102=5,$BC$1=AH102),'Data Entry'!G107,"")</f>
        <v/>
      </c>
      <c r="BF102" s="24" t="str">
        <f t="shared" si="32"/>
        <v/>
      </c>
      <c r="BG102" s="24" t="str">
        <f t="shared" si="33"/>
        <v/>
      </c>
      <c r="BH102" s="24" t="str">
        <f>IF(AND($BB$1=5,AG102=5,$BC$1=AH102),'Data Entry'!E107,"")</f>
        <v/>
      </c>
      <c r="BI102" s="24" t="str">
        <f>IF(AND($BB$1=5,AG102=5,$BC$1=AH102),'Data Entry'!H107,"")</f>
        <v/>
      </c>
      <c r="BJ102" s="24" t="str">
        <f>IF(AND($BB$1=5,AG102=5,$BC$1=AH102),'Data Entry'!I107,"")</f>
        <v/>
      </c>
      <c r="BK102" s="24" t="str">
        <f t="shared" si="34"/>
        <v/>
      </c>
      <c r="BL102" s="24" t="str">
        <f t="shared" si="35"/>
        <v/>
      </c>
      <c r="BM102" s="24" t="str">
        <f t="shared" si="36"/>
        <v/>
      </c>
      <c r="BN102" s="24" t="str">
        <f t="shared" si="37"/>
        <v/>
      </c>
    </row>
    <row r="103" spans="1:66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7"/>
      <c r="AF103" t="str">
        <f>IF(AK103="","",IF(AK103&gt;0,COUNT($AG$2:AG103),""))</f>
        <v/>
      </c>
      <c r="AG103" s="24">
        <f t="shared" si="20"/>
        <v>5</v>
      </c>
      <c r="AH103" s="24" t="str">
        <f>IF(AND($AJ$1=5),'Data Entry'!C108,"")</f>
        <v/>
      </c>
      <c r="AI103" s="24" t="str">
        <f>IF(AND($AJ$1=5),'Data Entry'!D108,"")</f>
        <v/>
      </c>
      <c r="AJ103" s="24" t="str">
        <f t="shared" si="21"/>
        <v/>
      </c>
      <c r="AK103" s="24" t="str">
        <f>IF(AND($AJ$1=5),'Data Entry'!F108,"")</f>
        <v/>
      </c>
      <c r="AL103" s="24" t="str">
        <f t="shared" si="22"/>
        <v/>
      </c>
      <c r="AM103" s="24" t="str">
        <f>IF(AND($AJ$1=5),'Data Entry'!G108,"")</f>
        <v/>
      </c>
      <c r="AN103" s="24" t="str">
        <f t="shared" si="23"/>
        <v/>
      </c>
      <c r="AO103" s="24" t="str">
        <f t="shared" si="24"/>
        <v/>
      </c>
      <c r="AP103" s="24" t="str">
        <f>IF(AND($AJ$1=5),'Data Entry'!E108,"")</f>
        <v/>
      </c>
      <c r="AQ103" s="24" t="str">
        <f>IF(AND($AJ$1=5),'Data Entry'!H108,"")</f>
        <v/>
      </c>
      <c r="AR103" s="24" t="str">
        <f>IF(AND($AJ$1=5),'Data Entry'!I108,"")</f>
        <v/>
      </c>
      <c r="AS103" s="24" t="str">
        <f t="shared" si="25"/>
        <v/>
      </c>
      <c r="AT103" s="24" t="str">
        <f t="shared" si="26"/>
        <v/>
      </c>
      <c r="AU103" s="24" t="str">
        <f t="shared" si="27"/>
        <v/>
      </c>
      <c r="AV103" s="24" t="str">
        <f t="shared" si="28"/>
        <v/>
      </c>
      <c r="AX103" t="str">
        <f>IF(BC103="","",IF(BC103&gt;0,COUNT($AY$2:AY103),""))</f>
        <v/>
      </c>
      <c r="AY103" s="24" t="str">
        <f t="shared" si="29"/>
        <v/>
      </c>
      <c r="AZ103" s="24" t="str">
        <f>IF(AND($BB$1=5,$BC$1=AH103),'Data Entry'!C108,"")</f>
        <v/>
      </c>
      <c r="BA103" s="24" t="str">
        <f>IF(AND($BB$1=5,AG103=5,$BC$1=AH103),'Data Entry'!D108,"")</f>
        <v/>
      </c>
      <c r="BB103" s="24" t="str">
        <f t="shared" si="30"/>
        <v/>
      </c>
      <c r="BC103" s="24" t="str">
        <f>IF(AND($BB$1=5,AG103=5,$BC$1=AH103),'Data Entry'!F108,"")</f>
        <v/>
      </c>
      <c r="BD103" s="24" t="str">
        <f t="shared" si="31"/>
        <v/>
      </c>
      <c r="BE103" s="24" t="str">
        <f>IF(AND($BB$1=5,AG103=5,$BC$1=AH103),'Data Entry'!G108,"")</f>
        <v/>
      </c>
      <c r="BF103" s="24" t="str">
        <f t="shared" si="32"/>
        <v/>
      </c>
      <c r="BG103" s="24" t="str">
        <f t="shared" si="33"/>
        <v/>
      </c>
      <c r="BH103" s="24" t="str">
        <f>IF(AND($BB$1=5,AG103=5,$BC$1=AH103),'Data Entry'!E108,"")</f>
        <v/>
      </c>
      <c r="BI103" s="24" t="str">
        <f>IF(AND($BB$1=5,AG103=5,$BC$1=AH103),'Data Entry'!H108,"")</f>
        <v/>
      </c>
      <c r="BJ103" s="24" t="str">
        <f>IF(AND($BB$1=5,AG103=5,$BC$1=AH103),'Data Entry'!I108,"")</f>
        <v/>
      </c>
      <c r="BK103" s="24" t="str">
        <f t="shared" si="34"/>
        <v/>
      </c>
      <c r="BL103" s="24" t="str">
        <f t="shared" si="35"/>
        <v/>
      </c>
      <c r="BM103" s="24" t="str">
        <f t="shared" si="36"/>
        <v/>
      </c>
      <c r="BN103" s="24" t="str">
        <f t="shared" si="37"/>
        <v/>
      </c>
    </row>
    <row r="104" spans="1:66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7"/>
      <c r="AF104" t="str">
        <f>IF(AK104="","",IF(AK104&gt;0,COUNT($AG$2:AG104),""))</f>
        <v/>
      </c>
      <c r="AG104" s="24">
        <f t="shared" si="20"/>
        <v>5</v>
      </c>
      <c r="AH104" s="24" t="str">
        <f>IF(AND($AJ$1=5),'Data Entry'!C109,"")</f>
        <v/>
      </c>
      <c r="AI104" s="24" t="str">
        <f>IF(AND($AJ$1=5),'Data Entry'!D109,"")</f>
        <v/>
      </c>
      <c r="AJ104" s="24" t="str">
        <f t="shared" si="21"/>
        <v/>
      </c>
      <c r="AK104" s="24" t="str">
        <f>IF(AND($AJ$1=5),'Data Entry'!F109,"")</f>
        <v/>
      </c>
      <c r="AL104" s="24" t="str">
        <f t="shared" si="22"/>
        <v/>
      </c>
      <c r="AM104" s="24" t="str">
        <f>IF(AND($AJ$1=5),'Data Entry'!G109,"")</f>
        <v/>
      </c>
      <c r="AN104" s="24" t="str">
        <f t="shared" si="23"/>
        <v/>
      </c>
      <c r="AO104" s="24" t="str">
        <f t="shared" si="24"/>
        <v/>
      </c>
      <c r="AP104" s="24" t="str">
        <f>IF(AND($AJ$1=5),'Data Entry'!E109,"")</f>
        <v/>
      </c>
      <c r="AQ104" s="24" t="str">
        <f>IF(AND($AJ$1=5),'Data Entry'!H109,"")</f>
        <v/>
      </c>
      <c r="AR104" s="24" t="str">
        <f>IF(AND($AJ$1=5),'Data Entry'!I109,"")</f>
        <v/>
      </c>
      <c r="AS104" s="24" t="str">
        <f t="shared" si="25"/>
        <v/>
      </c>
      <c r="AT104" s="24" t="str">
        <f t="shared" si="26"/>
        <v/>
      </c>
      <c r="AU104" s="24" t="str">
        <f t="shared" si="27"/>
        <v/>
      </c>
      <c r="AV104" s="24" t="str">
        <f t="shared" si="28"/>
        <v/>
      </c>
      <c r="AX104" t="str">
        <f>IF(BC104="","",IF(BC104&gt;0,COUNT($AY$2:AY104),""))</f>
        <v/>
      </c>
      <c r="AY104" s="24" t="str">
        <f t="shared" si="29"/>
        <v/>
      </c>
      <c r="AZ104" s="24" t="str">
        <f>IF(AND($BB$1=5,$BC$1=AH104),'Data Entry'!C109,"")</f>
        <v/>
      </c>
      <c r="BA104" s="24" t="str">
        <f>IF(AND($BB$1=5,AG104=5,$BC$1=AH104),'Data Entry'!D109,"")</f>
        <v/>
      </c>
      <c r="BB104" s="24" t="str">
        <f t="shared" si="30"/>
        <v/>
      </c>
      <c r="BC104" s="24" t="str">
        <f>IF(AND($BB$1=5,AG104=5,$BC$1=AH104),'Data Entry'!F109,"")</f>
        <v/>
      </c>
      <c r="BD104" s="24" t="str">
        <f t="shared" si="31"/>
        <v/>
      </c>
      <c r="BE104" s="24" t="str">
        <f>IF(AND($BB$1=5,AG104=5,$BC$1=AH104),'Data Entry'!G109,"")</f>
        <v/>
      </c>
      <c r="BF104" s="24" t="str">
        <f t="shared" si="32"/>
        <v/>
      </c>
      <c r="BG104" s="24" t="str">
        <f t="shared" si="33"/>
        <v/>
      </c>
      <c r="BH104" s="24" t="str">
        <f>IF(AND($BB$1=5,AG104=5,$BC$1=AH104),'Data Entry'!E109,"")</f>
        <v/>
      </c>
      <c r="BI104" s="24" t="str">
        <f>IF(AND($BB$1=5,AG104=5,$BC$1=AH104),'Data Entry'!H109,"")</f>
        <v/>
      </c>
      <c r="BJ104" s="24" t="str">
        <f>IF(AND($BB$1=5,AG104=5,$BC$1=AH104),'Data Entry'!I109,"")</f>
        <v/>
      </c>
      <c r="BK104" s="24" t="str">
        <f t="shared" si="34"/>
        <v/>
      </c>
      <c r="BL104" s="24" t="str">
        <f t="shared" si="35"/>
        <v/>
      </c>
      <c r="BM104" s="24" t="str">
        <f t="shared" si="36"/>
        <v/>
      </c>
      <c r="BN104" s="24" t="str">
        <f t="shared" si="37"/>
        <v/>
      </c>
    </row>
    <row r="105" spans="1:66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7"/>
      <c r="AF105" t="str">
        <f>IF(AK105="","",IF(AK105&gt;0,COUNT($AG$2:AG105),""))</f>
        <v/>
      </c>
      <c r="AG105" s="24">
        <f t="shared" si="20"/>
        <v>5</v>
      </c>
      <c r="AH105" s="24" t="str">
        <f>IF(AND($AJ$1=5),'Data Entry'!C110,"")</f>
        <v/>
      </c>
      <c r="AI105" s="24" t="str">
        <f>IF(AND($AJ$1=5),'Data Entry'!D110,"")</f>
        <v/>
      </c>
      <c r="AJ105" s="24" t="str">
        <f t="shared" si="21"/>
        <v/>
      </c>
      <c r="AK105" s="24" t="str">
        <f>IF(AND($AJ$1=5),'Data Entry'!F110,"")</f>
        <v/>
      </c>
      <c r="AL105" s="24" t="str">
        <f t="shared" si="22"/>
        <v/>
      </c>
      <c r="AM105" s="24" t="str">
        <f>IF(AND($AJ$1=5),'Data Entry'!G110,"")</f>
        <v/>
      </c>
      <c r="AN105" s="24" t="str">
        <f t="shared" si="23"/>
        <v/>
      </c>
      <c r="AO105" s="24" t="str">
        <f t="shared" si="24"/>
        <v/>
      </c>
      <c r="AP105" s="24" t="str">
        <f>IF(AND($AJ$1=5),'Data Entry'!E110,"")</f>
        <v/>
      </c>
      <c r="AQ105" s="24" t="str">
        <f>IF(AND($AJ$1=5),'Data Entry'!H110,"")</f>
        <v/>
      </c>
      <c r="AR105" s="24" t="str">
        <f>IF(AND($AJ$1=5),'Data Entry'!I110,"")</f>
        <v/>
      </c>
      <c r="AS105" s="24" t="str">
        <f t="shared" si="25"/>
        <v/>
      </c>
      <c r="AT105" s="24" t="str">
        <f t="shared" si="26"/>
        <v/>
      </c>
      <c r="AU105" s="24" t="str">
        <f t="shared" si="27"/>
        <v/>
      </c>
      <c r="AV105" s="24" t="str">
        <f t="shared" si="28"/>
        <v/>
      </c>
      <c r="AX105" t="str">
        <f>IF(BC105="","",IF(BC105&gt;0,COUNT($AY$2:AY105),""))</f>
        <v/>
      </c>
      <c r="AY105" s="24" t="str">
        <f t="shared" si="29"/>
        <v/>
      </c>
      <c r="AZ105" s="24" t="str">
        <f>IF(AND($BB$1=5,$BC$1=AH105),'Data Entry'!C110,"")</f>
        <v/>
      </c>
      <c r="BA105" s="24" t="str">
        <f>IF(AND($BB$1=5,AG105=5,$BC$1=AH105),'Data Entry'!D110,"")</f>
        <v/>
      </c>
      <c r="BB105" s="24" t="str">
        <f t="shared" si="30"/>
        <v/>
      </c>
      <c r="BC105" s="24" t="str">
        <f>IF(AND($BB$1=5,AG105=5,$BC$1=AH105),'Data Entry'!F110,"")</f>
        <v/>
      </c>
      <c r="BD105" s="24" t="str">
        <f t="shared" si="31"/>
        <v/>
      </c>
      <c r="BE105" s="24" t="str">
        <f>IF(AND($BB$1=5,AG105=5,$BC$1=AH105),'Data Entry'!G110,"")</f>
        <v/>
      </c>
      <c r="BF105" s="24" t="str">
        <f t="shared" si="32"/>
        <v/>
      </c>
      <c r="BG105" s="24" t="str">
        <f t="shared" si="33"/>
        <v/>
      </c>
      <c r="BH105" s="24" t="str">
        <f>IF(AND($BB$1=5,AG105=5,$BC$1=AH105),'Data Entry'!E110,"")</f>
        <v/>
      </c>
      <c r="BI105" s="24" t="str">
        <f>IF(AND($BB$1=5,AG105=5,$BC$1=AH105),'Data Entry'!H110,"")</f>
        <v/>
      </c>
      <c r="BJ105" s="24" t="str">
        <f>IF(AND($BB$1=5,AG105=5,$BC$1=AH105),'Data Entry'!I110,"")</f>
        <v/>
      </c>
      <c r="BK105" s="24" t="str">
        <f t="shared" si="34"/>
        <v/>
      </c>
      <c r="BL105" s="24" t="str">
        <f t="shared" si="35"/>
        <v/>
      </c>
      <c r="BM105" s="24" t="str">
        <f t="shared" si="36"/>
        <v/>
      </c>
      <c r="BN105" s="24" t="str">
        <f t="shared" si="37"/>
        <v/>
      </c>
    </row>
    <row r="106" spans="1:66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7"/>
      <c r="AF106" t="str">
        <f>IF(AK106="","",IF(AK106&gt;0,COUNT($AG$2:AG106),""))</f>
        <v/>
      </c>
      <c r="AG106" s="24">
        <f t="shared" si="20"/>
        <v>5</v>
      </c>
      <c r="AH106" s="24" t="str">
        <f>IF(AND($AJ$1=5),'Data Entry'!C111,"")</f>
        <v/>
      </c>
      <c r="AI106" s="24" t="str">
        <f>IF(AND($AJ$1=5),'Data Entry'!D111,"")</f>
        <v/>
      </c>
      <c r="AJ106" s="24" t="str">
        <f t="shared" si="21"/>
        <v/>
      </c>
      <c r="AK106" s="24" t="str">
        <f>IF(AND($AJ$1=5),'Data Entry'!F111,"")</f>
        <v/>
      </c>
      <c r="AL106" s="24" t="str">
        <f t="shared" si="22"/>
        <v/>
      </c>
      <c r="AM106" s="24" t="str">
        <f>IF(AND($AJ$1=5),'Data Entry'!G111,"")</f>
        <v/>
      </c>
      <c r="AN106" s="24" t="str">
        <f t="shared" si="23"/>
        <v/>
      </c>
      <c r="AO106" s="24" t="str">
        <f t="shared" si="24"/>
        <v/>
      </c>
      <c r="AP106" s="24" t="str">
        <f>IF(AND($AJ$1=5),'Data Entry'!E111,"")</f>
        <v/>
      </c>
      <c r="AQ106" s="24" t="str">
        <f>IF(AND($AJ$1=5),'Data Entry'!H111,"")</f>
        <v/>
      </c>
      <c r="AR106" s="24" t="str">
        <f>IF(AND($AJ$1=5),'Data Entry'!I111,"")</f>
        <v/>
      </c>
      <c r="AS106" s="24" t="str">
        <f t="shared" si="25"/>
        <v/>
      </c>
      <c r="AT106" s="24" t="str">
        <f t="shared" si="26"/>
        <v/>
      </c>
      <c r="AU106" s="24" t="str">
        <f t="shared" si="27"/>
        <v/>
      </c>
      <c r="AV106" s="24" t="str">
        <f t="shared" si="28"/>
        <v/>
      </c>
      <c r="AX106" t="str">
        <f>IF(BC106="","",IF(BC106&gt;0,COUNT($AY$2:AY106),""))</f>
        <v/>
      </c>
      <c r="AY106" s="24" t="str">
        <f t="shared" si="29"/>
        <v/>
      </c>
      <c r="AZ106" s="24" t="str">
        <f>IF(AND($BB$1=5,$BC$1=AH106),'Data Entry'!C111,"")</f>
        <v/>
      </c>
      <c r="BA106" s="24" t="str">
        <f>IF(AND($BB$1=5,AG106=5,$BC$1=AH106),'Data Entry'!D111,"")</f>
        <v/>
      </c>
      <c r="BB106" s="24" t="str">
        <f t="shared" si="30"/>
        <v/>
      </c>
      <c r="BC106" s="24" t="str">
        <f>IF(AND($BB$1=5,AG106=5,$BC$1=AH106),'Data Entry'!F111,"")</f>
        <v/>
      </c>
      <c r="BD106" s="24" t="str">
        <f t="shared" si="31"/>
        <v/>
      </c>
      <c r="BE106" s="24" t="str">
        <f>IF(AND($BB$1=5,AG106=5,$BC$1=AH106),'Data Entry'!G111,"")</f>
        <v/>
      </c>
      <c r="BF106" s="24" t="str">
        <f t="shared" si="32"/>
        <v/>
      </c>
      <c r="BG106" s="24" t="str">
        <f t="shared" si="33"/>
        <v/>
      </c>
      <c r="BH106" s="24" t="str">
        <f>IF(AND($BB$1=5,AG106=5,$BC$1=AH106),'Data Entry'!E111,"")</f>
        <v/>
      </c>
      <c r="BI106" s="24" t="str">
        <f>IF(AND($BB$1=5,AG106=5,$BC$1=AH106),'Data Entry'!H111,"")</f>
        <v/>
      </c>
      <c r="BJ106" s="24" t="str">
        <f>IF(AND($BB$1=5,AG106=5,$BC$1=AH106),'Data Entry'!I111,"")</f>
        <v/>
      </c>
      <c r="BK106" s="24" t="str">
        <f t="shared" si="34"/>
        <v/>
      </c>
      <c r="BL106" s="24" t="str">
        <f t="shared" si="35"/>
        <v/>
      </c>
      <c r="BM106" s="24" t="str">
        <f t="shared" si="36"/>
        <v/>
      </c>
      <c r="BN106" s="24" t="str">
        <f t="shared" si="37"/>
        <v/>
      </c>
    </row>
    <row r="107" spans="1:66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7"/>
      <c r="AF107" t="str">
        <f>IF(AK107="","",IF(AK107&gt;0,COUNT($AG$2:AG107),""))</f>
        <v/>
      </c>
      <c r="AG107" s="24">
        <f t="shared" si="20"/>
        <v>5</v>
      </c>
      <c r="AH107" s="24" t="str">
        <f>IF(AND($AJ$1=5),'Data Entry'!C112,"")</f>
        <v/>
      </c>
      <c r="AI107" s="24" t="str">
        <f>IF(AND($AJ$1=5),'Data Entry'!D112,"")</f>
        <v/>
      </c>
      <c r="AJ107" s="24" t="str">
        <f t="shared" si="21"/>
        <v/>
      </c>
      <c r="AK107" s="24" t="str">
        <f>IF(AND($AJ$1=5),'Data Entry'!F112,"")</f>
        <v/>
      </c>
      <c r="AL107" s="24" t="str">
        <f t="shared" si="22"/>
        <v/>
      </c>
      <c r="AM107" s="24" t="str">
        <f>IF(AND($AJ$1=5),'Data Entry'!G112,"")</f>
        <v/>
      </c>
      <c r="AN107" s="24" t="str">
        <f t="shared" si="23"/>
        <v/>
      </c>
      <c r="AO107" s="24" t="str">
        <f t="shared" si="24"/>
        <v/>
      </c>
      <c r="AP107" s="24" t="str">
        <f>IF(AND($AJ$1=5),'Data Entry'!E112,"")</f>
        <v/>
      </c>
      <c r="AQ107" s="24" t="str">
        <f>IF(AND($AJ$1=5),'Data Entry'!H112,"")</f>
        <v/>
      </c>
      <c r="AR107" s="24" t="str">
        <f>IF(AND($AJ$1=5),'Data Entry'!I112,"")</f>
        <v/>
      </c>
      <c r="AS107" s="24" t="str">
        <f t="shared" si="25"/>
        <v/>
      </c>
      <c r="AT107" s="24" t="str">
        <f t="shared" si="26"/>
        <v/>
      </c>
      <c r="AU107" s="24" t="str">
        <f t="shared" si="27"/>
        <v/>
      </c>
      <c r="AV107" s="24" t="str">
        <f t="shared" si="28"/>
        <v/>
      </c>
      <c r="AX107" t="str">
        <f>IF(BC107="","",IF(BC107&gt;0,COUNT($AY$2:AY107),""))</f>
        <v/>
      </c>
      <c r="AY107" s="24" t="str">
        <f t="shared" si="29"/>
        <v/>
      </c>
      <c r="AZ107" s="24" t="str">
        <f>IF(AND($BB$1=5,$BC$1=AH107),'Data Entry'!C112,"")</f>
        <v/>
      </c>
      <c r="BA107" s="24" t="str">
        <f>IF(AND($BB$1=5,AG107=5,$BC$1=AH107),'Data Entry'!D112,"")</f>
        <v/>
      </c>
      <c r="BB107" s="24" t="str">
        <f t="shared" si="30"/>
        <v/>
      </c>
      <c r="BC107" s="24" t="str">
        <f>IF(AND($BB$1=5,AG107=5,$BC$1=AH107),'Data Entry'!F112,"")</f>
        <v/>
      </c>
      <c r="BD107" s="24" t="str">
        <f t="shared" si="31"/>
        <v/>
      </c>
      <c r="BE107" s="24" t="str">
        <f>IF(AND($BB$1=5,AG107=5,$BC$1=AH107),'Data Entry'!G112,"")</f>
        <v/>
      </c>
      <c r="BF107" s="24" t="str">
        <f t="shared" si="32"/>
        <v/>
      </c>
      <c r="BG107" s="24" t="str">
        <f t="shared" si="33"/>
        <v/>
      </c>
      <c r="BH107" s="24" t="str">
        <f>IF(AND($BB$1=5,AG107=5,$BC$1=AH107),'Data Entry'!E112,"")</f>
        <v/>
      </c>
      <c r="BI107" s="24" t="str">
        <f>IF(AND($BB$1=5,AG107=5,$BC$1=AH107),'Data Entry'!H112,"")</f>
        <v/>
      </c>
      <c r="BJ107" s="24" t="str">
        <f>IF(AND($BB$1=5,AG107=5,$BC$1=AH107),'Data Entry'!I112,"")</f>
        <v/>
      </c>
      <c r="BK107" s="24" t="str">
        <f t="shared" si="34"/>
        <v/>
      </c>
      <c r="BL107" s="24" t="str">
        <f t="shared" si="35"/>
        <v/>
      </c>
      <c r="BM107" s="24" t="str">
        <f t="shared" si="36"/>
        <v/>
      </c>
      <c r="BN107" s="24" t="str">
        <f t="shared" si="37"/>
        <v/>
      </c>
    </row>
    <row r="108" spans="1:66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7"/>
      <c r="AF108" t="str">
        <f>IF(AK108="","",IF(AK108&gt;0,COUNT($AG$2:AG108),""))</f>
        <v/>
      </c>
      <c r="AG108" s="24">
        <f t="shared" si="20"/>
        <v>5</v>
      </c>
      <c r="AH108" s="24" t="str">
        <f>IF(AND($AJ$1=5),'Data Entry'!C113,"")</f>
        <v/>
      </c>
      <c r="AI108" s="24" t="str">
        <f>IF(AND($AJ$1=5),'Data Entry'!D113,"")</f>
        <v/>
      </c>
      <c r="AJ108" s="24" t="str">
        <f t="shared" si="21"/>
        <v/>
      </c>
      <c r="AK108" s="24" t="str">
        <f>IF(AND($AJ$1=5),'Data Entry'!F113,"")</f>
        <v/>
      </c>
      <c r="AL108" s="24" t="str">
        <f t="shared" si="22"/>
        <v/>
      </c>
      <c r="AM108" s="24" t="str">
        <f>IF(AND($AJ$1=5),'Data Entry'!G113,"")</f>
        <v/>
      </c>
      <c r="AN108" s="24" t="str">
        <f t="shared" si="23"/>
        <v/>
      </c>
      <c r="AO108" s="24" t="str">
        <f t="shared" si="24"/>
        <v/>
      </c>
      <c r="AP108" s="24" t="str">
        <f>IF(AND($AJ$1=5),'Data Entry'!E113,"")</f>
        <v/>
      </c>
      <c r="AQ108" s="24" t="str">
        <f>IF(AND($AJ$1=5),'Data Entry'!H113,"")</f>
        <v/>
      </c>
      <c r="AR108" s="24" t="str">
        <f>IF(AND($AJ$1=5),'Data Entry'!I113,"")</f>
        <v/>
      </c>
      <c r="AS108" s="24" t="str">
        <f t="shared" si="25"/>
        <v/>
      </c>
      <c r="AT108" s="24" t="str">
        <f t="shared" si="26"/>
        <v/>
      </c>
      <c r="AU108" s="24" t="str">
        <f t="shared" si="27"/>
        <v/>
      </c>
      <c r="AV108" s="24" t="str">
        <f t="shared" si="28"/>
        <v/>
      </c>
      <c r="AX108" t="str">
        <f>IF(BC108="","",IF(BC108&gt;0,COUNT($AY$2:AY108),""))</f>
        <v/>
      </c>
      <c r="AY108" s="24" t="str">
        <f t="shared" si="29"/>
        <v/>
      </c>
      <c r="AZ108" s="24" t="str">
        <f>IF(AND($BB$1=5,$BC$1=AH108),'Data Entry'!C113,"")</f>
        <v/>
      </c>
      <c r="BA108" s="24" t="str">
        <f>IF(AND($BB$1=5,AG108=5,$BC$1=AH108),'Data Entry'!D113,"")</f>
        <v/>
      </c>
      <c r="BB108" s="24" t="str">
        <f t="shared" si="30"/>
        <v/>
      </c>
      <c r="BC108" s="24" t="str">
        <f>IF(AND($BB$1=5,AG108=5,$BC$1=AH108),'Data Entry'!F113,"")</f>
        <v/>
      </c>
      <c r="BD108" s="24" t="str">
        <f t="shared" si="31"/>
        <v/>
      </c>
      <c r="BE108" s="24" t="str">
        <f>IF(AND($BB$1=5,AG108=5,$BC$1=AH108),'Data Entry'!G113,"")</f>
        <v/>
      </c>
      <c r="BF108" s="24" t="str">
        <f t="shared" si="32"/>
        <v/>
      </c>
      <c r="BG108" s="24" t="str">
        <f t="shared" si="33"/>
        <v/>
      </c>
      <c r="BH108" s="24" t="str">
        <f>IF(AND($BB$1=5,AG108=5,$BC$1=AH108),'Data Entry'!E113,"")</f>
        <v/>
      </c>
      <c r="BI108" s="24" t="str">
        <f>IF(AND($BB$1=5,AG108=5,$BC$1=AH108),'Data Entry'!H113,"")</f>
        <v/>
      </c>
      <c r="BJ108" s="24" t="str">
        <f>IF(AND($BB$1=5,AG108=5,$BC$1=AH108),'Data Entry'!I113,"")</f>
        <v/>
      </c>
      <c r="BK108" s="24" t="str">
        <f t="shared" si="34"/>
        <v/>
      </c>
      <c r="BL108" s="24" t="str">
        <f t="shared" si="35"/>
        <v/>
      </c>
      <c r="BM108" s="24" t="str">
        <f t="shared" si="36"/>
        <v/>
      </c>
      <c r="BN108" s="24" t="str">
        <f t="shared" si="37"/>
        <v/>
      </c>
    </row>
    <row r="109" spans="1:66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7"/>
      <c r="AF109" t="str">
        <f>IF(AK109="","",IF(AK109&gt;0,COUNT($AG$2:AG109),""))</f>
        <v/>
      </c>
      <c r="AG109" s="24">
        <f t="shared" si="20"/>
        <v>5</v>
      </c>
      <c r="AH109" s="24" t="str">
        <f>IF(AND($AJ$1=5),'Data Entry'!C114,"")</f>
        <v/>
      </c>
      <c r="AI109" s="24" t="str">
        <f>IF(AND($AJ$1=5),'Data Entry'!D114,"")</f>
        <v/>
      </c>
      <c r="AJ109" s="24" t="str">
        <f t="shared" si="21"/>
        <v/>
      </c>
      <c r="AK109" s="24" t="str">
        <f>IF(AND($AJ$1=5),'Data Entry'!F114,"")</f>
        <v/>
      </c>
      <c r="AL109" s="24" t="str">
        <f t="shared" si="22"/>
        <v/>
      </c>
      <c r="AM109" s="24" t="str">
        <f>IF(AND($AJ$1=5),'Data Entry'!G114,"")</f>
        <v/>
      </c>
      <c r="AN109" s="24" t="str">
        <f t="shared" si="23"/>
        <v/>
      </c>
      <c r="AO109" s="24" t="str">
        <f t="shared" si="24"/>
        <v/>
      </c>
      <c r="AP109" s="24" t="str">
        <f>IF(AND($AJ$1=5),'Data Entry'!E114,"")</f>
        <v/>
      </c>
      <c r="AQ109" s="24" t="str">
        <f>IF(AND($AJ$1=5),'Data Entry'!H114,"")</f>
        <v/>
      </c>
      <c r="AR109" s="24" t="str">
        <f>IF(AND($AJ$1=5),'Data Entry'!I114,"")</f>
        <v/>
      </c>
      <c r="AS109" s="24" t="str">
        <f t="shared" si="25"/>
        <v/>
      </c>
      <c r="AT109" s="24" t="str">
        <f t="shared" si="26"/>
        <v/>
      </c>
      <c r="AU109" s="24" t="str">
        <f t="shared" si="27"/>
        <v/>
      </c>
      <c r="AV109" s="24" t="str">
        <f t="shared" si="28"/>
        <v/>
      </c>
      <c r="AX109" t="str">
        <f>IF(BC109="","",IF(BC109&gt;0,COUNT($AY$2:AY109),""))</f>
        <v/>
      </c>
      <c r="AY109" s="24" t="str">
        <f t="shared" si="29"/>
        <v/>
      </c>
      <c r="AZ109" s="24" t="str">
        <f>IF(AND($BB$1=5,$BC$1=AH109),'Data Entry'!C114,"")</f>
        <v/>
      </c>
      <c r="BA109" s="24" t="str">
        <f>IF(AND($BB$1=5,AG109=5,$BC$1=AH109),'Data Entry'!D114,"")</f>
        <v/>
      </c>
      <c r="BB109" s="24" t="str">
        <f t="shared" si="30"/>
        <v/>
      </c>
      <c r="BC109" s="24" t="str">
        <f>IF(AND($BB$1=5,AG109=5,$BC$1=AH109),'Data Entry'!F114,"")</f>
        <v/>
      </c>
      <c r="BD109" s="24" t="str">
        <f t="shared" si="31"/>
        <v/>
      </c>
      <c r="BE109" s="24" t="str">
        <f>IF(AND($BB$1=5,AG109=5,$BC$1=AH109),'Data Entry'!G114,"")</f>
        <v/>
      </c>
      <c r="BF109" s="24" t="str">
        <f t="shared" si="32"/>
        <v/>
      </c>
      <c r="BG109" s="24" t="str">
        <f t="shared" si="33"/>
        <v/>
      </c>
      <c r="BH109" s="24" t="str">
        <f>IF(AND($BB$1=5,AG109=5,$BC$1=AH109),'Data Entry'!E114,"")</f>
        <v/>
      </c>
      <c r="BI109" s="24" t="str">
        <f>IF(AND($BB$1=5,AG109=5,$BC$1=AH109),'Data Entry'!H114,"")</f>
        <v/>
      </c>
      <c r="BJ109" s="24" t="str">
        <f>IF(AND($BB$1=5,AG109=5,$BC$1=AH109),'Data Entry'!I114,"")</f>
        <v/>
      </c>
      <c r="BK109" s="24" t="str">
        <f t="shared" si="34"/>
        <v/>
      </c>
      <c r="BL109" s="24" t="str">
        <f t="shared" si="35"/>
        <v/>
      </c>
      <c r="BM109" s="24" t="str">
        <f t="shared" si="36"/>
        <v/>
      </c>
      <c r="BN109" s="24" t="str">
        <f t="shared" si="37"/>
        <v/>
      </c>
    </row>
    <row r="110" spans="1:66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7"/>
      <c r="AF110" t="str">
        <f>IF(AK110="","",IF(AK110&gt;0,COUNT($AG$2:AG110),""))</f>
        <v/>
      </c>
      <c r="AG110" s="24">
        <f t="shared" si="20"/>
        <v>5</v>
      </c>
      <c r="AH110" s="24" t="str">
        <f>IF(AND($AJ$1=5),'Data Entry'!C115,"")</f>
        <v/>
      </c>
      <c r="AI110" s="24" t="str">
        <f>IF(AND($AJ$1=5),'Data Entry'!D115,"")</f>
        <v/>
      </c>
      <c r="AJ110" s="24" t="str">
        <f t="shared" si="21"/>
        <v/>
      </c>
      <c r="AK110" s="24" t="str">
        <f>IF(AND($AJ$1=5),'Data Entry'!F115,"")</f>
        <v/>
      </c>
      <c r="AL110" s="24" t="str">
        <f t="shared" si="22"/>
        <v/>
      </c>
      <c r="AM110" s="24" t="str">
        <f>IF(AND($AJ$1=5),'Data Entry'!G115,"")</f>
        <v/>
      </c>
      <c r="AN110" s="24" t="str">
        <f t="shared" si="23"/>
        <v/>
      </c>
      <c r="AO110" s="24" t="str">
        <f t="shared" si="24"/>
        <v/>
      </c>
      <c r="AP110" s="24" t="str">
        <f>IF(AND($AJ$1=5),'Data Entry'!E115,"")</f>
        <v/>
      </c>
      <c r="AQ110" s="24" t="str">
        <f>IF(AND($AJ$1=5),'Data Entry'!H115,"")</f>
        <v/>
      </c>
      <c r="AR110" s="24" t="str">
        <f>IF(AND($AJ$1=5),'Data Entry'!I115,"")</f>
        <v/>
      </c>
      <c r="AS110" s="24" t="str">
        <f t="shared" si="25"/>
        <v/>
      </c>
      <c r="AT110" s="24" t="str">
        <f t="shared" si="26"/>
        <v/>
      </c>
      <c r="AU110" s="24" t="str">
        <f t="shared" si="27"/>
        <v/>
      </c>
      <c r="AV110" s="24" t="str">
        <f t="shared" si="28"/>
        <v/>
      </c>
      <c r="AX110" t="str">
        <f>IF(BC110="","",IF(BC110&gt;0,COUNT($AY$2:AY110),""))</f>
        <v/>
      </c>
      <c r="AY110" s="24" t="str">
        <f t="shared" si="29"/>
        <v/>
      </c>
      <c r="AZ110" s="24" t="str">
        <f>IF(AND($BB$1=5,$BC$1=AH110),'Data Entry'!C115,"")</f>
        <v/>
      </c>
      <c r="BA110" s="24" t="str">
        <f>IF(AND($BB$1=5,AG110=5,$BC$1=AH110),'Data Entry'!D115,"")</f>
        <v/>
      </c>
      <c r="BB110" s="24" t="str">
        <f t="shared" si="30"/>
        <v/>
      </c>
      <c r="BC110" s="24" t="str">
        <f>IF(AND($BB$1=5,AG110=5,$BC$1=AH110),'Data Entry'!F115,"")</f>
        <v/>
      </c>
      <c r="BD110" s="24" t="str">
        <f t="shared" si="31"/>
        <v/>
      </c>
      <c r="BE110" s="24" t="str">
        <f>IF(AND($BB$1=5,AG110=5,$BC$1=AH110),'Data Entry'!G115,"")</f>
        <v/>
      </c>
      <c r="BF110" s="24" t="str">
        <f t="shared" si="32"/>
        <v/>
      </c>
      <c r="BG110" s="24" t="str">
        <f t="shared" si="33"/>
        <v/>
      </c>
      <c r="BH110" s="24" t="str">
        <f>IF(AND($BB$1=5,AG110=5,$BC$1=AH110),'Data Entry'!E115,"")</f>
        <v/>
      </c>
      <c r="BI110" s="24" t="str">
        <f>IF(AND($BB$1=5,AG110=5,$BC$1=AH110),'Data Entry'!H115,"")</f>
        <v/>
      </c>
      <c r="BJ110" s="24" t="str">
        <f>IF(AND($BB$1=5,AG110=5,$BC$1=AH110),'Data Entry'!I115,"")</f>
        <v/>
      </c>
      <c r="BK110" s="24" t="str">
        <f t="shared" si="34"/>
        <v/>
      </c>
      <c r="BL110" s="24" t="str">
        <f t="shared" si="35"/>
        <v/>
      </c>
      <c r="BM110" s="24" t="str">
        <f t="shared" si="36"/>
        <v/>
      </c>
      <c r="BN110" s="24" t="str">
        <f t="shared" si="37"/>
        <v/>
      </c>
    </row>
    <row r="111" spans="1:66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7"/>
      <c r="AF111" t="str">
        <f>IF(AK111="","",IF(AK111&gt;0,COUNT($AG$2:AG111),""))</f>
        <v/>
      </c>
      <c r="AG111" s="24">
        <f t="shared" si="20"/>
        <v>5</v>
      </c>
      <c r="AH111" s="24" t="str">
        <f>IF(AND($AJ$1=5),'Data Entry'!C116,"")</f>
        <v/>
      </c>
      <c r="AI111" s="24" t="str">
        <f>IF(AND($AJ$1=5),'Data Entry'!D116,"")</f>
        <v/>
      </c>
      <c r="AJ111" s="24" t="str">
        <f t="shared" si="21"/>
        <v/>
      </c>
      <c r="AK111" s="24" t="str">
        <f>IF(AND($AJ$1=5),'Data Entry'!F116,"")</f>
        <v/>
      </c>
      <c r="AL111" s="24" t="str">
        <f t="shared" si="22"/>
        <v/>
      </c>
      <c r="AM111" s="24" t="str">
        <f>IF(AND($AJ$1=5),'Data Entry'!G116,"")</f>
        <v/>
      </c>
      <c r="AN111" s="24" t="str">
        <f t="shared" si="23"/>
        <v/>
      </c>
      <c r="AO111" s="24" t="str">
        <f t="shared" si="24"/>
        <v/>
      </c>
      <c r="AP111" s="24" t="str">
        <f>IF(AND($AJ$1=5),'Data Entry'!E116,"")</f>
        <v/>
      </c>
      <c r="AQ111" s="24" t="str">
        <f>IF(AND($AJ$1=5),'Data Entry'!H116,"")</f>
        <v/>
      </c>
      <c r="AR111" s="24" t="str">
        <f>IF(AND($AJ$1=5),'Data Entry'!I116,"")</f>
        <v/>
      </c>
      <c r="AS111" s="24" t="str">
        <f t="shared" si="25"/>
        <v/>
      </c>
      <c r="AT111" s="24" t="str">
        <f t="shared" si="26"/>
        <v/>
      </c>
      <c r="AU111" s="24" t="str">
        <f t="shared" si="27"/>
        <v/>
      </c>
      <c r="AV111" s="24" t="str">
        <f t="shared" si="28"/>
        <v/>
      </c>
      <c r="AX111" t="str">
        <f>IF(BC111="","",IF(BC111&gt;0,COUNT($AY$2:AY111),""))</f>
        <v/>
      </c>
      <c r="AY111" s="24" t="str">
        <f t="shared" si="29"/>
        <v/>
      </c>
      <c r="AZ111" s="24" t="str">
        <f>IF(AND($BB$1=5,$BC$1=AH111),'Data Entry'!C116,"")</f>
        <v/>
      </c>
      <c r="BA111" s="24" t="str">
        <f>IF(AND($BB$1=5,AG111=5,$BC$1=AH111),'Data Entry'!D116,"")</f>
        <v/>
      </c>
      <c r="BB111" s="24" t="str">
        <f t="shared" si="30"/>
        <v/>
      </c>
      <c r="BC111" s="24" t="str">
        <f>IF(AND($BB$1=5,AG111=5,$BC$1=AH111),'Data Entry'!F116,"")</f>
        <v/>
      </c>
      <c r="BD111" s="24" t="str">
        <f t="shared" si="31"/>
        <v/>
      </c>
      <c r="BE111" s="24" t="str">
        <f>IF(AND($BB$1=5,AG111=5,$BC$1=AH111),'Data Entry'!G116,"")</f>
        <v/>
      </c>
      <c r="BF111" s="24" t="str">
        <f t="shared" si="32"/>
        <v/>
      </c>
      <c r="BG111" s="24" t="str">
        <f t="shared" si="33"/>
        <v/>
      </c>
      <c r="BH111" s="24" t="str">
        <f>IF(AND($BB$1=5,AG111=5,$BC$1=AH111),'Data Entry'!E116,"")</f>
        <v/>
      </c>
      <c r="BI111" s="24" t="str">
        <f>IF(AND($BB$1=5,AG111=5,$BC$1=AH111),'Data Entry'!H116,"")</f>
        <v/>
      </c>
      <c r="BJ111" s="24" t="str">
        <f>IF(AND($BB$1=5,AG111=5,$BC$1=AH111),'Data Entry'!I116,"")</f>
        <v/>
      </c>
      <c r="BK111" s="24" t="str">
        <f t="shared" si="34"/>
        <v/>
      </c>
      <c r="BL111" s="24" t="str">
        <f t="shared" si="35"/>
        <v/>
      </c>
      <c r="BM111" s="24" t="str">
        <f t="shared" si="36"/>
        <v/>
      </c>
      <c r="BN111" s="24" t="str">
        <f t="shared" si="37"/>
        <v/>
      </c>
    </row>
    <row r="112" spans="1:66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7"/>
      <c r="AF112" t="str">
        <f>IF(AK112="","",IF(AK112&gt;0,COUNT($AG$2:AG112),""))</f>
        <v/>
      </c>
      <c r="AG112" s="24">
        <f t="shared" si="20"/>
        <v>5</v>
      </c>
      <c r="AH112" s="24" t="str">
        <f>IF(AND($AJ$1=5),'Data Entry'!C117,"")</f>
        <v/>
      </c>
      <c r="AI112" s="24" t="str">
        <f>IF(AND($AJ$1=5),'Data Entry'!D117,"")</f>
        <v/>
      </c>
      <c r="AJ112" s="24" t="str">
        <f t="shared" si="21"/>
        <v/>
      </c>
      <c r="AK112" s="24" t="str">
        <f>IF(AND($AJ$1=5),'Data Entry'!F117,"")</f>
        <v/>
      </c>
      <c r="AL112" s="24" t="str">
        <f t="shared" si="22"/>
        <v/>
      </c>
      <c r="AM112" s="24" t="str">
        <f>IF(AND($AJ$1=5),'Data Entry'!G117,"")</f>
        <v/>
      </c>
      <c r="AN112" s="24" t="str">
        <f t="shared" si="23"/>
        <v/>
      </c>
      <c r="AO112" s="24" t="str">
        <f t="shared" si="24"/>
        <v/>
      </c>
      <c r="AP112" s="24" t="str">
        <f>IF(AND($AJ$1=5),'Data Entry'!E117,"")</f>
        <v/>
      </c>
      <c r="AQ112" s="24" t="str">
        <f>IF(AND($AJ$1=5),'Data Entry'!H117,"")</f>
        <v/>
      </c>
      <c r="AR112" s="24" t="str">
        <f>IF(AND($AJ$1=5),'Data Entry'!I117,"")</f>
        <v/>
      </c>
      <c r="AS112" s="24" t="str">
        <f t="shared" si="25"/>
        <v/>
      </c>
      <c r="AT112" s="24" t="str">
        <f t="shared" si="26"/>
        <v/>
      </c>
      <c r="AU112" s="24" t="str">
        <f t="shared" si="27"/>
        <v/>
      </c>
      <c r="AV112" s="24" t="str">
        <f t="shared" si="28"/>
        <v/>
      </c>
      <c r="AX112" t="str">
        <f>IF(BC112="","",IF(BC112&gt;0,COUNT($AY$2:AY112),""))</f>
        <v/>
      </c>
      <c r="AY112" s="24" t="str">
        <f t="shared" si="29"/>
        <v/>
      </c>
      <c r="AZ112" s="24" t="str">
        <f>IF(AND($BB$1=5,$BC$1=AH112),'Data Entry'!C117,"")</f>
        <v/>
      </c>
      <c r="BA112" s="24" t="str">
        <f>IF(AND($BB$1=5,AG112=5,$BC$1=AH112),'Data Entry'!D117,"")</f>
        <v/>
      </c>
      <c r="BB112" s="24" t="str">
        <f t="shared" si="30"/>
        <v/>
      </c>
      <c r="BC112" s="24" t="str">
        <f>IF(AND($BB$1=5,AG112=5,$BC$1=AH112),'Data Entry'!F117,"")</f>
        <v/>
      </c>
      <c r="BD112" s="24" t="str">
        <f t="shared" si="31"/>
        <v/>
      </c>
      <c r="BE112" s="24" t="str">
        <f>IF(AND($BB$1=5,AG112=5,$BC$1=AH112),'Data Entry'!G117,"")</f>
        <v/>
      </c>
      <c r="BF112" s="24" t="str">
        <f t="shared" si="32"/>
        <v/>
      </c>
      <c r="BG112" s="24" t="str">
        <f t="shared" si="33"/>
        <v/>
      </c>
      <c r="BH112" s="24" t="str">
        <f>IF(AND($BB$1=5,AG112=5,$BC$1=AH112),'Data Entry'!E117,"")</f>
        <v/>
      </c>
      <c r="BI112" s="24" t="str">
        <f>IF(AND($BB$1=5,AG112=5,$BC$1=AH112),'Data Entry'!H117,"")</f>
        <v/>
      </c>
      <c r="BJ112" s="24" t="str">
        <f>IF(AND($BB$1=5,AG112=5,$BC$1=AH112),'Data Entry'!I117,"")</f>
        <v/>
      </c>
      <c r="BK112" s="24" t="str">
        <f t="shared" si="34"/>
        <v/>
      </c>
      <c r="BL112" s="24" t="str">
        <f t="shared" si="35"/>
        <v/>
      </c>
      <c r="BM112" s="24" t="str">
        <f t="shared" si="36"/>
        <v/>
      </c>
      <c r="BN112" s="24" t="str">
        <f t="shared" si="37"/>
        <v/>
      </c>
    </row>
    <row r="113" spans="1:66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7"/>
      <c r="AF113" t="str">
        <f>IF(AK113="","",IF(AK113&gt;0,COUNT($AG$2:AG113),""))</f>
        <v/>
      </c>
      <c r="AG113" s="24">
        <f t="shared" si="20"/>
        <v>5</v>
      </c>
      <c r="AH113" s="24" t="str">
        <f>IF(AND($AJ$1=5),'Data Entry'!C118,"")</f>
        <v/>
      </c>
      <c r="AI113" s="24" t="str">
        <f>IF(AND($AJ$1=5),'Data Entry'!D118,"")</f>
        <v/>
      </c>
      <c r="AJ113" s="24" t="str">
        <f t="shared" si="21"/>
        <v/>
      </c>
      <c r="AK113" s="24" t="str">
        <f>IF(AND($AJ$1=5),'Data Entry'!F118,"")</f>
        <v/>
      </c>
      <c r="AL113" s="24" t="str">
        <f t="shared" si="22"/>
        <v/>
      </c>
      <c r="AM113" s="24" t="str">
        <f>IF(AND($AJ$1=5),'Data Entry'!G118,"")</f>
        <v/>
      </c>
      <c r="AN113" s="24" t="str">
        <f t="shared" si="23"/>
        <v/>
      </c>
      <c r="AO113" s="24" t="str">
        <f t="shared" si="24"/>
        <v/>
      </c>
      <c r="AP113" s="24" t="str">
        <f>IF(AND($AJ$1=5),'Data Entry'!E118,"")</f>
        <v/>
      </c>
      <c r="AQ113" s="24" t="str">
        <f>IF(AND($AJ$1=5),'Data Entry'!H118,"")</f>
        <v/>
      </c>
      <c r="AR113" s="24" t="str">
        <f>IF(AND($AJ$1=5),'Data Entry'!I118,"")</f>
        <v/>
      </c>
      <c r="AS113" s="24" t="str">
        <f t="shared" si="25"/>
        <v/>
      </c>
      <c r="AT113" s="24" t="str">
        <f t="shared" si="26"/>
        <v/>
      </c>
      <c r="AU113" s="24" t="str">
        <f t="shared" si="27"/>
        <v/>
      </c>
      <c r="AV113" s="24" t="str">
        <f t="shared" si="28"/>
        <v/>
      </c>
      <c r="AX113" t="str">
        <f>IF(BC113="","",IF(BC113&gt;0,COUNT($AY$2:AY113),""))</f>
        <v/>
      </c>
      <c r="AY113" s="24" t="str">
        <f t="shared" si="29"/>
        <v/>
      </c>
      <c r="AZ113" s="24" t="str">
        <f>IF(AND($BB$1=5,$BC$1=AH113),'Data Entry'!C118,"")</f>
        <v/>
      </c>
      <c r="BA113" s="24" t="str">
        <f>IF(AND($BB$1=5,AG113=5,$BC$1=AH113),'Data Entry'!D118,"")</f>
        <v/>
      </c>
      <c r="BB113" s="24" t="str">
        <f t="shared" si="30"/>
        <v/>
      </c>
      <c r="BC113" s="24" t="str">
        <f>IF(AND($BB$1=5,AG113=5,$BC$1=AH113),'Data Entry'!F118,"")</f>
        <v/>
      </c>
      <c r="BD113" s="24" t="str">
        <f t="shared" si="31"/>
        <v/>
      </c>
      <c r="BE113" s="24" t="str">
        <f>IF(AND($BB$1=5,AG113=5,$BC$1=AH113),'Data Entry'!G118,"")</f>
        <v/>
      </c>
      <c r="BF113" s="24" t="str">
        <f t="shared" si="32"/>
        <v/>
      </c>
      <c r="BG113" s="24" t="str">
        <f t="shared" si="33"/>
        <v/>
      </c>
      <c r="BH113" s="24" t="str">
        <f>IF(AND($BB$1=5,AG113=5,$BC$1=AH113),'Data Entry'!E118,"")</f>
        <v/>
      </c>
      <c r="BI113" s="24" t="str">
        <f>IF(AND($BB$1=5,AG113=5,$BC$1=AH113),'Data Entry'!H118,"")</f>
        <v/>
      </c>
      <c r="BJ113" s="24" t="str">
        <f>IF(AND($BB$1=5,AG113=5,$BC$1=AH113),'Data Entry'!I118,"")</f>
        <v/>
      </c>
      <c r="BK113" s="24" t="str">
        <f t="shared" si="34"/>
        <v/>
      </c>
      <c r="BL113" s="24" t="str">
        <f t="shared" si="35"/>
        <v/>
      </c>
      <c r="BM113" s="24" t="str">
        <f t="shared" si="36"/>
        <v/>
      </c>
      <c r="BN113" s="24" t="str">
        <f t="shared" si="37"/>
        <v/>
      </c>
    </row>
    <row r="114" spans="1:66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7"/>
      <c r="AF114" t="str">
        <f>IF(AK114="","",IF(AK114&gt;0,COUNT($AG$2:AG114),""))</f>
        <v/>
      </c>
      <c r="AG114" s="24">
        <f t="shared" si="20"/>
        <v>5</v>
      </c>
      <c r="AH114" s="24" t="str">
        <f>IF(AND($AJ$1=5),'Data Entry'!C119,"")</f>
        <v/>
      </c>
      <c r="AI114" s="24" t="str">
        <f>IF(AND($AJ$1=5),'Data Entry'!D119,"")</f>
        <v/>
      </c>
      <c r="AJ114" s="24" t="str">
        <f t="shared" si="21"/>
        <v/>
      </c>
      <c r="AK114" s="24" t="str">
        <f>IF(AND($AJ$1=5),'Data Entry'!F119,"")</f>
        <v/>
      </c>
      <c r="AL114" s="24" t="str">
        <f t="shared" si="22"/>
        <v/>
      </c>
      <c r="AM114" s="24" t="str">
        <f>IF(AND($AJ$1=5),'Data Entry'!G119,"")</f>
        <v/>
      </c>
      <c r="AN114" s="24" t="str">
        <f t="shared" si="23"/>
        <v/>
      </c>
      <c r="AO114" s="24" t="str">
        <f t="shared" si="24"/>
        <v/>
      </c>
      <c r="AP114" s="24" t="str">
        <f>IF(AND($AJ$1=5),'Data Entry'!E119,"")</f>
        <v/>
      </c>
      <c r="AQ114" s="24" t="str">
        <f>IF(AND($AJ$1=5),'Data Entry'!H119,"")</f>
        <v/>
      </c>
      <c r="AR114" s="24" t="str">
        <f>IF(AND($AJ$1=5),'Data Entry'!I119,"")</f>
        <v/>
      </c>
      <c r="AS114" s="24" t="str">
        <f t="shared" si="25"/>
        <v/>
      </c>
      <c r="AT114" s="24" t="str">
        <f t="shared" si="26"/>
        <v/>
      </c>
      <c r="AU114" s="24" t="str">
        <f t="shared" si="27"/>
        <v/>
      </c>
      <c r="AV114" s="24" t="str">
        <f t="shared" si="28"/>
        <v/>
      </c>
      <c r="AX114" t="str">
        <f>IF(BC114="","",IF(BC114&gt;0,COUNT($AY$2:AY114),""))</f>
        <v/>
      </c>
      <c r="AY114" s="24" t="str">
        <f t="shared" si="29"/>
        <v/>
      </c>
      <c r="AZ114" s="24" t="str">
        <f>IF(AND($BB$1=5,$BC$1=AH114),'Data Entry'!C119,"")</f>
        <v/>
      </c>
      <c r="BA114" s="24" t="str">
        <f>IF(AND($BB$1=5,AG114=5,$BC$1=AH114),'Data Entry'!D119,"")</f>
        <v/>
      </c>
      <c r="BB114" s="24" t="str">
        <f t="shared" si="30"/>
        <v/>
      </c>
      <c r="BC114" s="24" t="str">
        <f>IF(AND($BB$1=5,AG114=5,$BC$1=AH114),'Data Entry'!F119,"")</f>
        <v/>
      </c>
      <c r="BD114" s="24" t="str">
        <f t="shared" si="31"/>
        <v/>
      </c>
      <c r="BE114" s="24" t="str">
        <f>IF(AND($BB$1=5,AG114=5,$BC$1=AH114),'Data Entry'!G119,"")</f>
        <v/>
      </c>
      <c r="BF114" s="24" t="str">
        <f t="shared" si="32"/>
        <v/>
      </c>
      <c r="BG114" s="24" t="str">
        <f t="shared" si="33"/>
        <v/>
      </c>
      <c r="BH114" s="24" t="str">
        <f>IF(AND($BB$1=5,AG114=5,$BC$1=AH114),'Data Entry'!E119,"")</f>
        <v/>
      </c>
      <c r="BI114" s="24" t="str">
        <f>IF(AND($BB$1=5,AG114=5,$BC$1=AH114),'Data Entry'!H119,"")</f>
        <v/>
      </c>
      <c r="BJ114" s="24" t="str">
        <f>IF(AND($BB$1=5,AG114=5,$BC$1=AH114),'Data Entry'!I119,"")</f>
        <v/>
      </c>
      <c r="BK114" s="24" t="str">
        <f t="shared" si="34"/>
        <v/>
      </c>
      <c r="BL114" s="24" t="str">
        <f t="shared" si="35"/>
        <v/>
      </c>
      <c r="BM114" s="24" t="str">
        <f t="shared" si="36"/>
        <v/>
      </c>
      <c r="BN114" s="24" t="str">
        <f t="shared" si="37"/>
        <v/>
      </c>
    </row>
    <row r="115" spans="1:66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7"/>
      <c r="AF115" t="str">
        <f>IF(AK115="","",IF(AK115&gt;0,COUNT($AG$2:AG115),""))</f>
        <v/>
      </c>
      <c r="AG115" s="24">
        <f t="shared" si="20"/>
        <v>5</v>
      </c>
      <c r="AH115" s="24" t="str">
        <f>IF(AND($AJ$1=5),'Data Entry'!C120,"")</f>
        <v/>
      </c>
      <c r="AI115" s="24" t="str">
        <f>IF(AND($AJ$1=5),'Data Entry'!D120,"")</f>
        <v/>
      </c>
      <c r="AJ115" s="24" t="str">
        <f t="shared" si="21"/>
        <v/>
      </c>
      <c r="AK115" s="24" t="str">
        <f>IF(AND($AJ$1=5),'Data Entry'!F120,"")</f>
        <v/>
      </c>
      <c r="AL115" s="24" t="str">
        <f t="shared" si="22"/>
        <v/>
      </c>
      <c r="AM115" s="24" t="str">
        <f>IF(AND($AJ$1=5),'Data Entry'!G120,"")</f>
        <v/>
      </c>
      <c r="AN115" s="24" t="str">
        <f t="shared" si="23"/>
        <v/>
      </c>
      <c r="AO115" s="24" t="str">
        <f t="shared" si="24"/>
        <v/>
      </c>
      <c r="AP115" s="24" t="str">
        <f>IF(AND($AJ$1=5),'Data Entry'!E120,"")</f>
        <v/>
      </c>
      <c r="AQ115" s="24" t="str">
        <f>IF(AND($AJ$1=5),'Data Entry'!H120,"")</f>
        <v/>
      </c>
      <c r="AR115" s="24" t="str">
        <f>IF(AND($AJ$1=5),'Data Entry'!I120,"")</f>
        <v/>
      </c>
      <c r="AS115" s="24" t="str">
        <f t="shared" si="25"/>
        <v/>
      </c>
      <c r="AT115" s="24" t="str">
        <f t="shared" si="26"/>
        <v/>
      </c>
      <c r="AU115" s="24" t="str">
        <f t="shared" si="27"/>
        <v/>
      </c>
      <c r="AV115" s="24" t="str">
        <f t="shared" si="28"/>
        <v/>
      </c>
      <c r="AX115" t="str">
        <f>IF(BC115="","",IF(BC115&gt;0,COUNT($AY$2:AY115),""))</f>
        <v/>
      </c>
      <c r="AY115" s="24" t="str">
        <f t="shared" si="29"/>
        <v/>
      </c>
      <c r="AZ115" s="24" t="str">
        <f>IF(AND($BB$1=5,$BC$1=AH115),'Data Entry'!C120,"")</f>
        <v/>
      </c>
      <c r="BA115" s="24" t="str">
        <f>IF(AND($BB$1=5,AG115=5,$BC$1=AH115),'Data Entry'!D120,"")</f>
        <v/>
      </c>
      <c r="BB115" s="24" t="str">
        <f t="shared" si="30"/>
        <v/>
      </c>
      <c r="BC115" s="24" t="str">
        <f>IF(AND($BB$1=5,AG115=5,$BC$1=AH115),'Data Entry'!F120,"")</f>
        <v/>
      </c>
      <c r="BD115" s="24" t="str">
        <f t="shared" si="31"/>
        <v/>
      </c>
      <c r="BE115" s="24" t="str">
        <f>IF(AND($BB$1=5,AG115=5,$BC$1=AH115),'Data Entry'!G120,"")</f>
        <v/>
      </c>
      <c r="BF115" s="24" t="str">
        <f t="shared" si="32"/>
        <v/>
      </c>
      <c r="BG115" s="24" t="str">
        <f t="shared" si="33"/>
        <v/>
      </c>
      <c r="BH115" s="24" t="str">
        <f>IF(AND($BB$1=5,AG115=5,$BC$1=AH115),'Data Entry'!E120,"")</f>
        <v/>
      </c>
      <c r="BI115" s="24" t="str">
        <f>IF(AND($BB$1=5,AG115=5,$BC$1=AH115),'Data Entry'!H120,"")</f>
        <v/>
      </c>
      <c r="BJ115" s="24" t="str">
        <f>IF(AND($BB$1=5,AG115=5,$BC$1=AH115),'Data Entry'!I120,"")</f>
        <v/>
      </c>
      <c r="BK115" s="24" t="str">
        <f t="shared" si="34"/>
        <v/>
      </c>
      <c r="BL115" s="24" t="str">
        <f t="shared" si="35"/>
        <v/>
      </c>
      <c r="BM115" s="24" t="str">
        <f t="shared" si="36"/>
        <v/>
      </c>
      <c r="BN115" s="24" t="str">
        <f t="shared" si="37"/>
        <v/>
      </c>
    </row>
    <row r="116" spans="1:66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7"/>
      <c r="AF116" t="str">
        <f>IF(AK116="","",IF(AK116&gt;0,COUNT($AG$2:AG116),""))</f>
        <v/>
      </c>
      <c r="AG116" s="24">
        <f t="shared" si="20"/>
        <v>5</v>
      </c>
      <c r="AH116" s="24" t="str">
        <f>IF(AND($AJ$1=5),'Data Entry'!C121,"")</f>
        <v/>
      </c>
      <c r="AI116" s="24" t="str">
        <f>IF(AND($AJ$1=5),'Data Entry'!D121,"")</f>
        <v/>
      </c>
      <c r="AJ116" s="24" t="str">
        <f t="shared" si="21"/>
        <v/>
      </c>
      <c r="AK116" s="24" t="str">
        <f>IF(AND($AJ$1=5),'Data Entry'!F121,"")</f>
        <v/>
      </c>
      <c r="AL116" s="24" t="str">
        <f t="shared" si="22"/>
        <v/>
      </c>
      <c r="AM116" s="24" t="str">
        <f>IF(AND($AJ$1=5),'Data Entry'!G121,"")</f>
        <v/>
      </c>
      <c r="AN116" s="24" t="str">
        <f t="shared" si="23"/>
        <v/>
      </c>
      <c r="AO116" s="24" t="str">
        <f t="shared" si="24"/>
        <v/>
      </c>
      <c r="AP116" s="24" t="str">
        <f>IF(AND($AJ$1=5),'Data Entry'!E121,"")</f>
        <v/>
      </c>
      <c r="AQ116" s="24" t="str">
        <f>IF(AND($AJ$1=5),'Data Entry'!H121,"")</f>
        <v/>
      </c>
      <c r="AR116" s="24" t="str">
        <f>IF(AND($AJ$1=5),'Data Entry'!I121,"")</f>
        <v/>
      </c>
      <c r="AS116" s="24" t="str">
        <f t="shared" si="25"/>
        <v/>
      </c>
      <c r="AT116" s="24" t="str">
        <f t="shared" si="26"/>
        <v/>
      </c>
      <c r="AU116" s="24" t="str">
        <f t="shared" si="27"/>
        <v/>
      </c>
      <c r="AV116" s="24" t="str">
        <f t="shared" si="28"/>
        <v/>
      </c>
      <c r="AX116" t="str">
        <f>IF(BC116="","",IF(BC116&gt;0,COUNT($AY$2:AY116),""))</f>
        <v/>
      </c>
      <c r="AY116" s="24" t="str">
        <f t="shared" si="29"/>
        <v/>
      </c>
      <c r="AZ116" s="24" t="str">
        <f>IF(AND($BB$1=5,$BC$1=AH116),'Data Entry'!C121,"")</f>
        <v/>
      </c>
      <c r="BA116" s="24" t="str">
        <f>IF(AND($BB$1=5,AG116=5,$BC$1=AH116),'Data Entry'!D121,"")</f>
        <v/>
      </c>
      <c r="BB116" s="24" t="str">
        <f t="shared" si="30"/>
        <v/>
      </c>
      <c r="BC116" s="24" t="str">
        <f>IF(AND($BB$1=5,AG116=5,$BC$1=AH116),'Data Entry'!F121,"")</f>
        <v/>
      </c>
      <c r="BD116" s="24" t="str">
        <f t="shared" si="31"/>
        <v/>
      </c>
      <c r="BE116" s="24" t="str">
        <f>IF(AND($BB$1=5,AG116=5,$BC$1=AH116),'Data Entry'!G121,"")</f>
        <v/>
      </c>
      <c r="BF116" s="24" t="str">
        <f t="shared" si="32"/>
        <v/>
      </c>
      <c r="BG116" s="24" t="str">
        <f t="shared" si="33"/>
        <v/>
      </c>
      <c r="BH116" s="24" t="str">
        <f>IF(AND($BB$1=5,AG116=5,$BC$1=AH116),'Data Entry'!E121,"")</f>
        <v/>
      </c>
      <c r="BI116" s="24" t="str">
        <f>IF(AND($BB$1=5,AG116=5,$BC$1=AH116),'Data Entry'!H121,"")</f>
        <v/>
      </c>
      <c r="BJ116" s="24" t="str">
        <f>IF(AND($BB$1=5,AG116=5,$BC$1=AH116),'Data Entry'!I121,"")</f>
        <v/>
      </c>
      <c r="BK116" s="24" t="str">
        <f t="shared" si="34"/>
        <v/>
      </c>
      <c r="BL116" s="24" t="str">
        <f t="shared" si="35"/>
        <v/>
      </c>
      <c r="BM116" s="24" t="str">
        <f t="shared" si="36"/>
        <v/>
      </c>
      <c r="BN116" s="24" t="str">
        <f t="shared" si="37"/>
        <v/>
      </c>
    </row>
    <row r="117" spans="1:66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7"/>
      <c r="AF117" t="str">
        <f>IF(AK117="","",IF(AK117&gt;0,COUNT($AG$2:AG117),""))</f>
        <v/>
      </c>
      <c r="AG117" s="24">
        <f t="shared" si="20"/>
        <v>5</v>
      </c>
      <c r="AH117" s="24" t="str">
        <f>IF(AND($AJ$1=5),'Data Entry'!C122,"")</f>
        <v/>
      </c>
      <c r="AI117" s="24" t="str">
        <f>IF(AND($AJ$1=5),'Data Entry'!D122,"")</f>
        <v/>
      </c>
      <c r="AJ117" s="24" t="str">
        <f t="shared" si="21"/>
        <v/>
      </c>
      <c r="AK117" s="24" t="str">
        <f>IF(AND($AJ$1=5),'Data Entry'!F122,"")</f>
        <v/>
      </c>
      <c r="AL117" s="24" t="str">
        <f t="shared" si="22"/>
        <v/>
      </c>
      <c r="AM117" s="24" t="str">
        <f>IF(AND($AJ$1=5),'Data Entry'!G122,"")</f>
        <v/>
      </c>
      <c r="AN117" s="24" t="str">
        <f t="shared" si="23"/>
        <v/>
      </c>
      <c r="AO117" s="24" t="str">
        <f t="shared" si="24"/>
        <v/>
      </c>
      <c r="AP117" s="24" t="str">
        <f>IF(AND($AJ$1=5),'Data Entry'!E122,"")</f>
        <v/>
      </c>
      <c r="AQ117" s="24" t="str">
        <f>IF(AND($AJ$1=5),'Data Entry'!H122,"")</f>
        <v/>
      </c>
      <c r="AR117" s="24" t="str">
        <f>IF(AND($AJ$1=5),'Data Entry'!I122,"")</f>
        <v/>
      </c>
      <c r="AS117" s="24" t="str">
        <f t="shared" si="25"/>
        <v/>
      </c>
      <c r="AT117" s="24" t="str">
        <f t="shared" si="26"/>
        <v/>
      </c>
      <c r="AU117" s="24" t="str">
        <f t="shared" si="27"/>
        <v/>
      </c>
      <c r="AV117" s="24" t="str">
        <f t="shared" si="28"/>
        <v/>
      </c>
      <c r="AX117" t="str">
        <f>IF(BC117="","",IF(BC117&gt;0,COUNT($AY$2:AY117),""))</f>
        <v/>
      </c>
      <c r="AY117" s="24" t="str">
        <f t="shared" si="29"/>
        <v/>
      </c>
      <c r="AZ117" s="24" t="str">
        <f>IF(AND($BB$1=5,$BC$1=AH117),'Data Entry'!C122,"")</f>
        <v/>
      </c>
      <c r="BA117" s="24" t="str">
        <f>IF(AND($BB$1=5,AG117=5,$BC$1=AH117),'Data Entry'!D122,"")</f>
        <v/>
      </c>
      <c r="BB117" s="24" t="str">
        <f t="shared" si="30"/>
        <v/>
      </c>
      <c r="BC117" s="24" t="str">
        <f>IF(AND($BB$1=5,AG117=5,$BC$1=AH117),'Data Entry'!F122,"")</f>
        <v/>
      </c>
      <c r="BD117" s="24" t="str">
        <f t="shared" si="31"/>
        <v/>
      </c>
      <c r="BE117" s="24" t="str">
        <f>IF(AND($BB$1=5,AG117=5,$BC$1=AH117),'Data Entry'!G122,"")</f>
        <v/>
      </c>
      <c r="BF117" s="24" t="str">
        <f t="shared" si="32"/>
        <v/>
      </c>
      <c r="BG117" s="24" t="str">
        <f t="shared" si="33"/>
        <v/>
      </c>
      <c r="BH117" s="24" t="str">
        <f>IF(AND($BB$1=5,AG117=5,$BC$1=AH117),'Data Entry'!E122,"")</f>
        <v/>
      </c>
      <c r="BI117" s="24" t="str">
        <f>IF(AND($BB$1=5,AG117=5,$BC$1=AH117),'Data Entry'!H122,"")</f>
        <v/>
      </c>
      <c r="BJ117" s="24" t="str">
        <f>IF(AND($BB$1=5,AG117=5,$BC$1=AH117),'Data Entry'!I122,"")</f>
        <v/>
      </c>
      <c r="BK117" s="24" t="str">
        <f t="shared" si="34"/>
        <v/>
      </c>
      <c r="BL117" s="24" t="str">
        <f t="shared" si="35"/>
        <v/>
      </c>
      <c r="BM117" s="24" t="str">
        <f t="shared" si="36"/>
        <v/>
      </c>
      <c r="BN117" s="24" t="str">
        <f t="shared" si="37"/>
        <v/>
      </c>
    </row>
    <row r="118" spans="1:66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7"/>
      <c r="AF118" t="str">
        <f>IF(AK118="","",IF(AK118&gt;0,COUNT($AG$2:AG118),""))</f>
        <v/>
      </c>
      <c r="AG118" s="24">
        <f t="shared" si="20"/>
        <v>5</v>
      </c>
      <c r="AH118" s="24" t="str">
        <f>IF(AND($AJ$1=5),'Data Entry'!C123,"")</f>
        <v/>
      </c>
      <c r="AI118" s="24" t="str">
        <f>IF(AND($AJ$1=5),'Data Entry'!D123,"")</f>
        <v/>
      </c>
      <c r="AJ118" s="24" t="str">
        <f t="shared" si="21"/>
        <v/>
      </c>
      <c r="AK118" s="24" t="str">
        <f>IF(AND($AJ$1=5),'Data Entry'!F123,"")</f>
        <v/>
      </c>
      <c r="AL118" s="24" t="str">
        <f t="shared" si="22"/>
        <v/>
      </c>
      <c r="AM118" s="24" t="str">
        <f>IF(AND($AJ$1=5),'Data Entry'!G123,"")</f>
        <v/>
      </c>
      <c r="AN118" s="24" t="str">
        <f t="shared" si="23"/>
        <v/>
      </c>
      <c r="AO118" s="24" t="str">
        <f t="shared" si="24"/>
        <v/>
      </c>
      <c r="AP118" s="24" t="str">
        <f>IF(AND($AJ$1=5),'Data Entry'!E123,"")</f>
        <v/>
      </c>
      <c r="AQ118" s="24" t="str">
        <f>IF(AND($AJ$1=5),'Data Entry'!H123,"")</f>
        <v/>
      </c>
      <c r="AR118" s="24" t="str">
        <f>IF(AND($AJ$1=5),'Data Entry'!I123,"")</f>
        <v/>
      </c>
      <c r="AS118" s="24" t="str">
        <f t="shared" si="25"/>
        <v/>
      </c>
      <c r="AT118" s="24" t="str">
        <f t="shared" si="26"/>
        <v/>
      </c>
      <c r="AU118" s="24" t="str">
        <f t="shared" si="27"/>
        <v/>
      </c>
      <c r="AV118" s="24" t="str">
        <f t="shared" si="28"/>
        <v/>
      </c>
      <c r="AX118" t="str">
        <f>IF(BC118="","",IF(BC118&gt;0,COUNT($AY$2:AY118),""))</f>
        <v/>
      </c>
      <c r="AY118" s="24" t="str">
        <f t="shared" si="29"/>
        <v/>
      </c>
      <c r="AZ118" s="24" t="str">
        <f>IF(AND($BB$1=5,$BC$1=AH118),'Data Entry'!C123,"")</f>
        <v/>
      </c>
      <c r="BA118" s="24" t="str">
        <f>IF(AND($BB$1=5,AG118=5,$BC$1=AH118),'Data Entry'!D123,"")</f>
        <v/>
      </c>
      <c r="BB118" s="24" t="str">
        <f t="shared" si="30"/>
        <v/>
      </c>
      <c r="BC118" s="24" t="str">
        <f>IF(AND($BB$1=5,AG118=5,$BC$1=AH118),'Data Entry'!F123,"")</f>
        <v/>
      </c>
      <c r="BD118" s="24" t="str">
        <f t="shared" si="31"/>
        <v/>
      </c>
      <c r="BE118" s="24" t="str">
        <f>IF(AND($BB$1=5,AG118=5,$BC$1=AH118),'Data Entry'!G123,"")</f>
        <v/>
      </c>
      <c r="BF118" s="24" t="str">
        <f t="shared" si="32"/>
        <v/>
      </c>
      <c r="BG118" s="24" t="str">
        <f t="shared" si="33"/>
        <v/>
      </c>
      <c r="BH118" s="24" t="str">
        <f>IF(AND($BB$1=5,AG118=5,$BC$1=AH118),'Data Entry'!E123,"")</f>
        <v/>
      </c>
      <c r="BI118" s="24" t="str">
        <f>IF(AND($BB$1=5,AG118=5,$BC$1=AH118),'Data Entry'!H123,"")</f>
        <v/>
      </c>
      <c r="BJ118" s="24" t="str">
        <f>IF(AND($BB$1=5,AG118=5,$BC$1=AH118),'Data Entry'!I123,"")</f>
        <v/>
      </c>
      <c r="BK118" s="24" t="str">
        <f t="shared" si="34"/>
        <v/>
      </c>
      <c r="BL118" s="24" t="str">
        <f t="shared" si="35"/>
        <v/>
      </c>
      <c r="BM118" s="24" t="str">
        <f t="shared" si="36"/>
        <v/>
      </c>
      <c r="BN118" s="24" t="str">
        <f t="shared" si="37"/>
        <v/>
      </c>
    </row>
    <row r="119" spans="1:66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7"/>
      <c r="AF119" t="str">
        <f>IF(AK119="","",IF(AK119&gt;0,COUNT($AG$2:AG119),""))</f>
        <v/>
      </c>
      <c r="AG119" s="24">
        <f t="shared" si="20"/>
        <v>5</v>
      </c>
      <c r="AH119" s="24" t="str">
        <f>IF(AND($AJ$1=5),'Data Entry'!C124,"")</f>
        <v/>
      </c>
      <c r="AI119" s="24" t="str">
        <f>IF(AND($AJ$1=5),'Data Entry'!D124,"")</f>
        <v/>
      </c>
      <c r="AJ119" s="24" t="str">
        <f t="shared" si="21"/>
        <v/>
      </c>
      <c r="AK119" s="24" t="str">
        <f>IF(AND($AJ$1=5),'Data Entry'!F124,"")</f>
        <v/>
      </c>
      <c r="AL119" s="24" t="str">
        <f t="shared" si="22"/>
        <v/>
      </c>
      <c r="AM119" s="24" t="str">
        <f>IF(AND($AJ$1=5),'Data Entry'!G124,"")</f>
        <v/>
      </c>
      <c r="AN119" s="24" t="str">
        <f t="shared" si="23"/>
        <v/>
      </c>
      <c r="AO119" s="24" t="str">
        <f t="shared" si="24"/>
        <v/>
      </c>
      <c r="AP119" s="24" t="str">
        <f>IF(AND($AJ$1=5),'Data Entry'!E124,"")</f>
        <v/>
      </c>
      <c r="AQ119" s="24" t="str">
        <f>IF(AND($AJ$1=5),'Data Entry'!H124,"")</f>
        <v/>
      </c>
      <c r="AR119" s="24" t="str">
        <f>IF(AND($AJ$1=5),'Data Entry'!I124,"")</f>
        <v/>
      </c>
      <c r="AS119" s="24" t="str">
        <f t="shared" si="25"/>
        <v/>
      </c>
      <c r="AT119" s="24" t="str">
        <f t="shared" si="26"/>
        <v/>
      </c>
      <c r="AU119" s="24" t="str">
        <f t="shared" si="27"/>
        <v/>
      </c>
      <c r="AV119" s="24" t="str">
        <f t="shared" si="28"/>
        <v/>
      </c>
      <c r="AX119" t="str">
        <f>IF(BC119="","",IF(BC119&gt;0,COUNT($AY$2:AY119),""))</f>
        <v/>
      </c>
      <c r="AY119" s="24" t="str">
        <f t="shared" si="29"/>
        <v/>
      </c>
      <c r="AZ119" s="24" t="str">
        <f>IF(AND($BB$1=5,$BC$1=AH119),'Data Entry'!C124,"")</f>
        <v/>
      </c>
      <c r="BA119" s="24" t="str">
        <f>IF(AND($BB$1=5,AG119=5,$BC$1=AH119),'Data Entry'!D124,"")</f>
        <v/>
      </c>
      <c r="BB119" s="24" t="str">
        <f t="shared" si="30"/>
        <v/>
      </c>
      <c r="BC119" s="24" t="str">
        <f>IF(AND($BB$1=5,AG119=5,$BC$1=AH119),'Data Entry'!F124,"")</f>
        <v/>
      </c>
      <c r="BD119" s="24" t="str">
        <f t="shared" si="31"/>
        <v/>
      </c>
      <c r="BE119" s="24" t="str">
        <f>IF(AND($BB$1=5,AG119=5,$BC$1=AH119),'Data Entry'!G124,"")</f>
        <v/>
      </c>
      <c r="BF119" s="24" t="str">
        <f t="shared" si="32"/>
        <v/>
      </c>
      <c r="BG119" s="24" t="str">
        <f t="shared" si="33"/>
        <v/>
      </c>
      <c r="BH119" s="24" t="str">
        <f>IF(AND($BB$1=5,AG119=5,$BC$1=AH119),'Data Entry'!E124,"")</f>
        <v/>
      </c>
      <c r="BI119" s="24" t="str">
        <f>IF(AND($BB$1=5,AG119=5,$BC$1=AH119),'Data Entry'!H124,"")</f>
        <v/>
      </c>
      <c r="BJ119" s="24" t="str">
        <f>IF(AND($BB$1=5,AG119=5,$BC$1=AH119),'Data Entry'!I124,"")</f>
        <v/>
      </c>
      <c r="BK119" s="24" t="str">
        <f t="shared" si="34"/>
        <v/>
      </c>
      <c r="BL119" s="24" t="str">
        <f t="shared" si="35"/>
        <v/>
      </c>
      <c r="BM119" s="24" t="str">
        <f t="shared" si="36"/>
        <v/>
      </c>
      <c r="BN119" s="24" t="str">
        <f t="shared" si="37"/>
        <v/>
      </c>
    </row>
    <row r="120" spans="1:66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7"/>
      <c r="AF120" t="str">
        <f>IF(AK120="","",IF(AK120&gt;0,COUNT($AG$2:AG120),""))</f>
        <v/>
      </c>
      <c r="AG120" s="24">
        <f t="shared" si="20"/>
        <v>5</v>
      </c>
      <c r="AH120" s="24" t="str">
        <f>IF(AND($AJ$1=5),'Data Entry'!C125,"")</f>
        <v/>
      </c>
      <c r="AI120" s="24" t="str">
        <f>IF(AND($AJ$1=5),'Data Entry'!D125,"")</f>
        <v/>
      </c>
      <c r="AJ120" s="24" t="str">
        <f t="shared" si="21"/>
        <v/>
      </c>
      <c r="AK120" s="24" t="str">
        <f>IF(AND($AJ$1=5),'Data Entry'!F125,"")</f>
        <v/>
      </c>
      <c r="AL120" s="24" t="str">
        <f t="shared" si="22"/>
        <v/>
      </c>
      <c r="AM120" s="24" t="str">
        <f>IF(AND($AJ$1=5),'Data Entry'!G125,"")</f>
        <v/>
      </c>
      <c r="AN120" s="24" t="str">
        <f t="shared" si="23"/>
        <v/>
      </c>
      <c r="AO120" s="24" t="str">
        <f t="shared" si="24"/>
        <v/>
      </c>
      <c r="AP120" s="24" t="str">
        <f>IF(AND($AJ$1=5),'Data Entry'!E125,"")</f>
        <v/>
      </c>
      <c r="AQ120" s="24" t="str">
        <f>IF(AND($AJ$1=5),'Data Entry'!H125,"")</f>
        <v/>
      </c>
      <c r="AR120" s="24" t="str">
        <f>IF(AND($AJ$1=5),'Data Entry'!I125,"")</f>
        <v/>
      </c>
      <c r="AS120" s="24" t="str">
        <f t="shared" si="25"/>
        <v/>
      </c>
      <c r="AT120" s="24" t="str">
        <f t="shared" si="26"/>
        <v/>
      </c>
      <c r="AU120" s="24" t="str">
        <f t="shared" si="27"/>
        <v/>
      </c>
      <c r="AV120" s="24" t="str">
        <f t="shared" si="28"/>
        <v/>
      </c>
      <c r="AX120" t="str">
        <f>IF(BC120="","",IF(BC120&gt;0,COUNT($AY$2:AY120),""))</f>
        <v/>
      </c>
      <c r="AY120" s="24" t="str">
        <f t="shared" si="29"/>
        <v/>
      </c>
      <c r="AZ120" s="24" t="str">
        <f>IF(AND($BB$1=5,$BC$1=AH120),'Data Entry'!C125,"")</f>
        <v/>
      </c>
      <c r="BA120" s="24" t="str">
        <f>IF(AND($BB$1=5,AG120=5,$BC$1=AH120),'Data Entry'!D125,"")</f>
        <v/>
      </c>
      <c r="BB120" s="24" t="str">
        <f t="shared" si="30"/>
        <v/>
      </c>
      <c r="BC120" s="24" t="str">
        <f>IF(AND($BB$1=5,AG120=5,$BC$1=AH120),'Data Entry'!F125,"")</f>
        <v/>
      </c>
      <c r="BD120" s="24" t="str">
        <f t="shared" si="31"/>
        <v/>
      </c>
      <c r="BE120" s="24" t="str">
        <f>IF(AND($BB$1=5,AG120=5,$BC$1=AH120),'Data Entry'!G125,"")</f>
        <v/>
      </c>
      <c r="BF120" s="24" t="str">
        <f t="shared" si="32"/>
        <v/>
      </c>
      <c r="BG120" s="24" t="str">
        <f t="shared" si="33"/>
        <v/>
      </c>
      <c r="BH120" s="24" t="str">
        <f>IF(AND($BB$1=5,AG120=5,$BC$1=AH120),'Data Entry'!E125,"")</f>
        <v/>
      </c>
      <c r="BI120" s="24" t="str">
        <f>IF(AND($BB$1=5,AG120=5,$BC$1=AH120),'Data Entry'!H125,"")</f>
        <v/>
      </c>
      <c r="BJ120" s="24" t="str">
        <f>IF(AND($BB$1=5,AG120=5,$BC$1=AH120),'Data Entry'!I125,"")</f>
        <v/>
      </c>
      <c r="BK120" s="24" t="str">
        <f t="shared" si="34"/>
        <v/>
      </c>
      <c r="BL120" s="24" t="str">
        <f t="shared" si="35"/>
        <v/>
      </c>
      <c r="BM120" s="24" t="str">
        <f t="shared" si="36"/>
        <v/>
      </c>
      <c r="BN120" s="24" t="str">
        <f t="shared" si="37"/>
        <v/>
      </c>
    </row>
    <row r="121" spans="1:66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7"/>
      <c r="AF121" t="str">
        <f>IF(AK121="","",IF(AK121&gt;0,COUNT($AG$2:AG121),""))</f>
        <v/>
      </c>
      <c r="AG121" s="24">
        <f t="shared" si="20"/>
        <v>5</v>
      </c>
      <c r="AH121" s="24" t="str">
        <f>IF(AND($AJ$1=5),'Data Entry'!C126,"")</f>
        <v/>
      </c>
      <c r="AI121" s="24" t="str">
        <f>IF(AND($AJ$1=5),'Data Entry'!D126,"")</f>
        <v/>
      </c>
      <c r="AJ121" s="24" t="str">
        <f t="shared" si="21"/>
        <v/>
      </c>
      <c r="AK121" s="24" t="str">
        <f>IF(AND($AJ$1=5),'Data Entry'!F126,"")</f>
        <v/>
      </c>
      <c r="AL121" s="24" t="str">
        <f t="shared" si="22"/>
        <v/>
      </c>
      <c r="AM121" s="24" t="str">
        <f>IF(AND($AJ$1=5),'Data Entry'!G126,"")</f>
        <v/>
      </c>
      <c r="AN121" s="24" t="str">
        <f t="shared" si="23"/>
        <v/>
      </c>
      <c r="AO121" s="24" t="str">
        <f t="shared" si="24"/>
        <v/>
      </c>
      <c r="AP121" s="24" t="str">
        <f>IF(AND($AJ$1=5),'Data Entry'!E126,"")</f>
        <v/>
      </c>
      <c r="AQ121" s="24" t="str">
        <f>IF(AND($AJ$1=5),'Data Entry'!H126,"")</f>
        <v/>
      </c>
      <c r="AR121" s="24" t="str">
        <f>IF(AND($AJ$1=5),'Data Entry'!I126,"")</f>
        <v/>
      </c>
      <c r="AS121" s="24" t="str">
        <f t="shared" si="25"/>
        <v/>
      </c>
      <c r="AT121" s="24" t="str">
        <f t="shared" si="26"/>
        <v/>
      </c>
      <c r="AU121" s="24" t="str">
        <f t="shared" si="27"/>
        <v/>
      </c>
      <c r="AV121" s="24" t="str">
        <f t="shared" si="28"/>
        <v/>
      </c>
      <c r="AX121" t="str">
        <f>IF(BC121="","",IF(BC121&gt;0,COUNT($AY$2:AY121),""))</f>
        <v/>
      </c>
      <c r="AY121" s="24" t="str">
        <f t="shared" si="29"/>
        <v/>
      </c>
      <c r="AZ121" s="24" t="str">
        <f>IF(AND($BB$1=5,$BC$1=AH121),'Data Entry'!C126,"")</f>
        <v/>
      </c>
      <c r="BA121" s="24" t="str">
        <f>IF(AND($BB$1=5,AG121=5,$BC$1=AH121),'Data Entry'!D126,"")</f>
        <v/>
      </c>
      <c r="BB121" s="24" t="str">
        <f t="shared" si="30"/>
        <v/>
      </c>
      <c r="BC121" s="24" t="str">
        <f>IF(AND($BB$1=5,AG121=5,$BC$1=AH121),'Data Entry'!F126,"")</f>
        <v/>
      </c>
      <c r="BD121" s="24" t="str">
        <f t="shared" si="31"/>
        <v/>
      </c>
      <c r="BE121" s="24" t="str">
        <f>IF(AND($BB$1=5,AG121=5,$BC$1=AH121),'Data Entry'!G126,"")</f>
        <v/>
      </c>
      <c r="BF121" s="24" t="str">
        <f t="shared" si="32"/>
        <v/>
      </c>
      <c r="BG121" s="24" t="str">
        <f t="shared" si="33"/>
        <v/>
      </c>
      <c r="BH121" s="24" t="str">
        <f>IF(AND($BB$1=5,AG121=5,$BC$1=AH121),'Data Entry'!E126,"")</f>
        <v/>
      </c>
      <c r="BI121" s="24" t="str">
        <f>IF(AND($BB$1=5,AG121=5,$BC$1=AH121),'Data Entry'!H126,"")</f>
        <v/>
      </c>
      <c r="BJ121" s="24" t="str">
        <f>IF(AND($BB$1=5,AG121=5,$BC$1=AH121),'Data Entry'!I126,"")</f>
        <v/>
      </c>
      <c r="BK121" s="24" t="str">
        <f t="shared" si="34"/>
        <v/>
      </c>
      <c r="BL121" s="24" t="str">
        <f t="shared" si="35"/>
        <v/>
      </c>
      <c r="BM121" s="24" t="str">
        <f t="shared" si="36"/>
        <v/>
      </c>
      <c r="BN121" s="24" t="str">
        <f t="shared" si="37"/>
        <v/>
      </c>
    </row>
    <row r="122" spans="1:66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7"/>
      <c r="AF122" t="str">
        <f>IF(AK122="","",IF(AK122&gt;0,COUNT($AG$2:AG122),""))</f>
        <v/>
      </c>
      <c r="AG122" s="24">
        <f t="shared" si="20"/>
        <v>5</v>
      </c>
      <c r="AH122" s="24" t="str">
        <f>IF(AND($AJ$1=5),'Data Entry'!C127,"")</f>
        <v/>
      </c>
      <c r="AI122" s="24" t="str">
        <f>IF(AND($AJ$1=5),'Data Entry'!D127,"")</f>
        <v/>
      </c>
      <c r="AJ122" s="24" t="str">
        <f t="shared" si="21"/>
        <v/>
      </c>
      <c r="AK122" s="24" t="str">
        <f>IF(AND($AJ$1=5),'Data Entry'!F127,"")</f>
        <v/>
      </c>
      <c r="AL122" s="24" t="str">
        <f t="shared" si="22"/>
        <v/>
      </c>
      <c r="AM122" s="24" t="str">
        <f>IF(AND($AJ$1=5),'Data Entry'!G127,"")</f>
        <v/>
      </c>
      <c r="AN122" s="24" t="str">
        <f t="shared" si="23"/>
        <v/>
      </c>
      <c r="AO122" s="24" t="str">
        <f t="shared" si="24"/>
        <v/>
      </c>
      <c r="AP122" s="24" t="str">
        <f>IF(AND($AJ$1=5),'Data Entry'!E127,"")</f>
        <v/>
      </c>
      <c r="AQ122" s="24" t="str">
        <f>IF(AND($AJ$1=5),'Data Entry'!H127,"")</f>
        <v/>
      </c>
      <c r="AR122" s="24" t="str">
        <f>IF(AND($AJ$1=5),'Data Entry'!I127,"")</f>
        <v/>
      </c>
      <c r="AS122" s="24" t="str">
        <f t="shared" si="25"/>
        <v/>
      </c>
      <c r="AT122" s="24" t="str">
        <f t="shared" si="26"/>
        <v/>
      </c>
      <c r="AU122" s="24" t="str">
        <f t="shared" si="27"/>
        <v/>
      </c>
      <c r="AV122" s="24" t="str">
        <f t="shared" si="28"/>
        <v/>
      </c>
      <c r="AX122" t="str">
        <f>IF(BC122="","",IF(BC122&gt;0,COUNT($AY$2:AY122),""))</f>
        <v/>
      </c>
      <c r="AY122" s="24" t="str">
        <f t="shared" si="29"/>
        <v/>
      </c>
      <c r="AZ122" s="24" t="str">
        <f>IF(AND($BB$1=5,$BC$1=AH122),'Data Entry'!C127,"")</f>
        <v/>
      </c>
      <c r="BA122" s="24" t="str">
        <f>IF(AND($BB$1=5,AG122=5,$BC$1=AH122),'Data Entry'!D127,"")</f>
        <v/>
      </c>
      <c r="BB122" s="24" t="str">
        <f t="shared" si="30"/>
        <v/>
      </c>
      <c r="BC122" s="24" t="str">
        <f>IF(AND($BB$1=5,AG122=5,$BC$1=AH122),'Data Entry'!F127,"")</f>
        <v/>
      </c>
      <c r="BD122" s="24" t="str">
        <f t="shared" si="31"/>
        <v/>
      </c>
      <c r="BE122" s="24" t="str">
        <f>IF(AND($BB$1=5,AG122=5,$BC$1=AH122),'Data Entry'!G127,"")</f>
        <v/>
      </c>
      <c r="BF122" s="24" t="str">
        <f t="shared" si="32"/>
        <v/>
      </c>
      <c r="BG122" s="24" t="str">
        <f t="shared" si="33"/>
        <v/>
      </c>
      <c r="BH122" s="24" t="str">
        <f>IF(AND($BB$1=5,AG122=5,$BC$1=AH122),'Data Entry'!E127,"")</f>
        <v/>
      </c>
      <c r="BI122" s="24" t="str">
        <f>IF(AND($BB$1=5,AG122=5,$BC$1=AH122),'Data Entry'!H127,"")</f>
        <v/>
      </c>
      <c r="BJ122" s="24" t="str">
        <f>IF(AND($BB$1=5,AG122=5,$BC$1=AH122),'Data Entry'!I127,"")</f>
        <v/>
      </c>
      <c r="BK122" s="24" t="str">
        <f t="shared" si="34"/>
        <v/>
      </c>
      <c r="BL122" s="24" t="str">
        <f t="shared" si="35"/>
        <v/>
      </c>
      <c r="BM122" s="24" t="str">
        <f t="shared" si="36"/>
        <v/>
      </c>
      <c r="BN122" s="24" t="str">
        <f t="shared" si="37"/>
        <v/>
      </c>
    </row>
    <row r="123" spans="1:66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7"/>
      <c r="AF123" t="str">
        <f>IF(AK123="","",IF(AK123&gt;0,COUNT($AG$2:AG123),""))</f>
        <v/>
      </c>
      <c r="AG123" s="24">
        <f t="shared" si="20"/>
        <v>5</v>
      </c>
      <c r="AH123" s="24" t="str">
        <f>IF(AND($AJ$1=5),'Data Entry'!C128,"")</f>
        <v/>
      </c>
      <c r="AI123" s="24" t="str">
        <f>IF(AND($AJ$1=5),'Data Entry'!D128,"")</f>
        <v/>
      </c>
      <c r="AJ123" s="24" t="str">
        <f t="shared" si="21"/>
        <v/>
      </c>
      <c r="AK123" s="24" t="str">
        <f>IF(AND($AJ$1=5),'Data Entry'!F128,"")</f>
        <v/>
      </c>
      <c r="AL123" s="24" t="str">
        <f t="shared" si="22"/>
        <v/>
      </c>
      <c r="AM123" s="24" t="str">
        <f>IF(AND($AJ$1=5),'Data Entry'!G128,"")</f>
        <v/>
      </c>
      <c r="AN123" s="24" t="str">
        <f t="shared" si="23"/>
        <v/>
      </c>
      <c r="AO123" s="24" t="str">
        <f t="shared" si="24"/>
        <v/>
      </c>
      <c r="AP123" s="24" t="str">
        <f>IF(AND($AJ$1=5),'Data Entry'!E128,"")</f>
        <v/>
      </c>
      <c r="AQ123" s="24" t="str">
        <f>IF(AND($AJ$1=5),'Data Entry'!H128,"")</f>
        <v/>
      </c>
      <c r="AR123" s="24" t="str">
        <f>IF(AND($AJ$1=5),'Data Entry'!I128,"")</f>
        <v/>
      </c>
      <c r="AS123" s="24" t="str">
        <f t="shared" si="25"/>
        <v/>
      </c>
      <c r="AT123" s="24" t="str">
        <f t="shared" si="26"/>
        <v/>
      </c>
      <c r="AU123" s="24" t="str">
        <f t="shared" si="27"/>
        <v/>
      </c>
      <c r="AV123" s="24" t="str">
        <f t="shared" si="28"/>
        <v/>
      </c>
      <c r="AX123" t="str">
        <f>IF(BC123="","",IF(BC123&gt;0,COUNT($AY$2:AY123),""))</f>
        <v/>
      </c>
      <c r="AY123" s="24" t="str">
        <f t="shared" si="29"/>
        <v/>
      </c>
      <c r="AZ123" s="24" t="str">
        <f>IF(AND($BB$1=5,$BC$1=AH123),'Data Entry'!C128,"")</f>
        <v/>
      </c>
      <c r="BA123" s="24" t="str">
        <f>IF(AND($BB$1=5,AG123=5,$BC$1=AH123),'Data Entry'!D128,"")</f>
        <v/>
      </c>
      <c r="BB123" s="24" t="str">
        <f t="shared" si="30"/>
        <v/>
      </c>
      <c r="BC123" s="24" t="str">
        <f>IF(AND($BB$1=5,AG123=5,$BC$1=AH123),'Data Entry'!F128,"")</f>
        <v/>
      </c>
      <c r="BD123" s="24" t="str">
        <f t="shared" si="31"/>
        <v/>
      </c>
      <c r="BE123" s="24" t="str">
        <f>IF(AND($BB$1=5,AG123=5,$BC$1=AH123),'Data Entry'!G128,"")</f>
        <v/>
      </c>
      <c r="BF123" s="24" t="str">
        <f t="shared" si="32"/>
        <v/>
      </c>
      <c r="BG123" s="24" t="str">
        <f t="shared" si="33"/>
        <v/>
      </c>
      <c r="BH123" s="24" t="str">
        <f>IF(AND($BB$1=5,AG123=5,$BC$1=AH123),'Data Entry'!E128,"")</f>
        <v/>
      </c>
      <c r="BI123" s="24" t="str">
        <f>IF(AND($BB$1=5,AG123=5,$BC$1=AH123),'Data Entry'!H128,"")</f>
        <v/>
      </c>
      <c r="BJ123" s="24" t="str">
        <f>IF(AND($BB$1=5,AG123=5,$BC$1=AH123),'Data Entry'!I128,"")</f>
        <v/>
      </c>
      <c r="BK123" s="24" t="str">
        <f t="shared" si="34"/>
        <v/>
      </c>
      <c r="BL123" s="24" t="str">
        <f t="shared" si="35"/>
        <v/>
      </c>
      <c r="BM123" s="24" t="str">
        <f t="shared" si="36"/>
        <v/>
      </c>
      <c r="BN123" s="24" t="str">
        <f t="shared" si="37"/>
        <v/>
      </c>
    </row>
    <row r="124" spans="1:66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7"/>
      <c r="AF124" t="str">
        <f>IF(AK124="","",IF(AK124&gt;0,COUNT($AG$2:AG124),""))</f>
        <v/>
      </c>
      <c r="AG124" s="24">
        <f t="shared" si="20"/>
        <v>5</v>
      </c>
      <c r="AH124" s="24" t="str">
        <f>IF(AND($AJ$1=5),'Data Entry'!C129,"")</f>
        <v/>
      </c>
      <c r="AI124" s="24" t="str">
        <f>IF(AND($AJ$1=5),'Data Entry'!D129,"")</f>
        <v/>
      </c>
      <c r="AJ124" s="24" t="str">
        <f t="shared" si="21"/>
        <v/>
      </c>
      <c r="AK124" s="24" t="str">
        <f>IF(AND($AJ$1=5),'Data Entry'!F129,"")</f>
        <v/>
      </c>
      <c r="AL124" s="24" t="str">
        <f t="shared" si="22"/>
        <v/>
      </c>
      <c r="AM124" s="24" t="str">
        <f>IF(AND($AJ$1=5),'Data Entry'!G129,"")</f>
        <v/>
      </c>
      <c r="AN124" s="24" t="str">
        <f t="shared" si="23"/>
        <v/>
      </c>
      <c r="AO124" s="24" t="str">
        <f t="shared" si="24"/>
        <v/>
      </c>
      <c r="AP124" s="24" t="str">
        <f>IF(AND($AJ$1=5),'Data Entry'!E129,"")</f>
        <v/>
      </c>
      <c r="AQ124" s="24" t="str">
        <f>IF(AND($AJ$1=5),'Data Entry'!H129,"")</f>
        <v/>
      </c>
      <c r="AR124" s="24" t="str">
        <f>IF(AND($AJ$1=5),'Data Entry'!I129,"")</f>
        <v/>
      </c>
      <c r="AS124" s="24" t="str">
        <f t="shared" si="25"/>
        <v/>
      </c>
      <c r="AT124" s="24" t="str">
        <f t="shared" si="26"/>
        <v/>
      </c>
      <c r="AU124" s="24" t="str">
        <f t="shared" si="27"/>
        <v/>
      </c>
      <c r="AV124" s="24" t="str">
        <f t="shared" si="28"/>
        <v/>
      </c>
      <c r="AX124" t="str">
        <f>IF(BC124="","",IF(BC124&gt;0,COUNT($AY$2:AY124),""))</f>
        <v/>
      </c>
      <c r="AY124" s="24" t="str">
        <f t="shared" si="29"/>
        <v/>
      </c>
      <c r="AZ124" s="24" t="str">
        <f>IF(AND($BB$1=5,$BC$1=AH124),'Data Entry'!C129,"")</f>
        <v/>
      </c>
      <c r="BA124" s="24" t="str">
        <f>IF(AND($BB$1=5,AG124=5,$BC$1=AH124),'Data Entry'!D129,"")</f>
        <v/>
      </c>
      <c r="BB124" s="24" t="str">
        <f t="shared" si="30"/>
        <v/>
      </c>
      <c r="BC124" s="24" t="str">
        <f>IF(AND($BB$1=5,AG124=5,$BC$1=AH124),'Data Entry'!F129,"")</f>
        <v/>
      </c>
      <c r="BD124" s="24" t="str">
        <f t="shared" si="31"/>
        <v/>
      </c>
      <c r="BE124" s="24" t="str">
        <f>IF(AND($BB$1=5,AG124=5,$BC$1=AH124),'Data Entry'!G129,"")</f>
        <v/>
      </c>
      <c r="BF124" s="24" t="str">
        <f t="shared" si="32"/>
        <v/>
      </c>
      <c r="BG124" s="24" t="str">
        <f t="shared" si="33"/>
        <v/>
      </c>
      <c r="BH124" s="24" t="str">
        <f>IF(AND($BB$1=5,AG124=5,$BC$1=AH124),'Data Entry'!E129,"")</f>
        <v/>
      </c>
      <c r="BI124" s="24" t="str">
        <f>IF(AND($BB$1=5,AG124=5,$BC$1=AH124),'Data Entry'!H129,"")</f>
        <v/>
      </c>
      <c r="BJ124" s="24" t="str">
        <f>IF(AND($BB$1=5,AG124=5,$BC$1=AH124),'Data Entry'!I129,"")</f>
        <v/>
      </c>
      <c r="BK124" s="24" t="str">
        <f t="shared" si="34"/>
        <v/>
      </c>
      <c r="BL124" s="24" t="str">
        <f t="shared" si="35"/>
        <v/>
      </c>
      <c r="BM124" s="24" t="str">
        <f t="shared" si="36"/>
        <v/>
      </c>
      <c r="BN124" s="24" t="str">
        <f t="shared" si="37"/>
        <v/>
      </c>
    </row>
    <row r="125" spans="1:66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7"/>
      <c r="AF125" t="str">
        <f>IF(AK125="","",IF(AK125&gt;0,COUNT($AG$2:AG125),""))</f>
        <v/>
      </c>
      <c r="AG125" s="24">
        <f t="shared" si="20"/>
        <v>5</v>
      </c>
      <c r="AH125" s="24" t="str">
        <f>IF(AND($AJ$1=5),'Data Entry'!C130,"")</f>
        <v/>
      </c>
      <c r="AI125" s="24" t="str">
        <f>IF(AND($AJ$1=5),'Data Entry'!D130,"")</f>
        <v/>
      </c>
      <c r="AJ125" s="24" t="str">
        <f t="shared" si="21"/>
        <v/>
      </c>
      <c r="AK125" s="24" t="str">
        <f>IF(AND($AJ$1=5),'Data Entry'!F130,"")</f>
        <v/>
      </c>
      <c r="AL125" s="24" t="str">
        <f t="shared" si="22"/>
        <v/>
      </c>
      <c r="AM125" s="24" t="str">
        <f>IF(AND($AJ$1=5),'Data Entry'!G130,"")</f>
        <v/>
      </c>
      <c r="AN125" s="24" t="str">
        <f t="shared" si="23"/>
        <v/>
      </c>
      <c r="AO125" s="24" t="str">
        <f t="shared" si="24"/>
        <v/>
      </c>
      <c r="AP125" s="24" t="str">
        <f>IF(AND($AJ$1=5),'Data Entry'!E130,"")</f>
        <v/>
      </c>
      <c r="AQ125" s="24" t="str">
        <f>IF(AND($AJ$1=5),'Data Entry'!H130,"")</f>
        <v/>
      </c>
      <c r="AR125" s="24" t="str">
        <f>IF(AND($AJ$1=5),'Data Entry'!I130,"")</f>
        <v/>
      </c>
      <c r="AS125" s="24" t="str">
        <f t="shared" si="25"/>
        <v/>
      </c>
      <c r="AT125" s="24" t="str">
        <f t="shared" si="26"/>
        <v/>
      </c>
      <c r="AU125" s="24" t="str">
        <f t="shared" si="27"/>
        <v/>
      </c>
      <c r="AV125" s="24" t="str">
        <f t="shared" si="28"/>
        <v/>
      </c>
      <c r="AX125" t="str">
        <f>IF(BC125="","",IF(BC125&gt;0,COUNT($AY$2:AY125),""))</f>
        <v/>
      </c>
      <c r="AY125" s="24" t="str">
        <f t="shared" si="29"/>
        <v/>
      </c>
      <c r="AZ125" s="24" t="str">
        <f>IF(AND($BB$1=5,$BC$1=AH125),'Data Entry'!C130,"")</f>
        <v/>
      </c>
      <c r="BA125" s="24" t="str">
        <f>IF(AND($BB$1=5,AG125=5,$BC$1=AH125),'Data Entry'!D130,"")</f>
        <v/>
      </c>
      <c r="BB125" s="24" t="str">
        <f t="shared" si="30"/>
        <v/>
      </c>
      <c r="BC125" s="24" t="str">
        <f>IF(AND($BB$1=5,AG125=5,$BC$1=AH125),'Data Entry'!F130,"")</f>
        <v/>
      </c>
      <c r="BD125" s="24" t="str">
        <f t="shared" si="31"/>
        <v/>
      </c>
      <c r="BE125" s="24" t="str">
        <f>IF(AND($BB$1=5,AG125=5,$BC$1=AH125),'Data Entry'!G130,"")</f>
        <v/>
      </c>
      <c r="BF125" s="24" t="str">
        <f t="shared" si="32"/>
        <v/>
      </c>
      <c r="BG125" s="24" t="str">
        <f t="shared" si="33"/>
        <v/>
      </c>
      <c r="BH125" s="24" t="str">
        <f>IF(AND($BB$1=5,AG125=5,$BC$1=AH125),'Data Entry'!E130,"")</f>
        <v/>
      </c>
      <c r="BI125" s="24" t="str">
        <f>IF(AND($BB$1=5,AG125=5,$BC$1=AH125),'Data Entry'!H130,"")</f>
        <v/>
      </c>
      <c r="BJ125" s="24" t="str">
        <f>IF(AND($BB$1=5,AG125=5,$BC$1=AH125),'Data Entry'!I130,"")</f>
        <v/>
      </c>
      <c r="BK125" s="24" t="str">
        <f t="shared" si="34"/>
        <v/>
      </c>
      <c r="BL125" s="24" t="str">
        <f t="shared" si="35"/>
        <v/>
      </c>
      <c r="BM125" s="24" t="str">
        <f t="shared" si="36"/>
        <v/>
      </c>
      <c r="BN125" s="24" t="str">
        <f t="shared" si="37"/>
        <v/>
      </c>
    </row>
    <row r="126" spans="1:66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7"/>
      <c r="AF126" t="str">
        <f>IF(AK126="","",IF(AK126&gt;0,COUNT($AG$2:AG126),""))</f>
        <v/>
      </c>
      <c r="AG126" s="24">
        <f t="shared" si="20"/>
        <v>5</v>
      </c>
      <c r="AH126" s="24" t="str">
        <f>IF(AND($AJ$1=5),'Data Entry'!C131,"")</f>
        <v/>
      </c>
      <c r="AI126" s="24" t="str">
        <f>IF(AND($AJ$1=5),'Data Entry'!D131,"")</f>
        <v/>
      </c>
      <c r="AJ126" s="24" t="str">
        <f t="shared" si="21"/>
        <v/>
      </c>
      <c r="AK126" s="24" t="str">
        <f>IF(AND($AJ$1=5),'Data Entry'!F131,"")</f>
        <v/>
      </c>
      <c r="AL126" s="24" t="str">
        <f t="shared" si="22"/>
        <v/>
      </c>
      <c r="AM126" s="24" t="str">
        <f>IF(AND($AJ$1=5),'Data Entry'!G131,"")</f>
        <v/>
      </c>
      <c r="AN126" s="24" t="str">
        <f t="shared" si="23"/>
        <v/>
      </c>
      <c r="AO126" s="24" t="str">
        <f t="shared" si="24"/>
        <v/>
      </c>
      <c r="AP126" s="24" t="str">
        <f>IF(AND($AJ$1=5),'Data Entry'!E131,"")</f>
        <v/>
      </c>
      <c r="AQ126" s="24" t="str">
        <f>IF(AND($AJ$1=5),'Data Entry'!H131,"")</f>
        <v/>
      </c>
      <c r="AR126" s="24" t="str">
        <f>IF(AND($AJ$1=5),'Data Entry'!I131,"")</f>
        <v/>
      </c>
      <c r="AS126" s="24" t="str">
        <f t="shared" si="25"/>
        <v/>
      </c>
      <c r="AT126" s="24" t="str">
        <f t="shared" si="26"/>
        <v/>
      </c>
      <c r="AU126" s="24" t="str">
        <f t="shared" si="27"/>
        <v/>
      </c>
      <c r="AV126" s="24" t="str">
        <f t="shared" si="28"/>
        <v/>
      </c>
      <c r="AX126" t="str">
        <f>IF(BC126="","",IF(BC126&gt;0,COUNT($AY$2:AY126),""))</f>
        <v/>
      </c>
      <c r="AY126" s="24" t="str">
        <f t="shared" si="29"/>
        <v/>
      </c>
      <c r="AZ126" s="24" t="str">
        <f>IF(AND($BB$1=5,$BC$1=AH126),'Data Entry'!C131,"")</f>
        <v/>
      </c>
      <c r="BA126" s="24" t="str">
        <f>IF(AND($BB$1=5,AG126=5,$BC$1=AH126),'Data Entry'!D131,"")</f>
        <v/>
      </c>
      <c r="BB126" s="24" t="str">
        <f t="shared" si="30"/>
        <v/>
      </c>
      <c r="BC126" s="24" t="str">
        <f>IF(AND($BB$1=5,AG126=5,$BC$1=AH126),'Data Entry'!F131,"")</f>
        <v/>
      </c>
      <c r="BD126" s="24" t="str">
        <f t="shared" si="31"/>
        <v/>
      </c>
      <c r="BE126" s="24" t="str">
        <f>IF(AND($BB$1=5,AG126=5,$BC$1=AH126),'Data Entry'!G131,"")</f>
        <v/>
      </c>
      <c r="BF126" s="24" t="str">
        <f t="shared" si="32"/>
        <v/>
      </c>
      <c r="BG126" s="24" t="str">
        <f t="shared" si="33"/>
        <v/>
      </c>
      <c r="BH126" s="24" t="str">
        <f>IF(AND($BB$1=5,AG126=5,$BC$1=AH126),'Data Entry'!E131,"")</f>
        <v/>
      </c>
      <c r="BI126" s="24" t="str">
        <f>IF(AND($BB$1=5,AG126=5,$BC$1=AH126),'Data Entry'!H131,"")</f>
        <v/>
      </c>
      <c r="BJ126" s="24" t="str">
        <f>IF(AND($BB$1=5,AG126=5,$BC$1=AH126),'Data Entry'!I131,"")</f>
        <v/>
      </c>
      <c r="BK126" s="24" t="str">
        <f t="shared" si="34"/>
        <v/>
      </c>
      <c r="BL126" s="24" t="str">
        <f t="shared" si="35"/>
        <v/>
      </c>
      <c r="BM126" s="24" t="str">
        <f t="shared" si="36"/>
        <v/>
      </c>
      <c r="BN126" s="24" t="str">
        <f t="shared" si="37"/>
        <v/>
      </c>
    </row>
    <row r="127" spans="1:66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7"/>
      <c r="AF127" t="str">
        <f>IF(AK127="","",IF(AK127&gt;0,COUNT($AG$2:AG127),""))</f>
        <v/>
      </c>
      <c r="AG127" s="24">
        <f t="shared" si="20"/>
        <v>5</v>
      </c>
      <c r="AH127" s="24" t="str">
        <f>IF(AND($AJ$1=5),'Data Entry'!C132,"")</f>
        <v/>
      </c>
      <c r="AI127" s="24" t="str">
        <f>IF(AND($AJ$1=5),'Data Entry'!D132,"")</f>
        <v/>
      </c>
      <c r="AJ127" s="24" t="str">
        <f t="shared" si="21"/>
        <v/>
      </c>
      <c r="AK127" s="24" t="str">
        <f>IF(AND($AJ$1=5),'Data Entry'!F132,"")</f>
        <v/>
      </c>
      <c r="AL127" s="24" t="str">
        <f t="shared" si="22"/>
        <v/>
      </c>
      <c r="AM127" s="24" t="str">
        <f>IF(AND($AJ$1=5),'Data Entry'!G132,"")</f>
        <v/>
      </c>
      <c r="AN127" s="24" t="str">
        <f t="shared" si="23"/>
        <v/>
      </c>
      <c r="AO127" s="24" t="str">
        <f t="shared" si="24"/>
        <v/>
      </c>
      <c r="AP127" s="24" t="str">
        <f>IF(AND($AJ$1=5),'Data Entry'!E132,"")</f>
        <v/>
      </c>
      <c r="AQ127" s="24" t="str">
        <f>IF(AND($AJ$1=5),'Data Entry'!H132,"")</f>
        <v/>
      </c>
      <c r="AR127" s="24" t="str">
        <f>IF(AND($AJ$1=5),'Data Entry'!I132,"")</f>
        <v/>
      </c>
      <c r="AS127" s="24" t="str">
        <f t="shared" si="25"/>
        <v/>
      </c>
      <c r="AT127" s="24" t="str">
        <f t="shared" si="26"/>
        <v/>
      </c>
      <c r="AU127" s="24" t="str">
        <f t="shared" si="27"/>
        <v/>
      </c>
      <c r="AV127" s="24" t="str">
        <f t="shared" si="28"/>
        <v/>
      </c>
      <c r="AX127" t="str">
        <f>IF(BC127="","",IF(BC127&gt;0,COUNT($AY$2:AY127),""))</f>
        <v/>
      </c>
      <c r="AY127" s="24" t="str">
        <f t="shared" si="29"/>
        <v/>
      </c>
      <c r="AZ127" s="24" t="str">
        <f>IF(AND($BB$1=5,$BC$1=AH127),'Data Entry'!C132,"")</f>
        <v/>
      </c>
      <c r="BA127" s="24" t="str">
        <f>IF(AND($BB$1=5,AG127=5,$BC$1=AH127),'Data Entry'!D132,"")</f>
        <v/>
      </c>
      <c r="BB127" s="24" t="str">
        <f t="shared" si="30"/>
        <v/>
      </c>
      <c r="BC127" s="24" t="str">
        <f>IF(AND($BB$1=5,AG127=5,$BC$1=AH127),'Data Entry'!F132,"")</f>
        <v/>
      </c>
      <c r="BD127" s="24" t="str">
        <f t="shared" si="31"/>
        <v/>
      </c>
      <c r="BE127" s="24" t="str">
        <f>IF(AND($BB$1=5,AG127=5,$BC$1=AH127),'Data Entry'!G132,"")</f>
        <v/>
      </c>
      <c r="BF127" s="24" t="str">
        <f t="shared" si="32"/>
        <v/>
      </c>
      <c r="BG127" s="24" t="str">
        <f t="shared" si="33"/>
        <v/>
      </c>
      <c r="BH127" s="24" t="str">
        <f>IF(AND($BB$1=5,AG127=5,$BC$1=AH127),'Data Entry'!E132,"")</f>
        <v/>
      </c>
      <c r="BI127" s="24" t="str">
        <f>IF(AND($BB$1=5,AG127=5,$BC$1=AH127),'Data Entry'!H132,"")</f>
        <v/>
      </c>
      <c r="BJ127" s="24" t="str">
        <f>IF(AND($BB$1=5,AG127=5,$BC$1=AH127),'Data Entry'!I132,"")</f>
        <v/>
      </c>
      <c r="BK127" s="24" t="str">
        <f t="shared" si="34"/>
        <v/>
      </c>
      <c r="BL127" s="24" t="str">
        <f t="shared" si="35"/>
        <v/>
      </c>
      <c r="BM127" s="24" t="str">
        <f t="shared" si="36"/>
        <v/>
      </c>
      <c r="BN127" s="24" t="str">
        <f t="shared" si="37"/>
        <v/>
      </c>
    </row>
    <row r="128" spans="1:66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7"/>
      <c r="AF128" t="str">
        <f>IF(AK128="","",IF(AK128&gt;0,COUNT($AG$2:AG128),""))</f>
        <v/>
      </c>
      <c r="AG128" s="24">
        <f t="shared" si="20"/>
        <v>5</v>
      </c>
      <c r="AH128" s="24" t="str">
        <f>IF(AND($AJ$1=5),'Data Entry'!C133,"")</f>
        <v/>
      </c>
      <c r="AI128" s="24" t="str">
        <f>IF(AND($AJ$1=5),'Data Entry'!D133,"")</f>
        <v/>
      </c>
      <c r="AJ128" s="24" t="str">
        <f t="shared" si="21"/>
        <v/>
      </c>
      <c r="AK128" s="24" t="str">
        <f>IF(AND($AJ$1=5),'Data Entry'!F133,"")</f>
        <v/>
      </c>
      <c r="AL128" s="24" t="str">
        <f t="shared" si="22"/>
        <v/>
      </c>
      <c r="AM128" s="24" t="str">
        <f>IF(AND($AJ$1=5),'Data Entry'!G133,"")</f>
        <v/>
      </c>
      <c r="AN128" s="24" t="str">
        <f t="shared" si="23"/>
        <v/>
      </c>
      <c r="AO128" s="24" t="str">
        <f t="shared" si="24"/>
        <v/>
      </c>
      <c r="AP128" s="24" t="str">
        <f>IF(AND($AJ$1=5),'Data Entry'!E133,"")</f>
        <v/>
      </c>
      <c r="AQ128" s="24" t="str">
        <f>IF(AND($AJ$1=5),'Data Entry'!H133,"")</f>
        <v/>
      </c>
      <c r="AR128" s="24" t="str">
        <f>IF(AND($AJ$1=5),'Data Entry'!I133,"")</f>
        <v/>
      </c>
      <c r="AS128" s="24" t="str">
        <f t="shared" si="25"/>
        <v/>
      </c>
      <c r="AT128" s="24" t="str">
        <f t="shared" si="26"/>
        <v/>
      </c>
      <c r="AU128" s="24" t="str">
        <f t="shared" si="27"/>
        <v/>
      </c>
      <c r="AV128" s="24" t="str">
        <f t="shared" si="28"/>
        <v/>
      </c>
      <c r="AX128" t="str">
        <f>IF(BC128="","",IF(BC128&gt;0,COUNT($AY$2:AY128),""))</f>
        <v/>
      </c>
      <c r="AY128" s="24" t="str">
        <f t="shared" si="29"/>
        <v/>
      </c>
      <c r="AZ128" s="24" t="str">
        <f>IF(AND($BB$1=5,$BC$1=AH128),'Data Entry'!C133,"")</f>
        <v/>
      </c>
      <c r="BA128" s="24" t="str">
        <f>IF(AND($BB$1=5,AG128=5,$BC$1=AH128),'Data Entry'!D133,"")</f>
        <v/>
      </c>
      <c r="BB128" s="24" t="str">
        <f t="shared" si="30"/>
        <v/>
      </c>
      <c r="BC128" s="24" t="str">
        <f>IF(AND($BB$1=5,AG128=5,$BC$1=AH128),'Data Entry'!F133,"")</f>
        <v/>
      </c>
      <c r="BD128" s="24" t="str">
        <f t="shared" si="31"/>
        <v/>
      </c>
      <c r="BE128" s="24" t="str">
        <f>IF(AND($BB$1=5,AG128=5,$BC$1=AH128),'Data Entry'!G133,"")</f>
        <v/>
      </c>
      <c r="BF128" s="24" t="str">
        <f t="shared" si="32"/>
        <v/>
      </c>
      <c r="BG128" s="24" t="str">
        <f t="shared" si="33"/>
        <v/>
      </c>
      <c r="BH128" s="24" t="str">
        <f>IF(AND($BB$1=5,AG128=5,$BC$1=AH128),'Data Entry'!E133,"")</f>
        <v/>
      </c>
      <c r="BI128" s="24" t="str">
        <f>IF(AND($BB$1=5,AG128=5,$BC$1=AH128),'Data Entry'!H133,"")</f>
        <v/>
      </c>
      <c r="BJ128" s="24" t="str">
        <f>IF(AND($BB$1=5,AG128=5,$BC$1=AH128),'Data Entry'!I133,"")</f>
        <v/>
      </c>
      <c r="BK128" s="24" t="str">
        <f t="shared" si="34"/>
        <v/>
      </c>
      <c r="BL128" s="24" t="str">
        <f t="shared" si="35"/>
        <v/>
      </c>
      <c r="BM128" s="24" t="str">
        <f t="shared" si="36"/>
        <v/>
      </c>
      <c r="BN128" s="24" t="str">
        <f t="shared" si="37"/>
        <v/>
      </c>
    </row>
    <row r="129" spans="1:66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7"/>
      <c r="AF129" t="str">
        <f>IF(AK129="","",IF(AK129&gt;0,COUNT($AG$2:AG129),""))</f>
        <v/>
      </c>
      <c r="AG129" s="24">
        <f t="shared" si="20"/>
        <v>5</v>
      </c>
      <c r="AH129" s="24" t="str">
        <f>IF(AND($AJ$1=5),'Data Entry'!C134,"")</f>
        <v/>
      </c>
      <c r="AI129" s="24" t="str">
        <f>IF(AND($AJ$1=5),'Data Entry'!D134,"")</f>
        <v/>
      </c>
      <c r="AJ129" s="24" t="str">
        <f t="shared" si="21"/>
        <v/>
      </c>
      <c r="AK129" s="24" t="str">
        <f>IF(AND($AJ$1=5),'Data Entry'!F134,"")</f>
        <v/>
      </c>
      <c r="AL129" s="24" t="str">
        <f t="shared" si="22"/>
        <v/>
      </c>
      <c r="AM129" s="24" t="str">
        <f>IF(AND($AJ$1=5),'Data Entry'!G134,"")</f>
        <v/>
      </c>
      <c r="AN129" s="24" t="str">
        <f t="shared" si="23"/>
        <v/>
      </c>
      <c r="AO129" s="24" t="str">
        <f t="shared" si="24"/>
        <v/>
      </c>
      <c r="AP129" s="24" t="str">
        <f>IF(AND($AJ$1=5),'Data Entry'!E134,"")</f>
        <v/>
      </c>
      <c r="AQ129" s="24" t="str">
        <f>IF(AND($AJ$1=5),'Data Entry'!H134,"")</f>
        <v/>
      </c>
      <c r="AR129" s="24" t="str">
        <f>IF(AND($AJ$1=5),'Data Entry'!I134,"")</f>
        <v/>
      </c>
      <c r="AS129" s="24" t="str">
        <f t="shared" si="25"/>
        <v/>
      </c>
      <c r="AT129" s="24" t="str">
        <f t="shared" si="26"/>
        <v/>
      </c>
      <c r="AU129" s="24" t="str">
        <f t="shared" si="27"/>
        <v/>
      </c>
      <c r="AV129" s="24" t="str">
        <f t="shared" si="28"/>
        <v/>
      </c>
      <c r="AX129" t="str">
        <f>IF(BC129="","",IF(BC129&gt;0,COUNT($AY$2:AY129),""))</f>
        <v/>
      </c>
      <c r="AY129" s="24" t="str">
        <f t="shared" si="29"/>
        <v/>
      </c>
      <c r="AZ129" s="24" t="str">
        <f>IF(AND($BB$1=5,$BC$1=AH129),'Data Entry'!C134,"")</f>
        <v/>
      </c>
      <c r="BA129" s="24" t="str">
        <f>IF(AND($BB$1=5,AG129=5,$BC$1=AH129),'Data Entry'!D134,"")</f>
        <v/>
      </c>
      <c r="BB129" s="24" t="str">
        <f t="shared" si="30"/>
        <v/>
      </c>
      <c r="BC129" s="24" t="str">
        <f>IF(AND($BB$1=5,AG129=5,$BC$1=AH129),'Data Entry'!F134,"")</f>
        <v/>
      </c>
      <c r="BD129" s="24" t="str">
        <f t="shared" si="31"/>
        <v/>
      </c>
      <c r="BE129" s="24" t="str">
        <f>IF(AND($BB$1=5,AG129=5,$BC$1=AH129),'Data Entry'!G134,"")</f>
        <v/>
      </c>
      <c r="BF129" s="24" t="str">
        <f t="shared" si="32"/>
        <v/>
      </c>
      <c r="BG129" s="24" t="str">
        <f t="shared" si="33"/>
        <v/>
      </c>
      <c r="BH129" s="24" t="str">
        <f>IF(AND($BB$1=5,AG129=5,$BC$1=AH129),'Data Entry'!E134,"")</f>
        <v/>
      </c>
      <c r="BI129" s="24" t="str">
        <f>IF(AND($BB$1=5,AG129=5,$BC$1=AH129),'Data Entry'!H134,"")</f>
        <v/>
      </c>
      <c r="BJ129" s="24" t="str">
        <f>IF(AND($BB$1=5,AG129=5,$BC$1=AH129),'Data Entry'!I134,"")</f>
        <v/>
      </c>
      <c r="BK129" s="24" t="str">
        <f t="shared" si="34"/>
        <v/>
      </c>
      <c r="BL129" s="24" t="str">
        <f t="shared" si="35"/>
        <v/>
      </c>
      <c r="BM129" s="24" t="str">
        <f t="shared" si="36"/>
        <v/>
      </c>
      <c r="BN129" s="24" t="str">
        <f t="shared" si="37"/>
        <v/>
      </c>
    </row>
    <row r="130" spans="1:66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7"/>
      <c r="AF130" t="str">
        <f>IF(AK130="","",IF(AK130&gt;0,COUNT($AG$2:AG130),""))</f>
        <v/>
      </c>
      <c r="AG130" s="24">
        <f t="shared" si="20"/>
        <v>5</v>
      </c>
      <c r="AH130" s="24" t="str">
        <f>IF(AND($AJ$1=5),'Data Entry'!C135,"")</f>
        <v/>
      </c>
      <c r="AI130" s="24" t="str">
        <f>IF(AND($AJ$1=5),'Data Entry'!D135,"")</f>
        <v/>
      </c>
      <c r="AJ130" s="24" t="str">
        <f t="shared" si="21"/>
        <v/>
      </c>
      <c r="AK130" s="24" t="str">
        <f>IF(AND($AJ$1=5),'Data Entry'!F135,"")</f>
        <v/>
      </c>
      <c r="AL130" s="24" t="str">
        <f t="shared" si="22"/>
        <v/>
      </c>
      <c r="AM130" s="24" t="str">
        <f>IF(AND($AJ$1=5),'Data Entry'!G135,"")</f>
        <v/>
      </c>
      <c r="AN130" s="24" t="str">
        <f t="shared" si="23"/>
        <v/>
      </c>
      <c r="AO130" s="24" t="str">
        <f t="shared" si="24"/>
        <v/>
      </c>
      <c r="AP130" s="24" t="str">
        <f>IF(AND($AJ$1=5),'Data Entry'!E135,"")</f>
        <v/>
      </c>
      <c r="AQ130" s="24" t="str">
        <f>IF(AND($AJ$1=5),'Data Entry'!H135,"")</f>
        <v/>
      </c>
      <c r="AR130" s="24" t="str">
        <f>IF(AND($AJ$1=5),'Data Entry'!I135,"")</f>
        <v/>
      </c>
      <c r="AS130" s="24" t="str">
        <f t="shared" si="25"/>
        <v/>
      </c>
      <c r="AT130" s="24" t="str">
        <f t="shared" si="26"/>
        <v/>
      </c>
      <c r="AU130" s="24" t="str">
        <f t="shared" si="27"/>
        <v/>
      </c>
      <c r="AV130" s="24" t="str">
        <f t="shared" si="28"/>
        <v/>
      </c>
      <c r="AX130" t="str">
        <f>IF(BC130="","",IF(BC130&gt;0,COUNT($AY$2:AY130),""))</f>
        <v/>
      </c>
      <c r="AY130" s="24" t="str">
        <f t="shared" si="29"/>
        <v/>
      </c>
      <c r="AZ130" s="24" t="str">
        <f>IF(AND($BB$1=5,$BC$1=AH130),'Data Entry'!C135,"")</f>
        <v/>
      </c>
      <c r="BA130" s="24" t="str">
        <f>IF(AND($BB$1=5,AG130=5,$BC$1=AH130),'Data Entry'!D135,"")</f>
        <v/>
      </c>
      <c r="BB130" s="24" t="str">
        <f t="shared" si="30"/>
        <v/>
      </c>
      <c r="BC130" s="24" t="str">
        <f>IF(AND($BB$1=5,AG130=5,$BC$1=AH130),'Data Entry'!F135,"")</f>
        <v/>
      </c>
      <c r="BD130" s="24" t="str">
        <f t="shared" si="31"/>
        <v/>
      </c>
      <c r="BE130" s="24" t="str">
        <f>IF(AND($BB$1=5,AG130=5,$BC$1=AH130),'Data Entry'!G135,"")</f>
        <v/>
      </c>
      <c r="BF130" s="24" t="str">
        <f t="shared" si="32"/>
        <v/>
      </c>
      <c r="BG130" s="24" t="str">
        <f t="shared" si="33"/>
        <v/>
      </c>
      <c r="BH130" s="24" t="str">
        <f>IF(AND($BB$1=5,AG130=5,$BC$1=AH130),'Data Entry'!E135,"")</f>
        <v/>
      </c>
      <c r="BI130" s="24" t="str">
        <f>IF(AND($BB$1=5,AG130=5,$BC$1=AH130),'Data Entry'!H135,"")</f>
        <v/>
      </c>
      <c r="BJ130" s="24" t="str">
        <f>IF(AND($BB$1=5,AG130=5,$BC$1=AH130),'Data Entry'!I135,"")</f>
        <v/>
      </c>
      <c r="BK130" s="24" t="str">
        <f t="shared" si="34"/>
        <v/>
      </c>
      <c r="BL130" s="24" t="str">
        <f t="shared" si="35"/>
        <v/>
      </c>
      <c r="BM130" s="24" t="str">
        <f t="shared" si="36"/>
        <v/>
      </c>
      <c r="BN130" s="24" t="str">
        <f t="shared" si="37"/>
        <v/>
      </c>
    </row>
    <row r="131" spans="1:66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7"/>
      <c r="AF131" t="str">
        <f>IF(AK131="","",IF(AK131&gt;0,COUNT($AG$2:AG131),""))</f>
        <v/>
      </c>
      <c r="AG131" s="24">
        <f t="shared" ref="AG131:AG194" si="38">IF(AND($AJ$1=5),$AJ$1,"")</f>
        <v>5</v>
      </c>
      <c r="AH131" s="24" t="str">
        <f>IF(AND($AJ$1=5),'Data Entry'!C136,"")</f>
        <v/>
      </c>
      <c r="AI131" s="24" t="str">
        <f>IF(AND($AJ$1=5),'Data Entry'!D136,"")</f>
        <v/>
      </c>
      <c r="AJ131" s="24" t="str">
        <f t="shared" ref="AJ131:AJ194" si="39">IF(AND($AJ$1=5,$A131=5),D131,"")</f>
        <v/>
      </c>
      <c r="AK131" s="24" t="str">
        <f>IF(AND($AJ$1=5),'Data Entry'!F136,"")</f>
        <v/>
      </c>
      <c r="AL131" s="24" t="str">
        <f t="shared" ref="AL131:AL194" si="40">IF(AND($AJ$1=5,$A131=5),F131,"")</f>
        <v/>
      </c>
      <c r="AM131" s="24" t="str">
        <f>IF(AND($AJ$1=5),'Data Entry'!G136,"")</f>
        <v/>
      </c>
      <c r="AN131" s="24" t="str">
        <f t="shared" ref="AN131:AN194" si="41">IF(AND($AJ$1=5,$A131=5),H131,"")</f>
        <v/>
      </c>
      <c r="AO131" s="24" t="str">
        <f t="shared" ref="AO131:AO194" si="42">IF(AND($AJ$1=5,$A131=5),I131,"")</f>
        <v/>
      </c>
      <c r="AP131" s="24" t="str">
        <f>IF(AND($AJ$1=5),'Data Entry'!E136,"")</f>
        <v/>
      </c>
      <c r="AQ131" s="24" t="str">
        <f>IF(AND($AJ$1=5),'Data Entry'!H136,"")</f>
        <v/>
      </c>
      <c r="AR131" s="24" t="str">
        <f>IF(AND($AJ$1=5),'Data Entry'!I136,"")</f>
        <v/>
      </c>
      <c r="AS131" s="24" t="str">
        <f t="shared" ref="AS131:AS194" si="43">IF(AND($AJ$1=5,$A131=5),M131,"")</f>
        <v/>
      </c>
      <c r="AT131" s="24" t="str">
        <f t="shared" ref="AT131:AT194" si="44">IF(AND($AJ$1=5,$A131=5),N131,"")</f>
        <v/>
      </c>
      <c r="AU131" s="24" t="str">
        <f t="shared" ref="AU131:AU194" si="45">IF(AND($AJ$1=5,$A131=5),O131,"")</f>
        <v/>
      </c>
      <c r="AV131" s="24" t="str">
        <f t="shared" ref="AV131:AV194" si="46">IF(AND($AJ$1=5,$A131=5),P131,"")</f>
        <v/>
      </c>
      <c r="AX131" t="str">
        <f>IF(BC131="","",IF(BC131&gt;0,COUNT($AY$2:AY131),""))</f>
        <v/>
      </c>
      <c r="AY131" s="24" t="str">
        <f t="shared" ref="AY131:AY194" si="47">IF(AND($BB$1=5,$BC$1=AH131),$BB$1,"")</f>
        <v/>
      </c>
      <c r="AZ131" s="24" t="str">
        <f>IF(AND($BB$1=5,$BC$1=AH131),'Data Entry'!C136,"")</f>
        <v/>
      </c>
      <c r="BA131" s="24" t="str">
        <f>IF(AND($BB$1=5,AG131=5,$BC$1=AH131),'Data Entry'!D136,"")</f>
        <v/>
      </c>
      <c r="BB131" s="24" t="str">
        <f t="shared" ref="BB131:BB194" si="48">IF(AND($BB$1=5,$A131=5,$BC$1=$B131),D131,"")</f>
        <v/>
      </c>
      <c r="BC131" s="24" t="str">
        <f>IF(AND($BB$1=5,AG131=5,$BC$1=AH131),'Data Entry'!F136,"")</f>
        <v/>
      </c>
      <c r="BD131" s="24" t="str">
        <f t="shared" ref="BD131:BD194" si="49">IF(AND($BB$1=5,$A131=5,$BC$1=$B131),F131,"")</f>
        <v/>
      </c>
      <c r="BE131" s="24" t="str">
        <f>IF(AND($BB$1=5,AG131=5,$BC$1=AH131),'Data Entry'!G136,"")</f>
        <v/>
      </c>
      <c r="BF131" s="24" t="str">
        <f t="shared" ref="BF131:BF194" si="50">IF(AND($BB$1=5,$A131=5,$BC$1=$B131),H131,"")</f>
        <v/>
      </c>
      <c r="BG131" s="24" t="str">
        <f t="shared" ref="BG131:BG194" si="51">IF(AND($BB$1=5,$A131=5,$BC$1=$B131),I131,"")</f>
        <v/>
      </c>
      <c r="BH131" s="24" t="str">
        <f>IF(AND($BB$1=5,AG131=5,$BC$1=AH131),'Data Entry'!E136,"")</f>
        <v/>
      </c>
      <c r="BI131" s="24" t="str">
        <f>IF(AND($BB$1=5,AG131=5,$BC$1=AH131),'Data Entry'!H136,"")</f>
        <v/>
      </c>
      <c r="BJ131" s="24" t="str">
        <f>IF(AND($BB$1=5,AG131=5,$BC$1=AH131),'Data Entry'!I136,"")</f>
        <v/>
      </c>
      <c r="BK131" s="24" t="str">
        <f t="shared" ref="BK131:BK194" si="52">IF(AND($BB$1=5,$A131=5,$BC$1=$B131),M131,"")</f>
        <v/>
      </c>
      <c r="BL131" s="24" t="str">
        <f t="shared" ref="BL131:BL194" si="53">IF(AND($BB$1=5,$A131=5,$BC$1=$B131),N131,"")</f>
        <v/>
      </c>
      <c r="BM131" s="24" t="str">
        <f t="shared" ref="BM131:BM194" si="54">IF(AND($BB$1=5,$A131=5,$BC$1=$B131),O131,"")</f>
        <v/>
      </c>
      <c r="BN131" s="24" t="str">
        <f t="shared" ref="BN131:BN194" si="55">IF(AND($BB$1=5,$A131=5,$BC$1=$B131),P131,"")</f>
        <v/>
      </c>
    </row>
    <row r="132" spans="1:66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7"/>
      <c r="AF132" t="str">
        <f>IF(AK132="","",IF(AK132&gt;0,COUNT($AG$2:AG132),""))</f>
        <v/>
      </c>
      <c r="AG132" s="24">
        <f t="shared" si="38"/>
        <v>5</v>
      </c>
      <c r="AH132" s="24" t="str">
        <f>IF(AND($AJ$1=5),'Data Entry'!C137,"")</f>
        <v/>
      </c>
      <c r="AI132" s="24" t="str">
        <f>IF(AND($AJ$1=5),'Data Entry'!D137,"")</f>
        <v/>
      </c>
      <c r="AJ132" s="24" t="str">
        <f t="shared" si="39"/>
        <v/>
      </c>
      <c r="AK132" s="24" t="str">
        <f>IF(AND($AJ$1=5),'Data Entry'!F137,"")</f>
        <v/>
      </c>
      <c r="AL132" s="24" t="str">
        <f t="shared" si="40"/>
        <v/>
      </c>
      <c r="AM132" s="24" t="str">
        <f>IF(AND($AJ$1=5),'Data Entry'!G137,"")</f>
        <v/>
      </c>
      <c r="AN132" s="24" t="str">
        <f t="shared" si="41"/>
        <v/>
      </c>
      <c r="AO132" s="24" t="str">
        <f t="shared" si="42"/>
        <v/>
      </c>
      <c r="AP132" s="24" t="str">
        <f>IF(AND($AJ$1=5),'Data Entry'!E137,"")</f>
        <v/>
      </c>
      <c r="AQ132" s="24" t="str">
        <f>IF(AND($AJ$1=5),'Data Entry'!H137,"")</f>
        <v/>
      </c>
      <c r="AR132" s="24" t="str">
        <f>IF(AND($AJ$1=5),'Data Entry'!I137,"")</f>
        <v/>
      </c>
      <c r="AS132" s="24" t="str">
        <f t="shared" si="43"/>
        <v/>
      </c>
      <c r="AT132" s="24" t="str">
        <f t="shared" si="44"/>
        <v/>
      </c>
      <c r="AU132" s="24" t="str">
        <f t="shared" si="45"/>
        <v/>
      </c>
      <c r="AV132" s="24" t="str">
        <f t="shared" si="46"/>
        <v/>
      </c>
      <c r="AX132" t="str">
        <f>IF(BC132="","",IF(BC132&gt;0,COUNT($AY$2:AY132),""))</f>
        <v/>
      </c>
      <c r="AY132" s="24" t="str">
        <f t="shared" si="47"/>
        <v/>
      </c>
      <c r="AZ132" s="24" t="str">
        <f>IF(AND($BB$1=5,$BC$1=AH132),'Data Entry'!C137,"")</f>
        <v/>
      </c>
      <c r="BA132" s="24" t="str">
        <f>IF(AND($BB$1=5,AG132=5,$BC$1=AH132),'Data Entry'!D137,"")</f>
        <v/>
      </c>
      <c r="BB132" s="24" t="str">
        <f t="shared" si="48"/>
        <v/>
      </c>
      <c r="BC132" s="24" t="str">
        <f>IF(AND($BB$1=5,AG132=5,$BC$1=AH132),'Data Entry'!F137,"")</f>
        <v/>
      </c>
      <c r="BD132" s="24" t="str">
        <f t="shared" si="49"/>
        <v/>
      </c>
      <c r="BE132" s="24" t="str">
        <f>IF(AND($BB$1=5,AG132=5,$BC$1=AH132),'Data Entry'!G137,"")</f>
        <v/>
      </c>
      <c r="BF132" s="24" t="str">
        <f t="shared" si="50"/>
        <v/>
      </c>
      <c r="BG132" s="24" t="str">
        <f t="shared" si="51"/>
        <v/>
      </c>
      <c r="BH132" s="24" t="str">
        <f>IF(AND($BB$1=5,AG132=5,$BC$1=AH132),'Data Entry'!E137,"")</f>
        <v/>
      </c>
      <c r="BI132" s="24" t="str">
        <f>IF(AND($BB$1=5,AG132=5,$BC$1=AH132),'Data Entry'!H137,"")</f>
        <v/>
      </c>
      <c r="BJ132" s="24" t="str">
        <f>IF(AND($BB$1=5,AG132=5,$BC$1=AH132),'Data Entry'!I137,"")</f>
        <v/>
      </c>
      <c r="BK132" s="24" t="str">
        <f t="shared" si="52"/>
        <v/>
      </c>
      <c r="BL132" s="24" t="str">
        <f t="shared" si="53"/>
        <v/>
      </c>
      <c r="BM132" s="24" t="str">
        <f t="shared" si="54"/>
        <v/>
      </c>
      <c r="BN132" s="24" t="str">
        <f t="shared" si="55"/>
        <v/>
      </c>
    </row>
    <row r="133" spans="1:66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7"/>
      <c r="AF133" t="str">
        <f>IF(AK133="","",IF(AK133&gt;0,COUNT($AG$2:AG133),""))</f>
        <v/>
      </c>
      <c r="AG133" s="24">
        <f t="shared" si="38"/>
        <v>5</v>
      </c>
      <c r="AH133" s="24" t="str">
        <f>IF(AND($AJ$1=5),'Data Entry'!C138,"")</f>
        <v/>
      </c>
      <c r="AI133" s="24" t="str">
        <f>IF(AND($AJ$1=5),'Data Entry'!D138,"")</f>
        <v/>
      </c>
      <c r="AJ133" s="24" t="str">
        <f t="shared" si="39"/>
        <v/>
      </c>
      <c r="AK133" s="24" t="str">
        <f>IF(AND($AJ$1=5),'Data Entry'!F138,"")</f>
        <v/>
      </c>
      <c r="AL133" s="24" t="str">
        <f t="shared" si="40"/>
        <v/>
      </c>
      <c r="AM133" s="24" t="str">
        <f>IF(AND($AJ$1=5),'Data Entry'!G138,"")</f>
        <v/>
      </c>
      <c r="AN133" s="24" t="str">
        <f t="shared" si="41"/>
        <v/>
      </c>
      <c r="AO133" s="24" t="str">
        <f t="shared" si="42"/>
        <v/>
      </c>
      <c r="AP133" s="24" t="str">
        <f>IF(AND($AJ$1=5),'Data Entry'!E138,"")</f>
        <v/>
      </c>
      <c r="AQ133" s="24" t="str">
        <f>IF(AND($AJ$1=5),'Data Entry'!H138,"")</f>
        <v/>
      </c>
      <c r="AR133" s="24" t="str">
        <f>IF(AND($AJ$1=5),'Data Entry'!I138,"")</f>
        <v/>
      </c>
      <c r="AS133" s="24" t="str">
        <f t="shared" si="43"/>
        <v/>
      </c>
      <c r="AT133" s="24" t="str">
        <f t="shared" si="44"/>
        <v/>
      </c>
      <c r="AU133" s="24" t="str">
        <f t="shared" si="45"/>
        <v/>
      </c>
      <c r="AV133" s="24" t="str">
        <f t="shared" si="46"/>
        <v/>
      </c>
      <c r="AX133" t="str">
        <f>IF(BC133="","",IF(BC133&gt;0,COUNT($AY$2:AY133),""))</f>
        <v/>
      </c>
      <c r="AY133" s="24" t="str">
        <f t="shared" si="47"/>
        <v/>
      </c>
      <c r="AZ133" s="24" t="str">
        <f>IF(AND($BB$1=5,$BC$1=AH133),'Data Entry'!C138,"")</f>
        <v/>
      </c>
      <c r="BA133" s="24" t="str">
        <f>IF(AND($BB$1=5,AG133=5,$BC$1=AH133),'Data Entry'!D138,"")</f>
        <v/>
      </c>
      <c r="BB133" s="24" t="str">
        <f t="shared" si="48"/>
        <v/>
      </c>
      <c r="BC133" s="24" t="str">
        <f>IF(AND($BB$1=5,AG133=5,$BC$1=AH133),'Data Entry'!F138,"")</f>
        <v/>
      </c>
      <c r="BD133" s="24" t="str">
        <f t="shared" si="49"/>
        <v/>
      </c>
      <c r="BE133" s="24" t="str">
        <f>IF(AND($BB$1=5,AG133=5,$BC$1=AH133),'Data Entry'!G138,"")</f>
        <v/>
      </c>
      <c r="BF133" s="24" t="str">
        <f t="shared" si="50"/>
        <v/>
      </c>
      <c r="BG133" s="24" t="str">
        <f t="shared" si="51"/>
        <v/>
      </c>
      <c r="BH133" s="24" t="str">
        <f>IF(AND($BB$1=5,AG133=5,$BC$1=AH133),'Data Entry'!E138,"")</f>
        <v/>
      </c>
      <c r="BI133" s="24" t="str">
        <f>IF(AND($BB$1=5,AG133=5,$BC$1=AH133),'Data Entry'!H138,"")</f>
        <v/>
      </c>
      <c r="BJ133" s="24" t="str">
        <f>IF(AND($BB$1=5,AG133=5,$BC$1=AH133),'Data Entry'!I138,"")</f>
        <v/>
      </c>
      <c r="BK133" s="24" t="str">
        <f t="shared" si="52"/>
        <v/>
      </c>
      <c r="BL133" s="24" t="str">
        <f t="shared" si="53"/>
        <v/>
      </c>
      <c r="BM133" s="24" t="str">
        <f t="shared" si="54"/>
        <v/>
      </c>
      <c r="BN133" s="24" t="str">
        <f t="shared" si="55"/>
        <v/>
      </c>
    </row>
    <row r="134" spans="1:66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7"/>
      <c r="AF134" t="str">
        <f>IF(AK134="","",IF(AK134&gt;0,COUNT($AG$2:AG134),""))</f>
        <v/>
      </c>
      <c r="AG134" s="24">
        <f t="shared" si="38"/>
        <v>5</v>
      </c>
      <c r="AH134" s="24" t="str">
        <f>IF(AND($AJ$1=5),'Data Entry'!C139,"")</f>
        <v/>
      </c>
      <c r="AI134" s="24" t="str">
        <f>IF(AND($AJ$1=5),'Data Entry'!D139,"")</f>
        <v/>
      </c>
      <c r="AJ134" s="24" t="str">
        <f t="shared" si="39"/>
        <v/>
      </c>
      <c r="AK134" s="24" t="str">
        <f>IF(AND($AJ$1=5),'Data Entry'!F139,"")</f>
        <v/>
      </c>
      <c r="AL134" s="24" t="str">
        <f t="shared" si="40"/>
        <v/>
      </c>
      <c r="AM134" s="24" t="str">
        <f>IF(AND($AJ$1=5),'Data Entry'!G139,"")</f>
        <v/>
      </c>
      <c r="AN134" s="24" t="str">
        <f t="shared" si="41"/>
        <v/>
      </c>
      <c r="AO134" s="24" t="str">
        <f t="shared" si="42"/>
        <v/>
      </c>
      <c r="AP134" s="24" t="str">
        <f>IF(AND($AJ$1=5),'Data Entry'!E139,"")</f>
        <v/>
      </c>
      <c r="AQ134" s="24" t="str">
        <f>IF(AND($AJ$1=5),'Data Entry'!H139,"")</f>
        <v/>
      </c>
      <c r="AR134" s="24" t="str">
        <f>IF(AND($AJ$1=5),'Data Entry'!I139,"")</f>
        <v/>
      </c>
      <c r="AS134" s="24" t="str">
        <f t="shared" si="43"/>
        <v/>
      </c>
      <c r="AT134" s="24" t="str">
        <f t="shared" si="44"/>
        <v/>
      </c>
      <c r="AU134" s="24" t="str">
        <f t="shared" si="45"/>
        <v/>
      </c>
      <c r="AV134" s="24" t="str">
        <f t="shared" si="46"/>
        <v/>
      </c>
      <c r="AX134" t="str">
        <f>IF(BC134="","",IF(BC134&gt;0,COUNT($AY$2:AY134),""))</f>
        <v/>
      </c>
      <c r="AY134" s="24" t="str">
        <f t="shared" si="47"/>
        <v/>
      </c>
      <c r="AZ134" s="24" t="str">
        <f>IF(AND($BB$1=5,$BC$1=AH134),'Data Entry'!C139,"")</f>
        <v/>
      </c>
      <c r="BA134" s="24" t="str">
        <f>IF(AND($BB$1=5,AG134=5,$BC$1=AH134),'Data Entry'!D139,"")</f>
        <v/>
      </c>
      <c r="BB134" s="24" t="str">
        <f t="shared" si="48"/>
        <v/>
      </c>
      <c r="BC134" s="24" t="str">
        <f>IF(AND($BB$1=5,AG134=5,$BC$1=AH134),'Data Entry'!F139,"")</f>
        <v/>
      </c>
      <c r="BD134" s="24" t="str">
        <f t="shared" si="49"/>
        <v/>
      </c>
      <c r="BE134" s="24" t="str">
        <f>IF(AND($BB$1=5,AG134=5,$BC$1=AH134),'Data Entry'!G139,"")</f>
        <v/>
      </c>
      <c r="BF134" s="24" t="str">
        <f t="shared" si="50"/>
        <v/>
      </c>
      <c r="BG134" s="24" t="str">
        <f t="shared" si="51"/>
        <v/>
      </c>
      <c r="BH134" s="24" t="str">
        <f>IF(AND($BB$1=5,AG134=5,$BC$1=AH134),'Data Entry'!E139,"")</f>
        <v/>
      </c>
      <c r="BI134" s="24" t="str">
        <f>IF(AND($BB$1=5,AG134=5,$BC$1=AH134),'Data Entry'!H139,"")</f>
        <v/>
      </c>
      <c r="BJ134" s="24" t="str">
        <f>IF(AND($BB$1=5,AG134=5,$BC$1=AH134),'Data Entry'!I139,"")</f>
        <v/>
      </c>
      <c r="BK134" s="24" t="str">
        <f t="shared" si="52"/>
        <v/>
      </c>
      <c r="BL134" s="24" t="str">
        <f t="shared" si="53"/>
        <v/>
      </c>
      <c r="BM134" s="24" t="str">
        <f t="shared" si="54"/>
        <v/>
      </c>
      <c r="BN134" s="24" t="str">
        <f t="shared" si="55"/>
        <v/>
      </c>
    </row>
    <row r="135" spans="1:66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7"/>
      <c r="AF135" t="str">
        <f>IF(AK135="","",IF(AK135&gt;0,COUNT($AG$2:AG135),""))</f>
        <v/>
      </c>
      <c r="AG135" s="24">
        <f t="shared" si="38"/>
        <v>5</v>
      </c>
      <c r="AH135" s="24" t="str">
        <f>IF(AND($AJ$1=5),'Data Entry'!C140,"")</f>
        <v/>
      </c>
      <c r="AI135" s="24" t="str">
        <f>IF(AND($AJ$1=5),'Data Entry'!D140,"")</f>
        <v/>
      </c>
      <c r="AJ135" s="24" t="str">
        <f t="shared" si="39"/>
        <v/>
      </c>
      <c r="AK135" s="24" t="str">
        <f>IF(AND($AJ$1=5),'Data Entry'!F140,"")</f>
        <v/>
      </c>
      <c r="AL135" s="24" t="str">
        <f t="shared" si="40"/>
        <v/>
      </c>
      <c r="AM135" s="24" t="str">
        <f>IF(AND($AJ$1=5),'Data Entry'!G140,"")</f>
        <v/>
      </c>
      <c r="AN135" s="24" t="str">
        <f t="shared" si="41"/>
        <v/>
      </c>
      <c r="AO135" s="24" t="str">
        <f t="shared" si="42"/>
        <v/>
      </c>
      <c r="AP135" s="24" t="str">
        <f>IF(AND($AJ$1=5),'Data Entry'!E140,"")</f>
        <v/>
      </c>
      <c r="AQ135" s="24" t="str">
        <f>IF(AND($AJ$1=5),'Data Entry'!H140,"")</f>
        <v/>
      </c>
      <c r="AR135" s="24" t="str">
        <f>IF(AND($AJ$1=5),'Data Entry'!I140,"")</f>
        <v/>
      </c>
      <c r="AS135" s="24" t="str">
        <f t="shared" si="43"/>
        <v/>
      </c>
      <c r="AT135" s="24" t="str">
        <f t="shared" si="44"/>
        <v/>
      </c>
      <c r="AU135" s="24" t="str">
        <f t="shared" si="45"/>
        <v/>
      </c>
      <c r="AV135" s="24" t="str">
        <f t="shared" si="46"/>
        <v/>
      </c>
      <c r="AX135" t="str">
        <f>IF(BC135="","",IF(BC135&gt;0,COUNT($AY$2:AY135),""))</f>
        <v/>
      </c>
      <c r="AY135" s="24" t="str">
        <f t="shared" si="47"/>
        <v/>
      </c>
      <c r="AZ135" s="24" t="str">
        <f>IF(AND($BB$1=5,$BC$1=AH135),'Data Entry'!C140,"")</f>
        <v/>
      </c>
      <c r="BA135" s="24" t="str">
        <f>IF(AND($BB$1=5,AG135=5,$BC$1=AH135),'Data Entry'!D140,"")</f>
        <v/>
      </c>
      <c r="BB135" s="24" t="str">
        <f t="shared" si="48"/>
        <v/>
      </c>
      <c r="BC135" s="24" t="str">
        <f>IF(AND($BB$1=5,AG135=5,$BC$1=AH135),'Data Entry'!F140,"")</f>
        <v/>
      </c>
      <c r="BD135" s="24" t="str">
        <f t="shared" si="49"/>
        <v/>
      </c>
      <c r="BE135" s="24" t="str">
        <f>IF(AND($BB$1=5,AG135=5,$BC$1=AH135),'Data Entry'!G140,"")</f>
        <v/>
      </c>
      <c r="BF135" s="24" t="str">
        <f t="shared" si="50"/>
        <v/>
      </c>
      <c r="BG135" s="24" t="str">
        <f t="shared" si="51"/>
        <v/>
      </c>
      <c r="BH135" s="24" t="str">
        <f>IF(AND($BB$1=5,AG135=5,$BC$1=AH135),'Data Entry'!E140,"")</f>
        <v/>
      </c>
      <c r="BI135" s="24" t="str">
        <f>IF(AND($BB$1=5,AG135=5,$BC$1=AH135),'Data Entry'!H140,"")</f>
        <v/>
      </c>
      <c r="BJ135" s="24" t="str">
        <f>IF(AND($BB$1=5,AG135=5,$BC$1=AH135),'Data Entry'!I140,"")</f>
        <v/>
      </c>
      <c r="BK135" s="24" t="str">
        <f t="shared" si="52"/>
        <v/>
      </c>
      <c r="BL135" s="24" t="str">
        <f t="shared" si="53"/>
        <v/>
      </c>
      <c r="BM135" s="24" t="str">
        <f t="shared" si="54"/>
        <v/>
      </c>
      <c r="BN135" s="24" t="str">
        <f t="shared" si="55"/>
        <v/>
      </c>
    </row>
    <row r="136" spans="1:66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7"/>
      <c r="AF136" t="str">
        <f>IF(AK136="","",IF(AK136&gt;0,COUNT($AG$2:AG136),""))</f>
        <v/>
      </c>
      <c r="AG136" s="24">
        <f t="shared" si="38"/>
        <v>5</v>
      </c>
      <c r="AH136" s="24" t="str">
        <f>IF(AND($AJ$1=5),'Data Entry'!C141,"")</f>
        <v/>
      </c>
      <c r="AI136" s="24" t="str">
        <f>IF(AND($AJ$1=5),'Data Entry'!D141,"")</f>
        <v/>
      </c>
      <c r="AJ136" s="24" t="str">
        <f t="shared" si="39"/>
        <v/>
      </c>
      <c r="AK136" s="24" t="str">
        <f>IF(AND($AJ$1=5),'Data Entry'!F141,"")</f>
        <v/>
      </c>
      <c r="AL136" s="24" t="str">
        <f t="shared" si="40"/>
        <v/>
      </c>
      <c r="AM136" s="24" t="str">
        <f>IF(AND($AJ$1=5),'Data Entry'!G141,"")</f>
        <v/>
      </c>
      <c r="AN136" s="24" t="str">
        <f t="shared" si="41"/>
        <v/>
      </c>
      <c r="AO136" s="24" t="str">
        <f t="shared" si="42"/>
        <v/>
      </c>
      <c r="AP136" s="24" t="str">
        <f>IF(AND($AJ$1=5),'Data Entry'!E141,"")</f>
        <v/>
      </c>
      <c r="AQ136" s="24" t="str">
        <f>IF(AND($AJ$1=5),'Data Entry'!H141,"")</f>
        <v/>
      </c>
      <c r="AR136" s="24" t="str">
        <f>IF(AND($AJ$1=5),'Data Entry'!I141,"")</f>
        <v/>
      </c>
      <c r="AS136" s="24" t="str">
        <f t="shared" si="43"/>
        <v/>
      </c>
      <c r="AT136" s="24" t="str">
        <f t="shared" si="44"/>
        <v/>
      </c>
      <c r="AU136" s="24" t="str">
        <f t="shared" si="45"/>
        <v/>
      </c>
      <c r="AV136" s="24" t="str">
        <f t="shared" si="46"/>
        <v/>
      </c>
      <c r="AX136" t="str">
        <f>IF(BC136="","",IF(BC136&gt;0,COUNT($AY$2:AY136),""))</f>
        <v/>
      </c>
      <c r="AY136" s="24" t="str">
        <f t="shared" si="47"/>
        <v/>
      </c>
      <c r="AZ136" s="24" t="str">
        <f>IF(AND($BB$1=5,$BC$1=AH136),'Data Entry'!C141,"")</f>
        <v/>
      </c>
      <c r="BA136" s="24" t="str">
        <f>IF(AND($BB$1=5,AG136=5,$BC$1=AH136),'Data Entry'!D141,"")</f>
        <v/>
      </c>
      <c r="BB136" s="24" t="str">
        <f t="shared" si="48"/>
        <v/>
      </c>
      <c r="BC136" s="24" t="str">
        <f>IF(AND($BB$1=5,AG136=5,$BC$1=AH136),'Data Entry'!F141,"")</f>
        <v/>
      </c>
      <c r="BD136" s="24" t="str">
        <f t="shared" si="49"/>
        <v/>
      </c>
      <c r="BE136" s="24" t="str">
        <f>IF(AND($BB$1=5,AG136=5,$BC$1=AH136),'Data Entry'!G141,"")</f>
        <v/>
      </c>
      <c r="BF136" s="24" t="str">
        <f t="shared" si="50"/>
        <v/>
      </c>
      <c r="BG136" s="24" t="str">
        <f t="shared" si="51"/>
        <v/>
      </c>
      <c r="BH136" s="24" t="str">
        <f>IF(AND($BB$1=5,AG136=5,$BC$1=AH136),'Data Entry'!E141,"")</f>
        <v/>
      </c>
      <c r="BI136" s="24" t="str">
        <f>IF(AND($BB$1=5,AG136=5,$BC$1=AH136),'Data Entry'!H141,"")</f>
        <v/>
      </c>
      <c r="BJ136" s="24" t="str">
        <f>IF(AND($BB$1=5,AG136=5,$BC$1=AH136),'Data Entry'!I141,"")</f>
        <v/>
      </c>
      <c r="BK136" s="24" t="str">
        <f t="shared" si="52"/>
        <v/>
      </c>
      <c r="BL136" s="24" t="str">
        <f t="shared" si="53"/>
        <v/>
      </c>
      <c r="BM136" s="24" t="str">
        <f t="shared" si="54"/>
        <v/>
      </c>
      <c r="BN136" s="24" t="str">
        <f t="shared" si="55"/>
        <v/>
      </c>
    </row>
    <row r="137" spans="1:66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7"/>
      <c r="AF137" t="str">
        <f>IF(AK137="","",IF(AK137&gt;0,COUNT($AG$2:AG137),""))</f>
        <v/>
      </c>
      <c r="AG137" s="24">
        <f t="shared" si="38"/>
        <v>5</v>
      </c>
      <c r="AH137" s="24" t="str">
        <f>IF(AND($AJ$1=5),'Data Entry'!C142,"")</f>
        <v/>
      </c>
      <c r="AI137" s="24" t="str">
        <f>IF(AND($AJ$1=5),'Data Entry'!D142,"")</f>
        <v/>
      </c>
      <c r="AJ137" s="24" t="str">
        <f t="shared" si="39"/>
        <v/>
      </c>
      <c r="AK137" s="24" t="str">
        <f>IF(AND($AJ$1=5),'Data Entry'!F142,"")</f>
        <v/>
      </c>
      <c r="AL137" s="24" t="str">
        <f t="shared" si="40"/>
        <v/>
      </c>
      <c r="AM137" s="24" t="str">
        <f>IF(AND($AJ$1=5),'Data Entry'!G142,"")</f>
        <v/>
      </c>
      <c r="AN137" s="24" t="str">
        <f t="shared" si="41"/>
        <v/>
      </c>
      <c r="AO137" s="24" t="str">
        <f t="shared" si="42"/>
        <v/>
      </c>
      <c r="AP137" s="24" t="str">
        <f>IF(AND($AJ$1=5),'Data Entry'!E142,"")</f>
        <v/>
      </c>
      <c r="AQ137" s="24" t="str">
        <f>IF(AND($AJ$1=5),'Data Entry'!H142,"")</f>
        <v/>
      </c>
      <c r="AR137" s="24" t="str">
        <f>IF(AND($AJ$1=5),'Data Entry'!I142,"")</f>
        <v/>
      </c>
      <c r="AS137" s="24" t="str">
        <f t="shared" si="43"/>
        <v/>
      </c>
      <c r="AT137" s="24" t="str">
        <f t="shared" si="44"/>
        <v/>
      </c>
      <c r="AU137" s="24" t="str">
        <f t="shared" si="45"/>
        <v/>
      </c>
      <c r="AV137" s="24" t="str">
        <f t="shared" si="46"/>
        <v/>
      </c>
      <c r="AX137" t="str">
        <f>IF(BC137="","",IF(BC137&gt;0,COUNT($AY$2:AY137),""))</f>
        <v/>
      </c>
      <c r="AY137" s="24" t="str">
        <f t="shared" si="47"/>
        <v/>
      </c>
      <c r="AZ137" s="24" t="str">
        <f>IF(AND($BB$1=5,$BC$1=AH137),'Data Entry'!C142,"")</f>
        <v/>
      </c>
      <c r="BA137" s="24" t="str">
        <f>IF(AND($BB$1=5,AG137=5,$BC$1=AH137),'Data Entry'!D142,"")</f>
        <v/>
      </c>
      <c r="BB137" s="24" t="str">
        <f t="shared" si="48"/>
        <v/>
      </c>
      <c r="BC137" s="24" t="str">
        <f>IF(AND($BB$1=5,AG137=5,$BC$1=AH137),'Data Entry'!F142,"")</f>
        <v/>
      </c>
      <c r="BD137" s="24" t="str">
        <f t="shared" si="49"/>
        <v/>
      </c>
      <c r="BE137" s="24" t="str">
        <f>IF(AND($BB$1=5,AG137=5,$BC$1=AH137),'Data Entry'!G142,"")</f>
        <v/>
      </c>
      <c r="BF137" s="24" t="str">
        <f t="shared" si="50"/>
        <v/>
      </c>
      <c r="BG137" s="24" t="str">
        <f t="shared" si="51"/>
        <v/>
      </c>
      <c r="BH137" s="24" t="str">
        <f>IF(AND($BB$1=5,AG137=5,$BC$1=AH137),'Data Entry'!E142,"")</f>
        <v/>
      </c>
      <c r="BI137" s="24" t="str">
        <f>IF(AND($BB$1=5,AG137=5,$BC$1=AH137),'Data Entry'!H142,"")</f>
        <v/>
      </c>
      <c r="BJ137" s="24" t="str">
        <f>IF(AND($BB$1=5,AG137=5,$BC$1=AH137),'Data Entry'!I142,"")</f>
        <v/>
      </c>
      <c r="BK137" s="24" t="str">
        <f t="shared" si="52"/>
        <v/>
      </c>
      <c r="BL137" s="24" t="str">
        <f t="shared" si="53"/>
        <v/>
      </c>
      <c r="BM137" s="24" t="str">
        <f t="shared" si="54"/>
        <v/>
      </c>
      <c r="BN137" s="24" t="str">
        <f t="shared" si="55"/>
        <v/>
      </c>
    </row>
    <row r="138" spans="1:66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7"/>
      <c r="AF138" t="str">
        <f>IF(AK138="","",IF(AK138&gt;0,COUNT($AG$2:AG138),""))</f>
        <v/>
      </c>
      <c r="AG138" s="24">
        <f t="shared" si="38"/>
        <v>5</v>
      </c>
      <c r="AH138" s="24" t="str">
        <f>IF(AND($AJ$1=5),'Data Entry'!C143,"")</f>
        <v/>
      </c>
      <c r="AI138" s="24" t="str">
        <f>IF(AND($AJ$1=5),'Data Entry'!D143,"")</f>
        <v/>
      </c>
      <c r="AJ138" s="24" t="str">
        <f t="shared" si="39"/>
        <v/>
      </c>
      <c r="AK138" s="24" t="str">
        <f>IF(AND($AJ$1=5),'Data Entry'!F143,"")</f>
        <v/>
      </c>
      <c r="AL138" s="24" t="str">
        <f t="shared" si="40"/>
        <v/>
      </c>
      <c r="AM138" s="24" t="str">
        <f>IF(AND($AJ$1=5),'Data Entry'!G143,"")</f>
        <v/>
      </c>
      <c r="AN138" s="24" t="str">
        <f t="shared" si="41"/>
        <v/>
      </c>
      <c r="AO138" s="24" t="str">
        <f t="shared" si="42"/>
        <v/>
      </c>
      <c r="AP138" s="24" t="str">
        <f>IF(AND($AJ$1=5),'Data Entry'!E143,"")</f>
        <v/>
      </c>
      <c r="AQ138" s="24" t="str">
        <f>IF(AND($AJ$1=5),'Data Entry'!H143,"")</f>
        <v/>
      </c>
      <c r="AR138" s="24" t="str">
        <f>IF(AND($AJ$1=5),'Data Entry'!I143,"")</f>
        <v/>
      </c>
      <c r="AS138" s="24" t="str">
        <f t="shared" si="43"/>
        <v/>
      </c>
      <c r="AT138" s="24" t="str">
        <f t="shared" si="44"/>
        <v/>
      </c>
      <c r="AU138" s="24" t="str">
        <f t="shared" si="45"/>
        <v/>
      </c>
      <c r="AV138" s="24" t="str">
        <f t="shared" si="46"/>
        <v/>
      </c>
      <c r="AX138" t="str">
        <f>IF(BC138="","",IF(BC138&gt;0,COUNT($AY$2:AY138),""))</f>
        <v/>
      </c>
      <c r="AY138" s="24" t="str">
        <f t="shared" si="47"/>
        <v/>
      </c>
      <c r="AZ138" s="24" t="str">
        <f>IF(AND($BB$1=5,$BC$1=AH138),'Data Entry'!C143,"")</f>
        <v/>
      </c>
      <c r="BA138" s="24" t="str">
        <f>IF(AND($BB$1=5,AG138=5,$BC$1=AH138),'Data Entry'!D143,"")</f>
        <v/>
      </c>
      <c r="BB138" s="24" t="str">
        <f t="shared" si="48"/>
        <v/>
      </c>
      <c r="BC138" s="24" t="str">
        <f>IF(AND($BB$1=5,AG138=5,$BC$1=AH138),'Data Entry'!F143,"")</f>
        <v/>
      </c>
      <c r="BD138" s="24" t="str">
        <f t="shared" si="49"/>
        <v/>
      </c>
      <c r="BE138" s="24" t="str">
        <f>IF(AND($BB$1=5,AG138=5,$BC$1=AH138),'Data Entry'!G143,"")</f>
        <v/>
      </c>
      <c r="BF138" s="24" t="str">
        <f t="shared" si="50"/>
        <v/>
      </c>
      <c r="BG138" s="24" t="str">
        <f t="shared" si="51"/>
        <v/>
      </c>
      <c r="BH138" s="24" t="str">
        <f>IF(AND($BB$1=5,AG138=5,$BC$1=AH138),'Data Entry'!E143,"")</f>
        <v/>
      </c>
      <c r="BI138" s="24" t="str">
        <f>IF(AND($BB$1=5,AG138=5,$BC$1=AH138),'Data Entry'!H143,"")</f>
        <v/>
      </c>
      <c r="BJ138" s="24" t="str">
        <f>IF(AND($BB$1=5,AG138=5,$BC$1=AH138),'Data Entry'!I143,"")</f>
        <v/>
      </c>
      <c r="BK138" s="24" t="str">
        <f t="shared" si="52"/>
        <v/>
      </c>
      <c r="BL138" s="24" t="str">
        <f t="shared" si="53"/>
        <v/>
      </c>
      <c r="BM138" s="24" t="str">
        <f t="shared" si="54"/>
        <v/>
      </c>
      <c r="BN138" s="24" t="str">
        <f t="shared" si="55"/>
        <v/>
      </c>
    </row>
    <row r="139" spans="1:66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7"/>
      <c r="AF139" t="str">
        <f>IF(AK139="","",IF(AK139&gt;0,COUNT($AG$2:AG139),""))</f>
        <v/>
      </c>
      <c r="AG139" s="24">
        <f t="shared" si="38"/>
        <v>5</v>
      </c>
      <c r="AH139" s="24" t="str">
        <f>IF(AND($AJ$1=5),'Data Entry'!C144,"")</f>
        <v/>
      </c>
      <c r="AI139" s="24" t="str">
        <f>IF(AND($AJ$1=5),'Data Entry'!D144,"")</f>
        <v/>
      </c>
      <c r="AJ139" s="24" t="str">
        <f t="shared" si="39"/>
        <v/>
      </c>
      <c r="AK139" s="24" t="str">
        <f>IF(AND($AJ$1=5),'Data Entry'!F144,"")</f>
        <v/>
      </c>
      <c r="AL139" s="24" t="str">
        <f t="shared" si="40"/>
        <v/>
      </c>
      <c r="AM139" s="24" t="str">
        <f>IF(AND($AJ$1=5),'Data Entry'!G144,"")</f>
        <v/>
      </c>
      <c r="AN139" s="24" t="str">
        <f t="shared" si="41"/>
        <v/>
      </c>
      <c r="AO139" s="24" t="str">
        <f t="shared" si="42"/>
        <v/>
      </c>
      <c r="AP139" s="24" t="str">
        <f>IF(AND($AJ$1=5),'Data Entry'!E144,"")</f>
        <v/>
      </c>
      <c r="AQ139" s="24" t="str">
        <f>IF(AND($AJ$1=5),'Data Entry'!H144,"")</f>
        <v/>
      </c>
      <c r="AR139" s="24" t="str">
        <f>IF(AND($AJ$1=5),'Data Entry'!I144,"")</f>
        <v/>
      </c>
      <c r="AS139" s="24" t="str">
        <f t="shared" si="43"/>
        <v/>
      </c>
      <c r="AT139" s="24" t="str">
        <f t="shared" si="44"/>
        <v/>
      </c>
      <c r="AU139" s="24" t="str">
        <f t="shared" si="45"/>
        <v/>
      </c>
      <c r="AV139" s="24" t="str">
        <f t="shared" si="46"/>
        <v/>
      </c>
      <c r="AX139" t="str">
        <f>IF(BC139="","",IF(BC139&gt;0,COUNT($AY$2:AY139),""))</f>
        <v/>
      </c>
      <c r="AY139" s="24" t="str">
        <f t="shared" si="47"/>
        <v/>
      </c>
      <c r="AZ139" s="24" t="str">
        <f>IF(AND($BB$1=5,$BC$1=AH139),'Data Entry'!C144,"")</f>
        <v/>
      </c>
      <c r="BA139" s="24" t="str">
        <f>IF(AND($BB$1=5,AG139=5,$BC$1=AH139),'Data Entry'!D144,"")</f>
        <v/>
      </c>
      <c r="BB139" s="24" t="str">
        <f t="shared" si="48"/>
        <v/>
      </c>
      <c r="BC139" s="24" t="str">
        <f>IF(AND($BB$1=5,AG139=5,$BC$1=AH139),'Data Entry'!F144,"")</f>
        <v/>
      </c>
      <c r="BD139" s="24" t="str">
        <f t="shared" si="49"/>
        <v/>
      </c>
      <c r="BE139" s="24" t="str">
        <f>IF(AND($BB$1=5,AG139=5,$BC$1=AH139),'Data Entry'!G144,"")</f>
        <v/>
      </c>
      <c r="BF139" s="24" t="str">
        <f t="shared" si="50"/>
        <v/>
      </c>
      <c r="BG139" s="24" t="str">
        <f t="shared" si="51"/>
        <v/>
      </c>
      <c r="BH139" s="24" t="str">
        <f>IF(AND($BB$1=5,AG139=5,$BC$1=AH139),'Data Entry'!E144,"")</f>
        <v/>
      </c>
      <c r="BI139" s="24" t="str">
        <f>IF(AND($BB$1=5,AG139=5,$BC$1=AH139),'Data Entry'!H144,"")</f>
        <v/>
      </c>
      <c r="BJ139" s="24" t="str">
        <f>IF(AND($BB$1=5,AG139=5,$BC$1=AH139),'Data Entry'!I144,"")</f>
        <v/>
      </c>
      <c r="BK139" s="24" t="str">
        <f t="shared" si="52"/>
        <v/>
      </c>
      <c r="BL139" s="24" t="str">
        <f t="shared" si="53"/>
        <v/>
      </c>
      <c r="BM139" s="24" t="str">
        <f t="shared" si="54"/>
        <v/>
      </c>
      <c r="BN139" s="24" t="str">
        <f t="shared" si="55"/>
        <v/>
      </c>
    </row>
    <row r="140" spans="1:66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7"/>
      <c r="AF140" t="str">
        <f>IF(AK140="","",IF(AK140&gt;0,COUNT($AG$2:AG140),""))</f>
        <v/>
      </c>
      <c r="AG140" s="24">
        <f t="shared" si="38"/>
        <v>5</v>
      </c>
      <c r="AH140" s="24" t="str">
        <f>IF(AND($AJ$1=5),'Data Entry'!C145,"")</f>
        <v/>
      </c>
      <c r="AI140" s="24" t="str">
        <f>IF(AND($AJ$1=5),'Data Entry'!D145,"")</f>
        <v/>
      </c>
      <c r="AJ140" s="24" t="str">
        <f t="shared" si="39"/>
        <v/>
      </c>
      <c r="AK140" s="24" t="str">
        <f>IF(AND($AJ$1=5),'Data Entry'!F145,"")</f>
        <v/>
      </c>
      <c r="AL140" s="24" t="str">
        <f t="shared" si="40"/>
        <v/>
      </c>
      <c r="AM140" s="24" t="str">
        <f>IF(AND($AJ$1=5),'Data Entry'!G145,"")</f>
        <v/>
      </c>
      <c r="AN140" s="24" t="str">
        <f t="shared" si="41"/>
        <v/>
      </c>
      <c r="AO140" s="24" t="str">
        <f t="shared" si="42"/>
        <v/>
      </c>
      <c r="AP140" s="24" t="str">
        <f>IF(AND($AJ$1=5),'Data Entry'!E145,"")</f>
        <v/>
      </c>
      <c r="AQ140" s="24" t="str">
        <f>IF(AND($AJ$1=5),'Data Entry'!H145,"")</f>
        <v/>
      </c>
      <c r="AR140" s="24" t="str">
        <f>IF(AND($AJ$1=5),'Data Entry'!I145,"")</f>
        <v/>
      </c>
      <c r="AS140" s="24" t="str">
        <f t="shared" si="43"/>
        <v/>
      </c>
      <c r="AT140" s="24" t="str">
        <f t="shared" si="44"/>
        <v/>
      </c>
      <c r="AU140" s="24" t="str">
        <f t="shared" si="45"/>
        <v/>
      </c>
      <c r="AV140" s="24" t="str">
        <f t="shared" si="46"/>
        <v/>
      </c>
      <c r="AX140" t="str">
        <f>IF(BC140="","",IF(BC140&gt;0,COUNT($AY$2:AY140),""))</f>
        <v/>
      </c>
      <c r="AY140" s="24" t="str">
        <f t="shared" si="47"/>
        <v/>
      </c>
      <c r="AZ140" s="24" t="str">
        <f>IF(AND($BB$1=5,$BC$1=AH140),'Data Entry'!C145,"")</f>
        <v/>
      </c>
      <c r="BA140" s="24" t="str">
        <f>IF(AND($BB$1=5,AG140=5,$BC$1=AH140),'Data Entry'!D145,"")</f>
        <v/>
      </c>
      <c r="BB140" s="24" t="str">
        <f t="shared" si="48"/>
        <v/>
      </c>
      <c r="BC140" s="24" t="str">
        <f>IF(AND($BB$1=5,AG140=5,$BC$1=AH140),'Data Entry'!F145,"")</f>
        <v/>
      </c>
      <c r="BD140" s="24" t="str">
        <f t="shared" si="49"/>
        <v/>
      </c>
      <c r="BE140" s="24" t="str">
        <f>IF(AND($BB$1=5,AG140=5,$BC$1=AH140),'Data Entry'!G145,"")</f>
        <v/>
      </c>
      <c r="BF140" s="24" t="str">
        <f t="shared" si="50"/>
        <v/>
      </c>
      <c r="BG140" s="24" t="str">
        <f t="shared" si="51"/>
        <v/>
      </c>
      <c r="BH140" s="24" t="str">
        <f>IF(AND($BB$1=5,AG140=5,$BC$1=AH140),'Data Entry'!E145,"")</f>
        <v/>
      </c>
      <c r="BI140" s="24" t="str">
        <f>IF(AND($BB$1=5,AG140=5,$BC$1=AH140),'Data Entry'!H145,"")</f>
        <v/>
      </c>
      <c r="BJ140" s="24" t="str">
        <f>IF(AND($BB$1=5,AG140=5,$BC$1=AH140),'Data Entry'!I145,"")</f>
        <v/>
      </c>
      <c r="BK140" s="24" t="str">
        <f t="shared" si="52"/>
        <v/>
      </c>
      <c r="BL140" s="24" t="str">
        <f t="shared" si="53"/>
        <v/>
      </c>
      <c r="BM140" s="24" t="str">
        <f t="shared" si="54"/>
        <v/>
      </c>
      <c r="BN140" s="24" t="str">
        <f t="shared" si="55"/>
        <v/>
      </c>
    </row>
    <row r="141" spans="1:66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7"/>
      <c r="AF141" t="str">
        <f>IF(AK141="","",IF(AK141&gt;0,COUNT($AG$2:AG141),""))</f>
        <v/>
      </c>
      <c r="AG141" s="24">
        <f t="shared" si="38"/>
        <v>5</v>
      </c>
      <c r="AH141" s="24" t="str">
        <f>IF(AND($AJ$1=5),'Data Entry'!C146,"")</f>
        <v/>
      </c>
      <c r="AI141" s="24" t="str">
        <f>IF(AND($AJ$1=5),'Data Entry'!D146,"")</f>
        <v/>
      </c>
      <c r="AJ141" s="24" t="str">
        <f t="shared" si="39"/>
        <v/>
      </c>
      <c r="AK141" s="24" t="str">
        <f>IF(AND($AJ$1=5),'Data Entry'!F146,"")</f>
        <v/>
      </c>
      <c r="AL141" s="24" t="str">
        <f t="shared" si="40"/>
        <v/>
      </c>
      <c r="AM141" s="24" t="str">
        <f>IF(AND($AJ$1=5),'Data Entry'!G146,"")</f>
        <v/>
      </c>
      <c r="AN141" s="24" t="str">
        <f t="shared" si="41"/>
        <v/>
      </c>
      <c r="AO141" s="24" t="str">
        <f t="shared" si="42"/>
        <v/>
      </c>
      <c r="AP141" s="24" t="str">
        <f>IF(AND($AJ$1=5),'Data Entry'!E146,"")</f>
        <v/>
      </c>
      <c r="AQ141" s="24" t="str">
        <f>IF(AND($AJ$1=5),'Data Entry'!H146,"")</f>
        <v/>
      </c>
      <c r="AR141" s="24" t="str">
        <f>IF(AND($AJ$1=5),'Data Entry'!I146,"")</f>
        <v/>
      </c>
      <c r="AS141" s="24" t="str">
        <f t="shared" si="43"/>
        <v/>
      </c>
      <c r="AT141" s="24" t="str">
        <f t="shared" si="44"/>
        <v/>
      </c>
      <c r="AU141" s="24" t="str">
        <f t="shared" si="45"/>
        <v/>
      </c>
      <c r="AV141" s="24" t="str">
        <f t="shared" si="46"/>
        <v/>
      </c>
      <c r="AX141" t="str">
        <f>IF(BC141="","",IF(BC141&gt;0,COUNT($AY$2:AY141),""))</f>
        <v/>
      </c>
      <c r="AY141" s="24" t="str">
        <f t="shared" si="47"/>
        <v/>
      </c>
      <c r="AZ141" s="24" t="str">
        <f>IF(AND($BB$1=5,$BC$1=AH141),'Data Entry'!C146,"")</f>
        <v/>
      </c>
      <c r="BA141" s="24" t="str">
        <f>IF(AND($BB$1=5,AG141=5,$BC$1=AH141),'Data Entry'!D146,"")</f>
        <v/>
      </c>
      <c r="BB141" s="24" t="str">
        <f t="shared" si="48"/>
        <v/>
      </c>
      <c r="BC141" s="24" t="str">
        <f>IF(AND($BB$1=5,AG141=5,$BC$1=AH141),'Data Entry'!F146,"")</f>
        <v/>
      </c>
      <c r="BD141" s="24" t="str">
        <f t="shared" si="49"/>
        <v/>
      </c>
      <c r="BE141" s="24" t="str">
        <f>IF(AND($BB$1=5,AG141=5,$BC$1=AH141),'Data Entry'!G146,"")</f>
        <v/>
      </c>
      <c r="BF141" s="24" t="str">
        <f t="shared" si="50"/>
        <v/>
      </c>
      <c r="BG141" s="24" t="str">
        <f t="shared" si="51"/>
        <v/>
      </c>
      <c r="BH141" s="24" t="str">
        <f>IF(AND($BB$1=5,AG141=5,$BC$1=AH141),'Data Entry'!E146,"")</f>
        <v/>
      </c>
      <c r="BI141" s="24" t="str">
        <f>IF(AND($BB$1=5,AG141=5,$BC$1=AH141),'Data Entry'!H146,"")</f>
        <v/>
      </c>
      <c r="BJ141" s="24" t="str">
        <f>IF(AND($BB$1=5,AG141=5,$BC$1=AH141),'Data Entry'!I146,"")</f>
        <v/>
      </c>
      <c r="BK141" s="24" t="str">
        <f t="shared" si="52"/>
        <v/>
      </c>
      <c r="BL141" s="24" t="str">
        <f t="shared" si="53"/>
        <v/>
      </c>
      <c r="BM141" s="24" t="str">
        <f t="shared" si="54"/>
        <v/>
      </c>
      <c r="BN141" s="24" t="str">
        <f t="shared" si="55"/>
        <v/>
      </c>
    </row>
    <row r="142" spans="1:66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7"/>
      <c r="AF142" t="str">
        <f>IF(AK142="","",IF(AK142&gt;0,COUNT($AG$2:AG142),""))</f>
        <v/>
      </c>
      <c r="AG142" s="24">
        <f t="shared" si="38"/>
        <v>5</v>
      </c>
      <c r="AH142" s="24" t="str">
        <f>IF(AND($AJ$1=5),'Data Entry'!C147,"")</f>
        <v/>
      </c>
      <c r="AI142" s="24" t="str">
        <f>IF(AND($AJ$1=5),'Data Entry'!D147,"")</f>
        <v/>
      </c>
      <c r="AJ142" s="24" t="str">
        <f t="shared" si="39"/>
        <v/>
      </c>
      <c r="AK142" s="24" t="str">
        <f>IF(AND($AJ$1=5),'Data Entry'!F147,"")</f>
        <v/>
      </c>
      <c r="AL142" s="24" t="str">
        <f t="shared" si="40"/>
        <v/>
      </c>
      <c r="AM142" s="24" t="str">
        <f>IF(AND($AJ$1=5),'Data Entry'!G147,"")</f>
        <v/>
      </c>
      <c r="AN142" s="24" t="str">
        <f t="shared" si="41"/>
        <v/>
      </c>
      <c r="AO142" s="24" t="str">
        <f t="shared" si="42"/>
        <v/>
      </c>
      <c r="AP142" s="24" t="str">
        <f>IF(AND($AJ$1=5),'Data Entry'!E147,"")</f>
        <v/>
      </c>
      <c r="AQ142" s="24" t="str">
        <f>IF(AND($AJ$1=5),'Data Entry'!H147,"")</f>
        <v/>
      </c>
      <c r="AR142" s="24" t="str">
        <f>IF(AND($AJ$1=5),'Data Entry'!I147,"")</f>
        <v/>
      </c>
      <c r="AS142" s="24" t="str">
        <f t="shared" si="43"/>
        <v/>
      </c>
      <c r="AT142" s="24" t="str">
        <f t="shared" si="44"/>
        <v/>
      </c>
      <c r="AU142" s="24" t="str">
        <f t="shared" si="45"/>
        <v/>
      </c>
      <c r="AV142" s="24" t="str">
        <f t="shared" si="46"/>
        <v/>
      </c>
      <c r="AX142" t="str">
        <f>IF(BC142="","",IF(BC142&gt;0,COUNT($AY$2:AY142),""))</f>
        <v/>
      </c>
      <c r="AY142" s="24" t="str">
        <f t="shared" si="47"/>
        <v/>
      </c>
      <c r="AZ142" s="24" t="str">
        <f>IF(AND($BB$1=5,$BC$1=AH142),'Data Entry'!C147,"")</f>
        <v/>
      </c>
      <c r="BA142" s="24" t="str">
        <f>IF(AND($BB$1=5,AG142=5,$BC$1=AH142),'Data Entry'!D147,"")</f>
        <v/>
      </c>
      <c r="BB142" s="24" t="str">
        <f t="shared" si="48"/>
        <v/>
      </c>
      <c r="BC142" s="24" t="str">
        <f>IF(AND($BB$1=5,AG142=5,$BC$1=AH142),'Data Entry'!F147,"")</f>
        <v/>
      </c>
      <c r="BD142" s="24" t="str">
        <f t="shared" si="49"/>
        <v/>
      </c>
      <c r="BE142" s="24" t="str">
        <f>IF(AND($BB$1=5,AG142=5,$BC$1=AH142),'Data Entry'!G147,"")</f>
        <v/>
      </c>
      <c r="BF142" s="24" t="str">
        <f t="shared" si="50"/>
        <v/>
      </c>
      <c r="BG142" s="24" t="str">
        <f t="shared" si="51"/>
        <v/>
      </c>
      <c r="BH142" s="24" t="str">
        <f>IF(AND($BB$1=5,AG142=5,$BC$1=AH142),'Data Entry'!E147,"")</f>
        <v/>
      </c>
      <c r="BI142" s="24" t="str">
        <f>IF(AND($BB$1=5,AG142=5,$BC$1=AH142),'Data Entry'!H147,"")</f>
        <v/>
      </c>
      <c r="BJ142" s="24" t="str">
        <f>IF(AND($BB$1=5,AG142=5,$BC$1=AH142),'Data Entry'!I147,"")</f>
        <v/>
      </c>
      <c r="BK142" s="24" t="str">
        <f t="shared" si="52"/>
        <v/>
      </c>
      <c r="BL142" s="24" t="str">
        <f t="shared" si="53"/>
        <v/>
      </c>
      <c r="BM142" s="24" t="str">
        <f t="shared" si="54"/>
        <v/>
      </c>
      <c r="BN142" s="24" t="str">
        <f t="shared" si="55"/>
        <v/>
      </c>
    </row>
    <row r="143" spans="1:66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7"/>
      <c r="AF143" t="str">
        <f>IF(AK143="","",IF(AK143&gt;0,COUNT($AG$2:AG143),""))</f>
        <v/>
      </c>
      <c r="AG143" s="24">
        <f t="shared" si="38"/>
        <v>5</v>
      </c>
      <c r="AH143" s="24" t="str">
        <f>IF(AND($AJ$1=5),'Data Entry'!C148,"")</f>
        <v/>
      </c>
      <c r="AI143" s="24" t="str">
        <f>IF(AND($AJ$1=5),'Data Entry'!D148,"")</f>
        <v/>
      </c>
      <c r="AJ143" s="24" t="str">
        <f t="shared" si="39"/>
        <v/>
      </c>
      <c r="AK143" s="24" t="str">
        <f>IF(AND($AJ$1=5),'Data Entry'!F148,"")</f>
        <v/>
      </c>
      <c r="AL143" s="24" t="str">
        <f t="shared" si="40"/>
        <v/>
      </c>
      <c r="AM143" s="24" t="str">
        <f>IF(AND($AJ$1=5),'Data Entry'!G148,"")</f>
        <v/>
      </c>
      <c r="AN143" s="24" t="str">
        <f t="shared" si="41"/>
        <v/>
      </c>
      <c r="AO143" s="24" t="str">
        <f t="shared" si="42"/>
        <v/>
      </c>
      <c r="AP143" s="24" t="str">
        <f>IF(AND($AJ$1=5),'Data Entry'!E148,"")</f>
        <v/>
      </c>
      <c r="AQ143" s="24" t="str">
        <f>IF(AND($AJ$1=5),'Data Entry'!H148,"")</f>
        <v/>
      </c>
      <c r="AR143" s="24" t="str">
        <f>IF(AND($AJ$1=5),'Data Entry'!I148,"")</f>
        <v/>
      </c>
      <c r="AS143" s="24" t="str">
        <f t="shared" si="43"/>
        <v/>
      </c>
      <c r="AT143" s="24" t="str">
        <f t="shared" si="44"/>
        <v/>
      </c>
      <c r="AU143" s="24" t="str">
        <f t="shared" si="45"/>
        <v/>
      </c>
      <c r="AV143" s="24" t="str">
        <f t="shared" si="46"/>
        <v/>
      </c>
      <c r="AX143" t="str">
        <f>IF(BC143="","",IF(BC143&gt;0,COUNT($AY$2:AY143),""))</f>
        <v/>
      </c>
      <c r="AY143" s="24" t="str">
        <f t="shared" si="47"/>
        <v/>
      </c>
      <c r="AZ143" s="24" t="str">
        <f>IF(AND($BB$1=5,$BC$1=AH143),'Data Entry'!C148,"")</f>
        <v/>
      </c>
      <c r="BA143" s="24" t="str">
        <f>IF(AND($BB$1=5,AG143=5,$BC$1=AH143),'Data Entry'!D148,"")</f>
        <v/>
      </c>
      <c r="BB143" s="24" t="str">
        <f t="shared" si="48"/>
        <v/>
      </c>
      <c r="BC143" s="24" t="str">
        <f>IF(AND($BB$1=5,AG143=5,$BC$1=AH143),'Data Entry'!F148,"")</f>
        <v/>
      </c>
      <c r="BD143" s="24" t="str">
        <f t="shared" si="49"/>
        <v/>
      </c>
      <c r="BE143" s="24" t="str">
        <f>IF(AND($BB$1=5,AG143=5,$BC$1=AH143),'Data Entry'!G148,"")</f>
        <v/>
      </c>
      <c r="BF143" s="24" t="str">
        <f t="shared" si="50"/>
        <v/>
      </c>
      <c r="BG143" s="24" t="str">
        <f t="shared" si="51"/>
        <v/>
      </c>
      <c r="BH143" s="24" t="str">
        <f>IF(AND($BB$1=5,AG143=5,$BC$1=AH143),'Data Entry'!E148,"")</f>
        <v/>
      </c>
      <c r="BI143" s="24" t="str">
        <f>IF(AND($BB$1=5,AG143=5,$BC$1=AH143),'Data Entry'!H148,"")</f>
        <v/>
      </c>
      <c r="BJ143" s="24" t="str">
        <f>IF(AND($BB$1=5,AG143=5,$BC$1=AH143),'Data Entry'!I148,"")</f>
        <v/>
      </c>
      <c r="BK143" s="24" t="str">
        <f t="shared" si="52"/>
        <v/>
      </c>
      <c r="BL143" s="24" t="str">
        <f t="shared" si="53"/>
        <v/>
      </c>
      <c r="BM143" s="24" t="str">
        <f t="shared" si="54"/>
        <v/>
      </c>
      <c r="BN143" s="24" t="str">
        <f t="shared" si="55"/>
        <v/>
      </c>
    </row>
    <row r="144" spans="1:66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7"/>
      <c r="AF144" t="str">
        <f>IF(AK144="","",IF(AK144&gt;0,COUNT($AG$2:AG144),""))</f>
        <v/>
      </c>
      <c r="AG144" s="24">
        <f t="shared" si="38"/>
        <v>5</v>
      </c>
      <c r="AH144" s="24" t="str">
        <f>IF(AND($AJ$1=5),'Data Entry'!C149,"")</f>
        <v/>
      </c>
      <c r="AI144" s="24" t="str">
        <f>IF(AND($AJ$1=5),'Data Entry'!D149,"")</f>
        <v/>
      </c>
      <c r="AJ144" s="24" t="str">
        <f t="shared" si="39"/>
        <v/>
      </c>
      <c r="AK144" s="24" t="str">
        <f>IF(AND($AJ$1=5),'Data Entry'!F149,"")</f>
        <v/>
      </c>
      <c r="AL144" s="24" t="str">
        <f t="shared" si="40"/>
        <v/>
      </c>
      <c r="AM144" s="24" t="str">
        <f>IF(AND($AJ$1=5),'Data Entry'!G149,"")</f>
        <v/>
      </c>
      <c r="AN144" s="24" t="str">
        <f t="shared" si="41"/>
        <v/>
      </c>
      <c r="AO144" s="24" t="str">
        <f t="shared" si="42"/>
        <v/>
      </c>
      <c r="AP144" s="24" t="str">
        <f>IF(AND($AJ$1=5),'Data Entry'!E149,"")</f>
        <v/>
      </c>
      <c r="AQ144" s="24" t="str">
        <f>IF(AND($AJ$1=5),'Data Entry'!H149,"")</f>
        <v/>
      </c>
      <c r="AR144" s="24" t="str">
        <f>IF(AND($AJ$1=5),'Data Entry'!I149,"")</f>
        <v/>
      </c>
      <c r="AS144" s="24" t="str">
        <f t="shared" si="43"/>
        <v/>
      </c>
      <c r="AT144" s="24" t="str">
        <f t="shared" si="44"/>
        <v/>
      </c>
      <c r="AU144" s="24" t="str">
        <f t="shared" si="45"/>
        <v/>
      </c>
      <c r="AV144" s="24" t="str">
        <f t="shared" si="46"/>
        <v/>
      </c>
      <c r="AX144" t="str">
        <f>IF(BC144="","",IF(BC144&gt;0,COUNT($AY$2:AY144),""))</f>
        <v/>
      </c>
      <c r="AY144" s="24" t="str">
        <f t="shared" si="47"/>
        <v/>
      </c>
      <c r="AZ144" s="24" t="str">
        <f>IF(AND($BB$1=5,$BC$1=AH144),'Data Entry'!C149,"")</f>
        <v/>
      </c>
      <c r="BA144" s="24" t="str">
        <f>IF(AND($BB$1=5,AG144=5,$BC$1=AH144),'Data Entry'!D149,"")</f>
        <v/>
      </c>
      <c r="BB144" s="24" t="str">
        <f t="shared" si="48"/>
        <v/>
      </c>
      <c r="BC144" s="24" t="str">
        <f>IF(AND($BB$1=5,AG144=5,$BC$1=AH144),'Data Entry'!F149,"")</f>
        <v/>
      </c>
      <c r="BD144" s="24" t="str">
        <f t="shared" si="49"/>
        <v/>
      </c>
      <c r="BE144" s="24" t="str">
        <f>IF(AND($BB$1=5,AG144=5,$BC$1=AH144),'Data Entry'!G149,"")</f>
        <v/>
      </c>
      <c r="BF144" s="24" t="str">
        <f t="shared" si="50"/>
        <v/>
      </c>
      <c r="BG144" s="24" t="str">
        <f t="shared" si="51"/>
        <v/>
      </c>
      <c r="BH144" s="24" t="str">
        <f>IF(AND($BB$1=5,AG144=5,$BC$1=AH144),'Data Entry'!E149,"")</f>
        <v/>
      </c>
      <c r="BI144" s="24" t="str">
        <f>IF(AND($BB$1=5,AG144=5,$BC$1=AH144),'Data Entry'!H149,"")</f>
        <v/>
      </c>
      <c r="BJ144" s="24" t="str">
        <f>IF(AND($BB$1=5,AG144=5,$BC$1=AH144),'Data Entry'!I149,"")</f>
        <v/>
      </c>
      <c r="BK144" s="24" t="str">
        <f t="shared" si="52"/>
        <v/>
      </c>
      <c r="BL144" s="24" t="str">
        <f t="shared" si="53"/>
        <v/>
      </c>
      <c r="BM144" s="24" t="str">
        <f t="shared" si="54"/>
        <v/>
      </c>
      <c r="BN144" s="24" t="str">
        <f t="shared" si="55"/>
        <v/>
      </c>
    </row>
    <row r="145" spans="1:66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7"/>
      <c r="AF145" t="str">
        <f>IF(AK145="","",IF(AK145&gt;0,COUNT($AG$2:AG145),""))</f>
        <v/>
      </c>
      <c r="AG145" s="24">
        <f t="shared" si="38"/>
        <v>5</v>
      </c>
      <c r="AH145" s="24" t="str">
        <f>IF(AND($AJ$1=5),'Data Entry'!C150,"")</f>
        <v/>
      </c>
      <c r="AI145" s="24" t="str">
        <f>IF(AND($AJ$1=5),'Data Entry'!D150,"")</f>
        <v/>
      </c>
      <c r="AJ145" s="24" t="str">
        <f t="shared" si="39"/>
        <v/>
      </c>
      <c r="AK145" s="24" t="str">
        <f>IF(AND($AJ$1=5),'Data Entry'!F150,"")</f>
        <v/>
      </c>
      <c r="AL145" s="24" t="str">
        <f t="shared" si="40"/>
        <v/>
      </c>
      <c r="AM145" s="24" t="str">
        <f>IF(AND($AJ$1=5),'Data Entry'!G150,"")</f>
        <v/>
      </c>
      <c r="AN145" s="24" t="str">
        <f t="shared" si="41"/>
        <v/>
      </c>
      <c r="AO145" s="24" t="str">
        <f t="shared" si="42"/>
        <v/>
      </c>
      <c r="AP145" s="24" t="str">
        <f>IF(AND($AJ$1=5),'Data Entry'!E150,"")</f>
        <v/>
      </c>
      <c r="AQ145" s="24" t="str">
        <f>IF(AND($AJ$1=5),'Data Entry'!H150,"")</f>
        <v/>
      </c>
      <c r="AR145" s="24" t="str">
        <f>IF(AND($AJ$1=5),'Data Entry'!I150,"")</f>
        <v/>
      </c>
      <c r="AS145" s="24" t="str">
        <f t="shared" si="43"/>
        <v/>
      </c>
      <c r="AT145" s="24" t="str">
        <f t="shared" si="44"/>
        <v/>
      </c>
      <c r="AU145" s="24" t="str">
        <f t="shared" si="45"/>
        <v/>
      </c>
      <c r="AV145" s="24" t="str">
        <f t="shared" si="46"/>
        <v/>
      </c>
      <c r="AX145" t="str">
        <f>IF(BC145="","",IF(BC145&gt;0,COUNT($AY$2:AY145),""))</f>
        <v/>
      </c>
      <c r="AY145" s="24" t="str">
        <f t="shared" si="47"/>
        <v/>
      </c>
      <c r="AZ145" s="24" t="str">
        <f>IF(AND($BB$1=5,$BC$1=AH145),'Data Entry'!C150,"")</f>
        <v/>
      </c>
      <c r="BA145" s="24" t="str">
        <f>IF(AND($BB$1=5,AG145=5,$BC$1=AH145),'Data Entry'!D150,"")</f>
        <v/>
      </c>
      <c r="BB145" s="24" t="str">
        <f t="shared" si="48"/>
        <v/>
      </c>
      <c r="BC145" s="24" t="str">
        <f>IF(AND($BB$1=5,AG145=5,$BC$1=AH145),'Data Entry'!F150,"")</f>
        <v/>
      </c>
      <c r="BD145" s="24" t="str">
        <f t="shared" si="49"/>
        <v/>
      </c>
      <c r="BE145" s="24" t="str">
        <f>IF(AND($BB$1=5,AG145=5,$BC$1=AH145),'Data Entry'!G150,"")</f>
        <v/>
      </c>
      <c r="BF145" s="24" t="str">
        <f t="shared" si="50"/>
        <v/>
      </c>
      <c r="BG145" s="24" t="str">
        <f t="shared" si="51"/>
        <v/>
      </c>
      <c r="BH145" s="24" t="str">
        <f>IF(AND($BB$1=5,AG145=5,$BC$1=AH145),'Data Entry'!E150,"")</f>
        <v/>
      </c>
      <c r="BI145" s="24" t="str">
        <f>IF(AND($BB$1=5,AG145=5,$BC$1=AH145),'Data Entry'!H150,"")</f>
        <v/>
      </c>
      <c r="BJ145" s="24" t="str">
        <f>IF(AND($BB$1=5,AG145=5,$BC$1=AH145),'Data Entry'!I150,"")</f>
        <v/>
      </c>
      <c r="BK145" s="24" t="str">
        <f t="shared" si="52"/>
        <v/>
      </c>
      <c r="BL145" s="24" t="str">
        <f t="shared" si="53"/>
        <v/>
      </c>
      <c r="BM145" s="24" t="str">
        <f t="shared" si="54"/>
        <v/>
      </c>
      <c r="BN145" s="24" t="str">
        <f t="shared" si="55"/>
        <v/>
      </c>
    </row>
    <row r="146" spans="1:66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7"/>
      <c r="AF146" t="str">
        <f>IF(AK146="","",IF(AK146&gt;0,COUNT($AG$2:AG146),""))</f>
        <v/>
      </c>
      <c r="AG146" s="24">
        <f t="shared" si="38"/>
        <v>5</v>
      </c>
      <c r="AH146" s="24" t="str">
        <f>IF(AND($AJ$1=5),'Data Entry'!C151,"")</f>
        <v/>
      </c>
      <c r="AI146" s="24" t="str">
        <f>IF(AND($AJ$1=5),'Data Entry'!D151,"")</f>
        <v/>
      </c>
      <c r="AJ146" s="24" t="str">
        <f t="shared" si="39"/>
        <v/>
      </c>
      <c r="AK146" s="24" t="str">
        <f>IF(AND($AJ$1=5),'Data Entry'!F151,"")</f>
        <v/>
      </c>
      <c r="AL146" s="24" t="str">
        <f t="shared" si="40"/>
        <v/>
      </c>
      <c r="AM146" s="24" t="str">
        <f>IF(AND($AJ$1=5),'Data Entry'!G151,"")</f>
        <v/>
      </c>
      <c r="AN146" s="24" t="str">
        <f t="shared" si="41"/>
        <v/>
      </c>
      <c r="AO146" s="24" t="str">
        <f t="shared" si="42"/>
        <v/>
      </c>
      <c r="AP146" s="24" t="str">
        <f>IF(AND($AJ$1=5),'Data Entry'!E151,"")</f>
        <v/>
      </c>
      <c r="AQ146" s="24" t="str">
        <f>IF(AND($AJ$1=5),'Data Entry'!H151,"")</f>
        <v/>
      </c>
      <c r="AR146" s="24" t="str">
        <f>IF(AND($AJ$1=5),'Data Entry'!I151,"")</f>
        <v/>
      </c>
      <c r="AS146" s="24" t="str">
        <f t="shared" si="43"/>
        <v/>
      </c>
      <c r="AT146" s="24" t="str">
        <f t="shared" si="44"/>
        <v/>
      </c>
      <c r="AU146" s="24" t="str">
        <f t="shared" si="45"/>
        <v/>
      </c>
      <c r="AV146" s="24" t="str">
        <f t="shared" si="46"/>
        <v/>
      </c>
      <c r="AX146" t="str">
        <f>IF(BC146="","",IF(BC146&gt;0,COUNT($AY$2:AY146),""))</f>
        <v/>
      </c>
      <c r="AY146" s="24" t="str">
        <f t="shared" si="47"/>
        <v/>
      </c>
      <c r="AZ146" s="24" t="str">
        <f>IF(AND($BB$1=5,$BC$1=AH146),'Data Entry'!C151,"")</f>
        <v/>
      </c>
      <c r="BA146" s="24" t="str">
        <f>IF(AND($BB$1=5,AG146=5,$BC$1=AH146),'Data Entry'!D151,"")</f>
        <v/>
      </c>
      <c r="BB146" s="24" t="str">
        <f t="shared" si="48"/>
        <v/>
      </c>
      <c r="BC146" s="24" t="str">
        <f>IF(AND($BB$1=5,AG146=5,$BC$1=AH146),'Data Entry'!F151,"")</f>
        <v/>
      </c>
      <c r="BD146" s="24" t="str">
        <f t="shared" si="49"/>
        <v/>
      </c>
      <c r="BE146" s="24" t="str">
        <f>IF(AND($BB$1=5,AG146=5,$BC$1=AH146),'Data Entry'!G151,"")</f>
        <v/>
      </c>
      <c r="BF146" s="24" t="str">
        <f t="shared" si="50"/>
        <v/>
      </c>
      <c r="BG146" s="24" t="str">
        <f t="shared" si="51"/>
        <v/>
      </c>
      <c r="BH146" s="24" t="str">
        <f>IF(AND($BB$1=5,AG146=5,$BC$1=AH146),'Data Entry'!E151,"")</f>
        <v/>
      </c>
      <c r="BI146" s="24" t="str">
        <f>IF(AND($BB$1=5,AG146=5,$BC$1=AH146),'Data Entry'!H151,"")</f>
        <v/>
      </c>
      <c r="BJ146" s="24" t="str">
        <f>IF(AND($BB$1=5,AG146=5,$BC$1=AH146),'Data Entry'!I151,"")</f>
        <v/>
      </c>
      <c r="BK146" s="24" t="str">
        <f t="shared" si="52"/>
        <v/>
      </c>
      <c r="BL146" s="24" t="str">
        <f t="shared" si="53"/>
        <v/>
      </c>
      <c r="BM146" s="24" t="str">
        <f t="shared" si="54"/>
        <v/>
      </c>
      <c r="BN146" s="24" t="str">
        <f t="shared" si="55"/>
        <v/>
      </c>
    </row>
    <row r="147" spans="1:66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7"/>
      <c r="AF147" t="str">
        <f>IF(AK147="","",IF(AK147&gt;0,COUNT($AG$2:AG147),""))</f>
        <v/>
      </c>
      <c r="AG147" s="24">
        <f t="shared" si="38"/>
        <v>5</v>
      </c>
      <c r="AH147" s="24" t="str">
        <f>IF(AND($AJ$1=5),'Data Entry'!C152,"")</f>
        <v/>
      </c>
      <c r="AI147" s="24" t="str">
        <f>IF(AND($AJ$1=5),'Data Entry'!D152,"")</f>
        <v/>
      </c>
      <c r="AJ147" s="24" t="str">
        <f t="shared" si="39"/>
        <v/>
      </c>
      <c r="AK147" s="24" t="str">
        <f>IF(AND($AJ$1=5),'Data Entry'!F152,"")</f>
        <v/>
      </c>
      <c r="AL147" s="24" t="str">
        <f t="shared" si="40"/>
        <v/>
      </c>
      <c r="AM147" s="24" t="str">
        <f>IF(AND($AJ$1=5),'Data Entry'!G152,"")</f>
        <v/>
      </c>
      <c r="AN147" s="24" t="str">
        <f t="shared" si="41"/>
        <v/>
      </c>
      <c r="AO147" s="24" t="str">
        <f t="shared" si="42"/>
        <v/>
      </c>
      <c r="AP147" s="24" t="str">
        <f>IF(AND($AJ$1=5),'Data Entry'!E152,"")</f>
        <v/>
      </c>
      <c r="AQ147" s="24" t="str">
        <f>IF(AND($AJ$1=5),'Data Entry'!H152,"")</f>
        <v/>
      </c>
      <c r="AR147" s="24" t="str">
        <f>IF(AND($AJ$1=5),'Data Entry'!I152,"")</f>
        <v/>
      </c>
      <c r="AS147" s="24" t="str">
        <f t="shared" si="43"/>
        <v/>
      </c>
      <c r="AT147" s="24" t="str">
        <f t="shared" si="44"/>
        <v/>
      </c>
      <c r="AU147" s="24" t="str">
        <f t="shared" si="45"/>
        <v/>
      </c>
      <c r="AV147" s="24" t="str">
        <f t="shared" si="46"/>
        <v/>
      </c>
      <c r="AX147" t="str">
        <f>IF(BC147="","",IF(BC147&gt;0,COUNT($AY$2:AY147),""))</f>
        <v/>
      </c>
      <c r="AY147" s="24" t="str">
        <f t="shared" si="47"/>
        <v/>
      </c>
      <c r="AZ147" s="24" t="str">
        <f>IF(AND($BB$1=5,$BC$1=AH147),'Data Entry'!C152,"")</f>
        <v/>
      </c>
      <c r="BA147" s="24" t="str">
        <f>IF(AND($BB$1=5,AG147=5,$BC$1=AH147),'Data Entry'!D152,"")</f>
        <v/>
      </c>
      <c r="BB147" s="24" t="str">
        <f t="shared" si="48"/>
        <v/>
      </c>
      <c r="BC147" s="24" t="str">
        <f>IF(AND($BB$1=5,AG147=5,$BC$1=AH147),'Data Entry'!F152,"")</f>
        <v/>
      </c>
      <c r="BD147" s="24" t="str">
        <f t="shared" si="49"/>
        <v/>
      </c>
      <c r="BE147" s="24" t="str">
        <f>IF(AND($BB$1=5,AG147=5,$BC$1=AH147),'Data Entry'!G152,"")</f>
        <v/>
      </c>
      <c r="BF147" s="24" t="str">
        <f t="shared" si="50"/>
        <v/>
      </c>
      <c r="BG147" s="24" t="str">
        <f t="shared" si="51"/>
        <v/>
      </c>
      <c r="BH147" s="24" t="str">
        <f>IF(AND($BB$1=5,AG147=5,$BC$1=AH147),'Data Entry'!E152,"")</f>
        <v/>
      </c>
      <c r="BI147" s="24" t="str">
        <f>IF(AND($BB$1=5,AG147=5,$BC$1=AH147),'Data Entry'!H152,"")</f>
        <v/>
      </c>
      <c r="BJ147" s="24" t="str">
        <f>IF(AND($BB$1=5,AG147=5,$BC$1=AH147),'Data Entry'!I152,"")</f>
        <v/>
      </c>
      <c r="BK147" s="24" t="str">
        <f t="shared" si="52"/>
        <v/>
      </c>
      <c r="BL147" s="24" t="str">
        <f t="shared" si="53"/>
        <v/>
      </c>
      <c r="BM147" s="24" t="str">
        <f t="shared" si="54"/>
        <v/>
      </c>
      <c r="BN147" s="24" t="str">
        <f t="shared" si="55"/>
        <v/>
      </c>
    </row>
    <row r="148" spans="1:66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7"/>
      <c r="AF148" t="str">
        <f>IF(AK148="","",IF(AK148&gt;0,COUNT($AG$2:AG148),""))</f>
        <v/>
      </c>
      <c r="AG148" s="24">
        <f t="shared" si="38"/>
        <v>5</v>
      </c>
      <c r="AH148" s="24" t="str">
        <f>IF(AND($AJ$1=5),'Data Entry'!C153,"")</f>
        <v/>
      </c>
      <c r="AI148" s="24" t="str">
        <f>IF(AND($AJ$1=5),'Data Entry'!D153,"")</f>
        <v/>
      </c>
      <c r="AJ148" s="24" t="str">
        <f t="shared" si="39"/>
        <v/>
      </c>
      <c r="AK148" s="24" t="str">
        <f>IF(AND($AJ$1=5),'Data Entry'!F153,"")</f>
        <v/>
      </c>
      <c r="AL148" s="24" t="str">
        <f t="shared" si="40"/>
        <v/>
      </c>
      <c r="AM148" s="24" t="str">
        <f>IF(AND($AJ$1=5),'Data Entry'!G153,"")</f>
        <v/>
      </c>
      <c r="AN148" s="24" t="str">
        <f t="shared" si="41"/>
        <v/>
      </c>
      <c r="AO148" s="24" t="str">
        <f t="shared" si="42"/>
        <v/>
      </c>
      <c r="AP148" s="24" t="str">
        <f>IF(AND($AJ$1=5),'Data Entry'!E153,"")</f>
        <v/>
      </c>
      <c r="AQ148" s="24" t="str">
        <f>IF(AND($AJ$1=5),'Data Entry'!H153,"")</f>
        <v/>
      </c>
      <c r="AR148" s="24" t="str">
        <f>IF(AND($AJ$1=5),'Data Entry'!I153,"")</f>
        <v/>
      </c>
      <c r="AS148" s="24" t="str">
        <f t="shared" si="43"/>
        <v/>
      </c>
      <c r="AT148" s="24" t="str">
        <f t="shared" si="44"/>
        <v/>
      </c>
      <c r="AU148" s="24" t="str">
        <f t="shared" si="45"/>
        <v/>
      </c>
      <c r="AV148" s="24" t="str">
        <f t="shared" si="46"/>
        <v/>
      </c>
      <c r="AX148" t="str">
        <f>IF(BC148="","",IF(BC148&gt;0,COUNT($AY$2:AY148),""))</f>
        <v/>
      </c>
      <c r="AY148" s="24" t="str">
        <f t="shared" si="47"/>
        <v/>
      </c>
      <c r="AZ148" s="24" t="str">
        <f>IF(AND($BB$1=5,$BC$1=AH148),'Data Entry'!C153,"")</f>
        <v/>
      </c>
      <c r="BA148" s="24" t="str">
        <f>IF(AND($BB$1=5,AG148=5,$BC$1=AH148),'Data Entry'!D153,"")</f>
        <v/>
      </c>
      <c r="BB148" s="24" t="str">
        <f t="shared" si="48"/>
        <v/>
      </c>
      <c r="BC148" s="24" t="str">
        <f>IF(AND($BB$1=5,AG148=5,$BC$1=AH148),'Data Entry'!F153,"")</f>
        <v/>
      </c>
      <c r="BD148" s="24" t="str">
        <f t="shared" si="49"/>
        <v/>
      </c>
      <c r="BE148" s="24" t="str">
        <f>IF(AND($BB$1=5,AG148=5,$BC$1=AH148),'Data Entry'!G153,"")</f>
        <v/>
      </c>
      <c r="BF148" s="24" t="str">
        <f t="shared" si="50"/>
        <v/>
      </c>
      <c r="BG148" s="24" t="str">
        <f t="shared" si="51"/>
        <v/>
      </c>
      <c r="BH148" s="24" t="str">
        <f>IF(AND($BB$1=5,AG148=5,$BC$1=AH148),'Data Entry'!E153,"")</f>
        <v/>
      </c>
      <c r="BI148" s="24" t="str">
        <f>IF(AND($BB$1=5,AG148=5,$BC$1=AH148),'Data Entry'!H153,"")</f>
        <v/>
      </c>
      <c r="BJ148" s="24" t="str">
        <f>IF(AND($BB$1=5,AG148=5,$BC$1=AH148),'Data Entry'!I153,"")</f>
        <v/>
      </c>
      <c r="BK148" s="24" t="str">
        <f t="shared" si="52"/>
        <v/>
      </c>
      <c r="BL148" s="24" t="str">
        <f t="shared" si="53"/>
        <v/>
      </c>
      <c r="BM148" s="24" t="str">
        <f t="shared" si="54"/>
        <v/>
      </c>
      <c r="BN148" s="24" t="str">
        <f t="shared" si="55"/>
        <v/>
      </c>
    </row>
    <row r="149" spans="1:66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7"/>
      <c r="AF149" t="str">
        <f>IF(AK149="","",IF(AK149&gt;0,COUNT($AG$2:AG149),""))</f>
        <v/>
      </c>
      <c r="AG149" s="24">
        <f t="shared" si="38"/>
        <v>5</v>
      </c>
      <c r="AH149" s="24" t="str">
        <f>IF(AND($AJ$1=5),'Data Entry'!C154,"")</f>
        <v/>
      </c>
      <c r="AI149" s="24" t="str">
        <f>IF(AND($AJ$1=5),'Data Entry'!D154,"")</f>
        <v/>
      </c>
      <c r="AJ149" s="24" t="str">
        <f t="shared" si="39"/>
        <v/>
      </c>
      <c r="AK149" s="24" t="str">
        <f>IF(AND($AJ$1=5),'Data Entry'!F154,"")</f>
        <v/>
      </c>
      <c r="AL149" s="24" t="str">
        <f t="shared" si="40"/>
        <v/>
      </c>
      <c r="AM149" s="24" t="str">
        <f>IF(AND($AJ$1=5),'Data Entry'!G154,"")</f>
        <v/>
      </c>
      <c r="AN149" s="24" t="str">
        <f t="shared" si="41"/>
        <v/>
      </c>
      <c r="AO149" s="24" t="str">
        <f t="shared" si="42"/>
        <v/>
      </c>
      <c r="AP149" s="24" t="str">
        <f>IF(AND($AJ$1=5),'Data Entry'!E154,"")</f>
        <v/>
      </c>
      <c r="AQ149" s="24" t="str">
        <f>IF(AND($AJ$1=5),'Data Entry'!H154,"")</f>
        <v/>
      </c>
      <c r="AR149" s="24" t="str">
        <f>IF(AND($AJ$1=5),'Data Entry'!I154,"")</f>
        <v/>
      </c>
      <c r="AS149" s="24" t="str">
        <f t="shared" si="43"/>
        <v/>
      </c>
      <c r="AT149" s="24" t="str">
        <f t="shared" si="44"/>
        <v/>
      </c>
      <c r="AU149" s="24" t="str">
        <f t="shared" si="45"/>
        <v/>
      </c>
      <c r="AV149" s="24" t="str">
        <f t="shared" si="46"/>
        <v/>
      </c>
      <c r="AX149" t="str">
        <f>IF(BC149="","",IF(BC149&gt;0,COUNT($AY$2:AY149),""))</f>
        <v/>
      </c>
      <c r="AY149" s="24" t="str">
        <f t="shared" si="47"/>
        <v/>
      </c>
      <c r="AZ149" s="24" t="str">
        <f>IF(AND($BB$1=5,$BC$1=AH149),'Data Entry'!C154,"")</f>
        <v/>
      </c>
      <c r="BA149" s="24" t="str">
        <f>IF(AND($BB$1=5,AG149=5,$BC$1=AH149),'Data Entry'!D154,"")</f>
        <v/>
      </c>
      <c r="BB149" s="24" t="str">
        <f t="shared" si="48"/>
        <v/>
      </c>
      <c r="BC149" s="24" t="str">
        <f>IF(AND($BB$1=5,AG149=5,$BC$1=AH149),'Data Entry'!F154,"")</f>
        <v/>
      </c>
      <c r="BD149" s="24" t="str">
        <f t="shared" si="49"/>
        <v/>
      </c>
      <c r="BE149" s="24" t="str">
        <f>IF(AND($BB$1=5,AG149=5,$BC$1=AH149),'Data Entry'!G154,"")</f>
        <v/>
      </c>
      <c r="BF149" s="24" t="str">
        <f t="shared" si="50"/>
        <v/>
      </c>
      <c r="BG149" s="24" t="str">
        <f t="shared" si="51"/>
        <v/>
      </c>
      <c r="BH149" s="24" t="str">
        <f>IF(AND($BB$1=5,AG149=5,$BC$1=AH149),'Data Entry'!E154,"")</f>
        <v/>
      </c>
      <c r="BI149" s="24" t="str">
        <f>IF(AND($BB$1=5,AG149=5,$BC$1=AH149),'Data Entry'!H154,"")</f>
        <v/>
      </c>
      <c r="BJ149" s="24" t="str">
        <f>IF(AND($BB$1=5,AG149=5,$BC$1=AH149),'Data Entry'!I154,"")</f>
        <v/>
      </c>
      <c r="BK149" s="24" t="str">
        <f t="shared" si="52"/>
        <v/>
      </c>
      <c r="BL149" s="24" t="str">
        <f t="shared" si="53"/>
        <v/>
      </c>
      <c r="BM149" s="24" t="str">
        <f t="shared" si="54"/>
        <v/>
      </c>
      <c r="BN149" s="24" t="str">
        <f t="shared" si="55"/>
        <v/>
      </c>
    </row>
    <row r="150" spans="1:66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7"/>
      <c r="AF150" t="str">
        <f>IF(AK150="","",IF(AK150&gt;0,COUNT($AG$2:AG150),""))</f>
        <v/>
      </c>
      <c r="AG150" s="24">
        <f t="shared" si="38"/>
        <v>5</v>
      </c>
      <c r="AH150" s="24" t="str">
        <f>IF(AND($AJ$1=5),'Data Entry'!C155,"")</f>
        <v/>
      </c>
      <c r="AI150" s="24" t="str">
        <f>IF(AND($AJ$1=5),'Data Entry'!D155,"")</f>
        <v/>
      </c>
      <c r="AJ150" s="24" t="str">
        <f t="shared" si="39"/>
        <v/>
      </c>
      <c r="AK150" s="24" t="str">
        <f>IF(AND($AJ$1=5),'Data Entry'!F155,"")</f>
        <v/>
      </c>
      <c r="AL150" s="24" t="str">
        <f t="shared" si="40"/>
        <v/>
      </c>
      <c r="AM150" s="24" t="str">
        <f>IF(AND($AJ$1=5),'Data Entry'!G155,"")</f>
        <v/>
      </c>
      <c r="AN150" s="24" t="str">
        <f t="shared" si="41"/>
        <v/>
      </c>
      <c r="AO150" s="24" t="str">
        <f t="shared" si="42"/>
        <v/>
      </c>
      <c r="AP150" s="24" t="str">
        <f>IF(AND($AJ$1=5),'Data Entry'!E155,"")</f>
        <v/>
      </c>
      <c r="AQ150" s="24" t="str">
        <f>IF(AND($AJ$1=5),'Data Entry'!H155,"")</f>
        <v/>
      </c>
      <c r="AR150" s="24" t="str">
        <f>IF(AND($AJ$1=5),'Data Entry'!I155,"")</f>
        <v/>
      </c>
      <c r="AS150" s="24" t="str">
        <f t="shared" si="43"/>
        <v/>
      </c>
      <c r="AT150" s="24" t="str">
        <f t="shared" si="44"/>
        <v/>
      </c>
      <c r="AU150" s="24" t="str">
        <f t="shared" si="45"/>
        <v/>
      </c>
      <c r="AV150" s="24" t="str">
        <f t="shared" si="46"/>
        <v/>
      </c>
      <c r="AX150" t="str">
        <f>IF(BC150="","",IF(BC150&gt;0,COUNT($AY$2:AY150),""))</f>
        <v/>
      </c>
      <c r="AY150" s="24" t="str">
        <f t="shared" si="47"/>
        <v/>
      </c>
      <c r="AZ150" s="24" t="str">
        <f>IF(AND($BB$1=5,$BC$1=AH150),'Data Entry'!C155,"")</f>
        <v/>
      </c>
      <c r="BA150" s="24" t="str">
        <f>IF(AND($BB$1=5,AG150=5,$BC$1=AH150),'Data Entry'!D155,"")</f>
        <v/>
      </c>
      <c r="BB150" s="24" t="str">
        <f t="shared" si="48"/>
        <v/>
      </c>
      <c r="BC150" s="24" t="str">
        <f>IF(AND($BB$1=5,AG150=5,$BC$1=AH150),'Data Entry'!F155,"")</f>
        <v/>
      </c>
      <c r="BD150" s="24" t="str">
        <f t="shared" si="49"/>
        <v/>
      </c>
      <c r="BE150" s="24" t="str">
        <f>IF(AND($BB$1=5,AG150=5,$BC$1=AH150),'Data Entry'!G155,"")</f>
        <v/>
      </c>
      <c r="BF150" s="24" t="str">
        <f t="shared" si="50"/>
        <v/>
      </c>
      <c r="BG150" s="24" t="str">
        <f t="shared" si="51"/>
        <v/>
      </c>
      <c r="BH150" s="24" t="str">
        <f>IF(AND($BB$1=5,AG150=5,$BC$1=AH150),'Data Entry'!E155,"")</f>
        <v/>
      </c>
      <c r="BI150" s="24" t="str">
        <f>IF(AND($BB$1=5,AG150=5,$BC$1=AH150),'Data Entry'!H155,"")</f>
        <v/>
      </c>
      <c r="BJ150" s="24" t="str">
        <f>IF(AND($BB$1=5,AG150=5,$BC$1=AH150),'Data Entry'!I155,"")</f>
        <v/>
      </c>
      <c r="BK150" s="24" t="str">
        <f t="shared" si="52"/>
        <v/>
      </c>
      <c r="BL150" s="24" t="str">
        <f t="shared" si="53"/>
        <v/>
      </c>
      <c r="BM150" s="24" t="str">
        <f t="shared" si="54"/>
        <v/>
      </c>
      <c r="BN150" s="24" t="str">
        <f t="shared" si="55"/>
        <v/>
      </c>
    </row>
    <row r="151" spans="1:66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7"/>
      <c r="AF151" t="str">
        <f>IF(AK151="","",IF(AK151&gt;0,COUNT($AG$2:AG151),""))</f>
        <v/>
      </c>
      <c r="AG151" s="24">
        <f t="shared" si="38"/>
        <v>5</v>
      </c>
      <c r="AH151" s="24" t="str">
        <f>IF(AND($AJ$1=5),'Data Entry'!C156,"")</f>
        <v/>
      </c>
      <c r="AI151" s="24" t="str">
        <f>IF(AND($AJ$1=5),'Data Entry'!D156,"")</f>
        <v/>
      </c>
      <c r="AJ151" s="24" t="str">
        <f t="shared" si="39"/>
        <v/>
      </c>
      <c r="AK151" s="24" t="str">
        <f>IF(AND($AJ$1=5),'Data Entry'!F156,"")</f>
        <v/>
      </c>
      <c r="AL151" s="24" t="str">
        <f t="shared" si="40"/>
        <v/>
      </c>
      <c r="AM151" s="24" t="str">
        <f>IF(AND($AJ$1=5),'Data Entry'!G156,"")</f>
        <v/>
      </c>
      <c r="AN151" s="24" t="str">
        <f t="shared" si="41"/>
        <v/>
      </c>
      <c r="AO151" s="24" t="str">
        <f t="shared" si="42"/>
        <v/>
      </c>
      <c r="AP151" s="24" t="str">
        <f>IF(AND($AJ$1=5),'Data Entry'!E156,"")</f>
        <v/>
      </c>
      <c r="AQ151" s="24" t="str">
        <f>IF(AND($AJ$1=5),'Data Entry'!H156,"")</f>
        <v/>
      </c>
      <c r="AR151" s="24" t="str">
        <f>IF(AND($AJ$1=5),'Data Entry'!I156,"")</f>
        <v/>
      </c>
      <c r="AS151" s="24" t="str">
        <f t="shared" si="43"/>
        <v/>
      </c>
      <c r="AT151" s="24" t="str">
        <f t="shared" si="44"/>
        <v/>
      </c>
      <c r="AU151" s="24" t="str">
        <f t="shared" si="45"/>
        <v/>
      </c>
      <c r="AV151" s="24" t="str">
        <f t="shared" si="46"/>
        <v/>
      </c>
      <c r="AX151" t="str">
        <f>IF(BC151="","",IF(BC151&gt;0,COUNT($AY$2:AY151),""))</f>
        <v/>
      </c>
      <c r="AY151" s="24" t="str">
        <f t="shared" si="47"/>
        <v/>
      </c>
      <c r="AZ151" s="24" t="str">
        <f>IF(AND($BB$1=5,$BC$1=AH151),'Data Entry'!C156,"")</f>
        <v/>
      </c>
      <c r="BA151" s="24" t="str">
        <f>IF(AND($BB$1=5,AG151=5,$BC$1=AH151),'Data Entry'!D156,"")</f>
        <v/>
      </c>
      <c r="BB151" s="24" t="str">
        <f t="shared" si="48"/>
        <v/>
      </c>
      <c r="BC151" s="24" t="str">
        <f>IF(AND($BB$1=5,AG151=5,$BC$1=AH151),'Data Entry'!F156,"")</f>
        <v/>
      </c>
      <c r="BD151" s="24" t="str">
        <f t="shared" si="49"/>
        <v/>
      </c>
      <c r="BE151" s="24" t="str">
        <f>IF(AND($BB$1=5,AG151=5,$BC$1=AH151),'Data Entry'!G156,"")</f>
        <v/>
      </c>
      <c r="BF151" s="24" t="str">
        <f t="shared" si="50"/>
        <v/>
      </c>
      <c r="BG151" s="24" t="str">
        <f t="shared" si="51"/>
        <v/>
      </c>
      <c r="BH151" s="24" t="str">
        <f>IF(AND($BB$1=5,AG151=5,$BC$1=AH151),'Data Entry'!E156,"")</f>
        <v/>
      </c>
      <c r="BI151" s="24" t="str">
        <f>IF(AND($BB$1=5,AG151=5,$BC$1=AH151),'Data Entry'!H156,"")</f>
        <v/>
      </c>
      <c r="BJ151" s="24" t="str">
        <f>IF(AND($BB$1=5,AG151=5,$BC$1=AH151),'Data Entry'!I156,"")</f>
        <v/>
      </c>
      <c r="BK151" s="24" t="str">
        <f t="shared" si="52"/>
        <v/>
      </c>
      <c r="BL151" s="24" t="str">
        <f t="shared" si="53"/>
        <v/>
      </c>
      <c r="BM151" s="24" t="str">
        <f t="shared" si="54"/>
        <v/>
      </c>
      <c r="BN151" s="24" t="str">
        <f t="shared" si="55"/>
        <v/>
      </c>
    </row>
    <row r="152" spans="1:66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7"/>
      <c r="AF152" t="str">
        <f>IF(AK152="","",IF(AK152&gt;0,COUNT($AG$2:AG152),""))</f>
        <v/>
      </c>
      <c r="AG152" s="24">
        <f t="shared" si="38"/>
        <v>5</v>
      </c>
      <c r="AH152" s="24" t="str">
        <f>IF(AND($AJ$1=5),'Data Entry'!C157,"")</f>
        <v/>
      </c>
      <c r="AI152" s="24" t="str">
        <f>IF(AND($AJ$1=5),'Data Entry'!D157,"")</f>
        <v/>
      </c>
      <c r="AJ152" s="24" t="str">
        <f t="shared" si="39"/>
        <v/>
      </c>
      <c r="AK152" s="24" t="str">
        <f>IF(AND($AJ$1=5),'Data Entry'!F157,"")</f>
        <v/>
      </c>
      <c r="AL152" s="24" t="str">
        <f t="shared" si="40"/>
        <v/>
      </c>
      <c r="AM152" s="24" t="str">
        <f>IF(AND($AJ$1=5),'Data Entry'!G157,"")</f>
        <v/>
      </c>
      <c r="AN152" s="24" t="str">
        <f t="shared" si="41"/>
        <v/>
      </c>
      <c r="AO152" s="24" t="str">
        <f t="shared" si="42"/>
        <v/>
      </c>
      <c r="AP152" s="24" t="str">
        <f>IF(AND($AJ$1=5),'Data Entry'!E157,"")</f>
        <v/>
      </c>
      <c r="AQ152" s="24" t="str">
        <f>IF(AND($AJ$1=5),'Data Entry'!H157,"")</f>
        <v/>
      </c>
      <c r="AR152" s="24" t="str">
        <f>IF(AND($AJ$1=5),'Data Entry'!I157,"")</f>
        <v/>
      </c>
      <c r="AS152" s="24" t="str">
        <f t="shared" si="43"/>
        <v/>
      </c>
      <c r="AT152" s="24" t="str">
        <f t="shared" si="44"/>
        <v/>
      </c>
      <c r="AU152" s="24" t="str">
        <f t="shared" si="45"/>
        <v/>
      </c>
      <c r="AV152" s="24" t="str">
        <f t="shared" si="46"/>
        <v/>
      </c>
      <c r="AX152" t="str">
        <f>IF(BC152="","",IF(BC152&gt;0,COUNT($AY$2:AY152),""))</f>
        <v/>
      </c>
      <c r="AY152" s="24" t="str">
        <f t="shared" si="47"/>
        <v/>
      </c>
      <c r="AZ152" s="24" t="str">
        <f>IF(AND($BB$1=5,$BC$1=AH152),'Data Entry'!C157,"")</f>
        <v/>
      </c>
      <c r="BA152" s="24" t="str">
        <f>IF(AND($BB$1=5,AG152=5,$BC$1=AH152),'Data Entry'!D157,"")</f>
        <v/>
      </c>
      <c r="BB152" s="24" t="str">
        <f t="shared" si="48"/>
        <v/>
      </c>
      <c r="BC152" s="24" t="str">
        <f>IF(AND($BB$1=5,AG152=5,$BC$1=AH152),'Data Entry'!F157,"")</f>
        <v/>
      </c>
      <c r="BD152" s="24" t="str">
        <f t="shared" si="49"/>
        <v/>
      </c>
      <c r="BE152" s="24" t="str">
        <f>IF(AND($BB$1=5,AG152=5,$BC$1=AH152),'Data Entry'!G157,"")</f>
        <v/>
      </c>
      <c r="BF152" s="24" t="str">
        <f t="shared" si="50"/>
        <v/>
      </c>
      <c r="BG152" s="24" t="str">
        <f t="shared" si="51"/>
        <v/>
      </c>
      <c r="BH152" s="24" t="str">
        <f>IF(AND($BB$1=5,AG152=5,$BC$1=AH152),'Data Entry'!E157,"")</f>
        <v/>
      </c>
      <c r="BI152" s="24" t="str">
        <f>IF(AND($BB$1=5,AG152=5,$BC$1=AH152),'Data Entry'!H157,"")</f>
        <v/>
      </c>
      <c r="BJ152" s="24" t="str">
        <f>IF(AND($BB$1=5,AG152=5,$BC$1=AH152),'Data Entry'!I157,"")</f>
        <v/>
      </c>
      <c r="BK152" s="24" t="str">
        <f t="shared" si="52"/>
        <v/>
      </c>
      <c r="BL152" s="24" t="str">
        <f t="shared" si="53"/>
        <v/>
      </c>
      <c r="BM152" s="24" t="str">
        <f t="shared" si="54"/>
        <v/>
      </c>
      <c r="BN152" s="24" t="str">
        <f t="shared" si="55"/>
        <v/>
      </c>
    </row>
    <row r="153" spans="1:66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7"/>
      <c r="AF153" t="str">
        <f>IF(AK153="","",IF(AK153&gt;0,COUNT($AG$2:AG153),""))</f>
        <v/>
      </c>
      <c r="AG153" s="24">
        <f t="shared" si="38"/>
        <v>5</v>
      </c>
      <c r="AH153" s="24" t="str">
        <f>IF(AND($AJ$1=5),'Data Entry'!C158,"")</f>
        <v/>
      </c>
      <c r="AI153" s="24" t="str">
        <f>IF(AND($AJ$1=5),'Data Entry'!D158,"")</f>
        <v/>
      </c>
      <c r="AJ153" s="24" t="str">
        <f t="shared" si="39"/>
        <v/>
      </c>
      <c r="AK153" s="24" t="str">
        <f>IF(AND($AJ$1=5),'Data Entry'!F158,"")</f>
        <v/>
      </c>
      <c r="AL153" s="24" t="str">
        <f t="shared" si="40"/>
        <v/>
      </c>
      <c r="AM153" s="24" t="str">
        <f>IF(AND($AJ$1=5),'Data Entry'!G158,"")</f>
        <v/>
      </c>
      <c r="AN153" s="24" t="str">
        <f t="shared" si="41"/>
        <v/>
      </c>
      <c r="AO153" s="24" t="str">
        <f t="shared" si="42"/>
        <v/>
      </c>
      <c r="AP153" s="24" t="str">
        <f>IF(AND($AJ$1=5),'Data Entry'!E158,"")</f>
        <v/>
      </c>
      <c r="AQ153" s="24" t="str">
        <f>IF(AND($AJ$1=5),'Data Entry'!H158,"")</f>
        <v/>
      </c>
      <c r="AR153" s="24" t="str">
        <f>IF(AND($AJ$1=5),'Data Entry'!I158,"")</f>
        <v/>
      </c>
      <c r="AS153" s="24" t="str">
        <f t="shared" si="43"/>
        <v/>
      </c>
      <c r="AT153" s="24" t="str">
        <f t="shared" si="44"/>
        <v/>
      </c>
      <c r="AU153" s="24" t="str">
        <f t="shared" si="45"/>
        <v/>
      </c>
      <c r="AV153" s="24" t="str">
        <f t="shared" si="46"/>
        <v/>
      </c>
      <c r="AX153" t="str">
        <f>IF(BC153="","",IF(BC153&gt;0,COUNT($AY$2:AY153),""))</f>
        <v/>
      </c>
      <c r="AY153" s="24" t="str">
        <f t="shared" si="47"/>
        <v/>
      </c>
      <c r="AZ153" s="24" t="str">
        <f>IF(AND($BB$1=5,$BC$1=AH153),'Data Entry'!C158,"")</f>
        <v/>
      </c>
      <c r="BA153" s="24" t="str">
        <f>IF(AND($BB$1=5,AG153=5,$BC$1=AH153),'Data Entry'!D158,"")</f>
        <v/>
      </c>
      <c r="BB153" s="24" t="str">
        <f t="shared" si="48"/>
        <v/>
      </c>
      <c r="BC153" s="24" t="str">
        <f>IF(AND($BB$1=5,AG153=5,$BC$1=AH153),'Data Entry'!F158,"")</f>
        <v/>
      </c>
      <c r="BD153" s="24" t="str">
        <f t="shared" si="49"/>
        <v/>
      </c>
      <c r="BE153" s="24" t="str">
        <f>IF(AND($BB$1=5,AG153=5,$BC$1=AH153),'Data Entry'!G158,"")</f>
        <v/>
      </c>
      <c r="BF153" s="24" t="str">
        <f t="shared" si="50"/>
        <v/>
      </c>
      <c r="BG153" s="24" t="str">
        <f t="shared" si="51"/>
        <v/>
      </c>
      <c r="BH153" s="24" t="str">
        <f>IF(AND($BB$1=5,AG153=5,$BC$1=AH153),'Data Entry'!E158,"")</f>
        <v/>
      </c>
      <c r="BI153" s="24" t="str">
        <f>IF(AND($BB$1=5,AG153=5,$BC$1=AH153),'Data Entry'!H158,"")</f>
        <v/>
      </c>
      <c r="BJ153" s="24" t="str">
        <f>IF(AND($BB$1=5,AG153=5,$BC$1=AH153),'Data Entry'!I158,"")</f>
        <v/>
      </c>
      <c r="BK153" s="24" t="str">
        <f t="shared" si="52"/>
        <v/>
      </c>
      <c r="BL153" s="24" t="str">
        <f t="shared" si="53"/>
        <v/>
      </c>
      <c r="BM153" s="24" t="str">
        <f t="shared" si="54"/>
        <v/>
      </c>
      <c r="BN153" s="24" t="str">
        <f t="shared" si="55"/>
        <v/>
      </c>
    </row>
    <row r="154" spans="1:66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7"/>
      <c r="AF154" t="str">
        <f>IF(AK154="","",IF(AK154&gt;0,COUNT($AG$2:AG154),""))</f>
        <v/>
      </c>
      <c r="AG154" s="24">
        <f t="shared" si="38"/>
        <v>5</v>
      </c>
      <c r="AH154" s="24" t="str">
        <f>IF(AND($AJ$1=5),'Data Entry'!C159,"")</f>
        <v/>
      </c>
      <c r="AI154" s="24" t="str">
        <f>IF(AND($AJ$1=5),'Data Entry'!D159,"")</f>
        <v/>
      </c>
      <c r="AJ154" s="24" t="str">
        <f t="shared" si="39"/>
        <v/>
      </c>
      <c r="AK154" s="24" t="str">
        <f>IF(AND($AJ$1=5),'Data Entry'!F159,"")</f>
        <v/>
      </c>
      <c r="AL154" s="24" t="str">
        <f t="shared" si="40"/>
        <v/>
      </c>
      <c r="AM154" s="24" t="str">
        <f>IF(AND($AJ$1=5),'Data Entry'!G159,"")</f>
        <v/>
      </c>
      <c r="AN154" s="24" t="str">
        <f t="shared" si="41"/>
        <v/>
      </c>
      <c r="AO154" s="24" t="str">
        <f t="shared" si="42"/>
        <v/>
      </c>
      <c r="AP154" s="24" t="str">
        <f>IF(AND($AJ$1=5),'Data Entry'!E159,"")</f>
        <v/>
      </c>
      <c r="AQ154" s="24" t="str">
        <f>IF(AND($AJ$1=5),'Data Entry'!H159,"")</f>
        <v/>
      </c>
      <c r="AR154" s="24" t="str">
        <f>IF(AND($AJ$1=5),'Data Entry'!I159,"")</f>
        <v/>
      </c>
      <c r="AS154" s="24" t="str">
        <f t="shared" si="43"/>
        <v/>
      </c>
      <c r="AT154" s="24" t="str">
        <f t="shared" si="44"/>
        <v/>
      </c>
      <c r="AU154" s="24" t="str">
        <f t="shared" si="45"/>
        <v/>
      </c>
      <c r="AV154" s="24" t="str">
        <f t="shared" si="46"/>
        <v/>
      </c>
      <c r="AX154" t="str">
        <f>IF(BC154="","",IF(BC154&gt;0,COUNT($AY$2:AY154),""))</f>
        <v/>
      </c>
      <c r="AY154" s="24" t="str">
        <f t="shared" si="47"/>
        <v/>
      </c>
      <c r="AZ154" s="24" t="str">
        <f>IF(AND($BB$1=5,$BC$1=AH154),'Data Entry'!C159,"")</f>
        <v/>
      </c>
      <c r="BA154" s="24" t="str">
        <f>IF(AND($BB$1=5,AG154=5,$BC$1=AH154),'Data Entry'!D159,"")</f>
        <v/>
      </c>
      <c r="BB154" s="24" t="str">
        <f t="shared" si="48"/>
        <v/>
      </c>
      <c r="BC154" s="24" t="str">
        <f>IF(AND($BB$1=5,AG154=5,$BC$1=AH154),'Data Entry'!F159,"")</f>
        <v/>
      </c>
      <c r="BD154" s="24" t="str">
        <f t="shared" si="49"/>
        <v/>
      </c>
      <c r="BE154" s="24" t="str">
        <f>IF(AND($BB$1=5,AG154=5,$BC$1=AH154),'Data Entry'!G159,"")</f>
        <v/>
      </c>
      <c r="BF154" s="24" t="str">
        <f t="shared" si="50"/>
        <v/>
      </c>
      <c r="BG154" s="24" t="str">
        <f t="shared" si="51"/>
        <v/>
      </c>
      <c r="BH154" s="24" t="str">
        <f>IF(AND($BB$1=5,AG154=5,$BC$1=AH154),'Data Entry'!E159,"")</f>
        <v/>
      </c>
      <c r="BI154" s="24" t="str">
        <f>IF(AND($BB$1=5,AG154=5,$BC$1=AH154),'Data Entry'!H159,"")</f>
        <v/>
      </c>
      <c r="BJ154" s="24" t="str">
        <f>IF(AND($BB$1=5,AG154=5,$BC$1=AH154),'Data Entry'!I159,"")</f>
        <v/>
      </c>
      <c r="BK154" s="24" t="str">
        <f t="shared" si="52"/>
        <v/>
      </c>
      <c r="BL154" s="24" t="str">
        <f t="shared" si="53"/>
        <v/>
      </c>
      <c r="BM154" s="24" t="str">
        <f t="shared" si="54"/>
        <v/>
      </c>
      <c r="BN154" s="24" t="str">
        <f t="shared" si="55"/>
        <v/>
      </c>
    </row>
    <row r="155" spans="1:66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7"/>
      <c r="AF155" t="str">
        <f>IF(AK155="","",IF(AK155&gt;0,COUNT($AG$2:AG155),""))</f>
        <v/>
      </c>
      <c r="AG155" s="24">
        <f t="shared" si="38"/>
        <v>5</v>
      </c>
      <c r="AH155" s="24" t="str">
        <f>IF(AND($AJ$1=5),'Data Entry'!C160,"")</f>
        <v/>
      </c>
      <c r="AI155" s="24" t="str">
        <f>IF(AND($AJ$1=5),'Data Entry'!D160,"")</f>
        <v/>
      </c>
      <c r="AJ155" s="24" t="str">
        <f t="shared" si="39"/>
        <v/>
      </c>
      <c r="AK155" s="24" t="str">
        <f>IF(AND($AJ$1=5),'Data Entry'!F160,"")</f>
        <v/>
      </c>
      <c r="AL155" s="24" t="str">
        <f t="shared" si="40"/>
        <v/>
      </c>
      <c r="AM155" s="24" t="str">
        <f>IF(AND($AJ$1=5),'Data Entry'!G160,"")</f>
        <v/>
      </c>
      <c r="AN155" s="24" t="str">
        <f t="shared" si="41"/>
        <v/>
      </c>
      <c r="AO155" s="24" t="str">
        <f t="shared" si="42"/>
        <v/>
      </c>
      <c r="AP155" s="24" t="str">
        <f>IF(AND($AJ$1=5),'Data Entry'!E160,"")</f>
        <v/>
      </c>
      <c r="AQ155" s="24" t="str">
        <f>IF(AND($AJ$1=5),'Data Entry'!H160,"")</f>
        <v/>
      </c>
      <c r="AR155" s="24" t="str">
        <f>IF(AND($AJ$1=5),'Data Entry'!I160,"")</f>
        <v/>
      </c>
      <c r="AS155" s="24" t="str">
        <f t="shared" si="43"/>
        <v/>
      </c>
      <c r="AT155" s="24" t="str">
        <f t="shared" si="44"/>
        <v/>
      </c>
      <c r="AU155" s="24" t="str">
        <f t="shared" si="45"/>
        <v/>
      </c>
      <c r="AV155" s="24" t="str">
        <f t="shared" si="46"/>
        <v/>
      </c>
      <c r="AX155" t="str">
        <f>IF(BC155="","",IF(BC155&gt;0,COUNT($AY$2:AY155),""))</f>
        <v/>
      </c>
      <c r="AY155" s="24" t="str">
        <f t="shared" si="47"/>
        <v/>
      </c>
      <c r="AZ155" s="24" t="str">
        <f>IF(AND($BB$1=5,$BC$1=AH155),'Data Entry'!C160,"")</f>
        <v/>
      </c>
      <c r="BA155" s="24" t="str">
        <f>IF(AND($BB$1=5,AG155=5,$BC$1=AH155),'Data Entry'!D160,"")</f>
        <v/>
      </c>
      <c r="BB155" s="24" t="str">
        <f t="shared" si="48"/>
        <v/>
      </c>
      <c r="BC155" s="24" t="str">
        <f>IF(AND($BB$1=5,AG155=5,$BC$1=AH155),'Data Entry'!F160,"")</f>
        <v/>
      </c>
      <c r="BD155" s="24" t="str">
        <f t="shared" si="49"/>
        <v/>
      </c>
      <c r="BE155" s="24" t="str">
        <f>IF(AND($BB$1=5,AG155=5,$BC$1=AH155),'Data Entry'!G160,"")</f>
        <v/>
      </c>
      <c r="BF155" s="24" t="str">
        <f t="shared" si="50"/>
        <v/>
      </c>
      <c r="BG155" s="24" t="str">
        <f t="shared" si="51"/>
        <v/>
      </c>
      <c r="BH155" s="24" t="str">
        <f>IF(AND($BB$1=5,AG155=5,$BC$1=AH155),'Data Entry'!E160,"")</f>
        <v/>
      </c>
      <c r="BI155" s="24" t="str">
        <f>IF(AND($BB$1=5,AG155=5,$BC$1=AH155),'Data Entry'!H160,"")</f>
        <v/>
      </c>
      <c r="BJ155" s="24" t="str">
        <f>IF(AND($BB$1=5,AG155=5,$BC$1=AH155),'Data Entry'!I160,"")</f>
        <v/>
      </c>
      <c r="BK155" s="24" t="str">
        <f t="shared" si="52"/>
        <v/>
      </c>
      <c r="BL155" s="24" t="str">
        <f t="shared" si="53"/>
        <v/>
      </c>
      <c r="BM155" s="24" t="str">
        <f t="shared" si="54"/>
        <v/>
      </c>
      <c r="BN155" s="24" t="str">
        <f t="shared" si="55"/>
        <v/>
      </c>
    </row>
    <row r="156" spans="1:66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7"/>
      <c r="AF156" t="str">
        <f>IF(AK156="","",IF(AK156&gt;0,COUNT($AG$2:AG156),""))</f>
        <v/>
      </c>
      <c r="AG156" s="24">
        <f t="shared" si="38"/>
        <v>5</v>
      </c>
      <c r="AH156" s="24" t="str">
        <f>IF(AND($AJ$1=5),'Data Entry'!C161,"")</f>
        <v/>
      </c>
      <c r="AI156" s="24" t="str">
        <f>IF(AND($AJ$1=5),'Data Entry'!D161,"")</f>
        <v/>
      </c>
      <c r="AJ156" s="24" t="str">
        <f t="shared" si="39"/>
        <v/>
      </c>
      <c r="AK156" s="24" t="str">
        <f>IF(AND($AJ$1=5),'Data Entry'!F161,"")</f>
        <v/>
      </c>
      <c r="AL156" s="24" t="str">
        <f t="shared" si="40"/>
        <v/>
      </c>
      <c r="AM156" s="24" t="str">
        <f>IF(AND($AJ$1=5),'Data Entry'!G161,"")</f>
        <v/>
      </c>
      <c r="AN156" s="24" t="str">
        <f t="shared" si="41"/>
        <v/>
      </c>
      <c r="AO156" s="24" t="str">
        <f t="shared" si="42"/>
        <v/>
      </c>
      <c r="AP156" s="24" t="str">
        <f>IF(AND($AJ$1=5),'Data Entry'!E161,"")</f>
        <v/>
      </c>
      <c r="AQ156" s="24" t="str">
        <f>IF(AND($AJ$1=5),'Data Entry'!H161,"")</f>
        <v/>
      </c>
      <c r="AR156" s="24" t="str">
        <f>IF(AND($AJ$1=5),'Data Entry'!I161,"")</f>
        <v/>
      </c>
      <c r="AS156" s="24" t="str">
        <f t="shared" si="43"/>
        <v/>
      </c>
      <c r="AT156" s="24" t="str">
        <f t="shared" si="44"/>
        <v/>
      </c>
      <c r="AU156" s="24" t="str">
        <f t="shared" si="45"/>
        <v/>
      </c>
      <c r="AV156" s="24" t="str">
        <f t="shared" si="46"/>
        <v/>
      </c>
      <c r="AX156" t="str">
        <f>IF(BC156="","",IF(BC156&gt;0,COUNT($AY$2:AY156),""))</f>
        <v/>
      </c>
      <c r="AY156" s="24" t="str">
        <f t="shared" si="47"/>
        <v/>
      </c>
      <c r="AZ156" s="24" t="str">
        <f>IF(AND($BB$1=5,$BC$1=AH156),'Data Entry'!C161,"")</f>
        <v/>
      </c>
      <c r="BA156" s="24" t="str">
        <f>IF(AND($BB$1=5,AG156=5,$BC$1=AH156),'Data Entry'!D161,"")</f>
        <v/>
      </c>
      <c r="BB156" s="24" t="str">
        <f t="shared" si="48"/>
        <v/>
      </c>
      <c r="BC156" s="24" t="str">
        <f>IF(AND($BB$1=5,AG156=5,$BC$1=AH156),'Data Entry'!F161,"")</f>
        <v/>
      </c>
      <c r="BD156" s="24" t="str">
        <f t="shared" si="49"/>
        <v/>
      </c>
      <c r="BE156" s="24" t="str">
        <f>IF(AND($BB$1=5,AG156=5,$BC$1=AH156),'Data Entry'!G161,"")</f>
        <v/>
      </c>
      <c r="BF156" s="24" t="str">
        <f t="shared" si="50"/>
        <v/>
      </c>
      <c r="BG156" s="24" t="str">
        <f t="shared" si="51"/>
        <v/>
      </c>
      <c r="BH156" s="24" t="str">
        <f>IF(AND($BB$1=5,AG156=5,$BC$1=AH156),'Data Entry'!E161,"")</f>
        <v/>
      </c>
      <c r="BI156" s="24" t="str">
        <f>IF(AND($BB$1=5,AG156=5,$BC$1=AH156),'Data Entry'!H161,"")</f>
        <v/>
      </c>
      <c r="BJ156" s="24" t="str">
        <f>IF(AND($BB$1=5,AG156=5,$BC$1=AH156),'Data Entry'!I161,"")</f>
        <v/>
      </c>
      <c r="BK156" s="24" t="str">
        <f t="shared" si="52"/>
        <v/>
      </c>
      <c r="BL156" s="24" t="str">
        <f t="shared" si="53"/>
        <v/>
      </c>
      <c r="BM156" s="24" t="str">
        <f t="shared" si="54"/>
        <v/>
      </c>
      <c r="BN156" s="24" t="str">
        <f t="shared" si="55"/>
        <v/>
      </c>
    </row>
    <row r="157" spans="1:66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7"/>
      <c r="AF157" t="str">
        <f>IF(AK157="","",IF(AK157&gt;0,COUNT($AG$2:AG157),""))</f>
        <v/>
      </c>
      <c r="AG157" s="24">
        <f t="shared" si="38"/>
        <v>5</v>
      </c>
      <c r="AH157" s="24" t="str">
        <f>IF(AND($AJ$1=5),'Data Entry'!C162,"")</f>
        <v/>
      </c>
      <c r="AI157" s="24" t="str">
        <f>IF(AND($AJ$1=5),'Data Entry'!D162,"")</f>
        <v/>
      </c>
      <c r="AJ157" s="24" t="str">
        <f t="shared" si="39"/>
        <v/>
      </c>
      <c r="AK157" s="24" t="str">
        <f>IF(AND($AJ$1=5),'Data Entry'!F162,"")</f>
        <v/>
      </c>
      <c r="AL157" s="24" t="str">
        <f t="shared" si="40"/>
        <v/>
      </c>
      <c r="AM157" s="24" t="str">
        <f>IF(AND($AJ$1=5),'Data Entry'!G162,"")</f>
        <v/>
      </c>
      <c r="AN157" s="24" t="str">
        <f t="shared" si="41"/>
        <v/>
      </c>
      <c r="AO157" s="24" t="str">
        <f t="shared" si="42"/>
        <v/>
      </c>
      <c r="AP157" s="24" t="str">
        <f>IF(AND($AJ$1=5),'Data Entry'!E162,"")</f>
        <v/>
      </c>
      <c r="AQ157" s="24" t="str">
        <f>IF(AND($AJ$1=5),'Data Entry'!H162,"")</f>
        <v/>
      </c>
      <c r="AR157" s="24" t="str">
        <f>IF(AND($AJ$1=5),'Data Entry'!I162,"")</f>
        <v/>
      </c>
      <c r="AS157" s="24" t="str">
        <f t="shared" si="43"/>
        <v/>
      </c>
      <c r="AT157" s="24" t="str">
        <f t="shared" si="44"/>
        <v/>
      </c>
      <c r="AU157" s="24" t="str">
        <f t="shared" si="45"/>
        <v/>
      </c>
      <c r="AV157" s="24" t="str">
        <f t="shared" si="46"/>
        <v/>
      </c>
      <c r="AX157" t="str">
        <f>IF(BC157="","",IF(BC157&gt;0,COUNT($AY$2:AY157),""))</f>
        <v/>
      </c>
      <c r="AY157" s="24" t="str">
        <f t="shared" si="47"/>
        <v/>
      </c>
      <c r="AZ157" s="24" t="str">
        <f>IF(AND($BB$1=5,$BC$1=AH157),'Data Entry'!C162,"")</f>
        <v/>
      </c>
      <c r="BA157" s="24" t="str">
        <f>IF(AND($BB$1=5,AG157=5,$BC$1=AH157),'Data Entry'!D162,"")</f>
        <v/>
      </c>
      <c r="BB157" s="24" t="str">
        <f t="shared" si="48"/>
        <v/>
      </c>
      <c r="BC157" s="24" t="str">
        <f>IF(AND($BB$1=5,AG157=5,$BC$1=AH157),'Data Entry'!F162,"")</f>
        <v/>
      </c>
      <c r="BD157" s="24" t="str">
        <f t="shared" si="49"/>
        <v/>
      </c>
      <c r="BE157" s="24" t="str">
        <f>IF(AND($BB$1=5,AG157=5,$BC$1=AH157),'Data Entry'!G162,"")</f>
        <v/>
      </c>
      <c r="BF157" s="24" t="str">
        <f t="shared" si="50"/>
        <v/>
      </c>
      <c r="BG157" s="24" t="str">
        <f t="shared" si="51"/>
        <v/>
      </c>
      <c r="BH157" s="24" t="str">
        <f>IF(AND($BB$1=5,AG157=5,$BC$1=AH157),'Data Entry'!E162,"")</f>
        <v/>
      </c>
      <c r="BI157" s="24" t="str">
        <f>IF(AND($BB$1=5,AG157=5,$BC$1=AH157),'Data Entry'!H162,"")</f>
        <v/>
      </c>
      <c r="BJ157" s="24" t="str">
        <f>IF(AND($BB$1=5,AG157=5,$BC$1=AH157),'Data Entry'!I162,"")</f>
        <v/>
      </c>
      <c r="BK157" s="24" t="str">
        <f t="shared" si="52"/>
        <v/>
      </c>
      <c r="BL157" s="24" t="str">
        <f t="shared" si="53"/>
        <v/>
      </c>
      <c r="BM157" s="24" t="str">
        <f t="shared" si="54"/>
        <v/>
      </c>
      <c r="BN157" s="24" t="str">
        <f t="shared" si="55"/>
        <v/>
      </c>
    </row>
    <row r="158" spans="1:66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7"/>
      <c r="AF158" t="str">
        <f>IF(AK158="","",IF(AK158&gt;0,COUNT($AG$2:AG158),""))</f>
        <v/>
      </c>
      <c r="AG158" s="24">
        <f t="shared" si="38"/>
        <v>5</v>
      </c>
      <c r="AH158" s="24" t="str">
        <f>IF(AND($AJ$1=5),'Data Entry'!C163,"")</f>
        <v/>
      </c>
      <c r="AI158" s="24" t="str">
        <f>IF(AND($AJ$1=5),'Data Entry'!D163,"")</f>
        <v/>
      </c>
      <c r="AJ158" s="24" t="str">
        <f t="shared" si="39"/>
        <v/>
      </c>
      <c r="AK158" s="24" t="str">
        <f>IF(AND($AJ$1=5),'Data Entry'!F163,"")</f>
        <v/>
      </c>
      <c r="AL158" s="24" t="str">
        <f t="shared" si="40"/>
        <v/>
      </c>
      <c r="AM158" s="24" t="str">
        <f>IF(AND($AJ$1=5),'Data Entry'!G163,"")</f>
        <v/>
      </c>
      <c r="AN158" s="24" t="str">
        <f t="shared" si="41"/>
        <v/>
      </c>
      <c r="AO158" s="24" t="str">
        <f t="shared" si="42"/>
        <v/>
      </c>
      <c r="AP158" s="24" t="str">
        <f>IF(AND($AJ$1=5),'Data Entry'!E163,"")</f>
        <v/>
      </c>
      <c r="AQ158" s="24" t="str">
        <f>IF(AND($AJ$1=5),'Data Entry'!H163,"")</f>
        <v/>
      </c>
      <c r="AR158" s="24" t="str">
        <f>IF(AND($AJ$1=5),'Data Entry'!I163,"")</f>
        <v/>
      </c>
      <c r="AS158" s="24" t="str">
        <f t="shared" si="43"/>
        <v/>
      </c>
      <c r="AT158" s="24" t="str">
        <f t="shared" si="44"/>
        <v/>
      </c>
      <c r="AU158" s="24" t="str">
        <f t="shared" si="45"/>
        <v/>
      </c>
      <c r="AV158" s="24" t="str">
        <f t="shared" si="46"/>
        <v/>
      </c>
      <c r="AX158" t="str">
        <f>IF(BC158="","",IF(BC158&gt;0,COUNT($AY$2:AY158),""))</f>
        <v/>
      </c>
      <c r="AY158" s="24" t="str">
        <f t="shared" si="47"/>
        <v/>
      </c>
      <c r="AZ158" s="24" t="str">
        <f>IF(AND($BB$1=5,$BC$1=AH158),'Data Entry'!C163,"")</f>
        <v/>
      </c>
      <c r="BA158" s="24" t="str">
        <f>IF(AND($BB$1=5,AG158=5,$BC$1=AH158),'Data Entry'!D163,"")</f>
        <v/>
      </c>
      <c r="BB158" s="24" t="str">
        <f t="shared" si="48"/>
        <v/>
      </c>
      <c r="BC158" s="24" t="str">
        <f>IF(AND($BB$1=5,AG158=5,$BC$1=AH158),'Data Entry'!F163,"")</f>
        <v/>
      </c>
      <c r="BD158" s="24" t="str">
        <f t="shared" si="49"/>
        <v/>
      </c>
      <c r="BE158" s="24" t="str">
        <f>IF(AND($BB$1=5,AG158=5,$BC$1=AH158),'Data Entry'!G163,"")</f>
        <v/>
      </c>
      <c r="BF158" s="24" t="str">
        <f t="shared" si="50"/>
        <v/>
      </c>
      <c r="BG158" s="24" t="str">
        <f t="shared" si="51"/>
        <v/>
      </c>
      <c r="BH158" s="24" t="str">
        <f>IF(AND($BB$1=5,AG158=5,$BC$1=AH158),'Data Entry'!E163,"")</f>
        <v/>
      </c>
      <c r="BI158" s="24" t="str">
        <f>IF(AND($BB$1=5,AG158=5,$BC$1=AH158),'Data Entry'!H163,"")</f>
        <v/>
      </c>
      <c r="BJ158" s="24" t="str">
        <f>IF(AND($BB$1=5,AG158=5,$BC$1=AH158),'Data Entry'!I163,"")</f>
        <v/>
      </c>
      <c r="BK158" s="24" t="str">
        <f t="shared" si="52"/>
        <v/>
      </c>
      <c r="BL158" s="24" t="str">
        <f t="shared" si="53"/>
        <v/>
      </c>
      <c r="BM158" s="24" t="str">
        <f t="shared" si="54"/>
        <v/>
      </c>
      <c r="BN158" s="24" t="str">
        <f t="shared" si="55"/>
        <v/>
      </c>
    </row>
    <row r="159" spans="1:66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7"/>
      <c r="AF159" t="str">
        <f>IF(AK159="","",IF(AK159&gt;0,COUNT($AG$2:AG159),""))</f>
        <v/>
      </c>
      <c r="AG159" s="24">
        <f t="shared" si="38"/>
        <v>5</v>
      </c>
      <c r="AH159" s="24" t="str">
        <f>IF(AND($AJ$1=5),'Data Entry'!C164,"")</f>
        <v/>
      </c>
      <c r="AI159" s="24" t="str">
        <f>IF(AND($AJ$1=5),'Data Entry'!D164,"")</f>
        <v/>
      </c>
      <c r="AJ159" s="24" t="str">
        <f t="shared" si="39"/>
        <v/>
      </c>
      <c r="AK159" s="24" t="str">
        <f>IF(AND($AJ$1=5),'Data Entry'!F164,"")</f>
        <v/>
      </c>
      <c r="AL159" s="24" t="str">
        <f t="shared" si="40"/>
        <v/>
      </c>
      <c r="AM159" s="24" t="str">
        <f>IF(AND($AJ$1=5),'Data Entry'!G164,"")</f>
        <v/>
      </c>
      <c r="AN159" s="24" t="str">
        <f t="shared" si="41"/>
        <v/>
      </c>
      <c r="AO159" s="24" t="str">
        <f t="shared" si="42"/>
        <v/>
      </c>
      <c r="AP159" s="24" t="str">
        <f>IF(AND($AJ$1=5),'Data Entry'!E164,"")</f>
        <v/>
      </c>
      <c r="AQ159" s="24" t="str">
        <f>IF(AND($AJ$1=5),'Data Entry'!H164,"")</f>
        <v/>
      </c>
      <c r="AR159" s="24" t="str">
        <f>IF(AND($AJ$1=5),'Data Entry'!I164,"")</f>
        <v/>
      </c>
      <c r="AS159" s="24" t="str">
        <f t="shared" si="43"/>
        <v/>
      </c>
      <c r="AT159" s="24" t="str">
        <f t="shared" si="44"/>
        <v/>
      </c>
      <c r="AU159" s="24" t="str">
        <f t="shared" si="45"/>
        <v/>
      </c>
      <c r="AV159" s="24" t="str">
        <f t="shared" si="46"/>
        <v/>
      </c>
      <c r="AX159" t="str">
        <f>IF(BC159="","",IF(BC159&gt;0,COUNT($AY$2:AY159),""))</f>
        <v/>
      </c>
      <c r="AY159" s="24" t="str">
        <f t="shared" si="47"/>
        <v/>
      </c>
      <c r="AZ159" s="24" t="str">
        <f>IF(AND($BB$1=5,$BC$1=AH159),'Data Entry'!C164,"")</f>
        <v/>
      </c>
      <c r="BA159" s="24" t="str">
        <f>IF(AND($BB$1=5,AG159=5,$BC$1=AH159),'Data Entry'!D164,"")</f>
        <v/>
      </c>
      <c r="BB159" s="24" t="str">
        <f t="shared" si="48"/>
        <v/>
      </c>
      <c r="BC159" s="24" t="str">
        <f>IF(AND($BB$1=5,AG159=5,$BC$1=AH159),'Data Entry'!F164,"")</f>
        <v/>
      </c>
      <c r="BD159" s="24" t="str">
        <f t="shared" si="49"/>
        <v/>
      </c>
      <c r="BE159" s="24" t="str">
        <f>IF(AND($BB$1=5,AG159=5,$BC$1=AH159),'Data Entry'!G164,"")</f>
        <v/>
      </c>
      <c r="BF159" s="24" t="str">
        <f t="shared" si="50"/>
        <v/>
      </c>
      <c r="BG159" s="24" t="str">
        <f t="shared" si="51"/>
        <v/>
      </c>
      <c r="BH159" s="24" t="str">
        <f>IF(AND($BB$1=5,AG159=5,$BC$1=AH159),'Data Entry'!E164,"")</f>
        <v/>
      </c>
      <c r="BI159" s="24" t="str">
        <f>IF(AND($BB$1=5,AG159=5,$BC$1=AH159),'Data Entry'!H164,"")</f>
        <v/>
      </c>
      <c r="BJ159" s="24" t="str">
        <f>IF(AND($BB$1=5,AG159=5,$BC$1=AH159),'Data Entry'!I164,"")</f>
        <v/>
      </c>
      <c r="BK159" s="24" t="str">
        <f t="shared" si="52"/>
        <v/>
      </c>
      <c r="BL159" s="24" t="str">
        <f t="shared" si="53"/>
        <v/>
      </c>
      <c r="BM159" s="24" t="str">
        <f t="shared" si="54"/>
        <v/>
      </c>
      <c r="BN159" s="24" t="str">
        <f t="shared" si="55"/>
        <v/>
      </c>
    </row>
    <row r="160" spans="1:66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7"/>
      <c r="AF160" t="str">
        <f>IF(AK160="","",IF(AK160&gt;0,COUNT($AG$2:AG160),""))</f>
        <v/>
      </c>
      <c r="AG160" s="24">
        <f t="shared" si="38"/>
        <v>5</v>
      </c>
      <c r="AH160" s="24" t="str">
        <f>IF(AND($AJ$1=5),'Data Entry'!C165,"")</f>
        <v/>
      </c>
      <c r="AI160" s="24" t="str">
        <f>IF(AND($AJ$1=5),'Data Entry'!D165,"")</f>
        <v/>
      </c>
      <c r="AJ160" s="24" t="str">
        <f t="shared" si="39"/>
        <v/>
      </c>
      <c r="AK160" s="24" t="str">
        <f>IF(AND($AJ$1=5),'Data Entry'!F165,"")</f>
        <v/>
      </c>
      <c r="AL160" s="24" t="str">
        <f t="shared" si="40"/>
        <v/>
      </c>
      <c r="AM160" s="24" t="str">
        <f>IF(AND($AJ$1=5),'Data Entry'!G165,"")</f>
        <v/>
      </c>
      <c r="AN160" s="24" t="str">
        <f t="shared" si="41"/>
        <v/>
      </c>
      <c r="AO160" s="24" t="str">
        <f t="shared" si="42"/>
        <v/>
      </c>
      <c r="AP160" s="24" t="str">
        <f>IF(AND($AJ$1=5),'Data Entry'!E165,"")</f>
        <v/>
      </c>
      <c r="AQ160" s="24" t="str">
        <f>IF(AND($AJ$1=5),'Data Entry'!H165,"")</f>
        <v/>
      </c>
      <c r="AR160" s="24" t="str">
        <f>IF(AND($AJ$1=5),'Data Entry'!I165,"")</f>
        <v/>
      </c>
      <c r="AS160" s="24" t="str">
        <f t="shared" si="43"/>
        <v/>
      </c>
      <c r="AT160" s="24" t="str">
        <f t="shared" si="44"/>
        <v/>
      </c>
      <c r="AU160" s="24" t="str">
        <f t="shared" si="45"/>
        <v/>
      </c>
      <c r="AV160" s="24" t="str">
        <f t="shared" si="46"/>
        <v/>
      </c>
      <c r="AX160" t="str">
        <f>IF(BC160="","",IF(BC160&gt;0,COUNT($AY$2:AY160),""))</f>
        <v/>
      </c>
      <c r="AY160" s="24" t="str">
        <f t="shared" si="47"/>
        <v/>
      </c>
      <c r="AZ160" s="24" t="str">
        <f>IF(AND($BB$1=5,$BC$1=AH160),'Data Entry'!C165,"")</f>
        <v/>
      </c>
      <c r="BA160" s="24" t="str">
        <f>IF(AND($BB$1=5,AG160=5,$BC$1=AH160),'Data Entry'!D165,"")</f>
        <v/>
      </c>
      <c r="BB160" s="24" t="str">
        <f t="shared" si="48"/>
        <v/>
      </c>
      <c r="BC160" s="24" t="str">
        <f>IF(AND($BB$1=5,AG160=5,$BC$1=AH160),'Data Entry'!F165,"")</f>
        <v/>
      </c>
      <c r="BD160" s="24" t="str">
        <f t="shared" si="49"/>
        <v/>
      </c>
      <c r="BE160" s="24" t="str">
        <f>IF(AND($BB$1=5,AG160=5,$BC$1=AH160),'Data Entry'!G165,"")</f>
        <v/>
      </c>
      <c r="BF160" s="24" t="str">
        <f t="shared" si="50"/>
        <v/>
      </c>
      <c r="BG160" s="24" t="str">
        <f t="shared" si="51"/>
        <v/>
      </c>
      <c r="BH160" s="24" t="str">
        <f>IF(AND($BB$1=5,AG160=5,$BC$1=AH160),'Data Entry'!E165,"")</f>
        <v/>
      </c>
      <c r="BI160" s="24" t="str">
        <f>IF(AND($BB$1=5,AG160=5,$BC$1=AH160),'Data Entry'!H165,"")</f>
        <v/>
      </c>
      <c r="BJ160" s="24" t="str">
        <f>IF(AND($BB$1=5,AG160=5,$BC$1=AH160),'Data Entry'!I165,"")</f>
        <v/>
      </c>
      <c r="BK160" s="24" t="str">
        <f t="shared" si="52"/>
        <v/>
      </c>
      <c r="BL160" s="24" t="str">
        <f t="shared" si="53"/>
        <v/>
      </c>
      <c r="BM160" s="24" t="str">
        <f t="shared" si="54"/>
        <v/>
      </c>
      <c r="BN160" s="24" t="str">
        <f t="shared" si="55"/>
        <v/>
      </c>
    </row>
    <row r="161" spans="1:66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7"/>
      <c r="AF161" t="str">
        <f>IF(AK161="","",IF(AK161&gt;0,COUNT($AG$2:AG161),""))</f>
        <v/>
      </c>
      <c r="AG161" s="24">
        <f t="shared" si="38"/>
        <v>5</v>
      </c>
      <c r="AH161" s="24" t="str">
        <f>IF(AND($AJ$1=5),'Data Entry'!C166,"")</f>
        <v/>
      </c>
      <c r="AI161" s="24" t="str">
        <f>IF(AND($AJ$1=5),'Data Entry'!D166,"")</f>
        <v/>
      </c>
      <c r="AJ161" s="24" t="str">
        <f t="shared" si="39"/>
        <v/>
      </c>
      <c r="AK161" s="24" t="str">
        <f>IF(AND($AJ$1=5),'Data Entry'!F166,"")</f>
        <v/>
      </c>
      <c r="AL161" s="24" t="str">
        <f t="shared" si="40"/>
        <v/>
      </c>
      <c r="AM161" s="24" t="str">
        <f>IF(AND($AJ$1=5),'Data Entry'!G166,"")</f>
        <v/>
      </c>
      <c r="AN161" s="24" t="str">
        <f t="shared" si="41"/>
        <v/>
      </c>
      <c r="AO161" s="24" t="str">
        <f t="shared" si="42"/>
        <v/>
      </c>
      <c r="AP161" s="24" t="str">
        <f>IF(AND($AJ$1=5),'Data Entry'!E166,"")</f>
        <v/>
      </c>
      <c r="AQ161" s="24" t="str">
        <f>IF(AND($AJ$1=5),'Data Entry'!H166,"")</f>
        <v/>
      </c>
      <c r="AR161" s="24" t="str">
        <f>IF(AND($AJ$1=5),'Data Entry'!I166,"")</f>
        <v/>
      </c>
      <c r="AS161" s="24" t="str">
        <f t="shared" si="43"/>
        <v/>
      </c>
      <c r="AT161" s="24" t="str">
        <f t="shared" si="44"/>
        <v/>
      </c>
      <c r="AU161" s="24" t="str">
        <f t="shared" si="45"/>
        <v/>
      </c>
      <c r="AV161" s="24" t="str">
        <f t="shared" si="46"/>
        <v/>
      </c>
      <c r="AX161" t="str">
        <f>IF(BC161="","",IF(BC161&gt;0,COUNT($AY$2:AY161),""))</f>
        <v/>
      </c>
      <c r="AY161" s="24" t="str">
        <f t="shared" si="47"/>
        <v/>
      </c>
      <c r="AZ161" s="24" t="str">
        <f>IF(AND($BB$1=5,$BC$1=AH161),'Data Entry'!C166,"")</f>
        <v/>
      </c>
      <c r="BA161" s="24" t="str">
        <f>IF(AND($BB$1=5,AG161=5,$BC$1=AH161),'Data Entry'!D166,"")</f>
        <v/>
      </c>
      <c r="BB161" s="24" t="str">
        <f t="shared" si="48"/>
        <v/>
      </c>
      <c r="BC161" s="24" t="str">
        <f>IF(AND($BB$1=5,AG161=5,$BC$1=AH161),'Data Entry'!F166,"")</f>
        <v/>
      </c>
      <c r="BD161" s="24" t="str">
        <f t="shared" si="49"/>
        <v/>
      </c>
      <c r="BE161" s="24" t="str">
        <f>IF(AND($BB$1=5,AG161=5,$BC$1=AH161),'Data Entry'!G166,"")</f>
        <v/>
      </c>
      <c r="BF161" s="24" t="str">
        <f t="shared" si="50"/>
        <v/>
      </c>
      <c r="BG161" s="24" t="str">
        <f t="shared" si="51"/>
        <v/>
      </c>
      <c r="BH161" s="24" t="str">
        <f>IF(AND($BB$1=5,AG161=5,$BC$1=AH161),'Data Entry'!E166,"")</f>
        <v/>
      </c>
      <c r="BI161" s="24" t="str">
        <f>IF(AND($BB$1=5,AG161=5,$BC$1=AH161),'Data Entry'!H166,"")</f>
        <v/>
      </c>
      <c r="BJ161" s="24" t="str">
        <f>IF(AND($BB$1=5,AG161=5,$BC$1=AH161),'Data Entry'!I166,"")</f>
        <v/>
      </c>
      <c r="BK161" s="24" t="str">
        <f t="shared" si="52"/>
        <v/>
      </c>
      <c r="BL161" s="24" t="str">
        <f t="shared" si="53"/>
        <v/>
      </c>
      <c r="BM161" s="24" t="str">
        <f t="shared" si="54"/>
        <v/>
      </c>
      <c r="BN161" s="24" t="str">
        <f t="shared" si="55"/>
        <v/>
      </c>
    </row>
    <row r="162" spans="1:66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7"/>
      <c r="AF162" t="str">
        <f>IF(AK162="","",IF(AK162&gt;0,COUNT($AG$2:AG162),""))</f>
        <v/>
      </c>
      <c r="AG162" s="24">
        <f t="shared" si="38"/>
        <v>5</v>
      </c>
      <c r="AH162" s="24" t="str">
        <f>IF(AND($AJ$1=5),'Data Entry'!C167,"")</f>
        <v/>
      </c>
      <c r="AI162" s="24" t="str">
        <f>IF(AND($AJ$1=5),'Data Entry'!D167,"")</f>
        <v/>
      </c>
      <c r="AJ162" s="24" t="str">
        <f t="shared" si="39"/>
        <v/>
      </c>
      <c r="AK162" s="24" t="str">
        <f>IF(AND($AJ$1=5),'Data Entry'!F167,"")</f>
        <v/>
      </c>
      <c r="AL162" s="24" t="str">
        <f t="shared" si="40"/>
        <v/>
      </c>
      <c r="AM162" s="24" t="str">
        <f>IF(AND($AJ$1=5),'Data Entry'!G167,"")</f>
        <v/>
      </c>
      <c r="AN162" s="24" t="str">
        <f t="shared" si="41"/>
        <v/>
      </c>
      <c r="AO162" s="24" t="str">
        <f t="shared" si="42"/>
        <v/>
      </c>
      <c r="AP162" s="24" t="str">
        <f>IF(AND($AJ$1=5),'Data Entry'!E167,"")</f>
        <v/>
      </c>
      <c r="AQ162" s="24" t="str">
        <f>IF(AND($AJ$1=5),'Data Entry'!H167,"")</f>
        <v/>
      </c>
      <c r="AR162" s="24" t="str">
        <f>IF(AND($AJ$1=5),'Data Entry'!I167,"")</f>
        <v/>
      </c>
      <c r="AS162" s="24" t="str">
        <f t="shared" si="43"/>
        <v/>
      </c>
      <c r="AT162" s="24" t="str">
        <f t="shared" si="44"/>
        <v/>
      </c>
      <c r="AU162" s="24" t="str">
        <f t="shared" si="45"/>
        <v/>
      </c>
      <c r="AV162" s="24" t="str">
        <f t="shared" si="46"/>
        <v/>
      </c>
      <c r="AX162" t="str">
        <f>IF(BC162="","",IF(BC162&gt;0,COUNT($AY$2:AY162),""))</f>
        <v/>
      </c>
      <c r="AY162" s="24" t="str">
        <f t="shared" si="47"/>
        <v/>
      </c>
      <c r="AZ162" s="24" t="str">
        <f>IF(AND($BB$1=5,$BC$1=AH162),'Data Entry'!C167,"")</f>
        <v/>
      </c>
      <c r="BA162" s="24" t="str">
        <f>IF(AND($BB$1=5,AG162=5,$BC$1=AH162),'Data Entry'!D167,"")</f>
        <v/>
      </c>
      <c r="BB162" s="24" t="str">
        <f t="shared" si="48"/>
        <v/>
      </c>
      <c r="BC162" s="24" t="str">
        <f>IF(AND($BB$1=5,AG162=5,$BC$1=AH162),'Data Entry'!F167,"")</f>
        <v/>
      </c>
      <c r="BD162" s="24" t="str">
        <f t="shared" si="49"/>
        <v/>
      </c>
      <c r="BE162" s="24" t="str">
        <f>IF(AND($BB$1=5,AG162=5,$BC$1=AH162),'Data Entry'!G167,"")</f>
        <v/>
      </c>
      <c r="BF162" s="24" t="str">
        <f t="shared" si="50"/>
        <v/>
      </c>
      <c r="BG162" s="24" t="str">
        <f t="shared" si="51"/>
        <v/>
      </c>
      <c r="BH162" s="24" t="str">
        <f>IF(AND($BB$1=5,AG162=5,$BC$1=AH162),'Data Entry'!E167,"")</f>
        <v/>
      </c>
      <c r="BI162" s="24" t="str">
        <f>IF(AND($BB$1=5,AG162=5,$BC$1=AH162),'Data Entry'!H167,"")</f>
        <v/>
      </c>
      <c r="BJ162" s="24" t="str">
        <f>IF(AND($BB$1=5,AG162=5,$BC$1=AH162),'Data Entry'!I167,"")</f>
        <v/>
      </c>
      <c r="BK162" s="24" t="str">
        <f t="shared" si="52"/>
        <v/>
      </c>
      <c r="BL162" s="24" t="str">
        <f t="shared" si="53"/>
        <v/>
      </c>
      <c r="BM162" s="24" t="str">
        <f t="shared" si="54"/>
        <v/>
      </c>
      <c r="BN162" s="24" t="str">
        <f t="shared" si="55"/>
        <v/>
      </c>
    </row>
    <row r="163" spans="1:66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7"/>
      <c r="AF163" t="str">
        <f>IF(AK163="","",IF(AK163&gt;0,COUNT($AG$2:AG163),""))</f>
        <v/>
      </c>
      <c r="AG163" s="24">
        <f t="shared" si="38"/>
        <v>5</v>
      </c>
      <c r="AH163" s="24" t="str">
        <f>IF(AND($AJ$1=5),'Data Entry'!C168,"")</f>
        <v/>
      </c>
      <c r="AI163" s="24" t="str">
        <f>IF(AND($AJ$1=5),'Data Entry'!D168,"")</f>
        <v/>
      </c>
      <c r="AJ163" s="24" t="str">
        <f t="shared" si="39"/>
        <v/>
      </c>
      <c r="AK163" s="24" t="str">
        <f>IF(AND($AJ$1=5),'Data Entry'!F168,"")</f>
        <v/>
      </c>
      <c r="AL163" s="24" t="str">
        <f t="shared" si="40"/>
        <v/>
      </c>
      <c r="AM163" s="24" t="str">
        <f>IF(AND($AJ$1=5),'Data Entry'!G168,"")</f>
        <v/>
      </c>
      <c r="AN163" s="24" t="str">
        <f t="shared" si="41"/>
        <v/>
      </c>
      <c r="AO163" s="24" t="str">
        <f t="shared" si="42"/>
        <v/>
      </c>
      <c r="AP163" s="24" t="str">
        <f>IF(AND($AJ$1=5),'Data Entry'!E168,"")</f>
        <v/>
      </c>
      <c r="AQ163" s="24" t="str">
        <f>IF(AND($AJ$1=5),'Data Entry'!H168,"")</f>
        <v/>
      </c>
      <c r="AR163" s="24" t="str">
        <f>IF(AND($AJ$1=5),'Data Entry'!I168,"")</f>
        <v/>
      </c>
      <c r="AS163" s="24" t="str">
        <f t="shared" si="43"/>
        <v/>
      </c>
      <c r="AT163" s="24" t="str">
        <f t="shared" si="44"/>
        <v/>
      </c>
      <c r="AU163" s="24" t="str">
        <f t="shared" si="45"/>
        <v/>
      </c>
      <c r="AV163" s="24" t="str">
        <f t="shared" si="46"/>
        <v/>
      </c>
      <c r="AX163" t="str">
        <f>IF(BC163="","",IF(BC163&gt;0,COUNT($AY$2:AY163),""))</f>
        <v/>
      </c>
      <c r="AY163" s="24" t="str">
        <f t="shared" si="47"/>
        <v/>
      </c>
      <c r="AZ163" s="24" t="str">
        <f>IF(AND($BB$1=5,$BC$1=AH163),'Data Entry'!C168,"")</f>
        <v/>
      </c>
      <c r="BA163" s="24" t="str">
        <f>IF(AND($BB$1=5,AG163=5,$BC$1=AH163),'Data Entry'!D168,"")</f>
        <v/>
      </c>
      <c r="BB163" s="24" t="str">
        <f t="shared" si="48"/>
        <v/>
      </c>
      <c r="BC163" s="24" t="str">
        <f>IF(AND($BB$1=5,AG163=5,$BC$1=AH163),'Data Entry'!F168,"")</f>
        <v/>
      </c>
      <c r="BD163" s="24" t="str">
        <f t="shared" si="49"/>
        <v/>
      </c>
      <c r="BE163" s="24" t="str">
        <f>IF(AND($BB$1=5,AG163=5,$BC$1=AH163),'Data Entry'!G168,"")</f>
        <v/>
      </c>
      <c r="BF163" s="24" t="str">
        <f t="shared" si="50"/>
        <v/>
      </c>
      <c r="BG163" s="24" t="str">
        <f t="shared" si="51"/>
        <v/>
      </c>
      <c r="BH163" s="24" t="str">
        <f>IF(AND($BB$1=5,AG163=5,$BC$1=AH163),'Data Entry'!E168,"")</f>
        <v/>
      </c>
      <c r="BI163" s="24" t="str">
        <f>IF(AND($BB$1=5,AG163=5,$BC$1=AH163),'Data Entry'!H168,"")</f>
        <v/>
      </c>
      <c r="BJ163" s="24" t="str">
        <f>IF(AND($BB$1=5,AG163=5,$BC$1=AH163),'Data Entry'!I168,"")</f>
        <v/>
      </c>
      <c r="BK163" s="24" t="str">
        <f t="shared" si="52"/>
        <v/>
      </c>
      <c r="BL163" s="24" t="str">
        <f t="shared" si="53"/>
        <v/>
      </c>
      <c r="BM163" s="24" t="str">
        <f t="shared" si="54"/>
        <v/>
      </c>
      <c r="BN163" s="24" t="str">
        <f t="shared" si="55"/>
        <v/>
      </c>
    </row>
    <row r="164" spans="1:66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7"/>
      <c r="AF164" t="str">
        <f>IF(AK164="","",IF(AK164&gt;0,COUNT($AG$2:AG164),""))</f>
        <v/>
      </c>
      <c r="AG164" s="24">
        <f t="shared" si="38"/>
        <v>5</v>
      </c>
      <c r="AH164" s="24" t="str">
        <f>IF(AND($AJ$1=5),'Data Entry'!C169,"")</f>
        <v/>
      </c>
      <c r="AI164" s="24" t="str">
        <f>IF(AND($AJ$1=5),'Data Entry'!D169,"")</f>
        <v/>
      </c>
      <c r="AJ164" s="24" t="str">
        <f t="shared" si="39"/>
        <v/>
      </c>
      <c r="AK164" s="24" t="str">
        <f>IF(AND($AJ$1=5),'Data Entry'!F169,"")</f>
        <v/>
      </c>
      <c r="AL164" s="24" t="str">
        <f t="shared" si="40"/>
        <v/>
      </c>
      <c r="AM164" s="24" t="str">
        <f>IF(AND($AJ$1=5),'Data Entry'!G169,"")</f>
        <v/>
      </c>
      <c r="AN164" s="24" t="str">
        <f t="shared" si="41"/>
        <v/>
      </c>
      <c r="AO164" s="24" t="str">
        <f t="shared" si="42"/>
        <v/>
      </c>
      <c r="AP164" s="24" t="str">
        <f>IF(AND($AJ$1=5),'Data Entry'!E169,"")</f>
        <v/>
      </c>
      <c r="AQ164" s="24" t="str">
        <f>IF(AND($AJ$1=5),'Data Entry'!H169,"")</f>
        <v/>
      </c>
      <c r="AR164" s="24" t="str">
        <f>IF(AND($AJ$1=5),'Data Entry'!I169,"")</f>
        <v/>
      </c>
      <c r="AS164" s="24" t="str">
        <f t="shared" si="43"/>
        <v/>
      </c>
      <c r="AT164" s="24" t="str">
        <f t="shared" si="44"/>
        <v/>
      </c>
      <c r="AU164" s="24" t="str">
        <f t="shared" si="45"/>
        <v/>
      </c>
      <c r="AV164" s="24" t="str">
        <f t="shared" si="46"/>
        <v/>
      </c>
      <c r="AX164" t="str">
        <f>IF(BC164="","",IF(BC164&gt;0,COUNT($AY$2:AY164),""))</f>
        <v/>
      </c>
      <c r="AY164" s="24" t="str">
        <f t="shared" si="47"/>
        <v/>
      </c>
      <c r="AZ164" s="24" t="str">
        <f>IF(AND($BB$1=5,$BC$1=AH164),'Data Entry'!C169,"")</f>
        <v/>
      </c>
      <c r="BA164" s="24" t="str">
        <f>IF(AND($BB$1=5,AG164=5,$BC$1=AH164),'Data Entry'!D169,"")</f>
        <v/>
      </c>
      <c r="BB164" s="24" t="str">
        <f t="shared" si="48"/>
        <v/>
      </c>
      <c r="BC164" s="24" t="str">
        <f>IF(AND($BB$1=5,AG164=5,$BC$1=AH164),'Data Entry'!F169,"")</f>
        <v/>
      </c>
      <c r="BD164" s="24" t="str">
        <f t="shared" si="49"/>
        <v/>
      </c>
      <c r="BE164" s="24" t="str">
        <f>IF(AND($BB$1=5,AG164=5,$BC$1=AH164),'Data Entry'!G169,"")</f>
        <v/>
      </c>
      <c r="BF164" s="24" t="str">
        <f t="shared" si="50"/>
        <v/>
      </c>
      <c r="BG164" s="24" t="str">
        <f t="shared" si="51"/>
        <v/>
      </c>
      <c r="BH164" s="24" t="str">
        <f>IF(AND($BB$1=5,AG164=5,$BC$1=AH164),'Data Entry'!E169,"")</f>
        <v/>
      </c>
      <c r="BI164" s="24" t="str">
        <f>IF(AND($BB$1=5,AG164=5,$BC$1=AH164),'Data Entry'!H169,"")</f>
        <v/>
      </c>
      <c r="BJ164" s="24" t="str">
        <f>IF(AND($BB$1=5,AG164=5,$BC$1=AH164),'Data Entry'!I169,"")</f>
        <v/>
      </c>
      <c r="BK164" s="24" t="str">
        <f t="shared" si="52"/>
        <v/>
      </c>
      <c r="BL164" s="24" t="str">
        <f t="shared" si="53"/>
        <v/>
      </c>
      <c r="BM164" s="24" t="str">
        <f t="shared" si="54"/>
        <v/>
      </c>
      <c r="BN164" s="24" t="str">
        <f t="shared" si="55"/>
        <v/>
      </c>
    </row>
    <row r="165" spans="1:66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7"/>
      <c r="AF165" t="str">
        <f>IF(AK165="","",IF(AK165&gt;0,COUNT($AG$2:AG165),""))</f>
        <v/>
      </c>
      <c r="AG165" s="24">
        <f t="shared" si="38"/>
        <v>5</v>
      </c>
      <c r="AH165" s="24" t="str">
        <f>IF(AND($AJ$1=5),'Data Entry'!C170,"")</f>
        <v/>
      </c>
      <c r="AI165" s="24" t="str">
        <f>IF(AND($AJ$1=5),'Data Entry'!D170,"")</f>
        <v/>
      </c>
      <c r="AJ165" s="24" t="str">
        <f t="shared" si="39"/>
        <v/>
      </c>
      <c r="AK165" s="24" t="str">
        <f>IF(AND($AJ$1=5),'Data Entry'!F170,"")</f>
        <v/>
      </c>
      <c r="AL165" s="24" t="str">
        <f t="shared" si="40"/>
        <v/>
      </c>
      <c r="AM165" s="24" t="str">
        <f>IF(AND($AJ$1=5),'Data Entry'!G170,"")</f>
        <v/>
      </c>
      <c r="AN165" s="24" t="str">
        <f t="shared" si="41"/>
        <v/>
      </c>
      <c r="AO165" s="24" t="str">
        <f t="shared" si="42"/>
        <v/>
      </c>
      <c r="AP165" s="24" t="str">
        <f>IF(AND($AJ$1=5),'Data Entry'!E170,"")</f>
        <v/>
      </c>
      <c r="AQ165" s="24" t="str">
        <f>IF(AND($AJ$1=5),'Data Entry'!H170,"")</f>
        <v/>
      </c>
      <c r="AR165" s="24" t="str">
        <f>IF(AND($AJ$1=5),'Data Entry'!I170,"")</f>
        <v/>
      </c>
      <c r="AS165" s="24" t="str">
        <f t="shared" si="43"/>
        <v/>
      </c>
      <c r="AT165" s="24" t="str">
        <f t="shared" si="44"/>
        <v/>
      </c>
      <c r="AU165" s="24" t="str">
        <f t="shared" si="45"/>
        <v/>
      </c>
      <c r="AV165" s="24" t="str">
        <f t="shared" si="46"/>
        <v/>
      </c>
      <c r="AX165" t="str">
        <f>IF(BC165="","",IF(BC165&gt;0,COUNT($AY$2:AY165),""))</f>
        <v/>
      </c>
      <c r="AY165" s="24" t="str">
        <f t="shared" si="47"/>
        <v/>
      </c>
      <c r="AZ165" s="24" t="str">
        <f>IF(AND($BB$1=5,$BC$1=AH165),'Data Entry'!C170,"")</f>
        <v/>
      </c>
      <c r="BA165" s="24" t="str">
        <f>IF(AND($BB$1=5,AG165=5,$BC$1=AH165),'Data Entry'!D170,"")</f>
        <v/>
      </c>
      <c r="BB165" s="24" t="str">
        <f t="shared" si="48"/>
        <v/>
      </c>
      <c r="BC165" s="24" t="str">
        <f>IF(AND($BB$1=5,AG165=5,$BC$1=AH165),'Data Entry'!F170,"")</f>
        <v/>
      </c>
      <c r="BD165" s="24" t="str">
        <f t="shared" si="49"/>
        <v/>
      </c>
      <c r="BE165" s="24" t="str">
        <f>IF(AND($BB$1=5,AG165=5,$BC$1=AH165),'Data Entry'!G170,"")</f>
        <v/>
      </c>
      <c r="BF165" s="24" t="str">
        <f t="shared" si="50"/>
        <v/>
      </c>
      <c r="BG165" s="24" t="str">
        <f t="shared" si="51"/>
        <v/>
      </c>
      <c r="BH165" s="24" t="str">
        <f>IF(AND($BB$1=5,AG165=5,$BC$1=AH165),'Data Entry'!E170,"")</f>
        <v/>
      </c>
      <c r="BI165" s="24" t="str">
        <f>IF(AND($BB$1=5,AG165=5,$BC$1=AH165),'Data Entry'!H170,"")</f>
        <v/>
      </c>
      <c r="BJ165" s="24" t="str">
        <f>IF(AND($BB$1=5,AG165=5,$BC$1=AH165),'Data Entry'!I170,"")</f>
        <v/>
      </c>
      <c r="BK165" s="24" t="str">
        <f t="shared" si="52"/>
        <v/>
      </c>
      <c r="BL165" s="24" t="str">
        <f t="shared" si="53"/>
        <v/>
      </c>
      <c r="BM165" s="24" t="str">
        <f t="shared" si="54"/>
        <v/>
      </c>
      <c r="BN165" s="24" t="str">
        <f t="shared" si="55"/>
        <v/>
      </c>
    </row>
    <row r="166" spans="1:66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7"/>
      <c r="AF166" t="str">
        <f>IF(AK166="","",IF(AK166&gt;0,COUNT($AG$2:AG166),""))</f>
        <v/>
      </c>
      <c r="AG166" s="24">
        <f t="shared" si="38"/>
        <v>5</v>
      </c>
      <c r="AH166" s="24" t="str">
        <f>IF(AND($AJ$1=5),'Data Entry'!C171,"")</f>
        <v/>
      </c>
      <c r="AI166" s="24" t="str">
        <f>IF(AND($AJ$1=5),'Data Entry'!D171,"")</f>
        <v/>
      </c>
      <c r="AJ166" s="24" t="str">
        <f t="shared" si="39"/>
        <v/>
      </c>
      <c r="AK166" s="24" t="str">
        <f>IF(AND($AJ$1=5),'Data Entry'!F171,"")</f>
        <v/>
      </c>
      <c r="AL166" s="24" t="str">
        <f t="shared" si="40"/>
        <v/>
      </c>
      <c r="AM166" s="24" t="str">
        <f>IF(AND($AJ$1=5),'Data Entry'!G171,"")</f>
        <v/>
      </c>
      <c r="AN166" s="24" t="str">
        <f t="shared" si="41"/>
        <v/>
      </c>
      <c r="AO166" s="24" t="str">
        <f t="shared" si="42"/>
        <v/>
      </c>
      <c r="AP166" s="24" t="str">
        <f>IF(AND($AJ$1=5),'Data Entry'!E171,"")</f>
        <v/>
      </c>
      <c r="AQ166" s="24" t="str">
        <f>IF(AND($AJ$1=5),'Data Entry'!H171,"")</f>
        <v/>
      </c>
      <c r="AR166" s="24" t="str">
        <f>IF(AND($AJ$1=5),'Data Entry'!I171,"")</f>
        <v/>
      </c>
      <c r="AS166" s="24" t="str">
        <f t="shared" si="43"/>
        <v/>
      </c>
      <c r="AT166" s="24" t="str">
        <f t="shared" si="44"/>
        <v/>
      </c>
      <c r="AU166" s="24" t="str">
        <f t="shared" si="45"/>
        <v/>
      </c>
      <c r="AV166" s="24" t="str">
        <f t="shared" si="46"/>
        <v/>
      </c>
      <c r="AX166" t="str">
        <f>IF(BC166="","",IF(BC166&gt;0,COUNT($AY$2:AY166),""))</f>
        <v/>
      </c>
      <c r="AY166" s="24" t="str">
        <f t="shared" si="47"/>
        <v/>
      </c>
      <c r="AZ166" s="24" t="str">
        <f>IF(AND($BB$1=5,$BC$1=AH166),'Data Entry'!C171,"")</f>
        <v/>
      </c>
      <c r="BA166" s="24" t="str">
        <f>IF(AND($BB$1=5,AG166=5,$BC$1=AH166),'Data Entry'!D171,"")</f>
        <v/>
      </c>
      <c r="BB166" s="24" t="str">
        <f t="shared" si="48"/>
        <v/>
      </c>
      <c r="BC166" s="24" t="str">
        <f>IF(AND($BB$1=5,AG166=5,$BC$1=AH166),'Data Entry'!F171,"")</f>
        <v/>
      </c>
      <c r="BD166" s="24" t="str">
        <f t="shared" si="49"/>
        <v/>
      </c>
      <c r="BE166" s="24" t="str">
        <f>IF(AND($BB$1=5,AG166=5,$BC$1=AH166),'Data Entry'!G171,"")</f>
        <v/>
      </c>
      <c r="BF166" s="24" t="str">
        <f t="shared" si="50"/>
        <v/>
      </c>
      <c r="BG166" s="24" t="str">
        <f t="shared" si="51"/>
        <v/>
      </c>
      <c r="BH166" s="24" t="str">
        <f>IF(AND($BB$1=5,AG166=5,$BC$1=AH166),'Data Entry'!E171,"")</f>
        <v/>
      </c>
      <c r="BI166" s="24" t="str">
        <f>IF(AND($BB$1=5,AG166=5,$BC$1=AH166),'Data Entry'!H171,"")</f>
        <v/>
      </c>
      <c r="BJ166" s="24" t="str">
        <f>IF(AND($BB$1=5,AG166=5,$BC$1=AH166),'Data Entry'!I171,"")</f>
        <v/>
      </c>
      <c r="BK166" s="24" t="str">
        <f t="shared" si="52"/>
        <v/>
      </c>
      <c r="BL166" s="24" t="str">
        <f t="shared" si="53"/>
        <v/>
      </c>
      <c r="BM166" s="24" t="str">
        <f t="shared" si="54"/>
        <v/>
      </c>
      <c r="BN166" s="24" t="str">
        <f t="shared" si="55"/>
        <v/>
      </c>
    </row>
    <row r="167" spans="1:66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7"/>
      <c r="AF167" t="str">
        <f>IF(AK167="","",IF(AK167&gt;0,COUNT($AG$2:AG167),""))</f>
        <v/>
      </c>
      <c r="AG167" s="24">
        <f t="shared" si="38"/>
        <v>5</v>
      </c>
      <c r="AH167" s="24" t="str">
        <f>IF(AND($AJ$1=5),'Data Entry'!C172,"")</f>
        <v/>
      </c>
      <c r="AI167" s="24" t="str">
        <f>IF(AND($AJ$1=5),'Data Entry'!D172,"")</f>
        <v/>
      </c>
      <c r="AJ167" s="24" t="str">
        <f t="shared" si="39"/>
        <v/>
      </c>
      <c r="AK167" s="24" t="str">
        <f>IF(AND($AJ$1=5),'Data Entry'!F172,"")</f>
        <v/>
      </c>
      <c r="AL167" s="24" t="str">
        <f t="shared" si="40"/>
        <v/>
      </c>
      <c r="AM167" s="24" t="str">
        <f>IF(AND($AJ$1=5),'Data Entry'!G172,"")</f>
        <v/>
      </c>
      <c r="AN167" s="24" t="str">
        <f t="shared" si="41"/>
        <v/>
      </c>
      <c r="AO167" s="24" t="str">
        <f t="shared" si="42"/>
        <v/>
      </c>
      <c r="AP167" s="24" t="str">
        <f>IF(AND($AJ$1=5),'Data Entry'!E172,"")</f>
        <v/>
      </c>
      <c r="AQ167" s="24" t="str">
        <f>IF(AND($AJ$1=5),'Data Entry'!H172,"")</f>
        <v/>
      </c>
      <c r="AR167" s="24" t="str">
        <f>IF(AND($AJ$1=5),'Data Entry'!I172,"")</f>
        <v/>
      </c>
      <c r="AS167" s="24" t="str">
        <f t="shared" si="43"/>
        <v/>
      </c>
      <c r="AT167" s="24" t="str">
        <f t="shared" si="44"/>
        <v/>
      </c>
      <c r="AU167" s="24" t="str">
        <f t="shared" si="45"/>
        <v/>
      </c>
      <c r="AV167" s="24" t="str">
        <f t="shared" si="46"/>
        <v/>
      </c>
      <c r="AX167" t="str">
        <f>IF(BC167="","",IF(BC167&gt;0,COUNT($AY$2:AY167),""))</f>
        <v/>
      </c>
      <c r="AY167" s="24" t="str">
        <f t="shared" si="47"/>
        <v/>
      </c>
      <c r="AZ167" s="24" t="str">
        <f>IF(AND($BB$1=5,$BC$1=AH167),'Data Entry'!C172,"")</f>
        <v/>
      </c>
      <c r="BA167" s="24" t="str">
        <f>IF(AND($BB$1=5,AG167=5,$BC$1=AH167),'Data Entry'!D172,"")</f>
        <v/>
      </c>
      <c r="BB167" s="24" t="str">
        <f t="shared" si="48"/>
        <v/>
      </c>
      <c r="BC167" s="24" t="str">
        <f>IF(AND($BB$1=5,AG167=5,$BC$1=AH167),'Data Entry'!F172,"")</f>
        <v/>
      </c>
      <c r="BD167" s="24" t="str">
        <f t="shared" si="49"/>
        <v/>
      </c>
      <c r="BE167" s="24" t="str">
        <f>IF(AND($BB$1=5,AG167=5,$BC$1=AH167),'Data Entry'!G172,"")</f>
        <v/>
      </c>
      <c r="BF167" s="24" t="str">
        <f t="shared" si="50"/>
        <v/>
      </c>
      <c r="BG167" s="24" t="str">
        <f t="shared" si="51"/>
        <v/>
      </c>
      <c r="BH167" s="24" t="str">
        <f>IF(AND($BB$1=5,AG167=5,$BC$1=AH167),'Data Entry'!E172,"")</f>
        <v/>
      </c>
      <c r="BI167" s="24" t="str">
        <f>IF(AND($BB$1=5,AG167=5,$BC$1=AH167),'Data Entry'!H172,"")</f>
        <v/>
      </c>
      <c r="BJ167" s="24" t="str">
        <f>IF(AND($BB$1=5,AG167=5,$BC$1=AH167),'Data Entry'!I172,"")</f>
        <v/>
      </c>
      <c r="BK167" s="24" t="str">
        <f t="shared" si="52"/>
        <v/>
      </c>
      <c r="BL167" s="24" t="str">
        <f t="shared" si="53"/>
        <v/>
      </c>
      <c r="BM167" s="24" t="str">
        <f t="shared" si="54"/>
        <v/>
      </c>
      <c r="BN167" s="24" t="str">
        <f t="shared" si="55"/>
        <v/>
      </c>
    </row>
    <row r="168" spans="1:66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7"/>
      <c r="AF168" t="str">
        <f>IF(AK168="","",IF(AK168&gt;0,COUNT($AG$2:AG168),""))</f>
        <v/>
      </c>
      <c r="AG168" s="24">
        <f t="shared" si="38"/>
        <v>5</v>
      </c>
      <c r="AH168" s="24" t="str">
        <f>IF(AND($AJ$1=5),'Data Entry'!C173,"")</f>
        <v/>
      </c>
      <c r="AI168" s="24" t="str">
        <f>IF(AND($AJ$1=5),'Data Entry'!D173,"")</f>
        <v/>
      </c>
      <c r="AJ168" s="24" t="str">
        <f t="shared" si="39"/>
        <v/>
      </c>
      <c r="AK168" s="24" t="str">
        <f>IF(AND($AJ$1=5),'Data Entry'!F173,"")</f>
        <v/>
      </c>
      <c r="AL168" s="24" t="str">
        <f t="shared" si="40"/>
        <v/>
      </c>
      <c r="AM168" s="24" t="str">
        <f>IF(AND($AJ$1=5),'Data Entry'!G173,"")</f>
        <v/>
      </c>
      <c r="AN168" s="24" t="str">
        <f t="shared" si="41"/>
        <v/>
      </c>
      <c r="AO168" s="24" t="str">
        <f t="shared" si="42"/>
        <v/>
      </c>
      <c r="AP168" s="24" t="str">
        <f>IF(AND($AJ$1=5),'Data Entry'!E173,"")</f>
        <v/>
      </c>
      <c r="AQ168" s="24" t="str">
        <f>IF(AND($AJ$1=5),'Data Entry'!H173,"")</f>
        <v/>
      </c>
      <c r="AR168" s="24" t="str">
        <f>IF(AND($AJ$1=5),'Data Entry'!I173,"")</f>
        <v/>
      </c>
      <c r="AS168" s="24" t="str">
        <f t="shared" si="43"/>
        <v/>
      </c>
      <c r="AT168" s="24" t="str">
        <f t="shared" si="44"/>
        <v/>
      </c>
      <c r="AU168" s="24" t="str">
        <f t="shared" si="45"/>
        <v/>
      </c>
      <c r="AV168" s="24" t="str">
        <f t="shared" si="46"/>
        <v/>
      </c>
      <c r="AX168" t="str">
        <f>IF(BC168="","",IF(BC168&gt;0,COUNT($AY$2:AY168),""))</f>
        <v/>
      </c>
      <c r="AY168" s="24" t="str">
        <f t="shared" si="47"/>
        <v/>
      </c>
      <c r="AZ168" s="24" t="str">
        <f>IF(AND($BB$1=5,$BC$1=AH168),'Data Entry'!C173,"")</f>
        <v/>
      </c>
      <c r="BA168" s="24" t="str">
        <f>IF(AND($BB$1=5,AG168=5,$BC$1=AH168),'Data Entry'!D173,"")</f>
        <v/>
      </c>
      <c r="BB168" s="24" t="str">
        <f t="shared" si="48"/>
        <v/>
      </c>
      <c r="BC168" s="24" t="str">
        <f>IF(AND($BB$1=5,AG168=5,$BC$1=AH168),'Data Entry'!F173,"")</f>
        <v/>
      </c>
      <c r="BD168" s="24" t="str">
        <f t="shared" si="49"/>
        <v/>
      </c>
      <c r="BE168" s="24" t="str">
        <f>IF(AND($BB$1=5,AG168=5,$BC$1=AH168),'Data Entry'!G173,"")</f>
        <v/>
      </c>
      <c r="BF168" s="24" t="str">
        <f t="shared" si="50"/>
        <v/>
      </c>
      <c r="BG168" s="24" t="str">
        <f t="shared" si="51"/>
        <v/>
      </c>
      <c r="BH168" s="24" t="str">
        <f>IF(AND($BB$1=5,AG168=5,$BC$1=AH168),'Data Entry'!E173,"")</f>
        <v/>
      </c>
      <c r="BI168" s="24" t="str">
        <f>IF(AND($BB$1=5,AG168=5,$BC$1=AH168),'Data Entry'!H173,"")</f>
        <v/>
      </c>
      <c r="BJ168" s="24" t="str">
        <f>IF(AND($BB$1=5,AG168=5,$BC$1=AH168),'Data Entry'!I173,"")</f>
        <v/>
      </c>
      <c r="BK168" s="24" t="str">
        <f t="shared" si="52"/>
        <v/>
      </c>
      <c r="BL168" s="24" t="str">
        <f t="shared" si="53"/>
        <v/>
      </c>
      <c r="BM168" s="24" t="str">
        <f t="shared" si="54"/>
        <v/>
      </c>
      <c r="BN168" s="24" t="str">
        <f t="shared" si="55"/>
        <v/>
      </c>
    </row>
    <row r="169" spans="1:66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7"/>
      <c r="AF169" t="str">
        <f>IF(AK169="","",IF(AK169&gt;0,COUNT($AG$2:AG169),""))</f>
        <v/>
      </c>
      <c r="AG169" s="24">
        <f t="shared" si="38"/>
        <v>5</v>
      </c>
      <c r="AH169" s="24" t="str">
        <f>IF(AND($AJ$1=5),'Data Entry'!C174,"")</f>
        <v/>
      </c>
      <c r="AI169" s="24" t="str">
        <f>IF(AND($AJ$1=5),'Data Entry'!D174,"")</f>
        <v/>
      </c>
      <c r="AJ169" s="24" t="str">
        <f t="shared" si="39"/>
        <v/>
      </c>
      <c r="AK169" s="24" t="str">
        <f>IF(AND($AJ$1=5),'Data Entry'!F174,"")</f>
        <v/>
      </c>
      <c r="AL169" s="24" t="str">
        <f t="shared" si="40"/>
        <v/>
      </c>
      <c r="AM169" s="24" t="str">
        <f>IF(AND($AJ$1=5),'Data Entry'!G174,"")</f>
        <v/>
      </c>
      <c r="AN169" s="24" t="str">
        <f t="shared" si="41"/>
        <v/>
      </c>
      <c r="AO169" s="24" t="str">
        <f t="shared" si="42"/>
        <v/>
      </c>
      <c r="AP169" s="24" t="str">
        <f>IF(AND($AJ$1=5),'Data Entry'!E174,"")</f>
        <v/>
      </c>
      <c r="AQ169" s="24" t="str">
        <f>IF(AND($AJ$1=5),'Data Entry'!H174,"")</f>
        <v/>
      </c>
      <c r="AR169" s="24" t="str">
        <f>IF(AND($AJ$1=5),'Data Entry'!I174,"")</f>
        <v/>
      </c>
      <c r="AS169" s="24" t="str">
        <f t="shared" si="43"/>
        <v/>
      </c>
      <c r="AT169" s="24" t="str">
        <f t="shared" si="44"/>
        <v/>
      </c>
      <c r="AU169" s="24" t="str">
        <f t="shared" si="45"/>
        <v/>
      </c>
      <c r="AV169" s="24" t="str">
        <f t="shared" si="46"/>
        <v/>
      </c>
      <c r="AX169" t="str">
        <f>IF(BC169="","",IF(BC169&gt;0,COUNT($AY$2:AY169),""))</f>
        <v/>
      </c>
      <c r="AY169" s="24" t="str">
        <f t="shared" si="47"/>
        <v/>
      </c>
      <c r="AZ169" s="24" t="str">
        <f>IF(AND($BB$1=5,$BC$1=AH169),'Data Entry'!C174,"")</f>
        <v/>
      </c>
      <c r="BA169" s="24" t="str">
        <f>IF(AND($BB$1=5,AG169=5,$BC$1=AH169),'Data Entry'!D174,"")</f>
        <v/>
      </c>
      <c r="BB169" s="24" t="str">
        <f t="shared" si="48"/>
        <v/>
      </c>
      <c r="BC169" s="24" t="str">
        <f>IF(AND($BB$1=5,AG169=5,$BC$1=AH169),'Data Entry'!F174,"")</f>
        <v/>
      </c>
      <c r="BD169" s="24" t="str">
        <f t="shared" si="49"/>
        <v/>
      </c>
      <c r="BE169" s="24" t="str">
        <f>IF(AND($BB$1=5,AG169=5,$BC$1=AH169),'Data Entry'!G174,"")</f>
        <v/>
      </c>
      <c r="BF169" s="24" t="str">
        <f t="shared" si="50"/>
        <v/>
      </c>
      <c r="BG169" s="24" t="str">
        <f t="shared" si="51"/>
        <v/>
      </c>
      <c r="BH169" s="24" t="str">
        <f>IF(AND($BB$1=5,AG169=5,$BC$1=AH169),'Data Entry'!E174,"")</f>
        <v/>
      </c>
      <c r="BI169" s="24" t="str">
        <f>IF(AND($BB$1=5,AG169=5,$BC$1=AH169),'Data Entry'!H174,"")</f>
        <v/>
      </c>
      <c r="BJ169" s="24" t="str">
        <f>IF(AND($BB$1=5,AG169=5,$BC$1=AH169),'Data Entry'!I174,"")</f>
        <v/>
      </c>
      <c r="BK169" s="24" t="str">
        <f t="shared" si="52"/>
        <v/>
      </c>
      <c r="BL169" s="24" t="str">
        <f t="shared" si="53"/>
        <v/>
      </c>
      <c r="BM169" s="24" t="str">
        <f t="shared" si="54"/>
        <v/>
      </c>
      <c r="BN169" s="24" t="str">
        <f t="shared" si="55"/>
        <v/>
      </c>
    </row>
    <row r="170" spans="1:66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7"/>
      <c r="AF170" t="str">
        <f>IF(AK170="","",IF(AK170&gt;0,COUNT($AG$2:AG170),""))</f>
        <v/>
      </c>
      <c r="AG170" s="24">
        <f t="shared" si="38"/>
        <v>5</v>
      </c>
      <c r="AH170" s="24" t="str">
        <f>IF(AND($AJ$1=5),'Data Entry'!C175,"")</f>
        <v/>
      </c>
      <c r="AI170" s="24" t="str">
        <f>IF(AND($AJ$1=5),'Data Entry'!D175,"")</f>
        <v/>
      </c>
      <c r="AJ170" s="24" t="str">
        <f t="shared" si="39"/>
        <v/>
      </c>
      <c r="AK170" s="24" t="str">
        <f>IF(AND($AJ$1=5),'Data Entry'!F175,"")</f>
        <v/>
      </c>
      <c r="AL170" s="24" t="str">
        <f t="shared" si="40"/>
        <v/>
      </c>
      <c r="AM170" s="24" t="str">
        <f>IF(AND($AJ$1=5),'Data Entry'!G175,"")</f>
        <v/>
      </c>
      <c r="AN170" s="24" t="str">
        <f t="shared" si="41"/>
        <v/>
      </c>
      <c r="AO170" s="24" t="str">
        <f t="shared" si="42"/>
        <v/>
      </c>
      <c r="AP170" s="24" t="str">
        <f>IF(AND($AJ$1=5),'Data Entry'!E175,"")</f>
        <v/>
      </c>
      <c r="AQ170" s="24" t="str">
        <f>IF(AND($AJ$1=5),'Data Entry'!H175,"")</f>
        <v/>
      </c>
      <c r="AR170" s="24" t="str">
        <f>IF(AND($AJ$1=5),'Data Entry'!I175,"")</f>
        <v/>
      </c>
      <c r="AS170" s="24" t="str">
        <f t="shared" si="43"/>
        <v/>
      </c>
      <c r="AT170" s="24" t="str">
        <f t="shared" si="44"/>
        <v/>
      </c>
      <c r="AU170" s="24" t="str">
        <f t="shared" si="45"/>
        <v/>
      </c>
      <c r="AV170" s="24" t="str">
        <f t="shared" si="46"/>
        <v/>
      </c>
      <c r="AX170" t="str">
        <f>IF(BC170="","",IF(BC170&gt;0,COUNT($AY$2:AY170),""))</f>
        <v/>
      </c>
      <c r="AY170" s="24" t="str">
        <f t="shared" si="47"/>
        <v/>
      </c>
      <c r="AZ170" s="24" t="str">
        <f>IF(AND($BB$1=5,$BC$1=AH170),'Data Entry'!C175,"")</f>
        <v/>
      </c>
      <c r="BA170" s="24" t="str">
        <f>IF(AND($BB$1=5,AG170=5,$BC$1=AH170),'Data Entry'!D175,"")</f>
        <v/>
      </c>
      <c r="BB170" s="24" t="str">
        <f t="shared" si="48"/>
        <v/>
      </c>
      <c r="BC170" s="24" t="str">
        <f>IF(AND($BB$1=5,AG170=5,$BC$1=AH170),'Data Entry'!F175,"")</f>
        <v/>
      </c>
      <c r="BD170" s="24" t="str">
        <f t="shared" si="49"/>
        <v/>
      </c>
      <c r="BE170" s="24" t="str">
        <f>IF(AND($BB$1=5,AG170=5,$BC$1=AH170),'Data Entry'!G175,"")</f>
        <v/>
      </c>
      <c r="BF170" s="24" t="str">
        <f t="shared" si="50"/>
        <v/>
      </c>
      <c r="BG170" s="24" t="str">
        <f t="shared" si="51"/>
        <v/>
      </c>
      <c r="BH170" s="24" t="str">
        <f>IF(AND($BB$1=5,AG170=5,$BC$1=AH170),'Data Entry'!E175,"")</f>
        <v/>
      </c>
      <c r="BI170" s="24" t="str">
        <f>IF(AND($BB$1=5,AG170=5,$BC$1=AH170),'Data Entry'!H175,"")</f>
        <v/>
      </c>
      <c r="BJ170" s="24" t="str">
        <f>IF(AND($BB$1=5,AG170=5,$BC$1=AH170),'Data Entry'!I175,"")</f>
        <v/>
      </c>
      <c r="BK170" s="24" t="str">
        <f t="shared" si="52"/>
        <v/>
      </c>
      <c r="BL170" s="24" t="str">
        <f t="shared" si="53"/>
        <v/>
      </c>
      <c r="BM170" s="24" t="str">
        <f t="shared" si="54"/>
        <v/>
      </c>
      <c r="BN170" s="24" t="str">
        <f t="shared" si="55"/>
        <v/>
      </c>
    </row>
    <row r="171" spans="1:66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7"/>
      <c r="AF171" t="str">
        <f>IF(AK171="","",IF(AK171&gt;0,COUNT($AG$2:AG171),""))</f>
        <v/>
      </c>
      <c r="AG171" s="24">
        <f t="shared" si="38"/>
        <v>5</v>
      </c>
      <c r="AH171" s="24" t="str">
        <f>IF(AND($AJ$1=5),'Data Entry'!C176,"")</f>
        <v/>
      </c>
      <c r="AI171" s="24" t="str">
        <f>IF(AND($AJ$1=5),'Data Entry'!D176,"")</f>
        <v/>
      </c>
      <c r="AJ171" s="24" t="str">
        <f t="shared" si="39"/>
        <v/>
      </c>
      <c r="AK171" s="24" t="str">
        <f>IF(AND($AJ$1=5),'Data Entry'!F176,"")</f>
        <v/>
      </c>
      <c r="AL171" s="24" t="str">
        <f t="shared" si="40"/>
        <v/>
      </c>
      <c r="AM171" s="24" t="str">
        <f>IF(AND($AJ$1=5),'Data Entry'!G176,"")</f>
        <v/>
      </c>
      <c r="AN171" s="24" t="str">
        <f t="shared" si="41"/>
        <v/>
      </c>
      <c r="AO171" s="24" t="str">
        <f t="shared" si="42"/>
        <v/>
      </c>
      <c r="AP171" s="24" t="str">
        <f>IF(AND($AJ$1=5),'Data Entry'!E176,"")</f>
        <v/>
      </c>
      <c r="AQ171" s="24" t="str">
        <f>IF(AND($AJ$1=5),'Data Entry'!H176,"")</f>
        <v/>
      </c>
      <c r="AR171" s="24" t="str">
        <f>IF(AND($AJ$1=5),'Data Entry'!I176,"")</f>
        <v/>
      </c>
      <c r="AS171" s="24" t="str">
        <f t="shared" si="43"/>
        <v/>
      </c>
      <c r="AT171" s="24" t="str">
        <f t="shared" si="44"/>
        <v/>
      </c>
      <c r="AU171" s="24" t="str">
        <f t="shared" si="45"/>
        <v/>
      </c>
      <c r="AV171" s="24" t="str">
        <f t="shared" si="46"/>
        <v/>
      </c>
      <c r="AX171" t="str">
        <f>IF(BC171="","",IF(BC171&gt;0,COUNT($AY$2:AY171),""))</f>
        <v/>
      </c>
      <c r="AY171" s="24" t="str">
        <f t="shared" si="47"/>
        <v/>
      </c>
      <c r="AZ171" s="24" t="str">
        <f>IF(AND($BB$1=5,$BC$1=AH171),'Data Entry'!C176,"")</f>
        <v/>
      </c>
      <c r="BA171" s="24" t="str">
        <f>IF(AND($BB$1=5,AG171=5,$BC$1=AH171),'Data Entry'!D176,"")</f>
        <v/>
      </c>
      <c r="BB171" s="24" t="str">
        <f t="shared" si="48"/>
        <v/>
      </c>
      <c r="BC171" s="24" t="str">
        <f>IF(AND($BB$1=5,AG171=5,$BC$1=AH171),'Data Entry'!F176,"")</f>
        <v/>
      </c>
      <c r="BD171" s="24" t="str">
        <f t="shared" si="49"/>
        <v/>
      </c>
      <c r="BE171" s="24" t="str">
        <f>IF(AND($BB$1=5,AG171=5,$BC$1=AH171),'Data Entry'!G176,"")</f>
        <v/>
      </c>
      <c r="BF171" s="24" t="str">
        <f t="shared" si="50"/>
        <v/>
      </c>
      <c r="BG171" s="24" t="str">
        <f t="shared" si="51"/>
        <v/>
      </c>
      <c r="BH171" s="24" t="str">
        <f>IF(AND($BB$1=5,AG171=5,$BC$1=AH171),'Data Entry'!E176,"")</f>
        <v/>
      </c>
      <c r="BI171" s="24" t="str">
        <f>IF(AND($BB$1=5,AG171=5,$BC$1=AH171),'Data Entry'!H176,"")</f>
        <v/>
      </c>
      <c r="BJ171" s="24" t="str">
        <f>IF(AND($BB$1=5,AG171=5,$BC$1=AH171),'Data Entry'!I176,"")</f>
        <v/>
      </c>
      <c r="BK171" s="24" t="str">
        <f t="shared" si="52"/>
        <v/>
      </c>
      <c r="BL171" s="24" t="str">
        <f t="shared" si="53"/>
        <v/>
      </c>
      <c r="BM171" s="24" t="str">
        <f t="shared" si="54"/>
        <v/>
      </c>
      <c r="BN171" s="24" t="str">
        <f t="shared" si="55"/>
        <v/>
      </c>
    </row>
    <row r="172" spans="1:66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7"/>
      <c r="AF172" t="str">
        <f>IF(AK172="","",IF(AK172&gt;0,COUNT($AG$2:AG172),""))</f>
        <v/>
      </c>
      <c r="AG172" s="24">
        <f t="shared" si="38"/>
        <v>5</v>
      </c>
      <c r="AH172" s="24" t="str">
        <f>IF(AND($AJ$1=5),'Data Entry'!C177,"")</f>
        <v/>
      </c>
      <c r="AI172" s="24" t="str">
        <f>IF(AND($AJ$1=5),'Data Entry'!D177,"")</f>
        <v/>
      </c>
      <c r="AJ172" s="24" t="str">
        <f t="shared" si="39"/>
        <v/>
      </c>
      <c r="AK172" s="24" t="str">
        <f>IF(AND($AJ$1=5),'Data Entry'!F177,"")</f>
        <v/>
      </c>
      <c r="AL172" s="24" t="str">
        <f t="shared" si="40"/>
        <v/>
      </c>
      <c r="AM172" s="24" t="str">
        <f>IF(AND($AJ$1=5),'Data Entry'!G177,"")</f>
        <v/>
      </c>
      <c r="AN172" s="24" t="str">
        <f t="shared" si="41"/>
        <v/>
      </c>
      <c r="AO172" s="24" t="str">
        <f t="shared" si="42"/>
        <v/>
      </c>
      <c r="AP172" s="24" t="str">
        <f>IF(AND($AJ$1=5),'Data Entry'!E177,"")</f>
        <v/>
      </c>
      <c r="AQ172" s="24" t="str">
        <f>IF(AND($AJ$1=5),'Data Entry'!H177,"")</f>
        <v/>
      </c>
      <c r="AR172" s="24" t="str">
        <f>IF(AND($AJ$1=5),'Data Entry'!I177,"")</f>
        <v/>
      </c>
      <c r="AS172" s="24" t="str">
        <f t="shared" si="43"/>
        <v/>
      </c>
      <c r="AT172" s="24" t="str">
        <f t="shared" si="44"/>
        <v/>
      </c>
      <c r="AU172" s="24" t="str">
        <f t="shared" si="45"/>
        <v/>
      </c>
      <c r="AV172" s="24" t="str">
        <f t="shared" si="46"/>
        <v/>
      </c>
      <c r="AX172" t="str">
        <f>IF(BC172="","",IF(BC172&gt;0,COUNT($AY$2:AY172),""))</f>
        <v/>
      </c>
      <c r="AY172" s="24" t="str">
        <f t="shared" si="47"/>
        <v/>
      </c>
      <c r="AZ172" s="24" t="str">
        <f>IF(AND($BB$1=5,$BC$1=AH172),'Data Entry'!C177,"")</f>
        <v/>
      </c>
      <c r="BA172" s="24" t="str">
        <f>IF(AND($BB$1=5,AG172=5,$BC$1=AH172),'Data Entry'!D177,"")</f>
        <v/>
      </c>
      <c r="BB172" s="24" t="str">
        <f t="shared" si="48"/>
        <v/>
      </c>
      <c r="BC172" s="24" t="str">
        <f>IF(AND($BB$1=5,AG172=5,$BC$1=AH172),'Data Entry'!F177,"")</f>
        <v/>
      </c>
      <c r="BD172" s="24" t="str">
        <f t="shared" si="49"/>
        <v/>
      </c>
      <c r="BE172" s="24" t="str">
        <f>IF(AND($BB$1=5,AG172=5,$BC$1=AH172),'Data Entry'!G177,"")</f>
        <v/>
      </c>
      <c r="BF172" s="24" t="str">
        <f t="shared" si="50"/>
        <v/>
      </c>
      <c r="BG172" s="24" t="str">
        <f t="shared" si="51"/>
        <v/>
      </c>
      <c r="BH172" s="24" t="str">
        <f>IF(AND($BB$1=5,AG172=5,$BC$1=AH172),'Data Entry'!E177,"")</f>
        <v/>
      </c>
      <c r="BI172" s="24" t="str">
        <f>IF(AND($BB$1=5,AG172=5,$BC$1=AH172),'Data Entry'!H177,"")</f>
        <v/>
      </c>
      <c r="BJ172" s="24" t="str">
        <f>IF(AND($BB$1=5,AG172=5,$BC$1=AH172),'Data Entry'!I177,"")</f>
        <v/>
      </c>
      <c r="BK172" s="24" t="str">
        <f t="shared" si="52"/>
        <v/>
      </c>
      <c r="BL172" s="24" t="str">
        <f t="shared" si="53"/>
        <v/>
      </c>
      <c r="BM172" s="24" t="str">
        <f t="shared" si="54"/>
        <v/>
      </c>
      <c r="BN172" s="24" t="str">
        <f t="shared" si="55"/>
        <v/>
      </c>
    </row>
    <row r="173" spans="1:66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7"/>
      <c r="AF173" t="str">
        <f>IF(AK173="","",IF(AK173&gt;0,COUNT($AG$2:AG173),""))</f>
        <v/>
      </c>
      <c r="AG173" s="24">
        <f t="shared" si="38"/>
        <v>5</v>
      </c>
      <c r="AH173" s="24" t="str">
        <f>IF(AND($AJ$1=5),'Data Entry'!C178,"")</f>
        <v/>
      </c>
      <c r="AI173" s="24" t="str">
        <f>IF(AND($AJ$1=5),'Data Entry'!D178,"")</f>
        <v/>
      </c>
      <c r="AJ173" s="24" t="str">
        <f t="shared" si="39"/>
        <v/>
      </c>
      <c r="AK173" s="24" t="str">
        <f>IF(AND($AJ$1=5),'Data Entry'!F178,"")</f>
        <v/>
      </c>
      <c r="AL173" s="24" t="str">
        <f t="shared" si="40"/>
        <v/>
      </c>
      <c r="AM173" s="24" t="str">
        <f>IF(AND($AJ$1=5),'Data Entry'!G178,"")</f>
        <v/>
      </c>
      <c r="AN173" s="24" t="str">
        <f t="shared" si="41"/>
        <v/>
      </c>
      <c r="AO173" s="24" t="str">
        <f t="shared" si="42"/>
        <v/>
      </c>
      <c r="AP173" s="24" t="str">
        <f>IF(AND($AJ$1=5),'Data Entry'!E178,"")</f>
        <v/>
      </c>
      <c r="AQ173" s="24" t="str">
        <f>IF(AND($AJ$1=5),'Data Entry'!H178,"")</f>
        <v/>
      </c>
      <c r="AR173" s="24" t="str">
        <f>IF(AND($AJ$1=5),'Data Entry'!I178,"")</f>
        <v/>
      </c>
      <c r="AS173" s="24" t="str">
        <f t="shared" si="43"/>
        <v/>
      </c>
      <c r="AT173" s="24" t="str">
        <f t="shared" si="44"/>
        <v/>
      </c>
      <c r="AU173" s="24" t="str">
        <f t="shared" si="45"/>
        <v/>
      </c>
      <c r="AV173" s="24" t="str">
        <f t="shared" si="46"/>
        <v/>
      </c>
      <c r="AX173" t="str">
        <f>IF(BC173="","",IF(BC173&gt;0,COUNT($AY$2:AY173),""))</f>
        <v/>
      </c>
      <c r="AY173" s="24" t="str">
        <f t="shared" si="47"/>
        <v/>
      </c>
      <c r="AZ173" s="24" t="str">
        <f>IF(AND($BB$1=5,$BC$1=AH173),'Data Entry'!C178,"")</f>
        <v/>
      </c>
      <c r="BA173" s="24" t="str">
        <f>IF(AND($BB$1=5,AG173=5,$BC$1=AH173),'Data Entry'!D178,"")</f>
        <v/>
      </c>
      <c r="BB173" s="24" t="str">
        <f t="shared" si="48"/>
        <v/>
      </c>
      <c r="BC173" s="24" t="str">
        <f>IF(AND($BB$1=5,AG173=5,$BC$1=AH173),'Data Entry'!F178,"")</f>
        <v/>
      </c>
      <c r="BD173" s="24" t="str">
        <f t="shared" si="49"/>
        <v/>
      </c>
      <c r="BE173" s="24" t="str">
        <f>IF(AND($BB$1=5,AG173=5,$BC$1=AH173),'Data Entry'!G178,"")</f>
        <v/>
      </c>
      <c r="BF173" s="24" t="str">
        <f t="shared" si="50"/>
        <v/>
      </c>
      <c r="BG173" s="24" t="str">
        <f t="shared" si="51"/>
        <v/>
      </c>
      <c r="BH173" s="24" t="str">
        <f>IF(AND($BB$1=5,AG173=5,$BC$1=AH173),'Data Entry'!E178,"")</f>
        <v/>
      </c>
      <c r="BI173" s="24" t="str">
        <f>IF(AND($BB$1=5,AG173=5,$BC$1=AH173),'Data Entry'!H178,"")</f>
        <v/>
      </c>
      <c r="BJ173" s="24" t="str">
        <f>IF(AND($BB$1=5,AG173=5,$BC$1=AH173),'Data Entry'!I178,"")</f>
        <v/>
      </c>
      <c r="BK173" s="24" t="str">
        <f t="shared" si="52"/>
        <v/>
      </c>
      <c r="BL173" s="24" t="str">
        <f t="shared" si="53"/>
        <v/>
      </c>
      <c r="BM173" s="24" t="str">
        <f t="shared" si="54"/>
        <v/>
      </c>
      <c r="BN173" s="24" t="str">
        <f t="shared" si="55"/>
        <v/>
      </c>
    </row>
    <row r="174" spans="1:66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7"/>
      <c r="AF174" t="str">
        <f>IF(AK174="","",IF(AK174&gt;0,COUNT($AG$2:AG174),""))</f>
        <v/>
      </c>
      <c r="AG174" s="24">
        <f t="shared" si="38"/>
        <v>5</v>
      </c>
      <c r="AH174" s="24" t="str">
        <f>IF(AND($AJ$1=5),'Data Entry'!C179,"")</f>
        <v/>
      </c>
      <c r="AI174" s="24" t="str">
        <f>IF(AND($AJ$1=5),'Data Entry'!D179,"")</f>
        <v/>
      </c>
      <c r="AJ174" s="24" t="str">
        <f t="shared" si="39"/>
        <v/>
      </c>
      <c r="AK174" s="24" t="str">
        <f>IF(AND($AJ$1=5),'Data Entry'!F179,"")</f>
        <v/>
      </c>
      <c r="AL174" s="24" t="str">
        <f t="shared" si="40"/>
        <v/>
      </c>
      <c r="AM174" s="24" t="str">
        <f>IF(AND($AJ$1=5),'Data Entry'!G179,"")</f>
        <v/>
      </c>
      <c r="AN174" s="24" t="str">
        <f t="shared" si="41"/>
        <v/>
      </c>
      <c r="AO174" s="24" t="str">
        <f t="shared" si="42"/>
        <v/>
      </c>
      <c r="AP174" s="24" t="str">
        <f>IF(AND($AJ$1=5),'Data Entry'!E179,"")</f>
        <v/>
      </c>
      <c r="AQ174" s="24" t="str">
        <f>IF(AND($AJ$1=5),'Data Entry'!H179,"")</f>
        <v/>
      </c>
      <c r="AR174" s="24" t="str">
        <f>IF(AND($AJ$1=5),'Data Entry'!I179,"")</f>
        <v/>
      </c>
      <c r="AS174" s="24" t="str">
        <f t="shared" si="43"/>
        <v/>
      </c>
      <c r="AT174" s="24" t="str">
        <f t="shared" si="44"/>
        <v/>
      </c>
      <c r="AU174" s="24" t="str">
        <f t="shared" si="45"/>
        <v/>
      </c>
      <c r="AV174" s="24" t="str">
        <f t="shared" si="46"/>
        <v/>
      </c>
      <c r="AX174" t="str">
        <f>IF(BC174="","",IF(BC174&gt;0,COUNT($AY$2:AY174),""))</f>
        <v/>
      </c>
      <c r="AY174" s="24" t="str">
        <f t="shared" si="47"/>
        <v/>
      </c>
      <c r="AZ174" s="24" t="str">
        <f>IF(AND($BB$1=5,$BC$1=AH174),'Data Entry'!C179,"")</f>
        <v/>
      </c>
      <c r="BA174" s="24" t="str">
        <f>IF(AND($BB$1=5,AG174=5,$BC$1=AH174),'Data Entry'!D179,"")</f>
        <v/>
      </c>
      <c r="BB174" s="24" t="str">
        <f t="shared" si="48"/>
        <v/>
      </c>
      <c r="BC174" s="24" t="str">
        <f>IF(AND($BB$1=5,AG174=5,$BC$1=AH174),'Data Entry'!F179,"")</f>
        <v/>
      </c>
      <c r="BD174" s="24" t="str">
        <f t="shared" si="49"/>
        <v/>
      </c>
      <c r="BE174" s="24" t="str">
        <f>IF(AND($BB$1=5,AG174=5,$BC$1=AH174),'Data Entry'!G179,"")</f>
        <v/>
      </c>
      <c r="BF174" s="24" t="str">
        <f t="shared" si="50"/>
        <v/>
      </c>
      <c r="BG174" s="24" t="str">
        <f t="shared" si="51"/>
        <v/>
      </c>
      <c r="BH174" s="24" t="str">
        <f>IF(AND($BB$1=5,AG174=5,$BC$1=AH174),'Data Entry'!E179,"")</f>
        <v/>
      </c>
      <c r="BI174" s="24" t="str">
        <f>IF(AND($BB$1=5,AG174=5,$BC$1=AH174),'Data Entry'!H179,"")</f>
        <v/>
      </c>
      <c r="BJ174" s="24" t="str">
        <f>IF(AND($BB$1=5,AG174=5,$BC$1=AH174),'Data Entry'!I179,"")</f>
        <v/>
      </c>
      <c r="BK174" s="24" t="str">
        <f t="shared" si="52"/>
        <v/>
      </c>
      <c r="BL174" s="24" t="str">
        <f t="shared" si="53"/>
        <v/>
      </c>
      <c r="BM174" s="24" t="str">
        <f t="shared" si="54"/>
        <v/>
      </c>
      <c r="BN174" s="24" t="str">
        <f t="shared" si="55"/>
        <v/>
      </c>
    </row>
    <row r="175" spans="1:66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7"/>
      <c r="AF175" t="str">
        <f>IF(AK175="","",IF(AK175&gt;0,COUNT($AG$2:AG175),""))</f>
        <v/>
      </c>
      <c r="AG175" s="24">
        <f t="shared" si="38"/>
        <v>5</v>
      </c>
      <c r="AH175" s="24" t="str">
        <f>IF(AND($AJ$1=5),'Data Entry'!C180,"")</f>
        <v/>
      </c>
      <c r="AI175" s="24" t="str">
        <f>IF(AND($AJ$1=5),'Data Entry'!D180,"")</f>
        <v/>
      </c>
      <c r="AJ175" s="24" t="str">
        <f t="shared" si="39"/>
        <v/>
      </c>
      <c r="AK175" s="24" t="str">
        <f>IF(AND($AJ$1=5),'Data Entry'!F180,"")</f>
        <v/>
      </c>
      <c r="AL175" s="24" t="str">
        <f t="shared" si="40"/>
        <v/>
      </c>
      <c r="AM175" s="24" t="str">
        <f>IF(AND($AJ$1=5),'Data Entry'!G180,"")</f>
        <v/>
      </c>
      <c r="AN175" s="24" t="str">
        <f t="shared" si="41"/>
        <v/>
      </c>
      <c r="AO175" s="24" t="str">
        <f t="shared" si="42"/>
        <v/>
      </c>
      <c r="AP175" s="24" t="str">
        <f>IF(AND($AJ$1=5),'Data Entry'!E180,"")</f>
        <v/>
      </c>
      <c r="AQ175" s="24" t="str">
        <f>IF(AND($AJ$1=5),'Data Entry'!H180,"")</f>
        <v/>
      </c>
      <c r="AR175" s="24" t="str">
        <f>IF(AND($AJ$1=5),'Data Entry'!I180,"")</f>
        <v/>
      </c>
      <c r="AS175" s="24" t="str">
        <f t="shared" si="43"/>
        <v/>
      </c>
      <c r="AT175" s="24" t="str">
        <f t="shared" si="44"/>
        <v/>
      </c>
      <c r="AU175" s="24" t="str">
        <f t="shared" si="45"/>
        <v/>
      </c>
      <c r="AV175" s="24" t="str">
        <f t="shared" si="46"/>
        <v/>
      </c>
      <c r="AX175" t="str">
        <f>IF(BC175="","",IF(BC175&gt;0,COUNT($AY$2:AY175),""))</f>
        <v/>
      </c>
      <c r="AY175" s="24" t="str">
        <f t="shared" si="47"/>
        <v/>
      </c>
      <c r="AZ175" s="24" t="str">
        <f>IF(AND($BB$1=5,$BC$1=AH175),'Data Entry'!C180,"")</f>
        <v/>
      </c>
      <c r="BA175" s="24" t="str">
        <f>IF(AND($BB$1=5,AG175=5,$BC$1=AH175),'Data Entry'!D180,"")</f>
        <v/>
      </c>
      <c r="BB175" s="24" t="str">
        <f t="shared" si="48"/>
        <v/>
      </c>
      <c r="BC175" s="24" t="str">
        <f>IF(AND($BB$1=5,AG175=5,$BC$1=AH175),'Data Entry'!F180,"")</f>
        <v/>
      </c>
      <c r="BD175" s="24" t="str">
        <f t="shared" si="49"/>
        <v/>
      </c>
      <c r="BE175" s="24" t="str">
        <f>IF(AND($BB$1=5,AG175=5,$BC$1=AH175),'Data Entry'!G180,"")</f>
        <v/>
      </c>
      <c r="BF175" s="24" t="str">
        <f t="shared" si="50"/>
        <v/>
      </c>
      <c r="BG175" s="24" t="str">
        <f t="shared" si="51"/>
        <v/>
      </c>
      <c r="BH175" s="24" t="str">
        <f>IF(AND($BB$1=5,AG175=5,$BC$1=AH175),'Data Entry'!E180,"")</f>
        <v/>
      </c>
      <c r="BI175" s="24" t="str">
        <f>IF(AND($BB$1=5,AG175=5,$BC$1=AH175),'Data Entry'!H180,"")</f>
        <v/>
      </c>
      <c r="BJ175" s="24" t="str">
        <f>IF(AND($BB$1=5,AG175=5,$BC$1=AH175),'Data Entry'!I180,"")</f>
        <v/>
      </c>
      <c r="BK175" s="24" t="str">
        <f t="shared" si="52"/>
        <v/>
      </c>
      <c r="BL175" s="24" t="str">
        <f t="shared" si="53"/>
        <v/>
      </c>
      <c r="BM175" s="24" t="str">
        <f t="shared" si="54"/>
        <v/>
      </c>
      <c r="BN175" s="24" t="str">
        <f t="shared" si="55"/>
        <v/>
      </c>
    </row>
    <row r="176" spans="1:66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7"/>
      <c r="AF176" t="str">
        <f>IF(AK176="","",IF(AK176&gt;0,COUNT($AG$2:AG176),""))</f>
        <v/>
      </c>
      <c r="AG176" s="24">
        <f t="shared" si="38"/>
        <v>5</v>
      </c>
      <c r="AH176" s="24" t="str">
        <f>IF(AND($AJ$1=5),'Data Entry'!C181,"")</f>
        <v/>
      </c>
      <c r="AI176" s="24" t="str">
        <f>IF(AND($AJ$1=5),'Data Entry'!D181,"")</f>
        <v/>
      </c>
      <c r="AJ176" s="24" t="str">
        <f t="shared" si="39"/>
        <v/>
      </c>
      <c r="AK176" s="24" t="str">
        <f>IF(AND($AJ$1=5),'Data Entry'!F181,"")</f>
        <v/>
      </c>
      <c r="AL176" s="24" t="str">
        <f t="shared" si="40"/>
        <v/>
      </c>
      <c r="AM176" s="24" t="str">
        <f>IF(AND($AJ$1=5),'Data Entry'!G181,"")</f>
        <v/>
      </c>
      <c r="AN176" s="24" t="str">
        <f t="shared" si="41"/>
        <v/>
      </c>
      <c r="AO176" s="24" t="str">
        <f t="shared" si="42"/>
        <v/>
      </c>
      <c r="AP176" s="24" t="str">
        <f>IF(AND($AJ$1=5),'Data Entry'!E181,"")</f>
        <v/>
      </c>
      <c r="AQ176" s="24" t="str">
        <f>IF(AND($AJ$1=5),'Data Entry'!H181,"")</f>
        <v/>
      </c>
      <c r="AR176" s="24" t="str">
        <f>IF(AND($AJ$1=5),'Data Entry'!I181,"")</f>
        <v/>
      </c>
      <c r="AS176" s="24" t="str">
        <f t="shared" si="43"/>
        <v/>
      </c>
      <c r="AT176" s="24" t="str">
        <f t="shared" si="44"/>
        <v/>
      </c>
      <c r="AU176" s="24" t="str">
        <f t="shared" si="45"/>
        <v/>
      </c>
      <c r="AV176" s="24" t="str">
        <f t="shared" si="46"/>
        <v/>
      </c>
      <c r="AX176" t="str">
        <f>IF(BC176="","",IF(BC176&gt;0,COUNT($AY$2:AY176),""))</f>
        <v/>
      </c>
      <c r="AY176" s="24" t="str">
        <f t="shared" si="47"/>
        <v/>
      </c>
      <c r="AZ176" s="24" t="str">
        <f>IF(AND($BB$1=5,$BC$1=AH176),'Data Entry'!C181,"")</f>
        <v/>
      </c>
      <c r="BA176" s="24" t="str">
        <f>IF(AND($BB$1=5,AG176=5,$BC$1=AH176),'Data Entry'!D181,"")</f>
        <v/>
      </c>
      <c r="BB176" s="24" t="str">
        <f t="shared" si="48"/>
        <v/>
      </c>
      <c r="BC176" s="24" t="str">
        <f>IF(AND($BB$1=5,AG176=5,$BC$1=AH176),'Data Entry'!F181,"")</f>
        <v/>
      </c>
      <c r="BD176" s="24" t="str">
        <f t="shared" si="49"/>
        <v/>
      </c>
      <c r="BE176" s="24" t="str">
        <f>IF(AND($BB$1=5,AG176=5,$BC$1=AH176),'Data Entry'!G181,"")</f>
        <v/>
      </c>
      <c r="BF176" s="24" t="str">
        <f t="shared" si="50"/>
        <v/>
      </c>
      <c r="BG176" s="24" t="str">
        <f t="shared" si="51"/>
        <v/>
      </c>
      <c r="BH176" s="24" t="str">
        <f>IF(AND($BB$1=5,AG176=5,$BC$1=AH176),'Data Entry'!E181,"")</f>
        <v/>
      </c>
      <c r="BI176" s="24" t="str">
        <f>IF(AND($BB$1=5,AG176=5,$BC$1=AH176),'Data Entry'!H181,"")</f>
        <v/>
      </c>
      <c r="BJ176" s="24" t="str">
        <f>IF(AND($BB$1=5,AG176=5,$BC$1=AH176),'Data Entry'!I181,"")</f>
        <v/>
      </c>
      <c r="BK176" s="24" t="str">
        <f t="shared" si="52"/>
        <v/>
      </c>
      <c r="BL176" s="24" t="str">
        <f t="shared" si="53"/>
        <v/>
      </c>
      <c r="BM176" s="24" t="str">
        <f t="shared" si="54"/>
        <v/>
      </c>
      <c r="BN176" s="24" t="str">
        <f t="shared" si="55"/>
        <v/>
      </c>
    </row>
    <row r="177" spans="1:66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7"/>
      <c r="AF177" t="str">
        <f>IF(AK177="","",IF(AK177&gt;0,COUNT($AG$2:AG177),""))</f>
        <v/>
      </c>
      <c r="AG177" s="24">
        <f t="shared" si="38"/>
        <v>5</v>
      </c>
      <c r="AH177" s="24" t="str">
        <f>IF(AND($AJ$1=5),'Data Entry'!C182,"")</f>
        <v/>
      </c>
      <c r="AI177" s="24" t="str">
        <f>IF(AND($AJ$1=5),'Data Entry'!D182,"")</f>
        <v/>
      </c>
      <c r="AJ177" s="24" t="str">
        <f t="shared" si="39"/>
        <v/>
      </c>
      <c r="AK177" s="24" t="str">
        <f>IF(AND($AJ$1=5),'Data Entry'!F182,"")</f>
        <v/>
      </c>
      <c r="AL177" s="24" t="str">
        <f t="shared" si="40"/>
        <v/>
      </c>
      <c r="AM177" s="24" t="str">
        <f>IF(AND($AJ$1=5),'Data Entry'!G182,"")</f>
        <v/>
      </c>
      <c r="AN177" s="24" t="str">
        <f t="shared" si="41"/>
        <v/>
      </c>
      <c r="AO177" s="24" t="str">
        <f t="shared" si="42"/>
        <v/>
      </c>
      <c r="AP177" s="24" t="str">
        <f>IF(AND($AJ$1=5),'Data Entry'!E182,"")</f>
        <v/>
      </c>
      <c r="AQ177" s="24" t="str">
        <f>IF(AND($AJ$1=5),'Data Entry'!H182,"")</f>
        <v/>
      </c>
      <c r="AR177" s="24" t="str">
        <f>IF(AND($AJ$1=5),'Data Entry'!I182,"")</f>
        <v/>
      </c>
      <c r="AS177" s="24" t="str">
        <f t="shared" si="43"/>
        <v/>
      </c>
      <c r="AT177" s="24" t="str">
        <f t="shared" si="44"/>
        <v/>
      </c>
      <c r="AU177" s="24" t="str">
        <f t="shared" si="45"/>
        <v/>
      </c>
      <c r="AV177" s="24" t="str">
        <f t="shared" si="46"/>
        <v/>
      </c>
      <c r="AX177" t="str">
        <f>IF(BC177="","",IF(BC177&gt;0,COUNT($AY$2:AY177),""))</f>
        <v/>
      </c>
      <c r="AY177" s="24" t="str">
        <f t="shared" si="47"/>
        <v/>
      </c>
      <c r="AZ177" s="24" t="str">
        <f>IF(AND($BB$1=5,$BC$1=AH177),'Data Entry'!C182,"")</f>
        <v/>
      </c>
      <c r="BA177" s="24" t="str">
        <f>IF(AND($BB$1=5,AG177=5,$BC$1=AH177),'Data Entry'!D182,"")</f>
        <v/>
      </c>
      <c r="BB177" s="24" t="str">
        <f t="shared" si="48"/>
        <v/>
      </c>
      <c r="BC177" s="24" t="str">
        <f>IF(AND($BB$1=5,AG177=5,$BC$1=AH177),'Data Entry'!F182,"")</f>
        <v/>
      </c>
      <c r="BD177" s="24" t="str">
        <f t="shared" si="49"/>
        <v/>
      </c>
      <c r="BE177" s="24" t="str">
        <f>IF(AND($BB$1=5,AG177=5,$BC$1=AH177),'Data Entry'!G182,"")</f>
        <v/>
      </c>
      <c r="BF177" s="24" t="str">
        <f t="shared" si="50"/>
        <v/>
      </c>
      <c r="BG177" s="24" t="str">
        <f t="shared" si="51"/>
        <v/>
      </c>
      <c r="BH177" s="24" t="str">
        <f>IF(AND($BB$1=5,AG177=5,$BC$1=AH177),'Data Entry'!E182,"")</f>
        <v/>
      </c>
      <c r="BI177" s="24" t="str">
        <f>IF(AND($BB$1=5,AG177=5,$BC$1=AH177),'Data Entry'!H182,"")</f>
        <v/>
      </c>
      <c r="BJ177" s="24" t="str">
        <f>IF(AND($BB$1=5,AG177=5,$BC$1=AH177),'Data Entry'!I182,"")</f>
        <v/>
      </c>
      <c r="BK177" s="24" t="str">
        <f t="shared" si="52"/>
        <v/>
      </c>
      <c r="BL177" s="24" t="str">
        <f t="shared" si="53"/>
        <v/>
      </c>
      <c r="BM177" s="24" t="str">
        <f t="shared" si="54"/>
        <v/>
      </c>
      <c r="BN177" s="24" t="str">
        <f t="shared" si="55"/>
        <v/>
      </c>
    </row>
    <row r="178" spans="1:66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7"/>
      <c r="AF178" t="str">
        <f>IF(AK178="","",IF(AK178&gt;0,COUNT($AG$2:AG178),""))</f>
        <v/>
      </c>
      <c r="AG178" s="24">
        <f t="shared" si="38"/>
        <v>5</v>
      </c>
      <c r="AH178" s="24" t="str">
        <f>IF(AND($AJ$1=5),'Data Entry'!C183,"")</f>
        <v/>
      </c>
      <c r="AI178" s="24" t="str">
        <f>IF(AND($AJ$1=5),'Data Entry'!D183,"")</f>
        <v/>
      </c>
      <c r="AJ178" s="24" t="str">
        <f t="shared" si="39"/>
        <v/>
      </c>
      <c r="AK178" s="24" t="str">
        <f>IF(AND($AJ$1=5),'Data Entry'!F183,"")</f>
        <v/>
      </c>
      <c r="AL178" s="24" t="str">
        <f t="shared" si="40"/>
        <v/>
      </c>
      <c r="AM178" s="24" t="str">
        <f>IF(AND($AJ$1=5),'Data Entry'!G183,"")</f>
        <v/>
      </c>
      <c r="AN178" s="24" t="str">
        <f t="shared" si="41"/>
        <v/>
      </c>
      <c r="AO178" s="24" t="str">
        <f t="shared" si="42"/>
        <v/>
      </c>
      <c r="AP178" s="24" t="str">
        <f>IF(AND($AJ$1=5),'Data Entry'!E183,"")</f>
        <v/>
      </c>
      <c r="AQ178" s="24" t="str">
        <f>IF(AND($AJ$1=5),'Data Entry'!H183,"")</f>
        <v/>
      </c>
      <c r="AR178" s="24" t="str">
        <f>IF(AND($AJ$1=5),'Data Entry'!I183,"")</f>
        <v/>
      </c>
      <c r="AS178" s="24" t="str">
        <f t="shared" si="43"/>
        <v/>
      </c>
      <c r="AT178" s="24" t="str">
        <f t="shared" si="44"/>
        <v/>
      </c>
      <c r="AU178" s="24" t="str">
        <f t="shared" si="45"/>
        <v/>
      </c>
      <c r="AV178" s="24" t="str">
        <f t="shared" si="46"/>
        <v/>
      </c>
      <c r="AX178" t="str">
        <f>IF(BC178="","",IF(BC178&gt;0,COUNT($AY$2:AY178),""))</f>
        <v/>
      </c>
      <c r="AY178" s="24" t="str">
        <f t="shared" si="47"/>
        <v/>
      </c>
      <c r="AZ178" s="24" t="str">
        <f>IF(AND($BB$1=5,$BC$1=AH178),'Data Entry'!C183,"")</f>
        <v/>
      </c>
      <c r="BA178" s="24" t="str">
        <f>IF(AND($BB$1=5,AG178=5,$BC$1=AH178),'Data Entry'!D183,"")</f>
        <v/>
      </c>
      <c r="BB178" s="24" t="str">
        <f t="shared" si="48"/>
        <v/>
      </c>
      <c r="BC178" s="24" t="str">
        <f>IF(AND($BB$1=5,AG178=5,$BC$1=AH178),'Data Entry'!F183,"")</f>
        <v/>
      </c>
      <c r="BD178" s="24" t="str">
        <f t="shared" si="49"/>
        <v/>
      </c>
      <c r="BE178" s="24" t="str">
        <f>IF(AND($BB$1=5,AG178=5,$BC$1=AH178),'Data Entry'!G183,"")</f>
        <v/>
      </c>
      <c r="BF178" s="24" t="str">
        <f t="shared" si="50"/>
        <v/>
      </c>
      <c r="BG178" s="24" t="str">
        <f t="shared" si="51"/>
        <v/>
      </c>
      <c r="BH178" s="24" t="str">
        <f>IF(AND($BB$1=5,AG178=5,$BC$1=AH178),'Data Entry'!E183,"")</f>
        <v/>
      </c>
      <c r="BI178" s="24" t="str">
        <f>IF(AND($BB$1=5,AG178=5,$BC$1=AH178),'Data Entry'!H183,"")</f>
        <v/>
      </c>
      <c r="BJ178" s="24" t="str">
        <f>IF(AND($BB$1=5,AG178=5,$BC$1=AH178),'Data Entry'!I183,"")</f>
        <v/>
      </c>
      <c r="BK178" s="24" t="str">
        <f t="shared" si="52"/>
        <v/>
      </c>
      <c r="BL178" s="24" t="str">
        <f t="shared" si="53"/>
        <v/>
      </c>
      <c r="BM178" s="24" t="str">
        <f t="shared" si="54"/>
        <v/>
      </c>
      <c r="BN178" s="24" t="str">
        <f t="shared" si="55"/>
        <v/>
      </c>
    </row>
    <row r="179" spans="1:66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7"/>
      <c r="AF179" t="str">
        <f>IF(AK179="","",IF(AK179&gt;0,COUNT($AG$2:AG179),""))</f>
        <v/>
      </c>
      <c r="AG179" s="24">
        <f t="shared" si="38"/>
        <v>5</v>
      </c>
      <c r="AH179" s="24" t="str">
        <f>IF(AND($AJ$1=5),'Data Entry'!C184,"")</f>
        <v/>
      </c>
      <c r="AI179" s="24" t="str">
        <f>IF(AND($AJ$1=5),'Data Entry'!D184,"")</f>
        <v/>
      </c>
      <c r="AJ179" s="24" t="str">
        <f t="shared" si="39"/>
        <v/>
      </c>
      <c r="AK179" s="24" t="str">
        <f>IF(AND($AJ$1=5),'Data Entry'!F184,"")</f>
        <v/>
      </c>
      <c r="AL179" s="24" t="str">
        <f t="shared" si="40"/>
        <v/>
      </c>
      <c r="AM179" s="24" t="str">
        <f>IF(AND($AJ$1=5),'Data Entry'!G184,"")</f>
        <v/>
      </c>
      <c r="AN179" s="24" t="str">
        <f t="shared" si="41"/>
        <v/>
      </c>
      <c r="AO179" s="24" t="str">
        <f t="shared" si="42"/>
        <v/>
      </c>
      <c r="AP179" s="24" t="str">
        <f>IF(AND($AJ$1=5),'Data Entry'!E184,"")</f>
        <v/>
      </c>
      <c r="AQ179" s="24" t="str">
        <f>IF(AND($AJ$1=5),'Data Entry'!H184,"")</f>
        <v/>
      </c>
      <c r="AR179" s="24" t="str">
        <f>IF(AND($AJ$1=5),'Data Entry'!I184,"")</f>
        <v/>
      </c>
      <c r="AS179" s="24" t="str">
        <f t="shared" si="43"/>
        <v/>
      </c>
      <c r="AT179" s="24" t="str">
        <f t="shared" si="44"/>
        <v/>
      </c>
      <c r="AU179" s="24" t="str">
        <f t="shared" si="45"/>
        <v/>
      </c>
      <c r="AV179" s="24" t="str">
        <f t="shared" si="46"/>
        <v/>
      </c>
      <c r="AX179" t="str">
        <f>IF(BC179="","",IF(BC179&gt;0,COUNT($AY$2:AY179),""))</f>
        <v/>
      </c>
      <c r="AY179" s="24" t="str">
        <f t="shared" si="47"/>
        <v/>
      </c>
      <c r="AZ179" s="24" t="str">
        <f>IF(AND($BB$1=5,$BC$1=AH179),'Data Entry'!C184,"")</f>
        <v/>
      </c>
      <c r="BA179" s="24" t="str">
        <f>IF(AND($BB$1=5,AG179=5,$BC$1=AH179),'Data Entry'!D184,"")</f>
        <v/>
      </c>
      <c r="BB179" s="24" t="str">
        <f t="shared" si="48"/>
        <v/>
      </c>
      <c r="BC179" s="24" t="str">
        <f>IF(AND($BB$1=5,AG179=5,$BC$1=AH179),'Data Entry'!F184,"")</f>
        <v/>
      </c>
      <c r="BD179" s="24" t="str">
        <f t="shared" si="49"/>
        <v/>
      </c>
      <c r="BE179" s="24" t="str">
        <f>IF(AND($BB$1=5,AG179=5,$BC$1=AH179),'Data Entry'!G184,"")</f>
        <v/>
      </c>
      <c r="BF179" s="24" t="str">
        <f t="shared" si="50"/>
        <v/>
      </c>
      <c r="BG179" s="24" t="str">
        <f t="shared" si="51"/>
        <v/>
      </c>
      <c r="BH179" s="24" t="str">
        <f>IF(AND($BB$1=5,AG179=5,$BC$1=AH179),'Data Entry'!E184,"")</f>
        <v/>
      </c>
      <c r="BI179" s="24" t="str">
        <f>IF(AND($BB$1=5,AG179=5,$BC$1=AH179),'Data Entry'!H184,"")</f>
        <v/>
      </c>
      <c r="BJ179" s="24" t="str">
        <f>IF(AND($BB$1=5,AG179=5,$BC$1=AH179),'Data Entry'!I184,"")</f>
        <v/>
      </c>
      <c r="BK179" s="24" t="str">
        <f t="shared" si="52"/>
        <v/>
      </c>
      <c r="BL179" s="24" t="str">
        <f t="shared" si="53"/>
        <v/>
      </c>
      <c r="BM179" s="24" t="str">
        <f t="shared" si="54"/>
        <v/>
      </c>
      <c r="BN179" s="24" t="str">
        <f t="shared" si="55"/>
        <v/>
      </c>
    </row>
    <row r="180" spans="1:66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7"/>
      <c r="AF180" t="str">
        <f>IF(AK180="","",IF(AK180&gt;0,COUNT($AG$2:AG180),""))</f>
        <v/>
      </c>
      <c r="AG180" s="24">
        <f t="shared" si="38"/>
        <v>5</v>
      </c>
      <c r="AH180" s="24" t="str">
        <f>IF(AND($AJ$1=5),'Data Entry'!C185,"")</f>
        <v/>
      </c>
      <c r="AI180" s="24" t="str">
        <f>IF(AND($AJ$1=5),'Data Entry'!D185,"")</f>
        <v/>
      </c>
      <c r="AJ180" s="24" t="str">
        <f t="shared" si="39"/>
        <v/>
      </c>
      <c r="AK180" s="24" t="str">
        <f>IF(AND($AJ$1=5),'Data Entry'!F185,"")</f>
        <v/>
      </c>
      <c r="AL180" s="24" t="str">
        <f t="shared" si="40"/>
        <v/>
      </c>
      <c r="AM180" s="24" t="str">
        <f>IF(AND($AJ$1=5),'Data Entry'!G185,"")</f>
        <v/>
      </c>
      <c r="AN180" s="24" t="str">
        <f t="shared" si="41"/>
        <v/>
      </c>
      <c r="AO180" s="24" t="str">
        <f t="shared" si="42"/>
        <v/>
      </c>
      <c r="AP180" s="24" t="str">
        <f>IF(AND($AJ$1=5),'Data Entry'!E185,"")</f>
        <v/>
      </c>
      <c r="AQ180" s="24" t="str">
        <f>IF(AND($AJ$1=5),'Data Entry'!H185,"")</f>
        <v/>
      </c>
      <c r="AR180" s="24" t="str">
        <f>IF(AND($AJ$1=5),'Data Entry'!I185,"")</f>
        <v/>
      </c>
      <c r="AS180" s="24" t="str">
        <f t="shared" si="43"/>
        <v/>
      </c>
      <c r="AT180" s="24" t="str">
        <f t="shared" si="44"/>
        <v/>
      </c>
      <c r="AU180" s="24" t="str">
        <f t="shared" si="45"/>
        <v/>
      </c>
      <c r="AV180" s="24" t="str">
        <f t="shared" si="46"/>
        <v/>
      </c>
      <c r="AX180" t="str">
        <f>IF(BC180="","",IF(BC180&gt;0,COUNT($AY$2:AY180),""))</f>
        <v/>
      </c>
      <c r="AY180" s="24" t="str">
        <f t="shared" si="47"/>
        <v/>
      </c>
      <c r="AZ180" s="24" t="str">
        <f>IF(AND($BB$1=5,$BC$1=AH180),'Data Entry'!C185,"")</f>
        <v/>
      </c>
      <c r="BA180" s="24" t="str">
        <f>IF(AND($BB$1=5,AG180=5,$BC$1=AH180),'Data Entry'!D185,"")</f>
        <v/>
      </c>
      <c r="BB180" s="24" t="str">
        <f t="shared" si="48"/>
        <v/>
      </c>
      <c r="BC180" s="24" t="str">
        <f>IF(AND($BB$1=5,AG180=5,$BC$1=AH180),'Data Entry'!F185,"")</f>
        <v/>
      </c>
      <c r="BD180" s="24" t="str">
        <f t="shared" si="49"/>
        <v/>
      </c>
      <c r="BE180" s="24" t="str">
        <f>IF(AND($BB$1=5,AG180=5,$BC$1=AH180),'Data Entry'!G185,"")</f>
        <v/>
      </c>
      <c r="BF180" s="24" t="str">
        <f t="shared" si="50"/>
        <v/>
      </c>
      <c r="BG180" s="24" t="str">
        <f t="shared" si="51"/>
        <v/>
      </c>
      <c r="BH180" s="24" t="str">
        <f>IF(AND($BB$1=5,AG180=5,$BC$1=AH180),'Data Entry'!E185,"")</f>
        <v/>
      </c>
      <c r="BI180" s="24" t="str">
        <f>IF(AND($BB$1=5,AG180=5,$BC$1=AH180),'Data Entry'!H185,"")</f>
        <v/>
      </c>
      <c r="BJ180" s="24" t="str">
        <f>IF(AND($BB$1=5,AG180=5,$BC$1=AH180),'Data Entry'!I185,"")</f>
        <v/>
      </c>
      <c r="BK180" s="24" t="str">
        <f t="shared" si="52"/>
        <v/>
      </c>
      <c r="BL180" s="24" t="str">
        <f t="shared" si="53"/>
        <v/>
      </c>
      <c r="BM180" s="24" t="str">
        <f t="shared" si="54"/>
        <v/>
      </c>
      <c r="BN180" s="24" t="str">
        <f t="shared" si="55"/>
        <v/>
      </c>
    </row>
    <row r="181" spans="1:66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7"/>
      <c r="AF181" t="str">
        <f>IF(AK181="","",IF(AK181&gt;0,COUNT($AG$2:AG181),""))</f>
        <v/>
      </c>
      <c r="AG181" s="24">
        <f t="shared" si="38"/>
        <v>5</v>
      </c>
      <c r="AH181" s="24" t="str">
        <f>IF(AND($AJ$1=5),'Data Entry'!C186,"")</f>
        <v/>
      </c>
      <c r="AI181" s="24" t="str">
        <f>IF(AND($AJ$1=5),'Data Entry'!D186,"")</f>
        <v/>
      </c>
      <c r="AJ181" s="24" t="str">
        <f t="shared" si="39"/>
        <v/>
      </c>
      <c r="AK181" s="24" t="str">
        <f>IF(AND($AJ$1=5),'Data Entry'!F186,"")</f>
        <v/>
      </c>
      <c r="AL181" s="24" t="str">
        <f t="shared" si="40"/>
        <v/>
      </c>
      <c r="AM181" s="24" t="str">
        <f>IF(AND($AJ$1=5),'Data Entry'!G186,"")</f>
        <v/>
      </c>
      <c r="AN181" s="24" t="str">
        <f t="shared" si="41"/>
        <v/>
      </c>
      <c r="AO181" s="24" t="str">
        <f t="shared" si="42"/>
        <v/>
      </c>
      <c r="AP181" s="24" t="str">
        <f>IF(AND($AJ$1=5),'Data Entry'!E186,"")</f>
        <v/>
      </c>
      <c r="AQ181" s="24" t="str">
        <f>IF(AND($AJ$1=5),'Data Entry'!H186,"")</f>
        <v/>
      </c>
      <c r="AR181" s="24" t="str">
        <f>IF(AND($AJ$1=5),'Data Entry'!I186,"")</f>
        <v/>
      </c>
      <c r="AS181" s="24" t="str">
        <f t="shared" si="43"/>
        <v/>
      </c>
      <c r="AT181" s="24" t="str">
        <f t="shared" si="44"/>
        <v/>
      </c>
      <c r="AU181" s="24" t="str">
        <f t="shared" si="45"/>
        <v/>
      </c>
      <c r="AV181" s="24" t="str">
        <f t="shared" si="46"/>
        <v/>
      </c>
      <c r="AX181" t="str">
        <f>IF(BC181="","",IF(BC181&gt;0,COUNT($AY$2:AY181),""))</f>
        <v/>
      </c>
      <c r="AY181" s="24" t="str">
        <f t="shared" si="47"/>
        <v/>
      </c>
      <c r="AZ181" s="24" t="str">
        <f>IF(AND($BB$1=5,$BC$1=AH181),'Data Entry'!C186,"")</f>
        <v/>
      </c>
      <c r="BA181" s="24" t="str">
        <f>IF(AND($BB$1=5,AG181=5,$BC$1=AH181),'Data Entry'!D186,"")</f>
        <v/>
      </c>
      <c r="BB181" s="24" t="str">
        <f t="shared" si="48"/>
        <v/>
      </c>
      <c r="BC181" s="24" t="str">
        <f>IF(AND($BB$1=5,AG181=5,$BC$1=AH181),'Data Entry'!F186,"")</f>
        <v/>
      </c>
      <c r="BD181" s="24" t="str">
        <f t="shared" si="49"/>
        <v/>
      </c>
      <c r="BE181" s="24" t="str">
        <f>IF(AND($BB$1=5,AG181=5,$BC$1=AH181),'Data Entry'!G186,"")</f>
        <v/>
      </c>
      <c r="BF181" s="24" t="str">
        <f t="shared" si="50"/>
        <v/>
      </c>
      <c r="BG181" s="24" t="str">
        <f t="shared" si="51"/>
        <v/>
      </c>
      <c r="BH181" s="24" t="str">
        <f>IF(AND($BB$1=5,AG181=5,$BC$1=AH181),'Data Entry'!E186,"")</f>
        <v/>
      </c>
      <c r="BI181" s="24" t="str">
        <f>IF(AND($BB$1=5,AG181=5,$BC$1=AH181),'Data Entry'!H186,"")</f>
        <v/>
      </c>
      <c r="BJ181" s="24" t="str">
        <f>IF(AND($BB$1=5,AG181=5,$BC$1=AH181),'Data Entry'!I186,"")</f>
        <v/>
      </c>
      <c r="BK181" s="24" t="str">
        <f t="shared" si="52"/>
        <v/>
      </c>
      <c r="BL181" s="24" t="str">
        <f t="shared" si="53"/>
        <v/>
      </c>
      <c r="BM181" s="24" t="str">
        <f t="shared" si="54"/>
        <v/>
      </c>
      <c r="BN181" s="24" t="str">
        <f t="shared" si="55"/>
        <v/>
      </c>
    </row>
    <row r="182" spans="1:66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7"/>
      <c r="AF182" t="str">
        <f>IF(AK182="","",IF(AK182&gt;0,COUNT($AG$2:AG182),""))</f>
        <v/>
      </c>
      <c r="AG182" s="24">
        <f t="shared" si="38"/>
        <v>5</v>
      </c>
      <c r="AH182" s="24" t="str">
        <f>IF(AND($AJ$1=5),'Data Entry'!C187,"")</f>
        <v/>
      </c>
      <c r="AI182" s="24" t="str">
        <f>IF(AND($AJ$1=5),'Data Entry'!D187,"")</f>
        <v/>
      </c>
      <c r="AJ182" s="24" t="str">
        <f t="shared" si="39"/>
        <v/>
      </c>
      <c r="AK182" s="24" t="str">
        <f>IF(AND($AJ$1=5),'Data Entry'!F187,"")</f>
        <v/>
      </c>
      <c r="AL182" s="24" t="str">
        <f t="shared" si="40"/>
        <v/>
      </c>
      <c r="AM182" s="24" t="str">
        <f>IF(AND($AJ$1=5),'Data Entry'!G187,"")</f>
        <v/>
      </c>
      <c r="AN182" s="24" t="str">
        <f t="shared" si="41"/>
        <v/>
      </c>
      <c r="AO182" s="24" t="str">
        <f t="shared" si="42"/>
        <v/>
      </c>
      <c r="AP182" s="24" t="str">
        <f>IF(AND($AJ$1=5),'Data Entry'!E187,"")</f>
        <v/>
      </c>
      <c r="AQ182" s="24" t="str">
        <f>IF(AND($AJ$1=5),'Data Entry'!H187,"")</f>
        <v/>
      </c>
      <c r="AR182" s="24" t="str">
        <f>IF(AND($AJ$1=5),'Data Entry'!I187,"")</f>
        <v/>
      </c>
      <c r="AS182" s="24" t="str">
        <f t="shared" si="43"/>
        <v/>
      </c>
      <c r="AT182" s="24" t="str">
        <f t="shared" si="44"/>
        <v/>
      </c>
      <c r="AU182" s="24" t="str">
        <f t="shared" si="45"/>
        <v/>
      </c>
      <c r="AV182" s="24" t="str">
        <f t="shared" si="46"/>
        <v/>
      </c>
      <c r="AX182" t="str">
        <f>IF(BC182="","",IF(BC182&gt;0,COUNT($AY$2:AY182),""))</f>
        <v/>
      </c>
      <c r="AY182" s="24" t="str">
        <f t="shared" si="47"/>
        <v/>
      </c>
      <c r="AZ182" s="24" t="str">
        <f>IF(AND($BB$1=5,$BC$1=AH182),'Data Entry'!C187,"")</f>
        <v/>
      </c>
      <c r="BA182" s="24" t="str">
        <f>IF(AND($BB$1=5,AG182=5,$BC$1=AH182),'Data Entry'!D187,"")</f>
        <v/>
      </c>
      <c r="BB182" s="24" t="str">
        <f t="shared" si="48"/>
        <v/>
      </c>
      <c r="BC182" s="24" t="str">
        <f>IF(AND($BB$1=5,AG182=5,$BC$1=AH182),'Data Entry'!F187,"")</f>
        <v/>
      </c>
      <c r="BD182" s="24" t="str">
        <f t="shared" si="49"/>
        <v/>
      </c>
      <c r="BE182" s="24" t="str">
        <f>IF(AND($BB$1=5,AG182=5,$BC$1=AH182),'Data Entry'!G187,"")</f>
        <v/>
      </c>
      <c r="BF182" s="24" t="str">
        <f t="shared" si="50"/>
        <v/>
      </c>
      <c r="BG182" s="24" t="str">
        <f t="shared" si="51"/>
        <v/>
      </c>
      <c r="BH182" s="24" t="str">
        <f>IF(AND($BB$1=5,AG182=5,$BC$1=AH182),'Data Entry'!E187,"")</f>
        <v/>
      </c>
      <c r="BI182" s="24" t="str">
        <f>IF(AND($BB$1=5,AG182=5,$BC$1=AH182),'Data Entry'!H187,"")</f>
        <v/>
      </c>
      <c r="BJ182" s="24" t="str">
        <f>IF(AND($BB$1=5,AG182=5,$BC$1=AH182),'Data Entry'!I187,"")</f>
        <v/>
      </c>
      <c r="BK182" s="24" t="str">
        <f t="shared" si="52"/>
        <v/>
      </c>
      <c r="BL182" s="24" t="str">
        <f t="shared" si="53"/>
        <v/>
      </c>
      <c r="BM182" s="24" t="str">
        <f t="shared" si="54"/>
        <v/>
      </c>
      <c r="BN182" s="24" t="str">
        <f t="shared" si="55"/>
        <v/>
      </c>
    </row>
    <row r="183" spans="1:66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7"/>
      <c r="AF183" t="str">
        <f>IF(AK183="","",IF(AK183&gt;0,COUNT($AG$2:AG183),""))</f>
        <v/>
      </c>
      <c r="AG183" s="24">
        <f t="shared" si="38"/>
        <v>5</v>
      </c>
      <c r="AH183" s="24" t="str">
        <f>IF(AND($AJ$1=5),'Data Entry'!C188,"")</f>
        <v/>
      </c>
      <c r="AI183" s="24" t="str">
        <f>IF(AND($AJ$1=5),'Data Entry'!D188,"")</f>
        <v/>
      </c>
      <c r="AJ183" s="24" t="str">
        <f t="shared" si="39"/>
        <v/>
      </c>
      <c r="AK183" s="24" t="str">
        <f>IF(AND($AJ$1=5),'Data Entry'!F188,"")</f>
        <v/>
      </c>
      <c r="AL183" s="24" t="str">
        <f t="shared" si="40"/>
        <v/>
      </c>
      <c r="AM183" s="24" t="str">
        <f>IF(AND($AJ$1=5),'Data Entry'!G188,"")</f>
        <v/>
      </c>
      <c r="AN183" s="24" t="str">
        <f t="shared" si="41"/>
        <v/>
      </c>
      <c r="AO183" s="24" t="str">
        <f t="shared" si="42"/>
        <v/>
      </c>
      <c r="AP183" s="24" t="str">
        <f>IF(AND($AJ$1=5),'Data Entry'!E188,"")</f>
        <v/>
      </c>
      <c r="AQ183" s="24" t="str">
        <f>IF(AND($AJ$1=5),'Data Entry'!H188,"")</f>
        <v/>
      </c>
      <c r="AR183" s="24" t="str">
        <f>IF(AND($AJ$1=5),'Data Entry'!I188,"")</f>
        <v/>
      </c>
      <c r="AS183" s="24" t="str">
        <f t="shared" si="43"/>
        <v/>
      </c>
      <c r="AT183" s="24" t="str">
        <f t="shared" si="44"/>
        <v/>
      </c>
      <c r="AU183" s="24" t="str">
        <f t="shared" si="45"/>
        <v/>
      </c>
      <c r="AV183" s="24" t="str">
        <f t="shared" si="46"/>
        <v/>
      </c>
      <c r="AX183" t="str">
        <f>IF(BC183="","",IF(BC183&gt;0,COUNT($AY$2:AY183),""))</f>
        <v/>
      </c>
      <c r="AY183" s="24" t="str">
        <f t="shared" si="47"/>
        <v/>
      </c>
      <c r="AZ183" s="24" t="str">
        <f>IF(AND($BB$1=5,$BC$1=AH183),'Data Entry'!C188,"")</f>
        <v/>
      </c>
      <c r="BA183" s="24" t="str">
        <f>IF(AND($BB$1=5,AG183=5,$BC$1=AH183),'Data Entry'!D188,"")</f>
        <v/>
      </c>
      <c r="BB183" s="24" t="str">
        <f t="shared" si="48"/>
        <v/>
      </c>
      <c r="BC183" s="24" t="str">
        <f>IF(AND($BB$1=5,AG183=5,$BC$1=AH183),'Data Entry'!F188,"")</f>
        <v/>
      </c>
      <c r="BD183" s="24" t="str">
        <f t="shared" si="49"/>
        <v/>
      </c>
      <c r="BE183" s="24" t="str">
        <f>IF(AND($BB$1=5,AG183=5,$BC$1=AH183),'Data Entry'!G188,"")</f>
        <v/>
      </c>
      <c r="BF183" s="24" t="str">
        <f t="shared" si="50"/>
        <v/>
      </c>
      <c r="BG183" s="24" t="str">
        <f t="shared" si="51"/>
        <v/>
      </c>
      <c r="BH183" s="24" t="str">
        <f>IF(AND($BB$1=5,AG183=5,$BC$1=AH183),'Data Entry'!E188,"")</f>
        <v/>
      </c>
      <c r="BI183" s="24" t="str">
        <f>IF(AND($BB$1=5,AG183=5,$BC$1=AH183),'Data Entry'!H188,"")</f>
        <v/>
      </c>
      <c r="BJ183" s="24" t="str">
        <f>IF(AND($BB$1=5,AG183=5,$BC$1=AH183),'Data Entry'!I188,"")</f>
        <v/>
      </c>
      <c r="BK183" s="24" t="str">
        <f t="shared" si="52"/>
        <v/>
      </c>
      <c r="BL183" s="24" t="str">
        <f t="shared" si="53"/>
        <v/>
      </c>
      <c r="BM183" s="24" t="str">
        <f t="shared" si="54"/>
        <v/>
      </c>
      <c r="BN183" s="24" t="str">
        <f t="shared" si="55"/>
        <v/>
      </c>
    </row>
    <row r="184" spans="1:66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7"/>
      <c r="AF184" t="str">
        <f>IF(AK184="","",IF(AK184&gt;0,COUNT($AG$2:AG184),""))</f>
        <v/>
      </c>
      <c r="AG184" s="24">
        <f t="shared" si="38"/>
        <v>5</v>
      </c>
      <c r="AH184" s="24" t="str">
        <f>IF(AND($AJ$1=5),'Data Entry'!C189,"")</f>
        <v/>
      </c>
      <c r="AI184" s="24" t="str">
        <f>IF(AND($AJ$1=5),'Data Entry'!D189,"")</f>
        <v/>
      </c>
      <c r="AJ184" s="24" t="str">
        <f t="shared" si="39"/>
        <v/>
      </c>
      <c r="AK184" s="24" t="str">
        <f>IF(AND($AJ$1=5),'Data Entry'!F189,"")</f>
        <v/>
      </c>
      <c r="AL184" s="24" t="str">
        <f t="shared" si="40"/>
        <v/>
      </c>
      <c r="AM184" s="24" t="str">
        <f>IF(AND($AJ$1=5),'Data Entry'!G189,"")</f>
        <v/>
      </c>
      <c r="AN184" s="24" t="str">
        <f t="shared" si="41"/>
        <v/>
      </c>
      <c r="AO184" s="24" t="str">
        <f t="shared" si="42"/>
        <v/>
      </c>
      <c r="AP184" s="24" t="str">
        <f>IF(AND($AJ$1=5),'Data Entry'!E189,"")</f>
        <v/>
      </c>
      <c r="AQ184" s="24" t="str">
        <f>IF(AND($AJ$1=5),'Data Entry'!H189,"")</f>
        <v/>
      </c>
      <c r="AR184" s="24" t="str">
        <f>IF(AND($AJ$1=5),'Data Entry'!I189,"")</f>
        <v/>
      </c>
      <c r="AS184" s="24" t="str">
        <f t="shared" si="43"/>
        <v/>
      </c>
      <c r="AT184" s="24" t="str">
        <f t="shared" si="44"/>
        <v/>
      </c>
      <c r="AU184" s="24" t="str">
        <f t="shared" si="45"/>
        <v/>
      </c>
      <c r="AV184" s="24" t="str">
        <f t="shared" si="46"/>
        <v/>
      </c>
      <c r="AX184" t="str">
        <f>IF(BC184="","",IF(BC184&gt;0,COUNT($AY$2:AY184),""))</f>
        <v/>
      </c>
      <c r="AY184" s="24" t="str">
        <f t="shared" si="47"/>
        <v/>
      </c>
      <c r="AZ184" s="24" t="str">
        <f>IF(AND($BB$1=5,$BC$1=AH184),'Data Entry'!C189,"")</f>
        <v/>
      </c>
      <c r="BA184" s="24" t="str">
        <f>IF(AND($BB$1=5,AG184=5,$BC$1=AH184),'Data Entry'!D189,"")</f>
        <v/>
      </c>
      <c r="BB184" s="24" t="str">
        <f t="shared" si="48"/>
        <v/>
      </c>
      <c r="BC184" s="24" t="str">
        <f>IF(AND($BB$1=5,AG184=5,$BC$1=AH184),'Data Entry'!F189,"")</f>
        <v/>
      </c>
      <c r="BD184" s="24" t="str">
        <f t="shared" si="49"/>
        <v/>
      </c>
      <c r="BE184" s="24" t="str">
        <f>IF(AND($BB$1=5,AG184=5,$BC$1=AH184),'Data Entry'!G189,"")</f>
        <v/>
      </c>
      <c r="BF184" s="24" t="str">
        <f t="shared" si="50"/>
        <v/>
      </c>
      <c r="BG184" s="24" t="str">
        <f t="shared" si="51"/>
        <v/>
      </c>
      <c r="BH184" s="24" t="str">
        <f>IF(AND($BB$1=5,AG184=5,$BC$1=AH184),'Data Entry'!E189,"")</f>
        <v/>
      </c>
      <c r="BI184" s="24" t="str">
        <f>IF(AND($BB$1=5,AG184=5,$BC$1=AH184),'Data Entry'!H189,"")</f>
        <v/>
      </c>
      <c r="BJ184" s="24" t="str">
        <f>IF(AND($BB$1=5,AG184=5,$BC$1=AH184),'Data Entry'!I189,"")</f>
        <v/>
      </c>
      <c r="BK184" s="24" t="str">
        <f t="shared" si="52"/>
        <v/>
      </c>
      <c r="BL184" s="24" t="str">
        <f t="shared" si="53"/>
        <v/>
      </c>
      <c r="BM184" s="24" t="str">
        <f t="shared" si="54"/>
        <v/>
      </c>
      <c r="BN184" s="24" t="str">
        <f t="shared" si="55"/>
        <v/>
      </c>
    </row>
    <row r="185" spans="1:66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7"/>
      <c r="AF185" t="str">
        <f>IF(AK185="","",IF(AK185&gt;0,COUNT($AG$2:AG185),""))</f>
        <v/>
      </c>
      <c r="AG185" s="24">
        <f t="shared" si="38"/>
        <v>5</v>
      </c>
      <c r="AH185" s="24" t="str">
        <f>IF(AND($AJ$1=5),'Data Entry'!C190,"")</f>
        <v/>
      </c>
      <c r="AI185" s="24" t="str">
        <f>IF(AND($AJ$1=5),'Data Entry'!D190,"")</f>
        <v/>
      </c>
      <c r="AJ185" s="24" t="str">
        <f t="shared" si="39"/>
        <v/>
      </c>
      <c r="AK185" s="24" t="str">
        <f>IF(AND($AJ$1=5),'Data Entry'!F190,"")</f>
        <v/>
      </c>
      <c r="AL185" s="24" t="str">
        <f t="shared" si="40"/>
        <v/>
      </c>
      <c r="AM185" s="24" t="str">
        <f>IF(AND($AJ$1=5),'Data Entry'!G190,"")</f>
        <v/>
      </c>
      <c r="AN185" s="24" t="str">
        <f t="shared" si="41"/>
        <v/>
      </c>
      <c r="AO185" s="24" t="str">
        <f t="shared" si="42"/>
        <v/>
      </c>
      <c r="AP185" s="24" t="str">
        <f>IF(AND($AJ$1=5),'Data Entry'!E190,"")</f>
        <v/>
      </c>
      <c r="AQ185" s="24" t="str">
        <f>IF(AND($AJ$1=5),'Data Entry'!H190,"")</f>
        <v/>
      </c>
      <c r="AR185" s="24" t="str">
        <f>IF(AND($AJ$1=5),'Data Entry'!I190,"")</f>
        <v/>
      </c>
      <c r="AS185" s="24" t="str">
        <f t="shared" si="43"/>
        <v/>
      </c>
      <c r="AT185" s="24" t="str">
        <f t="shared" si="44"/>
        <v/>
      </c>
      <c r="AU185" s="24" t="str">
        <f t="shared" si="45"/>
        <v/>
      </c>
      <c r="AV185" s="24" t="str">
        <f t="shared" si="46"/>
        <v/>
      </c>
      <c r="AX185" t="str">
        <f>IF(BC185="","",IF(BC185&gt;0,COUNT($AY$2:AY185),""))</f>
        <v/>
      </c>
      <c r="AY185" s="24" t="str">
        <f t="shared" si="47"/>
        <v/>
      </c>
      <c r="AZ185" s="24" t="str">
        <f>IF(AND($BB$1=5,$BC$1=AH185),'Data Entry'!C190,"")</f>
        <v/>
      </c>
      <c r="BA185" s="24" t="str">
        <f>IF(AND($BB$1=5,AG185=5,$BC$1=AH185),'Data Entry'!D190,"")</f>
        <v/>
      </c>
      <c r="BB185" s="24" t="str">
        <f t="shared" si="48"/>
        <v/>
      </c>
      <c r="BC185" s="24" t="str">
        <f>IF(AND($BB$1=5,AG185=5,$BC$1=AH185),'Data Entry'!F190,"")</f>
        <v/>
      </c>
      <c r="BD185" s="24" t="str">
        <f t="shared" si="49"/>
        <v/>
      </c>
      <c r="BE185" s="24" t="str">
        <f>IF(AND($BB$1=5,AG185=5,$BC$1=AH185),'Data Entry'!G190,"")</f>
        <v/>
      </c>
      <c r="BF185" s="24" t="str">
        <f t="shared" si="50"/>
        <v/>
      </c>
      <c r="BG185" s="24" t="str">
        <f t="shared" si="51"/>
        <v/>
      </c>
      <c r="BH185" s="24" t="str">
        <f>IF(AND($BB$1=5,AG185=5,$BC$1=AH185),'Data Entry'!E190,"")</f>
        <v/>
      </c>
      <c r="BI185" s="24" t="str">
        <f>IF(AND($BB$1=5,AG185=5,$BC$1=AH185),'Data Entry'!H190,"")</f>
        <v/>
      </c>
      <c r="BJ185" s="24" t="str">
        <f>IF(AND($BB$1=5,AG185=5,$BC$1=AH185),'Data Entry'!I190,"")</f>
        <v/>
      </c>
      <c r="BK185" s="24" t="str">
        <f t="shared" si="52"/>
        <v/>
      </c>
      <c r="BL185" s="24" t="str">
        <f t="shared" si="53"/>
        <v/>
      </c>
      <c r="BM185" s="24" t="str">
        <f t="shared" si="54"/>
        <v/>
      </c>
      <c r="BN185" s="24" t="str">
        <f t="shared" si="55"/>
        <v/>
      </c>
    </row>
    <row r="186" spans="1:66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7"/>
      <c r="AF186" t="str">
        <f>IF(AK186="","",IF(AK186&gt;0,COUNT($AG$2:AG186),""))</f>
        <v/>
      </c>
      <c r="AG186" s="24">
        <f t="shared" si="38"/>
        <v>5</v>
      </c>
      <c r="AH186" s="24" t="str">
        <f>IF(AND($AJ$1=5),'Data Entry'!C191,"")</f>
        <v/>
      </c>
      <c r="AI186" s="24" t="str">
        <f>IF(AND($AJ$1=5),'Data Entry'!D191,"")</f>
        <v/>
      </c>
      <c r="AJ186" s="24" t="str">
        <f t="shared" si="39"/>
        <v/>
      </c>
      <c r="AK186" s="24" t="str">
        <f>IF(AND($AJ$1=5),'Data Entry'!F191,"")</f>
        <v/>
      </c>
      <c r="AL186" s="24" t="str">
        <f t="shared" si="40"/>
        <v/>
      </c>
      <c r="AM186" s="24" t="str">
        <f>IF(AND($AJ$1=5),'Data Entry'!G191,"")</f>
        <v/>
      </c>
      <c r="AN186" s="24" t="str">
        <f t="shared" si="41"/>
        <v/>
      </c>
      <c r="AO186" s="24" t="str">
        <f t="shared" si="42"/>
        <v/>
      </c>
      <c r="AP186" s="24" t="str">
        <f>IF(AND($AJ$1=5),'Data Entry'!E191,"")</f>
        <v/>
      </c>
      <c r="AQ186" s="24" t="str">
        <f>IF(AND($AJ$1=5),'Data Entry'!H191,"")</f>
        <v/>
      </c>
      <c r="AR186" s="24" t="str">
        <f>IF(AND($AJ$1=5),'Data Entry'!I191,"")</f>
        <v/>
      </c>
      <c r="AS186" s="24" t="str">
        <f t="shared" si="43"/>
        <v/>
      </c>
      <c r="AT186" s="24" t="str">
        <f t="shared" si="44"/>
        <v/>
      </c>
      <c r="AU186" s="24" t="str">
        <f t="shared" si="45"/>
        <v/>
      </c>
      <c r="AV186" s="24" t="str">
        <f t="shared" si="46"/>
        <v/>
      </c>
      <c r="AX186" t="str">
        <f>IF(BC186="","",IF(BC186&gt;0,COUNT($AY$2:AY186),""))</f>
        <v/>
      </c>
      <c r="AY186" s="24" t="str">
        <f t="shared" si="47"/>
        <v/>
      </c>
      <c r="AZ186" s="24" t="str">
        <f>IF(AND($BB$1=5,$BC$1=AH186),'Data Entry'!C191,"")</f>
        <v/>
      </c>
      <c r="BA186" s="24" t="str">
        <f>IF(AND($BB$1=5,AG186=5,$BC$1=AH186),'Data Entry'!D191,"")</f>
        <v/>
      </c>
      <c r="BB186" s="24" t="str">
        <f t="shared" si="48"/>
        <v/>
      </c>
      <c r="BC186" s="24" t="str">
        <f>IF(AND($BB$1=5,AG186=5,$BC$1=AH186),'Data Entry'!F191,"")</f>
        <v/>
      </c>
      <c r="BD186" s="24" t="str">
        <f t="shared" si="49"/>
        <v/>
      </c>
      <c r="BE186" s="24" t="str">
        <f>IF(AND($BB$1=5,AG186=5,$BC$1=AH186),'Data Entry'!G191,"")</f>
        <v/>
      </c>
      <c r="BF186" s="24" t="str">
        <f t="shared" si="50"/>
        <v/>
      </c>
      <c r="BG186" s="24" t="str">
        <f t="shared" si="51"/>
        <v/>
      </c>
      <c r="BH186" s="24" t="str">
        <f>IF(AND($BB$1=5,AG186=5,$BC$1=AH186),'Data Entry'!E191,"")</f>
        <v/>
      </c>
      <c r="BI186" s="24" t="str">
        <f>IF(AND($BB$1=5,AG186=5,$BC$1=AH186),'Data Entry'!H191,"")</f>
        <v/>
      </c>
      <c r="BJ186" s="24" t="str">
        <f>IF(AND($BB$1=5,AG186=5,$BC$1=AH186),'Data Entry'!I191,"")</f>
        <v/>
      </c>
      <c r="BK186" s="24" t="str">
        <f t="shared" si="52"/>
        <v/>
      </c>
      <c r="BL186" s="24" t="str">
        <f t="shared" si="53"/>
        <v/>
      </c>
      <c r="BM186" s="24" t="str">
        <f t="shared" si="54"/>
        <v/>
      </c>
      <c r="BN186" s="24" t="str">
        <f t="shared" si="55"/>
        <v/>
      </c>
    </row>
    <row r="187" spans="1:66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7"/>
      <c r="AF187" t="str">
        <f>IF(AK187="","",IF(AK187&gt;0,COUNT($AG$2:AG187),""))</f>
        <v/>
      </c>
      <c r="AG187" s="24">
        <f t="shared" si="38"/>
        <v>5</v>
      </c>
      <c r="AH187" s="24" t="str">
        <f>IF(AND($AJ$1=5),'Data Entry'!C192,"")</f>
        <v/>
      </c>
      <c r="AI187" s="24" t="str">
        <f>IF(AND($AJ$1=5),'Data Entry'!D192,"")</f>
        <v/>
      </c>
      <c r="AJ187" s="24" t="str">
        <f t="shared" si="39"/>
        <v/>
      </c>
      <c r="AK187" s="24" t="str">
        <f>IF(AND($AJ$1=5),'Data Entry'!F192,"")</f>
        <v/>
      </c>
      <c r="AL187" s="24" t="str">
        <f t="shared" si="40"/>
        <v/>
      </c>
      <c r="AM187" s="24" t="str">
        <f>IF(AND($AJ$1=5),'Data Entry'!G192,"")</f>
        <v/>
      </c>
      <c r="AN187" s="24" t="str">
        <f t="shared" si="41"/>
        <v/>
      </c>
      <c r="AO187" s="24" t="str">
        <f t="shared" si="42"/>
        <v/>
      </c>
      <c r="AP187" s="24" t="str">
        <f>IF(AND($AJ$1=5),'Data Entry'!E192,"")</f>
        <v/>
      </c>
      <c r="AQ187" s="24" t="str">
        <f>IF(AND($AJ$1=5),'Data Entry'!H192,"")</f>
        <v/>
      </c>
      <c r="AR187" s="24" t="str">
        <f>IF(AND($AJ$1=5),'Data Entry'!I192,"")</f>
        <v/>
      </c>
      <c r="AS187" s="24" t="str">
        <f t="shared" si="43"/>
        <v/>
      </c>
      <c r="AT187" s="24" t="str">
        <f t="shared" si="44"/>
        <v/>
      </c>
      <c r="AU187" s="24" t="str">
        <f t="shared" si="45"/>
        <v/>
      </c>
      <c r="AV187" s="24" t="str">
        <f t="shared" si="46"/>
        <v/>
      </c>
      <c r="AX187" t="str">
        <f>IF(BC187="","",IF(BC187&gt;0,COUNT($AY$2:AY187),""))</f>
        <v/>
      </c>
      <c r="AY187" s="24" t="str">
        <f t="shared" si="47"/>
        <v/>
      </c>
      <c r="AZ187" s="24" t="str">
        <f>IF(AND($BB$1=5,$BC$1=AH187),'Data Entry'!C192,"")</f>
        <v/>
      </c>
      <c r="BA187" s="24" t="str">
        <f>IF(AND($BB$1=5,AG187=5,$BC$1=AH187),'Data Entry'!D192,"")</f>
        <v/>
      </c>
      <c r="BB187" s="24" t="str">
        <f t="shared" si="48"/>
        <v/>
      </c>
      <c r="BC187" s="24" t="str">
        <f>IF(AND($BB$1=5,AG187=5,$BC$1=AH187),'Data Entry'!F192,"")</f>
        <v/>
      </c>
      <c r="BD187" s="24" t="str">
        <f t="shared" si="49"/>
        <v/>
      </c>
      <c r="BE187" s="24" t="str">
        <f>IF(AND($BB$1=5,AG187=5,$BC$1=AH187),'Data Entry'!G192,"")</f>
        <v/>
      </c>
      <c r="BF187" s="24" t="str">
        <f t="shared" si="50"/>
        <v/>
      </c>
      <c r="BG187" s="24" t="str">
        <f t="shared" si="51"/>
        <v/>
      </c>
      <c r="BH187" s="24" t="str">
        <f>IF(AND($BB$1=5,AG187=5,$BC$1=AH187),'Data Entry'!E192,"")</f>
        <v/>
      </c>
      <c r="BI187" s="24" t="str">
        <f>IF(AND($BB$1=5,AG187=5,$BC$1=AH187),'Data Entry'!H192,"")</f>
        <v/>
      </c>
      <c r="BJ187" s="24" t="str">
        <f>IF(AND($BB$1=5,AG187=5,$BC$1=AH187),'Data Entry'!I192,"")</f>
        <v/>
      </c>
      <c r="BK187" s="24" t="str">
        <f t="shared" si="52"/>
        <v/>
      </c>
      <c r="BL187" s="24" t="str">
        <f t="shared" si="53"/>
        <v/>
      </c>
      <c r="BM187" s="24" t="str">
        <f t="shared" si="54"/>
        <v/>
      </c>
      <c r="BN187" s="24" t="str">
        <f t="shared" si="55"/>
        <v/>
      </c>
    </row>
    <row r="188" spans="1:66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7"/>
      <c r="AF188" t="str">
        <f>IF(AK188="","",IF(AK188&gt;0,COUNT($AG$2:AG188),""))</f>
        <v/>
      </c>
      <c r="AG188" s="24">
        <f t="shared" si="38"/>
        <v>5</v>
      </c>
      <c r="AH188" s="24" t="str">
        <f>IF(AND($AJ$1=5),'Data Entry'!C193,"")</f>
        <v/>
      </c>
      <c r="AI188" s="24" t="str">
        <f>IF(AND($AJ$1=5),'Data Entry'!D193,"")</f>
        <v/>
      </c>
      <c r="AJ188" s="24" t="str">
        <f t="shared" si="39"/>
        <v/>
      </c>
      <c r="AK188" s="24" t="str">
        <f>IF(AND($AJ$1=5),'Data Entry'!F193,"")</f>
        <v/>
      </c>
      <c r="AL188" s="24" t="str">
        <f t="shared" si="40"/>
        <v/>
      </c>
      <c r="AM188" s="24" t="str">
        <f>IF(AND($AJ$1=5),'Data Entry'!G193,"")</f>
        <v/>
      </c>
      <c r="AN188" s="24" t="str">
        <f t="shared" si="41"/>
        <v/>
      </c>
      <c r="AO188" s="24" t="str">
        <f t="shared" si="42"/>
        <v/>
      </c>
      <c r="AP188" s="24" t="str">
        <f>IF(AND($AJ$1=5),'Data Entry'!E193,"")</f>
        <v/>
      </c>
      <c r="AQ188" s="24" t="str">
        <f>IF(AND($AJ$1=5),'Data Entry'!H193,"")</f>
        <v/>
      </c>
      <c r="AR188" s="24" t="str">
        <f>IF(AND($AJ$1=5),'Data Entry'!I193,"")</f>
        <v/>
      </c>
      <c r="AS188" s="24" t="str">
        <f t="shared" si="43"/>
        <v/>
      </c>
      <c r="AT188" s="24" t="str">
        <f t="shared" si="44"/>
        <v/>
      </c>
      <c r="AU188" s="24" t="str">
        <f t="shared" si="45"/>
        <v/>
      </c>
      <c r="AV188" s="24" t="str">
        <f t="shared" si="46"/>
        <v/>
      </c>
      <c r="AX188" t="str">
        <f>IF(BC188="","",IF(BC188&gt;0,COUNT($AY$2:AY188),""))</f>
        <v/>
      </c>
      <c r="AY188" s="24" t="str">
        <f t="shared" si="47"/>
        <v/>
      </c>
      <c r="AZ188" s="24" t="str">
        <f>IF(AND($BB$1=5,$BC$1=AH188),'Data Entry'!C193,"")</f>
        <v/>
      </c>
      <c r="BA188" s="24" t="str">
        <f>IF(AND($BB$1=5,AG188=5,$BC$1=AH188),'Data Entry'!D193,"")</f>
        <v/>
      </c>
      <c r="BB188" s="24" t="str">
        <f t="shared" si="48"/>
        <v/>
      </c>
      <c r="BC188" s="24" t="str">
        <f>IF(AND($BB$1=5,AG188=5,$BC$1=AH188),'Data Entry'!F193,"")</f>
        <v/>
      </c>
      <c r="BD188" s="24" t="str">
        <f t="shared" si="49"/>
        <v/>
      </c>
      <c r="BE188" s="24" t="str">
        <f>IF(AND($BB$1=5,AG188=5,$BC$1=AH188),'Data Entry'!G193,"")</f>
        <v/>
      </c>
      <c r="BF188" s="24" t="str">
        <f t="shared" si="50"/>
        <v/>
      </c>
      <c r="BG188" s="24" t="str">
        <f t="shared" si="51"/>
        <v/>
      </c>
      <c r="BH188" s="24" t="str">
        <f>IF(AND($BB$1=5,AG188=5,$BC$1=AH188),'Data Entry'!E193,"")</f>
        <v/>
      </c>
      <c r="BI188" s="24" t="str">
        <f>IF(AND($BB$1=5,AG188=5,$BC$1=AH188),'Data Entry'!H193,"")</f>
        <v/>
      </c>
      <c r="BJ188" s="24" t="str">
        <f>IF(AND($BB$1=5,AG188=5,$BC$1=AH188),'Data Entry'!I193,"")</f>
        <v/>
      </c>
      <c r="BK188" s="24" t="str">
        <f t="shared" si="52"/>
        <v/>
      </c>
      <c r="BL188" s="24" t="str">
        <f t="shared" si="53"/>
        <v/>
      </c>
      <c r="BM188" s="24" t="str">
        <f t="shared" si="54"/>
        <v/>
      </c>
      <c r="BN188" s="24" t="str">
        <f t="shared" si="55"/>
        <v/>
      </c>
    </row>
    <row r="189" spans="1:66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7"/>
      <c r="AF189" t="str">
        <f>IF(AK189="","",IF(AK189&gt;0,COUNT($AG$2:AG189),""))</f>
        <v/>
      </c>
      <c r="AG189" s="24">
        <f t="shared" si="38"/>
        <v>5</v>
      </c>
      <c r="AH189" s="24" t="str">
        <f>IF(AND($AJ$1=5),'Data Entry'!C194,"")</f>
        <v/>
      </c>
      <c r="AI189" s="24" t="str">
        <f>IF(AND($AJ$1=5),'Data Entry'!D194,"")</f>
        <v/>
      </c>
      <c r="AJ189" s="24" t="str">
        <f t="shared" si="39"/>
        <v/>
      </c>
      <c r="AK189" s="24" t="str">
        <f>IF(AND($AJ$1=5),'Data Entry'!F194,"")</f>
        <v/>
      </c>
      <c r="AL189" s="24" t="str">
        <f t="shared" si="40"/>
        <v/>
      </c>
      <c r="AM189" s="24" t="str">
        <f>IF(AND($AJ$1=5),'Data Entry'!G194,"")</f>
        <v/>
      </c>
      <c r="AN189" s="24" t="str">
        <f t="shared" si="41"/>
        <v/>
      </c>
      <c r="AO189" s="24" t="str">
        <f t="shared" si="42"/>
        <v/>
      </c>
      <c r="AP189" s="24" t="str">
        <f>IF(AND($AJ$1=5),'Data Entry'!E194,"")</f>
        <v/>
      </c>
      <c r="AQ189" s="24" t="str">
        <f>IF(AND($AJ$1=5),'Data Entry'!H194,"")</f>
        <v/>
      </c>
      <c r="AR189" s="24" t="str">
        <f>IF(AND($AJ$1=5),'Data Entry'!I194,"")</f>
        <v/>
      </c>
      <c r="AS189" s="24" t="str">
        <f t="shared" si="43"/>
        <v/>
      </c>
      <c r="AT189" s="24" t="str">
        <f t="shared" si="44"/>
        <v/>
      </c>
      <c r="AU189" s="24" t="str">
        <f t="shared" si="45"/>
        <v/>
      </c>
      <c r="AV189" s="24" t="str">
        <f t="shared" si="46"/>
        <v/>
      </c>
      <c r="AX189" t="str">
        <f>IF(BC189="","",IF(BC189&gt;0,COUNT($AY$2:AY189),""))</f>
        <v/>
      </c>
      <c r="AY189" s="24" t="str">
        <f t="shared" si="47"/>
        <v/>
      </c>
      <c r="AZ189" s="24" t="str">
        <f>IF(AND($BB$1=5,$BC$1=AH189),'Data Entry'!C194,"")</f>
        <v/>
      </c>
      <c r="BA189" s="24" t="str">
        <f>IF(AND($BB$1=5,AG189=5,$BC$1=AH189),'Data Entry'!D194,"")</f>
        <v/>
      </c>
      <c r="BB189" s="24" t="str">
        <f t="shared" si="48"/>
        <v/>
      </c>
      <c r="BC189" s="24" t="str">
        <f>IF(AND($BB$1=5,AG189=5,$BC$1=AH189),'Data Entry'!F194,"")</f>
        <v/>
      </c>
      <c r="BD189" s="24" t="str">
        <f t="shared" si="49"/>
        <v/>
      </c>
      <c r="BE189" s="24" t="str">
        <f>IF(AND($BB$1=5,AG189=5,$BC$1=AH189),'Data Entry'!G194,"")</f>
        <v/>
      </c>
      <c r="BF189" s="24" t="str">
        <f t="shared" si="50"/>
        <v/>
      </c>
      <c r="BG189" s="24" t="str">
        <f t="shared" si="51"/>
        <v/>
      </c>
      <c r="BH189" s="24" t="str">
        <f>IF(AND($BB$1=5,AG189=5,$BC$1=AH189),'Data Entry'!E194,"")</f>
        <v/>
      </c>
      <c r="BI189" s="24" t="str">
        <f>IF(AND($BB$1=5,AG189=5,$BC$1=AH189),'Data Entry'!H194,"")</f>
        <v/>
      </c>
      <c r="BJ189" s="24" t="str">
        <f>IF(AND($BB$1=5,AG189=5,$BC$1=AH189),'Data Entry'!I194,"")</f>
        <v/>
      </c>
      <c r="BK189" s="24" t="str">
        <f t="shared" si="52"/>
        <v/>
      </c>
      <c r="BL189" s="24" t="str">
        <f t="shared" si="53"/>
        <v/>
      </c>
      <c r="BM189" s="24" t="str">
        <f t="shared" si="54"/>
        <v/>
      </c>
      <c r="BN189" s="24" t="str">
        <f t="shared" si="55"/>
        <v/>
      </c>
    </row>
    <row r="190" spans="1:66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7"/>
      <c r="AF190" t="str">
        <f>IF(AK190="","",IF(AK190&gt;0,COUNT($AG$2:AG190),""))</f>
        <v/>
      </c>
      <c r="AG190" s="24">
        <f t="shared" si="38"/>
        <v>5</v>
      </c>
      <c r="AH190" s="24" t="str">
        <f>IF(AND($AJ$1=5),'Data Entry'!C195,"")</f>
        <v/>
      </c>
      <c r="AI190" s="24" t="str">
        <f>IF(AND($AJ$1=5),'Data Entry'!D195,"")</f>
        <v/>
      </c>
      <c r="AJ190" s="24" t="str">
        <f t="shared" si="39"/>
        <v/>
      </c>
      <c r="AK190" s="24" t="str">
        <f>IF(AND($AJ$1=5),'Data Entry'!F195,"")</f>
        <v/>
      </c>
      <c r="AL190" s="24" t="str">
        <f t="shared" si="40"/>
        <v/>
      </c>
      <c r="AM190" s="24" t="str">
        <f>IF(AND($AJ$1=5),'Data Entry'!G195,"")</f>
        <v/>
      </c>
      <c r="AN190" s="24" t="str">
        <f t="shared" si="41"/>
        <v/>
      </c>
      <c r="AO190" s="24" t="str">
        <f t="shared" si="42"/>
        <v/>
      </c>
      <c r="AP190" s="24" t="str">
        <f>IF(AND($AJ$1=5),'Data Entry'!E195,"")</f>
        <v/>
      </c>
      <c r="AQ190" s="24" t="str">
        <f>IF(AND($AJ$1=5),'Data Entry'!H195,"")</f>
        <v/>
      </c>
      <c r="AR190" s="24" t="str">
        <f>IF(AND($AJ$1=5),'Data Entry'!I195,"")</f>
        <v/>
      </c>
      <c r="AS190" s="24" t="str">
        <f t="shared" si="43"/>
        <v/>
      </c>
      <c r="AT190" s="24" t="str">
        <f t="shared" si="44"/>
        <v/>
      </c>
      <c r="AU190" s="24" t="str">
        <f t="shared" si="45"/>
        <v/>
      </c>
      <c r="AV190" s="24" t="str">
        <f t="shared" si="46"/>
        <v/>
      </c>
      <c r="AX190" t="str">
        <f>IF(BC190="","",IF(BC190&gt;0,COUNT($AY$2:AY190),""))</f>
        <v/>
      </c>
      <c r="AY190" s="24" t="str">
        <f t="shared" si="47"/>
        <v/>
      </c>
      <c r="AZ190" s="24" t="str">
        <f>IF(AND($BB$1=5,$BC$1=AH190),'Data Entry'!C195,"")</f>
        <v/>
      </c>
      <c r="BA190" s="24" t="str">
        <f>IF(AND($BB$1=5,AG190=5,$BC$1=AH190),'Data Entry'!D195,"")</f>
        <v/>
      </c>
      <c r="BB190" s="24" t="str">
        <f t="shared" si="48"/>
        <v/>
      </c>
      <c r="BC190" s="24" t="str">
        <f>IF(AND($BB$1=5,AG190=5,$BC$1=AH190),'Data Entry'!F195,"")</f>
        <v/>
      </c>
      <c r="BD190" s="24" t="str">
        <f t="shared" si="49"/>
        <v/>
      </c>
      <c r="BE190" s="24" t="str">
        <f>IF(AND($BB$1=5,AG190=5,$BC$1=AH190),'Data Entry'!G195,"")</f>
        <v/>
      </c>
      <c r="BF190" s="24" t="str">
        <f t="shared" si="50"/>
        <v/>
      </c>
      <c r="BG190" s="24" t="str">
        <f t="shared" si="51"/>
        <v/>
      </c>
      <c r="BH190" s="24" t="str">
        <f>IF(AND($BB$1=5,AG190=5,$BC$1=AH190),'Data Entry'!E195,"")</f>
        <v/>
      </c>
      <c r="BI190" s="24" t="str">
        <f>IF(AND($BB$1=5,AG190=5,$BC$1=AH190),'Data Entry'!H195,"")</f>
        <v/>
      </c>
      <c r="BJ190" s="24" t="str">
        <f>IF(AND($BB$1=5,AG190=5,$BC$1=AH190),'Data Entry'!I195,"")</f>
        <v/>
      </c>
      <c r="BK190" s="24" t="str">
        <f t="shared" si="52"/>
        <v/>
      </c>
      <c r="BL190" s="24" t="str">
        <f t="shared" si="53"/>
        <v/>
      </c>
      <c r="BM190" s="24" t="str">
        <f t="shared" si="54"/>
        <v/>
      </c>
      <c r="BN190" s="24" t="str">
        <f t="shared" si="55"/>
        <v/>
      </c>
    </row>
    <row r="191" spans="1:66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7"/>
      <c r="AF191" t="str">
        <f>IF(AK191="","",IF(AK191&gt;0,COUNT($AG$2:AG191),""))</f>
        <v/>
      </c>
      <c r="AG191" s="24">
        <f t="shared" si="38"/>
        <v>5</v>
      </c>
      <c r="AH191" s="24" t="str">
        <f>IF(AND($AJ$1=5),'Data Entry'!C196,"")</f>
        <v/>
      </c>
      <c r="AI191" s="24" t="str">
        <f>IF(AND($AJ$1=5),'Data Entry'!D196,"")</f>
        <v/>
      </c>
      <c r="AJ191" s="24" t="str">
        <f t="shared" si="39"/>
        <v/>
      </c>
      <c r="AK191" s="24" t="str">
        <f>IF(AND($AJ$1=5),'Data Entry'!F196,"")</f>
        <v/>
      </c>
      <c r="AL191" s="24" t="str">
        <f t="shared" si="40"/>
        <v/>
      </c>
      <c r="AM191" s="24" t="str">
        <f>IF(AND($AJ$1=5),'Data Entry'!G196,"")</f>
        <v/>
      </c>
      <c r="AN191" s="24" t="str">
        <f t="shared" si="41"/>
        <v/>
      </c>
      <c r="AO191" s="24" t="str">
        <f t="shared" si="42"/>
        <v/>
      </c>
      <c r="AP191" s="24" t="str">
        <f>IF(AND($AJ$1=5),'Data Entry'!E196,"")</f>
        <v/>
      </c>
      <c r="AQ191" s="24" t="str">
        <f>IF(AND($AJ$1=5),'Data Entry'!H196,"")</f>
        <v/>
      </c>
      <c r="AR191" s="24" t="str">
        <f>IF(AND($AJ$1=5),'Data Entry'!I196,"")</f>
        <v/>
      </c>
      <c r="AS191" s="24" t="str">
        <f t="shared" si="43"/>
        <v/>
      </c>
      <c r="AT191" s="24" t="str">
        <f t="shared" si="44"/>
        <v/>
      </c>
      <c r="AU191" s="24" t="str">
        <f t="shared" si="45"/>
        <v/>
      </c>
      <c r="AV191" s="24" t="str">
        <f t="shared" si="46"/>
        <v/>
      </c>
      <c r="AX191" t="str">
        <f>IF(BC191="","",IF(BC191&gt;0,COUNT($AY$2:AY191),""))</f>
        <v/>
      </c>
      <c r="AY191" s="24" t="str">
        <f t="shared" si="47"/>
        <v/>
      </c>
      <c r="AZ191" s="24" t="str">
        <f>IF(AND($BB$1=5,$BC$1=AH191),'Data Entry'!C196,"")</f>
        <v/>
      </c>
      <c r="BA191" s="24" t="str">
        <f>IF(AND($BB$1=5,AG191=5,$BC$1=AH191),'Data Entry'!D196,"")</f>
        <v/>
      </c>
      <c r="BB191" s="24" t="str">
        <f t="shared" si="48"/>
        <v/>
      </c>
      <c r="BC191" s="24" t="str">
        <f>IF(AND($BB$1=5,AG191=5,$BC$1=AH191),'Data Entry'!F196,"")</f>
        <v/>
      </c>
      <c r="BD191" s="24" t="str">
        <f t="shared" si="49"/>
        <v/>
      </c>
      <c r="BE191" s="24" t="str">
        <f>IF(AND($BB$1=5,AG191=5,$BC$1=AH191),'Data Entry'!G196,"")</f>
        <v/>
      </c>
      <c r="BF191" s="24" t="str">
        <f t="shared" si="50"/>
        <v/>
      </c>
      <c r="BG191" s="24" t="str">
        <f t="shared" si="51"/>
        <v/>
      </c>
      <c r="BH191" s="24" t="str">
        <f>IF(AND($BB$1=5,AG191=5,$BC$1=AH191),'Data Entry'!E196,"")</f>
        <v/>
      </c>
      <c r="BI191" s="24" t="str">
        <f>IF(AND($BB$1=5,AG191=5,$BC$1=AH191),'Data Entry'!H196,"")</f>
        <v/>
      </c>
      <c r="BJ191" s="24" t="str">
        <f>IF(AND($BB$1=5,AG191=5,$BC$1=AH191),'Data Entry'!I196,"")</f>
        <v/>
      </c>
      <c r="BK191" s="24" t="str">
        <f t="shared" si="52"/>
        <v/>
      </c>
      <c r="BL191" s="24" t="str">
        <f t="shared" si="53"/>
        <v/>
      </c>
      <c r="BM191" s="24" t="str">
        <f t="shared" si="54"/>
        <v/>
      </c>
      <c r="BN191" s="24" t="str">
        <f t="shared" si="55"/>
        <v/>
      </c>
    </row>
    <row r="192" spans="1:66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7"/>
      <c r="AF192" t="str">
        <f>IF(AK192="","",IF(AK192&gt;0,COUNT($AG$2:AG192),""))</f>
        <v/>
      </c>
      <c r="AG192" s="24">
        <f t="shared" si="38"/>
        <v>5</v>
      </c>
      <c r="AH192" s="24" t="str">
        <f>IF(AND($AJ$1=5),'Data Entry'!C197,"")</f>
        <v/>
      </c>
      <c r="AI192" s="24" t="str">
        <f>IF(AND($AJ$1=5),'Data Entry'!D197,"")</f>
        <v/>
      </c>
      <c r="AJ192" s="24" t="str">
        <f t="shared" si="39"/>
        <v/>
      </c>
      <c r="AK192" s="24" t="str">
        <f>IF(AND($AJ$1=5),'Data Entry'!F197,"")</f>
        <v/>
      </c>
      <c r="AL192" s="24" t="str">
        <f t="shared" si="40"/>
        <v/>
      </c>
      <c r="AM192" s="24" t="str">
        <f>IF(AND($AJ$1=5),'Data Entry'!G197,"")</f>
        <v/>
      </c>
      <c r="AN192" s="24" t="str">
        <f t="shared" si="41"/>
        <v/>
      </c>
      <c r="AO192" s="24" t="str">
        <f t="shared" si="42"/>
        <v/>
      </c>
      <c r="AP192" s="24" t="str">
        <f>IF(AND($AJ$1=5),'Data Entry'!E197,"")</f>
        <v/>
      </c>
      <c r="AQ192" s="24" t="str">
        <f>IF(AND($AJ$1=5),'Data Entry'!H197,"")</f>
        <v/>
      </c>
      <c r="AR192" s="24" t="str">
        <f>IF(AND($AJ$1=5),'Data Entry'!I197,"")</f>
        <v/>
      </c>
      <c r="AS192" s="24" t="str">
        <f t="shared" si="43"/>
        <v/>
      </c>
      <c r="AT192" s="24" t="str">
        <f t="shared" si="44"/>
        <v/>
      </c>
      <c r="AU192" s="24" t="str">
        <f t="shared" si="45"/>
        <v/>
      </c>
      <c r="AV192" s="24" t="str">
        <f t="shared" si="46"/>
        <v/>
      </c>
      <c r="AX192" t="str">
        <f>IF(BC192="","",IF(BC192&gt;0,COUNT($AY$2:AY192),""))</f>
        <v/>
      </c>
      <c r="AY192" s="24" t="str">
        <f t="shared" si="47"/>
        <v/>
      </c>
      <c r="AZ192" s="24" t="str">
        <f>IF(AND($BB$1=5,$BC$1=AH192),'Data Entry'!C197,"")</f>
        <v/>
      </c>
      <c r="BA192" s="24" t="str">
        <f>IF(AND($BB$1=5,AG192=5,$BC$1=AH192),'Data Entry'!D197,"")</f>
        <v/>
      </c>
      <c r="BB192" s="24" t="str">
        <f t="shared" si="48"/>
        <v/>
      </c>
      <c r="BC192" s="24" t="str">
        <f>IF(AND($BB$1=5,AG192=5,$BC$1=AH192),'Data Entry'!F197,"")</f>
        <v/>
      </c>
      <c r="BD192" s="24" t="str">
        <f t="shared" si="49"/>
        <v/>
      </c>
      <c r="BE192" s="24" t="str">
        <f>IF(AND($BB$1=5,AG192=5,$BC$1=AH192),'Data Entry'!G197,"")</f>
        <v/>
      </c>
      <c r="BF192" s="24" t="str">
        <f t="shared" si="50"/>
        <v/>
      </c>
      <c r="BG192" s="24" t="str">
        <f t="shared" si="51"/>
        <v/>
      </c>
      <c r="BH192" s="24" t="str">
        <f>IF(AND($BB$1=5,AG192=5,$BC$1=AH192),'Data Entry'!E197,"")</f>
        <v/>
      </c>
      <c r="BI192" s="24" t="str">
        <f>IF(AND($BB$1=5,AG192=5,$BC$1=AH192),'Data Entry'!H197,"")</f>
        <v/>
      </c>
      <c r="BJ192" s="24" t="str">
        <f>IF(AND($BB$1=5,AG192=5,$BC$1=AH192),'Data Entry'!I197,"")</f>
        <v/>
      </c>
      <c r="BK192" s="24" t="str">
        <f t="shared" si="52"/>
        <v/>
      </c>
      <c r="BL192" s="24" t="str">
        <f t="shared" si="53"/>
        <v/>
      </c>
      <c r="BM192" s="24" t="str">
        <f t="shared" si="54"/>
        <v/>
      </c>
      <c r="BN192" s="24" t="str">
        <f t="shared" si="55"/>
        <v/>
      </c>
    </row>
    <row r="193" spans="1:66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7"/>
      <c r="AF193" t="str">
        <f>IF(AK193="","",IF(AK193&gt;0,COUNT($AG$2:AG193),""))</f>
        <v/>
      </c>
      <c r="AG193" s="24">
        <f t="shared" si="38"/>
        <v>5</v>
      </c>
      <c r="AH193" s="24" t="str">
        <f>IF(AND($AJ$1=5),'Data Entry'!C198,"")</f>
        <v/>
      </c>
      <c r="AI193" s="24" t="str">
        <f>IF(AND($AJ$1=5),'Data Entry'!D198,"")</f>
        <v/>
      </c>
      <c r="AJ193" s="24" t="str">
        <f t="shared" si="39"/>
        <v/>
      </c>
      <c r="AK193" s="24" t="str">
        <f>IF(AND($AJ$1=5),'Data Entry'!F198,"")</f>
        <v/>
      </c>
      <c r="AL193" s="24" t="str">
        <f t="shared" si="40"/>
        <v/>
      </c>
      <c r="AM193" s="24" t="str">
        <f>IF(AND($AJ$1=5),'Data Entry'!G198,"")</f>
        <v/>
      </c>
      <c r="AN193" s="24" t="str">
        <f t="shared" si="41"/>
        <v/>
      </c>
      <c r="AO193" s="24" t="str">
        <f t="shared" si="42"/>
        <v/>
      </c>
      <c r="AP193" s="24" t="str">
        <f>IF(AND($AJ$1=5),'Data Entry'!E198,"")</f>
        <v/>
      </c>
      <c r="AQ193" s="24" t="str">
        <f>IF(AND($AJ$1=5),'Data Entry'!H198,"")</f>
        <v/>
      </c>
      <c r="AR193" s="24" t="str">
        <f>IF(AND($AJ$1=5),'Data Entry'!I198,"")</f>
        <v/>
      </c>
      <c r="AS193" s="24" t="str">
        <f t="shared" si="43"/>
        <v/>
      </c>
      <c r="AT193" s="24" t="str">
        <f t="shared" si="44"/>
        <v/>
      </c>
      <c r="AU193" s="24" t="str">
        <f t="shared" si="45"/>
        <v/>
      </c>
      <c r="AV193" s="24" t="str">
        <f t="shared" si="46"/>
        <v/>
      </c>
      <c r="AX193" t="str">
        <f>IF(BC193="","",IF(BC193&gt;0,COUNT($AY$2:AY193),""))</f>
        <v/>
      </c>
      <c r="AY193" s="24" t="str">
        <f t="shared" si="47"/>
        <v/>
      </c>
      <c r="AZ193" s="24" t="str">
        <f>IF(AND($BB$1=5,$BC$1=AH193),'Data Entry'!C198,"")</f>
        <v/>
      </c>
      <c r="BA193" s="24" t="str">
        <f>IF(AND($BB$1=5,AG193=5,$BC$1=AH193),'Data Entry'!D198,"")</f>
        <v/>
      </c>
      <c r="BB193" s="24" t="str">
        <f t="shared" si="48"/>
        <v/>
      </c>
      <c r="BC193" s="24" t="str">
        <f>IF(AND($BB$1=5,AG193=5,$BC$1=AH193),'Data Entry'!F198,"")</f>
        <v/>
      </c>
      <c r="BD193" s="24" t="str">
        <f t="shared" si="49"/>
        <v/>
      </c>
      <c r="BE193" s="24" t="str">
        <f>IF(AND($BB$1=5,AG193=5,$BC$1=AH193),'Data Entry'!G198,"")</f>
        <v/>
      </c>
      <c r="BF193" s="24" t="str">
        <f t="shared" si="50"/>
        <v/>
      </c>
      <c r="BG193" s="24" t="str">
        <f t="shared" si="51"/>
        <v/>
      </c>
      <c r="BH193" s="24" t="str">
        <f>IF(AND($BB$1=5,AG193=5,$BC$1=AH193),'Data Entry'!E198,"")</f>
        <v/>
      </c>
      <c r="BI193" s="24" t="str">
        <f>IF(AND($BB$1=5,AG193=5,$BC$1=AH193),'Data Entry'!H198,"")</f>
        <v/>
      </c>
      <c r="BJ193" s="24" t="str">
        <f>IF(AND($BB$1=5,AG193=5,$BC$1=AH193),'Data Entry'!I198,"")</f>
        <v/>
      </c>
      <c r="BK193" s="24" t="str">
        <f t="shared" si="52"/>
        <v/>
      </c>
      <c r="BL193" s="24" t="str">
        <f t="shared" si="53"/>
        <v/>
      </c>
      <c r="BM193" s="24" t="str">
        <f t="shared" si="54"/>
        <v/>
      </c>
      <c r="BN193" s="24" t="str">
        <f t="shared" si="55"/>
        <v/>
      </c>
    </row>
    <row r="194" spans="1:66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7"/>
      <c r="AF194" t="str">
        <f>IF(AK194="","",IF(AK194&gt;0,COUNT($AG$2:AG194),""))</f>
        <v/>
      </c>
      <c r="AG194" s="24">
        <f t="shared" si="38"/>
        <v>5</v>
      </c>
      <c r="AH194" s="24" t="str">
        <f>IF(AND($AJ$1=5),'Data Entry'!C199,"")</f>
        <v/>
      </c>
      <c r="AI194" s="24" t="str">
        <f>IF(AND($AJ$1=5),'Data Entry'!D199,"")</f>
        <v/>
      </c>
      <c r="AJ194" s="24" t="str">
        <f t="shared" si="39"/>
        <v/>
      </c>
      <c r="AK194" s="24" t="str">
        <f>IF(AND($AJ$1=5),'Data Entry'!F199,"")</f>
        <v/>
      </c>
      <c r="AL194" s="24" t="str">
        <f t="shared" si="40"/>
        <v/>
      </c>
      <c r="AM194" s="24" t="str">
        <f>IF(AND($AJ$1=5),'Data Entry'!G199,"")</f>
        <v/>
      </c>
      <c r="AN194" s="24" t="str">
        <f t="shared" si="41"/>
        <v/>
      </c>
      <c r="AO194" s="24" t="str">
        <f t="shared" si="42"/>
        <v/>
      </c>
      <c r="AP194" s="24" t="str">
        <f>IF(AND($AJ$1=5),'Data Entry'!E199,"")</f>
        <v/>
      </c>
      <c r="AQ194" s="24" t="str">
        <f>IF(AND($AJ$1=5),'Data Entry'!H199,"")</f>
        <v/>
      </c>
      <c r="AR194" s="24" t="str">
        <f>IF(AND($AJ$1=5),'Data Entry'!I199,"")</f>
        <v/>
      </c>
      <c r="AS194" s="24" t="str">
        <f t="shared" si="43"/>
        <v/>
      </c>
      <c r="AT194" s="24" t="str">
        <f t="shared" si="44"/>
        <v/>
      </c>
      <c r="AU194" s="24" t="str">
        <f t="shared" si="45"/>
        <v/>
      </c>
      <c r="AV194" s="24" t="str">
        <f t="shared" si="46"/>
        <v/>
      </c>
      <c r="AX194" t="str">
        <f>IF(BC194="","",IF(BC194&gt;0,COUNT($AY$2:AY194),""))</f>
        <v/>
      </c>
      <c r="AY194" s="24" t="str">
        <f t="shared" si="47"/>
        <v/>
      </c>
      <c r="AZ194" s="24" t="str">
        <f>IF(AND($BB$1=5,$BC$1=AH194),'Data Entry'!C199,"")</f>
        <v/>
      </c>
      <c r="BA194" s="24" t="str">
        <f>IF(AND($BB$1=5,AG194=5,$BC$1=AH194),'Data Entry'!D199,"")</f>
        <v/>
      </c>
      <c r="BB194" s="24" t="str">
        <f t="shared" si="48"/>
        <v/>
      </c>
      <c r="BC194" s="24" t="str">
        <f>IF(AND($BB$1=5,AG194=5,$BC$1=AH194),'Data Entry'!F199,"")</f>
        <v/>
      </c>
      <c r="BD194" s="24" t="str">
        <f t="shared" si="49"/>
        <v/>
      </c>
      <c r="BE194" s="24" t="str">
        <f>IF(AND($BB$1=5,AG194=5,$BC$1=AH194),'Data Entry'!G199,"")</f>
        <v/>
      </c>
      <c r="BF194" s="24" t="str">
        <f t="shared" si="50"/>
        <v/>
      </c>
      <c r="BG194" s="24" t="str">
        <f t="shared" si="51"/>
        <v/>
      </c>
      <c r="BH194" s="24" t="str">
        <f>IF(AND($BB$1=5,AG194=5,$BC$1=AH194),'Data Entry'!E199,"")</f>
        <v/>
      </c>
      <c r="BI194" s="24" t="str">
        <f>IF(AND($BB$1=5,AG194=5,$BC$1=AH194),'Data Entry'!H199,"")</f>
        <v/>
      </c>
      <c r="BJ194" s="24" t="str">
        <f>IF(AND($BB$1=5,AG194=5,$BC$1=AH194),'Data Entry'!I199,"")</f>
        <v/>
      </c>
      <c r="BK194" s="24" t="str">
        <f t="shared" si="52"/>
        <v/>
      </c>
      <c r="BL194" s="24" t="str">
        <f t="shared" si="53"/>
        <v/>
      </c>
      <c r="BM194" s="24" t="str">
        <f t="shared" si="54"/>
        <v/>
      </c>
      <c r="BN194" s="24" t="str">
        <f t="shared" si="55"/>
        <v/>
      </c>
    </row>
    <row r="195" spans="1:66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7"/>
      <c r="AF195" t="str">
        <f>IF(AK195="","",IF(AK195&gt;0,COUNT($AG$2:AG195),""))</f>
        <v/>
      </c>
      <c r="AG195" s="24">
        <f t="shared" ref="AG195:AG258" si="56">IF(AND($AJ$1=5),$AJ$1,"")</f>
        <v>5</v>
      </c>
      <c r="AH195" s="24" t="str">
        <f>IF(AND($AJ$1=5),'Data Entry'!C200,"")</f>
        <v/>
      </c>
      <c r="AI195" s="24" t="str">
        <f>IF(AND($AJ$1=5),'Data Entry'!D200,"")</f>
        <v/>
      </c>
      <c r="AJ195" s="24" t="str">
        <f t="shared" ref="AJ195:AJ258" si="57">IF(AND($AJ$1=5,$A195=5),D195,"")</f>
        <v/>
      </c>
      <c r="AK195" s="24" t="str">
        <f>IF(AND($AJ$1=5),'Data Entry'!F200,"")</f>
        <v/>
      </c>
      <c r="AL195" s="24" t="str">
        <f t="shared" ref="AL195:AL258" si="58">IF(AND($AJ$1=5,$A195=5),F195,"")</f>
        <v/>
      </c>
      <c r="AM195" s="24" t="str">
        <f>IF(AND($AJ$1=5),'Data Entry'!G200,"")</f>
        <v/>
      </c>
      <c r="AN195" s="24" t="str">
        <f t="shared" ref="AN195:AN258" si="59">IF(AND($AJ$1=5,$A195=5),H195,"")</f>
        <v/>
      </c>
      <c r="AO195" s="24" t="str">
        <f t="shared" ref="AO195:AO258" si="60">IF(AND($AJ$1=5,$A195=5),I195,"")</f>
        <v/>
      </c>
      <c r="AP195" s="24" t="str">
        <f>IF(AND($AJ$1=5),'Data Entry'!E200,"")</f>
        <v/>
      </c>
      <c r="AQ195" s="24" t="str">
        <f>IF(AND($AJ$1=5),'Data Entry'!H200,"")</f>
        <v/>
      </c>
      <c r="AR195" s="24" t="str">
        <f>IF(AND($AJ$1=5),'Data Entry'!I200,"")</f>
        <v/>
      </c>
      <c r="AS195" s="24" t="str">
        <f t="shared" ref="AS195:AS258" si="61">IF(AND($AJ$1=5,$A195=5),M195,"")</f>
        <v/>
      </c>
      <c r="AT195" s="24" t="str">
        <f t="shared" ref="AT195:AT258" si="62">IF(AND($AJ$1=5,$A195=5),N195,"")</f>
        <v/>
      </c>
      <c r="AU195" s="24" t="str">
        <f t="shared" ref="AU195:AU258" si="63">IF(AND($AJ$1=5,$A195=5),O195,"")</f>
        <v/>
      </c>
      <c r="AV195" s="24" t="str">
        <f t="shared" ref="AV195:AV258" si="64">IF(AND($AJ$1=5,$A195=5),P195,"")</f>
        <v/>
      </c>
      <c r="AX195" t="str">
        <f>IF(BC195="","",IF(BC195&gt;0,COUNT($AY$2:AY195),""))</f>
        <v/>
      </c>
      <c r="AY195" s="24" t="str">
        <f t="shared" ref="AY195:AY258" si="65">IF(AND($BB$1=5,$BC$1=AH195),$BB$1,"")</f>
        <v/>
      </c>
      <c r="AZ195" s="24" t="str">
        <f>IF(AND($BB$1=5,$BC$1=AH195),'Data Entry'!C200,"")</f>
        <v/>
      </c>
      <c r="BA195" s="24" t="str">
        <f>IF(AND($BB$1=5,AG195=5,$BC$1=AH195),'Data Entry'!D200,"")</f>
        <v/>
      </c>
      <c r="BB195" s="24" t="str">
        <f t="shared" ref="BB195:BB258" si="66">IF(AND($BB$1=5,$A195=5,$BC$1=$B195),D195,"")</f>
        <v/>
      </c>
      <c r="BC195" s="24" t="str">
        <f>IF(AND($BB$1=5,AG195=5,$BC$1=AH195),'Data Entry'!F200,"")</f>
        <v/>
      </c>
      <c r="BD195" s="24" t="str">
        <f t="shared" ref="BD195:BD258" si="67">IF(AND($BB$1=5,$A195=5,$BC$1=$B195),F195,"")</f>
        <v/>
      </c>
      <c r="BE195" s="24" t="str">
        <f>IF(AND($BB$1=5,AG195=5,$BC$1=AH195),'Data Entry'!G200,"")</f>
        <v/>
      </c>
      <c r="BF195" s="24" t="str">
        <f t="shared" ref="BF195:BF258" si="68">IF(AND($BB$1=5,$A195=5,$BC$1=$B195),H195,"")</f>
        <v/>
      </c>
      <c r="BG195" s="24" t="str">
        <f t="shared" ref="BG195:BG258" si="69">IF(AND($BB$1=5,$A195=5,$BC$1=$B195),I195,"")</f>
        <v/>
      </c>
      <c r="BH195" s="24" t="str">
        <f>IF(AND($BB$1=5,AG195=5,$BC$1=AH195),'Data Entry'!E200,"")</f>
        <v/>
      </c>
      <c r="BI195" s="24" t="str">
        <f>IF(AND($BB$1=5,AG195=5,$BC$1=AH195),'Data Entry'!H200,"")</f>
        <v/>
      </c>
      <c r="BJ195" s="24" t="str">
        <f>IF(AND($BB$1=5,AG195=5,$BC$1=AH195),'Data Entry'!I200,"")</f>
        <v/>
      </c>
      <c r="BK195" s="24" t="str">
        <f t="shared" ref="BK195:BK258" si="70">IF(AND($BB$1=5,$A195=5,$BC$1=$B195),M195,"")</f>
        <v/>
      </c>
      <c r="BL195" s="24" t="str">
        <f t="shared" ref="BL195:BL258" si="71">IF(AND($BB$1=5,$A195=5,$BC$1=$B195),N195,"")</f>
        <v/>
      </c>
      <c r="BM195" s="24" t="str">
        <f t="shared" ref="BM195:BM258" si="72">IF(AND($BB$1=5,$A195=5,$BC$1=$B195),O195,"")</f>
        <v/>
      </c>
      <c r="BN195" s="24" t="str">
        <f t="shared" ref="BN195:BN258" si="73">IF(AND($BB$1=5,$A195=5,$BC$1=$B195),P195,"")</f>
        <v/>
      </c>
    </row>
    <row r="196" spans="1:66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7"/>
      <c r="AF196" t="str">
        <f>IF(AK196="","",IF(AK196&gt;0,COUNT($AG$2:AG196),""))</f>
        <v/>
      </c>
      <c r="AG196" s="24">
        <f t="shared" si="56"/>
        <v>5</v>
      </c>
      <c r="AH196" s="24" t="str">
        <f>IF(AND($AJ$1=5),'Data Entry'!C201,"")</f>
        <v/>
      </c>
      <c r="AI196" s="24" t="str">
        <f>IF(AND($AJ$1=5),'Data Entry'!D201,"")</f>
        <v/>
      </c>
      <c r="AJ196" s="24" t="str">
        <f t="shared" si="57"/>
        <v/>
      </c>
      <c r="AK196" s="24" t="str">
        <f>IF(AND($AJ$1=5),'Data Entry'!F201,"")</f>
        <v/>
      </c>
      <c r="AL196" s="24" t="str">
        <f t="shared" si="58"/>
        <v/>
      </c>
      <c r="AM196" s="24" t="str">
        <f>IF(AND($AJ$1=5),'Data Entry'!G201,"")</f>
        <v/>
      </c>
      <c r="AN196" s="24" t="str">
        <f t="shared" si="59"/>
        <v/>
      </c>
      <c r="AO196" s="24" t="str">
        <f t="shared" si="60"/>
        <v/>
      </c>
      <c r="AP196" s="24" t="str">
        <f>IF(AND($AJ$1=5),'Data Entry'!E201,"")</f>
        <v/>
      </c>
      <c r="AQ196" s="24" t="str">
        <f>IF(AND($AJ$1=5),'Data Entry'!H201,"")</f>
        <v/>
      </c>
      <c r="AR196" s="24" t="str">
        <f>IF(AND($AJ$1=5),'Data Entry'!I201,"")</f>
        <v/>
      </c>
      <c r="AS196" s="24" t="str">
        <f t="shared" si="61"/>
        <v/>
      </c>
      <c r="AT196" s="24" t="str">
        <f t="shared" si="62"/>
        <v/>
      </c>
      <c r="AU196" s="24" t="str">
        <f t="shared" si="63"/>
        <v/>
      </c>
      <c r="AV196" s="24" t="str">
        <f t="shared" si="64"/>
        <v/>
      </c>
      <c r="AX196" t="str">
        <f>IF(BC196="","",IF(BC196&gt;0,COUNT($AY$2:AY196),""))</f>
        <v/>
      </c>
      <c r="AY196" s="24" t="str">
        <f t="shared" si="65"/>
        <v/>
      </c>
      <c r="AZ196" s="24" t="str">
        <f>IF(AND($BB$1=5,$BC$1=AH196),'Data Entry'!C201,"")</f>
        <v/>
      </c>
      <c r="BA196" s="24" t="str">
        <f>IF(AND($BB$1=5,AG196=5,$BC$1=AH196),'Data Entry'!D201,"")</f>
        <v/>
      </c>
      <c r="BB196" s="24" t="str">
        <f t="shared" si="66"/>
        <v/>
      </c>
      <c r="BC196" s="24" t="str">
        <f>IF(AND($BB$1=5,AG196=5,$BC$1=AH196),'Data Entry'!F201,"")</f>
        <v/>
      </c>
      <c r="BD196" s="24" t="str">
        <f t="shared" si="67"/>
        <v/>
      </c>
      <c r="BE196" s="24" t="str">
        <f>IF(AND($BB$1=5,AG196=5,$BC$1=AH196),'Data Entry'!G201,"")</f>
        <v/>
      </c>
      <c r="BF196" s="24" t="str">
        <f t="shared" si="68"/>
        <v/>
      </c>
      <c r="BG196" s="24" t="str">
        <f t="shared" si="69"/>
        <v/>
      </c>
      <c r="BH196" s="24" t="str">
        <f>IF(AND($BB$1=5,AG196=5,$BC$1=AH196),'Data Entry'!E201,"")</f>
        <v/>
      </c>
      <c r="BI196" s="24" t="str">
        <f>IF(AND($BB$1=5,AG196=5,$BC$1=AH196),'Data Entry'!H201,"")</f>
        <v/>
      </c>
      <c r="BJ196" s="24" t="str">
        <f>IF(AND($BB$1=5,AG196=5,$BC$1=AH196),'Data Entry'!I201,"")</f>
        <v/>
      </c>
      <c r="BK196" s="24" t="str">
        <f t="shared" si="70"/>
        <v/>
      </c>
      <c r="BL196" s="24" t="str">
        <f t="shared" si="71"/>
        <v/>
      </c>
      <c r="BM196" s="24" t="str">
        <f t="shared" si="72"/>
        <v/>
      </c>
      <c r="BN196" s="24" t="str">
        <f t="shared" si="73"/>
        <v/>
      </c>
    </row>
    <row r="197" spans="1:66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7"/>
      <c r="AF197" t="str">
        <f>IF(AK197="","",IF(AK197&gt;0,COUNT($AG$2:AG197),""))</f>
        <v/>
      </c>
      <c r="AG197" s="24">
        <f t="shared" si="56"/>
        <v>5</v>
      </c>
      <c r="AH197" s="24" t="str">
        <f>IF(AND($AJ$1=5),'Data Entry'!C202,"")</f>
        <v/>
      </c>
      <c r="AI197" s="24" t="str">
        <f>IF(AND($AJ$1=5),'Data Entry'!D202,"")</f>
        <v/>
      </c>
      <c r="AJ197" s="24" t="str">
        <f t="shared" si="57"/>
        <v/>
      </c>
      <c r="AK197" s="24" t="str">
        <f>IF(AND($AJ$1=5),'Data Entry'!F202,"")</f>
        <v/>
      </c>
      <c r="AL197" s="24" t="str">
        <f t="shared" si="58"/>
        <v/>
      </c>
      <c r="AM197" s="24" t="str">
        <f>IF(AND($AJ$1=5),'Data Entry'!G202,"")</f>
        <v/>
      </c>
      <c r="AN197" s="24" t="str">
        <f t="shared" si="59"/>
        <v/>
      </c>
      <c r="AO197" s="24" t="str">
        <f t="shared" si="60"/>
        <v/>
      </c>
      <c r="AP197" s="24" t="str">
        <f>IF(AND($AJ$1=5),'Data Entry'!E202,"")</f>
        <v/>
      </c>
      <c r="AQ197" s="24" t="str">
        <f>IF(AND($AJ$1=5),'Data Entry'!H202,"")</f>
        <v/>
      </c>
      <c r="AR197" s="24" t="str">
        <f>IF(AND($AJ$1=5),'Data Entry'!I202,"")</f>
        <v/>
      </c>
      <c r="AS197" s="24" t="str">
        <f t="shared" si="61"/>
        <v/>
      </c>
      <c r="AT197" s="24" t="str">
        <f t="shared" si="62"/>
        <v/>
      </c>
      <c r="AU197" s="24" t="str">
        <f t="shared" si="63"/>
        <v/>
      </c>
      <c r="AV197" s="24" t="str">
        <f t="shared" si="64"/>
        <v/>
      </c>
      <c r="AX197" t="str">
        <f>IF(BC197="","",IF(BC197&gt;0,COUNT($AY$2:AY197),""))</f>
        <v/>
      </c>
      <c r="AY197" s="24" t="str">
        <f t="shared" si="65"/>
        <v/>
      </c>
      <c r="AZ197" s="24" t="str">
        <f>IF(AND($BB$1=5,$BC$1=AH197),'Data Entry'!C202,"")</f>
        <v/>
      </c>
      <c r="BA197" s="24" t="str">
        <f>IF(AND($BB$1=5,AG197=5,$BC$1=AH197),'Data Entry'!D202,"")</f>
        <v/>
      </c>
      <c r="BB197" s="24" t="str">
        <f t="shared" si="66"/>
        <v/>
      </c>
      <c r="BC197" s="24" t="str">
        <f>IF(AND($BB$1=5,AG197=5,$BC$1=AH197),'Data Entry'!F202,"")</f>
        <v/>
      </c>
      <c r="BD197" s="24" t="str">
        <f t="shared" si="67"/>
        <v/>
      </c>
      <c r="BE197" s="24" t="str">
        <f>IF(AND($BB$1=5,AG197=5,$BC$1=AH197),'Data Entry'!G202,"")</f>
        <v/>
      </c>
      <c r="BF197" s="24" t="str">
        <f t="shared" si="68"/>
        <v/>
      </c>
      <c r="BG197" s="24" t="str">
        <f t="shared" si="69"/>
        <v/>
      </c>
      <c r="BH197" s="24" t="str">
        <f>IF(AND($BB$1=5,AG197=5,$BC$1=AH197),'Data Entry'!E202,"")</f>
        <v/>
      </c>
      <c r="BI197" s="24" t="str">
        <f>IF(AND($BB$1=5,AG197=5,$BC$1=AH197),'Data Entry'!H202,"")</f>
        <v/>
      </c>
      <c r="BJ197" s="24" t="str">
        <f>IF(AND($BB$1=5,AG197=5,$BC$1=AH197),'Data Entry'!I202,"")</f>
        <v/>
      </c>
      <c r="BK197" s="24" t="str">
        <f t="shared" si="70"/>
        <v/>
      </c>
      <c r="BL197" s="24" t="str">
        <f t="shared" si="71"/>
        <v/>
      </c>
      <c r="BM197" s="24" t="str">
        <f t="shared" si="72"/>
        <v/>
      </c>
      <c r="BN197" s="24" t="str">
        <f t="shared" si="73"/>
        <v/>
      </c>
    </row>
    <row r="198" spans="1:66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7"/>
      <c r="AF198" t="str">
        <f>IF(AK198="","",IF(AK198&gt;0,COUNT($AG$2:AG198),""))</f>
        <v/>
      </c>
      <c r="AG198" s="24">
        <f t="shared" si="56"/>
        <v>5</v>
      </c>
      <c r="AH198" s="24" t="str">
        <f>IF(AND($AJ$1=5),'Data Entry'!C203,"")</f>
        <v/>
      </c>
      <c r="AI198" s="24" t="str">
        <f>IF(AND($AJ$1=5),'Data Entry'!D203,"")</f>
        <v/>
      </c>
      <c r="AJ198" s="24" t="str">
        <f t="shared" si="57"/>
        <v/>
      </c>
      <c r="AK198" s="24" t="str">
        <f>IF(AND($AJ$1=5),'Data Entry'!F203,"")</f>
        <v/>
      </c>
      <c r="AL198" s="24" t="str">
        <f t="shared" si="58"/>
        <v/>
      </c>
      <c r="AM198" s="24" t="str">
        <f>IF(AND($AJ$1=5),'Data Entry'!G203,"")</f>
        <v/>
      </c>
      <c r="AN198" s="24" t="str">
        <f t="shared" si="59"/>
        <v/>
      </c>
      <c r="AO198" s="24" t="str">
        <f t="shared" si="60"/>
        <v/>
      </c>
      <c r="AP198" s="24" t="str">
        <f>IF(AND($AJ$1=5),'Data Entry'!E203,"")</f>
        <v/>
      </c>
      <c r="AQ198" s="24" t="str">
        <f>IF(AND($AJ$1=5),'Data Entry'!H203,"")</f>
        <v/>
      </c>
      <c r="AR198" s="24" t="str">
        <f>IF(AND($AJ$1=5),'Data Entry'!I203,"")</f>
        <v/>
      </c>
      <c r="AS198" s="24" t="str">
        <f t="shared" si="61"/>
        <v/>
      </c>
      <c r="AT198" s="24" t="str">
        <f t="shared" si="62"/>
        <v/>
      </c>
      <c r="AU198" s="24" t="str">
        <f t="shared" si="63"/>
        <v/>
      </c>
      <c r="AV198" s="24" t="str">
        <f t="shared" si="64"/>
        <v/>
      </c>
      <c r="AX198" t="str">
        <f>IF(BC198="","",IF(BC198&gt;0,COUNT($AY$2:AY198),""))</f>
        <v/>
      </c>
      <c r="AY198" s="24" t="str">
        <f t="shared" si="65"/>
        <v/>
      </c>
      <c r="AZ198" s="24" t="str">
        <f>IF(AND($BB$1=5,$BC$1=AH198),'Data Entry'!C203,"")</f>
        <v/>
      </c>
      <c r="BA198" s="24" t="str">
        <f>IF(AND($BB$1=5,AG198=5,$BC$1=AH198),'Data Entry'!D203,"")</f>
        <v/>
      </c>
      <c r="BB198" s="24" t="str">
        <f t="shared" si="66"/>
        <v/>
      </c>
      <c r="BC198" s="24" t="str">
        <f>IF(AND($BB$1=5,AG198=5,$BC$1=AH198),'Data Entry'!F203,"")</f>
        <v/>
      </c>
      <c r="BD198" s="24" t="str">
        <f t="shared" si="67"/>
        <v/>
      </c>
      <c r="BE198" s="24" t="str">
        <f>IF(AND($BB$1=5,AG198=5,$BC$1=AH198),'Data Entry'!G203,"")</f>
        <v/>
      </c>
      <c r="BF198" s="24" t="str">
        <f t="shared" si="68"/>
        <v/>
      </c>
      <c r="BG198" s="24" t="str">
        <f t="shared" si="69"/>
        <v/>
      </c>
      <c r="BH198" s="24" t="str">
        <f>IF(AND($BB$1=5,AG198=5,$BC$1=AH198),'Data Entry'!E203,"")</f>
        <v/>
      </c>
      <c r="BI198" s="24" t="str">
        <f>IF(AND($BB$1=5,AG198=5,$BC$1=AH198),'Data Entry'!H203,"")</f>
        <v/>
      </c>
      <c r="BJ198" s="24" t="str">
        <f>IF(AND($BB$1=5,AG198=5,$BC$1=AH198),'Data Entry'!I203,"")</f>
        <v/>
      </c>
      <c r="BK198" s="24" t="str">
        <f t="shared" si="70"/>
        <v/>
      </c>
      <c r="BL198" s="24" t="str">
        <f t="shared" si="71"/>
        <v/>
      </c>
      <c r="BM198" s="24" t="str">
        <f t="shared" si="72"/>
        <v/>
      </c>
      <c r="BN198" s="24" t="str">
        <f t="shared" si="73"/>
        <v/>
      </c>
    </row>
    <row r="199" spans="1:66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7"/>
      <c r="AF199" t="str">
        <f>IF(AK199="","",IF(AK199&gt;0,COUNT($AG$2:AG199),""))</f>
        <v/>
      </c>
      <c r="AG199" s="24">
        <f t="shared" si="56"/>
        <v>5</v>
      </c>
      <c r="AH199" s="24" t="str">
        <f>IF(AND($AJ$1=5),'Data Entry'!C204,"")</f>
        <v/>
      </c>
      <c r="AI199" s="24" t="str">
        <f>IF(AND($AJ$1=5),'Data Entry'!D204,"")</f>
        <v/>
      </c>
      <c r="AJ199" s="24" t="str">
        <f t="shared" si="57"/>
        <v/>
      </c>
      <c r="AK199" s="24" t="str">
        <f>IF(AND($AJ$1=5),'Data Entry'!F204,"")</f>
        <v/>
      </c>
      <c r="AL199" s="24" t="str">
        <f t="shared" si="58"/>
        <v/>
      </c>
      <c r="AM199" s="24" t="str">
        <f>IF(AND($AJ$1=5),'Data Entry'!G204,"")</f>
        <v/>
      </c>
      <c r="AN199" s="24" t="str">
        <f t="shared" si="59"/>
        <v/>
      </c>
      <c r="AO199" s="24" t="str">
        <f t="shared" si="60"/>
        <v/>
      </c>
      <c r="AP199" s="24" t="str">
        <f>IF(AND($AJ$1=5),'Data Entry'!E204,"")</f>
        <v/>
      </c>
      <c r="AQ199" s="24" t="str">
        <f>IF(AND($AJ$1=5),'Data Entry'!H204,"")</f>
        <v/>
      </c>
      <c r="AR199" s="24" t="str">
        <f>IF(AND($AJ$1=5),'Data Entry'!I204,"")</f>
        <v/>
      </c>
      <c r="AS199" s="24" t="str">
        <f t="shared" si="61"/>
        <v/>
      </c>
      <c r="AT199" s="24" t="str">
        <f t="shared" si="62"/>
        <v/>
      </c>
      <c r="AU199" s="24" t="str">
        <f t="shared" si="63"/>
        <v/>
      </c>
      <c r="AV199" s="24" t="str">
        <f t="shared" si="64"/>
        <v/>
      </c>
      <c r="AX199" t="str">
        <f>IF(BC199="","",IF(BC199&gt;0,COUNT($AY$2:AY199),""))</f>
        <v/>
      </c>
      <c r="AY199" s="24" t="str">
        <f t="shared" si="65"/>
        <v/>
      </c>
      <c r="AZ199" s="24" t="str">
        <f>IF(AND($BB$1=5,$BC$1=AH199),'Data Entry'!C204,"")</f>
        <v/>
      </c>
      <c r="BA199" s="24" t="str">
        <f>IF(AND($BB$1=5,AG199=5,$BC$1=AH199),'Data Entry'!D204,"")</f>
        <v/>
      </c>
      <c r="BB199" s="24" t="str">
        <f t="shared" si="66"/>
        <v/>
      </c>
      <c r="BC199" s="24" t="str">
        <f>IF(AND($BB$1=5,AG199=5,$BC$1=AH199),'Data Entry'!F204,"")</f>
        <v/>
      </c>
      <c r="BD199" s="24" t="str">
        <f t="shared" si="67"/>
        <v/>
      </c>
      <c r="BE199" s="24" t="str">
        <f>IF(AND($BB$1=5,AG199=5,$BC$1=AH199),'Data Entry'!G204,"")</f>
        <v/>
      </c>
      <c r="BF199" s="24" t="str">
        <f t="shared" si="68"/>
        <v/>
      </c>
      <c r="BG199" s="24" t="str">
        <f t="shared" si="69"/>
        <v/>
      </c>
      <c r="BH199" s="24" t="str">
        <f>IF(AND($BB$1=5,AG199=5,$BC$1=AH199),'Data Entry'!E204,"")</f>
        <v/>
      </c>
      <c r="BI199" s="24" t="str">
        <f>IF(AND($BB$1=5,AG199=5,$BC$1=AH199),'Data Entry'!H204,"")</f>
        <v/>
      </c>
      <c r="BJ199" s="24" t="str">
        <f>IF(AND($BB$1=5,AG199=5,$BC$1=AH199),'Data Entry'!I204,"")</f>
        <v/>
      </c>
      <c r="BK199" s="24" t="str">
        <f t="shared" si="70"/>
        <v/>
      </c>
      <c r="BL199" s="24" t="str">
        <f t="shared" si="71"/>
        <v/>
      </c>
      <c r="BM199" s="24" t="str">
        <f t="shared" si="72"/>
        <v/>
      </c>
      <c r="BN199" s="24" t="str">
        <f t="shared" si="73"/>
        <v/>
      </c>
    </row>
    <row r="200" spans="1:66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7"/>
      <c r="AF200" t="str">
        <f>IF(AK200="","",IF(AK200&gt;0,COUNT($AG$2:AG200),""))</f>
        <v/>
      </c>
      <c r="AG200" s="24">
        <f t="shared" si="56"/>
        <v>5</v>
      </c>
      <c r="AH200" s="24" t="str">
        <f>IF(AND($AJ$1=5),'Data Entry'!C205,"")</f>
        <v/>
      </c>
      <c r="AI200" s="24" t="str">
        <f>IF(AND($AJ$1=5),'Data Entry'!D205,"")</f>
        <v/>
      </c>
      <c r="AJ200" s="24" t="str">
        <f t="shared" si="57"/>
        <v/>
      </c>
      <c r="AK200" s="24" t="str">
        <f>IF(AND($AJ$1=5),'Data Entry'!F205,"")</f>
        <v/>
      </c>
      <c r="AL200" s="24" t="str">
        <f t="shared" si="58"/>
        <v/>
      </c>
      <c r="AM200" s="24" t="str">
        <f>IF(AND($AJ$1=5),'Data Entry'!G205,"")</f>
        <v/>
      </c>
      <c r="AN200" s="24" t="str">
        <f t="shared" si="59"/>
        <v/>
      </c>
      <c r="AO200" s="24" t="str">
        <f t="shared" si="60"/>
        <v/>
      </c>
      <c r="AP200" s="24" t="str">
        <f>IF(AND($AJ$1=5),'Data Entry'!E205,"")</f>
        <v/>
      </c>
      <c r="AQ200" s="24" t="str">
        <f>IF(AND($AJ$1=5),'Data Entry'!H205,"")</f>
        <v/>
      </c>
      <c r="AR200" s="24" t="str">
        <f>IF(AND($AJ$1=5),'Data Entry'!I205,"")</f>
        <v/>
      </c>
      <c r="AS200" s="24" t="str">
        <f t="shared" si="61"/>
        <v/>
      </c>
      <c r="AT200" s="24" t="str">
        <f t="shared" si="62"/>
        <v/>
      </c>
      <c r="AU200" s="24" t="str">
        <f t="shared" si="63"/>
        <v/>
      </c>
      <c r="AV200" s="24" t="str">
        <f t="shared" si="64"/>
        <v/>
      </c>
      <c r="AX200" t="str">
        <f>IF(BC200="","",IF(BC200&gt;0,COUNT($AY$2:AY200),""))</f>
        <v/>
      </c>
      <c r="AY200" s="24" t="str">
        <f t="shared" si="65"/>
        <v/>
      </c>
      <c r="AZ200" s="24" t="str">
        <f>IF(AND($BB$1=5,$BC$1=AH200),'Data Entry'!C205,"")</f>
        <v/>
      </c>
      <c r="BA200" s="24" t="str">
        <f>IF(AND($BB$1=5,AG200=5,$BC$1=AH200),'Data Entry'!D205,"")</f>
        <v/>
      </c>
      <c r="BB200" s="24" t="str">
        <f t="shared" si="66"/>
        <v/>
      </c>
      <c r="BC200" s="24" t="str">
        <f>IF(AND($BB$1=5,AG200=5,$BC$1=AH200),'Data Entry'!F205,"")</f>
        <v/>
      </c>
      <c r="BD200" s="24" t="str">
        <f t="shared" si="67"/>
        <v/>
      </c>
      <c r="BE200" s="24" t="str">
        <f>IF(AND($BB$1=5,AG200=5,$BC$1=AH200),'Data Entry'!G205,"")</f>
        <v/>
      </c>
      <c r="BF200" s="24" t="str">
        <f t="shared" si="68"/>
        <v/>
      </c>
      <c r="BG200" s="24" t="str">
        <f t="shared" si="69"/>
        <v/>
      </c>
      <c r="BH200" s="24" t="str">
        <f>IF(AND($BB$1=5,AG200=5,$BC$1=AH200),'Data Entry'!E205,"")</f>
        <v/>
      </c>
      <c r="BI200" s="24" t="str">
        <f>IF(AND($BB$1=5,AG200=5,$BC$1=AH200),'Data Entry'!H205,"")</f>
        <v/>
      </c>
      <c r="BJ200" s="24" t="str">
        <f>IF(AND($BB$1=5,AG200=5,$BC$1=AH200),'Data Entry'!I205,"")</f>
        <v/>
      </c>
      <c r="BK200" s="24" t="str">
        <f t="shared" si="70"/>
        <v/>
      </c>
      <c r="BL200" s="24" t="str">
        <f t="shared" si="71"/>
        <v/>
      </c>
      <c r="BM200" s="24" t="str">
        <f t="shared" si="72"/>
        <v/>
      </c>
      <c r="BN200" s="24" t="str">
        <f t="shared" si="73"/>
        <v/>
      </c>
    </row>
    <row r="201" spans="1:66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7"/>
      <c r="AF201" t="str">
        <f>IF(AK201="","",IF(AK201&gt;0,COUNT($AG$2:AG201),""))</f>
        <v/>
      </c>
      <c r="AG201" s="24">
        <f t="shared" si="56"/>
        <v>5</v>
      </c>
      <c r="AH201" s="24" t="str">
        <f>IF(AND($AJ$1=5),'Data Entry'!C206,"")</f>
        <v/>
      </c>
      <c r="AI201" s="24" t="str">
        <f>IF(AND($AJ$1=5),'Data Entry'!D206,"")</f>
        <v/>
      </c>
      <c r="AJ201" s="24" t="str">
        <f t="shared" si="57"/>
        <v/>
      </c>
      <c r="AK201" s="24" t="str">
        <f>IF(AND($AJ$1=5),'Data Entry'!F206,"")</f>
        <v/>
      </c>
      <c r="AL201" s="24" t="str">
        <f t="shared" si="58"/>
        <v/>
      </c>
      <c r="AM201" s="24" t="str">
        <f>IF(AND($AJ$1=5),'Data Entry'!G206,"")</f>
        <v/>
      </c>
      <c r="AN201" s="24" t="str">
        <f t="shared" si="59"/>
        <v/>
      </c>
      <c r="AO201" s="24" t="str">
        <f t="shared" si="60"/>
        <v/>
      </c>
      <c r="AP201" s="24" t="str">
        <f>IF(AND($AJ$1=5),'Data Entry'!E206,"")</f>
        <v/>
      </c>
      <c r="AQ201" s="24" t="str">
        <f>IF(AND($AJ$1=5),'Data Entry'!H206,"")</f>
        <v/>
      </c>
      <c r="AR201" s="24" t="str">
        <f>IF(AND($AJ$1=5),'Data Entry'!I206,"")</f>
        <v/>
      </c>
      <c r="AS201" s="24" t="str">
        <f t="shared" si="61"/>
        <v/>
      </c>
      <c r="AT201" s="24" t="str">
        <f t="shared" si="62"/>
        <v/>
      </c>
      <c r="AU201" s="24" t="str">
        <f t="shared" si="63"/>
        <v/>
      </c>
      <c r="AV201" s="24" t="str">
        <f t="shared" si="64"/>
        <v/>
      </c>
      <c r="AX201" t="str">
        <f>IF(BC201="","",IF(BC201&gt;0,COUNT($AY$2:AY201),""))</f>
        <v/>
      </c>
      <c r="AY201" s="24" t="str">
        <f t="shared" si="65"/>
        <v/>
      </c>
      <c r="AZ201" s="24" t="str">
        <f>IF(AND($BB$1=5,$BC$1=AH201),'Data Entry'!C206,"")</f>
        <v/>
      </c>
      <c r="BA201" s="24" t="str">
        <f>IF(AND($BB$1=5,AG201=5,$BC$1=AH201),'Data Entry'!D206,"")</f>
        <v/>
      </c>
      <c r="BB201" s="24" t="str">
        <f t="shared" si="66"/>
        <v/>
      </c>
      <c r="BC201" s="24" t="str">
        <f>IF(AND($BB$1=5,AG201=5,$BC$1=AH201),'Data Entry'!F206,"")</f>
        <v/>
      </c>
      <c r="BD201" s="24" t="str">
        <f t="shared" si="67"/>
        <v/>
      </c>
      <c r="BE201" s="24" t="str">
        <f>IF(AND($BB$1=5,AG201=5,$BC$1=AH201),'Data Entry'!G206,"")</f>
        <v/>
      </c>
      <c r="BF201" s="24" t="str">
        <f t="shared" si="68"/>
        <v/>
      </c>
      <c r="BG201" s="24" t="str">
        <f t="shared" si="69"/>
        <v/>
      </c>
      <c r="BH201" s="24" t="str">
        <f>IF(AND($BB$1=5,AG201=5,$BC$1=AH201),'Data Entry'!E206,"")</f>
        <v/>
      </c>
      <c r="BI201" s="24" t="str">
        <f>IF(AND($BB$1=5,AG201=5,$BC$1=AH201),'Data Entry'!H206,"")</f>
        <v/>
      </c>
      <c r="BJ201" s="24" t="str">
        <f>IF(AND($BB$1=5,AG201=5,$BC$1=AH201),'Data Entry'!I206,"")</f>
        <v/>
      </c>
      <c r="BK201" s="24" t="str">
        <f t="shared" si="70"/>
        <v/>
      </c>
      <c r="BL201" s="24" t="str">
        <f t="shared" si="71"/>
        <v/>
      </c>
      <c r="BM201" s="24" t="str">
        <f t="shared" si="72"/>
        <v/>
      </c>
      <c r="BN201" s="24" t="str">
        <f t="shared" si="73"/>
        <v/>
      </c>
    </row>
    <row r="202" spans="1:66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7"/>
      <c r="AF202" t="str">
        <f>IF(AK202="","",IF(AK202&gt;0,COUNT($AG$2:AG202),""))</f>
        <v/>
      </c>
      <c r="AG202" s="24">
        <f t="shared" si="56"/>
        <v>5</v>
      </c>
      <c r="AH202" s="24" t="str">
        <f>IF(AND($AJ$1=5),'Data Entry'!C207,"")</f>
        <v/>
      </c>
      <c r="AI202" s="24" t="str">
        <f>IF(AND($AJ$1=5),'Data Entry'!D207,"")</f>
        <v/>
      </c>
      <c r="AJ202" s="24" t="str">
        <f t="shared" si="57"/>
        <v/>
      </c>
      <c r="AK202" s="24" t="str">
        <f>IF(AND($AJ$1=5),'Data Entry'!F207,"")</f>
        <v/>
      </c>
      <c r="AL202" s="24" t="str">
        <f t="shared" si="58"/>
        <v/>
      </c>
      <c r="AM202" s="24" t="str">
        <f>IF(AND($AJ$1=5),'Data Entry'!G207,"")</f>
        <v/>
      </c>
      <c r="AN202" s="24" t="str">
        <f t="shared" si="59"/>
        <v/>
      </c>
      <c r="AO202" s="24" t="str">
        <f t="shared" si="60"/>
        <v/>
      </c>
      <c r="AP202" s="24" t="str">
        <f>IF(AND($AJ$1=5),'Data Entry'!E207,"")</f>
        <v/>
      </c>
      <c r="AQ202" s="24" t="str">
        <f>IF(AND($AJ$1=5),'Data Entry'!H207,"")</f>
        <v/>
      </c>
      <c r="AR202" s="24" t="str">
        <f>IF(AND($AJ$1=5),'Data Entry'!I207,"")</f>
        <v/>
      </c>
      <c r="AS202" s="24" t="str">
        <f t="shared" si="61"/>
        <v/>
      </c>
      <c r="AT202" s="24" t="str">
        <f t="shared" si="62"/>
        <v/>
      </c>
      <c r="AU202" s="24" t="str">
        <f t="shared" si="63"/>
        <v/>
      </c>
      <c r="AV202" s="24" t="str">
        <f t="shared" si="64"/>
        <v/>
      </c>
      <c r="AX202" t="str">
        <f>IF(BC202="","",IF(BC202&gt;0,COUNT($AY$2:AY202),""))</f>
        <v/>
      </c>
      <c r="AY202" s="24" t="str">
        <f t="shared" si="65"/>
        <v/>
      </c>
      <c r="AZ202" s="24" t="str">
        <f>IF(AND($BB$1=5,$BC$1=AH202),'Data Entry'!C207,"")</f>
        <v/>
      </c>
      <c r="BA202" s="24" t="str">
        <f>IF(AND($BB$1=5,AG202=5,$BC$1=AH202),'Data Entry'!D207,"")</f>
        <v/>
      </c>
      <c r="BB202" s="24" t="str">
        <f t="shared" si="66"/>
        <v/>
      </c>
      <c r="BC202" s="24" t="str">
        <f>IF(AND($BB$1=5,AG202=5,$BC$1=AH202),'Data Entry'!F207,"")</f>
        <v/>
      </c>
      <c r="BD202" s="24" t="str">
        <f t="shared" si="67"/>
        <v/>
      </c>
      <c r="BE202" s="24" t="str">
        <f>IF(AND($BB$1=5,AG202=5,$BC$1=AH202),'Data Entry'!G207,"")</f>
        <v/>
      </c>
      <c r="BF202" s="24" t="str">
        <f t="shared" si="68"/>
        <v/>
      </c>
      <c r="BG202" s="24" t="str">
        <f t="shared" si="69"/>
        <v/>
      </c>
      <c r="BH202" s="24" t="str">
        <f>IF(AND($BB$1=5,AG202=5,$BC$1=AH202),'Data Entry'!E207,"")</f>
        <v/>
      </c>
      <c r="BI202" s="24" t="str">
        <f>IF(AND($BB$1=5,AG202=5,$BC$1=AH202),'Data Entry'!H207,"")</f>
        <v/>
      </c>
      <c r="BJ202" s="24" t="str">
        <f>IF(AND($BB$1=5,AG202=5,$BC$1=AH202),'Data Entry'!I207,"")</f>
        <v/>
      </c>
      <c r="BK202" s="24" t="str">
        <f t="shared" si="70"/>
        <v/>
      </c>
      <c r="BL202" s="24" t="str">
        <f t="shared" si="71"/>
        <v/>
      </c>
      <c r="BM202" s="24" t="str">
        <f t="shared" si="72"/>
        <v/>
      </c>
      <c r="BN202" s="24" t="str">
        <f t="shared" si="73"/>
        <v/>
      </c>
    </row>
    <row r="203" spans="1:66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7"/>
      <c r="AF203" t="str">
        <f>IF(AK203="","",IF(AK203&gt;0,COUNT($AG$2:AG203),""))</f>
        <v/>
      </c>
      <c r="AG203" s="24">
        <f t="shared" si="56"/>
        <v>5</v>
      </c>
      <c r="AH203" s="24" t="str">
        <f>IF(AND($AJ$1=5),'Data Entry'!C208,"")</f>
        <v/>
      </c>
      <c r="AI203" s="24" t="str">
        <f>IF(AND($AJ$1=5),'Data Entry'!D208,"")</f>
        <v/>
      </c>
      <c r="AJ203" s="24" t="str">
        <f t="shared" si="57"/>
        <v/>
      </c>
      <c r="AK203" s="24" t="str">
        <f>IF(AND($AJ$1=5),'Data Entry'!F208,"")</f>
        <v/>
      </c>
      <c r="AL203" s="24" t="str">
        <f t="shared" si="58"/>
        <v/>
      </c>
      <c r="AM203" s="24" t="str">
        <f>IF(AND($AJ$1=5),'Data Entry'!G208,"")</f>
        <v/>
      </c>
      <c r="AN203" s="24" t="str">
        <f t="shared" si="59"/>
        <v/>
      </c>
      <c r="AO203" s="24" t="str">
        <f t="shared" si="60"/>
        <v/>
      </c>
      <c r="AP203" s="24" t="str">
        <f>IF(AND($AJ$1=5),'Data Entry'!E208,"")</f>
        <v/>
      </c>
      <c r="AQ203" s="24" t="str">
        <f>IF(AND($AJ$1=5),'Data Entry'!H208,"")</f>
        <v/>
      </c>
      <c r="AR203" s="24" t="str">
        <f>IF(AND($AJ$1=5),'Data Entry'!I208,"")</f>
        <v/>
      </c>
      <c r="AS203" s="24" t="str">
        <f t="shared" si="61"/>
        <v/>
      </c>
      <c r="AT203" s="24" t="str">
        <f t="shared" si="62"/>
        <v/>
      </c>
      <c r="AU203" s="24" t="str">
        <f t="shared" si="63"/>
        <v/>
      </c>
      <c r="AV203" s="24" t="str">
        <f t="shared" si="64"/>
        <v/>
      </c>
      <c r="AX203" t="str">
        <f>IF(BC203="","",IF(BC203&gt;0,COUNT($AY$2:AY203),""))</f>
        <v/>
      </c>
      <c r="AY203" s="24" t="str">
        <f t="shared" si="65"/>
        <v/>
      </c>
      <c r="AZ203" s="24" t="str">
        <f>IF(AND($BB$1=5,$BC$1=AH203),'Data Entry'!C208,"")</f>
        <v/>
      </c>
      <c r="BA203" s="24" t="str">
        <f>IF(AND($BB$1=5,AG203=5,$BC$1=AH203),'Data Entry'!D208,"")</f>
        <v/>
      </c>
      <c r="BB203" s="24" t="str">
        <f t="shared" si="66"/>
        <v/>
      </c>
      <c r="BC203" s="24" t="str">
        <f>IF(AND($BB$1=5,AG203=5,$BC$1=AH203),'Data Entry'!F208,"")</f>
        <v/>
      </c>
      <c r="BD203" s="24" t="str">
        <f t="shared" si="67"/>
        <v/>
      </c>
      <c r="BE203" s="24" t="str">
        <f>IF(AND($BB$1=5,AG203=5,$BC$1=AH203),'Data Entry'!G208,"")</f>
        <v/>
      </c>
      <c r="BF203" s="24" t="str">
        <f t="shared" si="68"/>
        <v/>
      </c>
      <c r="BG203" s="24" t="str">
        <f t="shared" si="69"/>
        <v/>
      </c>
      <c r="BH203" s="24" t="str">
        <f>IF(AND($BB$1=5,AG203=5,$BC$1=AH203),'Data Entry'!E208,"")</f>
        <v/>
      </c>
      <c r="BI203" s="24" t="str">
        <f>IF(AND($BB$1=5,AG203=5,$BC$1=AH203),'Data Entry'!H208,"")</f>
        <v/>
      </c>
      <c r="BJ203" s="24" t="str">
        <f>IF(AND($BB$1=5,AG203=5,$BC$1=AH203),'Data Entry'!I208,"")</f>
        <v/>
      </c>
      <c r="BK203" s="24" t="str">
        <f t="shared" si="70"/>
        <v/>
      </c>
      <c r="BL203" s="24" t="str">
        <f t="shared" si="71"/>
        <v/>
      </c>
      <c r="BM203" s="24" t="str">
        <f t="shared" si="72"/>
        <v/>
      </c>
      <c r="BN203" s="24" t="str">
        <f t="shared" si="73"/>
        <v/>
      </c>
    </row>
    <row r="204" spans="1:66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7"/>
      <c r="AF204" t="str">
        <f>IF(AK204="","",IF(AK204&gt;0,COUNT($AG$2:AG204),""))</f>
        <v/>
      </c>
      <c r="AG204" s="24">
        <f t="shared" si="56"/>
        <v>5</v>
      </c>
      <c r="AH204" s="24" t="str">
        <f>IF(AND($AJ$1=5),'Data Entry'!C209,"")</f>
        <v/>
      </c>
      <c r="AI204" s="24" t="str">
        <f>IF(AND($AJ$1=5),'Data Entry'!D209,"")</f>
        <v/>
      </c>
      <c r="AJ204" s="24" t="str">
        <f t="shared" si="57"/>
        <v/>
      </c>
      <c r="AK204" s="24" t="str">
        <f>IF(AND($AJ$1=5),'Data Entry'!F209,"")</f>
        <v/>
      </c>
      <c r="AL204" s="24" t="str">
        <f t="shared" si="58"/>
        <v/>
      </c>
      <c r="AM204" s="24" t="str">
        <f>IF(AND($AJ$1=5),'Data Entry'!G209,"")</f>
        <v/>
      </c>
      <c r="AN204" s="24" t="str">
        <f t="shared" si="59"/>
        <v/>
      </c>
      <c r="AO204" s="24" t="str">
        <f t="shared" si="60"/>
        <v/>
      </c>
      <c r="AP204" s="24" t="str">
        <f>IF(AND($AJ$1=5),'Data Entry'!E209,"")</f>
        <v/>
      </c>
      <c r="AQ204" s="24" t="str">
        <f>IF(AND($AJ$1=5),'Data Entry'!H209,"")</f>
        <v/>
      </c>
      <c r="AR204" s="24" t="str">
        <f>IF(AND($AJ$1=5),'Data Entry'!I209,"")</f>
        <v/>
      </c>
      <c r="AS204" s="24" t="str">
        <f t="shared" si="61"/>
        <v/>
      </c>
      <c r="AT204" s="24" t="str">
        <f t="shared" si="62"/>
        <v/>
      </c>
      <c r="AU204" s="24" t="str">
        <f t="shared" si="63"/>
        <v/>
      </c>
      <c r="AV204" s="24" t="str">
        <f t="shared" si="64"/>
        <v/>
      </c>
      <c r="AX204" t="str">
        <f>IF(BC204="","",IF(BC204&gt;0,COUNT($AY$2:AY204),""))</f>
        <v/>
      </c>
      <c r="AY204" s="24" t="str">
        <f t="shared" si="65"/>
        <v/>
      </c>
      <c r="AZ204" s="24" t="str">
        <f>IF(AND($BB$1=5,$BC$1=AH204),'Data Entry'!C209,"")</f>
        <v/>
      </c>
      <c r="BA204" s="24" t="str">
        <f>IF(AND($BB$1=5,AG204=5,$BC$1=AH204),'Data Entry'!D209,"")</f>
        <v/>
      </c>
      <c r="BB204" s="24" t="str">
        <f t="shared" si="66"/>
        <v/>
      </c>
      <c r="BC204" s="24" t="str">
        <f>IF(AND($BB$1=5,AG204=5,$BC$1=AH204),'Data Entry'!F209,"")</f>
        <v/>
      </c>
      <c r="BD204" s="24" t="str">
        <f t="shared" si="67"/>
        <v/>
      </c>
      <c r="BE204" s="24" t="str">
        <f>IF(AND($BB$1=5,AG204=5,$BC$1=AH204),'Data Entry'!G209,"")</f>
        <v/>
      </c>
      <c r="BF204" s="24" t="str">
        <f t="shared" si="68"/>
        <v/>
      </c>
      <c r="BG204" s="24" t="str">
        <f t="shared" si="69"/>
        <v/>
      </c>
      <c r="BH204" s="24" t="str">
        <f>IF(AND($BB$1=5,AG204=5,$BC$1=AH204),'Data Entry'!E209,"")</f>
        <v/>
      </c>
      <c r="BI204" s="24" t="str">
        <f>IF(AND($BB$1=5,AG204=5,$BC$1=AH204),'Data Entry'!H209,"")</f>
        <v/>
      </c>
      <c r="BJ204" s="24" t="str">
        <f>IF(AND($BB$1=5,AG204=5,$BC$1=AH204),'Data Entry'!I209,"")</f>
        <v/>
      </c>
      <c r="BK204" s="24" t="str">
        <f t="shared" si="70"/>
        <v/>
      </c>
      <c r="BL204" s="24" t="str">
        <f t="shared" si="71"/>
        <v/>
      </c>
      <c r="BM204" s="24" t="str">
        <f t="shared" si="72"/>
        <v/>
      </c>
      <c r="BN204" s="24" t="str">
        <f t="shared" si="73"/>
        <v/>
      </c>
    </row>
    <row r="205" spans="1:66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7"/>
      <c r="AF205" t="str">
        <f>IF(AK205="","",IF(AK205&gt;0,COUNT($AG$2:AG205),""))</f>
        <v/>
      </c>
      <c r="AG205" s="24">
        <f t="shared" si="56"/>
        <v>5</v>
      </c>
      <c r="AH205" s="24" t="str">
        <f>IF(AND($AJ$1=5),'Data Entry'!C210,"")</f>
        <v/>
      </c>
      <c r="AI205" s="24" t="str">
        <f>IF(AND($AJ$1=5),'Data Entry'!D210,"")</f>
        <v/>
      </c>
      <c r="AJ205" s="24" t="str">
        <f t="shared" si="57"/>
        <v/>
      </c>
      <c r="AK205" s="24" t="str">
        <f>IF(AND($AJ$1=5),'Data Entry'!F210,"")</f>
        <v/>
      </c>
      <c r="AL205" s="24" t="str">
        <f t="shared" si="58"/>
        <v/>
      </c>
      <c r="AM205" s="24" t="str">
        <f>IF(AND($AJ$1=5),'Data Entry'!G210,"")</f>
        <v/>
      </c>
      <c r="AN205" s="24" t="str">
        <f t="shared" si="59"/>
        <v/>
      </c>
      <c r="AO205" s="24" t="str">
        <f t="shared" si="60"/>
        <v/>
      </c>
      <c r="AP205" s="24" t="str">
        <f>IF(AND($AJ$1=5),'Data Entry'!E210,"")</f>
        <v/>
      </c>
      <c r="AQ205" s="24" t="str">
        <f>IF(AND($AJ$1=5),'Data Entry'!H210,"")</f>
        <v/>
      </c>
      <c r="AR205" s="24" t="str">
        <f>IF(AND($AJ$1=5),'Data Entry'!I210,"")</f>
        <v/>
      </c>
      <c r="AS205" s="24" t="str">
        <f t="shared" si="61"/>
        <v/>
      </c>
      <c r="AT205" s="24" t="str">
        <f t="shared" si="62"/>
        <v/>
      </c>
      <c r="AU205" s="24" t="str">
        <f t="shared" si="63"/>
        <v/>
      </c>
      <c r="AV205" s="24" t="str">
        <f t="shared" si="64"/>
        <v/>
      </c>
      <c r="AX205" t="str">
        <f>IF(BC205="","",IF(BC205&gt;0,COUNT($AY$2:AY205),""))</f>
        <v/>
      </c>
      <c r="AY205" s="24" t="str">
        <f t="shared" si="65"/>
        <v/>
      </c>
      <c r="AZ205" s="24" t="str">
        <f>IF(AND($BB$1=5,$BC$1=AH205),'Data Entry'!C210,"")</f>
        <v/>
      </c>
      <c r="BA205" s="24" t="str">
        <f>IF(AND($BB$1=5,AG205=5,$BC$1=AH205),'Data Entry'!D210,"")</f>
        <v/>
      </c>
      <c r="BB205" s="24" t="str">
        <f t="shared" si="66"/>
        <v/>
      </c>
      <c r="BC205" s="24" t="str">
        <f>IF(AND($BB$1=5,AG205=5,$BC$1=AH205),'Data Entry'!F210,"")</f>
        <v/>
      </c>
      <c r="BD205" s="24" t="str">
        <f t="shared" si="67"/>
        <v/>
      </c>
      <c r="BE205" s="24" t="str">
        <f>IF(AND($BB$1=5,AG205=5,$BC$1=AH205),'Data Entry'!G210,"")</f>
        <v/>
      </c>
      <c r="BF205" s="24" t="str">
        <f t="shared" si="68"/>
        <v/>
      </c>
      <c r="BG205" s="24" t="str">
        <f t="shared" si="69"/>
        <v/>
      </c>
      <c r="BH205" s="24" t="str">
        <f>IF(AND($BB$1=5,AG205=5,$BC$1=AH205),'Data Entry'!E210,"")</f>
        <v/>
      </c>
      <c r="BI205" s="24" t="str">
        <f>IF(AND($BB$1=5,AG205=5,$BC$1=AH205),'Data Entry'!H210,"")</f>
        <v/>
      </c>
      <c r="BJ205" s="24" t="str">
        <f>IF(AND($BB$1=5,AG205=5,$BC$1=AH205),'Data Entry'!I210,"")</f>
        <v/>
      </c>
      <c r="BK205" s="24" t="str">
        <f t="shared" si="70"/>
        <v/>
      </c>
      <c r="BL205" s="24" t="str">
        <f t="shared" si="71"/>
        <v/>
      </c>
      <c r="BM205" s="24" t="str">
        <f t="shared" si="72"/>
        <v/>
      </c>
      <c r="BN205" s="24" t="str">
        <f t="shared" si="73"/>
        <v/>
      </c>
    </row>
    <row r="206" spans="1:66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7"/>
      <c r="AF206" t="str">
        <f>IF(AK206="","",IF(AK206&gt;0,COUNT($AG$2:AG206),""))</f>
        <v/>
      </c>
      <c r="AG206" s="24">
        <f t="shared" si="56"/>
        <v>5</v>
      </c>
      <c r="AH206" s="24" t="str">
        <f>IF(AND($AJ$1=5),'Data Entry'!C211,"")</f>
        <v/>
      </c>
      <c r="AI206" s="24" t="str">
        <f>IF(AND($AJ$1=5),'Data Entry'!D211,"")</f>
        <v/>
      </c>
      <c r="AJ206" s="24" t="str">
        <f t="shared" si="57"/>
        <v/>
      </c>
      <c r="AK206" s="24" t="str">
        <f>IF(AND($AJ$1=5),'Data Entry'!F211,"")</f>
        <v/>
      </c>
      <c r="AL206" s="24" t="str">
        <f t="shared" si="58"/>
        <v/>
      </c>
      <c r="AM206" s="24" t="str">
        <f>IF(AND($AJ$1=5),'Data Entry'!G211,"")</f>
        <v/>
      </c>
      <c r="AN206" s="24" t="str">
        <f t="shared" si="59"/>
        <v/>
      </c>
      <c r="AO206" s="24" t="str">
        <f t="shared" si="60"/>
        <v/>
      </c>
      <c r="AP206" s="24" t="str">
        <f>IF(AND($AJ$1=5),'Data Entry'!E211,"")</f>
        <v/>
      </c>
      <c r="AQ206" s="24" t="str">
        <f>IF(AND($AJ$1=5),'Data Entry'!H211,"")</f>
        <v/>
      </c>
      <c r="AR206" s="24" t="str">
        <f>IF(AND($AJ$1=5),'Data Entry'!I211,"")</f>
        <v/>
      </c>
      <c r="AS206" s="24" t="str">
        <f t="shared" si="61"/>
        <v/>
      </c>
      <c r="AT206" s="24" t="str">
        <f t="shared" si="62"/>
        <v/>
      </c>
      <c r="AU206" s="24" t="str">
        <f t="shared" si="63"/>
        <v/>
      </c>
      <c r="AV206" s="24" t="str">
        <f t="shared" si="64"/>
        <v/>
      </c>
      <c r="AX206" t="str">
        <f>IF(BC206="","",IF(BC206&gt;0,COUNT($AY$2:AY206),""))</f>
        <v/>
      </c>
      <c r="AY206" s="24" t="str">
        <f t="shared" si="65"/>
        <v/>
      </c>
      <c r="AZ206" s="24" t="str">
        <f>IF(AND($BB$1=5,$BC$1=AH206),'Data Entry'!C211,"")</f>
        <v/>
      </c>
      <c r="BA206" s="24" t="str">
        <f>IF(AND($BB$1=5,AG206=5,$BC$1=AH206),'Data Entry'!D211,"")</f>
        <v/>
      </c>
      <c r="BB206" s="24" t="str">
        <f t="shared" si="66"/>
        <v/>
      </c>
      <c r="BC206" s="24" t="str">
        <f>IF(AND($BB$1=5,AG206=5,$BC$1=AH206),'Data Entry'!F211,"")</f>
        <v/>
      </c>
      <c r="BD206" s="24" t="str">
        <f t="shared" si="67"/>
        <v/>
      </c>
      <c r="BE206" s="24" t="str">
        <f>IF(AND($BB$1=5,AG206=5,$BC$1=AH206),'Data Entry'!G211,"")</f>
        <v/>
      </c>
      <c r="BF206" s="24" t="str">
        <f t="shared" si="68"/>
        <v/>
      </c>
      <c r="BG206" s="24" t="str">
        <f t="shared" si="69"/>
        <v/>
      </c>
      <c r="BH206" s="24" t="str">
        <f>IF(AND($BB$1=5,AG206=5,$BC$1=AH206),'Data Entry'!E211,"")</f>
        <v/>
      </c>
      <c r="BI206" s="24" t="str">
        <f>IF(AND($BB$1=5,AG206=5,$BC$1=AH206),'Data Entry'!H211,"")</f>
        <v/>
      </c>
      <c r="BJ206" s="24" t="str">
        <f>IF(AND($BB$1=5,AG206=5,$BC$1=AH206),'Data Entry'!I211,"")</f>
        <v/>
      </c>
      <c r="BK206" s="24" t="str">
        <f t="shared" si="70"/>
        <v/>
      </c>
      <c r="BL206" s="24" t="str">
        <f t="shared" si="71"/>
        <v/>
      </c>
      <c r="BM206" s="24" t="str">
        <f t="shared" si="72"/>
        <v/>
      </c>
      <c r="BN206" s="24" t="str">
        <f t="shared" si="73"/>
        <v/>
      </c>
    </row>
    <row r="207" spans="1:66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7"/>
      <c r="AF207" t="str">
        <f>IF(AK207="","",IF(AK207&gt;0,COUNT($AG$2:AG207),""))</f>
        <v/>
      </c>
      <c r="AG207" s="24">
        <f t="shared" si="56"/>
        <v>5</v>
      </c>
      <c r="AH207" s="24" t="str">
        <f>IF(AND($AJ$1=5),'Data Entry'!C212,"")</f>
        <v/>
      </c>
      <c r="AI207" s="24" t="str">
        <f>IF(AND($AJ$1=5),'Data Entry'!D212,"")</f>
        <v/>
      </c>
      <c r="AJ207" s="24" t="str">
        <f t="shared" si="57"/>
        <v/>
      </c>
      <c r="AK207" s="24" t="str">
        <f>IF(AND($AJ$1=5),'Data Entry'!F212,"")</f>
        <v/>
      </c>
      <c r="AL207" s="24" t="str">
        <f t="shared" si="58"/>
        <v/>
      </c>
      <c r="AM207" s="24" t="str">
        <f>IF(AND($AJ$1=5),'Data Entry'!G212,"")</f>
        <v/>
      </c>
      <c r="AN207" s="24" t="str">
        <f t="shared" si="59"/>
        <v/>
      </c>
      <c r="AO207" s="24" t="str">
        <f t="shared" si="60"/>
        <v/>
      </c>
      <c r="AP207" s="24" t="str">
        <f>IF(AND($AJ$1=5),'Data Entry'!E212,"")</f>
        <v/>
      </c>
      <c r="AQ207" s="24" t="str">
        <f>IF(AND($AJ$1=5),'Data Entry'!H212,"")</f>
        <v/>
      </c>
      <c r="AR207" s="24" t="str">
        <f>IF(AND($AJ$1=5),'Data Entry'!I212,"")</f>
        <v/>
      </c>
      <c r="AS207" s="24" t="str">
        <f t="shared" si="61"/>
        <v/>
      </c>
      <c r="AT207" s="24" t="str">
        <f t="shared" si="62"/>
        <v/>
      </c>
      <c r="AU207" s="24" t="str">
        <f t="shared" si="63"/>
        <v/>
      </c>
      <c r="AV207" s="24" t="str">
        <f t="shared" si="64"/>
        <v/>
      </c>
      <c r="AX207" t="str">
        <f>IF(BC207="","",IF(BC207&gt;0,COUNT($AY$2:AY207),""))</f>
        <v/>
      </c>
      <c r="AY207" s="24" t="str">
        <f t="shared" si="65"/>
        <v/>
      </c>
      <c r="AZ207" s="24" t="str">
        <f>IF(AND($BB$1=5,$BC$1=AH207),'Data Entry'!C212,"")</f>
        <v/>
      </c>
      <c r="BA207" s="24" t="str">
        <f>IF(AND($BB$1=5,AG207=5,$BC$1=AH207),'Data Entry'!D212,"")</f>
        <v/>
      </c>
      <c r="BB207" s="24" t="str">
        <f t="shared" si="66"/>
        <v/>
      </c>
      <c r="BC207" s="24" t="str">
        <f>IF(AND($BB$1=5,AG207=5,$BC$1=AH207),'Data Entry'!F212,"")</f>
        <v/>
      </c>
      <c r="BD207" s="24" t="str">
        <f t="shared" si="67"/>
        <v/>
      </c>
      <c r="BE207" s="24" t="str">
        <f>IF(AND($BB$1=5,AG207=5,$BC$1=AH207),'Data Entry'!G212,"")</f>
        <v/>
      </c>
      <c r="BF207" s="24" t="str">
        <f t="shared" si="68"/>
        <v/>
      </c>
      <c r="BG207" s="24" t="str">
        <f t="shared" si="69"/>
        <v/>
      </c>
      <c r="BH207" s="24" t="str">
        <f>IF(AND($BB$1=5,AG207=5,$BC$1=AH207),'Data Entry'!E212,"")</f>
        <v/>
      </c>
      <c r="BI207" s="24" t="str">
        <f>IF(AND($BB$1=5,AG207=5,$BC$1=AH207),'Data Entry'!H212,"")</f>
        <v/>
      </c>
      <c r="BJ207" s="24" t="str">
        <f>IF(AND($BB$1=5,AG207=5,$BC$1=AH207),'Data Entry'!I212,"")</f>
        <v/>
      </c>
      <c r="BK207" s="24" t="str">
        <f t="shared" si="70"/>
        <v/>
      </c>
      <c r="BL207" s="24" t="str">
        <f t="shared" si="71"/>
        <v/>
      </c>
      <c r="BM207" s="24" t="str">
        <f t="shared" si="72"/>
        <v/>
      </c>
      <c r="BN207" s="24" t="str">
        <f t="shared" si="73"/>
        <v/>
      </c>
    </row>
    <row r="208" spans="1:66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7"/>
      <c r="AF208" t="str">
        <f>IF(AK208="","",IF(AK208&gt;0,COUNT($AG$2:AG208),""))</f>
        <v/>
      </c>
      <c r="AG208" s="24">
        <f t="shared" si="56"/>
        <v>5</v>
      </c>
      <c r="AH208" s="24" t="str">
        <f>IF(AND($AJ$1=5),'Data Entry'!C213,"")</f>
        <v/>
      </c>
      <c r="AI208" s="24" t="str">
        <f>IF(AND($AJ$1=5),'Data Entry'!D213,"")</f>
        <v/>
      </c>
      <c r="AJ208" s="24" t="str">
        <f t="shared" si="57"/>
        <v/>
      </c>
      <c r="AK208" s="24" t="str">
        <f>IF(AND($AJ$1=5),'Data Entry'!F213,"")</f>
        <v/>
      </c>
      <c r="AL208" s="24" t="str">
        <f t="shared" si="58"/>
        <v/>
      </c>
      <c r="AM208" s="24" t="str">
        <f>IF(AND($AJ$1=5),'Data Entry'!G213,"")</f>
        <v/>
      </c>
      <c r="AN208" s="24" t="str">
        <f t="shared" si="59"/>
        <v/>
      </c>
      <c r="AO208" s="24" t="str">
        <f t="shared" si="60"/>
        <v/>
      </c>
      <c r="AP208" s="24" t="str">
        <f>IF(AND($AJ$1=5),'Data Entry'!E213,"")</f>
        <v/>
      </c>
      <c r="AQ208" s="24" t="str">
        <f>IF(AND($AJ$1=5),'Data Entry'!H213,"")</f>
        <v/>
      </c>
      <c r="AR208" s="24" t="str">
        <f>IF(AND($AJ$1=5),'Data Entry'!I213,"")</f>
        <v/>
      </c>
      <c r="AS208" s="24" t="str">
        <f t="shared" si="61"/>
        <v/>
      </c>
      <c r="AT208" s="24" t="str">
        <f t="shared" si="62"/>
        <v/>
      </c>
      <c r="AU208" s="24" t="str">
        <f t="shared" si="63"/>
        <v/>
      </c>
      <c r="AV208" s="24" t="str">
        <f t="shared" si="64"/>
        <v/>
      </c>
      <c r="AX208" t="str">
        <f>IF(BC208="","",IF(BC208&gt;0,COUNT($AY$2:AY208),""))</f>
        <v/>
      </c>
      <c r="AY208" s="24" t="str">
        <f t="shared" si="65"/>
        <v/>
      </c>
      <c r="AZ208" s="24" t="str">
        <f>IF(AND($BB$1=5,$BC$1=AH208),'Data Entry'!C213,"")</f>
        <v/>
      </c>
      <c r="BA208" s="24" t="str">
        <f>IF(AND($BB$1=5,AG208=5,$BC$1=AH208),'Data Entry'!D213,"")</f>
        <v/>
      </c>
      <c r="BB208" s="24" t="str">
        <f t="shared" si="66"/>
        <v/>
      </c>
      <c r="BC208" s="24" t="str">
        <f>IF(AND($BB$1=5,AG208=5,$BC$1=AH208),'Data Entry'!F213,"")</f>
        <v/>
      </c>
      <c r="BD208" s="24" t="str">
        <f t="shared" si="67"/>
        <v/>
      </c>
      <c r="BE208" s="24" t="str">
        <f>IF(AND($BB$1=5,AG208=5,$BC$1=AH208),'Data Entry'!G213,"")</f>
        <v/>
      </c>
      <c r="BF208" s="24" t="str">
        <f t="shared" si="68"/>
        <v/>
      </c>
      <c r="BG208" s="24" t="str">
        <f t="shared" si="69"/>
        <v/>
      </c>
      <c r="BH208" s="24" t="str">
        <f>IF(AND($BB$1=5,AG208=5,$BC$1=AH208),'Data Entry'!E213,"")</f>
        <v/>
      </c>
      <c r="BI208" s="24" t="str">
        <f>IF(AND($BB$1=5,AG208=5,$BC$1=AH208),'Data Entry'!H213,"")</f>
        <v/>
      </c>
      <c r="BJ208" s="24" t="str">
        <f>IF(AND($BB$1=5,AG208=5,$BC$1=AH208),'Data Entry'!I213,"")</f>
        <v/>
      </c>
      <c r="BK208" s="24" t="str">
        <f t="shared" si="70"/>
        <v/>
      </c>
      <c r="BL208" s="24" t="str">
        <f t="shared" si="71"/>
        <v/>
      </c>
      <c r="BM208" s="24" t="str">
        <f t="shared" si="72"/>
        <v/>
      </c>
      <c r="BN208" s="24" t="str">
        <f t="shared" si="73"/>
        <v/>
      </c>
    </row>
    <row r="209" spans="1:66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7"/>
      <c r="AF209" t="str">
        <f>IF(AK209="","",IF(AK209&gt;0,COUNT($AG$2:AG209),""))</f>
        <v/>
      </c>
      <c r="AG209" s="24">
        <f t="shared" si="56"/>
        <v>5</v>
      </c>
      <c r="AH209" s="24" t="str">
        <f>IF(AND($AJ$1=5),'Data Entry'!C214,"")</f>
        <v/>
      </c>
      <c r="AI209" s="24" t="str">
        <f>IF(AND($AJ$1=5),'Data Entry'!D214,"")</f>
        <v/>
      </c>
      <c r="AJ209" s="24" t="str">
        <f t="shared" si="57"/>
        <v/>
      </c>
      <c r="AK209" s="24" t="str">
        <f>IF(AND($AJ$1=5),'Data Entry'!F214,"")</f>
        <v/>
      </c>
      <c r="AL209" s="24" t="str">
        <f t="shared" si="58"/>
        <v/>
      </c>
      <c r="AM209" s="24" t="str">
        <f>IF(AND($AJ$1=5),'Data Entry'!G214,"")</f>
        <v/>
      </c>
      <c r="AN209" s="24" t="str">
        <f t="shared" si="59"/>
        <v/>
      </c>
      <c r="AO209" s="24" t="str">
        <f t="shared" si="60"/>
        <v/>
      </c>
      <c r="AP209" s="24" t="str">
        <f>IF(AND($AJ$1=5),'Data Entry'!E214,"")</f>
        <v/>
      </c>
      <c r="AQ209" s="24" t="str">
        <f>IF(AND($AJ$1=5),'Data Entry'!H214,"")</f>
        <v/>
      </c>
      <c r="AR209" s="24" t="str">
        <f>IF(AND($AJ$1=5),'Data Entry'!I214,"")</f>
        <v/>
      </c>
      <c r="AS209" s="24" t="str">
        <f t="shared" si="61"/>
        <v/>
      </c>
      <c r="AT209" s="24" t="str">
        <f t="shared" si="62"/>
        <v/>
      </c>
      <c r="AU209" s="24" t="str">
        <f t="shared" si="63"/>
        <v/>
      </c>
      <c r="AV209" s="24" t="str">
        <f t="shared" si="64"/>
        <v/>
      </c>
      <c r="AX209" t="str">
        <f>IF(BC209="","",IF(BC209&gt;0,COUNT($AY$2:AY209),""))</f>
        <v/>
      </c>
      <c r="AY209" s="24" t="str">
        <f t="shared" si="65"/>
        <v/>
      </c>
      <c r="AZ209" s="24" t="str">
        <f>IF(AND($BB$1=5,$BC$1=AH209),'Data Entry'!C214,"")</f>
        <v/>
      </c>
      <c r="BA209" s="24" t="str">
        <f>IF(AND($BB$1=5,AG209=5,$BC$1=AH209),'Data Entry'!D214,"")</f>
        <v/>
      </c>
      <c r="BB209" s="24" t="str">
        <f t="shared" si="66"/>
        <v/>
      </c>
      <c r="BC209" s="24" t="str">
        <f>IF(AND($BB$1=5,AG209=5,$BC$1=AH209),'Data Entry'!F214,"")</f>
        <v/>
      </c>
      <c r="BD209" s="24" t="str">
        <f t="shared" si="67"/>
        <v/>
      </c>
      <c r="BE209" s="24" t="str">
        <f>IF(AND($BB$1=5,AG209=5,$BC$1=AH209),'Data Entry'!G214,"")</f>
        <v/>
      </c>
      <c r="BF209" s="24" t="str">
        <f t="shared" si="68"/>
        <v/>
      </c>
      <c r="BG209" s="24" t="str">
        <f t="shared" si="69"/>
        <v/>
      </c>
      <c r="BH209" s="24" t="str">
        <f>IF(AND($BB$1=5,AG209=5,$BC$1=AH209),'Data Entry'!E214,"")</f>
        <v/>
      </c>
      <c r="BI209" s="24" t="str">
        <f>IF(AND($BB$1=5,AG209=5,$BC$1=AH209),'Data Entry'!H214,"")</f>
        <v/>
      </c>
      <c r="BJ209" s="24" t="str">
        <f>IF(AND($BB$1=5,AG209=5,$BC$1=AH209),'Data Entry'!I214,"")</f>
        <v/>
      </c>
      <c r="BK209" s="24" t="str">
        <f t="shared" si="70"/>
        <v/>
      </c>
      <c r="BL209" s="24" t="str">
        <f t="shared" si="71"/>
        <v/>
      </c>
      <c r="BM209" s="24" t="str">
        <f t="shared" si="72"/>
        <v/>
      </c>
      <c r="BN209" s="24" t="str">
        <f t="shared" si="73"/>
        <v/>
      </c>
    </row>
    <row r="210" spans="1:66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7"/>
      <c r="AF210" t="str">
        <f>IF(AK210="","",IF(AK210&gt;0,COUNT($AG$2:AG210),""))</f>
        <v/>
      </c>
      <c r="AG210" s="24">
        <f t="shared" si="56"/>
        <v>5</v>
      </c>
      <c r="AH210" s="24" t="str">
        <f>IF(AND($AJ$1=5),'Data Entry'!C215,"")</f>
        <v/>
      </c>
      <c r="AI210" s="24" t="str">
        <f>IF(AND($AJ$1=5),'Data Entry'!D215,"")</f>
        <v/>
      </c>
      <c r="AJ210" s="24" t="str">
        <f t="shared" si="57"/>
        <v/>
      </c>
      <c r="AK210" s="24" t="str">
        <f>IF(AND($AJ$1=5),'Data Entry'!F215,"")</f>
        <v/>
      </c>
      <c r="AL210" s="24" t="str">
        <f t="shared" si="58"/>
        <v/>
      </c>
      <c r="AM210" s="24" t="str">
        <f>IF(AND($AJ$1=5),'Data Entry'!G215,"")</f>
        <v/>
      </c>
      <c r="AN210" s="24" t="str">
        <f t="shared" si="59"/>
        <v/>
      </c>
      <c r="AO210" s="24" t="str">
        <f t="shared" si="60"/>
        <v/>
      </c>
      <c r="AP210" s="24" t="str">
        <f>IF(AND($AJ$1=5),'Data Entry'!E215,"")</f>
        <v/>
      </c>
      <c r="AQ210" s="24" t="str">
        <f>IF(AND($AJ$1=5),'Data Entry'!H215,"")</f>
        <v/>
      </c>
      <c r="AR210" s="24" t="str">
        <f>IF(AND($AJ$1=5),'Data Entry'!I215,"")</f>
        <v/>
      </c>
      <c r="AS210" s="24" t="str">
        <f t="shared" si="61"/>
        <v/>
      </c>
      <c r="AT210" s="24" t="str">
        <f t="shared" si="62"/>
        <v/>
      </c>
      <c r="AU210" s="24" t="str">
        <f t="shared" si="63"/>
        <v/>
      </c>
      <c r="AV210" s="24" t="str">
        <f t="shared" si="64"/>
        <v/>
      </c>
      <c r="AX210" t="str">
        <f>IF(BC210="","",IF(BC210&gt;0,COUNT($AY$2:AY210),""))</f>
        <v/>
      </c>
      <c r="AY210" s="24" t="str">
        <f t="shared" si="65"/>
        <v/>
      </c>
      <c r="AZ210" s="24" t="str">
        <f>IF(AND($BB$1=5,$BC$1=AH210),'Data Entry'!C215,"")</f>
        <v/>
      </c>
      <c r="BA210" s="24" t="str">
        <f>IF(AND($BB$1=5,AG210=5,$BC$1=AH210),'Data Entry'!D215,"")</f>
        <v/>
      </c>
      <c r="BB210" s="24" t="str">
        <f t="shared" si="66"/>
        <v/>
      </c>
      <c r="BC210" s="24" t="str">
        <f>IF(AND($BB$1=5,AG210=5,$BC$1=AH210),'Data Entry'!F215,"")</f>
        <v/>
      </c>
      <c r="BD210" s="24" t="str">
        <f t="shared" si="67"/>
        <v/>
      </c>
      <c r="BE210" s="24" t="str">
        <f>IF(AND($BB$1=5,AG210=5,$BC$1=AH210),'Data Entry'!G215,"")</f>
        <v/>
      </c>
      <c r="BF210" s="24" t="str">
        <f t="shared" si="68"/>
        <v/>
      </c>
      <c r="BG210" s="24" t="str">
        <f t="shared" si="69"/>
        <v/>
      </c>
      <c r="BH210" s="24" t="str">
        <f>IF(AND($BB$1=5,AG210=5,$BC$1=AH210),'Data Entry'!E215,"")</f>
        <v/>
      </c>
      <c r="BI210" s="24" t="str">
        <f>IF(AND($BB$1=5,AG210=5,$BC$1=AH210),'Data Entry'!H215,"")</f>
        <v/>
      </c>
      <c r="BJ210" s="24" t="str">
        <f>IF(AND($BB$1=5,AG210=5,$BC$1=AH210),'Data Entry'!I215,"")</f>
        <v/>
      </c>
      <c r="BK210" s="24" t="str">
        <f t="shared" si="70"/>
        <v/>
      </c>
      <c r="BL210" s="24" t="str">
        <f t="shared" si="71"/>
        <v/>
      </c>
      <c r="BM210" s="24" t="str">
        <f t="shared" si="72"/>
        <v/>
      </c>
      <c r="BN210" s="24" t="str">
        <f t="shared" si="73"/>
        <v/>
      </c>
    </row>
    <row r="211" spans="1:66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7"/>
      <c r="AF211" t="str">
        <f>IF(AK211="","",IF(AK211&gt;0,COUNT($AG$2:AG211),""))</f>
        <v/>
      </c>
      <c r="AG211" s="24">
        <f t="shared" si="56"/>
        <v>5</v>
      </c>
      <c r="AH211" s="24" t="str">
        <f>IF(AND($AJ$1=5),'Data Entry'!C216,"")</f>
        <v/>
      </c>
      <c r="AI211" s="24" t="str">
        <f>IF(AND($AJ$1=5),'Data Entry'!D216,"")</f>
        <v/>
      </c>
      <c r="AJ211" s="24" t="str">
        <f t="shared" si="57"/>
        <v/>
      </c>
      <c r="AK211" s="24" t="str">
        <f>IF(AND($AJ$1=5),'Data Entry'!F216,"")</f>
        <v/>
      </c>
      <c r="AL211" s="24" t="str">
        <f t="shared" si="58"/>
        <v/>
      </c>
      <c r="AM211" s="24" t="str">
        <f>IF(AND($AJ$1=5),'Data Entry'!G216,"")</f>
        <v/>
      </c>
      <c r="AN211" s="24" t="str">
        <f t="shared" si="59"/>
        <v/>
      </c>
      <c r="AO211" s="24" t="str">
        <f t="shared" si="60"/>
        <v/>
      </c>
      <c r="AP211" s="24" t="str">
        <f>IF(AND($AJ$1=5),'Data Entry'!E216,"")</f>
        <v/>
      </c>
      <c r="AQ211" s="24" t="str">
        <f>IF(AND($AJ$1=5),'Data Entry'!H216,"")</f>
        <v/>
      </c>
      <c r="AR211" s="24" t="str">
        <f>IF(AND($AJ$1=5),'Data Entry'!I216,"")</f>
        <v/>
      </c>
      <c r="AS211" s="24" t="str">
        <f t="shared" si="61"/>
        <v/>
      </c>
      <c r="AT211" s="24" t="str">
        <f t="shared" si="62"/>
        <v/>
      </c>
      <c r="AU211" s="24" t="str">
        <f t="shared" si="63"/>
        <v/>
      </c>
      <c r="AV211" s="24" t="str">
        <f t="shared" si="64"/>
        <v/>
      </c>
      <c r="AX211" t="str">
        <f>IF(BC211="","",IF(BC211&gt;0,COUNT($AY$2:AY211),""))</f>
        <v/>
      </c>
      <c r="AY211" s="24" t="str">
        <f t="shared" si="65"/>
        <v/>
      </c>
      <c r="AZ211" s="24" t="str">
        <f>IF(AND($BB$1=5,$BC$1=AH211),'Data Entry'!C216,"")</f>
        <v/>
      </c>
      <c r="BA211" s="24" t="str">
        <f>IF(AND($BB$1=5,AG211=5,$BC$1=AH211),'Data Entry'!D216,"")</f>
        <v/>
      </c>
      <c r="BB211" s="24" t="str">
        <f t="shared" si="66"/>
        <v/>
      </c>
      <c r="BC211" s="24" t="str">
        <f>IF(AND($BB$1=5,AG211=5,$BC$1=AH211),'Data Entry'!F216,"")</f>
        <v/>
      </c>
      <c r="BD211" s="24" t="str">
        <f t="shared" si="67"/>
        <v/>
      </c>
      <c r="BE211" s="24" t="str">
        <f>IF(AND($BB$1=5,AG211=5,$BC$1=AH211),'Data Entry'!G216,"")</f>
        <v/>
      </c>
      <c r="BF211" s="24" t="str">
        <f t="shared" si="68"/>
        <v/>
      </c>
      <c r="BG211" s="24" t="str">
        <f t="shared" si="69"/>
        <v/>
      </c>
      <c r="BH211" s="24" t="str">
        <f>IF(AND($BB$1=5,AG211=5,$BC$1=AH211),'Data Entry'!E216,"")</f>
        <v/>
      </c>
      <c r="BI211" s="24" t="str">
        <f>IF(AND($BB$1=5,AG211=5,$BC$1=AH211),'Data Entry'!H216,"")</f>
        <v/>
      </c>
      <c r="BJ211" s="24" t="str">
        <f>IF(AND($BB$1=5,AG211=5,$BC$1=AH211),'Data Entry'!I216,"")</f>
        <v/>
      </c>
      <c r="BK211" s="24" t="str">
        <f t="shared" si="70"/>
        <v/>
      </c>
      <c r="BL211" s="24" t="str">
        <f t="shared" si="71"/>
        <v/>
      </c>
      <c r="BM211" s="24" t="str">
        <f t="shared" si="72"/>
        <v/>
      </c>
      <c r="BN211" s="24" t="str">
        <f t="shared" si="73"/>
        <v/>
      </c>
    </row>
    <row r="212" spans="1:66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7"/>
      <c r="AF212" t="str">
        <f>IF(AK212="","",IF(AK212&gt;0,COUNT($AG$2:AG212),""))</f>
        <v/>
      </c>
      <c r="AG212" s="24">
        <f t="shared" si="56"/>
        <v>5</v>
      </c>
      <c r="AH212" s="24" t="str">
        <f>IF(AND($AJ$1=5),'Data Entry'!C217,"")</f>
        <v/>
      </c>
      <c r="AI212" s="24" t="str">
        <f>IF(AND($AJ$1=5),'Data Entry'!D217,"")</f>
        <v/>
      </c>
      <c r="AJ212" s="24" t="str">
        <f t="shared" si="57"/>
        <v/>
      </c>
      <c r="AK212" s="24" t="str">
        <f>IF(AND($AJ$1=5),'Data Entry'!F217,"")</f>
        <v/>
      </c>
      <c r="AL212" s="24" t="str">
        <f t="shared" si="58"/>
        <v/>
      </c>
      <c r="AM212" s="24" t="str">
        <f>IF(AND($AJ$1=5),'Data Entry'!G217,"")</f>
        <v/>
      </c>
      <c r="AN212" s="24" t="str">
        <f t="shared" si="59"/>
        <v/>
      </c>
      <c r="AO212" s="24" t="str">
        <f t="shared" si="60"/>
        <v/>
      </c>
      <c r="AP212" s="24" t="str">
        <f>IF(AND($AJ$1=5),'Data Entry'!E217,"")</f>
        <v/>
      </c>
      <c r="AQ212" s="24" t="str">
        <f>IF(AND($AJ$1=5),'Data Entry'!H217,"")</f>
        <v/>
      </c>
      <c r="AR212" s="24" t="str">
        <f>IF(AND($AJ$1=5),'Data Entry'!I217,"")</f>
        <v/>
      </c>
      <c r="AS212" s="24" t="str">
        <f t="shared" si="61"/>
        <v/>
      </c>
      <c r="AT212" s="24" t="str">
        <f t="shared" si="62"/>
        <v/>
      </c>
      <c r="AU212" s="24" t="str">
        <f t="shared" si="63"/>
        <v/>
      </c>
      <c r="AV212" s="24" t="str">
        <f t="shared" si="64"/>
        <v/>
      </c>
      <c r="AX212" t="str">
        <f>IF(BC212="","",IF(BC212&gt;0,COUNT($AY$2:AY212),""))</f>
        <v/>
      </c>
      <c r="AY212" s="24" t="str">
        <f t="shared" si="65"/>
        <v/>
      </c>
      <c r="AZ212" s="24" t="str">
        <f>IF(AND($BB$1=5,$BC$1=AH212),'Data Entry'!C217,"")</f>
        <v/>
      </c>
      <c r="BA212" s="24" t="str">
        <f>IF(AND($BB$1=5,AG212=5,$BC$1=AH212),'Data Entry'!D217,"")</f>
        <v/>
      </c>
      <c r="BB212" s="24" t="str">
        <f t="shared" si="66"/>
        <v/>
      </c>
      <c r="BC212" s="24" t="str">
        <f>IF(AND($BB$1=5,AG212=5,$BC$1=AH212),'Data Entry'!F217,"")</f>
        <v/>
      </c>
      <c r="BD212" s="24" t="str">
        <f t="shared" si="67"/>
        <v/>
      </c>
      <c r="BE212" s="24" t="str">
        <f>IF(AND($BB$1=5,AG212=5,$BC$1=AH212),'Data Entry'!G217,"")</f>
        <v/>
      </c>
      <c r="BF212" s="24" t="str">
        <f t="shared" si="68"/>
        <v/>
      </c>
      <c r="BG212" s="24" t="str">
        <f t="shared" si="69"/>
        <v/>
      </c>
      <c r="BH212" s="24" t="str">
        <f>IF(AND($BB$1=5,AG212=5,$BC$1=AH212),'Data Entry'!E217,"")</f>
        <v/>
      </c>
      <c r="BI212" s="24" t="str">
        <f>IF(AND($BB$1=5,AG212=5,$BC$1=AH212),'Data Entry'!H217,"")</f>
        <v/>
      </c>
      <c r="BJ212" s="24" t="str">
        <f>IF(AND($BB$1=5,AG212=5,$BC$1=AH212),'Data Entry'!I217,"")</f>
        <v/>
      </c>
      <c r="BK212" s="24" t="str">
        <f t="shared" si="70"/>
        <v/>
      </c>
      <c r="BL212" s="24" t="str">
        <f t="shared" si="71"/>
        <v/>
      </c>
      <c r="BM212" s="24" t="str">
        <f t="shared" si="72"/>
        <v/>
      </c>
      <c r="BN212" s="24" t="str">
        <f t="shared" si="73"/>
        <v/>
      </c>
    </row>
    <row r="213" spans="1:66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7"/>
      <c r="AF213" t="str">
        <f>IF(AK213="","",IF(AK213&gt;0,COUNT($AG$2:AG213),""))</f>
        <v/>
      </c>
      <c r="AG213" s="24">
        <f t="shared" si="56"/>
        <v>5</v>
      </c>
      <c r="AH213" s="24" t="str">
        <f>IF(AND($AJ$1=5),'Data Entry'!C218,"")</f>
        <v/>
      </c>
      <c r="AI213" s="24" t="str">
        <f>IF(AND($AJ$1=5),'Data Entry'!D218,"")</f>
        <v/>
      </c>
      <c r="AJ213" s="24" t="str">
        <f t="shared" si="57"/>
        <v/>
      </c>
      <c r="AK213" s="24" t="str">
        <f>IF(AND($AJ$1=5),'Data Entry'!F218,"")</f>
        <v/>
      </c>
      <c r="AL213" s="24" t="str">
        <f t="shared" si="58"/>
        <v/>
      </c>
      <c r="AM213" s="24" t="str">
        <f>IF(AND($AJ$1=5),'Data Entry'!G218,"")</f>
        <v/>
      </c>
      <c r="AN213" s="24" t="str">
        <f t="shared" si="59"/>
        <v/>
      </c>
      <c r="AO213" s="24" t="str">
        <f t="shared" si="60"/>
        <v/>
      </c>
      <c r="AP213" s="24" t="str">
        <f>IF(AND($AJ$1=5),'Data Entry'!E218,"")</f>
        <v/>
      </c>
      <c r="AQ213" s="24" t="str">
        <f>IF(AND($AJ$1=5),'Data Entry'!H218,"")</f>
        <v/>
      </c>
      <c r="AR213" s="24" t="str">
        <f>IF(AND($AJ$1=5),'Data Entry'!I218,"")</f>
        <v/>
      </c>
      <c r="AS213" s="24" t="str">
        <f t="shared" si="61"/>
        <v/>
      </c>
      <c r="AT213" s="24" t="str">
        <f t="shared" si="62"/>
        <v/>
      </c>
      <c r="AU213" s="24" t="str">
        <f t="shared" si="63"/>
        <v/>
      </c>
      <c r="AV213" s="24" t="str">
        <f t="shared" si="64"/>
        <v/>
      </c>
      <c r="AX213" t="str">
        <f>IF(BC213="","",IF(BC213&gt;0,COUNT($AY$2:AY213),""))</f>
        <v/>
      </c>
      <c r="AY213" s="24" t="str">
        <f t="shared" si="65"/>
        <v/>
      </c>
      <c r="AZ213" s="24" t="str">
        <f>IF(AND($BB$1=5,$BC$1=AH213),'Data Entry'!C218,"")</f>
        <v/>
      </c>
      <c r="BA213" s="24" t="str">
        <f>IF(AND($BB$1=5,AG213=5,$BC$1=AH213),'Data Entry'!D218,"")</f>
        <v/>
      </c>
      <c r="BB213" s="24" t="str">
        <f t="shared" si="66"/>
        <v/>
      </c>
      <c r="BC213" s="24" t="str">
        <f>IF(AND($BB$1=5,AG213=5,$BC$1=AH213),'Data Entry'!F218,"")</f>
        <v/>
      </c>
      <c r="BD213" s="24" t="str">
        <f t="shared" si="67"/>
        <v/>
      </c>
      <c r="BE213" s="24" t="str">
        <f>IF(AND($BB$1=5,AG213=5,$BC$1=AH213),'Data Entry'!G218,"")</f>
        <v/>
      </c>
      <c r="BF213" s="24" t="str">
        <f t="shared" si="68"/>
        <v/>
      </c>
      <c r="BG213" s="24" t="str">
        <f t="shared" si="69"/>
        <v/>
      </c>
      <c r="BH213" s="24" t="str">
        <f>IF(AND($BB$1=5,AG213=5,$BC$1=AH213),'Data Entry'!E218,"")</f>
        <v/>
      </c>
      <c r="BI213" s="24" t="str">
        <f>IF(AND($BB$1=5,AG213=5,$BC$1=AH213),'Data Entry'!H218,"")</f>
        <v/>
      </c>
      <c r="BJ213" s="24" t="str">
        <f>IF(AND($BB$1=5,AG213=5,$BC$1=AH213),'Data Entry'!I218,"")</f>
        <v/>
      </c>
      <c r="BK213" s="24" t="str">
        <f t="shared" si="70"/>
        <v/>
      </c>
      <c r="BL213" s="24" t="str">
        <f t="shared" si="71"/>
        <v/>
      </c>
      <c r="BM213" s="24" t="str">
        <f t="shared" si="72"/>
        <v/>
      </c>
      <c r="BN213" s="24" t="str">
        <f t="shared" si="73"/>
        <v/>
      </c>
    </row>
    <row r="214" spans="1:66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7"/>
      <c r="AF214" t="str">
        <f>IF(AK214="","",IF(AK214&gt;0,COUNT($AG$2:AG214),""))</f>
        <v/>
      </c>
      <c r="AG214" s="24">
        <f t="shared" si="56"/>
        <v>5</v>
      </c>
      <c r="AH214" s="24" t="str">
        <f>IF(AND($AJ$1=5),'Data Entry'!C219,"")</f>
        <v/>
      </c>
      <c r="AI214" s="24" t="str">
        <f>IF(AND($AJ$1=5),'Data Entry'!D219,"")</f>
        <v/>
      </c>
      <c r="AJ214" s="24" t="str">
        <f t="shared" si="57"/>
        <v/>
      </c>
      <c r="AK214" s="24" t="str">
        <f>IF(AND($AJ$1=5),'Data Entry'!F219,"")</f>
        <v/>
      </c>
      <c r="AL214" s="24" t="str">
        <f t="shared" si="58"/>
        <v/>
      </c>
      <c r="AM214" s="24" t="str">
        <f>IF(AND($AJ$1=5),'Data Entry'!G219,"")</f>
        <v/>
      </c>
      <c r="AN214" s="24" t="str">
        <f t="shared" si="59"/>
        <v/>
      </c>
      <c r="AO214" s="24" t="str">
        <f t="shared" si="60"/>
        <v/>
      </c>
      <c r="AP214" s="24" t="str">
        <f>IF(AND($AJ$1=5),'Data Entry'!E219,"")</f>
        <v/>
      </c>
      <c r="AQ214" s="24" t="str">
        <f>IF(AND($AJ$1=5),'Data Entry'!H219,"")</f>
        <v/>
      </c>
      <c r="AR214" s="24" t="str">
        <f>IF(AND($AJ$1=5),'Data Entry'!I219,"")</f>
        <v/>
      </c>
      <c r="AS214" s="24" t="str">
        <f t="shared" si="61"/>
        <v/>
      </c>
      <c r="AT214" s="24" t="str">
        <f t="shared" si="62"/>
        <v/>
      </c>
      <c r="AU214" s="24" t="str">
        <f t="shared" si="63"/>
        <v/>
      </c>
      <c r="AV214" s="24" t="str">
        <f t="shared" si="64"/>
        <v/>
      </c>
      <c r="AX214" t="str">
        <f>IF(BC214="","",IF(BC214&gt;0,COUNT($AY$2:AY214),""))</f>
        <v/>
      </c>
      <c r="AY214" s="24" t="str">
        <f t="shared" si="65"/>
        <v/>
      </c>
      <c r="AZ214" s="24" t="str">
        <f>IF(AND($BB$1=5,$BC$1=AH214),'Data Entry'!C219,"")</f>
        <v/>
      </c>
      <c r="BA214" s="24" t="str">
        <f>IF(AND($BB$1=5,AG214=5,$BC$1=AH214),'Data Entry'!D219,"")</f>
        <v/>
      </c>
      <c r="BB214" s="24" t="str">
        <f t="shared" si="66"/>
        <v/>
      </c>
      <c r="BC214" s="24" t="str">
        <f>IF(AND($BB$1=5,AG214=5,$BC$1=AH214),'Data Entry'!F219,"")</f>
        <v/>
      </c>
      <c r="BD214" s="24" t="str">
        <f t="shared" si="67"/>
        <v/>
      </c>
      <c r="BE214" s="24" t="str">
        <f>IF(AND($BB$1=5,AG214=5,$BC$1=AH214),'Data Entry'!G219,"")</f>
        <v/>
      </c>
      <c r="BF214" s="24" t="str">
        <f t="shared" si="68"/>
        <v/>
      </c>
      <c r="BG214" s="24" t="str">
        <f t="shared" si="69"/>
        <v/>
      </c>
      <c r="BH214" s="24" t="str">
        <f>IF(AND($BB$1=5,AG214=5,$BC$1=AH214),'Data Entry'!E219,"")</f>
        <v/>
      </c>
      <c r="BI214" s="24" t="str">
        <f>IF(AND($BB$1=5,AG214=5,$BC$1=AH214),'Data Entry'!H219,"")</f>
        <v/>
      </c>
      <c r="BJ214" s="24" t="str">
        <f>IF(AND($BB$1=5,AG214=5,$BC$1=AH214),'Data Entry'!I219,"")</f>
        <v/>
      </c>
      <c r="BK214" s="24" t="str">
        <f t="shared" si="70"/>
        <v/>
      </c>
      <c r="BL214" s="24" t="str">
        <f t="shared" si="71"/>
        <v/>
      </c>
      <c r="BM214" s="24" t="str">
        <f t="shared" si="72"/>
        <v/>
      </c>
      <c r="BN214" s="24" t="str">
        <f t="shared" si="73"/>
        <v/>
      </c>
    </row>
    <row r="215" spans="1:66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7"/>
      <c r="AF215" t="str">
        <f>IF(AK215="","",IF(AK215&gt;0,COUNT($AG$2:AG215),""))</f>
        <v/>
      </c>
      <c r="AG215" s="24">
        <f t="shared" si="56"/>
        <v>5</v>
      </c>
      <c r="AH215" s="24" t="str">
        <f>IF(AND($AJ$1=5),'Data Entry'!C220,"")</f>
        <v/>
      </c>
      <c r="AI215" s="24" t="str">
        <f>IF(AND($AJ$1=5),'Data Entry'!D220,"")</f>
        <v/>
      </c>
      <c r="AJ215" s="24" t="str">
        <f t="shared" si="57"/>
        <v/>
      </c>
      <c r="AK215" s="24" t="str">
        <f>IF(AND($AJ$1=5),'Data Entry'!F220,"")</f>
        <v/>
      </c>
      <c r="AL215" s="24" t="str">
        <f t="shared" si="58"/>
        <v/>
      </c>
      <c r="AM215" s="24" t="str">
        <f>IF(AND($AJ$1=5),'Data Entry'!G220,"")</f>
        <v/>
      </c>
      <c r="AN215" s="24" t="str">
        <f t="shared" si="59"/>
        <v/>
      </c>
      <c r="AO215" s="24" t="str">
        <f t="shared" si="60"/>
        <v/>
      </c>
      <c r="AP215" s="24" t="str">
        <f>IF(AND($AJ$1=5),'Data Entry'!E220,"")</f>
        <v/>
      </c>
      <c r="AQ215" s="24" t="str">
        <f>IF(AND($AJ$1=5),'Data Entry'!H220,"")</f>
        <v/>
      </c>
      <c r="AR215" s="24" t="str">
        <f>IF(AND($AJ$1=5),'Data Entry'!I220,"")</f>
        <v/>
      </c>
      <c r="AS215" s="24" t="str">
        <f t="shared" si="61"/>
        <v/>
      </c>
      <c r="AT215" s="24" t="str">
        <f t="shared" si="62"/>
        <v/>
      </c>
      <c r="AU215" s="24" t="str">
        <f t="shared" si="63"/>
        <v/>
      </c>
      <c r="AV215" s="24" t="str">
        <f t="shared" si="64"/>
        <v/>
      </c>
      <c r="AX215" t="str">
        <f>IF(BC215="","",IF(BC215&gt;0,COUNT($AY$2:AY215),""))</f>
        <v/>
      </c>
      <c r="AY215" s="24" t="str">
        <f t="shared" si="65"/>
        <v/>
      </c>
      <c r="AZ215" s="24" t="str">
        <f>IF(AND($BB$1=5,$BC$1=AH215),'Data Entry'!C220,"")</f>
        <v/>
      </c>
      <c r="BA215" s="24" t="str">
        <f>IF(AND($BB$1=5,AG215=5,$BC$1=AH215),'Data Entry'!D220,"")</f>
        <v/>
      </c>
      <c r="BB215" s="24" t="str">
        <f t="shared" si="66"/>
        <v/>
      </c>
      <c r="BC215" s="24" t="str">
        <f>IF(AND($BB$1=5,AG215=5,$BC$1=AH215),'Data Entry'!F220,"")</f>
        <v/>
      </c>
      <c r="BD215" s="24" t="str">
        <f t="shared" si="67"/>
        <v/>
      </c>
      <c r="BE215" s="24" t="str">
        <f>IF(AND($BB$1=5,AG215=5,$BC$1=AH215),'Data Entry'!G220,"")</f>
        <v/>
      </c>
      <c r="BF215" s="24" t="str">
        <f t="shared" si="68"/>
        <v/>
      </c>
      <c r="BG215" s="24" t="str">
        <f t="shared" si="69"/>
        <v/>
      </c>
      <c r="BH215" s="24" t="str">
        <f>IF(AND($BB$1=5,AG215=5,$BC$1=AH215),'Data Entry'!E220,"")</f>
        <v/>
      </c>
      <c r="BI215" s="24" t="str">
        <f>IF(AND($BB$1=5,AG215=5,$BC$1=AH215),'Data Entry'!H220,"")</f>
        <v/>
      </c>
      <c r="BJ215" s="24" t="str">
        <f>IF(AND($BB$1=5,AG215=5,$BC$1=AH215),'Data Entry'!I220,"")</f>
        <v/>
      </c>
      <c r="BK215" s="24" t="str">
        <f t="shared" si="70"/>
        <v/>
      </c>
      <c r="BL215" s="24" t="str">
        <f t="shared" si="71"/>
        <v/>
      </c>
      <c r="BM215" s="24" t="str">
        <f t="shared" si="72"/>
        <v/>
      </c>
      <c r="BN215" s="24" t="str">
        <f t="shared" si="73"/>
        <v/>
      </c>
    </row>
    <row r="216" spans="1:66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7"/>
      <c r="AF216" t="str">
        <f>IF(AK216="","",IF(AK216&gt;0,COUNT($AG$2:AG216),""))</f>
        <v/>
      </c>
      <c r="AG216" s="24">
        <f t="shared" si="56"/>
        <v>5</v>
      </c>
      <c r="AH216" s="24" t="str">
        <f>IF(AND($AJ$1=5),'Data Entry'!C221,"")</f>
        <v/>
      </c>
      <c r="AI216" s="24" t="str">
        <f>IF(AND($AJ$1=5),'Data Entry'!D221,"")</f>
        <v/>
      </c>
      <c r="AJ216" s="24" t="str">
        <f t="shared" si="57"/>
        <v/>
      </c>
      <c r="AK216" s="24" t="str">
        <f>IF(AND($AJ$1=5),'Data Entry'!F221,"")</f>
        <v/>
      </c>
      <c r="AL216" s="24" t="str">
        <f t="shared" si="58"/>
        <v/>
      </c>
      <c r="AM216" s="24" t="str">
        <f>IF(AND($AJ$1=5),'Data Entry'!G221,"")</f>
        <v/>
      </c>
      <c r="AN216" s="24" t="str">
        <f t="shared" si="59"/>
        <v/>
      </c>
      <c r="AO216" s="24" t="str">
        <f t="shared" si="60"/>
        <v/>
      </c>
      <c r="AP216" s="24" t="str">
        <f>IF(AND($AJ$1=5),'Data Entry'!E221,"")</f>
        <v/>
      </c>
      <c r="AQ216" s="24" t="str">
        <f>IF(AND($AJ$1=5),'Data Entry'!H221,"")</f>
        <v/>
      </c>
      <c r="AR216" s="24" t="str">
        <f>IF(AND($AJ$1=5),'Data Entry'!I221,"")</f>
        <v/>
      </c>
      <c r="AS216" s="24" t="str">
        <f t="shared" si="61"/>
        <v/>
      </c>
      <c r="AT216" s="24" t="str">
        <f t="shared" si="62"/>
        <v/>
      </c>
      <c r="AU216" s="24" t="str">
        <f t="shared" si="63"/>
        <v/>
      </c>
      <c r="AV216" s="24" t="str">
        <f t="shared" si="64"/>
        <v/>
      </c>
      <c r="AX216" t="str">
        <f>IF(BC216="","",IF(BC216&gt;0,COUNT($AY$2:AY216),""))</f>
        <v/>
      </c>
      <c r="AY216" s="24" t="str">
        <f t="shared" si="65"/>
        <v/>
      </c>
      <c r="AZ216" s="24" t="str">
        <f>IF(AND($BB$1=5,$BC$1=AH216),'Data Entry'!C221,"")</f>
        <v/>
      </c>
      <c r="BA216" s="24" t="str">
        <f>IF(AND($BB$1=5,AG216=5,$BC$1=AH216),'Data Entry'!D221,"")</f>
        <v/>
      </c>
      <c r="BB216" s="24" t="str">
        <f t="shared" si="66"/>
        <v/>
      </c>
      <c r="BC216" s="24" t="str">
        <f>IF(AND($BB$1=5,AG216=5,$BC$1=AH216),'Data Entry'!F221,"")</f>
        <v/>
      </c>
      <c r="BD216" s="24" t="str">
        <f t="shared" si="67"/>
        <v/>
      </c>
      <c r="BE216" s="24" t="str">
        <f>IF(AND($BB$1=5,AG216=5,$BC$1=AH216),'Data Entry'!G221,"")</f>
        <v/>
      </c>
      <c r="BF216" s="24" t="str">
        <f t="shared" si="68"/>
        <v/>
      </c>
      <c r="BG216" s="24" t="str">
        <f t="shared" si="69"/>
        <v/>
      </c>
      <c r="BH216" s="24" t="str">
        <f>IF(AND($BB$1=5,AG216=5,$BC$1=AH216),'Data Entry'!E221,"")</f>
        <v/>
      </c>
      <c r="BI216" s="24" t="str">
        <f>IF(AND($BB$1=5,AG216=5,$BC$1=AH216),'Data Entry'!H221,"")</f>
        <v/>
      </c>
      <c r="BJ216" s="24" t="str">
        <f>IF(AND($BB$1=5,AG216=5,$BC$1=AH216),'Data Entry'!I221,"")</f>
        <v/>
      </c>
      <c r="BK216" s="24" t="str">
        <f t="shared" si="70"/>
        <v/>
      </c>
      <c r="BL216" s="24" t="str">
        <f t="shared" si="71"/>
        <v/>
      </c>
      <c r="BM216" s="24" t="str">
        <f t="shared" si="72"/>
        <v/>
      </c>
      <c r="BN216" s="24" t="str">
        <f t="shared" si="73"/>
        <v/>
      </c>
    </row>
    <row r="217" spans="1:66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7"/>
      <c r="AF217" t="str">
        <f>IF(AK217="","",IF(AK217&gt;0,COUNT($AG$2:AG217),""))</f>
        <v/>
      </c>
      <c r="AG217" s="24">
        <f t="shared" si="56"/>
        <v>5</v>
      </c>
      <c r="AH217" s="24" t="str">
        <f>IF(AND($AJ$1=5),'Data Entry'!C222,"")</f>
        <v/>
      </c>
      <c r="AI217" s="24" t="str">
        <f>IF(AND($AJ$1=5),'Data Entry'!D222,"")</f>
        <v/>
      </c>
      <c r="AJ217" s="24" t="str">
        <f t="shared" si="57"/>
        <v/>
      </c>
      <c r="AK217" s="24" t="str">
        <f>IF(AND($AJ$1=5),'Data Entry'!F222,"")</f>
        <v/>
      </c>
      <c r="AL217" s="24" t="str">
        <f t="shared" si="58"/>
        <v/>
      </c>
      <c r="AM217" s="24" t="str">
        <f>IF(AND($AJ$1=5),'Data Entry'!G222,"")</f>
        <v/>
      </c>
      <c r="AN217" s="24" t="str">
        <f t="shared" si="59"/>
        <v/>
      </c>
      <c r="AO217" s="24" t="str">
        <f t="shared" si="60"/>
        <v/>
      </c>
      <c r="AP217" s="24" t="str">
        <f>IF(AND($AJ$1=5),'Data Entry'!E222,"")</f>
        <v/>
      </c>
      <c r="AQ217" s="24" t="str">
        <f>IF(AND($AJ$1=5),'Data Entry'!H222,"")</f>
        <v/>
      </c>
      <c r="AR217" s="24" t="str">
        <f>IF(AND($AJ$1=5),'Data Entry'!I222,"")</f>
        <v/>
      </c>
      <c r="AS217" s="24" t="str">
        <f t="shared" si="61"/>
        <v/>
      </c>
      <c r="AT217" s="24" t="str">
        <f t="shared" si="62"/>
        <v/>
      </c>
      <c r="AU217" s="24" t="str">
        <f t="shared" si="63"/>
        <v/>
      </c>
      <c r="AV217" s="24" t="str">
        <f t="shared" si="64"/>
        <v/>
      </c>
      <c r="AX217" t="str">
        <f>IF(BC217="","",IF(BC217&gt;0,COUNT($AY$2:AY217),""))</f>
        <v/>
      </c>
      <c r="AY217" s="24" t="str">
        <f t="shared" si="65"/>
        <v/>
      </c>
      <c r="AZ217" s="24" t="str">
        <f>IF(AND($BB$1=5,$BC$1=AH217),'Data Entry'!C222,"")</f>
        <v/>
      </c>
      <c r="BA217" s="24" t="str">
        <f>IF(AND($BB$1=5,AG217=5,$BC$1=AH217),'Data Entry'!D222,"")</f>
        <v/>
      </c>
      <c r="BB217" s="24" t="str">
        <f t="shared" si="66"/>
        <v/>
      </c>
      <c r="BC217" s="24" t="str">
        <f>IF(AND($BB$1=5,AG217=5,$BC$1=AH217),'Data Entry'!F222,"")</f>
        <v/>
      </c>
      <c r="BD217" s="24" t="str">
        <f t="shared" si="67"/>
        <v/>
      </c>
      <c r="BE217" s="24" t="str">
        <f>IF(AND($BB$1=5,AG217=5,$BC$1=AH217),'Data Entry'!G222,"")</f>
        <v/>
      </c>
      <c r="BF217" s="24" t="str">
        <f t="shared" si="68"/>
        <v/>
      </c>
      <c r="BG217" s="24" t="str">
        <f t="shared" si="69"/>
        <v/>
      </c>
      <c r="BH217" s="24" t="str">
        <f>IF(AND($BB$1=5,AG217=5,$BC$1=AH217),'Data Entry'!E222,"")</f>
        <v/>
      </c>
      <c r="BI217" s="24" t="str">
        <f>IF(AND($BB$1=5,AG217=5,$BC$1=AH217),'Data Entry'!H222,"")</f>
        <v/>
      </c>
      <c r="BJ217" s="24" t="str">
        <f>IF(AND($BB$1=5,AG217=5,$BC$1=AH217),'Data Entry'!I222,"")</f>
        <v/>
      </c>
      <c r="BK217" s="24" t="str">
        <f t="shared" si="70"/>
        <v/>
      </c>
      <c r="BL217" s="24" t="str">
        <f t="shared" si="71"/>
        <v/>
      </c>
      <c r="BM217" s="24" t="str">
        <f t="shared" si="72"/>
        <v/>
      </c>
      <c r="BN217" s="24" t="str">
        <f t="shared" si="73"/>
        <v/>
      </c>
    </row>
    <row r="218" spans="1:66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7"/>
      <c r="AF218" t="str">
        <f>IF(AK218="","",IF(AK218&gt;0,COUNT($AG$2:AG218),""))</f>
        <v/>
      </c>
      <c r="AG218" s="24">
        <f t="shared" si="56"/>
        <v>5</v>
      </c>
      <c r="AH218" s="24" t="str">
        <f>IF(AND($AJ$1=5),'Data Entry'!C223,"")</f>
        <v/>
      </c>
      <c r="AI218" s="24" t="str">
        <f>IF(AND($AJ$1=5),'Data Entry'!D223,"")</f>
        <v/>
      </c>
      <c r="AJ218" s="24" t="str">
        <f t="shared" si="57"/>
        <v/>
      </c>
      <c r="AK218" s="24" t="str">
        <f>IF(AND($AJ$1=5),'Data Entry'!F223,"")</f>
        <v/>
      </c>
      <c r="AL218" s="24" t="str">
        <f t="shared" si="58"/>
        <v/>
      </c>
      <c r="AM218" s="24" t="str">
        <f>IF(AND($AJ$1=5),'Data Entry'!G223,"")</f>
        <v/>
      </c>
      <c r="AN218" s="24" t="str">
        <f t="shared" si="59"/>
        <v/>
      </c>
      <c r="AO218" s="24" t="str">
        <f t="shared" si="60"/>
        <v/>
      </c>
      <c r="AP218" s="24" t="str">
        <f>IF(AND($AJ$1=5),'Data Entry'!E223,"")</f>
        <v/>
      </c>
      <c r="AQ218" s="24" t="str">
        <f>IF(AND($AJ$1=5),'Data Entry'!H223,"")</f>
        <v/>
      </c>
      <c r="AR218" s="24" t="str">
        <f>IF(AND($AJ$1=5),'Data Entry'!I223,"")</f>
        <v/>
      </c>
      <c r="AS218" s="24" t="str">
        <f t="shared" si="61"/>
        <v/>
      </c>
      <c r="AT218" s="24" t="str">
        <f t="shared" si="62"/>
        <v/>
      </c>
      <c r="AU218" s="24" t="str">
        <f t="shared" si="63"/>
        <v/>
      </c>
      <c r="AV218" s="24" t="str">
        <f t="shared" si="64"/>
        <v/>
      </c>
      <c r="AX218" t="str">
        <f>IF(BC218="","",IF(BC218&gt;0,COUNT($AY$2:AY218),""))</f>
        <v/>
      </c>
      <c r="AY218" s="24" t="str">
        <f t="shared" si="65"/>
        <v/>
      </c>
      <c r="AZ218" s="24" t="str">
        <f>IF(AND($BB$1=5,$BC$1=AH218),'Data Entry'!C223,"")</f>
        <v/>
      </c>
      <c r="BA218" s="24" t="str">
        <f>IF(AND($BB$1=5,AG218=5,$BC$1=AH218),'Data Entry'!D223,"")</f>
        <v/>
      </c>
      <c r="BB218" s="24" t="str">
        <f t="shared" si="66"/>
        <v/>
      </c>
      <c r="BC218" s="24" t="str">
        <f>IF(AND($BB$1=5,AG218=5,$BC$1=AH218),'Data Entry'!F223,"")</f>
        <v/>
      </c>
      <c r="BD218" s="24" t="str">
        <f t="shared" si="67"/>
        <v/>
      </c>
      <c r="BE218" s="24" t="str">
        <f>IF(AND($BB$1=5,AG218=5,$BC$1=AH218),'Data Entry'!G223,"")</f>
        <v/>
      </c>
      <c r="BF218" s="24" t="str">
        <f t="shared" si="68"/>
        <v/>
      </c>
      <c r="BG218" s="24" t="str">
        <f t="shared" si="69"/>
        <v/>
      </c>
      <c r="BH218" s="24" t="str">
        <f>IF(AND($BB$1=5,AG218=5,$BC$1=AH218),'Data Entry'!E223,"")</f>
        <v/>
      </c>
      <c r="BI218" s="24" t="str">
        <f>IF(AND($BB$1=5,AG218=5,$BC$1=AH218),'Data Entry'!H223,"")</f>
        <v/>
      </c>
      <c r="BJ218" s="24" t="str">
        <f>IF(AND($BB$1=5,AG218=5,$BC$1=AH218),'Data Entry'!I223,"")</f>
        <v/>
      </c>
      <c r="BK218" s="24" t="str">
        <f t="shared" si="70"/>
        <v/>
      </c>
      <c r="BL218" s="24" t="str">
        <f t="shared" si="71"/>
        <v/>
      </c>
      <c r="BM218" s="24" t="str">
        <f t="shared" si="72"/>
        <v/>
      </c>
      <c r="BN218" s="24" t="str">
        <f t="shared" si="73"/>
        <v/>
      </c>
    </row>
    <row r="219" spans="1:66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7"/>
      <c r="AF219" t="str">
        <f>IF(AK219="","",IF(AK219&gt;0,COUNT($AG$2:AG219),""))</f>
        <v/>
      </c>
      <c r="AG219" s="24">
        <f t="shared" si="56"/>
        <v>5</v>
      </c>
      <c r="AH219" s="24" t="str">
        <f>IF(AND($AJ$1=5),'Data Entry'!C224,"")</f>
        <v/>
      </c>
      <c r="AI219" s="24" t="str">
        <f>IF(AND($AJ$1=5),'Data Entry'!D224,"")</f>
        <v/>
      </c>
      <c r="AJ219" s="24" t="str">
        <f t="shared" si="57"/>
        <v/>
      </c>
      <c r="AK219" s="24" t="str">
        <f>IF(AND($AJ$1=5),'Data Entry'!F224,"")</f>
        <v/>
      </c>
      <c r="AL219" s="24" t="str">
        <f t="shared" si="58"/>
        <v/>
      </c>
      <c r="AM219" s="24" t="str">
        <f>IF(AND($AJ$1=5),'Data Entry'!G224,"")</f>
        <v/>
      </c>
      <c r="AN219" s="24" t="str">
        <f t="shared" si="59"/>
        <v/>
      </c>
      <c r="AO219" s="24" t="str">
        <f t="shared" si="60"/>
        <v/>
      </c>
      <c r="AP219" s="24" t="str">
        <f>IF(AND($AJ$1=5),'Data Entry'!E224,"")</f>
        <v/>
      </c>
      <c r="AQ219" s="24" t="str">
        <f>IF(AND($AJ$1=5),'Data Entry'!H224,"")</f>
        <v/>
      </c>
      <c r="AR219" s="24" t="str">
        <f>IF(AND($AJ$1=5),'Data Entry'!I224,"")</f>
        <v/>
      </c>
      <c r="AS219" s="24" t="str">
        <f t="shared" si="61"/>
        <v/>
      </c>
      <c r="AT219" s="24" t="str">
        <f t="shared" si="62"/>
        <v/>
      </c>
      <c r="AU219" s="24" t="str">
        <f t="shared" si="63"/>
        <v/>
      </c>
      <c r="AV219" s="24" t="str">
        <f t="shared" si="64"/>
        <v/>
      </c>
      <c r="AX219" t="str">
        <f>IF(BC219="","",IF(BC219&gt;0,COUNT($AY$2:AY219),""))</f>
        <v/>
      </c>
      <c r="AY219" s="24" t="str">
        <f t="shared" si="65"/>
        <v/>
      </c>
      <c r="AZ219" s="24" t="str">
        <f>IF(AND($BB$1=5,$BC$1=AH219),'Data Entry'!C224,"")</f>
        <v/>
      </c>
      <c r="BA219" s="24" t="str">
        <f>IF(AND($BB$1=5,AG219=5,$BC$1=AH219),'Data Entry'!D224,"")</f>
        <v/>
      </c>
      <c r="BB219" s="24" t="str">
        <f t="shared" si="66"/>
        <v/>
      </c>
      <c r="BC219" s="24" t="str">
        <f>IF(AND($BB$1=5,AG219=5,$BC$1=AH219),'Data Entry'!F224,"")</f>
        <v/>
      </c>
      <c r="BD219" s="24" t="str">
        <f t="shared" si="67"/>
        <v/>
      </c>
      <c r="BE219" s="24" t="str">
        <f>IF(AND($BB$1=5,AG219=5,$BC$1=AH219),'Data Entry'!G224,"")</f>
        <v/>
      </c>
      <c r="BF219" s="24" t="str">
        <f t="shared" si="68"/>
        <v/>
      </c>
      <c r="BG219" s="24" t="str">
        <f t="shared" si="69"/>
        <v/>
      </c>
      <c r="BH219" s="24" t="str">
        <f>IF(AND($BB$1=5,AG219=5,$BC$1=AH219),'Data Entry'!E224,"")</f>
        <v/>
      </c>
      <c r="BI219" s="24" t="str">
        <f>IF(AND($BB$1=5,AG219=5,$BC$1=AH219),'Data Entry'!H224,"")</f>
        <v/>
      </c>
      <c r="BJ219" s="24" t="str">
        <f>IF(AND($BB$1=5,AG219=5,$BC$1=AH219),'Data Entry'!I224,"")</f>
        <v/>
      </c>
      <c r="BK219" s="24" t="str">
        <f t="shared" si="70"/>
        <v/>
      </c>
      <c r="BL219" s="24" t="str">
        <f t="shared" si="71"/>
        <v/>
      </c>
      <c r="BM219" s="24" t="str">
        <f t="shared" si="72"/>
        <v/>
      </c>
      <c r="BN219" s="24" t="str">
        <f t="shared" si="73"/>
        <v/>
      </c>
    </row>
    <row r="220" spans="1:66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7"/>
      <c r="AF220" t="str">
        <f>IF(AK220="","",IF(AK220&gt;0,COUNT($AG$2:AG220),""))</f>
        <v/>
      </c>
      <c r="AG220" s="24">
        <f t="shared" si="56"/>
        <v>5</v>
      </c>
      <c r="AH220" s="24" t="str">
        <f>IF(AND($AJ$1=5),'Data Entry'!C225,"")</f>
        <v/>
      </c>
      <c r="AI220" s="24" t="str">
        <f>IF(AND($AJ$1=5),'Data Entry'!D225,"")</f>
        <v/>
      </c>
      <c r="AJ220" s="24" t="str">
        <f t="shared" si="57"/>
        <v/>
      </c>
      <c r="AK220" s="24" t="str">
        <f>IF(AND($AJ$1=5),'Data Entry'!F225,"")</f>
        <v/>
      </c>
      <c r="AL220" s="24" t="str">
        <f t="shared" si="58"/>
        <v/>
      </c>
      <c r="AM220" s="24" t="str">
        <f>IF(AND($AJ$1=5),'Data Entry'!G225,"")</f>
        <v/>
      </c>
      <c r="AN220" s="24" t="str">
        <f t="shared" si="59"/>
        <v/>
      </c>
      <c r="AO220" s="24" t="str">
        <f t="shared" si="60"/>
        <v/>
      </c>
      <c r="AP220" s="24" t="str">
        <f>IF(AND($AJ$1=5),'Data Entry'!E225,"")</f>
        <v/>
      </c>
      <c r="AQ220" s="24" t="str">
        <f>IF(AND($AJ$1=5),'Data Entry'!H225,"")</f>
        <v/>
      </c>
      <c r="AR220" s="24" t="str">
        <f>IF(AND($AJ$1=5),'Data Entry'!I225,"")</f>
        <v/>
      </c>
      <c r="AS220" s="24" t="str">
        <f t="shared" si="61"/>
        <v/>
      </c>
      <c r="AT220" s="24" t="str">
        <f t="shared" si="62"/>
        <v/>
      </c>
      <c r="AU220" s="24" t="str">
        <f t="shared" si="63"/>
        <v/>
      </c>
      <c r="AV220" s="24" t="str">
        <f t="shared" si="64"/>
        <v/>
      </c>
      <c r="AX220" t="str">
        <f>IF(BC220="","",IF(BC220&gt;0,COUNT($AY$2:AY220),""))</f>
        <v/>
      </c>
      <c r="AY220" s="24" t="str">
        <f t="shared" si="65"/>
        <v/>
      </c>
      <c r="AZ220" s="24" t="str">
        <f>IF(AND($BB$1=5,$BC$1=AH220),'Data Entry'!C225,"")</f>
        <v/>
      </c>
      <c r="BA220" s="24" t="str">
        <f>IF(AND($BB$1=5,AG220=5,$BC$1=AH220),'Data Entry'!D225,"")</f>
        <v/>
      </c>
      <c r="BB220" s="24" t="str">
        <f t="shared" si="66"/>
        <v/>
      </c>
      <c r="BC220" s="24" t="str">
        <f>IF(AND($BB$1=5,AG220=5,$BC$1=AH220),'Data Entry'!F225,"")</f>
        <v/>
      </c>
      <c r="BD220" s="24" t="str">
        <f t="shared" si="67"/>
        <v/>
      </c>
      <c r="BE220" s="24" t="str">
        <f>IF(AND($BB$1=5,AG220=5,$BC$1=AH220),'Data Entry'!G225,"")</f>
        <v/>
      </c>
      <c r="BF220" s="24" t="str">
        <f t="shared" si="68"/>
        <v/>
      </c>
      <c r="BG220" s="24" t="str">
        <f t="shared" si="69"/>
        <v/>
      </c>
      <c r="BH220" s="24" t="str">
        <f>IF(AND($BB$1=5,AG220=5,$BC$1=AH220),'Data Entry'!E225,"")</f>
        <v/>
      </c>
      <c r="BI220" s="24" t="str">
        <f>IF(AND($BB$1=5,AG220=5,$BC$1=AH220),'Data Entry'!H225,"")</f>
        <v/>
      </c>
      <c r="BJ220" s="24" t="str">
        <f>IF(AND($BB$1=5,AG220=5,$BC$1=AH220),'Data Entry'!I225,"")</f>
        <v/>
      </c>
      <c r="BK220" s="24" t="str">
        <f t="shared" si="70"/>
        <v/>
      </c>
      <c r="BL220" s="24" t="str">
        <f t="shared" si="71"/>
        <v/>
      </c>
      <c r="BM220" s="24" t="str">
        <f t="shared" si="72"/>
        <v/>
      </c>
      <c r="BN220" s="24" t="str">
        <f t="shared" si="73"/>
        <v/>
      </c>
    </row>
    <row r="221" spans="1:66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7"/>
      <c r="AF221" t="str">
        <f>IF(AK221="","",IF(AK221&gt;0,COUNT($AG$2:AG221),""))</f>
        <v/>
      </c>
      <c r="AG221" s="24">
        <f t="shared" si="56"/>
        <v>5</v>
      </c>
      <c r="AH221" s="24" t="str">
        <f>IF(AND($AJ$1=5),'Data Entry'!C226,"")</f>
        <v/>
      </c>
      <c r="AI221" s="24" t="str">
        <f>IF(AND($AJ$1=5),'Data Entry'!D226,"")</f>
        <v/>
      </c>
      <c r="AJ221" s="24" t="str">
        <f t="shared" si="57"/>
        <v/>
      </c>
      <c r="AK221" s="24" t="str">
        <f>IF(AND($AJ$1=5),'Data Entry'!F226,"")</f>
        <v/>
      </c>
      <c r="AL221" s="24" t="str">
        <f t="shared" si="58"/>
        <v/>
      </c>
      <c r="AM221" s="24" t="str">
        <f>IF(AND($AJ$1=5),'Data Entry'!G226,"")</f>
        <v/>
      </c>
      <c r="AN221" s="24" t="str">
        <f t="shared" si="59"/>
        <v/>
      </c>
      <c r="AO221" s="24" t="str">
        <f t="shared" si="60"/>
        <v/>
      </c>
      <c r="AP221" s="24" t="str">
        <f>IF(AND($AJ$1=5),'Data Entry'!E226,"")</f>
        <v/>
      </c>
      <c r="AQ221" s="24" t="str">
        <f>IF(AND($AJ$1=5),'Data Entry'!H226,"")</f>
        <v/>
      </c>
      <c r="AR221" s="24" t="str">
        <f>IF(AND($AJ$1=5),'Data Entry'!I226,"")</f>
        <v/>
      </c>
      <c r="AS221" s="24" t="str">
        <f t="shared" si="61"/>
        <v/>
      </c>
      <c r="AT221" s="24" t="str">
        <f t="shared" si="62"/>
        <v/>
      </c>
      <c r="AU221" s="24" t="str">
        <f t="shared" si="63"/>
        <v/>
      </c>
      <c r="AV221" s="24" t="str">
        <f t="shared" si="64"/>
        <v/>
      </c>
      <c r="AX221" t="str">
        <f>IF(BC221="","",IF(BC221&gt;0,COUNT($AY$2:AY221),""))</f>
        <v/>
      </c>
      <c r="AY221" s="24" t="str">
        <f t="shared" si="65"/>
        <v/>
      </c>
      <c r="AZ221" s="24" t="str">
        <f>IF(AND($BB$1=5,$BC$1=AH221),'Data Entry'!C226,"")</f>
        <v/>
      </c>
      <c r="BA221" s="24" t="str">
        <f>IF(AND($BB$1=5,AG221=5,$BC$1=AH221),'Data Entry'!D226,"")</f>
        <v/>
      </c>
      <c r="BB221" s="24" t="str">
        <f t="shared" si="66"/>
        <v/>
      </c>
      <c r="BC221" s="24" t="str">
        <f>IF(AND($BB$1=5,AG221=5,$BC$1=AH221),'Data Entry'!F226,"")</f>
        <v/>
      </c>
      <c r="BD221" s="24" t="str">
        <f t="shared" si="67"/>
        <v/>
      </c>
      <c r="BE221" s="24" t="str">
        <f>IF(AND($BB$1=5,AG221=5,$BC$1=AH221),'Data Entry'!G226,"")</f>
        <v/>
      </c>
      <c r="BF221" s="24" t="str">
        <f t="shared" si="68"/>
        <v/>
      </c>
      <c r="BG221" s="24" t="str">
        <f t="shared" si="69"/>
        <v/>
      </c>
      <c r="BH221" s="24" t="str">
        <f>IF(AND($BB$1=5,AG221=5,$BC$1=AH221),'Data Entry'!E226,"")</f>
        <v/>
      </c>
      <c r="BI221" s="24" t="str">
        <f>IF(AND($BB$1=5,AG221=5,$BC$1=AH221),'Data Entry'!H226,"")</f>
        <v/>
      </c>
      <c r="BJ221" s="24" t="str">
        <f>IF(AND($BB$1=5,AG221=5,$BC$1=AH221),'Data Entry'!I226,"")</f>
        <v/>
      </c>
      <c r="BK221" s="24" t="str">
        <f t="shared" si="70"/>
        <v/>
      </c>
      <c r="BL221" s="24" t="str">
        <f t="shared" si="71"/>
        <v/>
      </c>
      <c r="BM221" s="24" t="str">
        <f t="shared" si="72"/>
        <v/>
      </c>
      <c r="BN221" s="24" t="str">
        <f t="shared" si="73"/>
        <v/>
      </c>
    </row>
    <row r="222" spans="1:66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7"/>
      <c r="AF222" t="str">
        <f>IF(AK222="","",IF(AK222&gt;0,COUNT($AG$2:AG222),""))</f>
        <v/>
      </c>
      <c r="AG222" s="24">
        <f t="shared" si="56"/>
        <v>5</v>
      </c>
      <c r="AH222" s="24" t="str">
        <f>IF(AND($AJ$1=5),'Data Entry'!C227,"")</f>
        <v/>
      </c>
      <c r="AI222" s="24" t="str">
        <f>IF(AND($AJ$1=5),'Data Entry'!D227,"")</f>
        <v/>
      </c>
      <c r="AJ222" s="24" t="str">
        <f t="shared" si="57"/>
        <v/>
      </c>
      <c r="AK222" s="24" t="str">
        <f>IF(AND($AJ$1=5),'Data Entry'!F227,"")</f>
        <v/>
      </c>
      <c r="AL222" s="24" t="str">
        <f t="shared" si="58"/>
        <v/>
      </c>
      <c r="AM222" s="24" t="str">
        <f>IF(AND($AJ$1=5),'Data Entry'!G227,"")</f>
        <v/>
      </c>
      <c r="AN222" s="24" t="str">
        <f t="shared" si="59"/>
        <v/>
      </c>
      <c r="AO222" s="24" t="str">
        <f t="shared" si="60"/>
        <v/>
      </c>
      <c r="AP222" s="24" t="str">
        <f>IF(AND($AJ$1=5),'Data Entry'!E227,"")</f>
        <v/>
      </c>
      <c r="AQ222" s="24" t="str">
        <f>IF(AND($AJ$1=5),'Data Entry'!H227,"")</f>
        <v/>
      </c>
      <c r="AR222" s="24" t="str">
        <f>IF(AND($AJ$1=5),'Data Entry'!I227,"")</f>
        <v/>
      </c>
      <c r="AS222" s="24" t="str">
        <f t="shared" si="61"/>
        <v/>
      </c>
      <c r="AT222" s="24" t="str">
        <f t="shared" si="62"/>
        <v/>
      </c>
      <c r="AU222" s="24" t="str">
        <f t="shared" si="63"/>
        <v/>
      </c>
      <c r="AV222" s="24" t="str">
        <f t="shared" si="64"/>
        <v/>
      </c>
      <c r="AX222" t="str">
        <f>IF(BC222="","",IF(BC222&gt;0,COUNT($AY$2:AY222),""))</f>
        <v/>
      </c>
      <c r="AY222" s="24" t="str">
        <f t="shared" si="65"/>
        <v/>
      </c>
      <c r="AZ222" s="24" t="str">
        <f>IF(AND($BB$1=5,$BC$1=AH222),'Data Entry'!C227,"")</f>
        <v/>
      </c>
      <c r="BA222" s="24" t="str">
        <f>IF(AND($BB$1=5,AG222=5,$BC$1=AH222),'Data Entry'!D227,"")</f>
        <v/>
      </c>
      <c r="BB222" s="24" t="str">
        <f t="shared" si="66"/>
        <v/>
      </c>
      <c r="BC222" s="24" t="str">
        <f>IF(AND($BB$1=5,AG222=5,$BC$1=AH222),'Data Entry'!F227,"")</f>
        <v/>
      </c>
      <c r="BD222" s="24" t="str">
        <f t="shared" si="67"/>
        <v/>
      </c>
      <c r="BE222" s="24" t="str">
        <f>IF(AND($BB$1=5,AG222=5,$BC$1=AH222),'Data Entry'!G227,"")</f>
        <v/>
      </c>
      <c r="BF222" s="24" t="str">
        <f t="shared" si="68"/>
        <v/>
      </c>
      <c r="BG222" s="24" t="str">
        <f t="shared" si="69"/>
        <v/>
      </c>
      <c r="BH222" s="24" t="str">
        <f>IF(AND($BB$1=5,AG222=5,$BC$1=AH222),'Data Entry'!E227,"")</f>
        <v/>
      </c>
      <c r="BI222" s="24" t="str">
        <f>IF(AND($BB$1=5,AG222=5,$BC$1=AH222),'Data Entry'!H227,"")</f>
        <v/>
      </c>
      <c r="BJ222" s="24" t="str">
        <f>IF(AND($BB$1=5,AG222=5,$BC$1=AH222),'Data Entry'!I227,"")</f>
        <v/>
      </c>
      <c r="BK222" s="24" t="str">
        <f t="shared" si="70"/>
        <v/>
      </c>
      <c r="BL222" s="24" t="str">
        <f t="shared" si="71"/>
        <v/>
      </c>
      <c r="BM222" s="24" t="str">
        <f t="shared" si="72"/>
        <v/>
      </c>
      <c r="BN222" s="24" t="str">
        <f t="shared" si="73"/>
        <v/>
      </c>
    </row>
    <row r="223" spans="1:66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7"/>
      <c r="AF223" t="str">
        <f>IF(AK223="","",IF(AK223&gt;0,COUNT($AG$2:AG223),""))</f>
        <v/>
      </c>
      <c r="AG223" s="24">
        <f t="shared" si="56"/>
        <v>5</v>
      </c>
      <c r="AH223" s="24" t="str">
        <f>IF(AND($AJ$1=5),'Data Entry'!C228,"")</f>
        <v/>
      </c>
      <c r="AI223" s="24" t="str">
        <f>IF(AND($AJ$1=5),'Data Entry'!D228,"")</f>
        <v/>
      </c>
      <c r="AJ223" s="24" t="str">
        <f t="shared" si="57"/>
        <v/>
      </c>
      <c r="AK223" s="24" t="str">
        <f>IF(AND($AJ$1=5),'Data Entry'!F228,"")</f>
        <v/>
      </c>
      <c r="AL223" s="24" t="str">
        <f t="shared" si="58"/>
        <v/>
      </c>
      <c r="AM223" s="24" t="str">
        <f>IF(AND($AJ$1=5),'Data Entry'!G228,"")</f>
        <v/>
      </c>
      <c r="AN223" s="24" t="str">
        <f t="shared" si="59"/>
        <v/>
      </c>
      <c r="AO223" s="24" t="str">
        <f t="shared" si="60"/>
        <v/>
      </c>
      <c r="AP223" s="24" t="str">
        <f>IF(AND($AJ$1=5),'Data Entry'!E228,"")</f>
        <v/>
      </c>
      <c r="AQ223" s="24" t="str">
        <f>IF(AND($AJ$1=5),'Data Entry'!H228,"")</f>
        <v/>
      </c>
      <c r="AR223" s="24" t="str">
        <f>IF(AND($AJ$1=5),'Data Entry'!I228,"")</f>
        <v/>
      </c>
      <c r="AS223" s="24" t="str">
        <f t="shared" si="61"/>
        <v/>
      </c>
      <c r="AT223" s="24" t="str">
        <f t="shared" si="62"/>
        <v/>
      </c>
      <c r="AU223" s="24" t="str">
        <f t="shared" si="63"/>
        <v/>
      </c>
      <c r="AV223" s="24" t="str">
        <f t="shared" si="64"/>
        <v/>
      </c>
      <c r="AX223" t="str">
        <f>IF(BC223="","",IF(BC223&gt;0,COUNT($AY$2:AY223),""))</f>
        <v/>
      </c>
      <c r="AY223" s="24" t="str">
        <f t="shared" si="65"/>
        <v/>
      </c>
      <c r="AZ223" s="24" t="str">
        <f>IF(AND($BB$1=5,$BC$1=AH223),'Data Entry'!C228,"")</f>
        <v/>
      </c>
      <c r="BA223" s="24" t="str">
        <f>IF(AND($BB$1=5,AG223=5,$BC$1=AH223),'Data Entry'!D228,"")</f>
        <v/>
      </c>
      <c r="BB223" s="24" t="str">
        <f t="shared" si="66"/>
        <v/>
      </c>
      <c r="BC223" s="24" t="str">
        <f>IF(AND($BB$1=5,AG223=5,$BC$1=AH223),'Data Entry'!F228,"")</f>
        <v/>
      </c>
      <c r="BD223" s="24" t="str">
        <f t="shared" si="67"/>
        <v/>
      </c>
      <c r="BE223" s="24" t="str">
        <f>IF(AND($BB$1=5,AG223=5,$BC$1=AH223),'Data Entry'!G228,"")</f>
        <v/>
      </c>
      <c r="BF223" s="24" t="str">
        <f t="shared" si="68"/>
        <v/>
      </c>
      <c r="BG223" s="24" t="str">
        <f t="shared" si="69"/>
        <v/>
      </c>
      <c r="BH223" s="24" t="str">
        <f>IF(AND($BB$1=5,AG223=5,$BC$1=AH223),'Data Entry'!E228,"")</f>
        <v/>
      </c>
      <c r="BI223" s="24" t="str">
        <f>IF(AND($BB$1=5,AG223=5,$BC$1=AH223),'Data Entry'!H228,"")</f>
        <v/>
      </c>
      <c r="BJ223" s="24" t="str">
        <f>IF(AND($BB$1=5,AG223=5,$BC$1=AH223),'Data Entry'!I228,"")</f>
        <v/>
      </c>
      <c r="BK223" s="24" t="str">
        <f t="shared" si="70"/>
        <v/>
      </c>
      <c r="BL223" s="24" t="str">
        <f t="shared" si="71"/>
        <v/>
      </c>
      <c r="BM223" s="24" t="str">
        <f t="shared" si="72"/>
        <v/>
      </c>
      <c r="BN223" s="24" t="str">
        <f t="shared" si="73"/>
        <v/>
      </c>
    </row>
    <row r="224" spans="1:66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7"/>
      <c r="AF224" t="str">
        <f>IF(AK224="","",IF(AK224&gt;0,COUNT($AG$2:AG224),""))</f>
        <v/>
      </c>
      <c r="AG224" s="24">
        <f t="shared" si="56"/>
        <v>5</v>
      </c>
      <c r="AH224" s="24" t="str">
        <f>IF(AND($AJ$1=5),'Data Entry'!C229,"")</f>
        <v/>
      </c>
      <c r="AI224" s="24" t="str">
        <f>IF(AND($AJ$1=5),'Data Entry'!D229,"")</f>
        <v/>
      </c>
      <c r="AJ224" s="24" t="str">
        <f t="shared" si="57"/>
        <v/>
      </c>
      <c r="AK224" s="24" t="str">
        <f>IF(AND($AJ$1=5),'Data Entry'!F229,"")</f>
        <v/>
      </c>
      <c r="AL224" s="24" t="str">
        <f t="shared" si="58"/>
        <v/>
      </c>
      <c r="AM224" s="24" t="str">
        <f>IF(AND($AJ$1=5),'Data Entry'!G229,"")</f>
        <v/>
      </c>
      <c r="AN224" s="24" t="str">
        <f t="shared" si="59"/>
        <v/>
      </c>
      <c r="AO224" s="24" t="str">
        <f t="shared" si="60"/>
        <v/>
      </c>
      <c r="AP224" s="24" t="str">
        <f>IF(AND($AJ$1=5),'Data Entry'!E229,"")</f>
        <v/>
      </c>
      <c r="AQ224" s="24" t="str">
        <f>IF(AND($AJ$1=5),'Data Entry'!H229,"")</f>
        <v/>
      </c>
      <c r="AR224" s="24" t="str">
        <f>IF(AND($AJ$1=5),'Data Entry'!I229,"")</f>
        <v/>
      </c>
      <c r="AS224" s="24" t="str">
        <f t="shared" si="61"/>
        <v/>
      </c>
      <c r="AT224" s="24" t="str">
        <f t="shared" si="62"/>
        <v/>
      </c>
      <c r="AU224" s="24" t="str">
        <f t="shared" si="63"/>
        <v/>
      </c>
      <c r="AV224" s="24" t="str">
        <f t="shared" si="64"/>
        <v/>
      </c>
      <c r="AX224" t="str">
        <f>IF(BC224="","",IF(BC224&gt;0,COUNT($AY$2:AY224),""))</f>
        <v/>
      </c>
      <c r="AY224" s="24" t="str">
        <f t="shared" si="65"/>
        <v/>
      </c>
      <c r="AZ224" s="24" t="str">
        <f>IF(AND($BB$1=5,$BC$1=AH224),'Data Entry'!C229,"")</f>
        <v/>
      </c>
      <c r="BA224" s="24" t="str">
        <f>IF(AND($BB$1=5,AG224=5,$BC$1=AH224),'Data Entry'!D229,"")</f>
        <v/>
      </c>
      <c r="BB224" s="24" t="str">
        <f t="shared" si="66"/>
        <v/>
      </c>
      <c r="BC224" s="24" t="str">
        <f>IF(AND($BB$1=5,AG224=5,$BC$1=AH224),'Data Entry'!F229,"")</f>
        <v/>
      </c>
      <c r="BD224" s="24" t="str">
        <f t="shared" si="67"/>
        <v/>
      </c>
      <c r="BE224" s="24" t="str">
        <f>IF(AND($BB$1=5,AG224=5,$BC$1=AH224),'Data Entry'!G229,"")</f>
        <v/>
      </c>
      <c r="BF224" s="24" t="str">
        <f t="shared" si="68"/>
        <v/>
      </c>
      <c r="BG224" s="24" t="str">
        <f t="shared" si="69"/>
        <v/>
      </c>
      <c r="BH224" s="24" t="str">
        <f>IF(AND($BB$1=5,AG224=5,$BC$1=AH224),'Data Entry'!E229,"")</f>
        <v/>
      </c>
      <c r="BI224" s="24" t="str">
        <f>IF(AND($BB$1=5,AG224=5,$BC$1=AH224),'Data Entry'!H229,"")</f>
        <v/>
      </c>
      <c r="BJ224" s="24" t="str">
        <f>IF(AND($BB$1=5,AG224=5,$BC$1=AH224),'Data Entry'!I229,"")</f>
        <v/>
      </c>
      <c r="BK224" s="24" t="str">
        <f t="shared" si="70"/>
        <v/>
      </c>
      <c r="BL224" s="24" t="str">
        <f t="shared" si="71"/>
        <v/>
      </c>
      <c r="BM224" s="24" t="str">
        <f t="shared" si="72"/>
        <v/>
      </c>
      <c r="BN224" s="24" t="str">
        <f t="shared" si="73"/>
        <v/>
      </c>
    </row>
    <row r="225" spans="1:66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7"/>
      <c r="AF225" t="str">
        <f>IF(AK225="","",IF(AK225&gt;0,COUNT($AG$2:AG225),""))</f>
        <v/>
      </c>
      <c r="AG225" s="24">
        <f t="shared" si="56"/>
        <v>5</v>
      </c>
      <c r="AH225" s="24" t="str">
        <f>IF(AND($AJ$1=5),'Data Entry'!C230,"")</f>
        <v/>
      </c>
      <c r="AI225" s="24" t="str">
        <f>IF(AND($AJ$1=5),'Data Entry'!D230,"")</f>
        <v/>
      </c>
      <c r="AJ225" s="24" t="str">
        <f t="shared" si="57"/>
        <v/>
      </c>
      <c r="AK225" s="24" t="str">
        <f>IF(AND($AJ$1=5),'Data Entry'!F230,"")</f>
        <v/>
      </c>
      <c r="AL225" s="24" t="str">
        <f t="shared" si="58"/>
        <v/>
      </c>
      <c r="AM225" s="24" t="str">
        <f>IF(AND($AJ$1=5),'Data Entry'!G230,"")</f>
        <v/>
      </c>
      <c r="AN225" s="24" t="str">
        <f t="shared" si="59"/>
        <v/>
      </c>
      <c r="AO225" s="24" t="str">
        <f t="shared" si="60"/>
        <v/>
      </c>
      <c r="AP225" s="24" t="str">
        <f>IF(AND($AJ$1=5),'Data Entry'!E230,"")</f>
        <v/>
      </c>
      <c r="AQ225" s="24" t="str">
        <f>IF(AND($AJ$1=5),'Data Entry'!H230,"")</f>
        <v/>
      </c>
      <c r="AR225" s="24" t="str">
        <f>IF(AND($AJ$1=5),'Data Entry'!I230,"")</f>
        <v/>
      </c>
      <c r="AS225" s="24" t="str">
        <f t="shared" si="61"/>
        <v/>
      </c>
      <c r="AT225" s="24" t="str">
        <f t="shared" si="62"/>
        <v/>
      </c>
      <c r="AU225" s="24" t="str">
        <f t="shared" si="63"/>
        <v/>
      </c>
      <c r="AV225" s="24" t="str">
        <f t="shared" si="64"/>
        <v/>
      </c>
      <c r="AX225" t="str">
        <f>IF(BC225="","",IF(BC225&gt;0,COUNT($AY$2:AY225),""))</f>
        <v/>
      </c>
      <c r="AY225" s="24" t="str">
        <f t="shared" si="65"/>
        <v/>
      </c>
      <c r="AZ225" s="24" t="str">
        <f>IF(AND($BB$1=5,$BC$1=AH225),'Data Entry'!C230,"")</f>
        <v/>
      </c>
      <c r="BA225" s="24" t="str">
        <f>IF(AND($BB$1=5,AG225=5,$BC$1=AH225),'Data Entry'!D230,"")</f>
        <v/>
      </c>
      <c r="BB225" s="24" t="str">
        <f t="shared" si="66"/>
        <v/>
      </c>
      <c r="BC225" s="24" t="str">
        <f>IF(AND($BB$1=5,AG225=5,$BC$1=AH225),'Data Entry'!F230,"")</f>
        <v/>
      </c>
      <c r="BD225" s="24" t="str">
        <f t="shared" si="67"/>
        <v/>
      </c>
      <c r="BE225" s="24" t="str">
        <f>IF(AND($BB$1=5,AG225=5,$BC$1=AH225),'Data Entry'!G230,"")</f>
        <v/>
      </c>
      <c r="BF225" s="24" t="str">
        <f t="shared" si="68"/>
        <v/>
      </c>
      <c r="BG225" s="24" t="str">
        <f t="shared" si="69"/>
        <v/>
      </c>
      <c r="BH225" s="24" t="str">
        <f>IF(AND($BB$1=5,AG225=5,$BC$1=AH225),'Data Entry'!E230,"")</f>
        <v/>
      </c>
      <c r="BI225" s="24" t="str">
        <f>IF(AND($BB$1=5,AG225=5,$BC$1=AH225),'Data Entry'!H230,"")</f>
        <v/>
      </c>
      <c r="BJ225" s="24" t="str">
        <f>IF(AND($BB$1=5,AG225=5,$BC$1=AH225),'Data Entry'!I230,"")</f>
        <v/>
      </c>
      <c r="BK225" s="24" t="str">
        <f t="shared" si="70"/>
        <v/>
      </c>
      <c r="BL225" s="24" t="str">
        <f t="shared" si="71"/>
        <v/>
      </c>
      <c r="BM225" s="24" t="str">
        <f t="shared" si="72"/>
        <v/>
      </c>
      <c r="BN225" s="24" t="str">
        <f t="shared" si="73"/>
        <v/>
      </c>
    </row>
    <row r="226" spans="1:66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7"/>
      <c r="AF226" t="str">
        <f>IF(AK226="","",IF(AK226&gt;0,COUNT($AG$2:AG226),""))</f>
        <v/>
      </c>
      <c r="AG226" s="24">
        <f t="shared" si="56"/>
        <v>5</v>
      </c>
      <c r="AH226" s="24" t="str">
        <f>IF(AND($AJ$1=5),'Data Entry'!C231,"")</f>
        <v/>
      </c>
      <c r="AI226" s="24" t="str">
        <f>IF(AND($AJ$1=5),'Data Entry'!D231,"")</f>
        <v/>
      </c>
      <c r="AJ226" s="24" t="str">
        <f t="shared" si="57"/>
        <v/>
      </c>
      <c r="AK226" s="24" t="str">
        <f>IF(AND($AJ$1=5),'Data Entry'!F231,"")</f>
        <v/>
      </c>
      <c r="AL226" s="24" t="str">
        <f t="shared" si="58"/>
        <v/>
      </c>
      <c r="AM226" s="24" t="str">
        <f>IF(AND($AJ$1=5),'Data Entry'!G231,"")</f>
        <v/>
      </c>
      <c r="AN226" s="24" t="str">
        <f t="shared" si="59"/>
        <v/>
      </c>
      <c r="AO226" s="24" t="str">
        <f t="shared" si="60"/>
        <v/>
      </c>
      <c r="AP226" s="24" t="str">
        <f>IF(AND($AJ$1=5),'Data Entry'!E231,"")</f>
        <v/>
      </c>
      <c r="AQ226" s="24" t="str">
        <f>IF(AND($AJ$1=5),'Data Entry'!H231,"")</f>
        <v/>
      </c>
      <c r="AR226" s="24" t="str">
        <f>IF(AND($AJ$1=5),'Data Entry'!I231,"")</f>
        <v/>
      </c>
      <c r="AS226" s="24" t="str">
        <f t="shared" si="61"/>
        <v/>
      </c>
      <c r="AT226" s="24" t="str">
        <f t="shared" si="62"/>
        <v/>
      </c>
      <c r="AU226" s="24" t="str">
        <f t="shared" si="63"/>
        <v/>
      </c>
      <c r="AV226" s="24" t="str">
        <f t="shared" si="64"/>
        <v/>
      </c>
      <c r="AX226" t="str">
        <f>IF(BC226="","",IF(BC226&gt;0,COUNT($AY$2:AY226),""))</f>
        <v/>
      </c>
      <c r="AY226" s="24" t="str">
        <f t="shared" si="65"/>
        <v/>
      </c>
      <c r="AZ226" s="24" t="str">
        <f>IF(AND($BB$1=5,$BC$1=AH226),'Data Entry'!C231,"")</f>
        <v/>
      </c>
      <c r="BA226" s="24" t="str">
        <f>IF(AND($BB$1=5,AG226=5,$BC$1=AH226),'Data Entry'!D231,"")</f>
        <v/>
      </c>
      <c r="BB226" s="24" t="str">
        <f t="shared" si="66"/>
        <v/>
      </c>
      <c r="BC226" s="24" t="str">
        <f>IF(AND($BB$1=5,AG226=5,$BC$1=AH226),'Data Entry'!F231,"")</f>
        <v/>
      </c>
      <c r="BD226" s="24" t="str">
        <f t="shared" si="67"/>
        <v/>
      </c>
      <c r="BE226" s="24" t="str">
        <f>IF(AND($BB$1=5,AG226=5,$BC$1=AH226),'Data Entry'!G231,"")</f>
        <v/>
      </c>
      <c r="BF226" s="24" t="str">
        <f t="shared" si="68"/>
        <v/>
      </c>
      <c r="BG226" s="24" t="str">
        <f t="shared" si="69"/>
        <v/>
      </c>
      <c r="BH226" s="24" t="str">
        <f>IF(AND($BB$1=5,AG226=5,$BC$1=AH226),'Data Entry'!E231,"")</f>
        <v/>
      </c>
      <c r="BI226" s="24" t="str">
        <f>IF(AND($BB$1=5,AG226=5,$BC$1=AH226),'Data Entry'!H231,"")</f>
        <v/>
      </c>
      <c r="BJ226" s="24" t="str">
        <f>IF(AND($BB$1=5,AG226=5,$BC$1=AH226),'Data Entry'!I231,"")</f>
        <v/>
      </c>
      <c r="BK226" s="24" t="str">
        <f t="shared" si="70"/>
        <v/>
      </c>
      <c r="BL226" s="24" t="str">
        <f t="shared" si="71"/>
        <v/>
      </c>
      <c r="BM226" s="24" t="str">
        <f t="shared" si="72"/>
        <v/>
      </c>
      <c r="BN226" s="24" t="str">
        <f t="shared" si="73"/>
        <v/>
      </c>
    </row>
    <row r="227" spans="1:66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7"/>
      <c r="AF227" t="str">
        <f>IF(AK227="","",IF(AK227&gt;0,COUNT($AG$2:AG227),""))</f>
        <v/>
      </c>
      <c r="AG227" s="24">
        <f t="shared" si="56"/>
        <v>5</v>
      </c>
      <c r="AH227" s="24" t="str">
        <f>IF(AND($AJ$1=5),'Data Entry'!C232,"")</f>
        <v/>
      </c>
      <c r="AI227" s="24" t="str">
        <f>IF(AND($AJ$1=5),'Data Entry'!D232,"")</f>
        <v/>
      </c>
      <c r="AJ227" s="24" t="str">
        <f t="shared" si="57"/>
        <v/>
      </c>
      <c r="AK227" s="24" t="str">
        <f>IF(AND($AJ$1=5),'Data Entry'!F232,"")</f>
        <v/>
      </c>
      <c r="AL227" s="24" t="str">
        <f t="shared" si="58"/>
        <v/>
      </c>
      <c r="AM227" s="24" t="str">
        <f>IF(AND($AJ$1=5),'Data Entry'!G232,"")</f>
        <v/>
      </c>
      <c r="AN227" s="24" t="str">
        <f t="shared" si="59"/>
        <v/>
      </c>
      <c r="AO227" s="24" t="str">
        <f t="shared" si="60"/>
        <v/>
      </c>
      <c r="AP227" s="24" t="str">
        <f>IF(AND($AJ$1=5),'Data Entry'!E232,"")</f>
        <v/>
      </c>
      <c r="AQ227" s="24" t="str">
        <f>IF(AND($AJ$1=5),'Data Entry'!H232,"")</f>
        <v/>
      </c>
      <c r="AR227" s="24" t="str">
        <f>IF(AND($AJ$1=5),'Data Entry'!I232,"")</f>
        <v/>
      </c>
      <c r="AS227" s="24" t="str">
        <f t="shared" si="61"/>
        <v/>
      </c>
      <c r="AT227" s="24" t="str">
        <f t="shared" si="62"/>
        <v/>
      </c>
      <c r="AU227" s="24" t="str">
        <f t="shared" si="63"/>
        <v/>
      </c>
      <c r="AV227" s="24" t="str">
        <f t="shared" si="64"/>
        <v/>
      </c>
      <c r="AX227" t="str">
        <f>IF(BC227="","",IF(BC227&gt;0,COUNT($AY$2:AY227),""))</f>
        <v/>
      </c>
      <c r="AY227" s="24" t="str">
        <f t="shared" si="65"/>
        <v/>
      </c>
      <c r="AZ227" s="24" t="str">
        <f>IF(AND($BB$1=5,$BC$1=AH227),'Data Entry'!C232,"")</f>
        <v/>
      </c>
      <c r="BA227" s="24" t="str">
        <f>IF(AND($BB$1=5,AG227=5,$BC$1=AH227),'Data Entry'!D232,"")</f>
        <v/>
      </c>
      <c r="BB227" s="24" t="str">
        <f t="shared" si="66"/>
        <v/>
      </c>
      <c r="BC227" s="24" t="str">
        <f>IF(AND($BB$1=5,AG227=5,$BC$1=AH227),'Data Entry'!F232,"")</f>
        <v/>
      </c>
      <c r="BD227" s="24" t="str">
        <f t="shared" si="67"/>
        <v/>
      </c>
      <c r="BE227" s="24" t="str">
        <f>IF(AND($BB$1=5,AG227=5,$BC$1=AH227),'Data Entry'!G232,"")</f>
        <v/>
      </c>
      <c r="BF227" s="24" t="str">
        <f t="shared" si="68"/>
        <v/>
      </c>
      <c r="BG227" s="24" t="str">
        <f t="shared" si="69"/>
        <v/>
      </c>
      <c r="BH227" s="24" t="str">
        <f>IF(AND($BB$1=5,AG227=5,$BC$1=AH227),'Data Entry'!E232,"")</f>
        <v/>
      </c>
      <c r="BI227" s="24" t="str">
        <f>IF(AND($BB$1=5,AG227=5,$BC$1=AH227),'Data Entry'!H232,"")</f>
        <v/>
      </c>
      <c r="BJ227" s="24" t="str">
        <f>IF(AND($BB$1=5,AG227=5,$BC$1=AH227),'Data Entry'!I232,"")</f>
        <v/>
      </c>
      <c r="BK227" s="24" t="str">
        <f t="shared" si="70"/>
        <v/>
      </c>
      <c r="BL227" s="24" t="str">
        <f t="shared" si="71"/>
        <v/>
      </c>
      <c r="BM227" s="24" t="str">
        <f t="shared" si="72"/>
        <v/>
      </c>
      <c r="BN227" s="24" t="str">
        <f t="shared" si="73"/>
        <v/>
      </c>
    </row>
    <row r="228" spans="1:66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7"/>
      <c r="AF228" t="str">
        <f>IF(AK228="","",IF(AK228&gt;0,COUNT($AG$2:AG228),""))</f>
        <v/>
      </c>
      <c r="AG228" s="24">
        <f t="shared" si="56"/>
        <v>5</v>
      </c>
      <c r="AH228" s="24" t="str">
        <f>IF(AND($AJ$1=5),'Data Entry'!C233,"")</f>
        <v/>
      </c>
      <c r="AI228" s="24" t="str">
        <f>IF(AND($AJ$1=5),'Data Entry'!D233,"")</f>
        <v/>
      </c>
      <c r="AJ228" s="24" t="str">
        <f t="shared" si="57"/>
        <v/>
      </c>
      <c r="AK228" s="24" t="str">
        <f>IF(AND($AJ$1=5),'Data Entry'!F233,"")</f>
        <v/>
      </c>
      <c r="AL228" s="24" t="str">
        <f t="shared" si="58"/>
        <v/>
      </c>
      <c r="AM228" s="24" t="str">
        <f>IF(AND($AJ$1=5),'Data Entry'!G233,"")</f>
        <v/>
      </c>
      <c r="AN228" s="24" t="str">
        <f t="shared" si="59"/>
        <v/>
      </c>
      <c r="AO228" s="24" t="str">
        <f t="shared" si="60"/>
        <v/>
      </c>
      <c r="AP228" s="24" t="str">
        <f>IF(AND($AJ$1=5),'Data Entry'!E233,"")</f>
        <v/>
      </c>
      <c r="AQ228" s="24" t="str">
        <f>IF(AND($AJ$1=5),'Data Entry'!H233,"")</f>
        <v/>
      </c>
      <c r="AR228" s="24" t="str">
        <f>IF(AND($AJ$1=5),'Data Entry'!I233,"")</f>
        <v/>
      </c>
      <c r="AS228" s="24" t="str">
        <f t="shared" si="61"/>
        <v/>
      </c>
      <c r="AT228" s="24" t="str">
        <f t="shared" si="62"/>
        <v/>
      </c>
      <c r="AU228" s="24" t="str">
        <f t="shared" si="63"/>
        <v/>
      </c>
      <c r="AV228" s="24" t="str">
        <f t="shared" si="64"/>
        <v/>
      </c>
      <c r="AX228" t="str">
        <f>IF(BC228="","",IF(BC228&gt;0,COUNT($AY$2:AY228),""))</f>
        <v/>
      </c>
      <c r="AY228" s="24" t="str">
        <f t="shared" si="65"/>
        <v/>
      </c>
      <c r="AZ228" s="24" t="str">
        <f>IF(AND($BB$1=5,$BC$1=AH228),'Data Entry'!C233,"")</f>
        <v/>
      </c>
      <c r="BA228" s="24" t="str">
        <f>IF(AND($BB$1=5,AG228=5,$BC$1=AH228),'Data Entry'!D233,"")</f>
        <v/>
      </c>
      <c r="BB228" s="24" t="str">
        <f t="shared" si="66"/>
        <v/>
      </c>
      <c r="BC228" s="24" t="str">
        <f>IF(AND($BB$1=5,AG228=5,$BC$1=AH228),'Data Entry'!F233,"")</f>
        <v/>
      </c>
      <c r="BD228" s="24" t="str">
        <f t="shared" si="67"/>
        <v/>
      </c>
      <c r="BE228" s="24" t="str">
        <f>IF(AND($BB$1=5,AG228=5,$BC$1=AH228),'Data Entry'!G233,"")</f>
        <v/>
      </c>
      <c r="BF228" s="24" t="str">
        <f t="shared" si="68"/>
        <v/>
      </c>
      <c r="BG228" s="24" t="str">
        <f t="shared" si="69"/>
        <v/>
      </c>
      <c r="BH228" s="24" t="str">
        <f>IF(AND($BB$1=5,AG228=5,$BC$1=AH228),'Data Entry'!E233,"")</f>
        <v/>
      </c>
      <c r="BI228" s="24" t="str">
        <f>IF(AND($BB$1=5,AG228=5,$BC$1=AH228),'Data Entry'!H233,"")</f>
        <v/>
      </c>
      <c r="BJ228" s="24" t="str">
        <f>IF(AND($BB$1=5,AG228=5,$BC$1=AH228),'Data Entry'!I233,"")</f>
        <v/>
      </c>
      <c r="BK228" s="24" t="str">
        <f t="shared" si="70"/>
        <v/>
      </c>
      <c r="BL228" s="24" t="str">
        <f t="shared" si="71"/>
        <v/>
      </c>
      <c r="BM228" s="24" t="str">
        <f t="shared" si="72"/>
        <v/>
      </c>
      <c r="BN228" s="24" t="str">
        <f t="shared" si="73"/>
        <v/>
      </c>
    </row>
    <row r="229" spans="1:66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7"/>
      <c r="AF229" t="str">
        <f>IF(AK229="","",IF(AK229&gt;0,COUNT($AG$2:AG229),""))</f>
        <v/>
      </c>
      <c r="AG229" s="24">
        <f t="shared" si="56"/>
        <v>5</v>
      </c>
      <c r="AH229" s="24" t="str">
        <f>IF(AND($AJ$1=5),'Data Entry'!C234,"")</f>
        <v/>
      </c>
      <c r="AI229" s="24" t="str">
        <f>IF(AND($AJ$1=5),'Data Entry'!D234,"")</f>
        <v/>
      </c>
      <c r="AJ229" s="24" t="str">
        <f t="shared" si="57"/>
        <v/>
      </c>
      <c r="AK229" s="24" t="str">
        <f>IF(AND($AJ$1=5),'Data Entry'!F234,"")</f>
        <v/>
      </c>
      <c r="AL229" s="24" t="str">
        <f t="shared" si="58"/>
        <v/>
      </c>
      <c r="AM229" s="24" t="str">
        <f>IF(AND($AJ$1=5),'Data Entry'!G234,"")</f>
        <v/>
      </c>
      <c r="AN229" s="24" t="str">
        <f t="shared" si="59"/>
        <v/>
      </c>
      <c r="AO229" s="24" t="str">
        <f t="shared" si="60"/>
        <v/>
      </c>
      <c r="AP229" s="24" t="str">
        <f>IF(AND($AJ$1=5),'Data Entry'!E234,"")</f>
        <v/>
      </c>
      <c r="AQ229" s="24" t="str">
        <f>IF(AND($AJ$1=5),'Data Entry'!H234,"")</f>
        <v/>
      </c>
      <c r="AR229" s="24" t="str">
        <f>IF(AND($AJ$1=5),'Data Entry'!I234,"")</f>
        <v/>
      </c>
      <c r="AS229" s="24" t="str">
        <f t="shared" si="61"/>
        <v/>
      </c>
      <c r="AT229" s="24" t="str">
        <f t="shared" si="62"/>
        <v/>
      </c>
      <c r="AU229" s="24" t="str">
        <f t="shared" si="63"/>
        <v/>
      </c>
      <c r="AV229" s="24" t="str">
        <f t="shared" si="64"/>
        <v/>
      </c>
      <c r="AX229" t="str">
        <f>IF(BC229="","",IF(BC229&gt;0,COUNT($AY$2:AY229),""))</f>
        <v/>
      </c>
      <c r="AY229" s="24" t="str">
        <f t="shared" si="65"/>
        <v/>
      </c>
      <c r="AZ229" s="24" t="str">
        <f>IF(AND($BB$1=5,$BC$1=AH229),'Data Entry'!C234,"")</f>
        <v/>
      </c>
      <c r="BA229" s="24" t="str">
        <f>IF(AND($BB$1=5,AG229=5,$BC$1=AH229),'Data Entry'!D234,"")</f>
        <v/>
      </c>
      <c r="BB229" s="24" t="str">
        <f t="shared" si="66"/>
        <v/>
      </c>
      <c r="BC229" s="24" t="str">
        <f>IF(AND($BB$1=5,AG229=5,$BC$1=AH229),'Data Entry'!F234,"")</f>
        <v/>
      </c>
      <c r="BD229" s="24" t="str">
        <f t="shared" si="67"/>
        <v/>
      </c>
      <c r="BE229" s="24" t="str">
        <f>IF(AND($BB$1=5,AG229=5,$BC$1=AH229),'Data Entry'!G234,"")</f>
        <v/>
      </c>
      <c r="BF229" s="24" t="str">
        <f t="shared" si="68"/>
        <v/>
      </c>
      <c r="BG229" s="24" t="str">
        <f t="shared" si="69"/>
        <v/>
      </c>
      <c r="BH229" s="24" t="str">
        <f>IF(AND($BB$1=5,AG229=5,$BC$1=AH229),'Data Entry'!E234,"")</f>
        <v/>
      </c>
      <c r="BI229" s="24" t="str">
        <f>IF(AND($BB$1=5,AG229=5,$BC$1=AH229),'Data Entry'!H234,"")</f>
        <v/>
      </c>
      <c r="BJ229" s="24" t="str">
        <f>IF(AND($BB$1=5,AG229=5,$BC$1=AH229),'Data Entry'!I234,"")</f>
        <v/>
      </c>
      <c r="BK229" s="24" t="str">
        <f t="shared" si="70"/>
        <v/>
      </c>
      <c r="BL229" s="24" t="str">
        <f t="shared" si="71"/>
        <v/>
      </c>
      <c r="BM229" s="24" t="str">
        <f t="shared" si="72"/>
        <v/>
      </c>
      <c r="BN229" s="24" t="str">
        <f t="shared" si="73"/>
        <v/>
      </c>
    </row>
    <row r="230" spans="1:66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7"/>
      <c r="AF230" t="str">
        <f>IF(AK230="","",IF(AK230&gt;0,COUNT($AG$2:AG230),""))</f>
        <v/>
      </c>
      <c r="AG230" s="24">
        <f t="shared" si="56"/>
        <v>5</v>
      </c>
      <c r="AH230" s="24" t="str">
        <f>IF(AND($AJ$1=5),'Data Entry'!C235,"")</f>
        <v/>
      </c>
      <c r="AI230" s="24" t="str">
        <f>IF(AND($AJ$1=5),'Data Entry'!D235,"")</f>
        <v/>
      </c>
      <c r="AJ230" s="24" t="str">
        <f t="shared" si="57"/>
        <v/>
      </c>
      <c r="AK230" s="24" t="str">
        <f>IF(AND($AJ$1=5),'Data Entry'!F235,"")</f>
        <v/>
      </c>
      <c r="AL230" s="24" t="str">
        <f t="shared" si="58"/>
        <v/>
      </c>
      <c r="AM230" s="24" t="str">
        <f>IF(AND($AJ$1=5),'Data Entry'!G235,"")</f>
        <v/>
      </c>
      <c r="AN230" s="24" t="str">
        <f t="shared" si="59"/>
        <v/>
      </c>
      <c r="AO230" s="24" t="str">
        <f t="shared" si="60"/>
        <v/>
      </c>
      <c r="AP230" s="24" t="str">
        <f>IF(AND($AJ$1=5),'Data Entry'!E235,"")</f>
        <v/>
      </c>
      <c r="AQ230" s="24" t="str">
        <f>IF(AND($AJ$1=5),'Data Entry'!H235,"")</f>
        <v/>
      </c>
      <c r="AR230" s="24" t="str">
        <f>IF(AND($AJ$1=5),'Data Entry'!I235,"")</f>
        <v/>
      </c>
      <c r="AS230" s="24" t="str">
        <f t="shared" si="61"/>
        <v/>
      </c>
      <c r="AT230" s="24" t="str">
        <f t="shared" si="62"/>
        <v/>
      </c>
      <c r="AU230" s="24" t="str">
        <f t="shared" si="63"/>
        <v/>
      </c>
      <c r="AV230" s="24" t="str">
        <f t="shared" si="64"/>
        <v/>
      </c>
      <c r="AX230" t="str">
        <f>IF(BC230="","",IF(BC230&gt;0,COUNT($AY$2:AY230),""))</f>
        <v/>
      </c>
      <c r="AY230" s="24" t="str">
        <f t="shared" si="65"/>
        <v/>
      </c>
      <c r="AZ230" s="24" t="str">
        <f>IF(AND($BB$1=5,$BC$1=AH230),'Data Entry'!C235,"")</f>
        <v/>
      </c>
      <c r="BA230" s="24" t="str">
        <f>IF(AND($BB$1=5,AG230=5,$BC$1=AH230),'Data Entry'!D235,"")</f>
        <v/>
      </c>
      <c r="BB230" s="24" t="str">
        <f t="shared" si="66"/>
        <v/>
      </c>
      <c r="BC230" s="24" t="str">
        <f>IF(AND($BB$1=5,AG230=5,$BC$1=AH230),'Data Entry'!F235,"")</f>
        <v/>
      </c>
      <c r="BD230" s="24" t="str">
        <f t="shared" si="67"/>
        <v/>
      </c>
      <c r="BE230" s="24" t="str">
        <f>IF(AND($BB$1=5,AG230=5,$BC$1=AH230),'Data Entry'!G235,"")</f>
        <v/>
      </c>
      <c r="BF230" s="24" t="str">
        <f t="shared" si="68"/>
        <v/>
      </c>
      <c r="BG230" s="24" t="str">
        <f t="shared" si="69"/>
        <v/>
      </c>
      <c r="BH230" s="24" t="str">
        <f>IF(AND($BB$1=5,AG230=5,$BC$1=AH230),'Data Entry'!E235,"")</f>
        <v/>
      </c>
      <c r="BI230" s="24" t="str">
        <f>IF(AND($BB$1=5,AG230=5,$BC$1=AH230),'Data Entry'!H235,"")</f>
        <v/>
      </c>
      <c r="BJ230" s="24" t="str">
        <f>IF(AND($BB$1=5,AG230=5,$BC$1=AH230),'Data Entry'!I235,"")</f>
        <v/>
      </c>
      <c r="BK230" s="24" t="str">
        <f t="shared" si="70"/>
        <v/>
      </c>
      <c r="BL230" s="24" t="str">
        <f t="shared" si="71"/>
        <v/>
      </c>
      <c r="BM230" s="24" t="str">
        <f t="shared" si="72"/>
        <v/>
      </c>
      <c r="BN230" s="24" t="str">
        <f t="shared" si="73"/>
        <v/>
      </c>
    </row>
    <row r="231" spans="1:66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7"/>
      <c r="AF231" t="str">
        <f>IF(AK231="","",IF(AK231&gt;0,COUNT($AG$2:AG231),""))</f>
        <v/>
      </c>
      <c r="AG231" s="24">
        <f t="shared" si="56"/>
        <v>5</v>
      </c>
      <c r="AH231" s="24" t="str">
        <f>IF(AND($AJ$1=5),'Data Entry'!C236,"")</f>
        <v/>
      </c>
      <c r="AI231" s="24" t="str">
        <f>IF(AND($AJ$1=5),'Data Entry'!D236,"")</f>
        <v/>
      </c>
      <c r="AJ231" s="24" t="str">
        <f t="shared" si="57"/>
        <v/>
      </c>
      <c r="AK231" s="24" t="str">
        <f>IF(AND($AJ$1=5),'Data Entry'!F236,"")</f>
        <v/>
      </c>
      <c r="AL231" s="24" t="str">
        <f t="shared" si="58"/>
        <v/>
      </c>
      <c r="AM231" s="24" t="str">
        <f>IF(AND($AJ$1=5),'Data Entry'!G236,"")</f>
        <v/>
      </c>
      <c r="AN231" s="24" t="str">
        <f t="shared" si="59"/>
        <v/>
      </c>
      <c r="AO231" s="24" t="str">
        <f t="shared" si="60"/>
        <v/>
      </c>
      <c r="AP231" s="24" t="str">
        <f>IF(AND($AJ$1=5),'Data Entry'!E236,"")</f>
        <v/>
      </c>
      <c r="AQ231" s="24" t="str">
        <f>IF(AND($AJ$1=5),'Data Entry'!H236,"")</f>
        <v/>
      </c>
      <c r="AR231" s="24" t="str">
        <f>IF(AND($AJ$1=5),'Data Entry'!I236,"")</f>
        <v/>
      </c>
      <c r="AS231" s="24" t="str">
        <f t="shared" si="61"/>
        <v/>
      </c>
      <c r="AT231" s="24" t="str">
        <f t="shared" si="62"/>
        <v/>
      </c>
      <c r="AU231" s="24" t="str">
        <f t="shared" si="63"/>
        <v/>
      </c>
      <c r="AV231" s="24" t="str">
        <f t="shared" si="64"/>
        <v/>
      </c>
      <c r="AX231" t="str">
        <f>IF(BC231="","",IF(BC231&gt;0,COUNT($AY$2:AY231),""))</f>
        <v/>
      </c>
      <c r="AY231" s="24" t="str">
        <f t="shared" si="65"/>
        <v/>
      </c>
      <c r="AZ231" s="24" t="str">
        <f>IF(AND($BB$1=5,$BC$1=AH231),'Data Entry'!C236,"")</f>
        <v/>
      </c>
      <c r="BA231" s="24" t="str">
        <f>IF(AND($BB$1=5,AG231=5,$BC$1=AH231),'Data Entry'!D236,"")</f>
        <v/>
      </c>
      <c r="BB231" s="24" t="str">
        <f t="shared" si="66"/>
        <v/>
      </c>
      <c r="BC231" s="24" t="str">
        <f>IF(AND($BB$1=5,AG231=5,$BC$1=AH231),'Data Entry'!F236,"")</f>
        <v/>
      </c>
      <c r="BD231" s="24" t="str">
        <f t="shared" si="67"/>
        <v/>
      </c>
      <c r="BE231" s="24" t="str">
        <f>IF(AND($BB$1=5,AG231=5,$BC$1=AH231),'Data Entry'!G236,"")</f>
        <v/>
      </c>
      <c r="BF231" s="24" t="str">
        <f t="shared" si="68"/>
        <v/>
      </c>
      <c r="BG231" s="24" t="str">
        <f t="shared" si="69"/>
        <v/>
      </c>
      <c r="BH231" s="24" t="str">
        <f>IF(AND($BB$1=5,AG231=5,$BC$1=AH231),'Data Entry'!E236,"")</f>
        <v/>
      </c>
      <c r="BI231" s="24" t="str">
        <f>IF(AND($BB$1=5,AG231=5,$BC$1=AH231),'Data Entry'!H236,"")</f>
        <v/>
      </c>
      <c r="BJ231" s="24" t="str">
        <f>IF(AND($BB$1=5,AG231=5,$BC$1=AH231),'Data Entry'!I236,"")</f>
        <v/>
      </c>
      <c r="BK231" s="24" t="str">
        <f t="shared" si="70"/>
        <v/>
      </c>
      <c r="BL231" s="24" t="str">
        <f t="shared" si="71"/>
        <v/>
      </c>
      <c r="BM231" s="24" t="str">
        <f t="shared" si="72"/>
        <v/>
      </c>
      <c r="BN231" s="24" t="str">
        <f t="shared" si="73"/>
        <v/>
      </c>
    </row>
    <row r="232" spans="1:66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7"/>
      <c r="AF232" t="str">
        <f>IF(AK232="","",IF(AK232&gt;0,COUNT($AG$2:AG232),""))</f>
        <v/>
      </c>
      <c r="AG232" s="24">
        <f t="shared" si="56"/>
        <v>5</v>
      </c>
      <c r="AH232" s="24" t="str">
        <f>IF(AND($AJ$1=5),'Data Entry'!C237,"")</f>
        <v/>
      </c>
      <c r="AI232" s="24" t="str">
        <f>IF(AND($AJ$1=5),'Data Entry'!D237,"")</f>
        <v/>
      </c>
      <c r="AJ232" s="24" t="str">
        <f t="shared" si="57"/>
        <v/>
      </c>
      <c r="AK232" s="24" t="str">
        <f>IF(AND($AJ$1=5),'Data Entry'!F237,"")</f>
        <v/>
      </c>
      <c r="AL232" s="24" t="str">
        <f t="shared" si="58"/>
        <v/>
      </c>
      <c r="AM232" s="24" t="str">
        <f>IF(AND($AJ$1=5),'Data Entry'!G237,"")</f>
        <v/>
      </c>
      <c r="AN232" s="24" t="str">
        <f t="shared" si="59"/>
        <v/>
      </c>
      <c r="AO232" s="24" t="str">
        <f t="shared" si="60"/>
        <v/>
      </c>
      <c r="AP232" s="24" t="str">
        <f>IF(AND($AJ$1=5),'Data Entry'!E237,"")</f>
        <v/>
      </c>
      <c r="AQ232" s="24" t="str">
        <f>IF(AND($AJ$1=5),'Data Entry'!H237,"")</f>
        <v/>
      </c>
      <c r="AR232" s="24" t="str">
        <f>IF(AND($AJ$1=5),'Data Entry'!I237,"")</f>
        <v/>
      </c>
      <c r="AS232" s="24" t="str">
        <f t="shared" si="61"/>
        <v/>
      </c>
      <c r="AT232" s="24" t="str">
        <f t="shared" si="62"/>
        <v/>
      </c>
      <c r="AU232" s="24" t="str">
        <f t="shared" si="63"/>
        <v/>
      </c>
      <c r="AV232" s="24" t="str">
        <f t="shared" si="64"/>
        <v/>
      </c>
      <c r="AX232" t="str">
        <f>IF(BC232="","",IF(BC232&gt;0,COUNT($AY$2:AY232),""))</f>
        <v/>
      </c>
      <c r="AY232" s="24" t="str">
        <f t="shared" si="65"/>
        <v/>
      </c>
      <c r="AZ232" s="24" t="str">
        <f>IF(AND($BB$1=5,$BC$1=AH232),'Data Entry'!C237,"")</f>
        <v/>
      </c>
      <c r="BA232" s="24" t="str">
        <f>IF(AND($BB$1=5,AG232=5,$BC$1=AH232),'Data Entry'!D237,"")</f>
        <v/>
      </c>
      <c r="BB232" s="24" t="str">
        <f t="shared" si="66"/>
        <v/>
      </c>
      <c r="BC232" s="24" t="str">
        <f>IF(AND($BB$1=5,AG232=5,$BC$1=AH232),'Data Entry'!F237,"")</f>
        <v/>
      </c>
      <c r="BD232" s="24" t="str">
        <f t="shared" si="67"/>
        <v/>
      </c>
      <c r="BE232" s="24" t="str">
        <f>IF(AND($BB$1=5,AG232=5,$BC$1=AH232),'Data Entry'!G237,"")</f>
        <v/>
      </c>
      <c r="BF232" s="24" t="str">
        <f t="shared" si="68"/>
        <v/>
      </c>
      <c r="BG232" s="24" t="str">
        <f t="shared" si="69"/>
        <v/>
      </c>
      <c r="BH232" s="24" t="str">
        <f>IF(AND($BB$1=5,AG232=5,$BC$1=AH232),'Data Entry'!E237,"")</f>
        <v/>
      </c>
      <c r="BI232" s="24" t="str">
        <f>IF(AND($BB$1=5,AG232=5,$BC$1=AH232),'Data Entry'!H237,"")</f>
        <v/>
      </c>
      <c r="BJ232" s="24" t="str">
        <f>IF(AND($BB$1=5,AG232=5,$BC$1=AH232),'Data Entry'!I237,"")</f>
        <v/>
      </c>
      <c r="BK232" s="24" t="str">
        <f t="shared" si="70"/>
        <v/>
      </c>
      <c r="BL232" s="24" t="str">
        <f t="shared" si="71"/>
        <v/>
      </c>
      <c r="BM232" s="24" t="str">
        <f t="shared" si="72"/>
        <v/>
      </c>
      <c r="BN232" s="24" t="str">
        <f t="shared" si="73"/>
        <v/>
      </c>
    </row>
    <row r="233" spans="1:66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7"/>
      <c r="AF233" t="str">
        <f>IF(AK233="","",IF(AK233&gt;0,COUNT($AG$2:AG233),""))</f>
        <v/>
      </c>
      <c r="AG233" s="24">
        <f t="shared" si="56"/>
        <v>5</v>
      </c>
      <c r="AH233" s="24" t="str">
        <f>IF(AND($AJ$1=5),'Data Entry'!C238,"")</f>
        <v/>
      </c>
      <c r="AI233" s="24" t="str">
        <f>IF(AND($AJ$1=5),'Data Entry'!D238,"")</f>
        <v/>
      </c>
      <c r="AJ233" s="24" t="str">
        <f t="shared" si="57"/>
        <v/>
      </c>
      <c r="AK233" s="24" t="str">
        <f>IF(AND($AJ$1=5),'Data Entry'!F238,"")</f>
        <v/>
      </c>
      <c r="AL233" s="24" t="str">
        <f t="shared" si="58"/>
        <v/>
      </c>
      <c r="AM233" s="24" t="str">
        <f>IF(AND($AJ$1=5),'Data Entry'!G238,"")</f>
        <v/>
      </c>
      <c r="AN233" s="24" t="str">
        <f t="shared" si="59"/>
        <v/>
      </c>
      <c r="AO233" s="24" t="str">
        <f t="shared" si="60"/>
        <v/>
      </c>
      <c r="AP233" s="24" t="str">
        <f>IF(AND($AJ$1=5),'Data Entry'!E238,"")</f>
        <v/>
      </c>
      <c r="AQ233" s="24" t="str">
        <f>IF(AND($AJ$1=5),'Data Entry'!H238,"")</f>
        <v/>
      </c>
      <c r="AR233" s="24" t="str">
        <f>IF(AND($AJ$1=5),'Data Entry'!I238,"")</f>
        <v/>
      </c>
      <c r="AS233" s="24" t="str">
        <f t="shared" si="61"/>
        <v/>
      </c>
      <c r="AT233" s="24" t="str">
        <f t="shared" si="62"/>
        <v/>
      </c>
      <c r="AU233" s="24" t="str">
        <f t="shared" si="63"/>
        <v/>
      </c>
      <c r="AV233" s="24" t="str">
        <f t="shared" si="64"/>
        <v/>
      </c>
      <c r="AX233" t="str">
        <f>IF(BC233="","",IF(BC233&gt;0,COUNT($AY$2:AY233),""))</f>
        <v/>
      </c>
      <c r="AY233" s="24" t="str">
        <f t="shared" si="65"/>
        <v/>
      </c>
      <c r="AZ233" s="24" t="str">
        <f>IF(AND($BB$1=5,$BC$1=AH233),'Data Entry'!C238,"")</f>
        <v/>
      </c>
      <c r="BA233" s="24" t="str">
        <f>IF(AND($BB$1=5,AG233=5,$BC$1=AH233),'Data Entry'!D238,"")</f>
        <v/>
      </c>
      <c r="BB233" s="24" t="str">
        <f t="shared" si="66"/>
        <v/>
      </c>
      <c r="BC233" s="24" t="str">
        <f>IF(AND($BB$1=5,AG233=5,$BC$1=AH233),'Data Entry'!F238,"")</f>
        <v/>
      </c>
      <c r="BD233" s="24" t="str">
        <f t="shared" si="67"/>
        <v/>
      </c>
      <c r="BE233" s="24" t="str">
        <f>IF(AND($BB$1=5,AG233=5,$BC$1=AH233),'Data Entry'!G238,"")</f>
        <v/>
      </c>
      <c r="BF233" s="24" t="str">
        <f t="shared" si="68"/>
        <v/>
      </c>
      <c r="BG233" s="24" t="str">
        <f t="shared" si="69"/>
        <v/>
      </c>
      <c r="BH233" s="24" t="str">
        <f>IF(AND($BB$1=5,AG233=5,$BC$1=AH233),'Data Entry'!E238,"")</f>
        <v/>
      </c>
      <c r="BI233" s="24" t="str">
        <f>IF(AND($BB$1=5,AG233=5,$BC$1=AH233),'Data Entry'!H238,"")</f>
        <v/>
      </c>
      <c r="BJ233" s="24" t="str">
        <f>IF(AND($BB$1=5,AG233=5,$BC$1=AH233),'Data Entry'!I238,"")</f>
        <v/>
      </c>
      <c r="BK233" s="24" t="str">
        <f t="shared" si="70"/>
        <v/>
      </c>
      <c r="BL233" s="24" t="str">
        <f t="shared" si="71"/>
        <v/>
      </c>
      <c r="BM233" s="24" t="str">
        <f t="shared" si="72"/>
        <v/>
      </c>
      <c r="BN233" s="24" t="str">
        <f t="shared" si="73"/>
        <v/>
      </c>
    </row>
    <row r="234" spans="1:66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7"/>
      <c r="AF234" t="str">
        <f>IF(AK234="","",IF(AK234&gt;0,COUNT($AG$2:AG234),""))</f>
        <v/>
      </c>
      <c r="AG234" s="24">
        <f t="shared" si="56"/>
        <v>5</v>
      </c>
      <c r="AH234" s="24" t="str">
        <f>IF(AND($AJ$1=5),'Data Entry'!C239,"")</f>
        <v/>
      </c>
      <c r="AI234" s="24" t="str">
        <f>IF(AND($AJ$1=5),'Data Entry'!D239,"")</f>
        <v/>
      </c>
      <c r="AJ234" s="24" t="str">
        <f t="shared" si="57"/>
        <v/>
      </c>
      <c r="AK234" s="24" t="str">
        <f>IF(AND($AJ$1=5),'Data Entry'!F239,"")</f>
        <v/>
      </c>
      <c r="AL234" s="24" t="str">
        <f t="shared" si="58"/>
        <v/>
      </c>
      <c r="AM234" s="24" t="str">
        <f>IF(AND($AJ$1=5),'Data Entry'!G239,"")</f>
        <v/>
      </c>
      <c r="AN234" s="24" t="str">
        <f t="shared" si="59"/>
        <v/>
      </c>
      <c r="AO234" s="24" t="str">
        <f t="shared" si="60"/>
        <v/>
      </c>
      <c r="AP234" s="24" t="str">
        <f>IF(AND($AJ$1=5),'Data Entry'!E239,"")</f>
        <v/>
      </c>
      <c r="AQ234" s="24" t="str">
        <f>IF(AND($AJ$1=5),'Data Entry'!H239,"")</f>
        <v/>
      </c>
      <c r="AR234" s="24" t="str">
        <f>IF(AND($AJ$1=5),'Data Entry'!I239,"")</f>
        <v/>
      </c>
      <c r="AS234" s="24" t="str">
        <f t="shared" si="61"/>
        <v/>
      </c>
      <c r="AT234" s="24" t="str">
        <f t="shared" si="62"/>
        <v/>
      </c>
      <c r="AU234" s="24" t="str">
        <f t="shared" si="63"/>
        <v/>
      </c>
      <c r="AV234" s="24" t="str">
        <f t="shared" si="64"/>
        <v/>
      </c>
      <c r="AX234" t="str">
        <f>IF(BC234="","",IF(BC234&gt;0,COUNT($AY$2:AY234),""))</f>
        <v/>
      </c>
      <c r="AY234" s="24" t="str">
        <f t="shared" si="65"/>
        <v/>
      </c>
      <c r="AZ234" s="24" t="str">
        <f>IF(AND($BB$1=5,$BC$1=AH234),'Data Entry'!C239,"")</f>
        <v/>
      </c>
      <c r="BA234" s="24" t="str">
        <f>IF(AND($BB$1=5,AG234=5,$BC$1=AH234),'Data Entry'!D239,"")</f>
        <v/>
      </c>
      <c r="BB234" s="24" t="str">
        <f t="shared" si="66"/>
        <v/>
      </c>
      <c r="BC234" s="24" t="str">
        <f>IF(AND($BB$1=5,AG234=5,$BC$1=AH234),'Data Entry'!F239,"")</f>
        <v/>
      </c>
      <c r="BD234" s="24" t="str">
        <f t="shared" si="67"/>
        <v/>
      </c>
      <c r="BE234" s="24" t="str">
        <f>IF(AND($BB$1=5,AG234=5,$BC$1=AH234),'Data Entry'!G239,"")</f>
        <v/>
      </c>
      <c r="BF234" s="24" t="str">
        <f t="shared" si="68"/>
        <v/>
      </c>
      <c r="BG234" s="24" t="str">
        <f t="shared" si="69"/>
        <v/>
      </c>
      <c r="BH234" s="24" t="str">
        <f>IF(AND($BB$1=5,AG234=5,$BC$1=AH234),'Data Entry'!E239,"")</f>
        <v/>
      </c>
      <c r="BI234" s="24" t="str">
        <f>IF(AND($BB$1=5,AG234=5,$BC$1=AH234),'Data Entry'!H239,"")</f>
        <v/>
      </c>
      <c r="BJ234" s="24" t="str">
        <f>IF(AND($BB$1=5,AG234=5,$BC$1=AH234),'Data Entry'!I239,"")</f>
        <v/>
      </c>
      <c r="BK234" s="24" t="str">
        <f t="shared" si="70"/>
        <v/>
      </c>
      <c r="BL234" s="24" t="str">
        <f t="shared" si="71"/>
        <v/>
      </c>
      <c r="BM234" s="24" t="str">
        <f t="shared" si="72"/>
        <v/>
      </c>
      <c r="BN234" s="24" t="str">
        <f t="shared" si="73"/>
        <v/>
      </c>
    </row>
    <row r="235" spans="1:66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7"/>
      <c r="AF235" t="str">
        <f>IF(AK235="","",IF(AK235&gt;0,COUNT($AG$2:AG235),""))</f>
        <v/>
      </c>
      <c r="AG235" s="24">
        <f t="shared" si="56"/>
        <v>5</v>
      </c>
      <c r="AH235" s="24" t="str">
        <f>IF(AND($AJ$1=5),'Data Entry'!C240,"")</f>
        <v/>
      </c>
      <c r="AI235" s="24" t="str">
        <f>IF(AND($AJ$1=5),'Data Entry'!D240,"")</f>
        <v/>
      </c>
      <c r="AJ235" s="24" t="str">
        <f t="shared" si="57"/>
        <v/>
      </c>
      <c r="AK235" s="24" t="str">
        <f>IF(AND($AJ$1=5),'Data Entry'!F240,"")</f>
        <v/>
      </c>
      <c r="AL235" s="24" t="str">
        <f t="shared" si="58"/>
        <v/>
      </c>
      <c r="AM235" s="24" t="str">
        <f>IF(AND($AJ$1=5),'Data Entry'!G240,"")</f>
        <v/>
      </c>
      <c r="AN235" s="24" t="str">
        <f t="shared" si="59"/>
        <v/>
      </c>
      <c r="AO235" s="24" t="str">
        <f t="shared" si="60"/>
        <v/>
      </c>
      <c r="AP235" s="24" t="str">
        <f>IF(AND($AJ$1=5),'Data Entry'!E240,"")</f>
        <v/>
      </c>
      <c r="AQ235" s="24" t="str">
        <f>IF(AND($AJ$1=5),'Data Entry'!H240,"")</f>
        <v/>
      </c>
      <c r="AR235" s="24" t="str">
        <f>IF(AND($AJ$1=5),'Data Entry'!I240,"")</f>
        <v/>
      </c>
      <c r="AS235" s="24" t="str">
        <f t="shared" si="61"/>
        <v/>
      </c>
      <c r="AT235" s="24" t="str">
        <f t="shared" si="62"/>
        <v/>
      </c>
      <c r="AU235" s="24" t="str">
        <f t="shared" si="63"/>
        <v/>
      </c>
      <c r="AV235" s="24" t="str">
        <f t="shared" si="64"/>
        <v/>
      </c>
      <c r="AX235" t="str">
        <f>IF(BC235="","",IF(BC235&gt;0,COUNT($AY$2:AY235),""))</f>
        <v/>
      </c>
      <c r="AY235" s="24" t="str">
        <f t="shared" si="65"/>
        <v/>
      </c>
      <c r="AZ235" s="24" t="str">
        <f>IF(AND($BB$1=5,$BC$1=AH235),'Data Entry'!C240,"")</f>
        <v/>
      </c>
      <c r="BA235" s="24" t="str">
        <f>IF(AND($BB$1=5,AG235=5,$BC$1=AH235),'Data Entry'!D240,"")</f>
        <v/>
      </c>
      <c r="BB235" s="24" t="str">
        <f t="shared" si="66"/>
        <v/>
      </c>
      <c r="BC235" s="24" t="str">
        <f>IF(AND($BB$1=5,AG235=5,$BC$1=AH235),'Data Entry'!F240,"")</f>
        <v/>
      </c>
      <c r="BD235" s="24" t="str">
        <f t="shared" si="67"/>
        <v/>
      </c>
      <c r="BE235" s="24" t="str">
        <f>IF(AND($BB$1=5,AG235=5,$BC$1=AH235),'Data Entry'!G240,"")</f>
        <v/>
      </c>
      <c r="BF235" s="24" t="str">
        <f t="shared" si="68"/>
        <v/>
      </c>
      <c r="BG235" s="24" t="str">
        <f t="shared" si="69"/>
        <v/>
      </c>
      <c r="BH235" s="24" t="str">
        <f>IF(AND($BB$1=5,AG235=5,$BC$1=AH235),'Data Entry'!E240,"")</f>
        <v/>
      </c>
      <c r="BI235" s="24" t="str">
        <f>IF(AND($BB$1=5,AG235=5,$BC$1=AH235),'Data Entry'!H240,"")</f>
        <v/>
      </c>
      <c r="BJ235" s="24" t="str">
        <f>IF(AND($BB$1=5,AG235=5,$BC$1=AH235),'Data Entry'!I240,"")</f>
        <v/>
      </c>
      <c r="BK235" s="24" t="str">
        <f t="shared" si="70"/>
        <v/>
      </c>
      <c r="BL235" s="24" t="str">
        <f t="shared" si="71"/>
        <v/>
      </c>
      <c r="BM235" s="24" t="str">
        <f t="shared" si="72"/>
        <v/>
      </c>
      <c r="BN235" s="24" t="str">
        <f t="shared" si="73"/>
        <v/>
      </c>
    </row>
    <row r="236" spans="1:66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7"/>
      <c r="AF236" t="str">
        <f>IF(AK236="","",IF(AK236&gt;0,COUNT($AG$2:AG236),""))</f>
        <v/>
      </c>
      <c r="AG236" s="24">
        <f t="shared" si="56"/>
        <v>5</v>
      </c>
      <c r="AH236" s="24" t="str">
        <f>IF(AND($AJ$1=5),'Data Entry'!C241,"")</f>
        <v/>
      </c>
      <c r="AI236" s="24" t="str">
        <f>IF(AND($AJ$1=5),'Data Entry'!D241,"")</f>
        <v/>
      </c>
      <c r="AJ236" s="24" t="str">
        <f t="shared" si="57"/>
        <v/>
      </c>
      <c r="AK236" s="24" t="str">
        <f>IF(AND($AJ$1=5),'Data Entry'!F241,"")</f>
        <v/>
      </c>
      <c r="AL236" s="24" t="str">
        <f t="shared" si="58"/>
        <v/>
      </c>
      <c r="AM236" s="24" t="str">
        <f>IF(AND($AJ$1=5),'Data Entry'!G241,"")</f>
        <v/>
      </c>
      <c r="AN236" s="24" t="str">
        <f t="shared" si="59"/>
        <v/>
      </c>
      <c r="AO236" s="24" t="str">
        <f t="shared" si="60"/>
        <v/>
      </c>
      <c r="AP236" s="24" t="str">
        <f>IF(AND($AJ$1=5),'Data Entry'!E241,"")</f>
        <v/>
      </c>
      <c r="AQ236" s="24" t="str">
        <f>IF(AND($AJ$1=5),'Data Entry'!H241,"")</f>
        <v/>
      </c>
      <c r="AR236" s="24" t="str">
        <f>IF(AND($AJ$1=5),'Data Entry'!I241,"")</f>
        <v/>
      </c>
      <c r="AS236" s="24" t="str">
        <f t="shared" si="61"/>
        <v/>
      </c>
      <c r="AT236" s="24" t="str">
        <f t="shared" si="62"/>
        <v/>
      </c>
      <c r="AU236" s="24" t="str">
        <f t="shared" si="63"/>
        <v/>
      </c>
      <c r="AV236" s="24" t="str">
        <f t="shared" si="64"/>
        <v/>
      </c>
      <c r="AX236" t="str">
        <f>IF(BC236="","",IF(BC236&gt;0,COUNT($AY$2:AY236),""))</f>
        <v/>
      </c>
      <c r="AY236" s="24" t="str">
        <f t="shared" si="65"/>
        <v/>
      </c>
      <c r="AZ236" s="24" t="str">
        <f>IF(AND($BB$1=5,$BC$1=AH236),'Data Entry'!C241,"")</f>
        <v/>
      </c>
      <c r="BA236" s="24" t="str">
        <f>IF(AND($BB$1=5,AG236=5,$BC$1=AH236),'Data Entry'!D241,"")</f>
        <v/>
      </c>
      <c r="BB236" s="24" t="str">
        <f t="shared" si="66"/>
        <v/>
      </c>
      <c r="BC236" s="24" t="str">
        <f>IF(AND($BB$1=5,AG236=5,$BC$1=AH236),'Data Entry'!F241,"")</f>
        <v/>
      </c>
      <c r="BD236" s="24" t="str">
        <f t="shared" si="67"/>
        <v/>
      </c>
      <c r="BE236" s="24" t="str">
        <f>IF(AND($BB$1=5,AG236=5,$BC$1=AH236),'Data Entry'!G241,"")</f>
        <v/>
      </c>
      <c r="BF236" s="24" t="str">
        <f t="shared" si="68"/>
        <v/>
      </c>
      <c r="BG236" s="24" t="str">
        <f t="shared" si="69"/>
        <v/>
      </c>
      <c r="BH236" s="24" t="str">
        <f>IF(AND($BB$1=5,AG236=5,$BC$1=AH236),'Data Entry'!E241,"")</f>
        <v/>
      </c>
      <c r="BI236" s="24" t="str">
        <f>IF(AND($BB$1=5,AG236=5,$BC$1=AH236),'Data Entry'!H241,"")</f>
        <v/>
      </c>
      <c r="BJ236" s="24" t="str">
        <f>IF(AND($BB$1=5,AG236=5,$BC$1=AH236),'Data Entry'!I241,"")</f>
        <v/>
      </c>
      <c r="BK236" s="24" t="str">
        <f t="shared" si="70"/>
        <v/>
      </c>
      <c r="BL236" s="24" t="str">
        <f t="shared" si="71"/>
        <v/>
      </c>
      <c r="BM236" s="24" t="str">
        <f t="shared" si="72"/>
        <v/>
      </c>
      <c r="BN236" s="24" t="str">
        <f t="shared" si="73"/>
        <v/>
      </c>
    </row>
    <row r="237" spans="1:66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7"/>
      <c r="AF237" t="str">
        <f>IF(AK237="","",IF(AK237&gt;0,COUNT($AG$2:AG237),""))</f>
        <v/>
      </c>
      <c r="AG237" s="24">
        <f t="shared" si="56"/>
        <v>5</v>
      </c>
      <c r="AH237" s="24" t="str">
        <f>IF(AND($AJ$1=5),'Data Entry'!C242,"")</f>
        <v/>
      </c>
      <c r="AI237" s="24" t="str">
        <f>IF(AND($AJ$1=5),'Data Entry'!D242,"")</f>
        <v/>
      </c>
      <c r="AJ237" s="24" t="str">
        <f t="shared" si="57"/>
        <v/>
      </c>
      <c r="AK237" s="24" t="str">
        <f>IF(AND($AJ$1=5),'Data Entry'!F242,"")</f>
        <v/>
      </c>
      <c r="AL237" s="24" t="str">
        <f t="shared" si="58"/>
        <v/>
      </c>
      <c r="AM237" s="24" t="str">
        <f>IF(AND($AJ$1=5),'Data Entry'!G242,"")</f>
        <v/>
      </c>
      <c r="AN237" s="24" t="str">
        <f t="shared" si="59"/>
        <v/>
      </c>
      <c r="AO237" s="24" t="str">
        <f t="shared" si="60"/>
        <v/>
      </c>
      <c r="AP237" s="24" t="str">
        <f>IF(AND($AJ$1=5),'Data Entry'!E242,"")</f>
        <v/>
      </c>
      <c r="AQ237" s="24" t="str">
        <f>IF(AND($AJ$1=5),'Data Entry'!H242,"")</f>
        <v/>
      </c>
      <c r="AR237" s="24" t="str">
        <f>IF(AND($AJ$1=5),'Data Entry'!I242,"")</f>
        <v/>
      </c>
      <c r="AS237" s="24" t="str">
        <f t="shared" si="61"/>
        <v/>
      </c>
      <c r="AT237" s="24" t="str">
        <f t="shared" si="62"/>
        <v/>
      </c>
      <c r="AU237" s="24" t="str">
        <f t="shared" si="63"/>
        <v/>
      </c>
      <c r="AV237" s="24" t="str">
        <f t="shared" si="64"/>
        <v/>
      </c>
      <c r="AX237" t="str">
        <f>IF(BC237="","",IF(BC237&gt;0,COUNT($AY$2:AY237),""))</f>
        <v/>
      </c>
      <c r="AY237" s="24" t="str">
        <f t="shared" si="65"/>
        <v/>
      </c>
      <c r="AZ237" s="24" t="str">
        <f>IF(AND($BB$1=5,$BC$1=AH237),'Data Entry'!C242,"")</f>
        <v/>
      </c>
      <c r="BA237" s="24" t="str">
        <f>IF(AND($BB$1=5,AG237=5,$BC$1=AH237),'Data Entry'!D242,"")</f>
        <v/>
      </c>
      <c r="BB237" s="24" t="str">
        <f t="shared" si="66"/>
        <v/>
      </c>
      <c r="BC237" s="24" t="str">
        <f>IF(AND($BB$1=5,AG237=5,$BC$1=AH237),'Data Entry'!F242,"")</f>
        <v/>
      </c>
      <c r="BD237" s="24" t="str">
        <f t="shared" si="67"/>
        <v/>
      </c>
      <c r="BE237" s="24" t="str">
        <f>IF(AND($BB$1=5,AG237=5,$BC$1=AH237),'Data Entry'!G242,"")</f>
        <v/>
      </c>
      <c r="BF237" s="24" t="str">
        <f t="shared" si="68"/>
        <v/>
      </c>
      <c r="BG237" s="24" t="str">
        <f t="shared" si="69"/>
        <v/>
      </c>
      <c r="BH237" s="24" t="str">
        <f>IF(AND($BB$1=5,AG237=5,$BC$1=AH237),'Data Entry'!E242,"")</f>
        <v/>
      </c>
      <c r="BI237" s="24" t="str">
        <f>IF(AND($BB$1=5,AG237=5,$BC$1=AH237),'Data Entry'!H242,"")</f>
        <v/>
      </c>
      <c r="BJ237" s="24" t="str">
        <f>IF(AND($BB$1=5,AG237=5,$BC$1=AH237),'Data Entry'!I242,"")</f>
        <v/>
      </c>
      <c r="BK237" s="24" t="str">
        <f t="shared" si="70"/>
        <v/>
      </c>
      <c r="BL237" s="24" t="str">
        <f t="shared" si="71"/>
        <v/>
      </c>
      <c r="BM237" s="24" t="str">
        <f t="shared" si="72"/>
        <v/>
      </c>
      <c r="BN237" s="24" t="str">
        <f t="shared" si="73"/>
        <v/>
      </c>
    </row>
    <row r="238" spans="1:66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7"/>
      <c r="AF238" t="str">
        <f>IF(AK238="","",IF(AK238&gt;0,COUNT($AG$2:AG238),""))</f>
        <v/>
      </c>
      <c r="AG238" s="24">
        <f t="shared" si="56"/>
        <v>5</v>
      </c>
      <c r="AH238" s="24" t="str">
        <f>IF(AND($AJ$1=5),'Data Entry'!C243,"")</f>
        <v/>
      </c>
      <c r="AI238" s="24" t="str">
        <f>IF(AND($AJ$1=5),'Data Entry'!D243,"")</f>
        <v/>
      </c>
      <c r="AJ238" s="24" t="str">
        <f t="shared" si="57"/>
        <v/>
      </c>
      <c r="AK238" s="24" t="str">
        <f>IF(AND($AJ$1=5),'Data Entry'!F243,"")</f>
        <v/>
      </c>
      <c r="AL238" s="24" t="str">
        <f t="shared" si="58"/>
        <v/>
      </c>
      <c r="AM238" s="24" t="str">
        <f>IF(AND($AJ$1=5),'Data Entry'!G243,"")</f>
        <v/>
      </c>
      <c r="AN238" s="24" t="str">
        <f t="shared" si="59"/>
        <v/>
      </c>
      <c r="AO238" s="24" t="str">
        <f t="shared" si="60"/>
        <v/>
      </c>
      <c r="AP238" s="24" t="str">
        <f>IF(AND($AJ$1=5),'Data Entry'!E243,"")</f>
        <v/>
      </c>
      <c r="AQ238" s="24" t="str">
        <f>IF(AND($AJ$1=5),'Data Entry'!H243,"")</f>
        <v/>
      </c>
      <c r="AR238" s="24" t="str">
        <f>IF(AND($AJ$1=5),'Data Entry'!I243,"")</f>
        <v/>
      </c>
      <c r="AS238" s="24" t="str">
        <f t="shared" si="61"/>
        <v/>
      </c>
      <c r="AT238" s="24" t="str">
        <f t="shared" si="62"/>
        <v/>
      </c>
      <c r="AU238" s="24" t="str">
        <f t="shared" si="63"/>
        <v/>
      </c>
      <c r="AV238" s="24" t="str">
        <f t="shared" si="64"/>
        <v/>
      </c>
      <c r="AX238" t="str">
        <f>IF(BC238="","",IF(BC238&gt;0,COUNT($AY$2:AY238),""))</f>
        <v/>
      </c>
      <c r="AY238" s="24" t="str">
        <f t="shared" si="65"/>
        <v/>
      </c>
      <c r="AZ238" s="24" t="str">
        <f>IF(AND($BB$1=5,$BC$1=AH238),'Data Entry'!C243,"")</f>
        <v/>
      </c>
      <c r="BA238" s="24" t="str">
        <f>IF(AND($BB$1=5,AG238=5,$BC$1=AH238),'Data Entry'!D243,"")</f>
        <v/>
      </c>
      <c r="BB238" s="24" t="str">
        <f t="shared" si="66"/>
        <v/>
      </c>
      <c r="BC238" s="24" t="str">
        <f>IF(AND($BB$1=5,AG238=5,$BC$1=AH238),'Data Entry'!F243,"")</f>
        <v/>
      </c>
      <c r="BD238" s="24" t="str">
        <f t="shared" si="67"/>
        <v/>
      </c>
      <c r="BE238" s="24" t="str">
        <f>IF(AND($BB$1=5,AG238=5,$BC$1=AH238),'Data Entry'!G243,"")</f>
        <v/>
      </c>
      <c r="BF238" s="24" t="str">
        <f t="shared" si="68"/>
        <v/>
      </c>
      <c r="BG238" s="24" t="str">
        <f t="shared" si="69"/>
        <v/>
      </c>
      <c r="BH238" s="24" t="str">
        <f>IF(AND($BB$1=5,AG238=5,$BC$1=AH238),'Data Entry'!E243,"")</f>
        <v/>
      </c>
      <c r="BI238" s="24" t="str">
        <f>IF(AND($BB$1=5,AG238=5,$BC$1=AH238),'Data Entry'!H243,"")</f>
        <v/>
      </c>
      <c r="BJ238" s="24" t="str">
        <f>IF(AND($BB$1=5,AG238=5,$BC$1=AH238),'Data Entry'!I243,"")</f>
        <v/>
      </c>
      <c r="BK238" s="24" t="str">
        <f t="shared" si="70"/>
        <v/>
      </c>
      <c r="BL238" s="24" t="str">
        <f t="shared" si="71"/>
        <v/>
      </c>
      <c r="BM238" s="24" t="str">
        <f t="shared" si="72"/>
        <v/>
      </c>
      <c r="BN238" s="24" t="str">
        <f t="shared" si="73"/>
        <v/>
      </c>
    </row>
    <row r="239" spans="1:66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7"/>
      <c r="AF239" t="str">
        <f>IF(AK239="","",IF(AK239&gt;0,COUNT($AG$2:AG239),""))</f>
        <v/>
      </c>
      <c r="AG239" s="24">
        <f t="shared" si="56"/>
        <v>5</v>
      </c>
      <c r="AH239" s="24" t="str">
        <f>IF(AND($AJ$1=5),'Data Entry'!C244,"")</f>
        <v/>
      </c>
      <c r="AI239" s="24" t="str">
        <f>IF(AND($AJ$1=5),'Data Entry'!D244,"")</f>
        <v/>
      </c>
      <c r="AJ239" s="24" t="str">
        <f t="shared" si="57"/>
        <v/>
      </c>
      <c r="AK239" s="24" t="str">
        <f>IF(AND($AJ$1=5),'Data Entry'!F244,"")</f>
        <v/>
      </c>
      <c r="AL239" s="24" t="str">
        <f t="shared" si="58"/>
        <v/>
      </c>
      <c r="AM239" s="24" t="str">
        <f>IF(AND($AJ$1=5),'Data Entry'!G244,"")</f>
        <v/>
      </c>
      <c r="AN239" s="24" t="str">
        <f t="shared" si="59"/>
        <v/>
      </c>
      <c r="AO239" s="24" t="str">
        <f t="shared" si="60"/>
        <v/>
      </c>
      <c r="AP239" s="24" t="str">
        <f>IF(AND($AJ$1=5),'Data Entry'!E244,"")</f>
        <v/>
      </c>
      <c r="AQ239" s="24" t="str">
        <f>IF(AND($AJ$1=5),'Data Entry'!H244,"")</f>
        <v/>
      </c>
      <c r="AR239" s="24" t="str">
        <f>IF(AND($AJ$1=5),'Data Entry'!I244,"")</f>
        <v/>
      </c>
      <c r="AS239" s="24" t="str">
        <f t="shared" si="61"/>
        <v/>
      </c>
      <c r="AT239" s="24" t="str">
        <f t="shared" si="62"/>
        <v/>
      </c>
      <c r="AU239" s="24" t="str">
        <f t="shared" si="63"/>
        <v/>
      </c>
      <c r="AV239" s="24" t="str">
        <f t="shared" si="64"/>
        <v/>
      </c>
      <c r="AX239" t="str">
        <f>IF(BC239="","",IF(BC239&gt;0,COUNT($AY$2:AY239),""))</f>
        <v/>
      </c>
      <c r="AY239" s="24" t="str">
        <f t="shared" si="65"/>
        <v/>
      </c>
      <c r="AZ239" s="24" t="str">
        <f>IF(AND($BB$1=5,$BC$1=AH239),'Data Entry'!C244,"")</f>
        <v/>
      </c>
      <c r="BA239" s="24" t="str">
        <f>IF(AND($BB$1=5,AG239=5,$BC$1=AH239),'Data Entry'!D244,"")</f>
        <v/>
      </c>
      <c r="BB239" s="24" t="str">
        <f t="shared" si="66"/>
        <v/>
      </c>
      <c r="BC239" s="24" t="str">
        <f>IF(AND($BB$1=5,AG239=5,$BC$1=AH239),'Data Entry'!F244,"")</f>
        <v/>
      </c>
      <c r="BD239" s="24" t="str">
        <f t="shared" si="67"/>
        <v/>
      </c>
      <c r="BE239" s="24" t="str">
        <f>IF(AND($BB$1=5,AG239=5,$BC$1=AH239),'Data Entry'!G244,"")</f>
        <v/>
      </c>
      <c r="BF239" s="24" t="str">
        <f t="shared" si="68"/>
        <v/>
      </c>
      <c r="BG239" s="24" t="str">
        <f t="shared" si="69"/>
        <v/>
      </c>
      <c r="BH239" s="24" t="str">
        <f>IF(AND($BB$1=5,AG239=5,$BC$1=AH239),'Data Entry'!E244,"")</f>
        <v/>
      </c>
      <c r="BI239" s="24" t="str">
        <f>IF(AND($BB$1=5,AG239=5,$BC$1=AH239),'Data Entry'!H244,"")</f>
        <v/>
      </c>
      <c r="BJ239" s="24" t="str">
        <f>IF(AND($BB$1=5,AG239=5,$BC$1=AH239),'Data Entry'!I244,"")</f>
        <v/>
      </c>
      <c r="BK239" s="24" t="str">
        <f t="shared" si="70"/>
        <v/>
      </c>
      <c r="BL239" s="24" t="str">
        <f t="shared" si="71"/>
        <v/>
      </c>
      <c r="BM239" s="24" t="str">
        <f t="shared" si="72"/>
        <v/>
      </c>
      <c r="BN239" s="24" t="str">
        <f t="shared" si="73"/>
        <v/>
      </c>
    </row>
    <row r="240" spans="1:66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7"/>
      <c r="AF240" t="str">
        <f>IF(AK240="","",IF(AK240&gt;0,COUNT($AG$2:AG240),""))</f>
        <v/>
      </c>
      <c r="AG240" s="24">
        <f t="shared" si="56"/>
        <v>5</v>
      </c>
      <c r="AH240" s="24" t="str">
        <f>IF(AND($AJ$1=5),'Data Entry'!C245,"")</f>
        <v/>
      </c>
      <c r="AI240" s="24" t="str">
        <f>IF(AND($AJ$1=5),'Data Entry'!D245,"")</f>
        <v/>
      </c>
      <c r="AJ240" s="24" t="str">
        <f t="shared" si="57"/>
        <v/>
      </c>
      <c r="AK240" s="24" t="str">
        <f>IF(AND($AJ$1=5),'Data Entry'!F245,"")</f>
        <v/>
      </c>
      <c r="AL240" s="24" t="str">
        <f t="shared" si="58"/>
        <v/>
      </c>
      <c r="AM240" s="24" t="str">
        <f>IF(AND($AJ$1=5),'Data Entry'!G245,"")</f>
        <v/>
      </c>
      <c r="AN240" s="24" t="str">
        <f t="shared" si="59"/>
        <v/>
      </c>
      <c r="AO240" s="24" t="str">
        <f t="shared" si="60"/>
        <v/>
      </c>
      <c r="AP240" s="24" t="str">
        <f>IF(AND($AJ$1=5),'Data Entry'!E245,"")</f>
        <v/>
      </c>
      <c r="AQ240" s="24" t="str">
        <f>IF(AND($AJ$1=5),'Data Entry'!H245,"")</f>
        <v/>
      </c>
      <c r="AR240" s="24" t="str">
        <f>IF(AND($AJ$1=5),'Data Entry'!I245,"")</f>
        <v/>
      </c>
      <c r="AS240" s="24" t="str">
        <f t="shared" si="61"/>
        <v/>
      </c>
      <c r="AT240" s="24" t="str">
        <f t="shared" si="62"/>
        <v/>
      </c>
      <c r="AU240" s="24" t="str">
        <f t="shared" si="63"/>
        <v/>
      </c>
      <c r="AV240" s="24" t="str">
        <f t="shared" si="64"/>
        <v/>
      </c>
      <c r="AX240" t="str">
        <f>IF(BC240="","",IF(BC240&gt;0,COUNT($AY$2:AY240),""))</f>
        <v/>
      </c>
      <c r="AY240" s="24" t="str">
        <f t="shared" si="65"/>
        <v/>
      </c>
      <c r="AZ240" s="24" t="str">
        <f>IF(AND($BB$1=5,$BC$1=AH240),'Data Entry'!C245,"")</f>
        <v/>
      </c>
      <c r="BA240" s="24" t="str">
        <f>IF(AND($BB$1=5,AG240=5,$BC$1=AH240),'Data Entry'!D245,"")</f>
        <v/>
      </c>
      <c r="BB240" s="24" t="str">
        <f t="shared" si="66"/>
        <v/>
      </c>
      <c r="BC240" s="24" t="str">
        <f>IF(AND($BB$1=5,AG240=5,$BC$1=AH240),'Data Entry'!F245,"")</f>
        <v/>
      </c>
      <c r="BD240" s="24" t="str">
        <f t="shared" si="67"/>
        <v/>
      </c>
      <c r="BE240" s="24" t="str">
        <f>IF(AND($BB$1=5,AG240=5,$BC$1=AH240),'Data Entry'!G245,"")</f>
        <v/>
      </c>
      <c r="BF240" s="24" t="str">
        <f t="shared" si="68"/>
        <v/>
      </c>
      <c r="BG240" s="24" t="str">
        <f t="shared" si="69"/>
        <v/>
      </c>
      <c r="BH240" s="24" t="str">
        <f>IF(AND($BB$1=5,AG240=5,$BC$1=AH240),'Data Entry'!E245,"")</f>
        <v/>
      </c>
      <c r="BI240" s="24" t="str">
        <f>IF(AND($BB$1=5,AG240=5,$BC$1=AH240),'Data Entry'!H245,"")</f>
        <v/>
      </c>
      <c r="BJ240" s="24" t="str">
        <f>IF(AND($BB$1=5,AG240=5,$BC$1=AH240),'Data Entry'!I245,"")</f>
        <v/>
      </c>
      <c r="BK240" s="24" t="str">
        <f t="shared" si="70"/>
        <v/>
      </c>
      <c r="BL240" s="24" t="str">
        <f t="shared" si="71"/>
        <v/>
      </c>
      <c r="BM240" s="24" t="str">
        <f t="shared" si="72"/>
        <v/>
      </c>
      <c r="BN240" s="24" t="str">
        <f t="shared" si="73"/>
        <v/>
      </c>
    </row>
    <row r="241" spans="1:66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7"/>
      <c r="AF241" t="str">
        <f>IF(AK241="","",IF(AK241&gt;0,COUNT($AG$2:AG241),""))</f>
        <v/>
      </c>
      <c r="AG241" s="24">
        <f t="shared" si="56"/>
        <v>5</v>
      </c>
      <c r="AH241" s="24" t="str">
        <f>IF(AND($AJ$1=5),'Data Entry'!C246,"")</f>
        <v/>
      </c>
      <c r="AI241" s="24" t="str">
        <f>IF(AND($AJ$1=5),'Data Entry'!D246,"")</f>
        <v/>
      </c>
      <c r="AJ241" s="24" t="str">
        <f t="shared" si="57"/>
        <v/>
      </c>
      <c r="AK241" s="24" t="str">
        <f>IF(AND($AJ$1=5),'Data Entry'!F246,"")</f>
        <v/>
      </c>
      <c r="AL241" s="24" t="str">
        <f t="shared" si="58"/>
        <v/>
      </c>
      <c r="AM241" s="24" t="str">
        <f>IF(AND($AJ$1=5),'Data Entry'!G246,"")</f>
        <v/>
      </c>
      <c r="AN241" s="24" t="str">
        <f t="shared" si="59"/>
        <v/>
      </c>
      <c r="AO241" s="24" t="str">
        <f t="shared" si="60"/>
        <v/>
      </c>
      <c r="AP241" s="24" t="str">
        <f>IF(AND($AJ$1=5),'Data Entry'!E246,"")</f>
        <v/>
      </c>
      <c r="AQ241" s="24" t="str">
        <f>IF(AND($AJ$1=5),'Data Entry'!H246,"")</f>
        <v/>
      </c>
      <c r="AR241" s="24" t="str">
        <f>IF(AND($AJ$1=5),'Data Entry'!I246,"")</f>
        <v/>
      </c>
      <c r="AS241" s="24" t="str">
        <f t="shared" si="61"/>
        <v/>
      </c>
      <c r="AT241" s="24" t="str">
        <f t="shared" si="62"/>
        <v/>
      </c>
      <c r="AU241" s="24" t="str">
        <f t="shared" si="63"/>
        <v/>
      </c>
      <c r="AV241" s="24" t="str">
        <f t="shared" si="64"/>
        <v/>
      </c>
      <c r="AX241" t="str">
        <f>IF(BC241="","",IF(BC241&gt;0,COUNT($AY$2:AY241),""))</f>
        <v/>
      </c>
      <c r="AY241" s="24" t="str">
        <f t="shared" si="65"/>
        <v/>
      </c>
      <c r="AZ241" s="24" t="str">
        <f>IF(AND($BB$1=5,$BC$1=AH241),'Data Entry'!C246,"")</f>
        <v/>
      </c>
      <c r="BA241" s="24" t="str">
        <f>IF(AND($BB$1=5,AG241=5,$BC$1=AH241),'Data Entry'!D246,"")</f>
        <v/>
      </c>
      <c r="BB241" s="24" t="str">
        <f t="shared" si="66"/>
        <v/>
      </c>
      <c r="BC241" s="24" t="str">
        <f>IF(AND($BB$1=5,AG241=5,$BC$1=AH241),'Data Entry'!F246,"")</f>
        <v/>
      </c>
      <c r="BD241" s="24" t="str">
        <f t="shared" si="67"/>
        <v/>
      </c>
      <c r="BE241" s="24" t="str">
        <f>IF(AND($BB$1=5,AG241=5,$BC$1=AH241),'Data Entry'!G246,"")</f>
        <v/>
      </c>
      <c r="BF241" s="24" t="str">
        <f t="shared" si="68"/>
        <v/>
      </c>
      <c r="BG241" s="24" t="str">
        <f t="shared" si="69"/>
        <v/>
      </c>
      <c r="BH241" s="24" t="str">
        <f>IF(AND($BB$1=5,AG241=5,$BC$1=AH241),'Data Entry'!E246,"")</f>
        <v/>
      </c>
      <c r="BI241" s="24" t="str">
        <f>IF(AND($BB$1=5,AG241=5,$BC$1=AH241),'Data Entry'!H246,"")</f>
        <v/>
      </c>
      <c r="BJ241" s="24" t="str">
        <f>IF(AND($BB$1=5,AG241=5,$BC$1=AH241),'Data Entry'!I246,"")</f>
        <v/>
      </c>
      <c r="BK241" s="24" t="str">
        <f t="shared" si="70"/>
        <v/>
      </c>
      <c r="BL241" s="24" t="str">
        <f t="shared" si="71"/>
        <v/>
      </c>
      <c r="BM241" s="24" t="str">
        <f t="shared" si="72"/>
        <v/>
      </c>
      <c r="BN241" s="24" t="str">
        <f t="shared" si="73"/>
        <v/>
      </c>
    </row>
    <row r="242" spans="1:66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7"/>
      <c r="AF242" t="str">
        <f>IF(AK242="","",IF(AK242&gt;0,COUNT($AG$2:AG242),""))</f>
        <v/>
      </c>
      <c r="AG242" s="24">
        <f t="shared" si="56"/>
        <v>5</v>
      </c>
      <c r="AH242" s="24" t="str">
        <f>IF(AND($AJ$1=5),'Data Entry'!C247,"")</f>
        <v/>
      </c>
      <c r="AI242" s="24" t="str">
        <f>IF(AND($AJ$1=5),'Data Entry'!D247,"")</f>
        <v/>
      </c>
      <c r="AJ242" s="24" t="str">
        <f t="shared" si="57"/>
        <v/>
      </c>
      <c r="AK242" s="24" t="str">
        <f>IF(AND($AJ$1=5),'Data Entry'!F247,"")</f>
        <v/>
      </c>
      <c r="AL242" s="24" t="str">
        <f t="shared" si="58"/>
        <v/>
      </c>
      <c r="AM242" s="24" t="str">
        <f>IF(AND($AJ$1=5),'Data Entry'!G247,"")</f>
        <v/>
      </c>
      <c r="AN242" s="24" t="str">
        <f t="shared" si="59"/>
        <v/>
      </c>
      <c r="AO242" s="24" t="str">
        <f t="shared" si="60"/>
        <v/>
      </c>
      <c r="AP242" s="24" t="str">
        <f>IF(AND($AJ$1=5),'Data Entry'!E247,"")</f>
        <v/>
      </c>
      <c r="AQ242" s="24" t="str">
        <f>IF(AND($AJ$1=5),'Data Entry'!H247,"")</f>
        <v/>
      </c>
      <c r="AR242" s="24" t="str">
        <f>IF(AND($AJ$1=5),'Data Entry'!I247,"")</f>
        <v/>
      </c>
      <c r="AS242" s="24" t="str">
        <f t="shared" si="61"/>
        <v/>
      </c>
      <c r="AT242" s="24" t="str">
        <f t="shared" si="62"/>
        <v/>
      </c>
      <c r="AU242" s="24" t="str">
        <f t="shared" si="63"/>
        <v/>
      </c>
      <c r="AV242" s="24" t="str">
        <f t="shared" si="64"/>
        <v/>
      </c>
      <c r="AX242" t="str">
        <f>IF(BC242="","",IF(BC242&gt;0,COUNT($AY$2:AY242),""))</f>
        <v/>
      </c>
      <c r="AY242" s="24" t="str">
        <f t="shared" si="65"/>
        <v/>
      </c>
      <c r="AZ242" s="24" t="str">
        <f>IF(AND($BB$1=5,$BC$1=AH242),'Data Entry'!C247,"")</f>
        <v/>
      </c>
      <c r="BA242" s="24" t="str">
        <f>IF(AND($BB$1=5,AG242=5,$BC$1=AH242),'Data Entry'!D247,"")</f>
        <v/>
      </c>
      <c r="BB242" s="24" t="str">
        <f t="shared" si="66"/>
        <v/>
      </c>
      <c r="BC242" s="24" t="str">
        <f>IF(AND($BB$1=5,AG242=5,$BC$1=AH242),'Data Entry'!F247,"")</f>
        <v/>
      </c>
      <c r="BD242" s="24" t="str">
        <f t="shared" si="67"/>
        <v/>
      </c>
      <c r="BE242" s="24" t="str">
        <f>IF(AND($BB$1=5,AG242=5,$BC$1=AH242),'Data Entry'!G247,"")</f>
        <v/>
      </c>
      <c r="BF242" s="24" t="str">
        <f t="shared" si="68"/>
        <v/>
      </c>
      <c r="BG242" s="24" t="str">
        <f t="shared" si="69"/>
        <v/>
      </c>
      <c r="BH242" s="24" t="str">
        <f>IF(AND($BB$1=5,AG242=5,$BC$1=AH242),'Data Entry'!E247,"")</f>
        <v/>
      </c>
      <c r="BI242" s="24" t="str">
        <f>IF(AND($BB$1=5,AG242=5,$BC$1=AH242),'Data Entry'!H247,"")</f>
        <v/>
      </c>
      <c r="BJ242" s="24" t="str">
        <f>IF(AND($BB$1=5,AG242=5,$BC$1=AH242),'Data Entry'!I247,"")</f>
        <v/>
      </c>
      <c r="BK242" s="24" t="str">
        <f t="shared" si="70"/>
        <v/>
      </c>
      <c r="BL242" s="24" t="str">
        <f t="shared" si="71"/>
        <v/>
      </c>
      <c r="BM242" s="24" t="str">
        <f t="shared" si="72"/>
        <v/>
      </c>
      <c r="BN242" s="24" t="str">
        <f t="shared" si="73"/>
        <v/>
      </c>
    </row>
    <row r="243" spans="1:66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7"/>
      <c r="AF243" t="str">
        <f>IF(AK243="","",IF(AK243&gt;0,COUNT($AG$2:AG243),""))</f>
        <v/>
      </c>
      <c r="AG243" s="24">
        <f t="shared" si="56"/>
        <v>5</v>
      </c>
      <c r="AH243" s="24" t="str">
        <f>IF(AND($AJ$1=5),'Data Entry'!C248,"")</f>
        <v/>
      </c>
      <c r="AI243" s="24" t="str">
        <f>IF(AND($AJ$1=5),'Data Entry'!D248,"")</f>
        <v/>
      </c>
      <c r="AJ243" s="24" t="str">
        <f t="shared" si="57"/>
        <v/>
      </c>
      <c r="AK243" s="24" t="str">
        <f>IF(AND($AJ$1=5),'Data Entry'!F248,"")</f>
        <v/>
      </c>
      <c r="AL243" s="24" t="str">
        <f t="shared" si="58"/>
        <v/>
      </c>
      <c r="AM243" s="24" t="str">
        <f>IF(AND($AJ$1=5),'Data Entry'!G248,"")</f>
        <v/>
      </c>
      <c r="AN243" s="24" t="str">
        <f t="shared" si="59"/>
        <v/>
      </c>
      <c r="AO243" s="24" t="str">
        <f t="shared" si="60"/>
        <v/>
      </c>
      <c r="AP243" s="24" t="str">
        <f>IF(AND($AJ$1=5),'Data Entry'!E248,"")</f>
        <v/>
      </c>
      <c r="AQ243" s="24" t="str">
        <f>IF(AND($AJ$1=5),'Data Entry'!H248,"")</f>
        <v/>
      </c>
      <c r="AR243" s="24" t="str">
        <f>IF(AND($AJ$1=5),'Data Entry'!I248,"")</f>
        <v/>
      </c>
      <c r="AS243" s="24" t="str">
        <f t="shared" si="61"/>
        <v/>
      </c>
      <c r="AT243" s="24" t="str">
        <f t="shared" si="62"/>
        <v/>
      </c>
      <c r="AU243" s="24" t="str">
        <f t="shared" si="63"/>
        <v/>
      </c>
      <c r="AV243" s="24" t="str">
        <f t="shared" si="64"/>
        <v/>
      </c>
      <c r="AX243" t="str">
        <f>IF(BC243="","",IF(BC243&gt;0,COUNT($AY$2:AY243),""))</f>
        <v/>
      </c>
      <c r="AY243" s="24" t="str">
        <f t="shared" si="65"/>
        <v/>
      </c>
      <c r="AZ243" s="24" t="str">
        <f>IF(AND($BB$1=5,$BC$1=AH243),'Data Entry'!C248,"")</f>
        <v/>
      </c>
      <c r="BA243" s="24" t="str">
        <f>IF(AND($BB$1=5,AG243=5,$BC$1=AH243),'Data Entry'!D248,"")</f>
        <v/>
      </c>
      <c r="BB243" s="24" t="str">
        <f t="shared" si="66"/>
        <v/>
      </c>
      <c r="BC243" s="24" t="str">
        <f>IF(AND($BB$1=5,AG243=5,$BC$1=AH243),'Data Entry'!F248,"")</f>
        <v/>
      </c>
      <c r="BD243" s="24" t="str">
        <f t="shared" si="67"/>
        <v/>
      </c>
      <c r="BE243" s="24" t="str">
        <f>IF(AND($BB$1=5,AG243=5,$BC$1=AH243),'Data Entry'!G248,"")</f>
        <v/>
      </c>
      <c r="BF243" s="24" t="str">
        <f t="shared" si="68"/>
        <v/>
      </c>
      <c r="BG243" s="24" t="str">
        <f t="shared" si="69"/>
        <v/>
      </c>
      <c r="BH243" s="24" t="str">
        <f>IF(AND($BB$1=5,AG243=5,$BC$1=AH243),'Data Entry'!E248,"")</f>
        <v/>
      </c>
      <c r="BI243" s="24" t="str">
        <f>IF(AND($BB$1=5,AG243=5,$BC$1=AH243),'Data Entry'!H248,"")</f>
        <v/>
      </c>
      <c r="BJ243" s="24" t="str">
        <f>IF(AND($BB$1=5,AG243=5,$BC$1=AH243),'Data Entry'!I248,"")</f>
        <v/>
      </c>
      <c r="BK243" s="24" t="str">
        <f t="shared" si="70"/>
        <v/>
      </c>
      <c r="BL243" s="24" t="str">
        <f t="shared" si="71"/>
        <v/>
      </c>
      <c r="BM243" s="24" t="str">
        <f t="shared" si="72"/>
        <v/>
      </c>
      <c r="BN243" s="24" t="str">
        <f t="shared" si="73"/>
        <v/>
      </c>
    </row>
    <row r="244" spans="1:66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7"/>
      <c r="AF244" t="str">
        <f>IF(AK244="","",IF(AK244&gt;0,COUNT($AG$2:AG244),""))</f>
        <v/>
      </c>
      <c r="AG244" s="24">
        <f t="shared" si="56"/>
        <v>5</v>
      </c>
      <c r="AH244" s="24" t="str">
        <f>IF(AND($AJ$1=5),'Data Entry'!C249,"")</f>
        <v/>
      </c>
      <c r="AI244" s="24" t="str">
        <f>IF(AND($AJ$1=5),'Data Entry'!D249,"")</f>
        <v/>
      </c>
      <c r="AJ244" s="24" t="str">
        <f t="shared" si="57"/>
        <v/>
      </c>
      <c r="AK244" s="24" t="str">
        <f>IF(AND($AJ$1=5),'Data Entry'!F249,"")</f>
        <v/>
      </c>
      <c r="AL244" s="24" t="str">
        <f t="shared" si="58"/>
        <v/>
      </c>
      <c r="AM244" s="24" t="str">
        <f>IF(AND($AJ$1=5),'Data Entry'!G249,"")</f>
        <v/>
      </c>
      <c r="AN244" s="24" t="str">
        <f t="shared" si="59"/>
        <v/>
      </c>
      <c r="AO244" s="24" t="str">
        <f t="shared" si="60"/>
        <v/>
      </c>
      <c r="AP244" s="24" t="str">
        <f>IF(AND($AJ$1=5),'Data Entry'!E249,"")</f>
        <v/>
      </c>
      <c r="AQ244" s="24" t="str">
        <f>IF(AND($AJ$1=5),'Data Entry'!H249,"")</f>
        <v/>
      </c>
      <c r="AR244" s="24" t="str">
        <f>IF(AND($AJ$1=5),'Data Entry'!I249,"")</f>
        <v/>
      </c>
      <c r="AS244" s="24" t="str">
        <f t="shared" si="61"/>
        <v/>
      </c>
      <c r="AT244" s="24" t="str">
        <f t="shared" si="62"/>
        <v/>
      </c>
      <c r="AU244" s="24" t="str">
        <f t="shared" si="63"/>
        <v/>
      </c>
      <c r="AV244" s="24" t="str">
        <f t="shared" si="64"/>
        <v/>
      </c>
      <c r="AX244" t="str">
        <f>IF(BC244="","",IF(BC244&gt;0,COUNT($AY$2:AY244),""))</f>
        <v/>
      </c>
      <c r="AY244" s="24" t="str">
        <f t="shared" si="65"/>
        <v/>
      </c>
      <c r="AZ244" s="24" t="str">
        <f>IF(AND($BB$1=5,$BC$1=AH244),'Data Entry'!C249,"")</f>
        <v/>
      </c>
      <c r="BA244" s="24" t="str">
        <f>IF(AND($BB$1=5,AG244=5,$BC$1=AH244),'Data Entry'!D249,"")</f>
        <v/>
      </c>
      <c r="BB244" s="24" t="str">
        <f t="shared" si="66"/>
        <v/>
      </c>
      <c r="BC244" s="24" t="str">
        <f>IF(AND($BB$1=5,AG244=5,$BC$1=AH244),'Data Entry'!F249,"")</f>
        <v/>
      </c>
      <c r="BD244" s="24" t="str">
        <f t="shared" si="67"/>
        <v/>
      </c>
      <c r="BE244" s="24" t="str">
        <f>IF(AND($BB$1=5,AG244=5,$BC$1=AH244),'Data Entry'!G249,"")</f>
        <v/>
      </c>
      <c r="BF244" s="24" t="str">
        <f t="shared" si="68"/>
        <v/>
      </c>
      <c r="BG244" s="24" t="str">
        <f t="shared" si="69"/>
        <v/>
      </c>
      <c r="BH244" s="24" t="str">
        <f>IF(AND($BB$1=5,AG244=5,$BC$1=AH244),'Data Entry'!E249,"")</f>
        <v/>
      </c>
      <c r="BI244" s="24" t="str">
        <f>IF(AND($BB$1=5,AG244=5,$BC$1=AH244),'Data Entry'!H249,"")</f>
        <v/>
      </c>
      <c r="BJ244" s="24" t="str">
        <f>IF(AND($BB$1=5,AG244=5,$BC$1=AH244),'Data Entry'!I249,"")</f>
        <v/>
      </c>
      <c r="BK244" s="24" t="str">
        <f t="shared" si="70"/>
        <v/>
      </c>
      <c r="BL244" s="24" t="str">
        <f t="shared" si="71"/>
        <v/>
      </c>
      <c r="BM244" s="24" t="str">
        <f t="shared" si="72"/>
        <v/>
      </c>
      <c r="BN244" s="24" t="str">
        <f t="shared" si="73"/>
        <v/>
      </c>
    </row>
    <row r="245" spans="1:66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7"/>
      <c r="AF245" t="str">
        <f>IF(AK245="","",IF(AK245&gt;0,COUNT($AG$2:AG245),""))</f>
        <v/>
      </c>
      <c r="AG245" s="24">
        <f t="shared" si="56"/>
        <v>5</v>
      </c>
      <c r="AH245" s="24" t="str">
        <f>IF(AND($AJ$1=5),'Data Entry'!C250,"")</f>
        <v/>
      </c>
      <c r="AI245" s="24" t="str">
        <f>IF(AND($AJ$1=5),'Data Entry'!D250,"")</f>
        <v/>
      </c>
      <c r="AJ245" s="24" t="str">
        <f t="shared" si="57"/>
        <v/>
      </c>
      <c r="AK245" s="24" t="str">
        <f>IF(AND($AJ$1=5),'Data Entry'!F250,"")</f>
        <v/>
      </c>
      <c r="AL245" s="24" t="str">
        <f t="shared" si="58"/>
        <v/>
      </c>
      <c r="AM245" s="24" t="str">
        <f>IF(AND($AJ$1=5),'Data Entry'!G250,"")</f>
        <v/>
      </c>
      <c r="AN245" s="24" t="str">
        <f t="shared" si="59"/>
        <v/>
      </c>
      <c r="AO245" s="24" t="str">
        <f t="shared" si="60"/>
        <v/>
      </c>
      <c r="AP245" s="24" t="str">
        <f>IF(AND($AJ$1=5),'Data Entry'!E250,"")</f>
        <v/>
      </c>
      <c r="AQ245" s="24" t="str">
        <f>IF(AND($AJ$1=5),'Data Entry'!H250,"")</f>
        <v/>
      </c>
      <c r="AR245" s="24" t="str">
        <f>IF(AND($AJ$1=5),'Data Entry'!I250,"")</f>
        <v/>
      </c>
      <c r="AS245" s="24" t="str">
        <f t="shared" si="61"/>
        <v/>
      </c>
      <c r="AT245" s="24" t="str">
        <f t="shared" si="62"/>
        <v/>
      </c>
      <c r="AU245" s="24" t="str">
        <f t="shared" si="63"/>
        <v/>
      </c>
      <c r="AV245" s="24" t="str">
        <f t="shared" si="64"/>
        <v/>
      </c>
      <c r="AX245" t="str">
        <f>IF(BC245="","",IF(BC245&gt;0,COUNT($AY$2:AY245),""))</f>
        <v/>
      </c>
      <c r="AY245" s="24" t="str">
        <f t="shared" si="65"/>
        <v/>
      </c>
      <c r="AZ245" s="24" t="str">
        <f>IF(AND($BB$1=5,$BC$1=AH245),'Data Entry'!C250,"")</f>
        <v/>
      </c>
      <c r="BA245" s="24" t="str">
        <f>IF(AND($BB$1=5,AG245=5,$BC$1=AH245),'Data Entry'!D250,"")</f>
        <v/>
      </c>
      <c r="BB245" s="24" t="str">
        <f t="shared" si="66"/>
        <v/>
      </c>
      <c r="BC245" s="24" t="str">
        <f>IF(AND($BB$1=5,AG245=5,$BC$1=AH245),'Data Entry'!F250,"")</f>
        <v/>
      </c>
      <c r="BD245" s="24" t="str">
        <f t="shared" si="67"/>
        <v/>
      </c>
      <c r="BE245" s="24" t="str">
        <f>IF(AND($BB$1=5,AG245=5,$BC$1=AH245),'Data Entry'!G250,"")</f>
        <v/>
      </c>
      <c r="BF245" s="24" t="str">
        <f t="shared" si="68"/>
        <v/>
      </c>
      <c r="BG245" s="24" t="str">
        <f t="shared" si="69"/>
        <v/>
      </c>
      <c r="BH245" s="24" t="str">
        <f>IF(AND($BB$1=5,AG245=5,$BC$1=AH245),'Data Entry'!E250,"")</f>
        <v/>
      </c>
      <c r="BI245" s="24" t="str">
        <f>IF(AND($BB$1=5,AG245=5,$BC$1=AH245),'Data Entry'!H250,"")</f>
        <v/>
      </c>
      <c r="BJ245" s="24" t="str">
        <f>IF(AND($BB$1=5,AG245=5,$BC$1=AH245),'Data Entry'!I250,"")</f>
        <v/>
      </c>
      <c r="BK245" s="24" t="str">
        <f t="shared" si="70"/>
        <v/>
      </c>
      <c r="BL245" s="24" t="str">
        <f t="shared" si="71"/>
        <v/>
      </c>
      <c r="BM245" s="24" t="str">
        <f t="shared" si="72"/>
        <v/>
      </c>
      <c r="BN245" s="24" t="str">
        <f t="shared" si="73"/>
        <v/>
      </c>
    </row>
    <row r="246" spans="1:66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7"/>
      <c r="AF246" t="str">
        <f>IF(AK246="","",IF(AK246&gt;0,COUNT($AG$2:AG246),""))</f>
        <v/>
      </c>
      <c r="AG246" s="24">
        <f t="shared" si="56"/>
        <v>5</v>
      </c>
      <c r="AH246" s="24" t="str">
        <f>IF(AND($AJ$1=5),'Data Entry'!C251,"")</f>
        <v/>
      </c>
      <c r="AI246" s="24" t="str">
        <f>IF(AND($AJ$1=5),'Data Entry'!D251,"")</f>
        <v/>
      </c>
      <c r="AJ246" s="24" t="str">
        <f t="shared" si="57"/>
        <v/>
      </c>
      <c r="AK246" s="24" t="str">
        <f>IF(AND($AJ$1=5),'Data Entry'!F251,"")</f>
        <v/>
      </c>
      <c r="AL246" s="24" t="str">
        <f t="shared" si="58"/>
        <v/>
      </c>
      <c r="AM246" s="24" t="str">
        <f>IF(AND($AJ$1=5),'Data Entry'!G251,"")</f>
        <v/>
      </c>
      <c r="AN246" s="24" t="str">
        <f t="shared" si="59"/>
        <v/>
      </c>
      <c r="AO246" s="24" t="str">
        <f t="shared" si="60"/>
        <v/>
      </c>
      <c r="AP246" s="24" t="str">
        <f>IF(AND($AJ$1=5),'Data Entry'!E251,"")</f>
        <v/>
      </c>
      <c r="AQ246" s="24" t="str">
        <f>IF(AND($AJ$1=5),'Data Entry'!H251,"")</f>
        <v/>
      </c>
      <c r="AR246" s="24" t="str">
        <f>IF(AND($AJ$1=5),'Data Entry'!I251,"")</f>
        <v/>
      </c>
      <c r="AS246" s="24" t="str">
        <f t="shared" si="61"/>
        <v/>
      </c>
      <c r="AT246" s="24" t="str">
        <f t="shared" si="62"/>
        <v/>
      </c>
      <c r="AU246" s="24" t="str">
        <f t="shared" si="63"/>
        <v/>
      </c>
      <c r="AV246" s="24" t="str">
        <f t="shared" si="64"/>
        <v/>
      </c>
      <c r="AX246" t="str">
        <f>IF(BC246="","",IF(BC246&gt;0,COUNT($AY$2:AY246),""))</f>
        <v/>
      </c>
      <c r="AY246" s="24" t="str">
        <f t="shared" si="65"/>
        <v/>
      </c>
      <c r="AZ246" s="24" t="str">
        <f>IF(AND($BB$1=5,$BC$1=AH246),'Data Entry'!C251,"")</f>
        <v/>
      </c>
      <c r="BA246" s="24" t="str">
        <f>IF(AND($BB$1=5,AG246=5,$BC$1=AH246),'Data Entry'!D251,"")</f>
        <v/>
      </c>
      <c r="BB246" s="24" t="str">
        <f t="shared" si="66"/>
        <v/>
      </c>
      <c r="BC246" s="24" t="str">
        <f>IF(AND($BB$1=5,AG246=5,$BC$1=AH246),'Data Entry'!F251,"")</f>
        <v/>
      </c>
      <c r="BD246" s="24" t="str">
        <f t="shared" si="67"/>
        <v/>
      </c>
      <c r="BE246" s="24" t="str">
        <f>IF(AND($BB$1=5,AG246=5,$BC$1=AH246),'Data Entry'!G251,"")</f>
        <v/>
      </c>
      <c r="BF246" s="24" t="str">
        <f t="shared" si="68"/>
        <v/>
      </c>
      <c r="BG246" s="24" t="str">
        <f t="shared" si="69"/>
        <v/>
      </c>
      <c r="BH246" s="24" t="str">
        <f>IF(AND($BB$1=5,AG246=5,$BC$1=AH246),'Data Entry'!E251,"")</f>
        <v/>
      </c>
      <c r="BI246" s="24" t="str">
        <f>IF(AND($BB$1=5,AG246=5,$BC$1=AH246),'Data Entry'!H251,"")</f>
        <v/>
      </c>
      <c r="BJ246" s="24" t="str">
        <f>IF(AND($BB$1=5,AG246=5,$BC$1=AH246),'Data Entry'!I251,"")</f>
        <v/>
      </c>
      <c r="BK246" s="24" t="str">
        <f t="shared" si="70"/>
        <v/>
      </c>
      <c r="BL246" s="24" t="str">
        <f t="shared" si="71"/>
        <v/>
      </c>
      <c r="BM246" s="24" t="str">
        <f t="shared" si="72"/>
        <v/>
      </c>
      <c r="BN246" s="24" t="str">
        <f t="shared" si="73"/>
        <v/>
      </c>
    </row>
    <row r="247" spans="1:66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7"/>
      <c r="AF247" t="str">
        <f>IF(AK247="","",IF(AK247&gt;0,COUNT($AG$2:AG247),""))</f>
        <v/>
      </c>
      <c r="AG247" s="24">
        <f t="shared" si="56"/>
        <v>5</v>
      </c>
      <c r="AH247" s="24" t="str">
        <f>IF(AND($AJ$1=5),'Data Entry'!C252,"")</f>
        <v/>
      </c>
      <c r="AI247" s="24" t="str">
        <f>IF(AND($AJ$1=5),'Data Entry'!D252,"")</f>
        <v/>
      </c>
      <c r="AJ247" s="24" t="str">
        <f t="shared" si="57"/>
        <v/>
      </c>
      <c r="AK247" s="24" t="str">
        <f>IF(AND($AJ$1=5),'Data Entry'!F252,"")</f>
        <v/>
      </c>
      <c r="AL247" s="24" t="str">
        <f t="shared" si="58"/>
        <v/>
      </c>
      <c r="AM247" s="24" t="str">
        <f>IF(AND($AJ$1=5),'Data Entry'!G252,"")</f>
        <v/>
      </c>
      <c r="AN247" s="24" t="str">
        <f t="shared" si="59"/>
        <v/>
      </c>
      <c r="AO247" s="24" t="str">
        <f t="shared" si="60"/>
        <v/>
      </c>
      <c r="AP247" s="24" t="str">
        <f>IF(AND($AJ$1=5),'Data Entry'!E252,"")</f>
        <v/>
      </c>
      <c r="AQ247" s="24" t="str">
        <f>IF(AND($AJ$1=5),'Data Entry'!H252,"")</f>
        <v/>
      </c>
      <c r="AR247" s="24" t="str">
        <f>IF(AND($AJ$1=5),'Data Entry'!I252,"")</f>
        <v/>
      </c>
      <c r="AS247" s="24" t="str">
        <f t="shared" si="61"/>
        <v/>
      </c>
      <c r="AT247" s="24" t="str">
        <f t="shared" si="62"/>
        <v/>
      </c>
      <c r="AU247" s="24" t="str">
        <f t="shared" si="63"/>
        <v/>
      </c>
      <c r="AV247" s="24" t="str">
        <f t="shared" si="64"/>
        <v/>
      </c>
      <c r="AX247" t="str">
        <f>IF(BC247="","",IF(BC247&gt;0,COUNT($AY$2:AY247),""))</f>
        <v/>
      </c>
      <c r="AY247" s="24" t="str">
        <f t="shared" si="65"/>
        <v/>
      </c>
      <c r="AZ247" s="24" t="str">
        <f>IF(AND($BB$1=5,$BC$1=AH247),'Data Entry'!C252,"")</f>
        <v/>
      </c>
      <c r="BA247" s="24" t="str">
        <f>IF(AND($BB$1=5,AG247=5,$BC$1=AH247),'Data Entry'!D252,"")</f>
        <v/>
      </c>
      <c r="BB247" s="24" t="str">
        <f t="shared" si="66"/>
        <v/>
      </c>
      <c r="BC247" s="24" t="str">
        <f>IF(AND($BB$1=5,AG247=5,$BC$1=AH247),'Data Entry'!F252,"")</f>
        <v/>
      </c>
      <c r="BD247" s="24" t="str">
        <f t="shared" si="67"/>
        <v/>
      </c>
      <c r="BE247" s="24" t="str">
        <f>IF(AND($BB$1=5,AG247=5,$BC$1=AH247),'Data Entry'!G252,"")</f>
        <v/>
      </c>
      <c r="BF247" s="24" t="str">
        <f t="shared" si="68"/>
        <v/>
      </c>
      <c r="BG247" s="24" t="str">
        <f t="shared" si="69"/>
        <v/>
      </c>
      <c r="BH247" s="24" t="str">
        <f>IF(AND($BB$1=5,AG247=5,$BC$1=AH247),'Data Entry'!E252,"")</f>
        <v/>
      </c>
      <c r="BI247" s="24" t="str">
        <f>IF(AND($BB$1=5,AG247=5,$BC$1=AH247),'Data Entry'!H252,"")</f>
        <v/>
      </c>
      <c r="BJ247" s="24" t="str">
        <f>IF(AND($BB$1=5,AG247=5,$BC$1=AH247),'Data Entry'!I252,"")</f>
        <v/>
      </c>
      <c r="BK247" s="24" t="str">
        <f t="shared" si="70"/>
        <v/>
      </c>
      <c r="BL247" s="24" t="str">
        <f t="shared" si="71"/>
        <v/>
      </c>
      <c r="BM247" s="24" t="str">
        <f t="shared" si="72"/>
        <v/>
      </c>
      <c r="BN247" s="24" t="str">
        <f t="shared" si="73"/>
        <v/>
      </c>
    </row>
    <row r="248" spans="1:66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7"/>
      <c r="AF248" t="str">
        <f>IF(AK248="","",IF(AK248&gt;0,COUNT($AG$2:AG248),""))</f>
        <v/>
      </c>
      <c r="AG248" s="24">
        <f t="shared" si="56"/>
        <v>5</v>
      </c>
      <c r="AH248" s="24" t="str">
        <f>IF(AND($AJ$1=5),'Data Entry'!C253,"")</f>
        <v/>
      </c>
      <c r="AI248" s="24" t="str">
        <f>IF(AND($AJ$1=5),'Data Entry'!D253,"")</f>
        <v/>
      </c>
      <c r="AJ248" s="24" t="str">
        <f t="shared" si="57"/>
        <v/>
      </c>
      <c r="AK248" s="24" t="str">
        <f>IF(AND($AJ$1=5),'Data Entry'!F253,"")</f>
        <v/>
      </c>
      <c r="AL248" s="24" t="str">
        <f t="shared" si="58"/>
        <v/>
      </c>
      <c r="AM248" s="24" t="str">
        <f>IF(AND($AJ$1=5),'Data Entry'!G253,"")</f>
        <v/>
      </c>
      <c r="AN248" s="24" t="str">
        <f t="shared" si="59"/>
        <v/>
      </c>
      <c r="AO248" s="24" t="str">
        <f t="shared" si="60"/>
        <v/>
      </c>
      <c r="AP248" s="24" t="str">
        <f>IF(AND($AJ$1=5),'Data Entry'!E253,"")</f>
        <v/>
      </c>
      <c r="AQ248" s="24" t="str">
        <f>IF(AND($AJ$1=5),'Data Entry'!H253,"")</f>
        <v/>
      </c>
      <c r="AR248" s="24" t="str">
        <f>IF(AND($AJ$1=5),'Data Entry'!I253,"")</f>
        <v/>
      </c>
      <c r="AS248" s="24" t="str">
        <f t="shared" si="61"/>
        <v/>
      </c>
      <c r="AT248" s="24" t="str">
        <f t="shared" si="62"/>
        <v/>
      </c>
      <c r="AU248" s="24" t="str">
        <f t="shared" si="63"/>
        <v/>
      </c>
      <c r="AV248" s="24" t="str">
        <f t="shared" si="64"/>
        <v/>
      </c>
      <c r="AX248" t="str">
        <f>IF(BC248="","",IF(BC248&gt;0,COUNT($AY$2:AY248),""))</f>
        <v/>
      </c>
      <c r="AY248" s="24" t="str">
        <f t="shared" si="65"/>
        <v/>
      </c>
      <c r="AZ248" s="24" t="str">
        <f>IF(AND($BB$1=5,$BC$1=AH248),'Data Entry'!C253,"")</f>
        <v/>
      </c>
      <c r="BA248" s="24" t="str">
        <f>IF(AND($BB$1=5,AG248=5,$BC$1=AH248),'Data Entry'!D253,"")</f>
        <v/>
      </c>
      <c r="BB248" s="24" t="str">
        <f t="shared" si="66"/>
        <v/>
      </c>
      <c r="BC248" s="24" t="str">
        <f>IF(AND($BB$1=5,AG248=5,$BC$1=AH248),'Data Entry'!F253,"")</f>
        <v/>
      </c>
      <c r="BD248" s="24" t="str">
        <f t="shared" si="67"/>
        <v/>
      </c>
      <c r="BE248" s="24" t="str">
        <f>IF(AND($BB$1=5,AG248=5,$BC$1=AH248),'Data Entry'!G253,"")</f>
        <v/>
      </c>
      <c r="BF248" s="24" t="str">
        <f t="shared" si="68"/>
        <v/>
      </c>
      <c r="BG248" s="24" t="str">
        <f t="shared" si="69"/>
        <v/>
      </c>
      <c r="BH248" s="24" t="str">
        <f>IF(AND($BB$1=5,AG248=5,$BC$1=AH248),'Data Entry'!E253,"")</f>
        <v/>
      </c>
      <c r="BI248" s="24" t="str">
        <f>IF(AND($BB$1=5,AG248=5,$BC$1=AH248),'Data Entry'!H253,"")</f>
        <v/>
      </c>
      <c r="BJ248" s="24" t="str">
        <f>IF(AND($BB$1=5,AG248=5,$BC$1=AH248),'Data Entry'!I253,"")</f>
        <v/>
      </c>
      <c r="BK248" s="24" t="str">
        <f t="shared" si="70"/>
        <v/>
      </c>
      <c r="BL248" s="24" t="str">
        <f t="shared" si="71"/>
        <v/>
      </c>
      <c r="BM248" s="24" t="str">
        <f t="shared" si="72"/>
        <v/>
      </c>
      <c r="BN248" s="24" t="str">
        <f t="shared" si="73"/>
        <v/>
      </c>
    </row>
    <row r="249" spans="1:66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7"/>
      <c r="AF249" t="str">
        <f>IF(AK249="","",IF(AK249&gt;0,COUNT($AG$2:AG249),""))</f>
        <v/>
      </c>
      <c r="AG249" s="24">
        <f t="shared" si="56"/>
        <v>5</v>
      </c>
      <c r="AH249" s="24" t="str">
        <f>IF(AND($AJ$1=5),'Data Entry'!C254,"")</f>
        <v/>
      </c>
      <c r="AI249" s="24" t="str">
        <f>IF(AND($AJ$1=5),'Data Entry'!D254,"")</f>
        <v/>
      </c>
      <c r="AJ249" s="24" t="str">
        <f t="shared" si="57"/>
        <v/>
      </c>
      <c r="AK249" s="24" t="str">
        <f>IF(AND($AJ$1=5),'Data Entry'!F254,"")</f>
        <v/>
      </c>
      <c r="AL249" s="24" t="str">
        <f t="shared" si="58"/>
        <v/>
      </c>
      <c r="AM249" s="24" t="str">
        <f>IF(AND($AJ$1=5),'Data Entry'!G254,"")</f>
        <v/>
      </c>
      <c r="AN249" s="24" t="str">
        <f t="shared" si="59"/>
        <v/>
      </c>
      <c r="AO249" s="24" t="str">
        <f t="shared" si="60"/>
        <v/>
      </c>
      <c r="AP249" s="24" t="str">
        <f>IF(AND($AJ$1=5),'Data Entry'!E254,"")</f>
        <v/>
      </c>
      <c r="AQ249" s="24" t="str">
        <f>IF(AND($AJ$1=5),'Data Entry'!H254,"")</f>
        <v/>
      </c>
      <c r="AR249" s="24" t="str">
        <f>IF(AND($AJ$1=5),'Data Entry'!I254,"")</f>
        <v/>
      </c>
      <c r="AS249" s="24" t="str">
        <f t="shared" si="61"/>
        <v/>
      </c>
      <c r="AT249" s="24" t="str">
        <f t="shared" si="62"/>
        <v/>
      </c>
      <c r="AU249" s="24" t="str">
        <f t="shared" si="63"/>
        <v/>
      </c>
      <c r="AV249" s="24" t="str">
        <f t="shared" si="64"/>
        <v/>
      </c>
      <c r="AX249" t="str">
        <f>IF(BC249="","",IF(BC249&gt;0,COUNT($AY$2:AY249),""))</f>
        <v/>
      </c>
      <c r="AY249" s="24" t="str">
        <f t="shared" si="65"/>
        <v/>
      </c>
      <c r="AZ249" s="24" t="str">
        <f>IF(AND($BB$1=5,$BC$1=AH249),'Data Entry'!C254,"")</f>
        <v/>
      </c>
      <c r="BA249" s="24" t="str">
        <f>IF(AND($BB$1=5,AG249=5,$BC$1=AH249),'Data Entry'!D254,"")</f>
        <v/>
      </c>
      <c r="BB249" s="24" t="str">
        <f t="shared" si="66"/>
        <v/>
      </c>
      <c r="BC249" s="24" t="str">
        <f>IF(AND($BB$1=5,AG249=5,$BC$1=AH249),'Data Entry'!F254,"")</f>
        <v/>
      </c>
      <c r="BD249" s="24" t="str">
        <f t="shared" si="67"/>
        <v/>
      </c>
      <c r="BE249" s="24" t="str">
        <f>IF(AND($BB$1=5,AG249=5,$BC$1=AH249),'Data Entry'!G254,"")</f>
        <v/>
      </c>
      <c r="BF249" s="24" t="str">
        <f t="shared" si="68"/>
        <v/>
      </c>
      <c r="BG249" s="24" t="str">
        <f t="shared" si="69"/>
        <v/>
      </c>
      <c r="BH249" s="24" t="str">
        <f>IF(AND($BB$1=5,AG249=5,$BC$1=AH249),'Data Entry'!E254,"")</f>
        <v/>
      </c>
      <c r="BI249" s="24" t="str">
        <f>IF(AND($BB$1=5,AG249=5,$BC$1=AH249),'Data Entry'!H254,"")</f>
        <v/>
      </c>
      <c r="BJ249" s="24" t="str">
        <f>IF(AND($BB$1=5,AG249=5,$BC$1=AH249),'Data Entry'!I254,"")</f>
        <v/>
      </c>
      <c r="BK249" s="24" t="str">
        <f t="shared" si="70"/>
        <v/>
      </c>
      <c r="BL249" s="24" t="str">
        <f t="shared" si="71"/>
        <v/>
      </c>
      <c r="BM249" s="24" t="str">
        <f t="shared" si="72"/>
        <v/>
      </c>
      <c r="BN249" s="24" t="str">
        <f t="shared" si="73"/>
        <v/>
      </c>
    </row>
    <row r="250" spans="1:66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7"/>
      <c r="AF250" t="str">
        <f>IF(AK250="","",IF(AK250&gt;0,COUNT($AG$2:AG250),""))</f>
        <v/>
      </c>
      <c r="AG250" s="24">
        <f t="shared" si="56"/>
        <v>5</v>
      </c>
      <c r="AH250" s="24" t="str">
        <f>IF(AND($AJ$1=5),'Data Entry'!C255,"")</f>
        <v/>
      </c>
      <c r="AI250" s="24" t="str">
        <f>IF(AND($AJ$1=5),'Data Entry'!D255,"")</f>
        <v/>
      </c>
      <c r="AJ250" s="24" t="str">
        <f t="shared" si="57"/>
        <v/>
      </c>
      <c r="AK250" s="24" t="str">
        <f>IF(AND($AJ$1=5),'Data Entry'!F255,"")</f>
        <v/>
      </c>
      <c r="AL250" s="24" t="str">
        <f t="shared" si="58"/>
        <v/>
      </c>
      <c r="AM250" s="24" t="str">
        <f>IF(AND($AJ$1=5),'Data Entry'!G255,"")</f>
        <v/>
      </c>
      <c r="AN250" s="24" t="str">
        <f t="shared" si="59"/>
        <v/>
      </c>
      <c r="AO250" s="24" t="str">
        <f t="shared" si="60"/>
        <v/>
      </c>
      <c r="AP250" s="24" t="str">
        <f>IF(AND($AJ$1=5),'Data Entry'!E255,"")</f>
        <v/>
      </c>
      <c r="AQ250" s="24" t="str">
        <f>IF(AND($AJ$1=5),'Data Entry'!H255,"")</f>
        <v/>
      </c>
      <c r="AR250" s="24" t="str">
        <f>IF(AND($AJ$1=5),'Data Entry'!I255,"")</f>
        <v/>
      </c>
      <c r="AS250" s="24" t="str">
        <f t="shared" si="61"/>
        <v/>
      </c>
      <c r="AT250" s="24" t="str">
        <f t="shared" si="62"/>
        <v/>
      </c>
      <c r="AU250" s="24" t="str">
        <f t="shared" si="63"/>
        <v/>
      </c>
      <c r="AV250" s="24" t="str">
        <f t="shared" si="64"/>
        <v/>
      </c>
      <c r="AX250" t="str">
        <f>IF(BC250="","",IF(BC250&gt;0,COUNT($AY$2:AY250),""))</f>
        <v/>
      </c>
      <c r="AY250" s="24" t="str">
        <f t="shared" si="65"/>
        <v/>
      </c>
      <c r="AZ250" s="24" t="str">
        <f>IF(AND($BB$1=5,$BC$1=AH250),'Data Entry'!C255,"")</f>
        <v/>
      </c>
      <c r="BA250" s="24" t="str">
        <f>IF(AND($BB$1=5,AG250=5,$BC$1=AH250),'Data Entry'!D255,"")</f>
        <v/>
      </c>
      <c r="BB250" s="24" t="str">
        <f t="shared" si="66"/>
        <v/>
      </c>
      <c r="BC250" s="24" t="str">
        <f>IF(AND($BB$1=5,AG250=5,$BC$1=AH250),'Data Entry'!F255,"")</f>
        <v/>
      </c>
      <c r="BD250" s="24" t="str">
        <f t="shared" si="67"/>
        <v/>
      </c>
      <c r="BE250" s="24" t="str">
        <f>IF(AND($BB$1=5,AG250=5,$BC$1=AH250),'Data Entry'!G255,"")</f>
        <v/>
      </c>
      <c r="BF250" s="24" t="str">
        <f t="shared" si="68"/>
        <v/>
      </c>
      <c r="BG250" s="24" t="str">
        <f t="shared" si="69"/>
        <v/>
      </c>
      <c r="BH250" s="24" t="str">
        <f>IF(AND($BB$1=5,AG250=5,$BC$1=AH250),'Data Entry'!E255,"")</f>
        <v/>
      </c>
      <c r="BI250" s="24" t="str">
        <f>IF(AND($BB$1=5,AG250=5,$BC$1=AH250),'Data Entry'!H255,"")</f>
        <v/>
      </c>
      <c r="BJ250" s="24" t="str">
        <f>IF(AND($BB$1=5,AG250=5,$BC$1=AH250),'Data Entry'!I255,"")</f>
        <v/>
      </c>
      <c r="BK250" s="24" t="str">
        <f t="shared" si="70"/>
        <v/>
      </c>
      <c r="BL250" s="24" t="str">
        <f t="shared" si="71"/>
        <v/>
      </c>
      <c r="BM250" s="24" t="str">
        <f t="shared" si="72"/>
        <v/>
      </c>
      <c r="BN250" s="24" t="str">
        <f t="shared" si="73"/>
        <v/>
      </c>
    </row>
    <row r="251" spans="1:66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7"/>
      <c r="AF251" t="str">
        <f>IF(AK251="","",IF(AK251&gt;0,COUNT($AG$2:AG251),""))</f>
        <v/>
      </c>
      <c r="AG251" s="24">
        <f t="shared" si="56"/>
        <v>5</v>
      </c>
      <c r="AH251" s="24" t="str">
        <f>IF(AND($AJ$1=5),'Data Entry'!C256,"")</f>
        <v/>
      </c>
      <c r="AI251" s="24" t="str">
        <f>IF(AND($AJ$1=5),'Data Entry'!D256,"")</f>
        <v/>
      </c>
      <c r="AJ251" s="24" t="str">
        <f t="shared" si="57"/>
        <v/>
      </c>
      <c r="AK251" s="24" t="str">
        <f>IF(AND($AJ$1=5),'Data Entry'!F256,"")</f>
        <v/>
      </c>
      <c r="AL251" s="24" t="str">
        <f t="shared" si="58"/>
        <v/>
      </c>
      <c r="AM251" s="24" t="str">
        <f>IF(AND($AJ$1=5),'Data Entry'!G256,"")</f>
        <v/>
      </c>
      <c r="AN251" s="24" t="str">
        <f t="shared" si="59"/>
        <v/>
      </c>
      <c r="AO251" s="24" t="str">
        <f t="shared" si="60"/>
        <v/>
      </c>
      <c r="AP251" s="24" t="str">
        <f>IF(AND($AJ$1=5),'Data Entry'!E256,"")</f>
        <v/>
      </c>
      <c r="AQ251" s="24" t="str">
        <f>IF(AND($AJ$1=5),'Data Entry'!H256,"")</f>
        <v/>
      </c>
      <c r="AR251" s="24" t="str">
        <f>IF(AND($AJ$1=5),'Data Entry'!I256,"")</f>
        <v/>
      </c>
      <c r="AS251" s="24" t="str">
        <f t="shared" si="61"/>
        <v/>
      </c>
      <c r="AT251" s="24" t="str">
        <f t="shared" si="62"/>
        <v/>
      </c>
      <c r="AU251" s="24" t="str">
        <f t="shared" si="63"/>
        <v/>
      </c>
      <c r="AV251" s="24" t="str">
        <f t="shared" si="64"/>
        <v/>
      </c>
      <c r="AX251" t="str">
        <f>IF(BC251="","",IF(BC251&gt;0,COUNT($AY$2:AY251),""))</f>
        <v/>
      </c>
      <c r="AY251" s="24" t="str">
        <f t="shared" si="65"/>
        <v/>
      </c>
      <c r="AZ251" s="24" t="str">
        <f>IF(AND($BB$1=5,$BC$1=AH251),'Data Entry'!C256,"")</f>
        <v/>
      </c>
      <c r="BA251" s="24" t="str">
        <f>IF(AND($BB$1=5,AG251=5,$BC$1=AH251),'Data Entry'!D256,"")</f>
        <v/>
      </c>
      <c r="BB251" s="24" t="str">
        <f t="shared" si="66"/>
        <v/>
      </c>
      <c r="BC251" s="24" t="str">
        <f>IF(AND($BB$1=5,AG251=5,$BC$1=AH251),'Data Entry'!F256,"")</f>
        <v/>
      </c>
      <c r="BD251" s="24" t="str">
        <f t="shared" si="67"/>
        <v/>
      </c>
      <c r="BE251" s="24" t="str">
        <f>IF(AND($BB$1=5,AG251=5,$BC$1=AH251),'Data Entry'!G256,"")</f>
        <v/>
      </c>
      <c r="BF251" s="24" t="str">
        <f t="shared" si="68"/>
        <v/>
      </c>
      <c r="BG251" s="24" t="str">
        <f t="shared" si="69"/>
        <v/>
      </c>
      <c r="BH251" s="24" t="str">
        <f>IF(AND($BB$1=5,AG251=5,$BC$1=AH251),'Data Entry'!E256,"")</f>
        <v/>
      </c>
      <c r="BI251" s="24" t="str">
        <f>IF(AND($BB$1=5,AG251=5,$BC$1=AH251),'Data Entry'!H256,"")</f>
        <v/>
      </c>
      <c r="BJ251" s="24" t="str">
        <f>IF(AND($BB$1=5,AG251=5,$BC$1=AH251),'Data Entry'!I256,"")</f>
        <v/>
      </c>
      <c r="BK251" s="24" t="str">
        <f t="shared" si="70"/>
        <v/>
      </c>
      <c r="BL251" s="24" t="str">
        <f t="shared" si="71"/>
        <v/>
      </c>
      <c r="BM251" s="24" t="str">
        <f t="shared" si="72"/>
        <v/>
      </c>
      <c r="BN251" s="24" t="str">
        <f t="shared" si="73"/>
        <v/>
      </c>
    </row>
    <row r="252" spans="1:66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7"/>
      <c r="AF252" t="str">
        <f>IF(AK252="","",IF(AK252&gt;0,COUNT($AG$2:AG252),""))</f>
        <v/>
      </c>
      <c r="AG252" s="24">
        <f t="shared" si="56"/>
        <v>5</v>
      </c>
      <c r="AH252" s="24" t="str">
        <f>IF(AND($AJ$1=5),'Data Entry'!C257,"")</f>
        <v/>
      </c>
      <c r="AI252" s="24" t="str">
        <f>IF(AND($AJ$1=5),'Data Entry'!D257,"")</f>
        <v/>
      </c>
      <c r="AJ252" s="24" t="str">
        <f t="shared" si="57"/>
        <v/>
      </c>
      <c r="AK252" s="24" t="str">
        <f>IF(AND($AJ$1=5),'Data Entry'!F257,"")</f>
        <v/>
      </c>
      <c r="AL252" s="24" t="str">
        <f t="shared" si="58"/>
        <v/>
      </c>
      <c r="AM252" s="24" t="str">
        <f>IF(AND($AJ$1=5),'Data Entry'!G257,"")</f>
        <v/>
      </c>
      <c r="AN252" s="24" t="str">
        <f t="shared" si="59"/>
        <v/>
      </c>
      <c r="AO252" s="24" t="str">
        <f t="shared" si="60"/>
        <v/>
      </c>
      <c r="AP252" s="24" t="str">
        <f>IF(AND($AJ$1=5),'Data Entry'!E257,"")</f>
        <v/>
      </c>
      <c r="AQ252" s="24" t="str">
        <f>IF(AND($AJ$1=5),'Data Entry'!H257,"")</f>
        <v/>
      </c>
      <c r="AR252" s="24" t="str">
        <f>IF(AND($AJ$1=5),'Data Entry'!I257,"")</f>
        <v/>
      </c>
      <c r="AS252" s="24" t="str">
        <f t="shared" si="61"/>
        <v/>
      </c>
      <c r="AT252" s="24" t="str">
        <f t="shared" si="62"/>
        <v/>
      </c>
      <c r="AU252" s="24" t="str">
        <f t="shared" si="63"/>
        <v/>
      </c>
      <c r="AV252" s="24" t="str">
        <f t="shared" si="64"/>
        <v/>
      </c>
      <c r="AX252" t="str">
        <f>IF(BC252="","",IF(BC252&gt;0,COUNT($AY$2:AY252),""))</f>
        <v/>
      </c>
      <c r="AY252" s="24" t="str">
        <f t="shared" si="65"/>
        <v/>
      </c>
      <c r="AZ252" s="24" t="str">
        <f>IF(AND($BB$1=5,$BC$1=AH252),'Data Entry'!C257,"")</f>
        <v/>
      </c>
      <c r="BA252" s="24" t="str">
        <f>IF(AND($BB$1=5,AG252=5,$BC$1=AH252),'Data Entry'!D257,"")</f>
        <v/>
      </c>
      <c r="BB252" s="24" t="str">
        <f t="shared" si="66"/>
        <v/>
      </c>
      <c r="BC252" s="24" t="str">
        <f>IF(AND($BB$1=5,AG252=5,$BC$1=AH252),'Data Entry'!F257,"")</f>
        <v/>
      </c>
      <c r="BD252" s="24" t="str">
        <f t="shared" si="67"/>
        <v/>
      </c>
      <c r="BE252" s="24" t="str">
        <f>IF(AND($BB$1=5,AG252=5,$BC$1=AH252),'Data Entry'!G257,"")</f>
        <v/>
      </c>
      <c r="BF252" s="24" t="str">
        <f t="shared" si="68"/>
        <v/>
      </c>
      <c r="BG252" s="24" t="str">
        <f t="shared" si="69"/>
        <v/>
      </c>
      <c r="BH252" s="24" t="str">
        <f>IF(AND($BB$1=5,AG252=5,$BC$1=AH252),'Data Entry'!E257,"")</f>
        <v/>
      </c>
      <c r="BI252" s="24" t="str">
        <f>IF(AND($BB$1=5,AG252=5,$BC$1=AH252),'Data Entry'!H257,"")</f>
        <v/>
      </c>
      <c r="BJ252" s="24" t="str">
        <f>IF(AND($BB$1=5,AG252=5,$BC$1=AH252),'Data Entry'!I257,"")</f>
        <v/>
      </c>
      <c r="BK252" s="24" t="str">
        <f t="shared" si="70"/>
        <v/>
      </c>
      <c r="BL252" s="24" t="str">
        <f t="shared" si="71"/>
        <v/>
      </c>
      <c r="BM252" s="24" t="str">
        <f t="shared" si="72"/>
        <v/>
      </c>
      <c r="BN252" s="24" t="str">
        <f t="shared" si="73"/>
        <v/>
      </c>
    </row>
    <row r="253" spans="1:66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7"/>
      <c r="AF253" t="str">
        <f>IF(AK253="","",IF(AK253&gt;0,COUNT($AG$2:AG253),""))</f>
        <v/>
      </c>
      <c r="AG253" s="24">
        <f t="shared" si="56"/>
        <v>5</v>
      </c>
      <c r="AH253" s="24" t="str">
        <f>IF(AND($AJ$1=5),'Data Entry'!C258,"")</f>
        <v/>
      </c>
      <c r="AI253" s="24" t="str">
        <f>IF(AND($AJ$1=5),'Data Entry'!D258,"")</f>
        <v/>
      </c>
      <c r="AJ253" s="24" t="str">
        <f t="shared" si="57"/>
        <v/>
      </c>
      <c r="AK253" s="24" t="str">
        <f>IF(AND($AJ$1=5),'Data Entry'!F258,"")</f>
        <v/>
      </c>
      <c r="AL253" s="24" t="str">
        <f t="shared" si="58"/>
        <v/>
      </c>
      <c r="AM253" s="24" t="str">
        <f>IF(AND($AJ$1=5),'Data Entry'!G258,"")</f>
        <v/>
      </c>
      <c r="AN253" s="24" t="str">
        <f t="shared" si="59"/>
        <v/>
      </c>
      <c r="AO253" s="24" t="str">
        <f t="shared" si="60"/>
        <v/>
      </c>
      <c r="AP253" s="24" t="str">
        <f>IF(AND($AJ$1=5),'Data Entry'!E258,"")</f>
        <v/>
      </c>
      <c r="AQ253" s="24" t="str">
        <f>IF(AND($AJ$1=5),'Data Entry'!H258,"")</f>
        <v/>
      </c>
      <c r="AR253" s="24" t="str">
        <f>IF(AND($AJ$1=5),'Data Entry'!I258,"")</f>
        <v/>
      </c>
      <c r="AS253" s="24" t="str">
        <f t="shared" si="61"/>
        <v/>
      </c>
      <c r="AT253" s="24" t="str">
        <f t="shared" si="62"/>
        <v/>
      </c>
      <c r="AU253" s="24" t="str">
        <f t="shared" si="63"/>
        <v/>
      </c>
      <c r="AV253" s="24" t="str">
        <f t="shared" si="64"/>
        <v/>
      </c>
      <c r="AX253" t="str">
        <f>IF(BC253="","",IF(BC253&gt;0,COUNT($AY$2:AY253),""))</f>
        <v/>
      </c>
      <c r="AY253" s="24" t="str">
        <f t="shared" si="65"/>
        <v/>
      </c>
      <c r="AZ253" s="24" t="str">
        <f>IF(AND($BB$1=5,$BC$1=AH253),'Data Entry'!C258,"")</f>
        <v/>
      </c>
      <c r="BA253" s="24" t="str">
        <f>IF(AND($BB$1=5,AG253=5,$BC$1=AH253),'Data Entry'!D258,"")</f>
        <v/>
      </c>
      <c r="BB253" s="24" t="str">
        <f t="shared" si="66"/>
        <v/>
      </c>
      <c r="BC253" s="24" t="str">
        <f>IF(AND($BB$1=5,AG253=5,$BC$1=AH253),'Data Entry'!F258,"")</f>
        <v/>
      </c>
      <c r="BD253" s="24" t="str">
        <f t="shared" si="67"/>
        <v/>
      </c>
      <c r="BE253" s="24" t="str">
        <f>IF(AND($BB$1=5,AG253=5,$BC$1=AH253),'Data Entry'!G258,"")</f>
        <v/>
      </c>
      <c r="BF253" s="24" t="str">
        <f t="shared" si="68"/>
        <v/>
      </c>
      <c r="BG253" s="24" t="str">
        <f t="shared" si="69"/>
        <v/>
      </c>
      <c r="BH253" s="24" t="str">
        <f>IF(AND($BB$1=5,AG253=5,$BC$1=AH253),'Data Entry'!E258,"")</f>
        <v/>
      </c>
      <c r="BI253" s="24" t="str">
        <f>IF(AND($BB$1=5,AG253=5,$BC$1=AH253),'Data Entry'!H258,"")</f>
        <v/>
      </c>
      <c r="BJ253" s="24" t="str">
        <f>IF(AND($BB$1=5,AG253=5,$BC$1=AH253),'Data Entry'!I258,"")</f>
        <v/>
      </c>
      <c r="BK253" s="24" t="str">
        <f t="shared" si="70"/>
        <v/>
      </c>
      <c r="BL253" s="24" t="str">
        <f t="shared" si="71"/>
        <v/>
      </c>
      <c r="BM253" s="24" t="str">
        <f t="shared" si="72"/>
        <v/>
      </c>
      <c r="BN253" s="24" t="str">
        <f t="shared" si="73"/>
        <v/>
      </c>
    </row>
    <row r="254" spans="1:66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7"/>
      <c r="AF254" t="str">
        <f>IF(AK254="","",IF(AK254&gt;0,COUNT($AG$2:AG254),""))</f>
        <v/>
      </c>
      <c r="AG254" s="24">
        <f t="shared" si="56"/>
        <v>5</v>
      </c>
      <c r="AH254" s="24" t="str">
        <f>IF(AND($AJ$1=5),'Data Entry'!C259,"")</f>
        <v/>
      </c>
      <c r="AI254" s="24" t="str">
        <f>IF(AND($AJ$1=5),'Data Entry'!D259,"")</f>
        <v/>
      </c>
      <c r="AJ254" s="24" t="str">
        <f t="shared" si="57"/>
        <v/>
      </c>
      <c r="AK254" s="24" t="str">
        <f>IF(AND($AJ$1=5),'Data Entry'!F259,"")</f>
        <v/>
      </c>
      <c r="AL254" s="24" t="str">
        <f t="shared" si="58"/>
        <v/>
      </c>
      <c r="AM254" s="24" t="str">
        <f>IF(AND($AJ$1=5),'Data Entry'!G259,"")</f>
        <v/>
      </c>
      <c r="AN254" s="24" t="str">
        <f t="shared" si="59"/>
        <v/>
      </c>
      <c r="AO254" s="24" t="str">
        <f t="shared" si="60"/>
        <v/>
      </c>
      <c r="AP254" s="24" t="str">
        <f>IF(AND($AJ$1=5),'Data Entry'!E259,"")</f>
        <v/>
      </c>
      <c r="AQ254" s="24" t="str">
        <f>IF(AND($AJ$1=5),'Data Entry'!H259,"")</f>
        <v/>
      </c>
      <c r="AR254" s="24" t="str">
        <f>IF(AND($AJ$1=5),'Data Entry'!I259,"")</f>
        <v/>
      </c>
      <c r="AS254" s="24" t="str">
        <f t="shared" si="61"/>
        <v/>
      </c>
      <c r="AT254" s="24" t="str">
        <f t="shared" si="62"/>
        <v/>
      </c>
      <c r="AU254" s="24" t="str">
        <f t="shared" si="63"/>
        <v/>
      </c>
      <c r="AV254" s="24" t="str">
        <f t="shared" si="64"/>
        <v/>
      </c>
      <c r="AX254" t="str">
        <f>IF(BC254="","",IF(BC254&gt;0,COUNT($AY$2:AY254),""))</f>
        <v/>
      </c>
      <c r="AY254" s="24" t="str">
        <f t="shared" si="65"/>
        <v/>
      </c>
      <c r="AZ254" s="24" t="str">
        <f>IF(AND($BB$1=5,$BC$1=AH254),'Data Entry'!C259,"")</f>
        <v/>
      </c>
      <c r="BA254" s="24" t="str">
        <f>IF(AND($BB$1=5,AG254=5,$BC$1=AH254),'Data Entry'!D259,"")</f>
        <v/>
      </c>
      <c r="BB254" s="24" t="str">
        <f t="shared" si="66"/>
        <v/>
      </c>
      <c r="BC254" s="24" t="str">
        <f>IF(AND($BB$1=5,AG254=5,$BC$1=AH254),'Data Entry'!F259,"")</f>
        <v/>
      </c>
      <c r="BD254" s="24" t="str">
        <f t="shared" si="67"/>
        <v/>
      </c>
      <c r="BE254" s="24" t="str">
        <f>IF(AND($BB$1=5,AG254=5,$BC$1=AH254),'Data Entry'!G259,"")</f>
        <v/>
      </c>
      <c r="BF254" s="24" t="str">
        <f t="shared" si="68"/>
        <v/>
      </c>
      <c r="BG254" s="24" t="str">
        <f t="shared" si="69"/>
        <v/>
      </c>
      <c r="BH254" s="24" t="str">
        <f>IF(AND($BB$1=5,AG254=5,$BC$1=AH254),'Data Entry'!E259,"")</f>
        <v/>
      </c>
      <c r="BI254" s="24" t="str">
        <f>IF(AND($BB$1=5,AG254=5,$BC$1=AH254),'Data Entry'!H259,"")</f>
        <v/>
      </c>
      <c r="BJ254" s="24" t="str">
        <f>IF(AND($BB$1=5,AG254=5,$BC$1=AH254),'Data Entry'!I259,"")</f>
        <v/>
      </c>
      <c r="BK254" s="24" t="str">
        <f t="shared" si="70"/>
        <v/>
      </c>
      <c r="BL254" s="24" t="str">
        <f t="shared" si="71"/>
        <v/>
      </c>
      <c r="BM254" s="24" t="str">
        <f t="shared" si="72"/>
        <v/>
      </c>
      <c r="BN254" s="24" t="str">
        <f t="shared" si="73"/>
        <v/>
      </c>
    </row>
    <row r="255" spans="1:66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7"/>
      <c r="AF255" t="str">
        <f>IF(AK255="","",IF(AK255&gt;0,COUNT($AG$2:AG255),""))</f>
        <v/>
      </c>
      <c r="AG255" s="24">
        <f t="shared" si="56"/>
        <v>5</v>
      </c>
      <c r="AH255" s="24" t="str">
        <f>IF(AND($AJ$1=5),'Data Entry'!C260,"")</f>
        <v/>
      </c>
      <c r="AI255" s="24" t="str">
        <f>IF(AND($AJ$1=5),'Data Entry'!D260,"")</f>
        <v/>
      </c>
      <c r="AJ255" s="24" t="str">
        <f t="shared" si="57"/>
        <v/>
      </c>
      <c r="AK255" s="24" t="str">
        <f>IF(AND($AJ$1=5),'Data Entry'!F260,"")</f>
        <v/>
      </c>
      <c r="AL255" s="24" t="str">
        <f t="shared" si="58"/>
        <v/>
      </c>
      <c r="AM255" s="24" t="str">
        <f>IF(AND($AJ$1=5),'Data Entry'!G260,"")</f>
        <v/>
      </c>
      <c r="AN255" s="24" t="str">
        <f t="shared" si="59"/>
        <v/>
      </c>
      <c r="AO255" s="24" t="str">
        <f t="shared" si="60"/>
        <v/>
      </c>
      <c r="AP255" s="24" t="str">
        <f>IF(AND($AJ$1=5),'Data Entry'!E260,"")</f>
        <v/>
      </c>
      <c r="AQ255" s="24" t="str">
        <f>IF(AND($AJ$1=5),'Data Entry'!H260,"")</f>
        <v/>
      </c>
      <c r="AR255" s="24" t="str">
        <f>IF(AND($AJ$1=5),'Data Entry'!I260,"")</f>
        <v/>
      </c>
      <c r="AS255" s="24" t="str">
        <f t="shared" si="61"/>
        <v/>
      </c>
      <c r="AT255" s="24" t="str">
        <f t="shared" si="62"/>
        <v/>
      </c>
      <c r="AU255" s="24" t="str">
        <f t="shared" si="63"/>
        <v/>
      </c>
      <c r="AV255" s="24" t="str">
        <f t="shared" si="64"/>
        <v/>
      </c>
      <c r="AX255" t="str">
        <f>IF(BC255="","",IF(BC255&gt;0,COUNT($AY$2:AY255),""))</f>
        <v/>
      </c>
      <c r="AY255" s="24" t="str">
        <f t="shared" si="65"/>
        <v/>
      </c>
      <c r="AZ255" s="24" t="str">
        <f>IF(AND($BB$1=5,$BC$1=AH255),'Data Entry'!C260,"")</f>
        <v/>
      </c>
      <c r="BA255" s="24" t="str">
        <f>IF(AND($BB$1=5,AG255=5,$BC$1=AH255),'Data Entry'!D260,"")</f>
        <v/>
      </c>
      <c r="BB255" s="24" t="str">
        <f t="shared" si="66"/>
        <v/>
      </c>
      <c r="BC255" s="24" t="str">
        <f>IF(AND($BB$1=5,AG255=5,$BC$1=AH255),'Data Entry'!F260,"")</f>
        <v/>
      </c>
      <c r="BD255" s="24" t="str">
        <f t="shared" si="67"/>
        <v/>
      </c>
      <c r="BE255" s="24" t="str">
        <f>IF(AND($BB$1=5,AG255=5,$BC$1=AH255),'Data Entry'!G260,"")</f>
        <v/>
      </c>
      <c r="BF255" s="24" t="str">
        <f t="shared" si="68"/>
        <v/>
      </c>
      <c r="BG255" s="24" t="str">
        <f t="shared" si="69"/>
        <v/>
      </c>
      <c r="BH255" s="24" t="str">
        <f>IF(AND($BB$1=5,AG255=5,$BC$1=AH255),'Data Entry'!E260,"")</f>
        <v/>
      </c>
      <c r="BI255" s="24" t="str">
        <f>IF(AND($BB$1=5,AG255=5,$BC$1=AH255),'Data Entry'!H260,"")</f>
        <v/>
      </c>
      <c r="BJ255" s="24" t="str">
        <f>IF(AND($BB$1=5,AG255=5,$BC$1=AH255),'Data Entry'!I260,"")</f>
        <v/>
      </c>
      <c r="BK255" s="24" t="str">
        <f t="shared" si="70"/>
        <v/>
      </c>
      <c r="BL255" s="24" t="str">
        <f t="shared" si="71"/>
        <v/>
      </c>
      <c r="BM255" s="24" t="str">
        <f t="shared" si="72"/>
        <v/>
      </c>
      <c r="BN255" s="24" t="str">
        <f t="shared" si="73"/>
        <v/>
      </c>
    </row>
    <row r="256" spans="1:66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7"/>
      <c r="AF256" t="str">
        <f>IF(AK256="","",IF(AK256&gt;0,COUNT($AG$2:AG256),""))</f>
        <v/>
      </c>
      <c r="AG256" s="24">
        <f t="shared" si="56"/>
        <v>5</v>
      </c>
      <c r="AH256" s="24" t="str">
        <f>IF(AND($AJ$1=5),'Data Entry'!C261,"")</f>
        <v/>
      </c>
      <c r="AI256" s="24" t="str">
        <f>IF(AND($AJ$1=5),'Data Entry'!D261,"")</f>
        <v/>
      </c>
      <c r="AJ256" s="24" t="str">
        <f t="shared" si="57"/>
        <v/>
      </c>
      <c r="AK256" s="24" t="str">
        <f>IF(AND($AJ$1=5),'Data Entry'!F261,"")</f>
        <v/>
      </c>
      <c r="AL256" s="24" t="str">
        <f t="shared" si="58"/>
        <v/>
      </c>
      <c r="AM256" s="24" t="str">
        <f>IF(AND($AJ$1=5),'Data Entry'!G261,"")</f>
        <v/>
      </c>
      <c r="AN256" s="24" t="str">
        <f t="shared" si="59"/>
        <v/>
      </c>
      <c r="AO256" s="24" t="str">
        <f t="shared" si="60"/>
        <v/>
      </c>
      <c r="AP256" s="24" t="str">
        <f>IF(AND($AJ$1=5),'Data Entry'!E261,"")</f>
        <v/>
      </c>
      <c r="AQ256" s="24" t="str">
        <f>IF(AND($AJ$1=5),'Data Entry'!H261,"")</f>
        <v/>
      </c>
      <c r="AR256" s="24" t="str">
        <f>IF(AND($AJ$1=5),'Data Entry'!I261,"")</f>
        <v/>
      </c>
      <c r="AS256" s="24" t="str">
        <f t="shared" si="61"/>
        <v/>
      </c>
      <c r="AT256" s="24" t="str">
        <f t="shared" si="62"/>
        <v/>
      </c>
      <c r="AU256" s="24" t="str">
        <f t="shared" si="63"/>
        <v/>
      </c>
      <c r="AV256" s="24" t="str">
        <f t="shared" si="64"/>
        <v/>
      </c>
      <c r="AX256" t="str">
        <f>IF(BC256="","",IF(BC256&gt;0,COUNT($AY$2:AY256),""))</f>
        <v/>
      </c>
      <c r="AY256" s="24" t="str">
        <f t="shared" si="65"/>
        <v/>
      </c>
      <c r="AZ256" s="24" t="str">
        <f>IF(AND($BB$1=5,$BC$1=AH256),'Data Entry'!C261,"")</f>
        <v/>
      </c>
      <c r="BA256" s="24" t="str">
        <f>IF(AND($BB$1=5,AG256=5,$BC$1=AH256),'Data Entry'!D261,"")</f>
        <v/>
      </c>
      <c r="BB256" s="24" t="str">
        <f t="shared" si="66"/>
        <v/>
      </c>
      <c r="BC256" s="24" t="str">
        <f>IF(AND($BB$1=5,AG256=5,$BC$1=AH256),'Data Entry'!F261,"")</f>
        <v/>
      </c>
      <c r="BD256" s="24" t="str">
        <f t="shared" si="67"/>
        <v/>
      </c>
      <c r="BE256" s="24" t="str">
        <f>IF(AND($BB$1=5,AG256=5,$BC$1=AH256),'Data Entry'!G261,"")</f>
        <v/>
      </c>
      <c r="BF256" s="24" t="str">
        <f t="shared" si="68"/>
        <v/>
      </c>
      <c r="BG256" s="24" t="str">
        <f t="shared" si="69"/>
        <v/>
      </c>
      <c r="BH256" s="24" t="str">
        <f>IF(AND($BB$1=5,AG256=5,$BC$1=AH256),'Data Entry'!E261,"")</f>
        <v/>
      </c>
      <c r="BI256" s="24" t="str">
        <f>IF(AND($BB$1=5,AG256=5,$BC$1=AH256),'Data Entry'!H261,"")</f>
        <v/>
      </c>
      <c r="BJ256" s="24" t="str">
        <f>IF(AND($BB$1=5,AG256=5,$BC$1=AH256),'Data Entry'!I261,"")</f>
        <v/>
      </c>
      <c r="BK256" s="24" t="str">
        <f t="shared" si="70"/>
        <v/>
      </c>
      <c r="BL256" s="24" t="str">
        <f t="shared" si="71"/>
        <v/>
      </c>
      <c r="BM256" s="24" t="str">
        <f t="shared" si="72"/>
        <v/>
      </c>
      <c r="BN256" s="24" t="str">
        <f t="shared" si="73"/>
        <v/>
      </c>
    </row>
    <row r="257" spans="1:66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7"/>
      <c r="AF257" t="str">
        <f>IF(AK257="","",IF(AK257&gt;0,COUNT($AG$2:AG257),""))</f>
        <v/>
      </c>
      <c r="AG257" s="24">
        <f t="shared" si="56"/>
        <v>5</v>
      </c>
      <c r="AH257" s="24" t="str">
        <f>IF(AND($AJ$1=5),'Data Entry'!C262,"")</f>
        <v/>
      </c>
      <c r="AI257" s="24" t="str">
        <f>IF(AND($AJ$1=5),'Data Entry'!D262,"")</f>
        <v/>
      </c>
      <c r="AJ257" s="24" t="str">
        <f t="shared" si="57"/>
        <v/>
      </c>
      <c r="AK257" s="24" t="str">
        <f>IF(AND($AJ$1=5),'Data Entry'!F262,"")</f>
        <v/>
      </c>
      <c r="AL257" s="24" t="str">
        <f t="shared" si="58"/>
        <v/>
      </c>
      <c r="AM257" s="24" t="str">
        <f>IF(AND($AJ$1=5),'Data Entry'!G262,"")</f>
        <v/>
      </c>
      <c r="AN257" s="24" t="str">
        <f t="shared" si="59"/>
        <v/>
      </c>
      <c r="AO257" s="24" t="str">
        <f t="shared" si="60"/>
        <v/>
      </c>
      <c r="AP257" s="24" t="str">
        <f>IF(AND($AJ$1=5),'Data Entry'!E262,"")</f>
        <v/>
      </c>
      <c r="AQ257" s="24" t="str">
        <f>IF(AND($AJ$1=5),'Data Entry'!H262,"")</f>
        <v/>
      </c>
      <c r="AR257" s="24" t="str">
        <f>IF(AND($AJ$1=5),'Data Entry'!I262,"")</f>
        <v/>
      </c>
      <c r="AS257" s="24" t="str">
        <f t="shared" si="61"/>
        <v/>
      </c>
      <c r="AT257" s="24" t="str">
        <f t="shared" si="62"/>
        <v/>
      </c>
      <c r="AU257" s="24" t="str">
        <f t="shared" si="63"/>
        <v/>
      </c>
      <c r="AV257" s="24" t="str">
        <f t="shared" si="64"/>
        <v/>
      </c>
      <c r="AX257" t="str">
        <f>IF(BC257="","",IF(BC257&gt;0,COUNT($AY$2:AY257),""))</f>
        <v/>
      </c>
      <c r="AY257" s="24" t="str">
        <f t="shared" si="65"/>
        <v/>
      </c>
      <c r="AZ257" s="24" t="str">
        <f>IF(AND($BB$1=5,$BC$1=AH257),'Data Entry'!C262,"")</f>
        <v/>
      </c>
      <c r="BA257" s="24" t="str">
        <f>IF(AND($BB$1=5,AG257=5,$BC$1=AH257),'Data Entry'!D262,"")</f>
        <v/>
      </c>
      <c r="BB257" s="24" t="str">
        <f t="shared" si="66"/>
        <v/>
      </c>
      <c r="BC257" s="24" t="str">
        <f>IF(AND($BB$1=5,AG257=5,$BC$1=AH257),'Data Entry'!F262,"")</f>
        <v/>
      </c>
      <c r="BD257" s="24" t="str">
        <f t="shared" si="67"/>
        <v/>
      </c>
      <c r="BE257" s="24" t="str">
        <f>IF(AND($BB$1=5,AG257=5,$BC$1=AH257),'Data Entry'!G262,"")</f>
        <v/>
      </c>
      <c r="BF257" s="24" t="str">
        <f t="shared" si="68"/>
        <v/>
      </c>
      <c r="BG257" s="24" t="str">
        <f t="shared" si="69"/>
        <v/>
      </c>
      <c r="BH257" s="24" t="str">
        <f>IF(AND($BB$1=5,AG257=5,$BC$1=AH257),'Data Entry'!E262,"")</f>
        <v/>
      </c>
      <c r="BI257" s="24" t="str">
        <f>IF(AND($BB$1=5,AG257=5,$BC$1=AH257),'Data Entry'!H262,"")</f>
        <v/>
      </c>
      <c r="BJ257" s="24" t="str">
        <f>IF(AND($BB$1=5,AG257=5,$BC$1=AH257),'Data Entry'!I262,"")</f>
        <v/>
      </c>
      <c r="BK257" s="24" t="str">
        <f t="shared" si="70"/>
        <v/>
      </c>
      <c r="BL257" s="24" t="str">
        <f t="shared" si="71"/>
        <v/>
      </c>
      <c r="BM257" s="24" t="str">
        <f t="shared" si="72"/>
        <v/>
      </c>
      <c r="BN257" s="24" t="str">
        <f t="shared" si="73"/>
        <v/>
      </c>
    </row>
    <row r="258" spans="1:66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7"/>
      <c r="AF258" t="str">
        <f>IF(AK258="","",IF(AK258&gt;0,COUNT($AG$2:AG258),""))</f>
        <v/>
      </c>
      <c r="AG258" s="24">
        <f t="shared" si="56"/>
        <v>5</v>
      </c>
      <c r="AH258" s="24" t="str">
        <f>IF(AND($AJ$1=5),'Data Entry'!C263,"")</f>
        <v/>
      </c>
      <c r="AI258" s="24" t="str">
        <f>IF(AND($AJ$1=5),'Data Entry'!D263,"")</f>
        <v/>
      </c>
      <c r="AJ258" s="24" t="str">
        <f t="shared" si="57"/>
        <v/>
      </c>
      <c r="AK258" s="24" t="str">
        <f>IF(AND($AJ$1=5),'Data Entry'!F263,"")</f>
        <v/>
      </c>
      <c r="AL258" s="24" t="str">
        <f t="shared" si="58"/>
        <v/>
      </c>
      <c r="AM258" s="24" t="str">
        <f>IF(AND($AJ$1=5),'Data Entry'!G263,"")</f>
        <v/>
      </c>
      <c r="AN258" s="24" t="str">
        <f t="shared" si="59"/>
        <v/>
      </c>
      <c r="AO258" s="24" t="str">
        <f t="shared" si="60"/>
        <v/>
      </c>
      <c r="AP258" s="24" t="str">
        <f>IF(AND($AJ$1=5),'Data Entry'!E263,"")</f>
        <v/>
      </c>
      <c r="AQ258" s="24" t="str">
        <f>IF(AND($AJ$1=5),'Data Entry'!H263,"")</f>
        <v/>
      </c>
      <c r="AR258" s="24" t="str">
        <f>IF(AND($AJ$1=5),'Data Entry'!I263,"")</f>
        <v/>
      </c>
      <c r="AS258" s="24" t="str">
        <f t="shared" si="61"/>
        <v/>
      </c>
      <c r="AT258" s="24" t="str">
        <f t="shared" si="62"/>
        <v/>
      </c>
      <c r="AU258" s="24" t="str">
        <f t="shared" si="63"/>
        <v/>
      </c>
      <c r="AV258" s="24" t="str">
        <f t="shared" si="64"/>
        <v/>
      </c>
      <c r="AX258" t="str">
        <f>IF(BC258="","",IF(BC258&gt;0,COUNT($AY$2:AY258),""))</f>
        <v/>
      </c>
      <c r="AY258" s="24" t="str">
        <f t="shared" si="65"/>
        <v/>
      </c>
      <c r="AZ258" s="24" t="str">
        <f>IF(AND($BB$1=5,$BC$1=AH258),'Data Entry'!C263,"")</f>
        <v/>
      </c>
      <c r="BA258" s="24" t="str">
        <f>IF(AND($BB$1=5,AG258=5,$BC$1=AH258),'Data Entry'!D263,"")</f>
        <v/>
      </c>
      <c r="BB258" s="24" t="str">
        <f t="shared" si="66"/>
        <v/>
      </c>
      <c r="BC258" s="24" t="str">
        <f>IF(AND($BB$1=5,AG258=5,$BC$1=AH258),'Data Entry'!F263,"")</f>
        <v/>
      </c>
      <c r="BD258" s="24" t="str">
        <f t="shared" si="67"/>
        <v/>
      </c>
      <c r="BE258" s="24" t="str">
        <f>IF(AND($BB$1=5,AG258=5,$BC$1=AH258),'Data Entry'!G263,"")</f>
        <v/>
      </c>
      <c r="BF258" s="24" t="str">
        <f t="shared" si="68"/>
        <v/>
      </c>
      <c r="BG258" s="24" t="str">
        <f t="shared" si="69"/>
        <v/>
      </c>
      <c r="BH258" s="24" t="str">
        <f>IF(AND($BB$1=5,AG258=5,$BC$1=AH258),'Data Entry'!E263,"")</f>
        <v/>
      </c>
      <c r="BI258" s="24" t="str">
        <f>IF(AND($BB$1=5,AG258=5,$BC$1=AH258),'Data Entry'!H263,"")</f>
        <v/>
      </c>
      <c r="BJ258" s="24" t="str">
        <f>IF(AND($BB$1=5,AG258=5,$BC$1=AH258),'Data Entry'!I263,"")</f>
        <v/>
      </c>
      <c r="BK258" s="24" t="str">
        <f t="shared" si="70"/>
        <v/>
      </c>
      <c r="BL258" s="24" t="str">
        <f t="shared" si="71"/>
        <v/>
      </c>
      <c r="BM258" s="24" t="str">
        <f t="shared" si="72"/>
        <v/>
      </c>
      <c r="BN258" s="24" t="str">
        <f t="shared" si="73"/>
        <v/>
      </c>
    </row>
    <row r="259" spans="1:66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7"/>
      <c r="AF259" t="str">
        <f>IF(AK259="","",IF(AK259&gt;0,COUNT($AG$2:AG259),""))</f>
        <v/>
      </c>
      <c r="AG259" s="24">
        <f t="shared" ref="AG259:AG322" si="74">IF(AND($AJ$1=5),$AJ$1,"")</f>
        <v>5</v>
      </c>
      <c r="AH259" s="24" t="str">
        <f>IF(AND($AJ$1=5),'Data Entry'!C264,"")</f>
        <v/>
      </c>
      <c r="AI259" s="24" t="str">
        <f>IF(AND($AJ$1=5),'Data Entry'!D264,"")</f>
        <v/>
      </c>
      <c r="AJ259" s="24" t="str">
        <f t="shared" ref="AJ259:AJ322" si="75">IF(AND($AJ$1=5,$A259=5),D259,"")</f>
        <v/>
      </c>
      <c r="AK259" s="24" t="str">
        <f>IF(AND($AJ$1=5),'Data Entry'!F264,"")</f>
        <v/>
      </c>
      <c r="AL259" s="24" t="str">
        <f t="shared" ref="AL259:AL322" si="76">IF(AND($AJ$1=5,$A259=5),F259,"")</f>
        <v/>
      </c>
      <c r="AM259" s="24" t="str">
        <f>IF(AND($AJ$1=5),'Data Entry'!G264,"")</f>
        <v/>
      </c>
      <c r="AN259" s="24" t="str">
        <f t="shared" ref="AN259:AN322" si="77">IF(AND($AJ$1=5,$A259=5),H259,"")</f>
        <v/>
      </c>
      <c r="AO259" s="24" t="str">
        <f t="shared" ref="AO259:AO322" si="78">IF(AND($AJ$1=5,$A259=5),I259,"")</f>
        <v/>
      </c>
      <c r="AP259" s="24" t="str">
        <f>IF(AND($AJ$1=5),'Data Entry'!E264,"")</f>
        <v/>
      </c>
      <c r="AQ259" s="24" t="str">
        <f>IF(AND($AJ$1=5),'Data Entry'!H264,"")</f>
        <v/>
      </c>
      <c r="AR259" s="24" t="str">
        <f>IF(AND($AJ$1=5),'Data Entry'!I264,"")</f>
        <v/>
      </c>
      <c r="AS259" s="24" t="str">
        <f t="shared" ref="AS259:AS322" si="79">IF(AND($AJ$1=5,$A259=5),M259,"")</f>
        <v/>
      </c>
      <c r="AT259" s="24" t="str">
        <f t="shared" ref="AT259:AT322" si="80">IF(AND($AJ$1=5,$A259=5),N259,"")</f>
        <v/>
      </c>
      <c r="AU259" s="24" t="str">
        <f t="shared" ref="AU259:AU322" si="81">IF(AND($AJ$1=5,$A259=5),O259,"")</f>
        <v/>
      </c>
      <c r="AV259" s="24" t="str">
        <f t="shared" ref="AV259:AV322" si="82">IF(AND($AJ$1=5,$A259=5),P259,"")</f>
        <v/>
      </c>
      <c r="AX259" t="str">
        <f>IF(BC259="","",IF(BC259&gt;0,COUNT($AY$2:AY259),""))</f>
        <v/>
      </c>
      <c r="AY259" s="24" t="str">
        <f t="shared" ref="AY259:AY322" si="83">IF(AND($BB$1=5,$BC$1=AH259),$BB$1,"")</f>
        <v/>
      </c>
      <c r="AZ259" s="24" t="str">
        <f>IF(AND($BB$1=5,$BC$1=AH259),'Data Entry'!C264,"")</f>
        <v/>
      </c>
      <c r="BA259" s="24" t="str">
        <f>IF(AND($BB$1=5,AG259=5,$BC$1=AH259),'Data Entry'!D264,"")</f>
        <v/>
      </c>
      <c r="BB259" s="24" t="str">
        <f t="shared" ref="BB259:BB322" si="84">IF(AND($BB$1=5,$A259=5,$BC$1=$B259),D259,"")</f>
        <v/>
      </c>
      <c r="BC259" s="24" t="str">
        <f>IF(AND($BB$1=5,AG259=5,$BC$1=AH259),'Data Entry'!F264,"")</f>
        <v/>
      </c>
      <c r="BD259" s="24" t="str">
        <f t="shared" ref="BD259:BD322" si="85">IF(AND($BB$1=5,$A259=5,$BC$1=$B259),F259,"")</f>
        <v/>
      </c>
      <c r="BE259" s="24" t="str">
        <f>IF(AND($BB$1=5,AG259=5,$BC$1=AH259),'Data Entry'!G264,"")</f>
        <v/>
      </c>
      <c r="BF259" s="24" t="str">
        <f t="shared" ref="BF259:BF322" si="86">IF(AND($BB$1=5,$A259=5,$BC$1=$B259),H259,"")</f>
        <v/>
      </c>
      <c r="BG259" s="24" t="str">
        <f t="shared" ref="BG259:BG322" si="87">IF(AND($BB$1=5,$A259=5,$BC$1=$B259),I259,"")</f>
        <v/>
      </c>
      <c r="BH259" s="24" t="str">
        <f>IF(AND($BB$1=5,AG259=5,$BC$1=AH259),'Data Entry'!E264,"")</f>
        <v/>
      </c>
      <c r="BI259" s="24" t="str">
        <f>IF(AND($BB$1=5,AG259=5,$BC$1=AH259),'Data Entry'!H264,"")</f>
        <v/>
      </c>
      <c r="BJ259" s="24" t="str">
        <f>IF(AND($BB$1=5,AG259=5,$BC$1=AH259),'Data Entry'!I264,"")</f>
        <v/>
      </c>
      <c r="BK259" s="24" t="str">
        <f t="shared" ref="BK259:BK322" si="88">IF(AND($BB$1=5,$A259=5,$BC$1=$B259),M259,"")</f>
        <v/>
      </c>
      <c r="BL259" s="24" t="str">
        <f t="shared" ref="BL259:BL322" si="89">IF(AND($BB$1=5,$A259=5,$BC$1=$B259),N259,"")</f>
        <v/>
      </c>
      <c r="BM259" s="24" t="str">
        <f t="shared" ref="BM259:BM322" si="90">IF(AND($BB$1=5,$A259=5,$BC$1=$B259),O259,"")</f>
        <v/>
      </c>
      <c r="BN259" s="24" t="str">
        <f t="shared" ref="BN259:BN322" si="91">IF(AND($BB$1=5,$A259=5,$BC$1=$B259),P259,"")</f>
        <v/>
      </c>
    </row>
    <row r="260" spans="1:66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7"/>
      <c r="AF260" t="str">
        <f>IF(AK260="","",IF(AK260&gt;0,COUNT($AG$2:AG260),""))</f>
        <v/>
      </c>
      <c r="AG260" s="24">
        <f t="shared" si="74"/>
        <v>5</v>
      </c>
      <c r="AH260" s="24" t="str">
        <f>IF(AND($AJ$1=5),'Data Entry'!C265,"")</f>
        <v/>
      </c>
      <c r="AI260" s="24" t="str">
        <f>IF(AND($AJ$1=5),'Data Entry'!D265,"")</f>
        <v/>
      </c>
      <c r="AJ260" s="24" t="str">
        <f t="shared" si="75"/>
        <v/>
      </c>
      <c r="AK260" s="24" t="str">
        <f>IF(AND($AJ$1=5),'Data Entry'!F265,"")</f>
        <v/>
      </c>
      <c r="AL260" s="24" t="str">
        <f t="shared" si="76"/>
        <v/>
      </c>
      <c r="AM260" s="24" t="str">
        <f>IF(AND($AJ$1=5),'Data Entry'!G265,"")</f>
        <v/>
      </c>
      <c r="AN260" s="24" t="str">
        <f t="shared" si="77"/>
        <v/>
      </c>
      <c r="AO260" s="24" t="str">
        <f t="shared" si="78"/>
        <v/>
      </c>
      <c r="AP260" s="24" t="str">
        <f>IF(AND($AJ$1=5),'Data Entry'!E265,"")</f>
        <v/>
      </c>
      <c r="AQ260" s="24" t="str">
        <f>IF(AND($AJ$1=5),'Data Entry'!H265,"")</f>
        <v/>
      </c>
      <c r="AR260" s="24" t="str">
        <f>IF(AND($AJ$1=5),'Data Entry'!I265,"")</f>
        <v/>
      </c>
      <c r="AS260" s="24" t="str">
        <f t="shared" si="79"/>
        <v/>
      </c>
      <c r="AT260" s="24" t="str">
        <f t="shared" si="80"/>
        <v/>
      </c>
      <c r="AU260" s="24" t="str">
        <f t="shared" si="81"/>
        <v/>
      </c>
      <c r="AV260" s="24" t="str">
        <f t="shared" si="82"/>
        <v/>
      </c>
      <c r="AX260" t="str">
        <f>IF(BC260="","",IF(BC260&gt;0,COUNT($AY$2:AY260),""))</f>
        <v/>
      </c>
      <c r="AY260" s="24" t="str">
        <f t="shared" si="83"/>
        <v/>
      </c>
      <c r="AZ260" s="24" t="str">
        <f>IF(AND($BB$1=5,$BC$1=AH260),'Data Entry'!C265,"")</f>
        <v/>
      </c>
      <c r="BA260" s="24" t="str">
        <f>IF(AND($BB$1=5,AG260=5,$BC$1=AH260),'Data Entry'!D265,"")</f>
        <v/>
      </c>
      <c r="BB260" s="24" t="str">
        <f t="shared" si="84"/>
        <v/>
      </c>
      <c r="BC260" s="24" t="str">
        <f>IF(AND($BB$1=5,AG260=5,$BC$1=AH260),'Data Entry'!F265,"")</f>
        <v/>
      </c>
      <c r="BD260" s="24" t="str">
        <f t="shared" si="85"/>
        <v/>
      </c>
      <c r="BE260" s="24" t="str">
        <f>IF(AND($BB$1=5,AG260=5,$BC$1=AH260),'Data Entry'!G265,"")</f>
        <v/>
      </c>
      <c r="BF260" s="24" t="str">
        <f t="shared" si="86"/>
        <v/>
      </c>
      <c r="BG260" s="24" t="str">
        <f t="shared" si="87"/>
        <v/>
      </c>
      <c r="BH260" s="24" t="str">
        <f>IF(AND($BB$1=5,AG260=5,$BC$1=AH260),'Data Entry'!E265,"")</f>
        <v/>
      </c>
      <c r="BI260" s="24" t="str">
        <f>IF(AND($BB$1=5,AG260=5,$BC$1=AH260),'Data Entry'!H265,"")</f>
        <v/>
      </c>
      <c r="BJ260" s="24" t="str">
        <f>IF(AND($BB$1=5,AG260=5,$BC$1=AH260),'Data Entry'!I265,"")</f>
        <v/>
      </c>
      <c r="BK260" s="24" t="str">
        <f t="shared" si="88"/>
        <v/>
      </c>
      <c r="BL260" s="24" t="str">
        <f t="shared" si="89"/>
        <v/>
      </c>
      <c r="BM260" s="24" t="str">
        <f t="shared" si="90"/>
        <v/>
      </c>
      <c r="BN260" s="24" t="str">
        <f t="shared" si="91"/>
        <v/>
      </c>
    </row>
    <row r="261" spans="1:66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7"/>
      <c r="AF261" t="str">
        <f>IF(AK261="","",IF(AK261&gt;0,COUNT($AG$2:AG261),""))</f>
        <v/>
      </c>
      <c r="AG261" s="24">
        <f t="shared" si="74"/>
        <v>5</v>
      </c>
      <c r="AH261" s="24" t="str">
        <f>IF(AND($AJ$1=5),'Data Entry'!C266,"")</f>
        <v/>
      </c>
      <c r="AI261" s="24" t="str">
        <f>IF(AND($AJ$1=5),'Data Entry'!D266,"")</f>
        <v/>
      </c>
      <c r="AJ261" s="24" t="str">
        <f t="shared" si="75"/>
        <v/>
      </c>
      <c r="AK261" s="24" t="str">
        <f>IF(AND($AJ$1=5),'Data Entry'!F266,"")</f>
        <v/>
      </c>
      <c r="AL261" s="24" t="str">
        <f t="shared" si="76"/>
        <v/>
      </c>
      <c r="AM261" s="24" t="str">
        <f>IF(AND($AJ$1=5),'Data Entry'!G266,"")</f>
        <v/>
      </c>
      <c r="AN261" s="24" t="str">
        <f t="shared" si="77"/>
        <v/>
      </c>
      <c r="AO261" s="24" t="str">
        <f t="shared" si="78"/>
        <v/>
      </c>
      <c r="AP261" s="24" t="str">
        <f>IF(AND($AJ$1=5),'Data Entry'!E266,"")</f>
        <v/>
      </c>
      <c r="AQ261" s="24" t="str">
        <f>IF(AND($AJ$1=5),'Data Entry'!H266,"")</f>
        <v/>
      </c>
      <c r="AR261" s="24" t="str">
        <f>IF(AND($AJ$1=5),'Data Entry'!I266,"")</f>
        <v/>
      </c>
      <c r="AS261" s="24" t="str">
        <f t="shared" si="79"/>
        <v/>
      </c>
      <c r="AT261" s="24" t="str">
        <f t="shared" si="80"/>
        <v/>
      </c>
      <c r="AU261" s="24" t="str">
        <f t="shared" si="81"/>
        <v/>
      </c>
      <c r="AV261" s="24" t="str">
        <f t="shared" si="82"/>
        <v/>
      </c>
      <c r="AX261" t="str">
        <f>IF(BC261="","",IF(BC261&gt;0,COUNT($AY$2:AY261),""))</f>
        <v/>
      </c>
      <c r="AY261" s="24" t="str">
        <f t="shared" si="83"/>
        <v/>
      </c>
      <c r="AZ261" s="24" t="str">
        <f>IF(AND($BB$1=5,$BC$1=AH261),'Data Entry'!C266,"")</f>
        <v/>
      </c>
      <c r="BA261" s="24" t="str">
        <f>IF(AND($BB$1=5,AG261=5,$BC$1=AH261),'Data Entry'!D266,"")</f>
        <v/>
      </c>
      <c r="BB261" s="24" t="str">
        <f t="shared" si="84"/>
        <v/>
      </c>
      <c r="BC261" s="24" t="str">
        <f>IF(AND($BB$1=5,AG261=5,$BC$1=AH261),'Data Entry'!F266,"")</f>
        <v/>
      </c>
      <c r="BD261" s="24" t="str">
        <f t="shared" si="85"/>
        <v/>
      </c>
      <c r="BE261" s="24" t="str">
        <f>IF(AND($BB$1=5,AG261=5,$BC$1=AH261),'Data Entry'!G266,"")</f>
        <v/>
      </c>
      <c r="BF261" s="24" t="str">
        <f t="shared" si="86"/>
        <v/>
      </c>
      <c r="BG261" s="24" t="str">
        <f t="shared" si="87"/>
        <v/>
      </c>
      <c r="BH261" s="24" t="str">
        <f>IF(AND($BB$1=5,AG261=5,$BC$1=AH261),'Data Entry'!E266,"")</f>
        <v/>
      </c>
      <c r="BI261" s="24" t="str">
        <f>IF(AND($BB$1=5,AG261=5,$BC$1=AH261),'Data Entry'!H266,"")</f>
        <v/>
      </c>
      <c r="BJ261" s="24" t="str">
        <f>IF(AND($BB$1=5,AG261=5,$BC$1=AH261),'Data Entry'!I266,"")</f>
        <v/>
      </c>
      <c r="BK261" s="24" t="str">
        <f t="shared" si="88"/>
        <v/>
      </c>
      <c r="BL261" s="24" t="str">
        <f t="shared" si="89"/>
        <v/>
      </c>
      <c r="BM261" s="24" t="str">
        <f t="shared" si="90"/>
        <v/>
      </c>
      <c r="BN261" s="24" t="str">
        <f t="shared" si="91"/>
        <v/>
      </c>
    </row>
    <row r="262" spans="1:66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7"/>
      <c r="AF262" t="str">
        <f>IF(AK262="","",IF(AK262&gt;0,COUNT($AG$2:AG262),""))</f>
        <v/>
      </c>
      <c r="AG262" s="24">
        <f t="shared" si="74"/>
        <v>5</v>
      </c>
      <c r="AH262" s="24" t="str">
        <f>IF(AND($AJ$1=5),'Data Entry'!C267,"")</f>
        <v/>
      </c>
      <c r="AI262" s="24" t="str">
        <f>IF(AND($AJ$1=5),'Data Entry'!D267,"")</f>
        <v/>
      </c>
      <c r="AJ262" s="24" t="str">
        <f t="shared" si="75"/>
        <v/>
      </c>
      <c r="AK262" s="24" t="str">
        <f>IF(AND($AJ$1=5),'Data Entry'!F267,"")</f>
        <v/>
      </c>
      <c r="AL262" s="24" t="str">
        <f t="shared" si="76"/>
        <v/>
      </c>
      <c r="AM262" s="24" t="str">
        <f>IF(AND($AJ$1=5),'Data Entry'!G267,"")</f>
        <v/>
      </c>
      <c r="AN262" s="24" t="str">
        <f t="shared" si="77"/>
        <v/>
      </c>
      <c r="AO262" s="24" t="str">
        <f t="shared" si="78"/>
        <v/>
      </c>
      <c r="AP262" s="24" t="str">
        <f>IF(AND($AJ$1=5),'Data Entry'!E267,"")</f>
        <v/>
      </c>
      <c r="AQ262" s="24" t="str">
        <f>IF(AND($AJ$1=5),'Data Entry'!H267,"")</f>
        <v/>
      </c>
      <c r="AR262" s="24" t="str">
        <f>IF(AND($AJ$1=5),'Data Entry'!I267,"")</f>
        <v/>
      </c>
      <c r="AS262" s="24" t="str">
        <f t="shared" si="79"/>
        <v/>
      </c>
      <c r="AT262" s="24" t="str">
        <f t="shared" si="80"/>
        <v/>
      </c>
      <c r="AU262" s="24" t="str">
        <f t="shared" si="81"/>
        <v/>
      </c>
      <c r="AV262" s="24" t="str">
        <f t="shared" si="82"/>
        <v/>
      </c>
      <c r="AX262" t="str">
        <f>IF(BC262="","",IF(BC262&gt;0,COUNT($AY$2:AY262),""))</f>
        <v/>
      </c>
      <c r="AY262" s="24" t="str">
        <f t="shared" si="83"/>
        <v/>
      </c>
      <c r="AZ262" s="24" t="str">
        <f>IF(AND($BB$1=5,$BC$1=AH262),'Data Entry'!C267,"")</f>
        <v/>
      </c>
      <c r="BA262" s="24" t="str">
        <f>IF(AND($BB$1=5,AG262=5,$BC$1=AH262),'Data Entry'!D267,"")</f>
        <v/>
      </c>
      <c r="BB262" s="24" t="str">
        <f t="shared" si="84"/>
        <v/>
      </c>
      <c r="BC262" s="24" t="str">
        <f>IF(AND($BB$1=5,AG262=5,$BC$1=AH262),'Data Entry'!F267,"")</f>
        <v/>
      </c>
      <c r="BD262" s="24" t="str">
        <f t="shared" si="85"/>
        <v/>
      </c>
      <c r="BE262" s="24" t="str">
        <f>IF(AND($BB$1=5,AG262=5,$BC$1=AH262),'Data Entry'!G267,"")</f>
        <v/>
      </c>
      <c r="BF262" s="24" t="str">
        <f t="shared" si="86"/>
        <v/>
      </c>
      <c r="BG262" s="24" t="str">
        <f t="shared" si="87"/>
        <v/>
      </c>
      <c r="BH262" s="24" t="str">
        <f>IF(AND($BB$1=5,AG262=5,$BC$1=AH262),'Data Entry'!E267,"")</f>
        <v/>
      </c>
      <c r="BI262" s="24" t="str">
        <f>IF(AND($BB$1=5,AG262=5,$BC$1=AH262),'Data Entry'!H267,"")</f>
        <v/>
      </c>
      <c r="BJ262" s="24" t="str">
        <f>IF(AND($BB$1=5,AG262=5,$BC$1=AH262),'Data Entry'!I267,"")</f>
        <v/>
      </c>
      <c r="BK262" s="24" t="str">
        <f t="shared" si="88"/>
        <v/>
      </c>
      <c r="BL262" s="24" t="str">
        <f t="shared" si="89"/>
        <v/>
      </c>
      <c r="BM262" s="24" t="str">
        <f t="shared" si="90"/>
        <v/>
      </c>
      <c r="BN262" s="24" t="str">
        <f t="shared" si="91"/>
        <v/>
      </c>
    </row>
    <row r="263" spans="1:66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7"/>
      <c r="AF263" t="str">
        <f>IF(AK263="","",IF(AK263&gt;0,COUNT($AG$2:AG263),""))</f>
        <v/>
      </c>
      <c r="AG263" s="24">
        <f t="shared" si="74"/>
        <v>5</v>
      </c>
      <c r="AH263" s="24" t="str">
        <f>IF(AND($AJ$1=5),'Data Entry'!C268,"")</f>
        <v/>
      </c>
      <c r="AI263" s="24" t="str">
        <f>IF(AND($AJ$1=5),'Data Entry'!D268,"")</f>
        <v/>
      </c>
      <c r="AJ263" s="24" t="str">
        <f t="shared" si="75"/>
        <v/>
      </c>
      <c r="AK263" s="24" t="str">
        <f>IF(AND($AJ$1=5),'Data Entry'!F268,"")</f>
        <v/>
      </c>
      <c r="AL263" s="24" t="str">
        <f t="shared" si="76"/>
        <v/>
      </c>
      <c r="AM263" s="24" t="str">
        <f>IF(AND($AJ$1=5),'Data Entry'!G268,"")</f>
        <v/>
      </c>
      <c r="AN263" s="24" t="str">
        <f t="shared" si="77"/>
        <v/>
      </c>
      <c r="AO263" s="24" t="str">
        <f t="shared" si="78"/>
        <v/>
      </c>
      <c r="AP263" s="24" t="str">
        <f>IF(AND($AJ$1=5),'Data Entry'!E268,"")</f>
        <v/>
      </c>
      <c r="AQ263" s="24" t="str">
        <f>IF(AND($AJ$1=5),'Data Entry'!H268,"")</f>
        <v/>
      </c>
      <c r="AR263" s="24" t="str">
        <f>IF(AND($AJ$1=5),'Data Entry'!I268,"")</f>
        <v/>
      </c>
      <c r="AS263" s="24" t="str">
        <f t="shared" si="79"/>
        <v/>
      </c>
      <c r="AT263" s="24" t="str">
        <f t="shared" si="80"/>
        <v/>
      </c>
      <c r="AU263" s="24" t="str">
        <f t="shared" si="81"/>
        <v/>
      </c>
      <c r="AV263" s="24" t="str">
        <f t="shared" si="82"/>
        <v/>
      </c>
      <c r="AX263" t="str">
        <f>IF(BC263="","",IF(BC263&gt;0,COUNT($AY$2:AY263),""))</f>
        <v/>
      </c>
      <c r="AY263" s="24" t="str">
        <f t="shared" si="83"/>
        <v/>
      </c>
      <c r="AZ263" s="24" t="str">
        <f>IF(AND($BB$1=5,$BC$1=AH263),'Data Entry'!C268,"")</f>
        <v/>
      </c>
      <c r="BA263" s="24" t="str">
        <f>IF(AND($BB$1=5,AG263=5,$BC$1=AH263),'Data Entry'!D268,"")</f>
        <v/>
      </c>
      <c r="BB263" s="24" t="str">
        <f t="shared" si="84"/>
        <v/>
      </c>
      <c r="BC263" s="24" t="str">
        <f>IF(AND($BB$1=5,AG263=5,$BC$1=AH263),'Data Entry'!F268,"")</f>
        <v/>
      </c>
      <c r="BD263" s="24" t="str">
        <f t="shared" si="85"/>
        <v/>
      </c>
      <c r="BE263" s="24" t="str">
        <f>IF(AND($BB$1=5,AG263=5,$BC$1=AH263),'Data Entry'!G268,"")</f>
        <v/>
      </c>
      <c r="BF263" s="24" t="str">
        <f t="shared" si="86"/>
        <v/>
      </c>
      <c r="BG263" s="24" t="str">
        <f t="shared" si="87"/>
        <v/>
      </c>
      <c r="BH263" s="24" t="str">
        <f>IF(AND($BB$1=5,AG263=5,$BC$1=AH263),'Data Entry'!E268,"")</f>
        <v/>
      </c>
      <c r="BI263" s="24" t="str">
        <f>IF(AND($BB$1=5,AG263=5,$BC$1=AH263),'Data Entry'!H268,"")</f>
        <v/>
      </c>
      <c r="BJ263" s="24" t="str">
        <f>IF(AND($BB$1=5,AG263=5,$BC$1=AH263),'Data Entry'!I268,"")</f>
        <v/>
      </c>
      <c r="BK263" s="24" t="str">
        <f t="shared" si="88"/>
        <v/>
      </c>
      <c r="BL263" s="24" t="str">
        <f t="shared" si="89"/>
        <v/>
      </c>
      <c r="BM263" s="24" t="str">
        <f t="shared" si="90"/>
        <v/>
      </c>
      <c r="BN263" s="24" t="str">
        <f t="shared" si="91"/>
        <v/>
      </c>
    </row>
    <row r="264" spans="1:66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7"/>
      <c r="AF264" t="str">
        <f>IF(AK264="","",IF(AK264&gt;0,COUNT($AG$2:AG264),""))</f>
        <v/>
      </c>
      <c r="AG264" s="24">
        <f t="shared" si="74"/>
        <v>5</v>
      </c>
      <c r="AH264" s="24" t="str">
        <f>IF(AND($AJ$1=5),'Data Entry'!C269,"")</f>
        <v/>
      </c>
      <c r="AI264" s="24" t="str">
        <f>IF(AND($AJ$1=5),'Data Entry'!D269,"")</f>
        <v/>
      </c>
      <c r="AJ264" s="24" t="str">
        <f t="shared" si="75"/>
        <v/>
      </c>
      <c r="AK264" s="24" t="str">
        <f>IF(AND($AJ$1=5),'Data Entry'!F269,"")</f>
        <v/>
      </c>
      <c r="AL264" s="24" t="str">
        <f t="shared" si="76"/>
        <v/>
      </c>
      <c r="AM264" s="24" t="str">
        <f>IF(AND($AJ$1=5),'Data Entry'!G269,"")</f>
        <v/>
      </c>
      <c r="AN264" s="24" t="str">
        <f t="shared" si="77"/>
        <v/>
      </c>
      <c r="AO264" s="24" t="str">
        <f t="shared" si="78"/>
        <v/>
      </c>
      <c r="AP264" s="24" t="str">
        <f>IF(AND($AJ$1=5),'Data Entry'!E269,"")</f>
        <v/>
      </c>
      <c r="AQ264" s="24" t="str">
        <f>IF(AND($AJ$1=5),'Data Entry'!H269,"")</f>
        <v/>
      </c>
      <c r="AR264" s="24" t="str">
        <f>IF(AND($AJ$1=5),'Data Entry'!I269,"")</f>
        <v/>
      </c>
      <c r="AS264" s="24" t="str">
        <f t="shared" si="79"/>
        <v/>
      </c>
      <c r="AT264" s="24" t="str">
        <f t="shared" si="80"/>
        <v/>
      </c>
      <c r="AU264" s="24" t="str">
        <f t="shared" si="81"/>
        <v/>
      </c>
      <c r="AV264" s="24" t="str">
        <f t="shared" si="82"/>
        <v/>
      </c>
      <c r="AX264" t="str">
        <f>IF(BC264="","",IF(BC264&gt;0,COUNT($AY$2:AY264),""))</f>
        <v/>
      </c>
      <c r="AY264" s="24" t="str">
        <f t="shared" si="83"/>
        <v/>
      </c>
      <c r="AZ264" s="24" t="str">
        <f>IF(AND($BB$1=5,$BC$1=AH264),'Data Entry'!C269,"")</f>
        <v/>
      </c>
      <c r="BA264" s="24" t="str">
        <f>IF(AND($BB$1=5,AG264=5,$BC$1=AH264),'Data Entry'!D269,"")</f>
        <v/>
      </c>
      <c r="BB264" s="24" t="str">
        <f t="shared" si="84"/>
        <v/>
      </c>
      <c r="BC264" s="24" t="str">
        <f>IF(AND($BB$1=5,AG264=5,$BC$1=AH264),'Data Entry'!F269,"")</f>
        <v/>
      </c>
      <c r="BD264" s="24" t="str">
        <f t="shared" si="85"/>
        <v/>
      </c>
      <c r="BE264" s="24" t="str">
        <f>IF(AND($BB$1=5,AG264=5,$BC$1=AH264),'Data Entry'!G269,"")</f>
        <v/>
      </c>
      <c r="BF264" s="24" t="str">
        <f t="shared" si="86"/>
        <v/>
      </c>
      <c r="BG264" s="24" t="str">
        <f t="shared" si="87"/>
        <v/>
      </c>
      <c r="BH264" s="24" t="str">
        <f>IF(AND($BB$1=5,AG264=5,$BC$1=AH264),'Data Entry'!E269,"")</f>
        <v/>
      </c>
      <c r="BI264" s="24" t="str">
        <f>IF(AND($BB$1=5,AG264=5,$BC$1=AH264),'Data Entry'!H269,"")</f>
        <v/>
      </c>
      <c r="BJ264" s="24" t="str">
        <f>IF(AND($BB$1=5,AG264=5,$BC$1=AH264),'Data Entry'!I269,"")</f>
        <v/>
      </c>
      <c r="BK264" s="24" t="str">
        <f t="shared" si="88"/>
        <v/>
      </c>
      <c r="BL264" s="24" t="str">
        <f t="shared" si="89"/>
        <v/>
      </c>
      <c r="BM264" s="24" t="str">
        <f t="shared" si="90"/>
        <v/>
      </c>
      <c r="BN264" s="24" t="str">
        <f t="shared" si="91"/>
        <v/>
      </c>
    </row>
    <row r="265" spans="1:66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7"/>
      <c r="AF265" t="str">
        <f>IF(AK265="","",IF(AK265&gt;0,COUNT($AG$2:AG265),""))</f>
        <v/>
      </c>
      <c r="AG265" s="24">
        <f t="shared" si="74"/>
        <v>5</v>
      </c>
      <c r="AH265" s="24" t="str">
        <f>IF(AND($AJ$1=5),'Data Entry'!C270,"")</f>
        <v/>
      </c>
      <c r="AI265" s="24" t="str">
        <f>IF(AND($AJ$1=5),'Data Entry'!D270,"")</f>
        <v/>
      </c>
      <c r="AJ265" s="24" t="str">
        <f t="shared" si="75"/>
        <v/>
      </c>
      <c r="AK265" s="24" t="str">
        <f>IF(AND($AJ$1=5),'Data Entry'!F270,"")</f>
        <v/>
      </c>
      <c r="AL265" s="24" t="str">
        <f t="shared" si="76"/>
        <v/>
      </c>
      <c r="AM265" s="24" t="str">
        <f>IF(AND($AJ$1=5),'Data Entry'!G270,"")</f>
        <v/>
      </c>
      <c r="AN265" s="24" t="str">
        <f t="shared" si="77"/>
        <v/>
      </c>
      <c r="AO265" s="24" t="str">
        <f t="shared" si="78"/>
        <v/>
      </c>
      <c r="AP265" s="24" t="str">
        <f>IF(AND($AJ$1=5),'Data Entry'!E270,"")</f>
        <v/>
      </c>
      <c r="AQ265" s="24" t="str">
        <f>IF(AND($AJ$1=5),'Data Entry'!H270,"")</f>
        <v/>
      </c>
      <c r="AR265" s="24" t="str">
        <f>IF(AND($AJ$1=5),'Data Entry'!I270,"")</f>
        <v/>
      </c>
      <c r="AS265" s="24" t="str">
        <f t="shared" si="79"/>
        <v/>
      </c>
      <c r="AT265" s="24" t="str">
        <f t="shared" si="80"/>
        <v/>
      </c>
      <c r="AU265" s="24" t="str">
        <f t="shared" si="81"/>
        <v/>
      </c>
      <c r="AV265" s="24" t="str">
        <f t="shared" si="82"/>
        <v/>
      </c>
      <c r="AX265" t="str">
        <f>IF(BC265="","",IF(BC265&gt;0,COUNT($AY$2:AY265),""))</f>
        <v/>
      </c>
      <c r="AY265" s="24" t="str">
        <f t="shared" si="83"/>
        <v/>
      </c>
      <c r="AZ265" s="24" t="str">
        <f>IF(AND($BB$1=5,$BC$1=AH265),'Data Entry'!C270,"")</f>
        <v/>
      </c>
      <c r="BA265" s="24" t="str">
        <f>IF(AND($BB$1=5,AG265=5,$BC$1=AH265),'Data Entry'!D270,"")</f>
        <v/>
      </c>
      <c r="BB265" s="24" t="str">
        <f t="shared" si="84"/>
        <v/>
      </c>
      <c r="BC265" s="24" t="str">
        <f>IF(AND($BB$1=5,AG265=5,$BC$1=AH265),'Data Entry'!F270,"")</f>
        <v/>
      </c>
      <c r="BD265" s="24" t="str">
        <f t="shared" si="85"/>
        <v/>
      </c>
      <c r="BE265" s="24" t="str">
        <f>IF(AND($BB$1=5,AG265=5,$BC$1=AH265),'Data Entry'!G270,"")</f>
        <v/>
      </c>
      <c r="BF265" s="24" t="str">
        <f t="shared" si="86"/>
        <v/>
      </c>
      <c r="BG265" s="24" t="str">
        <f t="shared" si="87"/>
        <v/>
      </c>
      <c r="BH265" s="24" t="str">
        <f>IF(AND($BB$1=5,AG265=5,$BC$1=AH265),'Data Entry'!E270,"")</f>
        <v/>
      </c>
      <c r="BI265" s="24" t="str">
        <f>IF(AND($BB$1=5,AG265=5,$BC$1=AH265),'Data Entry'!H270,"")</f>
        <v/>
      </c>
      <c r="BJ265" s="24" t="str">
        <f>IF(AND($BB$1=5,AG265=5,$BC$1=AH265),'Data Entry'!I270,"")</f>
        <v/>
      </c>
      <c r="BK265" s="24" t="str">
        <f t="shared" si="88"/>
        <v/>
      </c>
      <c r="BL265" s="24" t="str">
        <f t="shared" si="89"/>
        <v/>
      </c>
      <c r="BM265" s="24" t="str">
        <f t="shared" si="90"/>
        <v/>
      </c>
      <c r="BN265" s="24" t="str">
        <f t="shared" si="91"/>
        <v/>
      </c>
    </row>
    <row r="266" spans="1:66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7"/>
      <c r="AF266" t="str">
        <f>IF(AK266="","",IF(AK266&gt;0,COUNT($AG$2:AG266),""))</f>
        <v/>
      </c>
      <c r="AG266" s="24">
        <f t="shared" si="74"/>
        <v>5</v>
      </c>
      <c r="AH266" s="24" t="str">
        <f>IF(AND($AJ$1=5),'Data Entry'!C271,"")</f>
        <v/>
      </c>
      <c r="AI266" s="24" t="str">
        <f>IF(AND($AJ$1=5),'Data Entry'!D271,"")</f>
        <v/>
      </c>
      <c r="AJ266" s="24" t="str">
        <f t="shared" si="75"/>
        <v/>
      </c>
      <c r="AK266" s="24" t="str">
        <f>IF(AND($AJ$1=5),'Data Entry'!F271,"")</f>
        <v/>
      </c>
      <c r="AL266" s="24" t="str">
        <f t="shared" si="76"/>
        <v/>
      </c>
      <c r="AM266" s="24" t="str">
        <f>IF(AND($AJ$1=5),'Data Entry'!G271,"")</f>
        <v/>
      </c>
      <c r="AN266" s="24" t="str">
        <f t="shared" si="77"/>
        <v/>
      </c>
      <c r="AO266" s="24" t="str">
        <f t="shared" si="78"/>
        <v/>
      </c>
      <c r="AP266" s="24" t="str">
        <f>IF(AND($AJ$1=5),'Data Entry'!E271,"")</f>
        <v/>
      </c>
      <c r="AQ266" s="24" t="str">
        <f>IF(AND($AJ$1=5),'Data Entry'!H271,"")</f>
        <v/>
      </c>
      <c r="AR266" s="24" t="str">
        <f>IF(AND($AJ$1=5),'Data Entry'!I271,"")</f>
        <v/>
      </c>
      <c r="AS266" s="24" t="str">
        <f t="shared" si="79"/>
        <v/>
      </c>
      <c r="AT266" s="24" t="str">
        <f t="shared" si="80"/>
        <v/>
      </c>
      <c r="AU266" s="24" t="str">
        <f t="shared" si="81"/>
        <v/>
      </c>
      <c r="AV266" s="24" t="str">
        <f t="shared" si="82"/>
        <v/>
      </c>
      <c r="AX266" t="str">
        <f>IF(BC266="","",IF(BC266&gt;0,COUNT($AY$2:AY266),""))</f>
        <v/>
      </c>
      <c r="AY266" s="24" t="str">
        <f t="shared" si="83"/>
        <v/>
      </c>
      <c r="AZ266" s="24" t="str">
        <f>IF(AND($BB$1=5,$BC$1=AH266),'Data Entry'!C271,"")</f>
        <v/>
      </c>
      <c r="BA266" s="24" t="str">
        <f>IF(AND($BB$1=5,AG266=5,$BC$1=AH266),'Data Entry'!D271,"")</f>
        <v/>
      </c>
      <c r="BB266" s="24" t="str">
        <f t="shared" si="84"/>
        <v/>
      </c>
      <c r="BC266" s="24" t="str">
        <f>IF(AND($BB$1=5,AG266=5,$BC$1=AH266),'Data Entry'!F271,"")</f>
        <v/>
      </c>
      <c r="BD266" s="24" t="str">
        <f t="shared" si="85"/>
        <v/>
      </c>
      <c r="BE266" s="24" t="str">
        <f>IF(AND($BB$1=5,AG266=5,$BC$1=AH266),'Data Entry'!G271,"")</f>
        <v/>
      </c>
      <c r="BF266" s="24" t="str">
        <f t="shared" si="86"/>
        <v/>
      </c>
      <c r="BG266" s="24" t="str">
        <f t="shared" si="87"/>
        <v/>
      </c>
      <c r="BH266" s="24" t="str">
        <f>IF(AND($BB$1=5,AG266=5,$BC$1=AH266),'Data Entry'!E271,"")</f>
        <v/>
      </c>
      <c r="BI266" s="24" t="str">
        <f>IF(AND($BB$1=5,AG266=5,$BC$1=AH266),'Data Entry'!H271,"")</f>
        <v/>
      </c>
      <c r="BJ266" s="24" t="str">
        <f>IF(AND($BB$1=5,AG266=5,$BC$1=AH266),'Data Entry'!I271,"")</f>
        <v/>
      </c>
      <c r="BK266" s="24" t="str">
        <f t="shared" si="88"/>
        <v/>
      </c>
      <c r="BL266" s="24" t="str">
        <f t="shared" si="89"/>
        <v/>
      </c>
      <c r="BM266" s="24" t="str">
        <f t="shared" si="90"/>
        <v/>
      </c>
      <c r="BN266" s="24" t="str">
        <f t="shared" si="91"/>
        <v/>
      </c>
    </row>
    <row r="267" spans="1:66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7"/>
      <c r="AF267" t="str">
        <f>IF(AK267="","",IF(AK267&gt;0,COUNT($AG$2:AG267),""))</f>
        <v/>
      </c>
      <c r="AG267" s="24">
        <f t="shared" si="74"/>
        <v>5</v>
      </c>
      <c r="AH267" s="24" t="str">
        <f>IF(AND($AJ$1=5),'Data Entry'!C272,"")</f>
        <v/>
      </c>
      <c r="AI267" s="24" t="str">
        <f>IF(AND($AJ$1=5),'Data Entry'!D272,"")</f>
        <v/>
      </c>
      <c r="AJ267" s="24" t="str">
        <f t="shared" si="75"/>
        <v/>
      </c>
      <c r="AK267" s="24" t="str">
        <f>IF(AND($AJ$1=5),'Data Entry'!F272,"")</f>
        <v/>
      </c>
      <c r="AL267" s="24" t="str">
        <f t="shared" si="76"/>
        <v/>
      </c>
      <c r="AM267" s="24" t="str">
        <f>IF(AND($AJ$1=5),'Data Entry'!G272,"")</f>
        <v/>
      </c>
      <c r="AN267" s="24" t="str">
        <f t="shared" si="77"/>
        <v/>
      </c>
      <c r="AO267" s="24" t="str">
        <f t="shared" si="78"/>
        <v/>
      </c>
      <c r="AP267" s="24" t="str">
        <f>IF(AND($AJ$1=5),'Data Entry'!E272,"")</f>
        <v/>
      </c>
      <c r="AQ267" s="24" t="str">
        <f>IF(AND($AJ$1=5),'Data Entry'!H272,"")</f>
        <v/>
      </c>
      <c r="AR267" s="24" t="str">
        <f>IF(AND($AJ$1=5),'Data Entry'!I272,"")</f>
        <v/>
      </c>
      <c r="AS267" s="24" t="str">
        <f t="shared" si="79"/>
        <v/>
      </c>
      <c r="AT267" s="24" t="str">
        <f t="shared" si="80"/>
        <v/>
      </c>
      <c r="AU267" s="24" t="str">
        <f t="shared" si="81"/>
        <v/>
      </c>
      <c r="AV267" s="24" t="str">
        <f t="shared" si="82"/>
        <v/>
      </c>
      <c r="AX267" t="str">
        <f>IF(BC267="","",IF(BC267&gt;0,COUNT($AY$2:AY267),""))</f>
        <v/>
      </c>
      <c r="AY267" s="24" t="str">
        <f t="shared" si="83"/>
        <v/>
      </c>
      <c r="AZ267" s="24" t="str">
        <f>IF(AND($BB$1=5,$BC$1=AH267),'Data Entry'!C272,"")</f>
        <v/>
      </c>
      <c r="BA267" s="24" t="str">
        <f>IF(AND($BB$1=5,AG267=5,$BC$1=AH267),'Data Entry'!D272,"")</f>
        <v/>
      </c>
      <c r="BB267" s="24" t="str">
        <f t="shared" si="84"/>
        <v/>
      </c>
      <c r="BC267" s="24" t="str">
        <f>IF(AND($BB$1=5,AG267=5,$BC$1=AH267),'Data Entry'!F272,"")</f>
        <v/>
      </c>
      <c r="BD267" s="24" t="str">
        <f t="shared" si="85"/>
        <v/>
      </c>
      <c r="BE267" s="24" t="str">
        <f>IF(AND($BB$1=5,AG267=5,$BC$1=AH267),'Data Entry'!G272,"")</f>
        <v/>
      </c>
      <c r="BF267" s="24" t="str">
        <f t="shared" si="86"/>
        <v/>
      </c>
      <c r="BG267" s="24" t="str">
        <f t="shared" si="87"/>
        <v/>
      </c>
      <c r="BH267" s="24" t="str">
        <f>IF(AND($BB$1=5,AG267=5,$BC$1=AH267),'Data Entry'!E272,"")</f>
        <v/>
      </c>
      <c r="BI267" s="24" t="str">
        <f>IF(AND($BB$1=5,AG267=5,$BC$1=AH267),'Data Entry'!H272,"")</f>
        <v/>
      </c>
      <c r="BJ267" s="24" t="str">
        <f>IF(AND($BB$1=5,AG267=5,$BC$1=AH267),'Data Entry'!I272,"")</f>
        <v/>
      </c>
      <c r="BK267" s="24" t="str">
        <f t="shared" si="88"/>
        <v/>
      </c>
      <c r="BL267" s="24" t="str">
        <f t="shared" si="89"/>
        <v/>
      </c>
      <c r="BM267" s="24" t="str">
        <f t="shared" si="90"/>
        <v/>
      </c>
      <c r="BN267" s="24" t="str">
        <f t="shared" si="91"/>
        <v/>
      </c>
    </row>
    <row r="268" spans="1:66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7"/>
      <c r="AF268" t="str">
        <f>IF(AK268="","",IF(AK268&gt;0,COUNT($AG$2:AG268),""))</f>
        <v/>
      </c>
      <c r="AG268" s="24">
        <f t="shared" si="74"/>
        <v>5</v>
      </c>
      <c r="AH268" s="24" t="str">
        <f>IF(AND($AJ$1=5),'Data Entry'!C273,"")</f>
        <v/>
      </c>
      <c r="AI268" s="24" t="str">
        <f>IF(AND($AJ$1=5),'Data Entry'!D273,"")</f>
        <v/>
      </c>
      <c r="AJ268" s="24" t="str">
        <f t="shared" si="75"/>
        <v/>
      </c>
      <c r="AK268" s="24" t="str">
        <f>IF(AND($AJ$1=5),'Data Entry'!F273,"")</f>
        <v/>
      </c>
      <c r="AL268" s="24" t="str">
        <f t="shared" si="76"/>
        <v/>
      </c>
      <c r="AM268" s="24" t="str">
        <f>IF(AND($AJ$1=5),'Data Entry'!G273,"")</f>
        <v/>
      </c>
      <c r="AN268" s="24" t="str">
        <f t="shared" si="77"/>
        <v/>
      </c>
      <c r="AO268" s="24" t="str">
        <f t="shared" si="78"/>
        <v/>
      </c>
      <c r="AP268" s="24" t="str">
        <f>IF(AND($AJ$1=5),'Data Entry'!E273,"")</f>
        <v/>
      </c>
      <c r="AQ268" s="24" t="str">
        <f>IF(AND($AJ$1=5),'Data Entry'!H273,"")</f>
        <v/>
      </c>
      <c r="AR268" s="24" t="str">
        <f>IF(AND($AJ$1=5),'Data Entry'!I273,"")</f>
        <v/>
      </c>
      <c r="AS268" s="24" t="str">
        <f t="shared" si="79"/>
        <v/>
      </c>
      <c r="AT268" s="24" t="str">
        <f t="shared" si="80"/>
        <v/>
      </c>
      <c r="AU268" s="24" t="str">
        <f t="shared" si="81"/>
        <v/>
      </c>
      <c r="AV268" s="24" t="str">
        <f t="shared" si="82"/>
        <v/>
      </c>
      <c r="AX268" t="str">
        <f>IF(BC268="","",IF(BC268&gt;0,COUNT($AY$2:AY268),""))</f>
        <v/>
      </c>
      <c r="AY268" s="24" t="str">
        <f t="shared" si="83"/>
        <v/>
      </c>
      <c r="AZ268" s="24" t="str">
        <f>IF(AND($BB$1=5,$BC$1=AH268),'Data Entry'!C273,"")</f>
        <v/>
      </c>
      <c r="BA268" s="24" t="str">
        <f>IF(AND($BB$1=5,AG268=5,$BC$1=AH268),'Data Entry'!D273,"")</f>
        <v/>
      </c>
      <c r="BB268" s="24" t="str">
        <f t="shared" si="84"/>
        <v/>
      </c>
      <c r="BC268" s="24" t="str">
        <f>IF(AND($BB$1=5,AG268=5,$BC$1=AH268),'Data Entry'!F273,"")</f>
        <v/>
      </c>
      <c r="BD268" s="24" t="str">
        <f t="shared" si="85"/>
        <v/>
      </c>
      <c r="BE268" s="24" t="str">
        <f>IF(AND($BB$1=5,AG268=5,$BC$1=AH268),'Data Entry'!G273,"")</f>
        <v/>
      </c>
      <c r="BF268" s="24" t="str">
        <f t="shared" si="86"/>
        <v/>
      </c>
      <c r="BG268" s="24" t="str">
        <f t="shared" si="87"/>
        <v/>
      </c>
      <c r="BH268" s="24" t="str">
        <f>IF(AND($BB$1=5,AG268=5,$BC$1=AH268),'Data Entry'!E273,"")</f>
        <v/>
      </c>
      <c r="BI268" s="24" t="str">
        <f>IF(AND($BB$1=5,AG268=5,$BC$1=AH268),'Data Entry'!H273,"")</f>
        <v/>
      </c>
      <c r="BJ268" s="24" t="str">
        <f>IF(AND($BB$1=5,AG268=5,$BC$1=AH268),'Data Entry'!I273,"")</f>
        <v/>
      </c>
      <c r="BK268" s="24" t="str">
        <f t="shared" si="88"/>
        <v/>
      </c>
      <c r="BL268" s="24" t="str">
        <f t="shared" si="89"/>
        <v/>
      </c>
      <c r="BM268" s="24" t="str">
        <f t="shared" si="90"/>
        <v/>
      </c>
      <c r="BN268" s="24" t="str">
        <f t="shared" si="91"/>
        <v/>
      </c>
    </row>
    <row r="269" spans="1:66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7"/>
      <c r="AF269" t="str">
        <f>IF(AK269="","",IF(AK269&gt;0,COUNT($AG$2:AG269),""))</f>
        <v/>
      </c>
      <c r="AG269" s="24">
        <f t="shared" si="74"/>
        <v>5</v>
      </c>
      <c r="AH269" s="24" t="str">
        <f>IF(AND($AJ$1=5),'Data Entry'!C274,"")</f>
        <v/>
      </c>
      <c r="AI269" s="24" t="str">
        <f>IF(AND($AJ$1=5),'Data Entry'!D274,"")</f>
        <v/>
      </c>
      <c r="AJ269" s="24" t="str">
        <f t="shared" si="75"/>
        <v/>
      </c>
      <c r="AK269" s="24" t="str">
        <f>IF(AND($AJ$1=5),'Data Entry'!F274,"")</f>
        <v/>
      </c>
      <c r="AL269" s="24" t="str">
        <f t="shared" si="76"/>
        <v/>
      </c>
      <c r="AM269" s="24" t="str">
        <f>IF(AND($AJ$1=5),'Data Entry'!G274,"")</f>
        <v/>
      </c>
      <c r="AN269" s="24" t="str">
        <f t="shared" si="77"/>
        <v/>
      </c>
      <c r="AO269" s="24" t="str">
        <f t="shared" si="78"/>
        <v/>
      </c>
      <c r="AP269" s="24" t="str">
        <f>IF(AND($AJ$1=5),'Data Entry'!E274,"")</f>
        <v/>
      </c>
      <c r="AQ269" s="24" t="str">
        <f>IF(AND($AJ$1=5),'Data Entry'!H274,"")</f>
        <v/>
      </c>
      <c r="AR269" s="24" t="str">
        <f>IF(AND($AJ$1=5),'Data Entry'!I274,"")</f>
        <v/>
      </c>
      <c r="AS269" s="24" t="str">
        <f t="shared" si="79"/>
        <v/>
      </c>
      <c r="AT269" s="24" t="str">
        <f t="shared" si="80"/>
        <v/>
      </c>
      <c r="AU269" s="24" t="str">
        <f t="shared" si="81"/>
        <v/>
      </c>
      <c r="AV269" s="24" t="str">
        <f t="shared" si="82"/>
        <v/>
      </c>
      <c r="AX269" t="str">
        <f>IF(BC269="","",IF(BC269&gt;0,COUNT($AY$2:AY269),""))</f>
        <v/>
      </c>
      <c r="AY269" s="24" t="str">
        <f t="shared" si="83"/>
        <v/>
      </c>
      <c r="AZ269" s="24" t="str">
        <f>IF(AND($BB$1=5,$BC$1=AH269),'Data Entry'!C274,"")</f>
        <v/>
      </c>
      <c r="BA269" s="24" t="str">
        <f>IF(AND($BB$1=5,AG269=5,$BC$1=AH269),'Data Entry'!D274,"")</f>
        <v/>
      </c>
      <c r="BB269" s="24" t="str">
        <f t="shared" si="84"/>
        <v/>
      </c>
      <c r="BC269" s="24" t="str">
        <f>IF(AND($BB$1=5,AG269=5,$BC$1=AH269),'Data Entry'!F274,"")</f>
        <v/>
      </c>
      <c r="BD269" s="24" t="str">
        <f t="shared" si="85"/>
        <v/>
      </c>
      <c r="BE269" s="24" t="str">
        <f>IF(AND($BB$1=5,AG269=5,$BC$1=AH269),'Data Entry'!G274,"")</f>
        <v/>
      </c>
      <c r="BF269" s="24" t="str">
        <f t="shared" si="86"/>
        <v/>
      </c>
      <c r="BG269" s="24" t="str">
        <f t="shared" si="87"/>
        <v/>
      </c>
      <c r="BH269" s="24" t="str">
        <f>IF(AND($BB$1=5,AG269=5,$BC$1=AH269),'Data Entry'!E274,"")</f>
        <v/>
      </c>
      <c r="BI269" s="24" t="str">
        <f>IF(AND($BB$1=5,AG269=5,$BC$1=AH269),'Data Entry'!H274,"")</f>
        <v/>
      </c>
      <c r="BJ269" s="24" t="str">
        <f>IF(AND($BB$1=5,AG269=5,$BC$1=AH269),'Data Entry'!I274,"")</f>
        <v/>
      </c>
      <c r="BK269" s="24" t="str">
        <f t="shared" si="88"/>
        <v/>
      </c>
      <c r="BL269" s="24" t="str">
        <f t="shared" si="89"/>
        <v/>
      </c>
      <c r="BM269" s="24" t="str">
        <f t="shared" si="90"/>
        <v/>
      </c>
      <c r="BN269" s="24" t="str">
        <f t="shared" si="91"/>
        <v/>
      </c>
    </row>
    <row r="270" spans="1:66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7"/>
      <c r="AF270" t="str">
        <f>IF(AK270="","",IF(AK270&gt;0,COUNT($AG$2:AG270),""))</f>
        <v/>
      </c>
      <c r="AG270" s="24">
        <f t="shared" si="74"/>
        <v>5</v>
      </c>
      <c r="AH270" s="24" t="str">
        <f>IF(AND($AJ$1=5),'Data Entry'!C275,"")</f>
        <v/>
      </c>
      <c r="AI270" s="24" t="str">
        <f>IF(AND($AJ$1=5),'Data Entry'!D275,"")</f>
        <v/>
      </c>
      <c r="AJ270" s="24" t="str">
        <f t="shared" si="75"/>
        <v/>
      </c>
      <c r="AK270" s="24" t="str">
        <f>IF(AND($AJ$1=5),'Data Entry'!F275,"")</f>
        <v/>
      </c>
      <c r="AL270" s="24" t="str">
        <f t="shared" si="76"/>
        <v/>
      </c>
      <c r="AM270" s="24" t="str">
        <f>IF(AND($AJ$1=5),'Data Entry'!G275,"")</f>
        <v/>
      </c>
      <c r="AN270" s="24" t="str">
        <f t="shared" si="77"/>
        <v/>
      </c>
      <c r="AO270" s="24" t="str">
        <f t="shared" si="78"/>
        <v/>
      </c>
      <c r="AP270" s="24" t="str">
        <f>IF(AND($AJ$1=5),'Data Entry'!E275,"")</f>
        <v/>
      </c>
      <c r="AQ270" s="24" t="str">
        <f>IF(AND($AJ$1=5),'Data Entry'!H275,"")</f>
        <v/>
      </c>
      <c r="AR270" s="24" t="str">
        <f>IF(AND($AJ$1=5),'Data Entry'!I275,"")</f>
        <v/>
      </c>
      <c r="AS270" s="24" t="str">
        <f t="shared" si="79"/>
        <v/>
      </c>
      <c r="AT270" s="24" t="str">
        <f t="shared" si="80"/>
        <v/>
      </c>
      <c r="AU270" s="24" t="str">
        <f t="shared" si="81"/>
        <v/>
      </c>
      <c r="AV270" s="24" t="str">
        <f t="shared" si="82"/>
        <v/>
      </c>
      <c r="AX270" t="str">
        <f>IF(BC270="","",IF(BC270&gt;0,COUNT($AY$2:AY270),""))</f>
        <v/>
      </c>
      <c r="AY270" s="24" t="str">
        <f t="shared" si="83"/>
        <v/>
      </c>
      <c r="AZ270" s="24" t="str">
        <f>IF(AND($BB$1=5,$BC$1=AH270),'Data Entry'!C275,"")</f>
        <v/>
      </c>
      <c r="BA270" s="24" t="str">
        <f>IF(AND($BB$1=5,AG270=5,$BC$1=AH270),'Data Entry'!D275,"")</f>
        <v/>
      </c>
      <c r="BB270" s="24" t="str">
        <f t="shared" si="84"/>
        <v/>
      </c>
      <c r="BC270" s="24" t="str">
        <f>IF(AND($BB$1=5,AG270=5,$BC$1=AH270),'Data Entry'!F275,"")</f>
        <v/>
      </c>
      <c r="BD270" s="24" t="str">
        <f t="shared" si="85"/>
        <v/>
      </c>
      <c r="BE270" s="24" t="str">
        <f>IF(AND($BB$1=5,AG270=5,$BC$1=AH270),'Data Entry'!G275,"")</f>
        <v/>
      </c>
      <c r="BF270" s="24" t="str">
        <f t="shared" si="86"/>
        <v/>
      </c>
      <c r="BG270" s="24" t="str">
        <f t="shared" si="87"/>
        <v/>
      </c>
      <c r="BH270" s="24" t="str">
        <f>IF(AND($BB$1=5,AG270=5,$BC$1=AH270),'Data Entry'!E275,"")</f>
        <v/>
      </c>
      <c r="BI270" s="24" t="str">
        <f>IF(AND($BB$1=5,AG270=5,$BC$1=AH270),'Data Entry'!H275,"")</f>
        <v/>
      </c>
      <c r="BJ270" s="24" t="str">
        <f>IF(AND($BB$1=5,AG270=5,$BC$1=AH270),'Data Entry'!I275,"")</f>
        <v/>
      </c>
      <c r="BK270" s="24" t="str">
        <f t="shared" si="88"/>
        <v/>
      </c>
      <c r="BL270" s="24" t="str">
        <f t="shared" si="89"/>
        <v/>
      </c>
      <c r="BM270" s="24" t="str">
        <f t="shared" si="90"/>
        <v/>
      </c>
      <c r="BN270" s="24" t="str">
        <f t="shared" si="91"/>
        <v/>
      </c>
    </row>
    <row r="271" spans="1:66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7"/>
      <c r="AF271" t="str">
        <f>IF(AK271="","",IF(AK271&gt;0,COUNT($AG$2:AG271),""))</f>
        <v/>
      </c>
      <c r="AG271" s="24">
        <f t="shared" si="74"/>
        <v>5</v>
      </c>
      <c r="AH271" s="24" t="str">
        <f>IF(AND($AJ$1=5),'Data Entry'!C276,"")</f>
        <v/>
      </c>
      <c r="AI271" s="24" t="str">
        <f>IF(AND($AJ$1=5),'Data Entry'!D276,"")</f>
        <v/>
      </c>
      <c r="AJ271" s="24" t="str">
        <f t="shared" si="75"/>
        <v/>
      </c>
      <c r="AK271" s="24" t="str">
        <f>IF(AND($AJ$1=5),'Data Entry'!F276,"")</f>
        <v/>
      </c>
      <c r="AL271" s="24" t="str">
        <f t="shared" si="76"/>
        <v/>
      </c>
      <c r="AM271" s="24" t="str">
        <f>IF(AND($AJ$1=5),'Data Entry'!G276,"")</f>
        <v/>
      </c>
      <c r="AN271" s="24" t="str">
        <f t="shared" si="77"/>
        <v/>
      </c>
      <c r="AO271" s="24" t="str">
        <f t="shared" si="78"/>
        <v/>
      </c>
      <c r="AP271" s="24" t="str">
        <f>IF(AND($AJ$1=5),'Data Entry'!E276,"")</f>
        <v/>
      </c>
      <c r="AQ271" s="24" t="str">
        <f>IF(AND($AJ$1=5),'Data Entry'!H276,"")</f>
        <v/>
      </c>
      <c r="AR271" s="24" t="str">
        <f>IF(AND($AJ$1=5),'Data Entry'!I276,"")</f>
        <v/>
      </c>
      <c r="AS271" s="24" t="str">
        <f t="shared" si="79"/>
        <v/>
      </c>
      <c r="AT271" s="24" t="str">
        <f t="shared" si="80"/>
        <v/>
      </c>
      <c r="AU271" s="24" t="str">
        <f t="shared" si="81"/>
        <v/>
      </c>
      <c r="AV271" s="24" t="str">
        <f t="shared" si="82"/>
        <v/>
      </c>
      <c r="AX271" t="str">
        <f>IF(BC271="","",IF(BC271&gt;0,COUNT($AY$2:AY271),""))</f>
        <v/>
      </c>
      <c r="AY271" s="24" t="str">
        <f t="shared" si="83"/>
        <v/>
      </c>
      <c r="AZ271" s="24" t="str">
        <f>IF(AND($BB$1=5,$BC$1=AH271),'Data Entry'!C276,"")</f>
        <v/>
      </c>
      <c r="BA271" s="24" t="str">
        <f>IF(AND($BB$1=5,AG271=5,$BC$1=AH271),'Data Entry'!D276,"")</f>
        <v/>
      </c>
      <c r="BB271" s="24" t="str">
        <f t="shared" si="84"/>
        <v/>
      </c>
      <c r="BC271" s="24" t="str">
        <f>IF(AND($BB$1=5,AG271=5,$BC$1=AH271),'Data Entry'!F276,"")</f>
        <v/>
      </c>
      <c r="BD271" s="24" t="str">
        <f t="shared" si="85"/>
        <v/>
      </c>
      <c r="BE271" s="24" t="str">
        <f>IF(AND($BB$1=5,AG271=5,$BC$1=AH271),'Data Entry'!G276,"")</f>
        <v/>
      </c>
      <c r="BF271" s="24" t="str">
        <f t="shared" si="86"/>
        <v/>
      </c>
      <c r="BG271" s="24" t="str">
        <f t="shared" si="87"/>
        <v/>
      </c>
      <c r="BH271" s="24" t="str">
        <f>IF(AND($BB$1=5,AG271=5,$BC$1=AH271),'Data Entry'!E276,"")</f>
        <v/>
      </c>
      <c r="BI271" s="24" t="str">
        <f>IF(AND($BB$1=5,AG271=5,$BC$1=AH271),'Data Entry'!H276,"")</f>
        <v/>
      </c>
      <c r="BJ271" s="24" t="str">
        <f>IF(AND($BB$1=5,AG271=5,$BC$1=AH271),'Data Entry'!I276,"")</f>
        <v/>
      </c>
      <c r="BK271" s="24" t="str">
        <f t="shared" si="88"/>
        <v/>
      </c>
      <c r="BL271" s="24" t="str">
        <f t="shared" si="89"/>
        <v/>
      </c>
      <c r="BM271" s="24" t="str">
        <f t="shared" si="90"/>
        <v/>
      </c>
      <c r="BN271" s="24" t="str">
        <f t="shared" si="91"/>
        <v/>
      </c>
    </row>
    <row r="272" spans="1:66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7"/>
      <c r="AF272" t="str">
        <f>IF(AK272="","",IF(AK272&gt;0,COUNT($AG$2:AG272),""))</f>
        <v/>
      </c>
      <c r="AG272" s="24">
        <f t="shared" si="74"/>
        <v>5</v>
      </c>
      <c r="AH272" s="24" t="str">
        <f>IF(AND($AJ$1=5),'Data Entry'!C277,"")</f>
        <v/>
      </c>
      <c r="AI272" s="24" t="str">
        <f>IF(AND($AJ$1=5),'Data Entry'!D277,"")</f>
        <v/>
      </c>
      <c r="AJ272" s="24" t="str">
        <f t="shared" si="75"/>
        <v/>
      </c>
      <c r="AK272" s="24" t="str">
        <f>IF(AND($AJ$1=5),'Data Entry'!F277,"")</f>
        <v/>
      </c>
      <c r="AL272" s="24" t="str">
        <f t="shared" si="76"/>
        <v/>
      </c>
      <c r="AM272" s="24" t="str">
        <f>IF(AND($AJ$1=5),'Data Entry'!G277,"")</f>
        <v/>
      </c>
      <c r="AN272" s="24" t="str">
        <f t="shared" si="77"/>
        <v/>
      </c>
      <c r="AO272" s="24" t="str">
        <f t="shared" si="78"/>
        <v/>
      </c>
      <c r="AP272" s="24" t="str">
        <f>IF(AND($AJ$1=5),'Data Entry'!E277,"")</f>
        <v/>
      </c>
      <c r="AQ272" s="24" t="str">
        <f>IF(AND($AJ$1=5),'Data Entry'!H277,"")</f>
        <v/>
      </c>
      <c r="AR272" s="24" t="str">
        <f>IF(AND($AJ$1=5),'Data Entry'!I277,"")</f>
        <v/>
      </c>
      <c r="AS272" s="24" t="str">
        <f t="shared" si="79"/>
        <v/>
      </c>
      <c r="AT272" s="24" t="str">
        <f t="shared" si="80"/>
        <v/>
      </c>
      <c r="AU272" s="24" t="str">
        <f t="shared" si="81"/>
        <v/>
      </c>
      <c r="AV272" s="24" t="str">
        <f t="shared" si="82"/>
        <v/>
      </c>
      <c r="AX272" t="str">
        <f>IF(BC272="","",IF(BC272&gt;0,COUNT($AY$2:AY272),""))</f>
        <v/>
      </c>
      <c r="AY272" s="24" t="str">
        <f t="shared" si="83"/>
        <v/>
      </c>
      <c r="AZ272" s="24" t="str">
        <f>IF(AND($BB$1=5,$BC$1=AH272),'Data Entry'!C277,"")</f>
        <v/>
      </c>
      <c r="BA272" s="24" t="str">
        <f>IF(AND($BB$1=5,AG272=5,$BC$1=AH272),'Data Entry'!D277,"")</f>
        <v/>
      </c>
      <c r="BB272" s="24" t="str">
        <f t="shared" si="84"/>
        <v/>
      </c>
      <c r="BC272" s="24" t="str">
        <f>IF(AND($BB$1=5,AG272=5,$BC$1=AH272),'Data Entry'!F277,"")</f>
        <v/>
      </c>
      <c r="BD272" s="24" t="str">
        <f t="shared" si="85"/>
        <v/>
      </c>
      <c r="BE272" s="24" t="str">
        <f>IF(AND($BB$1=5,AG272=5,$BC$1=AH272),'Data Entry'!G277,"")</f>
        <v/>
      </c>
      <c r="BF272" s="24" t="str">
        <f t="shared" si="86"/>
        <v/>
      </c>
      <c r="BG272" s="24" t="str">
        <f t="shared" si="87"/>
        <v/>
      </c>
      <c r="BH272" s="24" t="str">
        <f>IF(AND($BB$1=5,AG272=5,$BC$1=AH272),'Data Entry'!E277,"")</f>
        <v/>
      </c>
      <c r="BI272" s="24" t="str">
        <f>IF(AND($BB$1=5,AG272=5,$BC$1=AH272),'Data Entry'!H277,"")</f>
        <v/>
      </c>
      <c r="BJ272" s="24" t="str">
        <f>IF(AND($BB$1=5,AG272=5,$BC$1=AH272),'Data Entry'!I277,"")</f>
        <v/>
      </c>
      <c r="BK272" s="24" t="str">
        <f t="shared" si="88"/>
        <v/>
      </c>
      <c r="BL272" s="24" t="str">
        <f t="shared" si="89"/>
        <v/>
      </c>
      <c r="BM272" s="24" t="str">
        <f t="shared" si="90"/>
        <v/>
      </c>
      <c r="BN272" s="24" t="str">
        <f t="shared" si="91"/>
        <v/>
      </c>
    </row>
    <row r="273" spans="1:66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7"/>
      <c r="AF273" t="str">
        <f>IF(AK273="","",IF(AK273&gt;0,COUNT($AG$2:AG273),""))</f>
        <v/>
      </c>
      <c r="AG273" s="24">
        <f t="shared" si="74"/>
        <v>5</v>
      </c>
      <c r="AH273" s="24" t="str">
        <f>IF(AND($AJ$1=5),'Data Entry'!C278,"")</f>
        <v/>
      </c>
      <c r="AI273" s="24" t="str">
        <f>IF(AND($AJ$1=5),'Data Entry'!D278,"")</f>
        <v/>
      </c>
      <c r="AJ273" s="24" t="str">
        <f t="shared" si="75"/>
        <v/>
      </c>
      <c r="AK273" s="24" t="str">
        <f>IF(AND($AJ$1=5),'Data Entry'!F278,"")</f>
        <v/>
      </c>
      <c r="AL273" s="24" t="str">
        <f t="shared" si="76"/>
        <v/>
      </c>
      <c r="AM273" s="24" t="str">
        <f>IF(AND($AJ$1=5),'Data Entry'!G278,"")</f>
        <v/>
      </c>
      <c r="AN273" s="24" t="str">
        <f t="shared" si="77"/>
        <v/>
      </c>
      <c r="AO273" s="24" t="str">
        <f t="shared" si="78"/>
        <v/>
      </c>
      <c r="AP273" s="24" t="str">
        <f>IF(AND($AJ$1=5),'Data Entry'!E278,"")</f>
        <v/>
      </c>
      <c r="AQ273" s="24" t="str">
        <f>IF(AND($AJ$1=5),'Data Entry'!H278,"")</f>
        <v/>
      </c>
      <c r="AR273" s="24" t="str">
        <f>IF(AND($AJ$1=5),'Data Entry'!I278,"")</f>
        <v/>
      </c>
      <c r="AS273" s="24" t="str">
        <f t="shared" si="79"/>
        <v/>
      </c>
      <c r="AT273" s="24" t="str">
        <f t="shared" si="80"/>
        <v/>
      </c>
      <c r="AU273" s="24" t="str">
        <f t="shared" si="81"/>
        <v/>
      </c>
      <c r="AV273" s="24" t="str">
        <f t="shared" si="82"/>
        <v/>
      </c>
      <c r="AX273" t="str">
        <f>IF(BC273="","",IF(BC273&gt;0,COUNT($AY$2:AY273),""))</f>
        <v/>
      </c>
      <c r="AY273" s="24" t="str">
        <f t="shared" si="83"/>
        <v/>
      </c>
      <c r="AZ273" s="24" t="str">
        <f>IF(AND($BB$1=5,$BC$1=AH273),'Data Entry'!C278,"")</f>
        <v/>
      </c>
      <c r="BA273" s="24" t="str">
        <f>IF(AND($BB$1=5,AG273=5,$BC$1=AH273),'Data Entry'!D278,"")</f>
        <v/>
      </c>
      <c r="BB273" s="24" t="str">
        <f t="shared" si="84"/>
        <v/>
      </c>
      <c r="BC273" s="24" t="str">
        <f>IF(AND($BB$1=5,AG273=5,$BC$1=AH273),'Data Entry'!F278,"")</f>
        <v/>
      </c>
      <c r="BD273" s="24" t="str">
        <f t="shared" si="85"/>
        <v/>
      </c>
      <c r="BE273" s="24" t="str">
        <f>IF(AND($BB$1=5,AG273=5,$BC$1=AH273),'Data Entry'!G278,"")</f>
        <v/>
      </c>
      <c r="BF273" s="24" t="str">
        <f t="shared" si="86"/>
        <v/>
      </c>
      <c r="BG273" s="24" t="str">
        <f t="shared" si="87"/>
        <v/>
      </c>
      <c r="BH273" s="24" t="str">
        <f>IF(AND($BB$1=5,AG273=5,$BC$1=AH273),'Data Entry'!E278,"")</f>
        <v/>
      </c>
      <c r="BI273" s="24" t="str">
        <f>IF(AND($BB$1=5,AG273=5,$BC$1=AH273),'Data Entry'!H278,"")</f>
        <v/>
      </c>
      <c r="BJ273" s="24" t="str">
        <f>IF(AND($BB$1=5,AG273=5,$BC$1=AH273),'Data Entry'!I278,"")</f>
        <v/>
      </c>
      <c r="BK273" s="24" t="str">
        <f t="shared" si="88"/>
        <v/>
      </c>
      <c r="BL273" s="24" t="str">
        <f t="shared" si="89"/>
        <v/>
      </c>
      <c r="BM273" s="24" t="str">
        <f t="shared" si="90"/>
        <v/>
      </c>
      <c r="BN273" s="24" t="str">
        <f t="shared" si="91"/>
        <v/>
      </c>
    </row>
    <row r="274" spans="1:66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7"/>
      <c r="AF274" t="str">
        <f>IF(AK274="","",IF(AK274&gt;0,COUNT($AG$2:AG274),""))</f>
        <v/>
      </c>
      <c r="AG274" s="24">
        <f t="shared" si="74"/>
        <v>5</v>
      </c>
      <c r="AH274" s="24" t="str">
        <f>IF(AND($AJ$1=5),'Data Entry'!C279,"")</f>
        <v/>
      </c>
      <c r="AI274" s="24" t="str">
        <f>IF(AND($AJ$1=5),'Data Entry'!D279,"")</f>
        <v/>
      </c>
      <c r="AJ274" s="24" t="str">
        <f t="shared" si="75"/>
        <v/>
      </c>
      <c r="AK274" s="24" t="str">
        <f>IF(AND($AJ$1=5),'Data Entry'!F279,"")</f>
        <v/>
      </c>
      <c r="AL274" s="24" t="str">
        <f t="shared" si="76"/>
        <v/>
      </c>
      <c r="AM274" s="24" t="str">
        <f>IF(AND($AJ$1=5),'Data Entry'!G279,"")</f>
        <v/>
      </c>
      <c r="AN274" s="24" t="str">
        <f t="shared" si="77"/>
        <v/>
      </c>
      <c r="AO274" s="24" t="str">
        <f t="shared" si="78"/>
        <v/>
      </c>
      <c r="AP274" s="24" t="str">
        <f>IF(AND($AJ$1=5),'Data Entry'!E279,"")</f>
        <v/>
      </c>
      <c r="AQ274" s="24" t="str">
        <f>IF(AND($AJ$1=5),'Data Entry'!H279,"")</f>
        <v/>
      </c>
      <c r="AR274" s="24" t="str">
        <f>IF(AND($AJ$1=5),'Data Entry'!I279,"")</f>
        <v/>
      </c>
      <c r="AS274" s="24" t="str">
        <f t="shared" si="79"/>
        <v/>
      </c>
      <c r="AT274" s="24" t="str">
        <f t="shared" si="80"/>
        <v/>
      </c>
      <c r="AU274" s="24" t="str">
        <f t="shared" si="81"/>
        <v/>
      </c>
      <c r="AV274" s="24" t="str">
        <f t="shared" si="82"/>
        <v/>
      </c>
      <c r="AX274" t="str">
        <f>IF(BC274="","",IF(BC274&gt;0,COUNT($AY$2:AY274),""))</f>
        <v/>
      </c>
      <c r="AY274" s="24" t="str">
        <f t="shared" si="83"/>
        <v/>
      </c>
      <c r="AZ274" s="24" t="str">
        <f>IF(AND($BB$1=5,$BC$1=AH274),'Data Entry'!C279,"")</f>
        <v/>
      </c>
      <c r="BA274" s="24" t="str">
        <f>IF(AND($BB$1=5,AG274=5,$BC$1=AH274),'Data Entry'!D279,"")</f>
        <v/>
      </c>
      <c r="BB274" s="24" t="str">
        <f t="shared" si="84"/>
        <v/>
      </c>
      <c r="BC274" s="24" t="str">
        <f>IF(AND($BB$1=5,AG274=5,$BC$1=AH274),'Data Entry'!F279,"")</f>
        <v/>
      </c>
      <c r="BD274" s="24" t="str">
        <f t="shared" si="85"/>
        <v/>
      </c>
      <c r="BE274" s="24" t="str">
        <f>IF(AND($BB$1=5,AG274=5,$BC$1=AH274),'Data Entry'!G279,"")</f>
        <v/>
      </c>
      <c r="BF274" s="24" t="str">
        <f t="shared" si="86"/>
        <v/>
      </c>
      <c r="BG274" s="24" t="str">
        <f t="shared" si="87"/>
        <v/>
      </c>
      <c r="BH274" s="24" t="str">
        <f>IF(AND($BB$1=5,AG274=5,$BC$1=AH274),'Data Entry'!E279,"")</f>
        <v/>
      </c>
      <c r="BI274" s="24" t="str">
        <f>IF(AND($BB$1=5,AG274=5,$BC$1=AH274),'Data Entry'!H279,"")</f>
        <v/>
      </c>
      <c r="BJ274" s="24" t="str">
        <f>IF(AND($BB$1=5,AG274=5,$BC$1=AH274),'Data Entry'!I279,"")</f>
        <v/>
      </c>
      <c r="BK274" s="24" t="str">
        <f t="shared" si="88"/>
        <v/>
      </c>
      <c r="BL274" s="24" t="str">
        <f t="shared" si="89"/>
        <v/>
      </c>
      <c r="BM274" s="24" t="str">
        <f t="shared" si="90"/>
        <v/>
      </c>
      <c r="BN274" s="24" t="str">
        <f t="shared" si="91"/>
        <v/>
      </c>
    </row>
    <row r="275" spans="1:66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7"/>
      <c r="AF275" t="str">
        <f>IF(AK275="","",IF(AK275&gt;0,COUNT($AG$2:AG275),""))</f>
        <v/>
      </c>
      <c r="AG275" s="24">
        <f t="shared" si="74"/>
        <v>5</v>
      </c>
      <c r="AH275" s="24" t="str">
        <f>IF(AND($AJ$1=5),'Data Entry'!C280,"")</f>
        <v/>
      </c>
      <c r="AI275" s="24" t="str">
        <f>IF(AND($AJ$1=5),'Data Entry'!D280,"")</f>
        <v/>
      </c>
      <c r="AJ275" s="24" t="str">
        <f t="shared" si="75"/>
        <v/>
      </c>
      <c r="AK275" s="24" t="str">
        <f>IF(AND($AJ$1=5),'Data Entry'!F280,"")</f>
        <v/>
      </c>
      <c r="AL275" s="24" t="str">
        <f t="shared" si="76"/>
        <v/>
      </c>
      <c r="AM275" s="24" t="str">
        <f>IF(AND($AJ$1=5),'Data Entry'!G280,"")</f>
        <v/>
      </c>
      <c r="AN275" s="24" t="str">
        <f t="shared" si="77"/>
        <v/>
      </c>
      <c r="AO275" s="24" t="str">
        <f t="shared" si="78"/>
        <v/>
      </c>
      <c r="AP275" s="24" t="str">
        <f>IF(AND($AJ$1=5),'Data Entry'!E280,"")</f>
        <v/>
      </c>
      <c r="AQ275" s="24" t="str">
        <f>IF(AND($AJ$1=5),'Data Entry'!H280,"")</f>
        <v/>
      </c>
      <c r="AR275" s="24" t="str">
        <f>IF(AND($AJ$1=5),'Data Entry'!I280,"")</f>
        <v/>
      </c>
      <c r="AS275" s="24" t="str">
        <f t="shared" si="79"/>
        <v/>
      </c>
      <c r="AT275" s="24" t="str">
        <f t="shared" si="80"/>
        <v/>
      </c>
      <c r="AU275" s="24" t="str">
        <f t="shared" si="81"/>
        <v/>
      </c>
      <c r="AV275" s="24" t="str">
        <f t="shared" si="82"/>
        <v/>
      </c>
      <c r="AX275" t="str">
        <f>IF(BC275="","",IF(BC275&gt;0,COUNT($AY$2:AY275),""))</f>
        <v/>
      </c>
      <c r="AY275" s="24" t="str">
        <f t="shared" si="83"/>
        <v/>
      </c>
      <c r="AZ275" s="24" t="str">
        <f>IF(AND($BB$1=5,$BC$1=AH275),'Data Entry'!C280,"")</f>
        <v/>
      </c>
      <c r="BA275" s="24" t="str">
        <f>IF(AND($BB$1=5,AG275=5,$BC$1=AH275),'Data Entry'!D280,"")</f>
        <v/>
      </c>
      <c r="BB275" s="24" t="str">
        <f t="shared" si="84"/>
        <v/>
      </c>
      <c r="BC275" s="24" t="str">
        <f>IF(AND($BB$1=5,AG275=5,$BC$1=AH275),'Data Entry'!F280,"")</f>
        <v/>
      </c>
      <c r="BD275" s="24" t="str">
        <f t="shared" si="85"/>
        <v/>
      </c>
      <c r="BE275" s="24" t="str">
        <f>IF(AND($BB$1=5,AG275=5,$BC$1=AH275),'Data Entry'!G280,"")</f>
        <v/>
      </c>
      <c r="BF275" s="24" t="str">
        <f t="shared" si="86"/>
        <v/>
      </c>
      <c r="BG275" s="24" t="str">
        <f t="shared" si="87"/>
        <v/>
      </c>
      <c r="BH275" s="24" t="str">
        <f>IF(AND($BB$1=5,AG275=5,$BC$1=AH275),'Data Entry'!E280,"")</f>
        <v/>
      </c>
      <c r="BI275" s="24" t="str">
        <f>IF(AND($BB$1=5,AG275=5,$BC$1=AH275),'Data Entry'!H280,"")</f>
        <v/>
      </c>
      <c r="BJ275" s="24" t="str">
        <f>IF(AND($BB$1=5,AG275=5,$BC$1=AH275),'Data Entry'!I280,"")</f>
        <v/>
      </c>
      <c r="BK275" s="24" t="str">
        <f t="shared" si="88"/>
        <v/>
      </c>
      <c r="BL275" s="24" t="str">
        <f t="shared" si="89"/>
        <v/>
      </c>
      <c r="BM275" s="24" t="str">
        <f t="shared" si="90"/>
        <v/>
      </c>
      <c r="BN275" s="24" t="str">
        <f t="shared" si="91"/>
        <v/>
      </c>
    </row>
    <row r="276" spans="1:66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7"/>
      <c r="AF276" t="str">
        <f>IF(AK276="","",IF(AK276&gt;0,COUNT($AG$2:AG276),""))</f>
        <v/>
      </c>
      <c r="AG276" s="24">
        <f t="shared" si="74"/>
        <v>5</v>
      </c>
      <c r="AH276" s="24" t="str">
        <f>IF(AND($AJ$1=5),'Data Entry'!C281,"")</f>
        <v/>
      </c>
      <c r="AI276" s="24" t="str">
        <f>IF(AND($AJ$1=5),'Data Entry'!D281,"")</f>
        <v/>
      </c>
      <c r="AJ276" s="24" t="str">
        <f t="shared" si="75"/>
        <v/>
      </c>
      <c r="AK276" s="24" t="str">
        <f>IF(AND($AJ$1=5),'Data Entry'!F281,"")</f>
        <v/>
      </c>
      <c r="AL276" s="24" t="str">
        <f t="shared" si="76"/>
        <v/>
      </c>
      <c r="AM276" s="24" t="str">
        <f>IF(AND($AJ$1=5),'Data Entry'!G281,"")</f>
        <v/>
      </c>
      <c r="AN276" s="24" t="str">
        <f t="shared" si="77"/>
        <v/>
      </c>
      <c r="AO276" s="24" t="str">
        <f t="shared" si="78"/>
        <v/>
      </c>
      <c r="AP276" s="24" t="str">
        <f>IF(AND($AJ$1=5),'Data Entry'!E281,"")</f>
        <v/>
      </c>
      <c r="AQ276" s="24" t="str">
        <f>IF(AND($AJ$1=5),'Data Entry'!H281,"")</f>
        <v/>
      </c>
      <c r="AR276" s="24" t="str">
        <f>IF(AND($AJ$1=5),'Data Entry'!I281,"")</f>
        <v/>
      </c>
      <c r="AS276" s="24" t="str">
        <f t="shared" si="79"/>
        <v/>
      </c>
      <c r="AT276" s="24" t="str">
        <f t="shared" si="80"/>
        <v/>
      </c>
      <c r="AU276" s="24" t="str">
        <f t="shared" si="81"/>
        <v/>
      </c>
      <c r="AV276" s="24" t="str">
        <f t="shared" si="82"/>
        <v/>
      </c>
      <c r="AX276" t="str">
        <f>IF(BC276="","",IF(BC276&gt;0,COUNT($AY$2:AY276),""))</f>
        <v/>
      </c>
      <c r="AY276" s="24" t="str">
        <f t="shared" si="83"/>
        <v/>
      </c>
      <c r="AZ276" s="24" t="str">
        <f>IF(AND($BB$1=5,$BC$1=AH276),'Data Entry'!C281,"")</f>
        <v/>
      </c>
      <c r="BA276" s="24" t="str">
        <f>IF(AND($BB$1=5,AG276=5,$BC$1=AH276),'Data Entry'!D281,"")</f>
        <v/>
      </c>
      <c r="BB276" s="24" t="str">
        <f t="shared" si="84"/>
        <v/>
      </c>
      <c r="BC276" s="24" t="str">
        <f>IF(AND($BB$1=5,AG276=5,$BC$1=AH276),'Data Entry'!F281,"")</f>
        <v/>
      </c>
      <c r="BD276" s="24" t="str">
        <f t="shared" si="85"/>
        <v/>
      </c>
      <c r="BE276" s="24" t="str">
        <f>IF(AND($BB$1=5,AG276=5,$BC$1=AH276),'Data Entry'!G281,"")</f>
        <v/>
      </c>
      <c r="BF276" s="24" t="str">
        <f t="shared" si="86"/>
        <v/>
      </c>
      <c r="BG276" s="24" t="str">
        <f t="shared" si="87"/>
        <v/>
      </c>
      <c r="BH276" s="24" t="str">
        <f>IF(AND($BB$1=5,AG276=5,$BC$1=AH276),'Data Entry'!E281,"")</f>
        <v/>
      </c>
      <c r="BI276" s="24" t="str">
        <f>IF(AND($BB$1=5,AG276=5,$BC$1=AH276),'Data Entry'!H281,"")</f>
        <v/>
      </c>
      <c r="BJ276" s="24" t="str">
        <f>IF(AND($BB$1=5,AG276=5,$BC$1=AH276),'Data Entry'!I281,"")</f>
        <v/>
      </c>
      <c r="BK276" s="24" t="str">
        <f t="shared" si="88"/>
        <v/>
      </c>
      <c r="BL276" s="24" t="str">
        <f t="shared" si="89"/>
        <v/>
      </c>
      <c r="BM276" s="24" t="str">
        <f t="shared" si="90"/>
        <v/>
      </c>
      <c r="BN276" s="24" t="str">
        <f t="shared" si="91"/>
        <v/>
      </c>
    </row>
    <row r="277" spans="1:66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7"/>
      <c r="AF277" t="str">
        <f>IF(AK277="","",IF(AK277&gt;0,COUNT($AG$2:AG277),""))</f>
        <v/>
      </c>
      <c r="AG277" s="24">
        <f t="shared" si="74"/>
        <v>5</v>
      </c>
      <c r="AH277" s="24" t="str">
        <f>IF(AND($AJ$1=5),'Data Entry'!C282,"")</f>
        <v/>
      </c>
      <c r="AI277" s="24" t="str">
        <f>IF(AND($AJ$1=5),'Data Entry'!D282,"")</f>
        <v/>
      </c>
      <c r="AJ277" s="24" t="str">
        <f t="shared" si="75"/>
        <v/>
      </c>
      <c r="AK277" s="24" t="str">
        <f>IF(AND($AJ$1=5),'Data Entry'!F282,"")</f>
        <v/>
      </c>
      <c r="AL277" s="24" t="str">
        <f t="shared" si="76"/>
        <v/>
      </c>
      <c r="AM277" s="24" t="str">
        <f>IF(AND($AJ$1=5),'Data Entry'!G282,"")</f>
        <v/>
      </c>
      <c r="AN277" s="24" t="str">
        <f t="shared" si="77"/>
        <v/>
      </c>
      <c r="AO277" s="24" t="str">
        <f t="shared" si="78"/>
        <v/>
      </c>
      <c r="AP277" s="24" t="str">
        <f>IF(AND($AJ$1=5),'Data Entry'!E282,"")</f>
        <v/>
      </c>
      <c r="AQ277" s="24" t="str">
        <f>IF(AND($AJ$1=5),'Data Entry'!H282,"")</f>
        <v/>
      </c>
      <c r="AR277" s="24" t="str">
        <f>IF(AND($AJ$1=5),'Data Entry'!I282,"")</f>
        <v/>
      </c>
      <c r="AS277" s="24" t="str">
        <f t="shared" si="79"/>
        <v/>
      </c>
      <c r="AT277" s="24" t="str">
        <f t="shared" si="80"/>
        <v/>
      </c>
      <c r="AU277" s="24" t="str">
        <f t="shared" si="81"/>
        <v/>
      </c>
      <c r="AV277" s="24" t="str">
        <f t="shared" si="82"/>
        <v/>
      </c>
      <c r="AX277" t="str">
        <f>IF(BC277="","",IF(BC277&gt;0,COUNT($AY$2:AY277),""))</f>
        <v/>
      </c>
      <c r="AY277" s="24" t="str">
        <f t="shared" si="83"/>
        <v/>
      </c>
      <c r="AZ277" s="24" t="str">
        <f>IF(AND($BB$1=5,$BC$1=AH277),'Data Entry'!C282,"")</f>
        <v/>
      </c>
      <c r="BA277" s="24" t="str">
        <f>IF(AND($BB$1=5,AG277=5,$BC$1=AH277),'Data Entry'!D282,"")</f>
        <v/>
      </c>
      <c r="BB277" s="24" t="str">
        <f t="shared" si="84"/>
        <v/>
      </c>
      <c r="BC277" s="24" t="str">
        <f>IF(AND($BB$1=5,AG277=5,$BC$1=AH277),'Data Entry'!F282,"")</f>
        <v/>
      </c>
      <c r="BD277" s="24" t="str">
        <f t="shared" si="85"/>
        <v/>
      </c>
      <c r="BE277" s="24" t="str">
        <f>IF(AND($BB$1=5,AG277=5,$BC$1=AH277),'Data Entry'!G282,"")</f>
        <v/>
      </c>
      <c r="BF277" s="24" t="str">
        <f t="shared" si="86"/>
        <v/>
      </c>
      <c r="BG277" s="24" t="str">
        <f t="shared" si="87"/>
        <v/>
      </c>
      <c r="BH277" s="24" t="str">
        <f>IF(AND($BB$1=5,AG277=5,$BC$1=AH277),'Data Entry'!E282,"")</f>
        <v/>
      </c>
      <c r="BI277" s="24" t="str">
        <f>IF(AND($BB$1=5,AG277=5,$BC$1=AH277),'Data Entry'!H282,"")</f>
        <v/>
      </c>
      <c r="BJ277" s="24" t="str">
        <f>IF(AND($BB$1=5,AG277=5,$BC$1=AH277),'Data Entry'!I282,"")</f>
        <v/>
      </c>
      <c r="BK277" s="24" t="str">
        <f t="shared" si="88"/>
        <v/>
      </c>
      <c r="BL277" s="24" t="str">
        <f t="shared" si="89"/>
        <v/>
      </c>
      <c r="BM277" s="24" t="str">
        <f t="shared" si="90"/>
        <v/>
      </c>
      <c r="BN277" s="24" t="str">
        <f t="shared" si="91"/>
        <v/>
      </c>
    </row>
    <row r="278" spans="1:66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7"/>
      <c r="AF278" t="str">
        <f>IF(AK278="","",IF(AK278&gt;0,COUNT($AG$2:AG278),""))</f>
        <v/>
      </c>
      <c r="AG278" s="24">
        <f t="shared" si="74"/>
        <v>5</v>
      </c>
      <c r="AH278" s="24" t="str">
        <f>IF(AND($AJ$1=5),'Data Entry'!C283,"")</f>
        <v/>
      </c>
      <c r="AI278" s="24" t="str">
        <f>IF(AND($AJ$1=5),'Data Entry'!D283,"")</f>
        <v/>
      </c>
      <c r="AJ278" s="24" t="str">
        <f t="shared" si="75"/>
        <v/>
      </c>
      <c r="AK278" s="24" t="str">
        <f>IF(AND($AJ$1=5),'Data Entry'!F283,"")</f>
        <v/>
      </c>
      <c r="AL278" s="24" t="str">
        <f t="shared" si="76"/>
        <v/>
      </c>
      <c r="AM278" s="24" t="str">
        <f>IF(AND($AJ$1=5),'Data Entry'!G283,"")</f>
        <v/>
      </c>
      <c r="AN278" s="24" t="str">
        <f t="shared" si="77"/>
        <v/>
      </c>
      <c r="AO278" s="24" t="str">
        <f t="shared" si="78"/>
        <v/>
      </c>
      <c r="AP278" s="24" t="str">
        <f>IF(AND($AJ$1=5),'Data Entry'!E283,"")</f>
        <v/>
      </c>
      <c r="AQ278" s="24" t="str">
        <f>IF(AND($AJ$1=5),'Data Entry'!H283,"")</f>
        <v/>
      </c>
      <c r="AR278" s="24" t="str">
        <f>IF(AND($AJ$1=5),'Data Entry'!I283,"")</f>
        <v/>
      </c>
      <c r="AS278" s="24" t="str">
        <f t="shared" si="79"/>
        <v/>
      </c>
      <c r="AT278" s="24" t="str">
        <f t="shared" si="80"/>
        <v/>
      </c>
      <c r="AU278" s="24" t="str">
        <f t="shared" si="81"/>
        <v/>
      </c>
      <c r="AV278" s="24" t="str">
        <f t="shared" si="82"/>
        <v/>
      </c>
      <c r="AX278" t="str">
        <f>IF(BC278="","",IF(BC278&gt;0,COUNT($AY$2:AY278),""))</f>
        <v/>
      </c>
      <c r="AY278" s="24" t="str">
        <f t="shared" si="83"/>
        <v/>
      </c>
      <c r="AZ278" s="24" t="str">
        <f>IF(AND($BB$1=5,$BC$1=AH278),'Data Entry'!C283,"")</f>
        <v/>
      </c>
      <c r="BA278" s="24" t="str">
        <f>IF(AND($BB$1=5,AG278=5,$BC$1=AH278),'Data Entry'!D283,"")</f>
        <v/>
      </c>
      <c r="BB278" s="24" t="str">
        <f t="shared" si="84"/>
        <v/>
      </c>
      <c r="BC278" s="24" t="str">
        <f>IF(AND($BB$1=5,AG278=5,$BC$1=AH278),'Data Entry'!F283,"")</f>
        <v/>
      </c>
      <c r="BD278" s="24" t="str">
        <f t="shared" si="85"/>
        <v/>
      </c>
      <c r="BE278" s="24" t="str">
        <f>IF(AND($BB$1=5,AG278=5,$BC$1=AH278),'Data Entry'!G283,"")</f>
        <v/>
      </c>
      <c r="BF278" s="24" t="str">
        <f t="shared" si="86"/>
        <v/>
      </c>
      <c r="BG278" s="24" t="str">
        <f t="shared" si="87"/>
        <v/>
      </c>
      <c r="BH278" s="24" t="str">
        <f>IF(AND($BB$1=5,AG278=5,$BC$1=AH278),'Data Entry'!E283,"")</f>
        <v/>
      </c>
      <c r="BI278" s="24" t="str">
        <f>IF(AND($BB$1=5,AG278=5,$BC$1=AH278),'Data Entry'!H283,"")</f>
        <v/>
      </c>
      <c r="BJ278" s="24" t="str">
        <f>IF(AND($BB$1=5,AG278=5,$BC$1=AH278),'Data Entry'!I283,"")</f>
        <v/>
      </c>
      <c r="BK278" s="24" t="str">
        <f t="shared" si="88"/>
        <v/>
      </c>
      <c r="BL278" s="24" t="str">
        <f t="shared" si="89"/>
        <v/>
      </c>
      <c r="BM278" s="24" t="str">
        <f t="shared" si="90"/>
        <v/>
      </c>
      <c r="BN278" s="24" t="str">
        <f t="shared" si="91"/>
        <v/>
      </c>
    </row>
    <row r="279" spans="1:66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7"/>
      <c r="AF279" t="str">
        <f>IF(AK279="","",IF(AK279&gt;0,COUNT($AG$2:AG279),""))</f>
        <v/>
      </c>
      <c r="AG279" s="24">
        <f t="shared" si="74"/>
        <v>5</v>
      </c>
      <c r="AH279" s="24" t="str">
        <f>IF(AND($AJ$1=5),'Data Entry'!C284,"")</f>
        <v/>
      </c>
      <c r="AI279" s="24" t="str">
        <f>IF(AND($AJ$1=5),'Data Entry'!D284,"")</f>
        <v/>
      </c>
      <c r="AJ279" s="24" t="str">
        <f t="shared" si="75"/>
        <v/>
      </c>
      <c r="AK279" s="24" t="str">
        <f>IF(AND($AJ$1=5),'Data Entry'!F284,"")</f>
        <v/>
      </c>
      <c r="AL279" s="24" t="str">
        <f t="shared" si="76"/>
        <v/>
      </c>
      <c r="AM279" s="24" t="str">
        <f>IF(AND($AJ$1=5),'Data Entry'!G284,"")</f>
        <v/>
      </c>
      <c r="AN279" s="24" t="str">
        <f t="shared" si="77"/>
        <v/>
      </c>
      <c r="AO279" s="24" t="str">
        <f t="shared" si="78"/>
        <v/>
      </c>
      <c r="AP279" s="24" t="str">
        <f>IF(AND($AJ$1=5),'Data Entry'!E284,"")</f>
        <v/>
      </c>
      <c r="AQ279" s="24" t="str">
        <f>IF(AND($AJ$1=5),'Data Entry'!H284,"")</f>
        <v/>
      </c>
      <c r="AR279" s="24" t="str">
        <f>IF(AND($AJ$1=5),'Data Entry'!I284,"")</f>
        <v/>
      </c>
      <c r="AS279" s="24" t="str">
        <f t="shared" si="79"/>
        <v/>
      </c>
      <c r="AT279" s="24" t="str">
        <f t="shared" si="80"/>
        <v/>
      </c>
      <c r="AU279" s="24" t="str">
        <f t="shared" si="81"/>
        <v/>
      </c>
      <c r="AV279" s="24" t="str">
        <f t="shared" si="82"/>
        <v/>
      </c>
      <c r="AX279" t="str">
        <f>IF(BC279="","",IF(BC279&gt;0,COUNT($AY$2:AY279),""))</f>
        <v/>
      </c>
      <c r="AY279" s="24" t="str">
        <f t="shared" si="83"/>
        <v/>
      </c>
      <c r="AZ279" s="24" t="str">
        <f>IF(AND($BB$1=5,$BC$1=AH279),'Data Entry'!C284,"")</f>
        <v/>
      </c>
      <c r="BA279" s="24" t="str">
        <f>IF(AND($BB$1=5,AG279=5,$BC$1=AH279),'Data Entry'!D284,"")</f>
        <v/>
      </c>
      <c r="BB279" s="24" t="str">
        <f t="shared" si="84"/>
        <v/>
      </c>
      <c r="BC279" s="24" t="str">
        <f>IF(AND($BB$1=5,AG279=5,$BC$1=AH279),'Data Entry'!F284,"")</f>
        <v/>
      </c>
      <c r="BD279" s="24" t="str">
        <f t="shared" si="85"/>
        <v/>
      </c>
      <c r="BE279" s="24" t="str">
        <f>IF(AND($BB$1=5,AG279=5,$BC$1=AH279),'Data Entry'!G284,"")</f>
        <v/>
      </c>
      <c r="BF279" s="24" t="str">
        <f t="shared" si="86"/>
        <v/>
      </c>
      <c r="BG279" s="24" t="str">
        <f t="shared" si="87"/>
        <v/>
      </c>
      <c r="BH279" s="24" t="str">
        <f>IF(AND($BB$1=5,AG279=5,$BC$1=AH279),'Data Entry'!E284,"")</f>
        <v/>
      </c>
      <c r="BI279" s="24" t="str">
        <f>IF(AND($BB$1=5,AG279=5,$BC$1=AH279),'Data Entry'!H284,"")</f>
        <v/>
      </c>
      <c r="BJ279" s="24" t="str">
        <f>IF(AND($BB$1=5,AG279=5,$BC$1=AH279),'Data Entry'!I284,"")</f>
        <v/>
      </c>
      <c r="BK279" s="24" t="str">
        <f t="shared" si="88"/>
        <v/>
      </c>
      <c r="BL279" s="24" t="str">
        <f t="shared" si="89"/>
        <v/>
      </c>
      <c r="BM279" s="24" t="str">
        <f t="shared" si="90"/>
        <v/>
      </c>
      <c r="BN279" s="24" t="str">
        <f t="shared" si="91"/>
        <v/>
      </c>
    </row>
    <row r="280" spans="1:66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7"/>
      <c r="AF280" t="str">
        <f>IF(AK280="","",IF(AK280&gt;0,COUNT($AG$2:AG280),""))</f>
        <v/>
      </c>
      <c r="AG280" s="24">
        <f t="shared" si="74"/>
        <v>5</v>
      </c>
      <c r="AH280" s="24" t="str">
        <f>IF(AND($AJ$1=5),'Data Entry'!C285,"")</f>
        <v/>
      </c>
      <c r="AI280" s="24" t="str">
        <f>IF(AND($AJ$1=5),'Data Entry'!D285,"")</f>
        <v/>
      </c>
      <c r="AJ280" s="24" t="str">
        <f t="shared" si="75"/>
        <v/>
      </c>
      <c r="AK280" s="24" t="str">
        <f>IF(AND($AJ$1=5),'Data Entry'!F285,"")</f>
        <v/>
      </c>
      <c r="AL280" s="24" t="str">
        <f t="shared" si="76"/>
        <v/>
      </c>
      <c r="AM280" s="24" t="str">
        <f>IF(AND($AJ$1=5),'Data Entry'!G285,"")</f>
        <v/>
      </c>
      <c r="AN280" s="24" t="str">
        <f t="shared" si="77"/>
        <v/>
      </c>
      <c r="AO280" s="24" t="str">
        <f t="shared" si="78"/>
        <v/>
      </c>
      <c r="AP280" s="24" t="str">
        <f>IF(AND($AJ$1=5),'Data Entry'!E285,"")</f>
        <v/>
      </c>
      <c r="AQ280" s="24" t="str">
        <f>IF(AND($AJ$1=5),'Data Entry'!H285,"")</f>
        <v/>
      </c>
      <c r="AR280" s="24" t="str">
        <f>IF(AND($AJ$1=5),'Data Entry'!I285,"")</f>
        <v/>
      </c>
      <c r="AS280" s="24" t="str">
        <f t="shared" si="79"/>
        <v/>
      </c>
      <c r="AT280" s="24" t="str">
        <f t="shared" si="80"/>
        <v/>
      </c>
      <c r="AU280" s="24" t="str">
        <f t="shared" si="81"/>
        <v/>
      </c>
      <c r="AV280" s="24" t="str">
        <f t="shared" si="82"/>
        <v/>
      </c>
      <c r="AX280" t="str">
        <f>IF(BC280="","",IF(BC280&gt;0,COUNT($AY$2:AY280),""))</f>
        <v/>
      </c>
      <c r="AY280" s="24" t="str">
        <f t="shared" si="83"/>
        <v/>
      </c>
      <c r="AZ280" s="24" t="str">
        <f>IF(AND($BB$1=5,$BC$1=AH280),'Data Entry'!C285,"")</f>
        <v/>
      </c>
      <c r="BA280" s="24" t="str">
        <f>IF(AND($BB$1=5,AG280=5,$BC$1=AH280),'Data Entry'!D285,"")</f>
        <v/>
      </c>
      <c r="BB280" s="24" t="str">
        <f t="shared" si="84"/>
        <v/>
      </c>
      <c r="BC280" s="24" t="str">
        <f>IF(AND($BB$1=5,AG280=5,$BC$1=AH280),'Data Entry'!F285,"")</f>
        <v/>
      </c>
      <c r="BD280" s="24" t="str">
        <f t="shared" si="85"/>
        <v/>
      </c>
      <c r="BE280" s="24" t="str">
        <f>IF(AND($BB$1=5,AG280=5,$BC$1=AH280),'Data Entry'!G285,"")</f>
        <v/>
      </c>
      <c r="BF280" s="24" t="str">
        <f t="shared" si="86"/>
        <v/>
      </c>
      <c r="BG280" s="24" t="str">
        <f t="shared" si="87"/>
        <v/>
      </c>
      <c r="BH280" s="24" t="str">
        <f>IF(AND($BB$1=5,AG280=5,$BC$1=AH280),'Data Entry'!E285,"")</f>
        <v/>
      </c>
      <c r="BI280" s="24" t="str">
        <f>IF(AND($BB$1=5,AG280=5,$BC$1=AH280),'Data Entry'!H285,"")</f>
        <v/>
      </c>
      <c r="BJ280" s="24" t="str">
        <f>IF(AND($BB$1=5,AG280=5,$BC$1=AH280),'Data Entry'!I285,"")</f>
        <v/>
      </c>
      <c r="BK280" s="24" t="str">
        <f t="shared" si="88"/>
        <v/>
      </c>
      <c r="BL280" s="24" t="str">
        <f t="shared" si="89"/>
        <v/>
      </c>
      <c r="BM280" s="24" t="str">
        <f t="shared" si="90"/>
        <v/>
      </c>
      <c r="BN280" s="24" t="str">
        <f t="shared" si="91"/>
        <v/>
      </c>
    </row>
    <row r="281" spans="1:66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7"/>
      <c r="AF281" t="str">
        <f>IF(AK281="","",IF(AK281&gt;0,COUNT($AG$2:AG281),""))</f>
        <v/>
      </c>
      <c r="AG281" s="24">
        <f t="shared" si="74"/>
        <v>5</v>
      </c>
      <c r="AH281" s="24" t="str">
        <f>IF(AND($AJ$1=5),'Data Entry'!C286,"")</f>
        <v/>
      </c>
      <c r="AI281" s="24" t="str">
        <f>IF(AND($AJ$1=5),'Data Entry'!D286,"")</f>
        <v/>
      </c>
      <c r="AJ281" s="24" t="str">
        <f t="shared" si="75"/>
        <v/>
      </c>
      <c r="AK281" s="24" t="str">
        <f>IF(AND($AJ$1=5),'Data Entry'!F286,"")</f>
        <v/>
      </c>
      <c r="AL281" s="24" t="str">
        <f t="shared" si="76"/>
        <v/>
      </c>
      <c r="AM281" s="24" t="str">
        <f>IF(AND($AJ$1=5),'Data Entry'!G286,"")</f>
        <v/>
      </c>
      <c r="AN281" s="24" t="str">
        <f t="shared" si="77"/>
        <v/>
      </c>
      <c r="AO281" s="24" t="str">
        <f t="shared" si="78"/>
        <v/>
      </c>
      <c r="AP281" s="24" t="str">
        <f>IF(AND($AJ$1=5),'Data Entry'!E286,"")</f>
        <v/>
      </c>
      <c r="AQ281" s="24" t="str">
        <f>IF(AND($AJ$1=5),'Data Entry'!H286,"")</f>
        <v/>
      </c>
      <c r="AR281" s="24" t="str">
        <f>IF(AND($AJ$1=5),'Data Entry'!I286,"")</f>
        <v/>
      </c>
      <c r="AS281" s="24" t="str">
        <f t="shared" si="79"/>
        <v/>
      </c>
      <c r="AT281" s="24" t="str">
        <f t="shared" si="80"/>
        <v/>
      </c>
      <c r="AU281" s="24" t="str">
        <f t="shared" si="81"/>
        <v/>
      </c>
      <c r="AV281" s="24" t="str">
        <f t="shared" si="82"/>
        <v/>
      </c>
      <c r="AX281" t="str">
        <f>IF(BC281="","",IF(BC281&gt;0,COUNT($AY$2:AY281),""))</f>
        <v/>
      </c>
      <c r="AY281" s="24" t="str">
        <f t="shared" si="83"/>
        <v/>
      </c>
      <c r="AZ281" s="24" t="str">
        <f>IF(AND($BB$1=5,$BC$1=AH281),'Data Entry'!C286,"")</f>
        <v/>
      </c>
      <c r="BA281" s="24" t="str">
        <f>IF(AND($BB$1=5,AG281=5,$BC$1=AH281),'Data Entry'!D286,"")</f>
        <v/>
      </c>
      <c r="BB281" s="24" t="str">
        <f t="shared" si="84"/>
        <v/>
      </c>
      <c r="BC281" s="24" t="str">
        <f>IF(AND($BB$1=5,AG281=5,$BC$1=AH281),'Data Entry'!F286,"")</f>
        <v/>
      </c>
      <c r="BD281" s="24" t="str">
        <f t="shared" si="85"/>
        <v/>
      </c>
      <c r="BE281" s="24" t="str">
        <f>IF(AND($BB$1=5,AG281=5,$BC$1=AH281),'Data Entry'!G286,"")</f>
        <v/>
      </c>
      <c r="BF281" s="24" t="str">
        <f t="shared" si="86"/>
        <v/>
      </c>
      <c r="BG281" s="24" t="str">
        <f t="shared" si="87"/>
        <v/>
      </c>
      <c r="BH281" s="24" t="str">
        <f>IF(AND($BB$1=5,AG281=5,$BC$1=AH281),'Data Entry'!E286,"")</f>
        <v/>
      </c>
      <c r="BI281" s="24" t="str">
        <f>IF(AND($BB$1=5,AG281=5,$BC$1=AH281),'Data Entry'!H286,"")</f>
        <v/>
      </c>
      <c r="BJ281" s="24" t="str">
        <f>IF(AND($BB$1=5,AG281=5,$BC$1=AH281),'Data Entry'!I286,"")</f>
        <v/>
      </c>
      <c r="BK281" s="24" t="str">
        <f t="shared" si="88"/>
        <v/>
      </c>
      <c r="BL281" s="24" t="str">
        <f t="shared" si="89"/>
        <v/>
      </c>
      <c r="BM281" s="24" t="str">
        <f t="shared" si="90"/>
        <v/>
      </c>
      <c r="BN281" s="24" t="str">
        <f t="shared" si="91"/>
        <v/>
      </c>
    </row>
    <row r="282" spans="1:66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7"/>
      <c r="AF282" t="str">
        <f>IF(AK282="","",IF(AK282&gt;0,COUNT($AG$2:AG282),""))</f>
        <v/>
      </c>
      <c r="AG282" s="24">
        <f t="shared" si="74"/>
        <v>5</v>
      </c>
      <c r="AH282" s="24" t="str">
        <f>IF(AND($AJ$1=5),'Data Entry'!C287,"")</f>
        <v/>
      </c>
      <c r="AI282" s="24" t="str">
        <f>IF(AND($AJ$1=5),'Data Entry'!D287,"")</f>
        <v/>
      </c>
      <c r="AJ282" s="24" t="str">
        <f t="shared" si="75"/>
        <v/>
      </c>
      <c r="AK282" s="24" t="str">
        <f>IF(AND($AJ$1=5),'Data Entry'!F287,"")</f>
        <v/>
      </c>
      <c r="AL282" s="24" t="str">
        <f t="shared" si="76"/>
        <v/>
      </c>
      <c r="AM282" s="24" t="str">
        <f>IF(AND($AJ$1=5),'Data Entry'!G287,"")</f>
        <v/>
      </c>
      <c r="AN282" s="24" t="str">
        <f t="shared" si="77"/>
        <v/>
      </c>
      <c r="AO282" s="24" t="str">
        <f t="shared" si="78"/>
        <v/>
      </c>
      <c r="AP282" s="24" t="str">
        <f>IF(AND($AJ$1=5),'Data Entry'!E287,"")</f>
        <v/>
      </c>
      <c r="AQ282" s="24" t="str">
        <f>IF(AND($AJ$1=5),'Data Entry'!H287,"")</f>
        <v/>
      </c>
      <c r="AR282" s="24" t="str">
        <f>IF(AND($AJ$1=5),'Data Entry'!I287,"")</f>
        <v/>
      </c>
      <c r="AS282" s="24" t="str">
        <f t="shared" si="79"/>
        <v/>
      </c>
      <c r="AT282" s="24" t="str">
        <f t="shared" si="80"/>
        <v/>
      </c>
      <c r="AU282" s="24" t="str">
        <f t="shared" si="81"/>
        <v/>
      </c>
      <c r="AV282" s="24" t="str">
        <f t="shared" si="82"/>
        <v/>
      </c>
      <c r="AX282" t="str">
        <f>IF(BC282="","",IF(BC282&gt;0,COUNT($AY$2:AY282),""))</f>
        <v/>
      </c>
      <c r="AY282" s="24" t="str">
        <f t="shared" si="83"/>
        <v/>
      </c>
      <c r="AZ282" s="24" t="str">
        <f>IF(AND($BB$1=5,$BC$1=AH282),'Data Entry'!C287,"")</f>
        <v/>
      </c>
      <c r="BA282" s="24" t="str">
        <f>IF(AND($BB$1=5,AG282=5,$BC$1=AH282),'Data Entry'!D287,"")</f>
        <v/>
      </c>
      <c r="BB282" s="24" t="str">
        <f t="shared" si="84"/>
        <v/>
      </c>
      <c r="BC282" s="24" t="str">
        <f>IF(AND($BB$1=5,AG282=5,$BC$1=AH282),'Data Entry'!F287,"")</f>
        <v/>
      </c>
      <c r="BD282" s="24" t="str">
        <f t="shared" si="85"/>
        <v/>
      </c>
      <c r="BE282" s="24" t="str">
        <f>IF(AND($BB$1=5,AG282=5,$BC$1=AH282),'Data Entry'!G287,"")</f>
        <v/>
      </c>
      <c r="BF282" s="24" t="str">
        <f t="shared" si="86"/>
        <v/>
      </c>
      <c r="BG282" s="24" t="str">
        <f t="shared" si="87"/>
        <v/>
      </c>
      <c r="BH282" s="24" t="str">
        <f>IF(AND($BB$1=5,AG282=5,$BC$1=AH282),'Data Entry'!E287,"")</f>
        <v/>
      </c>
      <c r="BI282" s="24" t="str">
        <f>IF(AND($BB$1=5,AG282=5,$BC$1=AH282),'Data Entry'!H287,"")</f>
        <v/>
      </c>
      <c r="BJ282" s="24" t="str">
        <f>IF(AND($BB$1=5,AG282=5,$BC$1=AH282),'Data Entry'!I287,"")</f>
        <v/>
      </c>
      <c r="BK282" s="24" t="str">
        <f t="shared" si="88"/>
        <v/>
      </c>
      <c r="BL282" s="24" t="str">
        <f t="shared" si="89"/>
        <v/>
      </c>
      <c r="BM282" s="24" t="str">
        <f t="shared" si="90"/>
        <v/>
      </c>
      <c r="BN282" s="24" t="str">
        <f t="shared" si="91"/>
        <v/>
      </c>
    </row>
    <row r="283" spans="1:66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7"/>
      <c r="AF283" t="str">
        <f>IF(AK283="","",IF(AK283&gt;0,COUNT($AG$2:AG283),""))</f>
        <v/>
      </c>
      <c r="AG283" s="24">
        <f t="shared" si="74"/>
        <v>5</v>
      </c>
      <c r="AH283" s="24" t="str">
        <f>IF(AND($AJ$1=5),'Data Entry'!C288,"")</f>
        <v/>
      </c>
      <c r="AI283" s="24" t="str">
        <f>IF(AND($AJ$1=5),'Data Entry'!D288,"")</f>
        <v/>
      </c>
      <c r="AJ283" s="24" t="str">
        <f t="shared" si="75"/>
        <v/>
      </c>
      <c r="AK283" s="24" t="str">
        <f>IF(AND($AJ$1=5),'Data Entry'!F288,"")</f>
        <v/>
      </c>
      <c r="AL283" s="24" t="str">
        <f t="shared" si="76"/>
        <v/>
      </c>
      <c r="AM283" s="24" t="str">
        <f>IF(AND($AJ$1=5),'Data Entry'!G288,"")</f>
        <v/>
      </c>
      <c r="AN283" s="24" t="str">
        <f t="shared" si="77"/>
        <v/>
      </c>
      <c r="AO283" s="24" t="str">
        <f t="shared" si="78"/>
        <v/>
      </c>
      <c r="AP283" s="24" t="str">
        <f>IF(AND($AJ$1=5),'Data Entry'!E288,"")</f>
        <v/>
      </c>
      <c r="AQ283" s="24" t="str">
        <f>IF(AND($AJ$1=5),'Data Entry'!H288,"")</f>
        <v/>
      </c>
      <c r="AR283" s="24" t="str">
        <f>IF(AND($AJ$1=5),'Data Entry'!I288,"")</f>
        <v/>
      </c>
      <c r="AS283" s="24" t="str">
        <f t="shared" si="79"/>
        <v/>
      </c>
      <c r="AT283" s="24" t="str">
        <f t="shared" si="80"/>
        <v/>
      </c>
      <c r="AU283" s="24" t="str">
        <f t="shared" si="81"/>
        <v/>
      </c>
      <c r="AV283" s="24" t="str">
        <f t="shared" si="82"/>
        <v/>
      </c>
      <c r="AX283" t="str">
        <f>IF(BC283="","",IF(BC283&gt;0,COUNT($AY$2:AY283),""))</f>
        <v/>
      </c>
      <c r="AY283" s="24" t="str">
        <f t="shared" si="83"/>
        <v/>
      </c>
      <c r="AZ283" s="24" t="str">
        <f>IF(AND($BB$1=5,$BC$1=AH283),'Data Entry'!C288,"")</f>
        <v/>
      </c>
      <c r="BA283" s="24" t="str">
        <f>IF(AND($BB$1=5,AG283=5,$BC$1=AH283),'Data Entry'!D288,"")</f>
        <v/>
      </c>
      <c r="BB283" s="24" t="str">
        <f t="shared" si="84"/>
        <v/>
      </c>
      <c r="BC283" s="24" t="str">
        <f>IF(AND($BB$1=5,AG283=5,$BC$1=AH283),'Data Entry'!F288,"")</f>
        <v/>
      </c>
      <c r="BD283" s="24" t="str">
        <f t="shared" si="85"/>
        <v/>
      </c>
      <c r="BE283" s="24" t="str">
        <f>IF(AND($BB$1=5,AG283=5,$BC$1=AH283),'Data Entry'!G288,"")</f>
        <v/>
      </c>
      <c r="BF283" s="24" t="str">
        <f t="shared" si="86"/>
        <v/>
      </c>
      <c r="BG283" s="24" t="str">
        <f t="shared" si="87"/>
        <v/>
      </c>
      <c r="BH283" s="24" t="str">
        <f>IF(AND($BB$1=5,AG283=5,$BC$1=AH283),'Data Entry'!E288,"")</f>
        <v/>
      </c>
      <c r="BI283" s="24" t="str">
        <f>IF(AND($BB$1=5,AG283=5,$BC$1=AH283),'Data Entry'!H288,"")</f>
        <v/>
      </c>
      <c r="BJ283" s="24" t="str">
        <f>IF(AND($BB$1=5,AG283=5,$BC$1=AH283),'Data Entry'!I288,"")</f>
        <v/>
      </c>
      <c r="BK283" s="24" t="str">
        <f t="shared" si="88"/>
        <v/>
      </c>
      <c r="BL283" s="24" t="str">
        <f t="shared" si="89"/>
        <v/>
      </c>
      <c r="BM283" s="24" t="str">
        <f t="shared" si="90"/>
        <v/>
      </c>
      <c r="BN283" s="24" t="str">
        <f t="shared" si="91"/>
        <v/>
      </c>
    </row>
    <row r="284" spans="1:66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7"/>
      <c r="AF284" t="str">
        <f>IF(AK284="","",IF(AK284&gt;0,COUNT($AG$2:AG284),""))</f>
        <v/>
      </c>
      <c r="AG284" s="24">
        <f t="shared" si="74"/>
        <v>5</v>
      </c>
      <c r="AH284" s="24" t="str">
        <f>IF(AND($AJ$1=5),'Data Entry'!C289,"")</f>
        <v/>
      </c>
      <c r="AI284" s="24" t="str">
        <f>IF(AND($AJ$1=5),'Data Entry'!D289,"")</f>
        <v/>
      </c>
      <c r="AJ284" s="24" t="str">
        <f t="shared" si="75"/>
        <v/>
      </c>
      <c r="AK284" s="24" t="str">
        <f>IF(AND($AJ$1=5),'Data Entry'!F289,"")</f>
        <v/>
      </c>
      <c r="AL284" s="24" t="str">
        <f t="shared" si="76"/>
        <v/>
      </c>
      <c r="AM284" s="24" t="str">
        <f>IF(AND($AJ$1=5),'Data Entry'!G289,"")</f>
        <v/>
      </c>
      <c r="AN284" s="24" t="str">
        <f t="shared" si="77"/>
        <v/>
      </c>
      <c r="AO284" s="24" t="str">
        <f t="shared" si="78"/>
        <v/>
      </c>
      <c r="AP284" s="24" t="str">
        <f>IF(AND($AJ$1=5),'Data Entry'!E289,"")</f>
        <v/>
      </c>
      <c r="AQ284" s="24" t="str">
        <f>IF(AND($AJ$1=5),'Data Entry'!H289,"")</f>
        <v/>
      </c>
      <c r="AR284" s="24" t="str">
        <f>IF(AND($AJ$1=5),'Data Entry'!I289,"")</f>
        <v/>
      </c>
      <c r="AS284" s="24" t="str">
        <f t="shared" si="79"/>
        <v/>
      </c>
      <c r="AT284" s="24" t="str">
        <f t="shared" si="80"/>
        <v/>
      </c>
      <c r="AU284" s="24" t="str">
        <f t="shared" si="81"/>
        <v/>
      </c>
      <c r="AV284" s="24" t="str">
        <f t="shared" si="82"/>
        <v/>
      </c>
      <c r="AW284" t="str">
        <f>IF(AND($BB$1=12,$A284=12,$BC$1=B284),A284,"")</f>
        <v/>
      </c>
      <c r="AX284" t="str">
        <f>IF(BC284="","",IF(BC284&gt;0,COUNT($AY$2:AY284),""))</f>
        <v/>
      </c>
      <c r="AY284" s="24" t="str">
        <f t="shared" si="83"/>
        <v/>
      </c>
      <c r="AZ284" s="24" t="str">
        <f>IF(AND($BB$1=5,$BC$1=AH284),'Data Entry'!C289,"")</f>
        <v/>
      </c>
      <c r="BA284" s="24" t="str">
        <f>IF(AND($BB$1=5,AG284=5,$BC$1=AH284),'Data Entry'!D289,"")</f>
        <v/>
      </c>
      <c r="BB284" s="24" t="str">
        <f t="shared" si="84"/>
        <v/>
      </c>
      <c r="BC284" s="24" t="str">
        <f>IF(AND($BB$1=5,AG284=5,$BC$1=AH284),'Data Entry'!F289,"")</f>
        <v/>
      </c>
      <c r="BD284" s="24" t="str">
        <f t="shared" si="85"/>
        <v/>
      </c>
      <c r="BE284" s="24" t="str">
        <f>IF(AND($BB$1=5,AG284=5,$BC$1=AH284),'Data Entry'!G289,"")</f>
        <v/>
      </c>
      <c r="BF284" s="24" t="str">
        <f t="shared" si="86"/>
        <v/>
      </c>
      <c r="BG284" s="24" t="str">
        <f t="shared" si="87"/>
        <v/>
      </c>
      <c r="BH284" s="24" t="str">
        <f>IF(AND($BB$1=5,AG284=5,$BC$1=AH284),'Data Entry'!E289,"")</f>
        <v/>
      </c>
      <c r="BI284" s="24" t="str">
        <f>IF(AND($BB$1=5,AG284=5,$BC$1=AH284),'Data Entry'!H289,"")</f>
        <v/>
      </c>
      <c r="BJ284" s="24" t="str">
        <f>IF(AND($BB$1=5,AG284=5,$BC$1=AH284),'Data Entry'!I289,"")</f>
        <v/>
      </c>
      <c r="BK284" s="24" t="str">
        <f t="shared" si="88"/>
        <v/>
      </c>
      <c r="BL284" s="24" t="str">
        <f t="shared" si="89"/>
        <v/>
      </c>
      <c r="BM284" s="24" t="str">
        <f t="shared" si="90"/>
        <v/>
      </c>
      <c r="BN284" s="24" t="str">
        <f t="shared" si="91"/>
        <v/>
      </c>
    </row>
    <row r="285" spans="1:66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7"/>
      <c r="AF285" t="str">
        <f>IF(AK285="","",IF(AK285&gt;0,COUNT($AG$2:AG285),""))</f>
        <v/>
      </c>
      <c r="AG285" s="24">
        <f t="shared" si="74"/>
        <v>5</v>
      </c>
      <c r="AH285" s="24" t="str">
        <f>IF(AND($AJ$1=5),'Data Entry'!C290,"")</f>
        <v/>
      </c>
      <c r="AI285" s="24" t="str">
        <f>IF(AND($AJ$1=5),'Data Entry'!D290,"")</f>
        <v/>
      </c>
      <c r="AJ285" s="24" t="str">
        <f t="shared" si="75"/>
        <v/>
      </c>
      <c r="AK285" s="24" t="str">
        <f>IF(AND($AJ$1=5),'Data Entry'!F290,"")</f>
        <v/>
      </c>
      <c r="AL285" s="24" t="str">
        <f t="shared" si="76"/>
        <v/>
      </c>
      <c r="AM285" s="24" t="str">
        <f>IF(AND($AJ$1=5),'Data Entry'!G290,"")</f>
        <v/>
      </c>
      <c r="AN285" s="24" t="str">
        <f t="shared" si="77"/>
        <v/>
      </c>
      <c r="AO285" s="24" t="str">
        <f t="shared" si="78"/>
        <v/>
      </c>
      <c r="AP285" s="24" t="str">
        <f>IF(AND($AJ$1=5),'Data Entry'!E290,"")</f>
        <v/>
      </c>
      <c r="AQ285" s="24" t="str">
        <f>IF(AND($AJ$1=5),'Data Entry'!H290,"")</f>
        <v/>
      </c>
      <c r="AR285" s="24" t="str">
        <f>IF(AND($AJ$1=5),'Data Entry'!I290,"")</f>
        <v/>
      </c>
      <c r="AS285" s="24" t="str">
        <f t="shared" si="79"/>
        <v/>
      </c>
      <c r="AT285" s="24" t="str">
        <f t="shared" si="80"/>
        <v/>
      </c>
      <c r="AU285" s="24" t="str">
        <f t="shared" si="81"/>
        <v/>
      </c>
      <c r="AV285" s="24" t="str">
        <f t="shared" si="82"/>
        <v/>
      </c>
      <c r="AW285" t="str">
        <f t="shared" ref="AW285:AW314" si="92">IF(AND($BB$1=12,$A285=12,$BC$1=B285),A285,"")</f>
        <v/>
      </c>
      <c r="AX285" t="str">
        <f>IF(BC285="","",IF(BC285&gt;0,COUNT($AY$2:AY285),""))</f>
        <v/>
      </c>
      <c r="AY285" s="24" t="str">
        <f t="shared" si="83"/>
        <v/>
      </c>
      <c r="AZ285" s="24" t="str">
        <f>IF(AND($BB$1=5,$BC$1=AH285),'Data Entry'!C290,"")</f>
        <v/>
      </c>
      <c r="BA285" s="24" t="str">
        <f>IF(AND($BB$1=5,AG285=5,$BC$1=AH285),'Data Entry'!D290,"")</f>
        <v/>
      </c>
      <c r="BB285" s="24" t="str">
        <f t="shared" si="84"/>
        <v/>
      </c>
      <c r="BC285" s="24" t="str">
        <f>IF(AND($BB$1=5,AG285=5,$BC$1=AH285),'Data Entry'!F290,"")</f>
        <v/>
      </c>
      <c r="BD285" s="24" t="str">
        <f t="shared" si="85"/>
        <v/>
      </c>
      <c r="BE285" s="24" t="str">
        <f>IF(AND($BB$1=5,AG285=5,$BC$1=AH285),'Data Entry'!G290,"")</f>
        <v/>
      </c>
      <c r="BF285" s="24" t="str">
        <f t="shared" si="86"/>
        <v/>
      </c>
      <c r="BG285" s="24" t="str">
        <f t="shared" si="87"/>
        <v/>
      </c>
      <c r="BH285" s="24" t="str">
        <f>IF(AND($BB$1=5,AG285=5,$BC$1=AH285),'Data Entry'!E290,"")</f>
        <v/>
      </c>
      <c r="BI285" s="24" t="str">
        <f>IF(AND($BB$1=5,AG285=5,$BC$1=AH285),'Data Entry'!H290,"")</f>
        <v/>
      </c>
      <c r="BJ285" s="24" t="str">
        <f>IF(AND($BB$1=5,AG285=5,$BC$1=AH285),'Data Entry'!I290,"")</f>
        <v/>
      </c>
      <c r="BK285" s="24" t="str">
        <f t="shared" si="88"/>
        <v/>
      </c>
      <c r="BL285" s="24" t="str">
        <f t="shared" si="89"/>
        <v/>
      </c>
      <c r="BM285" s="24" t="str">
        <f t="shared" si="90"/>
        <v/>
      </c>
      <c r="BN285" s="24" t="str">
        <f t="shared" si="91"/>
        <v/>
      </c>
    </row>
    <row r="286" spans="1:66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7"/>
      <c r="AF286" t="str">
        <f>IF(AK286="","",IF(AK286&gt;0,COUNT($AG$2:AG286),""))</f>
        <v/>
      </c>
      <c r="AG286" s="24">
        <f t="shared" si="74"/>
        <v>5</v>
      </c>
      <c r="AH286" s="24" t="str">
        <f>IF(AND($AJ$1=5),'Data Entry'!C291,"")</f>
        <v/>
      </c>
      <c r="AI286" s="24" t="str">
        <f>IF(AND($AJ$1=5),'Data Entry'!D291,"")</f>
        <v/>
      </c>
      <c r="AJ286" s="24" t="str">
        <f t="shared" si="75"/>
        <v/>
      </c>
      <c r="AK286" s="24" t="str">
        <f>IF(AND($AJ$1=5),'Data Entry'!F291,"")</f>
        <v/>
      </c>
      <c r="AL286" s="24" t="str">
        <f t="shared" si="76"/>
        <v/>
      </c>
      <c r="AM286" s="24" t="str">
        <f>IF(AND($AJ$1=5),'Data Entry'!G291,"")</f>
        <v/>
      </c>
      <c r="AN286" s="24" t="str">
        <f t="shared" si="77"/>
        <v/>
      </c>
      <c r="AO286" s="24" t="str">
        <f t="shared" si="78"/>
        <v/>
      </c>
      <c r="AP286" s="24" t="str">
        <f>IF(AND($AJ$1=5),'Data Entry'!E291,"")</f>
        <v/>
      </c>
      <c r="AQ286" s="24" t="str">
        <f>IF(AND($AJ$1=5),'Data Entry'!H291,"")</f>
        <v/>
      </c>
      <c r="AR286" s="24" t="str">
        <f>IF(AND($AJ$1=5),'Data Entry'!I291,"")</f>
        <v/>
      </c>
      <c r="AS286" s="24" t="str">
        <f t="shared" si="79"/>
        <v/>
      </c>
      <c r="AT286" s="24" t="str">
        <f t="shared" si="80"/>
        <v/>
      </c>
      <c r="AU286" s="24" t="str">
        <f t="shared" si="81"/>
        <v/>
      </c>
      <c r="AV286" s="24" t="str">
        <f t="shared" si="82"/>
        <v/>
      </c>
      <c r="AW286" t="str">
        <f t="shared" si="92"/>
        <v/>
      </c>
      <c r="AX286" t="str">
        <f>IF(BC286="","",IF(BC286&gt;0,COUNT($AY$2:AY286),""))</f>
        <v/>
      </c>
      <c r="AY286" s="24" t="str">
        <f t="shared" si="83"/>
        <v/>
      </c>
      <c r="AZ286" s="24" t="str">
        <f>IF(AND($BB$1=5,$BC$1=AH286),'Data Entry'!C291,"")</f>
        <v/>
      </c>
      <c r="BA286" s="24" t="str">
        <f>IF(AND($BB$1=5,AG286=5,$BC$1=AH286),'Data Entry'!D291,"")</f>
        <v/>
      </c>
      <c r="BB286" s="24" t="str">
        <f t="shared" si="84"/>
        <v/>
      </c>
      <c r="BC286" s="24" t="str">
        <f>IF(AND($BB$1=5,AG286=5,$BC$1=AH286),'Data Entry'!F291,"")</f>
        <v/>
      </c>
      <c r="BD286" s="24" t="str">
        <f t="shared" si="85"/>
        <v/>
      </c>
      <c r="BE286" s="24" t="str">
        <f>IF(AND($BB$1=5,AG286=5,$BC$1=AH286),'Data Entry'!G291,"")</f>
        <v/>
      </c>
      <c r="BF286" s="24" t="str">
        <f t="shared" si="86"/>
        <v/>
      </c>
      <c r="BG286" s="24" t="str">
        <f t="shared" si="87"/>
        <v/>
      </c>
      <c r="BH286" s="24" t="str">
        <f>IF(AND($BB$1=5,AG286=5,$BC$1=AH286),'Data Entry'!E291,"")</f>
        <v/>
      </c>
      <c r="BI286" s="24" t="str">
        <f>IF(AND($BB$1=5,AG286=5,$BC$1=AH286),'Data Entry'!H291,"")</f>
        <v/>
      </c>
      <c r="BJ286" s="24" t="str">
        <f>IF(AND($BB$1=5,AG286=5,$BC$1=AH286),'Data Entry'!I291,"")</f>
        <v/>
      </c>
      <c r="BK286" s="24" t="str">
        <f t="shared" si="88"/>
        <v/>
      </c>
      <c r="BL286" s="24" t="str">
        <f t="shared" si="89"/>
        <v/>
      </c>
      <c r="BM286" s="24" t="str">
        <f t="shared" si="90"/>
        <v/>
      </c>
      <c r="BN286" s="24" t="str">
        <f t="shared" si="91"/>
        <v/>
      </c>
    </row>
    <row r="287" spans="1:66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7"/>
      <c r="AF287" t="str">
        <f>IF(AK287="","",IF(AK287&gt;0,COUNT($AG$2:AG287),""))</f>
        <v/>
      </c>
      <c r="AG287" s="24">
        <f t="shared" si="74"/>
        <v>5</v>
      </c>
      <c r="AH287" s="24" t="str">
        <f>IF(AND($AJ$1=5),'Data Entry'!C292,"")</f>
        <v/>
      </c>
      <c r="AI287" s="24" t="str">
        <f>IF(AND($AJ$1=5),'Data Entry'!D292,"")</f>
        <v/>
      </c>
      <c r="AJ287" s="24" t="str">
        <f t="shared" si="75"/>
        <v/>
      </c>
      <c r="AK287" s="24" t="str">
        <f>IF(AND($AJ$1=5),'Data Entry'!F292,"")</f>
        <v/>
      </c>
      <c r="AL287" s="24" t="str">
        <f t="shared" si="76"/>
        <v/>
      </c>
      <c r="AM287" s="24" t="str">
        <f>IF(AND($AJ$1=5),'Data Entry'!G292,"")</f>
        <v/>
      </c>
      <c r="AN287" s="24" t="str">
        <f t="shared" si="77"/>
        <v/>
      </c>
      <c r="AO287" s="24" t="str">
        <f t="shared" si="78"/>
        <v/>
      </c>
      <c r="AP287" s="24" t="str">
        <f>IF(AND($AJ$1=5),'Data Entry'!E292,"")</f>
        <v/>
      </c>
      <c r="AQ287" s="24" t="str">
        <f>IF(AND($AJ$1=5),'Data Entry'!H292,"")</f>
        <v/>
      </c>
      <c r="AR287" s="24" t="str">
        <f>IF(AND($AJ$1=5),'Data Entry'!I292,"")</f>
        <v/>
      </c>
      <c r="AS287" s="24" t="str">
        <f t="shared" si="79"/>
        <v/>
      </c>
      <c r="AT287" s="24" t="str">
        <f t="shared" si="80"/>
        <v/>
      </c>
      <c r="AU287" s="24" t="str">
        <f t="shared" si="81"/>
        <v/>
      </c>
      <c r="AV287" s="24" t="str">
        <f t="shared" si="82"/>
        <v/>
      </c>
      <c r="AW287" t="str">
        <f t="shared" si="92"/>
        <v/>
      </c>
      <c r="AX287" t="str">
        <f>IF(BC287="","",IF(BC287&gt;0,COUNT($AY$2:AY287),""))</f>
        <v/>
      </c>
      <c r="AY287" s="24" t="str">
        <f t="shared" si="83"/>
        <v/>
      </c>
      <c r="AZ287" s="24" t="str">
        <f>IF(AND($BB$1=5,$BC$1=AH287),'Data Entry'!C292,"")</f>
        <v/>
      </c>
      <c r="BA287" s="24" t="str">
        <f>IF(AND($BB$1=5,AG287=5,$BC$1=AH287),'Data Entry'!D292,"")</f>
        <v/>
      </c>
      <c r="BB287" s="24" t="str">
        <f t="shared" si="84"/>
        <v/>
      </c>
      <c r="BC287" s="24" t="str">
        <f>IF(AND($BB$1=5,AG287=5,$BC$1=AH287),'Data Entry'!F292,"")</f>
        <v/>
      </c>
      <c r="BD287" s="24" t="str">
        <f t="shared" si="85"/>
        <v/>
      </c>
      <c r="BE287" s="24" t="str">
        <f>IF(AND($BB$1=5,AG287=5,$BC$1=AH287),'Data Entry'!G292,"")</f>
        <v/>
      </c>
      <c r="BF287" s="24" t="str">
        <f t="shared" si="86"/>
        <v/>
      </c>
      <c r="BG287" s="24" t="str">
        <f t="shared" si="87"/>
        <v/>
      </c>
      <c r="BH287" s="24" t="str">
        <f>IF(AND($BB$1=5,AG287=5,$BC$1=AH287),'Data Entry'!E292,"")</f>
        <v/>
      </c>
      <c r="BI287" s="24" t="str">
        <f>IF(AND($BB$1=5,AG287=5,$BC$1=AH287),'Data Entry'!H292,"")</f>
        <v/>
      </c>
      <c r="BJ287" s="24" t="str">
        <f>IF(AND($BB$1=5,AG287=5,$BC$1=AH287),'Data Entry'!I292,"")</f>
        <v/>
      </c>
      <c r="BK287" s="24" t="str">
        <f t="shared" si="88"/>
        <v/>
      </c>
      <c r="BL287" s="24" t="str">
        <f t="shared" si="89"/>
        <v/>
      </c>
      <c r="BM287" s="24" t="str">
        <f t="shared" si="90"/>
        <v/>
      </c>
      <c r="BN287" s="24" t="str">
        <f t="shared" si="91"/>
        <v/>
      </c>
    </row>
    <row r="288" spans="1:66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7"/>
      <c r="AF288" t="str">
        <f>IF(AK288="","",IF(AK288&gt;0,COUNT($AG$2:AG288),""))</f>
        <v/>
      </c>
      <c r="AG288" s="24">
        <f t="shared" si="74"/>
        <v>5</v>
      </c>
      <c r="AH288" s="24" t="str">
        <f>IF(AND($AJ$1=5),'Data Entry'!C293,"")</f>
        <v/>
      </c>
      <c r="AI288" s="24" t="str">
        <f>IF(AND($AJ$1=5),'Data Entry'!D293,"")</f>
        <v/>
      </c>
      <c r="AJ288" s="24" t="str">
        <f t="shared" si="75"/>
        <v/>
      </c>
      <c r="AK288" s="24" t="str">
        <f>IF(AND($AJ$1=5),'Data Entry'!F293,"")</f>
        <v/>
      </c>
      <c r="AL288" s="24" t="str">
        <f t="shared" si="76"/>
        <v/>
      </c>
      <c r="AM288" s="24" t="str">
        <f>IF(AND($AJ$1=5),'Data Entry'!G293,"")</f>
        <v/>
      </c>
      <c r="AN288" s="24" t="str">
        <f t="shared" si="77"/>
        <v/>
      </c>
      <c r="AO288" s="24" t="str">
        <f t="shared" si="78"/>
        <v/>
      </c>
      <c r="AP288" s="24" t="str">
        <f>IF(AND($AJ$1=5),'Data Entry'!E293,"")</f>
        <v/>
      </c>
      <c r="AQ288" s="24" t="str">
        <f>IF(AND($AJ$1=5),'Data Entry'!H293,"")</f>
        <v/>
      </c>
      <c r="AR288" s="24" t="str">
        <f>IF(AND($AJ$1=5),'Data Entry'!I293,"")</f>
        <v/>
      </c>
      <c r="AS288" s="24" t="str">
        <f t="shared" si="79"/>
        <v/>
      </c>
      <c r="AT288" s="24" t="str">
        <f t="shared" si="80"/>
        <v/>
      </c>
      <c r="AU288" s="24" t="str">
        <f t="shared" si="81"/>
        <v/>
      </c>
      <c r="AV288" s="24" t="str">
        <f t="shared" si="82"/>
        <v/>
      </c>
      <c r="AW288" t="str">
        <f t="shared" si="92"/>
        <v/>
      </c>
      <c r="AX288" t="str">
        <f>IF(BC288="","",IF(BC288&gt;0,COUNT($AY$2:AY288),""))</f>
        <v/>
      </c>
      <c r="AY288" s="24" t="str">
        <f t="shared" si="83"/>
        <v/>
      </c>
      <c r="AZ288" s="24" t="str">
        <f>IF(AND($BB$1=5,$BC$1=AH288),'Data Entry'!C293,"")</f>
        <v/>
      </c>
      <c r="BA288" s="24" t="str">
        <f>IF(AND($BB$1=5,AG288=5,$BC$1=AH288),'Data Entry'!D293,"")</f>
        <v/>
      </c>
      <c r="BB288" s="24" t="str">
        <f t="shared" si="84"/>
        <v/>
      </c>
      <c r="BC288" s="24" t="str">
        <f>IF(AND($BB$1=5,AG288=5,$BC$1=AH288),'Data Entry'!F293,"")</f>
        <v/>
      </c>
      <c r="BD288" s="24" t="str">
        <f t="shared" si="85"/>
        <v/>
      </c>
      <c r="BE288" s="24" t="str">
        <f>IF(AND($BB$1=5,AG288=5,$BC$1=AH288),'Data Entry'!G293,"")</f>
        <v/>
      </c>
      <c r="BF288" s="24" t="str">
        <f t="shared" si="86"/>
        <v/>
      </c>
      <c r="BG288" s="24" t="str">
        <f t="shared" si="87"/>
        <v/>
      </c>
      <c r="BH288" s="24" t="str">
        <f>IF(AND($BB$1=5,AG288=5,$BC$1=AH288),'Data Entry'!E293,"")</f>
        <v/>
      </c>
      <c r="BI288" s="24" t="str">
        <f>IF(AND($BB$1=5,AG288=5,$BC$1=AH288),'Data Entry'!H293,"")</f>
        <v/>
      </c>
      <c r="BJ288" s="24" t="str">
        <f>IF(AND($BB$1=5,AG288=5,$BC$1=AH288),'Data Entry'!I293,"")</f>
        <v/>
      </c>
      <c r="BK288" s="24" t="str">
        <f t="shared" si="88"/>
        <v/>
      </c>
      <c r="BL288" s="24" t="str">
        <f t="shared" si="89"/>
        <v/>
      </c>
      <c r="BM288" s="24" t="str">
        <f t="shared" si="90"/>
        <v/>
      </c>
      <c r="BN288" s="24" t="str">
        <f t="shared" si="91"/>
        <v/>
      </c>
    </row>
    <row r="289" spans="1:66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7"/>
      <c r="AF289" t="str">
        <f>IF(AK289="","",IF(AK289&gt;0,COUNT($AG$2:AG289),""))</f>
        <v/>
      </c>
      <c r="AG289" s="24">
        <f t="shared" si="74"/>
        <v>5</v>
      </c>
      <c r="AH289" s="24" t="str">
        <f>IF(AND($AJ$1=5),'Data Entry'!C294,"")</f>
        <v/>
      </c>
      <c r="AI289" s="24" t="str">
        <f>IF(AND($AJ$1=5),'Data Entry'!D294,"")</f>
        <v/>
      </c>
      <c r="AJ289" s="24" t="str">
        <f t="shared" si="75"/>
        <v/>
      </c>
      <c r="AK289" s="24" t="str">
        <f>IF(AND($AJ$1=5),'Data Entry'!F294,"")</f>
        <v/>
      </c>
      <c r="AL289" s="24" t="str">
        <f t="shared" si="76"/>
        <v/>
      </c>
      <c r="AM289" s="24" t="str">
        <f>IF(AND($AJ$1=5),'Data Entry'!G294,"")</f>
        <v/>
      </c>
      <c r="AN289" s="24" t="str">
        <f t="shared" si="77"/>
        <v/>
      </c>
      <c r="AO289" s="24" t="str">
        <f t="shared" si="78"/>
        <v/>
      </c>
      <c r="AP289" s="24" t="str">
        <f>IF(AND($AJ$1=5),'Data Entry'!E294,"")</f>
        <v/>
      </c>
      <c r="AQ289" s="24" t="str">
        <f>IF(AND($AJ$1=5),'Data Entry'!H294,"")</f>
        <v/>
      </c>
      <c r="AR289" s="24" t="str">
        <f>IF(AND($AJ$1=5),'Data Entry'!I294,"")</f>
        <v/>
      </c>
      <c r="AS289" s="24" t="str">
        <f t="shared" si="79"/>
        <v/>
      </c>
      <c r="AT289" s="24" t="str">
        <f t="shared" si="80"/>
        <v/>
      </c>
      <c r="AU289" s="24" t="str">
        <f t="shared" si="81"/>
        <v/>
      </c>
      <c r="AV289" s="24" t="str">
        <f t="shared" si="82"/>
        <v/>
      </c>
      <c r="AW289" t="str">
        <f t="shared" si="92"/>
        <v/>
      </c>
      <c r="AX289" t="str">
        <f>IF(BC289="","",IF(BC289&gt;0,COUNT($AY$2:AY289),""))</f>
        <v/>
      </c>
      <c r="AY289" s="24" t="str">
        <f t="shared" si="83"/>
        <v/>
      </c>
      <c r="AZ289" s="24" t="str">
        <f>IF(AND($BB$1=5,$BC$1=AH289),'Data Entry'!C294,"")</f>
        <v/>
      </c>
      <c r="BA289" s="24" t="str">
        <f>IF(AND($BB$1=5,AG289=5,$BC$1=AH289),'Data Entry'!D294,"")</f>
        <v/>
      </c>
      <c r="BB289" s="24" t="str">
        <f t="shared" si="84"/>
        <v/>
      </c>
      <c r="BC289" s="24" t="str">
        <f>IF(AND($BB$1=5,AG289=5,$BC$1=AH289),'Data Entry'!F294,"")</f>
        <v/>
      </c>
      <c r="BD289" s="24" t="str">
        <f t="shared" si="85"/>
        <v/>
      </c>
      <c r="BE289" s="24" t="str">
        <f>IF(AND($BB$1=5,AG289=5,$BC$1=AH289),'Data Entry'!G294,"")</f>
        <v/>
      </c>
      <c r="BF289" s="24" t="str">
        <f t="shared" si="86"/>
        <v/>
      </c>
      <c r="BG289" s="24" t="str">
        <f t="shared" si="87"/>
        <v/>
      </c>
      <c r="BH289" s="24" t="str">
        <f>IF(AND($BB$1=5,AG289=5,$BC$1=AH289),'Data Entry'!E294,"")</f>
        <v/>
      </c>
      <c r="BI289" s="24" t="str">
        <f>IF(AND($BB$1=5,AG289=5,$BC$1=AH289),'Data Entry'!H294,"")</f>
        <v/>
      </c>
      <c r="BJ289" s="24" t="str">
        <f>IF(AND($BB$1=5,AG289=5,$BC$1=AH289),'Data Entry'!I294,"")</f>
        <v/>
      </c>
      <c r="BK289" s="24" t="str">
        <f t="shared" si="88"/>
        <v/>
      </c>
      <c r="BL289" s="24" t="str">
        <f t="shared" si="89"/>
        <v/>
      </c>
      <c r="BM289" s="24" t="str">
        <f t="shared" si="90"/>
        <v/>
      </c>
      <c r="BN289" s="24" t="str">
        <f t="shared" si="91"/>
        <v/>
      </c>
    </row>
    <row r="290" spans="1:66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7"/>
      <c r="AF290" t="str">
        <f>IF(AK290="","",IF(AK290&gt;0,COUNT($AG$2:AG290),""))</f>
        <v/>
      </c>
      <c r="AG290" s="24">
        <f t="shared" si="74"/>
        <v>5</v>
      </c>
      <c r="AH290" s="24" t="str">
        <f>IF(AND($AJ$1=5),'Data Entry'!C295,"")</f>
        <v/>
      </c>
      <c r="AI290" s="24" t="str">
        <f>IF(AND($AJ$1=5),'Data Entry'!D295,"")</f>
        <v/>
      </c>
      <c r="AJ290" s="24" t="str">
        <f t="shared" si="75"/>
        <v/>
      </c>
      <c r="AK290" s="24" t="str">
        <f>IF(AND($AJ$1=5),'Data Entry'!F295,"")</f>
        <v/>
      </c>
      <c r="AL290" s="24" t="str">
        <f t="shared" si="76"/>
        <v/>
      </c>
      <c r="AM290" s="24" t="str">
        <f>IF(AND($AJ$1=5),'Data Entry'!G295,"")</f>
        <v/>
      </c>
      <c r="AN290" s="24" t="str">
        <f t="shared" si="77"/>
        <v/>
      </c>
      <c r="AO290" s="24" t="str">
        <f t="shared" si="78"/>
        <v/>
      </c>
      <c r="AP290" s="24" t="str">
        <f>IF(AND($AJ$1=5),'Data Entry'!E295,"")</f>
        <v/>
      </c>
      <c r="AQ290" s="24" t="str">
        <f>IF(AND($AJ$1=5),'Data Entry'!H295,"")</f>
        <v/>
      </c>
      <c r="AR290" s="24" t="str">
        <f>IF(AND($AJ$1=5),'Data Entry'!I295,"")</f>
        <v/>
      </c>
      <c r="AS290" s="24" t="str">
        <f t="shared" si="79"/>
        <v/>
      </c>
      <c r="AT290" s="24" t="str">
        <f t="shared" si="80"/>
        <v/>
      </c>
      <c r="AU290" s="24" t="str">
        <f t="shared" si="81"/>
        <v/>
      </c>
      <c r="AV290" s="24" t="str">
        <f t="shared" si="82"/>
        <v/>
      </c>
      <c r="AW290" t="str">
        <f t="shared" si="92"/>
        <v/>
      </c>
      <c r="AX290" t="str">
        <f>IF(BC290="","",IF(BC290&gt;0,COUNT($AY$2:AY290),""))</f>
        <v/>
      </c>
      <c r="AY290" s="24" t="str">
        <f t="shared" si="83"/>
        <v/>
      </c>
      <c r="AZ290" s="24" t="str">
        <f>IF(AND($BB$1=5,$BC$1=AH290),'Data Entry'!C295,"")</f>
        <v/>
      </c>
      <c r="BA290" s="24" t="str">
        <f>IF(AND($BB$1=5,AG290=5,$BC$1=AH290),'Data Entry'!D295,"")</f>
        <v/>
      </c>
      <c r="BB290" s="24" t="str">
        <f t="shared" si="84"/>
        <v/>
      </c>
      <c r="BC290" s="24" t="str">
        <f>IF(AND($BB$1=5,AG290=5,$BC$1=AH290),'Data Entry'!F295,"")</f>
        <v/>
      </c>
      <c r="BD290" s="24" t="str">
        <f t="shared" si="85"/>
        <v/>
      </c>
      <c r="BE290" s="24" t="str">
        <f>IF(AND($BB$1=5,AG290=5,$BC$1=AH290),'Data Entry'!G295,"")</f>
        <v/>
      </c>
      <c r="BF290" s="24" t="str">
        <f t="shared" si="86"/>
        <v/>
      </c>
      <c r="BG290" s="24" t="str">
        <f t="shared" si="87"/>
        <v/>
      </c>
      <c r="BH290" s="24" t="str">
        <f>IF(AND($BB$1=5,AG290=5,$BC$1=AH290),'Data Entry'!E295,"")</f>
        <v/>
      </c>
      <c r="BI290" s="24" t="str">
        <f>IF(AND($BB$1=5,AG290=5,$BC$1=AH290),'Data Entry'!H295,"")</f>
        <v/>
      </c>
      <c r="BJ290" s="24" t="str">
        <f>IF(AND($BB$1=5,AG290=5,$BC$1=AH290),'Data Entry'!I295,"")</f>
        <v/>
      </c>
      <c r="BK290" s="24" t="str">
        <f t="shared" si="88"/>
        <v/>
      </c>
      <c r="BL290" s="24" t="str">
        <f t="shared" si="89"/>
        <v/>
      </c>
      <c r="BM290" s="24" t="str">
        <f t="shared" si="90"/>
        <v/>
      </c>
      <c r="BN290" s="24" t="str">
        <f t="shared" si="91"/>
        <v/>
      </c>
    </row>
    <row r="291" spans="1:66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7"/>
      <c r="AF291" t="str">
        <f>IF(AK291="","",IF(AK291&gt;0,COUNT($AG$2:AG291),""))</f>
        <v/>
      </c>
      <c r="AG291" s="24">
        <f t="shared" si="74"/>
        <v>5</v>
      </c>
      <c r="AH291" s="24" t="str">
        <f>IF(AND($AJ$1=5),'Data Entry'!C296,"")</f>
        <v/>
      </c>
      <c r="AI291" s="24" t="str">
        <f>IF(AND($AJ$1=5),'Data Entry'!D296,"")</f>
        <v/>
      </c>
      <c r="AJ291" s="24" t="str">
        <f t="shared" si="75"/>
        <v/>
      </c>
      <c r="AK291" s="24" t="str">
        <f>IF(AND($AJ$1=5),'Data Entry'!F296,"")</f>
        <v/>
      </c>
      <c r="AL291" s="24" t="str">
        <f t="shared" si="76"/>
        <v/>
      </c>
      <c r="AM291" s="24" t="str">
        <f>IF(AND($AJ$1=5),'Data Entry'!G296,"")</f>
        <v/>
      </c>
      <c r="AN291" s="24" t="str">
        <f t="shared" si="77"/>
        <v/>
      </c>
      <c r="AO291" s="24" t="str">
        <f t="shared" si="78"/>
        <v/>
      </c>
      <c r="AP291" s="24" t="str">
        <f>IF(AND($AJ$1=5),'Data Entry'!E296,"")</f>
        <v/>
      </c>
      <c r="AQ291" s="24" t="str">
        <f>IF(AND($AJ$1=5),'Data Entry'!H296,"")</f>
        <v/>
      </c>
      <c r="AR291" s="24" t="str">
        <f>IF(AND($AJ$1=5),'Data Entry'!I296,"")</f>
        <v/>
      </c>
      <c r="AS291" s="24" t="str">
        <f t="shared" si="79"/>
        <v/>
      </c>
      <c r="AT291" s="24" t="str">
        <f t="shared" si="80"/>
        <v/>
      </c>
      <c r="AU291" s="24" t="str">
        <f t="shared" si="81"/>
        <v/>
      </c>
      <c r="AV291" s="24" t="str">
        <f t="shared" si="82"/>
        <v/>
      </c>
      <c r="AW291" t="str">
        <f t="shared" si="92"/>
        <v/>
      </c>
      <c r="AX291" t="str">
        <f>IF(BC291="","",IF(BC291&gt;0,COUNT($AY$2:AY291),""))</f>
        <v/>
      </c>
      <c r="AY291" s="24" t="str">
        <f t="shared" si="83"/>
        <v/>
      </c>
      <c r="AZ291" s="24" t="str">
        <f>IF(AND($BB$1=5,$BC$1=AH291),'Data Entry'!C296,"")</f>
        <v/>
      </c>
      <c r="BA291" s="24" t="str">
        <f>IF(AND($BB$1=5,AG291=5,$BC$1=AH291),'Data Entry'!D296,"")</f>
        <v/>
      </c>
      <c r="BB291" s="24" t="str">
        <f t="shared" si="84"/>
        <v/>
      </c>
      <c r="BC291" s="24" t="str">
        <f>IF(AND($BB$1=5,AG291=5,$BC$1=AH291),'Data Entry'!F296,"")</f>
        <v/>
      </c>
      <c r="BD291" s="24" t="str">
        <f t="shared" si="85"/>
        <v/>
      </c>
      <c r="BE291" s="24" t="str">
        <f>IF(AND($BB$1=5,AG291=5,$BC$1=AH291),'Data Entry'!G296,"")</f>
        <v/>
      </c>
      <c r="BF291" s="24" t="str">
        <f t="shared" si="86"/>
        <v/>
      </c>
      <c r="BG291" s="24" t="str">
        <f t="shared" si="87"/>
        <v/>
      </c>
      <c r="BH291" s="24" t="str">
        <f>IF(AND($BB$1=5,AG291=5,$BC$1=AH291),'Data Entry'!E296,"")</f>
        <v/>
      </c>
      <c r="BI291" s="24" t="str">
        <f>IF(AND($BB$1=5,AG291=5,$BC$1=AH291),'Data Entry'!H296,"")</f>
        <v/>
      </c>
      <c r="BJ291" s="24" t="str">
        <f>IF(AND($BB$1=5,AG291=5,$BC$1=AH291),'Data Entry'!I296,"")</f>
        <v/>
      </c>
      <c r="BK291" s="24" t="str">
        <f t="shared" si="88"/>
        <v/>
      </c>
      <c r="BL291" s="24" t="str">
        <f t="shared" si="89"/>
        <v/>
      </c>
      <c r="BM291" s="24" t="str">
        <f t="shared" si="90"/>
        <v/>
      </c>
      <c r="BN291" s="24" t="str">
        <f t="shared" si="91"/>
        <v/>
      </c>
    </row>
    <row r="292" spans="1:66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7"/>
      <c r="AF292" t="str">
        <f>IF(AK292="","",IF(AK292&gt;0,COUNT($AG$2:AG292),""))</f>
        <v/>
      </c>
      <c r="AG292" s="24">
        <f t="shared" si="74"/>
        <v>5</v>
      </c>
      <c r="AH292" s="24" t="str">
        <f>IF(AND($AJ$1=5),'Data Entry'!C297,"")</f>
        <v/>
      </c>
      <c r="AI292" s="24" t="str">
        <f>IF(AND($AJ$1=5),'Data Entry'!D297,"")</f>
        <v/>
      </c>
      <c r="AJ292" s="24" t="str">
        <f t="shared" si="75"/>
        <v/>
      </c>
      <c r="AK292" s="24" t="str">
        <f>IF(AND($AJ$1=5),'Data Entry'!F297,"")</f>
        <v/>
      </c>
      <c r="AL292" s="24" t="str">
        <f t="shared" si="76"/>
        <v/>
      </c>
      <c r="AM292" s="24" t="str">
        <f>IF(AND($AJ$1=5),'Data Entry'!G297,"")</f>
        <v/>
      </c>
      <c r="AN292" s="24" t="str">
        <f t="shared" si="77"/>
        <v/>
      </c>
      <c r="AO292" s="24" t="str">
        <f t="shared" si="78"/>
        <v/>
      </c>
      <c r="AP292" s="24" t="str">
        <f>IF(AND($AJ$1=5),'Data Entry'!E297,"")</f>
        <v/>
      </c>
      <c r="AQ292" s="24" t="str">
        <f>IF(AND($AJ$1=5),'Data Entry'!H297,"")</f>
        <v/>
      </c>
      <c r="AR292" s="24" t="str">
        <f>IF(AND($AJ$1=5),'Data Entry'!I297,"")</f>
        <v/>
      </c>
      <c r="AS292" s="24" t="str">
        <f t="shared" si="79"/>
        <v/>
      </c>
      <c r="AT292" s="24" t="str">
        <f t="shared" si="80"/>
        <v/>
      </c>
      <c r="AU292" s="24" t="str">
        <f t="shared" si="81"/>
        <v/>
      </c>
      <c r="AV292" s="24" t="str">
        <f t="shared" si="82"/>
        <v/>
      </c>
      <c r="AW292" t="str">
        <f t="shared" si="92"/>
        <v/>
      </c>
      <c r="AX292" t="str">
        <f>IF(BC292="","",IF(BC292&gt;0,COUNT($AY$2:AY292),""))</f>
        <v/>
      </c>
      <c r="AY292" s="24" t="str">
        <f t="shared" si="83"/>
        <v/>
      </c>
      <c r="AZ292" s="24" t="str">
        <f>IF(AND($BB$1=5,$BC$1=AH292),'Data Entry'!C297,"")</f>
        <v/>
      </c>
      <c r="BA292" s="24" t="str">
        <f>IF(AND($BB$1=5,AG292=5,$BC$1=AH292),'Data Entry'!D297,"")</f>
        <v/>
      </c>
      <c r="BB292" s="24" t="str">
        <f t="shared" si="84"/>
        <v/>
      </c>
      <c r="BC292" s="24" t="str">
        <f>IF(AND($BB$1=5,AG292=5,$BC$1=AH292),'Data Entry'!F297,"")</f>
        <v/>
      </c>
      <c r="BD292" s="24" t="str">
        <f t="shared" si="85"/>
        <v/>
      </c>
      <c r="BE292" s="24" t="str">
        <f>IF(AND($BB$1=5,AG292=5,$BC$1=AH292),'Data Entry'!G297,"")</f>
        <v/>
      </c>
      <c r="BF292" s="24" t="str">
        <f t="shared" si="86"/>
        <v/>
      </c>
      <c r="BG292" s="24" t="str">
        <f t="shared" si="87"/>
        <v/>
      </c>
      <c r="BH292" s="24" t="str">
        <f>IF(AND($BB$1=5,AG292=5,$BC$1=AH292),'Data Entry'!E297,"")</f>
        <v/>
      </c>
      <c r="BI292" s="24" t="str">
        <f>IF(AND($BB$1=5,AG292=5,$BC$1=AH292),'Data Entry'!H297,"")</f>
        <v/>
      </c>
      <c r="BJ292" s="24" t="str">
        <f>IF(AND($BB$1=5,AG292=5,$BC$1=AH292),'Data Entry'!I297,"")</f>
        <v/>
      </c>
      <c r="BK292" s="24" t="str">
        <f t="shared" si="88"/>
        <v/>
      </c>
      <c r="BL292" s="24" t="str">
        <f t="shared" si="89"/>
        <v/>
      </c>
      <c r="BM292" s="24" t="str">
        <f t="shared" si="90"/>
        <v/>
      </c>
      <c r="BN292" s="24" t="str">
        <f t="shared" si="91"/>
        <v/>
      </c>
    </row>
    <row r="293" spans="1:66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7"/>
      <c r="AF293" t="str">
        <f>IF(AK293="","",IF(AK293&gt;0,COUNT($AG$2:AG293),""))</f>
        <v/>
      </c>
      <c r="AG293" s="24">
        <f t="shared" si="74"/>
        <v>5</v>
      </c>
      <c r="AH293" s="24" t="str">
        <f>IF(AND($AJ$1=5),'Data Entry'!C298,"")</f>
        <v/>
      </c>
      <c r="AI293" s="24" t="str">
        <f>IF(AND($AJ$1=5),'Data Entry'!D298,"")</f>
        <v/>
      </c>
      <c r="AJ293" s="24" t="str">
        <f t="shared" si="75"/>
        <v/>
      </c>
      <c r="AK293" s="24" t="str">
        <f>IF(AND($AJ$1=5),'Data Entry'!F298,"")</f>
        <v/>
      </c>
      <c r="AL293" s="24" t="str">
        <f t="shared" si="76"/>
        <v/>
      </c>
      <c r="AM293" s="24" t="str">
        <f>IF(AND($AJ$1=5),'Data Entry'!G298,"")</f>
        <v/>
      </c>
      <c r="AN293" s="24" t="str">
        <f t="shared" si="77"/>
        <v/>
      </c>
      <c r="AO293" s="24" t="str">
        <f t="shared" si="78"/>
        <v/>
      </c>
      <c r="AP293" s="24" t="str">
        <f>IF(AND($AJ$1=5),'Data Entry'!E298,"")</f>
        <v/>
      </c>
      <c r="AQ293" s="24" t="str">
        <f>IF(AND($AJ$1=5),'Data Entry'!H298,"")</f>
        <v/>
      </c>
      <c r="AR293" s="24" t="str">
        <f>IF(AND($AJ$1=5),'Data Entry'!I298,"")</f>
        <v/>
      </c>
      <c r="AS293" s="24" t="str">
        <f t="shared" si="79"/>
        <v/>
      </c>
      <c r="AT293" s="24" t="str">
        <f t="shared" si="80"/>
        <v/>
      </c>
      <c r="AU293" s="24" t="str">
        <f t="shared" si="81"/>
        <v/>
      </c>
      <c r="AV293" s="24" t="str">
        <f t="shared" si="82"/>
        <v/>
      </c>
      <c r="AW293" t="str">
        <f t="shared" si="92"/>
        <v/>
      </c>
      <c r="AX293" t="str">
        <f>IF(BC293="","",IF(BC293&gt;0,COUNT($AY$2:AY293),""))</f>
        <v/>
      </c>
      <c r="AY293" s="24" t="str">
        <f t="shared" si="83"/>
        <v/>
      </c>
      <c r="AZ293" s="24" t="str">
        <f>IF(AND($BB$1=5,$BC$1=AH293),'Data Entry'!C298,"")</f>
        <v/>
      </c>
      <c r="BA293" s="24" t="str">
        <f>IF(AND($BB$1=5,AG293=5,$BC$1=AH293),'Data Entry'!D298,"")</f>
        <v/>
      </c>
      <c r="BB293" s="24" t="str">
        <f t="shared" si="84"/>
        <v/>
      </c>
      <c r="BC293" s="24" t="str">
        <f>IF(AND($BB$1=5,AG293=5,$BC$1=AH293),'Data Entry'!F298,"")</f>
        <v/>
      </c>
      <c r="BD293" s="24" t="str">
        <f t="shared" si="85"/>
        <v/>
      </c>
      <c r="BE293" s="24" t="str">
        <f>IF(AND($BB$1=5,AG293=5,$BC$1=AH293),'Data Entry'!G298,"")</f>
        <v/>
      </c>
      <c r="BF293" s="24" t="str">
        <f t="shared" si="86"/>
        <v/>
      </c>
      <c r="BG293" s="24" t="str">
        <f t="shared" si="87"/>
        <v/>
      </c>
      <c r="BH293" s="24" t="str">
        <f>IF(AND($BB$1=5,AG293=5,$BC$1=AH293),'Data Entry'!E298,"")</f>
        <v/>
      </c>
      <c r="BI293" s="24" t="str">
        <f>IF(AND($BB$1=5,AG293=5,$BC$1=AH293),'Data Entry'!H298,"")</f>
        <v/>
      </c>
      <c r="BJ293" s="24" t="str">
        <f>IF(AND($BB$1=5,AG293=5,$BC$1=AH293),'Data Entry'!I298,"")</f>
        <v/>
      </c>
      <c r="BK293" s="24" t="str">
        <f t="shared" si="88"/>
        <v/>
      </c>
      <c r="BL293" s="24" t="str">
        <f t="shared" si="89"/>
        <v/>
      </c>
      <c r="BM293" s="24" t="str">
        <f t="shared" si="90"/>
        <v/>
      </c>
      <c r="BN293" s="24" t="str">
        <f t="shared" si="91"/>
        <v/>
      </c>
    </row>
    <row r="294" spans="1:66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7"/>
      <c r="AF294" t="str">
        <f>IF(AK294="","",IF(AK294&gt;0,COUNT($AG$2:AG294),""))</f>
        <v/>
      </c>
      <c r="AG294" s="24">
        <f t="shared" si="74"/>
        <v>5</v>
      </c>
      <c r="AH294" s="24" t="str">
        <f>IF(AND($AJ$1=5),'Data Entry'!C299,"")</f>
        <v/>
      </c>
      <c r="AI294" s="24" t="str">
        <f>IF(AND($AJ$1=5),'Data Entry'!D299,"")</f>
        <v/>
      </c>
      <c r="AJ294" s="24" t="str">
        <f t="shared" si="75"/>
        <v/>
      </c>
      <c r="AK294" s="24" t="str">
        <f>IF(AND($AJ$1=5),'Data Entry'!F299,"")</f>
        <v/>
      </c>
      <c r="AL294" s="24" t="str">
        <f t="shared" si="76"/>
        <v/>
      </c>
      <c r="AM294" s="24" t="str">
        <f>IF(AND($AJ$1=5),'Data Entry'!G299,"")</f>
        <v/>
      </c>
      <c r="AN294" s="24" t="str">
        <f t="shared" si="77"/>
        <v/>
      </c>
      <c r="AO294" s="24" t="str">
        <f t="shared" si="78"/>
        <v/>
      </c>
      <c r="AP294" s="24" t="str">
        <f>IF(AND($AJ$1=5),'Data Entry'!E299,"")</f>
        <v/>
      </c>
      <c r="AQ294" s="24" t="str">
        <f>IF(AND($AJ$1=5),'Data Entry'!H299,"")</f>
        <v/>
      </c>
      <c r="AR294" s="24" t="str">
        <f>IF(AND($AJ$1=5),'Data Entry'!I299,"")</f>
        <v/>
      </c>
      <c r="AS294" s="24" t="str">
        <f t="shared" si="79"/>
        <v/>
      </c>
      <c r="AT294" s="24" t="str">
        <f t="shared" si="80"/>
        <v/>
      </c>
      <c r="AU294" s="24" t="str">
        <f t="shared" si="81"/>
        <v/>
      </c>
      <c r="AV294" s="24" t="str">
        <f t="shared" si="82"/>
        <v/>
      </c>
      <c r="AW294" t="str">
        <f t="shared" si="92"/>
        <v/>
      </c>
      <c r="AX294" t="str">
        <f>IF(BC294="","",IF(BC294&gt;0,COUNT($AY$2:AY294),""))</f>
        <v/>
      </c>
      <c r="AY294" s="24" t="str">
        <f t="shared" si="83"/>
        <v/>
      </c>
      <c r="AZ294" s="24" t="str">
        <f>IF(AND($BB$1=5,$BC$1=AH294),'Data Entry'!C299,"")</f>
        <v/>
      </c>
      <c r="BA294" s="24" t="str">
        <f>IF(AND($BB$1=5,AG294=5,$BC$1=AH294),'Data Entry'!D299,"")</f>
        <v/>
      </c>
      <c r="BB294" s="24" t="str">
        <f t="shared" si="84"/>
        <v/>
      </c>
      <c r="BC294" s="24" t="str">
        <f>IF(AND($BB$1=5,AG294=5,$BC$1=AH294),'Data Entry'!F299,"")</f>
        <v/>
      </c>
      <c r="BD294" s="24" t="str">
        <f t="shared" si="85"/>
        <v/>
      </c>
      <c r="BE294" s="24" t="str">
        <f>IF(AND($BB$1=5,AG294=5,$BC$1=AH294),'Data Entry'!G299,"")</f>
        <v/>
      </c>
      <c r="BF294" s="24" t="str">
        <f t="shared" si="86"/>
        <v/>
      </c>
      <c r="BG294" s="24" t="str">
        <f t="shared" si="87"/>
        <v/>
      </c>
      <c r="BH294" s="24" t="str">
        <f>IF(AND($BB$1=5,AG294=5,$BC$1=AH294),'Data Entry'!E299,"")</f>
        <v/>
      </c>
      <c r="BI294" s="24" t="str">
        <f>IF(AND($BB$1=5,AG294=5,$BC$1=AH294),'Data Entry'!H299,"")</f>
        <v/>
      </c>
      <c r="BJ294" s="24" t="str">
        <f>IF(AND($BB$1=5,AG294=5,$BC$1=AH294),'Data Entry'!I299,"")</f>
        <v/>
      </c>
      <c r="BK294" s="24" t="str">
        <f t="shared" si="88"/>
        <v/>
      </c>
      <c r="BL294" s="24" t="str">
        <f t="shared" si="89"/>
        <v/>
      </c>
      <c r="BM294" s="24" t="str">
        <f t="shared" si="90"/>
        <v/>
      </c>
      <c r="BN294" s="24" t="str">
        <f t="shared" si="91"/>
        <v/>
      </c>
    </row>
    <row r="295" spans="1:66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7"/>
      <c r="AF295" t="str">
        <f>IF(AK295="","",IF(AK295&gt;0,COUNT($AG$2:AG295),""))</f>
        <v/>
      </c>
      <c r="AG295" s="24">
        <f t="shared" si="74"/>
        <v>5</v>
      </c>
      <c r="AH295" s="24" t="str">
        <f>IF(AND($AJ$1=5),'Data Entry'!C300,"")</f>
        <v/>
      </c>
      <c r="AI295" s="24" t="str">
        <f>IF(AND($AJ$1=5),'Data Entry'!D300,"")</f>
        <v/>
      </c>
      <c r="AJ295" s="24" t="str">
        <f t="shared" si="75"/>
        <v/>
      </c>
      <c r="AK295" s="24" t="str">
        <f>IF(AND($AJ$1=5),'Data Entry'!F300,"")</f>
        <v/>
      </c>
      <c r="AL295" s="24" t="str">
        <f t="shared" si="76"/>
        <v/>
      </c>
      <c r="AM295" s="24" t="str">
        <f>IF(AND($AJ$1=5),'Data Entry'!G300,"")</f>
        <v/>
      </c>
      <c r="AN295" s="24" t="str">
        <f t="shared" si="77"/>
        <v/>
      </c>
      <c r="AO295" s="24" t="str">
        <f t="shared" si="78"/>
        <v/>
      </c>
      <c r="AP295" s="24" t="str">
        <f>IF(AND($AJ$1=5),'Data Entry'!E300,"")</f>
        <v/>
      </c>
      <c r="AQ295" s="24" t="str">
        <f>IF(AND($AJ$1=5),'Data Entry'!H300,"")</f>
        <v/>
      </c>
      <c r="AR295" s="24" t="str">
        <f>IF(AND($AJ$1=5),'Data Entry'!I300,"")</f>
        <v/>
      </c>
      <c r="AS295" s="24" t="str">
        <f t="shared" si="79"/>
        <v/>
      </c>
      <c r="AT295" s="24" t="str">
        <f t="shared" si="80"/>
        <v/>
      </c>
      <c r="AU295" s="24" t="str">
        <f t="shared" si="81"/>
        <v/>
      </c>
      <c r="AV295" s="24" t="str">
        <f t="shared" si="82"/>
        <v/>
      </c>
      <c r="AW295" t="str">
        <f t="shared" si="92"/>
        <v/>
      </c>
      <c r="AX295" t="str">
        <f>IF(BC295="","",IF(BC295&gt;0,COUNT($AY$2:AY295),""))</f>
        <v/>
      </c>
      <c r="AY295" s="24" t="str">
        <f t="shared" si="83"/>
        <v/>
      </c>
      <c r="AZ295" s="24" t="str">
        <f>IF(AND($BB$1=5,$BC$1=AH295),'Data Entry'!C300,"")</f>
        <v/>
      </c>
      <c r="BA295" s="24" t="str">
        <f>IF(AND($BB$1=5,AG295=5,$BC$1=AH295),'Data Entry'!D300,"")</f>
        <v/>
      </c>
      <c r="BB295" s="24" t="str">
        <f t="shared" si="84"/>
        <v/>
      </c>
      <c r="BC295" s="24" t="str">
        <f>IF(AND($BB$1=5,AG295=5,$BC$1=AH295),'Data Entry'!F300,"")</f>
        <v/>
      </c>
      <c r="BD295" s="24" t="str">
        <f t="shared" si="85"/>
        <v/>
      </c>
      <c r="BE295" s="24" t="str">
        <f>IF(AND($BB$1=5,AG295=5,$BC$1=AH295),'Data Entry'!G300,"")</f>
        <v/>
      </c>
      <c r="BF295" s="24" t="str">
        <f t="shared" si="86"/>
        <v/>
      </c>
      <c r="BG295" s="24" t="str">
        <f t="shared" si="87"/>
        <v/>
      </c>
      <c r="BH295" s="24" t="str">
        <f>IF(AND($BB$1=5,AG295=5,$BC$1=AH295),'Data Entry'!E300,"")</f>
        <v/>
      </c>
      <c r="BI295" s="24" t="str">
        <f>IF(AND($BB$1=5,AG295=5,$BC$1=AH295),'Data Entry'!H300,"")</f>
        <v/>
      </c>
      <c r="BJ295" s="24" t="str">
        <f>IF(AND($BB$1=5,AG295=5,$BC$1=AH295),'Data Entry'!I300,"")</f>
        <v/>
      </c>
      <c r="BK295" s="24" t="str">
        <f t="shared" si="88"/>
        <v/>
      </c>
      <c r="BL295" s="24" t="str">
        <f t="shared" si="89"/>
        <v/>
      </c>
      <c r="BM295" s="24" t="str">
        <f t="shared" si="90"/>
        <v/>
      </c>
      <c r="BN295" s="24" t="str">
        <f t="shared" si="91"/>
        <v/>
      </c>
    </row>
    <row r="296" spans="1:66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7"/>
      <c r="AF296" t="str">
        <f>IF(AK296="","",IF(AK296&gt;0,COUNT($AG$2:AG296),""))</f>
        <v/>
      </c>
      <c r="AG296" s="24">
        <f t="shared" si="74"/>
        <v>5</v>
      </c>
      <c r="AH296" s="24" t="str">
        <f>IF(AND($AJ$1=5),'Data Entry'!C301,"")</f>
        <v/>
      </c>
      <c r="AI296" s="24" t="str">
        <f>IF(AND($AJ$1=5),'Data Entry'!D301,"")</f>
        <v/>
      </c>
      <c r="AJ296" s="24" t="str">
        <f t="shared" si="75"/>
        <v/>
      </c>
      <c r="AK296" s="24" t="str">
        <f>IF(AND($AJ$1=5),'Data Entry'!F301,"")</f>
        <v/>
      </c>
      <c r="AL296" s="24" t="str">
        <f t="shared" si="76"/>
        <v/>
      </c>
      <c r="AM296" s="24" t="str">
        <f>IF(AND($AJ$1=5),'Data Entry'!G301,"")</f>
        <v/>
      </c>
      <c r="AN296" s="24" t="str">
        <f t="shared" si="77"/>
        <v/>
      </c>
      <c r="AO296" s="24" t="str">
        <f t="shared" si="78"/>
        <v/>
      </c>
      <c r="AP296" s="24" t="str">
        <f>IF(AND($AJ$1=5),'Data Entry'!E301,"")</f>
        <v/>
      </c>
      <c r="AQ296" s="24" t="str">
        <f>IF(AND($AJ$1=5),'Data Entry'!H301,"")</f>
        <v/>
      </c>
      <c r="AR296" s="24" t="str">
        <f>IF(AND($AJ$1=5),'Data Entry'!I301,"")</f>
        <v/>
      </c>
      <c r="AS296" s="24" t="str">
        <f t="shared" si="79"/>
        <v/>
      </c>
      <c r="AT296" s="24" t="str">
        <f t="shared" si="80"/>
        <v/>
      </c>
      <c r="AU296" s="24" t="str">
        <f t="shared" si="81"/>
        <v/>
      </c>
      <c r="AV296" s="24" t="str">
        <f t="shared" si="82"/>
        <v/>
      </c>
      <c r="AW296" t="str">
        <f t="shared" si="92"/>
        <v/>
      </c>
      <c r="AX296" t="str">
        <f>IF(BC296="","",IF(BC296&gt;0,COUNT($AY$2:AY296),""))</f>
        <v/>
      </c>
      <c r="AY296" s="24" t="str">
        <f t="shared" si="83"/>
        <v/>
      </c>
      <c r="AZ296" s="24" t="str">
        <f>IF(AND($BB$1=5,$BC$1=AH296),'Data Entry'!C301,"")</f>
        <v/>
      </c>
      <c r="BA296" s="24" t="str">
        <f>IF(AND($BB$1=5,AG296=5,$BC$1=AH296),'Data Entry'!D301,"")</f>
        <v/>
      </c>
      <c r="BB296" s="24" t="str">
        <f t="shared" si="84"/>
        <v/>
      </c>
      <c r="BC296" s="24" t="str">
        <f>IF(AND($BB$1=5,AG296=5,$BC$1=AH296),'Data Entry'!F301,"")</f>
        <v/>
      </c>
      <c r="BD296" s="24" t="str">
        <f t="shared" si="85"/>
        <v/>
      </c>
      <c r="BE296" s="24" t="str">
        <f>IF(AND($BB$1=5,AG296=5,$BC$1=AH296),'Data Entry'!G301,"")</f>
        <v/>
      </c>
      <c r="BF296" s="24" t="str">
        <f t="shared" si="86"/>
        <v/>
      </c>
      <c r="BG296" s="24" t="str">
        <f t="shared" si="87"/>
        <v/>
      </c>
      <c r="BH296" s="24" t="str">
        <f>IF(AND($BB$1=5,AG296=5,$BC$1=AH296),'Data Entry'!E301,"")</f>
        <v/>
      </c>
      <c r="BI296" s="24" t="str">
        <f>IF(AND($BB$1=5,AG296=5,$BC$1=AH296),'Data Entry'!H301,"")</f>
        <v/>
      </c>
      <c r="BJ296" s="24" t="str">
        <f>IF(AND($BB$1=5,AG296=5,$BC$1=AH296),'Data Entry'!I301,"")</f>
        <v/>
      </c>
      <c r="BK296" s="24" t="str">
        <f t="shared" si="88"/>
        <v/>
      </c>
      <c r="BL296" s="24" t="str">
        <f t="shared" si="89"/>
        <v/>
      </c>
      <c r="BM296" s="24" t="str">
        <f t="shared" si="90"/>
        <v/>
      </c>
      <c r="BN296" s="24" t="str">
        <f t="shared" si="91"/>
        <v/>
      </c>
    </row>
    <row r="297" spans="1:66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7"/>
      <c r="AF297" t="str">
        <f>IF(AK297="","",IF(AK297&gt;0,COUNT($AG$2:AG297),""))</f>
        <v/>
      </c>
      <c r="AG297" s="24">
        <f t="shared" si="74"/>
        <v>5</v>
      </c>
      <c r="AH297" s="24" t="str">
        <f>IF(AND($AJ$1=5),'Data Entry'!C302,"")</f>
        <v/>
      </c>
      <c r="AI297" s="24" t="str">
        <f>IF(AND($AJ$1=5),'Data Entry'!D302,"")</f>
        <v/>
      </c>
      <c r="AJ297" s="24" t="str">
        <f t="shared" si="75"/>
        <v/>
      </c>
      <c r="AK297" s="24" t="str">
        <f>IF(AND($AJ$1=5),'Data Entry'!F302,"")</f>
        <v/>
      </c>
      <c r="AL297" s="24" t="str">
        <f t="shared" si="76"/>
        <v/>
      </c>
      <c r="AM297" s="24" t="str">
        <f>IF(AND($AJ$1=5),'Data Entry'!G302,"")</f>
        <v/>
      </c>
      <c r="AN297" s="24" t="str">
        <f t="shared" si="77"/>
        <v/>
      </c>
      <c r="AO297" s="24" t="str">
        <f t="shared" si="78"/>
        <v/>
      </c>
      <c r="AP297" s="24" t="str">
        <f>IF(AND($AJ$1=5),'Data Entry'!E302,"")</f>
        <v/>
      </c>
      <c r="AQ297" s="24" t="str">
        <f>IF(AND($AJ$1=5),'Data Entry'!H302,"")</f>
        <v/>
      </c>
      <c r="AR297" s="24" t="str">
        <f>IF(AND($AJ$1=5),'Data Entry'!I302,"")</f>
        <v/>
      </c>
      <c r="AS297" s="24" t="str">
        <f t="shared" si="79"/>
        <v/>
      </c>
      <c r="AT297" s="24" t="str">
        <f t="shared" si="80"/>
        <v/>
      </c>
      <c r="AU297" s="24" t="str">
        <f t="shared" si="81"/>
        <v/>
      </c>
      <c r="AV297" s="24" t="str">
        <f t="shared" si="82"/>
        <v/>
      </c>
      <c r="AW297" t="str">
        <f t="shared" si="92"/>
        <v/>
      </c>
      <c r="AX297" t="str">
        <f>IF(BC297="","",IF(BC297&gt;0,COUNT($AY$2:AY297),""))</f>
        <v/>
      </c>
      <c r="AY297" s="24" t="str">
        <f t="shared" si="83"/>
        <v/>
      </c>
      <c r="AZ297" s="24" t="str">
        <f>IF(AND($BB$1=5,$BC$1=AH297),'Data Entry'!C302,"")</f>
        <v/>
      </c>
      <c r="BA297" s="24" t="str">
        <f>IF(AND($BB$1=5,AG297=5,$BC$1=AH297),'Data Entry'!D302,"")</f>
        <v/>
      </c>
      <c r="BB297" s="24" t="str">
        <f t="shared" si="84"/>
        <v/>
      </c>
      <c r="BC297" s="24" t="str">
        <f>IF(AND($BB$1=5,AG297=5,$BC$1=AH297),'Data Entry'!F302,"")</f>
        <v/>
      </c>
      <c r="BD297" s="24" t="str">
        <f t="shared" si="85"/>
        <v/>
      </c>
      <c r="BE297" s="24" t="str">
        <f>IF(AND($BB$1=5,AG297=5,$BC$1=AH297),'Data Entry'!G302,"")</f>
        <v/>
      </c>
      <c r="BF297" s="24" t="str">
        <f t="shared" si="86"/>
        <v/>
      </c>
      <c r="BG297" s="24" t="str">
        <f t="shared" si="87"/>
        <v/>
      </c>
      <c r="BH297" s="24" t="str">
        <f>IF(AND($BB$1=5,AG297=5,$BC$1=AH297),'Data Entry'!E302,"")</f>
        <v/>
      </c>
      <c r="BI297" s="24" t="str">
        <f>IF(AND($BB$1=5,AG297=5,$BC$1=AH297),'Data Entry'!H302,"")</f>
        <v/>
      </c>
      <c r="BJ297" s="24" t="str">
        <f>IF(AND($BB$1=5,AG297=5,$BC$1=AH297),'Data Entry'!I302,"")</f>
        <v/>
      </c>
      <c r="BK297" s="24" t="str">
        <f t="shared" si="88"/>
        <v/>
      </c>
      <c r="BL297" s="24" t="str">
        <f t="shared" si="89"/>
        <v/>
      </c>
      <c r="BM297" s="24" t="str">
        <f t="shared" si="90"/>
        <v/>
      </c>
      <c r="BN297" s="24" t="str">
        <f t="shared" si="91"/>
        <v/>
      </c>
    </row>
    <row r="298" spans="1:66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7"/>
      <c r="AF298" t="str">
        <f>IF(AK298="","",IF(AK298&gt;0,COUNT($AG$2:AG298),""))</f>
        <v/>
      </c>
      <c r="AG298" s="24">
        <f t="shared" si="74"/>
        <v>5</v>
      </c>
      <c r="AH298" s="24" t="str">
        <f>IF(AND($AJ$1=5),'Data Entry'!C303,"")</f>
        <v/>
      </c>
      <c r="AI298" s="24" t="str">
        <f>IF(AND($AJ$1=5),'Data Entry'!D303,"")</f>
        <v/>
      </c>
      <c r="AJ298" s="24" t="str">
        <f t="shared" si="75"/>
        <v/>
      </c>
      <c r="AK298" s="24" t="str">
        <f>IF(AND($AJ$1=5),'Data Entry'!F303,"")</f>
        <v/>
      </c>
      <c r="AL298" s="24" t="str">
        <f t="shared" si="76"/>
        <v/>
      </c>
      <c r="AM298" s="24" t="str">
        <f>IF(AND($AJ$1=5),'Data Entry'!G303,"")</f>
        <v/>
      </c>
      <c r="AN298" s="24" t="str">
        <f t="shared" si="77"/>
        <v/>
      </c>
      <c r="AO298" s="24" t="str">
        <f t="shared" si="78"/>
        <v/>
      </c>
      <c r="AP298" s="24" t="str">
        <f>IF(AND($AJ$1=5),'Data Entry'!E303,"")</f>
        <v/>
      </c>
      <c r="AQ298" s="24" t="str">
        <f>IF(AND($AJ$1=5),'Data Entry'!H303,"")</f>
        <v/>
      </c>
      <c r="AR298" s="24" t="str">
        <f>IF(AND($AJ$1=5),'Data Entry'!I303,"")</f>
        <v/>
      </c>
      <c r="AS298" s="24" t="str">
        <f t="shared" si="79"/>
        <v/>
      </c>
      <c r="AT298" s="24" t="str">
        <f t="shared" si="80"/>
        <v/>
      </c>
      <c r="AU298" s="24" t="str">
        <f t="shared" si="81"/>
        <v/>
      </c>
      <c r="AV298" s="24" t="str">
        <f t="shared" si="82"/>
        <v/>
      </c>
      <c r="AW298" t="str">
        <f t="shared" si="92"/>
        <v/>
      </c>
      <c r="AX298" t="str">
        <f>IF(BC298="","",IF(BC298&gt;0,COUNT($AY$2:AY298),""))</f>
        <v/>
      </c>
      <c r="AY298" s="24" t="str">
        <f t="shared" si="83"/>
        <v/>
      </c>
      <c r="AZ298" s="24" t="str">
        <f>IF(AND($BB$1=5,$BC$1=AH298),'Data Entry'!C303,"")</f>
        <v/>
      </c>
      <c r="BA298" s="24" t="str">
        <f>IF(AND($BB$1=5,AG298=5,$BC$1=AH298),'Data Entry'!D303,"")</f>
        <v/>
      </c>
      <c r="BB298" s="24" t="str">
        <f t="shared" si="84"/>
        <v/>
      </c>
      <c r="BC298" s="24" t="str">
        <f>IF(AND($BB$1=5,AG298=5,$BC$1=AH298),'Data Entry'!F303,"")</f>
        <v/>
      </c>
      <c r="BD298" s="24" t="str">
        <f t="shared" si="85"/>
        <v/>
      </c>
      <c r="BE298" s="24" t="str">
        <f>IF(AND($BB$1=5,AG298=5,$BC$1=AH298),'Data Entry'!G303,"")</f>
        <v/>
      </c>
      <c r="BF298" s="24" t="str">
        <f t="shared" si="86"/>
        <v/>
      </c>
      <c r="BG298" s="24" t="str">
        <f t="shared" si="87"/>
        <v/>
      </c>
      <c r="BH298" s="24" t="str">
        <f>IF(AND($BB$1=5,AG298=5,$BC$1=AH298),'Data Entry'!E303,"")</f>
        <v/>
      </c>
      <c r="BI298" s="24" t="str">
        <f>IF(AND($BB$1=5,AG298=5,$BC$1=AH298),'Data Entry'!H303,"")</f>
        <v/>
      </c>
      <c r="BJ298" s="24" t="str">
        <f>IF(AND($BB$1=5,AG298=5,$BC$1=AH298),'Data Entry'!I303,"")</f>
        <v/>
      </c>
      <c r="BK298" s="24" t="str">
        <f t="shared" si="88"/>
        <v/>
      </c>
      <c r="BL298" s="24" t="str">
        <f t="shared" si="89"/>
        <v/>
      </c>
      <c r="BM298" s="24" t="str">
        <f t="shared" si="90"/>
        <v/>
      </c>
      <c r="BN298" s="24" t="str">
        <f t="shared" si="91"/>
        <v/>
      </c>
    </row>
    <row r="299" spans="1:66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7"/>
      <c r="AF299" t="str">
        <f>IF(AK299="","",IF(AK299&gt;0,COUNT($AG$2:AG299),""))</f>
        <v/>
      </c>
      <c r="AG299" s="24">
        <f t="shared" si="74"/>
        <v>5</v>
      </c>
      <c r="AH299" s="24" t="str">
        <f>IF(AND($AJ$1=5),'Data Entry'!C304,"")</f>
        <v/>
      </c>
      <c r="AI299" s="24" t="str">
        <f>IF(AND($AJ$1=5),'Data Entry'!D304,"")</f>
        <v/>
      </c>
      <c r="AJ299" s="24" t="str">
        <f t="shared" si="75"/>
        <v/>
      </c>
      <c r="AK299" s="24" t="str">
        <f>IF(AND($AJ$1=5),'Data Entry'!F304,"")</f>
        <v/>
      </c>
      <c r="AL299" s="24" t="str">
        <f t="shared" si="76"/>
        <v/>
      </c>
      <c r="AM299" s="24" t="str">
        <f>IF(AND($AJ$1=5),'Data Entry'!G304,"")</f>
        <v/>
      </c>
      <c r="AN299" s="24" t="str">
        <f t="shared" si="77"/>
        <v/>
      </c>
      <c r="AO299" s="24" t="str">
        <f t="shared" si="78"/>
        <v/>
      </c>
      <c r="AP299" s="24" t="str">
        <f>IF(AND($AJ$1=5),'Data Entry'!E304,"")</f>
        <v/>
      </c>
      <c r="AQ299" s="24" t="str">
        <f>IF(AND($AJ$1=5),'Data Entry'!H304,"")</f>
        <v/>
      </c>
      <c r="AR299" s="24" t="str">
        <f>IF(AND($AJ$1=5),'Data Entry'!I304,"")</f>
        <v/>
      </c>
      <c r="AS299" s="24" t="str">
        <f t="shared" si="79"/>
        <v/>
      </c>
      <c r="AT299" s="24" t="str">
        <f t="shared" si="80"/>
        <v/>
      </c>
      <c r="AU299" s="24" t="str">
        <f t="shared" si="81"/>
        <v/>
      </c>
      <c r="AV299" s="24" t="str">
        <f t="shared" si="82"/>
        <v/>
      </c>
      <c r="AW299" t="str">
        <f t="shared" si="92"/>
        <v/>
      </c>
      <c r="AX299" t="str">
        <f>IF(BC299="","",IF(BC299&gt;0,COUNT($AY$2:AY299),""))</f>
        <v/>
      </c>
      <c r="AY299" s="24" t="str">
        <f t="shared" si="83"/>
        <v/>
      </c>
      <c r="AZ299" s="24" t="str">
        <f>IF(AND($BB$1=5,$BC$1=AH299),'Data Entry'!C304,"")</f>
        <v/>
      </c>
      <c r="BA299" s="24" t="str">
        <f>IF(AND($BB$1=5,AG299=5,$BC$1=AH299),'Data Entry'!D304,"")</f>
        <v/>
      </c>
      <c r="BB299" s="24" t="str">
        <f t="shared" si="84"/>
        <v/>
      </c>
      <c r="BC299" s="24" t="str">
        <f>IF(AND($BB$1=5,AG299=5,$BC$1=AH299),'Data Entry'!F304,"")</f>
        <v/>
      </c>
      <c r="BD299" s="24" t="str">
        <f t="shared" si="85"/>
        <v/>
      </c>
      <c r="BE299" s="24" t="str">
        <f>IF(AND($BB$1=5,AG299=5,$BC$1=AH299),'Data Entry'!G304,"")</f>
        <v/>
      </c>
      <c r="BF299" s="24" t="str">
        <f t="shared" si="86"/>
        <v/>
      </c>
      <c r="BG299" s="24" t="str">
        <f t="shared" si="87"/>
        <v/>
      </c>
      <c r="BH299" s="24" t="str">
        <f>IF(AND($BB$1=5,AG299=5,$BC$1=AH299),'Data Entry'!E304,"")</f>
        <v/>
      </c>
      <c r="BI299" s="24" t="str">
        <f>IF(AND($BB$1=5,AG299=5,$BC$1=AH299),'Data Entry'!H304,"")</f>
        <v/>
      </c>
      <c r="BJ299" s="24" t="str">
        <f>IF(AND($BB$1=5,AG299=5,$BC$1=AH299),'Data Entry'!I304,"")</f>
        <v/>
      </c>
      <c r="BK299" s="24" t="str">
        <f t="shared" si="88"/>
        <v/>
      </c>
      <c r="BL299" s="24" t="str">
        <f t="shared" si="89"/>
        <v/>
      </c>
      <c r="BM299" s="24" t="str">
        <f t="shared" si="90"/>
        <v/>
      </c>
      <c r="BN299" s="24" t="str">
        <f t="shared" si="91"/>
        <v/>
      </c>
    </row>
    <row r="300" spans="1:66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7"/>
      <c r="AF300" t="str">
        <f>IF(AK300="","",IF(AK300&gt;0,COUNT($AG$2:AG300),""))</f>
        <v/>
      </c>
      <c r="AG300" s="24">
        <f t="shared" si="74"/>
        <v>5</v>
      </c>
      <c r="AH300" s="24" t="str">
        <f>IF(AND($AJ$1=5),'Data Entry'!C305,"")</f>
        <v/>
      </c>
      <c r="AI300" s="24" t="str">
        <f>IF(AND($AJ$1=5),'Data Entry'!D305,"")</f>
        <v/>
      </c>
      <c r="AJ300" s="24" t="str">
        <f t="shared" si="75"/>
        <v/>
      </c>
      <c r="AK300" s="24" t="str">
        <f>IF(AND($AJ$1=5),'Data Entry'!F305,"")</f>
        <v/>
      </c>
      <c r="AL300" s="24" t="str">
        <f t="shared" si="76"/>
        <v/>
      </c>
      <c r="AM300" s="24" t="str">
        <f>IF(AND($AJ$1=5),'Data Entry'!G305,"")</f>
        <v/>
      </c>
      <c r="AN300" s="24" t="str">
        <f t="shared" si="77"/>
        <v/>
      </c>
      <c r="AO300" s="24" t="str">
        <f t="shared" si="78"/>
        <v/>
      </c>
      <c r="AP300" s="24" t="str">
        <f>IF(AND($AJ$1=5),'Data Entry'!E305,"")</f>
        <v/>
      </c>
      <c r="AQ300" s="24" t="str">
        <f>IF(AND($AJ$1=5),'Data Entry'!H305,"")</f>
        <v/>
      </c>
      <c r="AR300" s="24" t="str">
        <f>IF(AND($AJ$1=5),'Data Entry'!I305,"")</f>
        <v/>
      </c>
      <c r="AS300" s="24" t="str">
        <f t="shared" si="79"/>
        <v/>
      </c>
      <c r="AT300" s="24" t="str">
        <f t="shared" si="80"/>
        <v/>
      </c>
      <c r="AU300" s="24" t="str">
        <f t="shared" si="81"/>
        <v/>
      </c>
      <c r="AV300" s="24" t="str">
        <f t="shared" si="82"/>
        <v/>
      </c>
      <c r="AW300" t="str">
        <f t="shared" si="92"/>
        <v/>
      </c>
      <c r="AX300" t="str">
        <f>IF(BC300="","",IF(BC300&gt;0,COUNT($AY$2:AY300),""))</f>
        <v/>
      </c>
      <c r="AY300" s="24" t="str">
        <f t="shared" si="83"/>
        <v/>
      </c>
      <c r="AZ300" s="24" t="str">
        <f>IF(AND($BB$1=5,$BC$1=AH300),'Data Entry'!C305,"")</f>
        <v/>
      </c>
      <c r="BA300" s="24" t="str">
        <f>IF(AND($BB$1=5,AG300=5,$BC$1=AH300),'Data Entry'!D305,"")</f>
        <v/>
      </c>
      <c r="BB300" s="24" t="str">
        <f t="shared" si="84"/>
        <v/>
      </c>
      <c r="BC300" s="24" t="str">
        <f>IF(AND($BB$1=5,AG300=5,$BC$1=AH300),'Data Entry'!F305,"")</f>
        <v/>
      </c>
      <c r="BD300" s="24" t="str">
        <f t="shared" si="85"/>
        <v/>
      </c>
      <c r="BE300" s="24" t="str">
        <f>IF(AND($BB$1=5,AG300=5,$BC$1=AH300),'Data Entry'!G305,"")</f>
        <v/>
      </c>
      <c r="BF300" s="24" t="str">
        <f t="shared" si="86"/>
        <v/>
      </c>
      <c r="BG300" s="24" t="str">
        <f t="shared" si="87"/>
        <v/>
      </c>
      <c r="BH300" s="24" t="str">
        <f>IF(AND($BB$1=5,AG300=5,$BC$1=AH300),'Data Entry'!E305,"")</f>
        <v/>
      </c>
      <c r="BI300" s="24" t="str">
        <f>IF(AND($BB$1=5,AG300=5,$BC$1=AH300),'Data Entry'!H305,"")</f>
        <v/>
      </c>
      <c r="BJ300" s="24" t="str">
        <f>IF(AND($BB$1=5,AG300=5,$BC$1=AH300),'Data Entry'!I305,"")</f>
        <v/>
      </c>
      <c r="BK300" s="24" t="str">
        <f t="shared" si="88"/>
        <v/>
      </c>
      <c r="BL300" s="24" t="str">
        <f t="shared" si="89"/>
        <v/>
      </c>
      <c r="BM300" s="24" t="str">
        <f t="shared" si="90"/>
        <v/>
      </c>
      <c r="BN300" s="24" t="str">
        <f t="shared" si="91"/>
        <v/>
      </c>
    </row>
    <row r="301" spans="1:66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7"/>
      <c r="AF301" t="str">
        <f>IF(AK301="","",IF(AK301&gt;0,COUNT($AG$2:AG301),""))</f>
        <v/>
      </c>
      <c r="AG301" s="24">
        <f t="shared" si="74"/>
        <v>5</v>
      </c>
      <c r="AH301" s="24" t="str">
        <f>IF(AND($AJ$1=5),'Data Entry'!C306,"")</f>
        <v/>
      </c>
      <c r="AI301" s="24" t="str">
        <f>IF(AND($AJ$1=5),'Data Entry'!D306,"")</f>
        <v/>
      </c>
      <c r="AJ301" s="24" t="str">
        <f t="shared" si="75"/>
        <v/>
      </c>
      <c r="AK301" s="24" t="str">
        <f>IF(AND($AJ$1=5),'Data Entry'!F306,"")</f>
        <v/>
      </c>
      <c r="AL301" s="24" t="str">
        <f t="shared" si="76"/>
        <v/>
      </c>
      <c r="AM301" s="24" t="str">
        <f>IF(AND($AJ$1=5),'Data Entry'!G306,"")</f>
        <v/>
      </c>
      <c r="AN301" s="24" t="str">
        <f t="shared" si="77"/>
        <v/>
      </c>
      <c r="AO301" s="24" t="str">
        <f t="shared" si="78"/>
        <v/>
      </c>
      <c r="AP301" s="24" t="str">
        <f>IF(AND($AJ$1=5),'Data Entry'!E306,"")</f>
        <v/>
      </c>
      <c r="AQ301" s="24" t="str">
        <f>IF(AND($AJ$1=5),'Data Entry'!H306,"")</f>
        <v/>
      </c>
      <c r="AR301" s="24" t="str">
        <f>IF(AND($AJ$1=5),'Data Entry'!I306,"")</f>
        <v/>
      </c>
      <c r="AS301" s="24" t="str">
        <f t="shared" si="79"/>
        <v/>
      </c>
      <c r="AT301" s="24" t="str">
        <f t="shared" si="80"/>
        <v/>
      </c>
      <c r="AU301" s="24" t="str">
        <f t="shared" si="81"/>
        <v/>
      </c>
      <c r="AV301" s="24" t="str">
        <f t="shared" si="82"/>
        <v/>
      </c>
      <c r="AW301" t="str">
        <f t="shared" si="92"/>
        <v/>
      </c>
      <c r="AX301" t="str">
        <f>IF(BC301="","",IF(BC301&gt;0,COUNT($AY$2:AY301),""))</f>
        <v/>
      </c>
      <c r="AY301" s="24" t="str">
        <f t="shared" si="83"/>
        <v/>
      </c>
      <c r="AZ301" s="24" t="str">
        <f>IF(AND($BB$1=5,$BC$1=AH301),'Data Entry'!C306,"")</f>
        <v/>
      </c>
      <c r="BA301" s="24" t="str">
        <f>IF(AND($BB$1=5,AG301=5,$BC$1=AH301),'Data Entry'!D306,"")</f>
        <v/>
      </c>
      <c r="BB301" s="24" t="str">
        <f t="shared" si="84"/>
        <v/>
      </c>
      <c r="BC301" s="24" t="str">
        <f>IF(AND($BB$1=5,AG301=5,$BC$1=AH301),'Data Entry'!F306,"")</f>
        <v/>
      </c>
      <c r="BD301" s="24" t="str">
        <f t="shared" si="85"/>
        <v/>
      </c>
      <c r="BE301" s="24" t="str">
        <f>IF(AND($BB$1=5,AG301=5,$BC$1=AH301),'Data Entry'!G306,"")</f>
        <v/>
      </c>
      <c r="BF301" s="24" t="str">
        <f t="shared" si="86"/>
        <v/>
      </c>
      <c r="BG301" s="24" t="str">
        <f t="shared" si="87"/>
        <v/>
      </c>
      <c r="BH301" s="24" t="str">
        <f>IF(AND($BB$1=5,AG301=5,$BC$1=AH301),'Data Entry'!E306,"")</f>
        <v/>
      </c>
      <c r="BI301" s="24" t="str">
        <f>IF(AND($BB$1=5,AG301=5,$BC$1=AH301),'Data Entry'!H306,"")</f>
        <v/>
      </c>
      <c r="BJ301" s="24" t="str">
        <f>IF(AND($BB$1=5,AG301=5,$BC$1=AH301),'Data Entry'!I306,"")</f>
        <v/>
      </c>
      <c r="BK301" s="24" t="str">
        <f t="shared" si="88"/>
        <v/>
      </c>
      <c r="BL301" s="24" t="str">
        <f t="shared" si="89"/>
        <v/>
      </c>
      <c r="BM301" s="24" t="str">
        <f t="shared" si="90"/>
        <v/>
      </c>
      <c r="BN301" s="24" t="str">
        <f t="shared" si="91"/>
        <v/>
      </c>
    </row>
    <row r="302" spans="1:66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7"/>
      <c r="AF302" t="str">
        <f>IF(AK302="","",IF(AK302&gt;0,COUNT($AG$2:AG302),""))</f>
        <v/>
      </c>
      <c r="AG302" s="24">
        <f t="shared" si="74"/>
        <v>5</v>
      </c>
      <c r="AH302" s="24" t="str">
        <f>IF(AND($AJ$1=5),'Data Entry'!C307,"")</f>
        <v/>
      </c>
      <c r="AI302" s="24" t="str">
        <f>IF(AND($AJ$1=5),'Data Entry'!D307,"")</f>
        <v/>
      </c>
      <c r="AJ302" s="24" t="str">
        <f t="shared" si="75"/>
        <v/>
      </c>
      <c r="AK302" s="24" t="str">
        <f>IF(AND($AJ$1=5),'Data Entry'!F307,"")</f>
        <v/>
      </c>
      <c r="AL302" s="24" t="str">
        <f t="shared" si="76"/>
        <v/>
      </c>
      <c r="AM302" s="24" t="str">
        <f>IF(AND($AJ$1=5),'Data Entry'!G307,"")</f>
        <v/>
      </c>
      <c r="AN302" s="24" t="str">
        <f t="shared" si="77"/>
        <v/>
      </c>
      <c r="AO302" s="24" t="str">
        <f t="shared" si="78"/>
        <v/>
      </c>
      <c r="AP302" s="24" t="str">
        <f>IF(AND($AJ$1=5),'Data Entry'!E307,"")</f>
        <v/>
      </c>
      <c r="AQ302" s="24" t="str">
        <f>IF(AND($AJ$1=5),'Data Entry'!H307,"")</f>
        <v/>
      </c>
      <c r="AR302" s="24" t="str">
        <f>IF(AND($AJ$1=5),'Data Entry'!I307,"")</f>
        <v/>
      </c>
      <c r="AS302" s="24" t="str">
        <f t="shared" si="79"/>
        <v/>
      </c>
      <c r="AT302" s="24" t="str">
        <f t="shared" si="80"/>
        <v/>
      </c>
      <c r="AU302" s="24" t="str">
        <f t="shared" si="81"/>
        <v/>
      </c>
      <c r="AV302" s="24" t="str">
        <f t="shared" si="82"/>
        <v/>
      </c>
      <c r="AW302" t="str">
        <f t="shared" si="92"/>
        <v/>
      </c>
      <c r="AX302" t="str">
        <f>IF(BC302="","",IF(BC302&gt;0,COUNT($AY$2:AY302),""))</f>
        <v/>
      </c>
      <c r="AY302" s="24" t="str">
        <f t="shared" si="83"/>
        <v/>
      </c>
      <c r="AZ302" s="24" t="str">
        <f>IF(AND($BB$1=5,$BC$1=AH302),'Data Entry'!C307,"")</f>
        <v/>
      </c>
      <c r="BA302" s="24" t="str">
        <f>IF(AND($BB$1=5,AG302=5,$BC$1=AH302),'Data Entry'!D307,"")</f>
        <v/>
      </c>
      <c r="BB302" s="24" t="str">
        <f t="shared" si="84"/>
        <v/>
      </c>
      <c r="BC302" s="24" t="str">
        <f>IF(AND($BB$1=5,AG302=5,$BC$1=AH302),'Data Entry'!F307,"")</f>
        <v/>
      </c>
      <c r="BD302" s="24" t="str">
        <f t="shared" si="85"/>
        <v/>
      </c>
      <c r="BE302" s="24" t="str">
        <f>IF(AND($BB$1=5,AG302=5,$BC$1=AH302),'Data Entry'!G307,"")</f>
        <v/>
      </c>
      <c r="BF302" s="24" t="str">
        <f t="shared" si="86"/>
        <v/>
      </c>
      <c r="BG302" s="24" t="str">
        <f t="shared" si="87"/>
        <v/>
      </c>
      <c r="BH302" s="24" t="str">
        <f>IF(AND($BB$1=5,AG302=5,$BC$1=AH302),'Data Entry'!E307,"")</f>
        <v/>
      </c>
      <c r="BI302" s="24" t="str">
        <f>IF(AND($BB$1=5,AG302=5,$BC$1=AH302),'Data Entry'!H307,"")</f>
        <v/>
      </c>
      <c r="BJ302" s="24" t="str">
        <f>IF(AND($BB$1=5,AG302=5,$BC$1=AH302),'Data Entry'!I307,"")</f>
        <v/>
      </c>
      <c r="BK302" s="24" t="str">
        <f t="shared" si="88"/>
        <v/>
      </c>
      <c r="BL302" s="24" t="str">
        <f t="shared" si="89"/>
        <v/>
      </c>
      <c r="BM302" s="24" t="str">
        <f t="shared" si="90"/>
        <v/>
      </c>
      <c r="BN302" s="24" t="str">
        <f t="shared" si="91"/>
        <v/>
      </c>
    </row>
    <row r="303" spans="1:66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7"/>
      <c r="AF303" t="str">
        <f>IF(AK303="","",IF(AK303&gt;0,COUNT($AG$2:AG303),""))</f>
        <v/>
      </c>
      <c r="AG303" s="24">
        <f t="shared" si="74"/>
        <v>5</v>
      </c>
      <c r="AH303" s="24" t="str">
        <f>IF(AND($AJ$1=5),'Data Entry'!C308,"")</f>
        <v/>
      </c>
      <c r="AI303" s="24" t="str">
        <f>IF(AND($AJ$1=5),'Data Entry'!D308,"")</f>
        <v/>
      </c>
      <c r="AJ303" s="24" t="str">
        <f t="shared" si="75"/>
        <v/>
      </c>
      <c r="AK303" s="24" t="str">
        <f>IF(AND($AJ$1=5),'Data Entry'!F308,"")</f>
        <v/>
      </c>
      <c r="AL303" s="24" t="str">
        <f t="shared" si="76"/>
        <v/>
      </c>
      <c r="AM303" s="24" t="str">
        <f>IF(AND($AJ$1=5),'Data Entry'!G308,"")</f>
        <v/>
      </c>
      <c r="AN303" s="24" t="str">
        <f t="shared" si="77"/>
        <v/>
      </c>
      <c r="AO303" s="24" t="str">
        <f t="shared" si="78"/>
        <v/>
      </c>
      <c r="AP303" s="24" t="str">
        <f>IF(AND($AJ$1=5),'Data Entry'!E308,"")</f>
        <v/>
      </c>
      <c r="AQ303" s="24" t="str">
        <f>IF(AND($AJ$1=5),'Data Entry'!H308,"")</f>
        <v/>
      </c>
      <c r="AR303" s="24" t="str">
        <f>IF(AND($AJ$1=5),'Data Entry'!I308,"")</f>
        <v/>
      </c>
      <c r="AS303" s="24" t="str">
        <f t="shared" si="79"/>
        <v/>
      </c>
      <c r="AT303" s="24" t="str">
        <f t="shared" si="80"/>
        <v/>
      </c>
      <c r="AU303" s="24" t="str">
        <f t="shared" si="81"/>
        <v/>
      </c>
      <c r="AV303" s="24" t="str">
        <f t="shared" si="82"/>
        <v/>
      </c>
      <c r="AW303" t="str">
        <f t="shared" si="92"/>
        <v/>
      </c>
      <c r="AX303" t="str">
        <f>IF(BC303="","",IF(BC303&gt;0,COUNT($AY$2:AY303),""))</f>
        <v/>
      </c>
      <c r="AY303" s="24" t="str">
        <f t="shared" si="83"/>
        <v/>
      </c>
      <c r="AZ303" s="24" t="str">
        <f>IF(AND($BB$1=5,$BC$1=AH303),'Data Entry'!C308,"")</f>
        <v/>
      </c>
      <c r="BA303" s="24" t="str">
        <f>IF(AND($BB$1=5,AG303=5,$BC$1=AH303),'Data Entry'!D308,"")</f>
        <v/>
      </c>
      <c r="BB303" s="24" t="str">
        <f t="shared" si="84"/>
        <v/>
      </c>
      <c r="BC303" s="24" t="str">
        <f>IF(AND($BB$1=5,AG303=5,$BC$1=AH303),'Data Entry'!F308,"")</f>
        <v/>
      </c>
      <c r="BD303" s="24" t="str">
        <f t="shared" si="85"/>
        <v/>
      </c>
      <c r="BE303" s="24" t="str">
        <f>IF(AND($BB$1=5,AG303=5,$BC$1=AH303),'Data Entry'!G308,"")</f>
        <v/>
      </c>
      <c r="BF303" s="24" t="str">
        <f t="shared" si="86"/>
        <v/>
      </c>
      <c r="BG303" s="24" t="str">
        <f t="shared" si="87"/>
        <v/>
      </c>
      <c r="BH303" s="24" t="str">
        <f>IF(AND($BB$1=5,AG303=5,$BC$1=AH303),'Data Entry'!E308,"")</f>
        <v/>
      </c>
      <c r="BI303" s="24" t="str">
        <f>IF(AND($BB$1=5,AG303=5,$BC$1=AH303),'Data Entry'!H308,"")</f>
        <v/>
      </c>
      <c r="BJ303" s="24" t="str">
        <f>IF(AND($BB$1=5,AG303=5,$BC$1=AH303),'Data Entry'!I308,"")</f>
        <v/>
      </c>
      <c r="BK303" s="24" t="str">
        <f t="shared" si="88"/>
        <v/>
      </c>
      <c r="BL303" s="24" t="str">
        <f t="shared" si="89"/>
        <v/>
      </c>
      <c r="BM303" s="24" t="str">
        <f t="shared" si="90"/>
        <v/>
      </c>
      <c r="BN303" s="24" t="str">
        <f t="shared" si="91"/>
        <v/>
      </c>
    </row>
    <row r="304" spans="1:66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7"/>
      <c r="AF304" t="str">
        <f>IF(AK304="","",IF(AK304&gt;0,COUNT($AG$2:AG304),""))</f>
        <v/>
      </c>
      <c r="AG304" s="24">
        <f t="shared" si="74"/>
        <v>5</v>
      </c>
      <c r="AH304" s="24" t="str">
        <f>IF(AND($AJ$1=5),'Data Entry'!C309,"")</f>
        <v/>
      </c>
      <c r="AI304" s="24" t="str">
        <f>IF(AND($AJ$1=5),'Data Entry'!D309,"")</f>
        <v/>
      </c>
      <c r="AJ304" s="24" t="str">
        <f t="shared" si="75"/>
        <v/>
      </c>
      <c r="AK304" s="24" t="str">
        <f>IF(AND($AJ$1=5),'Data Entry'!F309,"")</f>
        <v/>
      </c>
      <c r="AL304" s="24" t="str">
        <f t="shared" si="76"/>
        <v/>
      </c>
      <c r="AM304" s="24" t="str">
        <f>IF(AND($AJ$1=5),'Data Entry'!G309,"")</f>
        <v/>
      </c>
      <c r="AN304" s="24" t="str">
        <f t="shared" si="77"/>
        <v/>
      </c>
      <c r="AO304" s="24" t="str">
        <f t="shared" si="78"/>
        <v/>
      </c>
      <c r="AP304" s="24" t="str">
        <f>IF(AND($AJ$1=5),'Data Entry'!E309,"")</f>
        <v/>
      </c>
      <c r="AQ304" s="24" t="str">
        <f>IF(AND($AJ$1=5),'Data Entry'!H309,"")</f>
        <v/>
      </c>
      <c r="AR304" s="24" t="str">
        <f>IF(AND($AJ$1=5),'Data Entry'!I309,"")</f>
        <v/>
      </c>
      <c r="AS304" s="24" t="str">
        <f t="shared" si="79"/>
        <v/>
      </c>
      <c r="AT304" s="24" t="str">
        <f t="shared" si="80"/>
        <v/>
      </c>
      <c r="AU304" s="24" t="str">
        <f t="shared" si="81"/>
        <v/>
      </c>
      <c r="AV304" s="24" t="str">
        <f t="shared" si="82"/>
        <v/>
      </c>
      <c r="AW304" t="str">
        <f t="shared" si="92"/>
        <v/>
      </c>
      <c r="AX304" t="str">
        <f>IF(BC304="","",IF(BC304&gt;0,COUNT($AY$2:AY304),""))</f>
        <v/>
      </c>
      <c r="AY304" s="24" t="str">
        <f t="shared" si="83"/>
        <v/>
      </c>
      <c r="AZ304" s="24" t="str">
        <f>IF(AND($BB$1=5,$BC$1=AH304),'Data Entry'!C309,"")</f>
        <v/>
      </c>
      <c r="BA304" s="24" t="str">
        <f>IF(AND($BB$1=5,AG304=5,$BC$1=AH304),'Data Entry'!D309,"")</f>
        <v/>
      </c>
      <c r="BB304" s="24" t="str">
        <f t="shared" si="84"/>
        <v/>
      </c>
      <c r="BC304" s="24" t="str">
        <f>IF(AND($BB$1=5,AG304=5,$BC$1=AH304),'Data Entry'!F309,"")</f>
        <v/>
      </c>
      <c r="BD304" s="24" t="str">
        <f t="shared" si="85"/>
        <v/>
      </c>
      <c r="BE304" s="24" t="str">
        <f>IF(AND($BB$1=5,AG304=5,$BC$1=AH304),'Data Entry'!G309,"")</f>
        <v/>
      </c>
      <c r="BF304" s="24" t="str">
        <f t="shared" si="86"/>
        <v/>
      </c>
      <c r="BG304" s="24" t="str">
        <f t="shared" si="87"/>
        <v/>
      </c>
      <c r="BH304" s="24" t="str">
        <f>IF(AND($BB$1=5,AG304=5,$BC$1=AH304),'Data Entry'!E309,"")</f>
        <v/>
      </c>
      <c r="BI304" s="24" t="str">
        <f>IF(AND($BB$1=5,AG304=5,$BC$1=AH304),'Data Entry'!H309,"")</f>
        <v/>
      </c>
      <c r="BJ304" s="24" t="str">
        <f>IF(AND($BB$1=5,AG304=5,$BC$1=AH304),'Data Entry'!I309,"")</f>
        <v/>
      </c>
      <c r="BK304" s="24" t="str">
        <f t="shared" si="88"/>
        <v/>
      </c>
      <c r="BL304" s="24" t="str">
        <f t="shared" si="89"/>
        <v/>
      </c>
      <c r="BM304" s="24" t="str">
        <f t="shared" si="90"/>
        <v/>
      </c>
      <c r="BN304" s="24" t="str">
        <f t="shared" si="91"/>
        <v/>
      </c>
    </row>
    <row r="305" spans="1:66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7"/>
      <c r="AF305" t="str">
        <f>IF(AK305="","",IF(AK305&gt;0,COUNT($AG$2:AG305),""))</f>
        <v/>
      </c>
      <c r="AG305" s="24">
        <f t="shared" si="74"/>
        <v>5</v>
      </c>
      <c r="AH305" s="24" t="str">
        <f>IF(AND($AJ$1=5),'Data Entry'!C310,"")</f>
        <v/>
      </c>
      <c r="AI305" s="24" t="str">
        <f>IF(AND($AJ$1=5),'Data Entry'!D310,"")</f>
        <v/>
      </c>
      <c r="AJ305" s="24" t="str">
        <f t="shared" si="75"/>
        <v/>
      </c>
      <c r="AK305" s="24" t="str">
        <f>IF(AND($AJ$1=5),'Data Entry'!F310,"")</f>
        <v/>
      </c>
      <c r="AL305" s="24" t="str">
        <f t="shared" si="76"/>
        <v/>
      </c>
      <c r="AM305" s="24" t="str">
        <f>IF(AND($AJ$1=5),'Data Entry'!G310,"")</f>
        <v/>
      </c>
      <c r="AN305" s="24" t="str">
        <f t="shared" si="77"/>
        <v/>
      </c>
      <c r="AO305" s="24" t="str">
        <f t="shared" si="78"/>
        <v/>
      </c>
      <c r="AP305" s="24" t="str">
        <f>IF(AND($AJ$1=5),'Data Entry'!E310,"")</f>
        <v/>
      </c>
      <c r="AQ305" s="24" t="str">
        <f>IF(AND($AJ$1=5),'Data Entry'!H310,"")</f>
        <v/>
      </c>
      <c r="AR305" s="24" t="str">
        <f>IF(AND($AJ$1=5),'Data Entry'!I310,"")</f>
        <v/>
      </c>
      <c r="AS305" s="24" t="str">
        <f t="shared" si="79"/>
        <v/>
      </c>
      <c r="AT305" s="24" t="str">
        <f t="shared" si="80"/>
        <v/>
      </c>
      <c r="AU305" s="24" t="str">
        <f t="shared" si="81"/>
        <v/>
      </c>
      <c r="AV305" s="24" t="str">
        <f t="shared" si="82"/>
        <v/>
      </c>
      <c r="AW305" t="str">
        <f t="shared" si="92"/>
        <v/>
      </c>
      <c r="AX305" t="str">
        <f>IF(BC305="","",IF(BC305&gt;0,COUNT($AY$2:AY305),""))</f>
        <v/>
      </c>
      <c r="AY305" s="24" t="str">
        <f t="shared" si="83"/>
        <v/>
      </c>
      <c r="AZ305" s="24" t="str">
        <f>IF(AND($BB$1=5,$BC$1=AH305),'Data Entry'!C310,"")</f>
        <v/>
      </c>
      <c r="BA305" s="24" t="str">
        <f>IF(AND($BB$1=5,AG305=5,$BC$1=AH305),'Data Entry'!D310,"")</f>
        <v/>
      </c>
      <c r="BB305" s="24" t="str">
        <f t="shared" si="84"/>
        <v/>
      </c>
      <c r="BC305" s="24" t="str">
        <f>IF(AND($BB$1=5,AG305=5,$BC$1=AH305),'Data Entry'!F310,"")</f>
        <v/>
      </c>
      <c r="BD305" s="24" t="str">
        <f t="shared" si="85"/>
        <v/>
      </c>
      <c r="BE305" s="24" t="str">
        <f>IF(AND($BB$1=5,AG305=5,$BC$1=AH305),'Data Entry'!G310,"")</f>
        <v/>
      </c>
      <c r="BF305" s="24" t="str">
        <f t="shared" si="86"/>
        <v/>
      </c>
      <c r="BG305" s="24" t="str">
        <f t="shared" si="87"/>
        <v/>
      </c>
      <c r="BH305" s="24" t="str">
        <f>IF(AND($BB$1=5,AG305=5,$BC$1=AH305),'Data Entry'!E310,"")</f>
        <v/>
      </c>
      <c r="BI305" s="24" t="str">
        <f>IF(AND($BB$1=5,AG305=5,$BC$1=AH305),'Data Entry'!H310,"")</f>
        <v/>
      </c>
      <c r="BJ305" s="24" t="str">
        <f>IF(AND($BB$1=5,AG305=5,$BC$1=AH305),'Data Entry'!I310,"")</f>
        <v/>
      </c>
      <c r="BK305" s="24" t="str">
        <f t="shared" si="88"/>
        <v/>
      </c>
      <c r="BL305" s="24" t="str">
        <f t="shared" si="89"/>
        <v/>
      </c>
      <c r="BM305" s="24" t="str">
        <f t="shared" si="90"/>
        <v/>
      </c>
      <c r="BN305" s="24" t="str">
        <f t="shared" si="91"/>
        <v/>
      </c>
    </row>
    <row r="306" spans="1:66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7"/>
      <c r="AF306" t="str">
        <f>IF(AK306="","",IF(AK306&gt;0,COUNT($AG$2:AG306),""))</f>
        <v/>
      </c>
      <c r="AG306" s="24">
        <f t="shared" si="74"/>
        <v>5</v>
      </c>
      <c r="AH306" s="24" t="str">
        <f>IF(AND($AJ$1=5),'Data Entry'!C311,"")</f>
        <v/>
      </c>
      <c r="AI306" s="24" t="str">
        <f>IF(AND($AJ$1=5),'Data Entry'!D311,"")</f>
        <v/>
      </c>
      <c r="AJ306" s="24" t="str">
        <f t="shared" si="75"/>
        <v/>
      </c>
      <c r="AK306" s="24" t="str">
        <f>IF(AND($AJ$1=5),'Data Entry'!F311,"")</f>
        <v/>
      </c>
      <c r="AL306" s="24" t="str">
        <f t="shared" si="76"/>
        <v/>
      </c>
      <c r="AM306" s="24" t="str">
        <f>IF(AND($AJ$1=5),'Data Entry'!G311,"")</f>
        <v/>
      </c>
      <c r="AN306" s="24" t="str">
        <f t="shared" si="77"/>
        <v/>
      </c>
      <c r="AO306" s="24" t="str">
        <f t="shared" si="78"/>
        <v/>
      </c>
      <c r="AP306" s="24" t="str">
        <f>IF(AND($AJ$1=5),'Data Entry'!E311,"")</f>
        <v/>
      </c>
      <c r="AQ306" s="24" t="str">
        <f>IF(AND($AJ$1=5),'Data Entry'!H311,"")</f>
        <v/>
      </c>
      <c r="AR306" s="24" t="str">
        <f>IF(AND($AJ$1=5),'Data Entry'!I311,"")</f>
        <v/>
      </c>
      <c r="AS306" s="24" t="str">
        <f t="shared" si="79"/>
        <v/>
      </c>
      <c r="AT306" s="24" t="str">
        <f t="shared" si="80"/>
        <v/>
      </c>
      <c r="AU306" s="24" t="str">
        <f t="shared" si="81"/>
        <v/>
      </c>
      <c r="AV306" s="24" t="str">
        <f t="shared" si="82"/>
        <v/>
      </c>
      <c r="AW306" t="str">
        <f t="shared" si="92"/>
        <v/>
      </c>
      <c r="AX306" t="str">
        <f>IF(BC306="","",IF(BC306&gt;0,COUNT($AY$2:AY306),""))</f>
        <v/>
      </c>
      <c r="AY306" s="24" t="str">
        <f t="shared" si="83"/>
        <v/>
      </c>
      <c r="AZ306" s="24" t="str">
        <f>IF(AND($BB$1=5,$BC$1=AH306),'Data Entry'!C311,"")</f>
        <v/>
      </c>
      <c r="BA306" s="24" t="str">
        <f>IF(AND($BB$1=5,AG306=5,$BC$1=AH306),'Data Entry'!D311,"")</f>
        <v/>
      </c>
      <c r="BB306" s="24" t="str">
        <f t="shared" si="84"/>
        <v/>
      </c>
      <c r="BC306" s="24" t="str">
        <f>IF(AND($BB$1=5,AG306=5,$BC$1=AH306),'Data Entry'!F311,"")</f>
        <v/>
      </c>
      <c r="BD306" s="24" t="str">
        <f t="shared" si="85"/>
        <v/>
      </c>
      <c r="BE306" s="24" t="str">
        <f>IF(AND($BB$1=5,AG306=5,$BC$1=AH306),'Data Entry'!G311,"")</f>
        <v/>
      </c>
      <c r="BF306" s="24" t="str">
        <f t="shared" si="86"/>
        <v/>
      </c>
      <c r="BG306" s="24" t="str">
        <f t="shared" si="87"/>
        <v/>
      </c>
      <c r="BH306" s="24" t="str">
        <f>IF(AND($BB$1=5,AG306=5,$BC$1=AH306),'Data Entry'!E311,"")</f>
        <v/>
      </c>
      <c r="BI306" s="24" t="str">
        <f>IF(AND($BB$1=5,AG306=5,$BC$1=AH306),'Data Entry'!H311,"")</f>
        <v/>
      </c>
      <c r="BJ306" s="24" t="str">
        <f>IF(AND($BB$1=5,AG306=5,$BC$1=AH306),'Data Entry'!I311,"")</f>
        <v/>
      </c>
      <c r="BK306" s="24" t="str">
        <f t="shared" si="88"/>
        <v/>
      </c>
      <c r="BL306" s="24" t="str">
        <f t="shared" si="89"/>
        <v/>
      </c>
      <c r="BM306" s="24" t="str">
        <f t="shared" si="90"/>
        <v/>
      </c>
      <c r="BN306" s="24" t="str">
        <f t="shared" si="91"/>
        <v/>
      </c>
    </row>
    <row r="307" spans="1:66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7"/>
      <c r="AF307" t="str">
        <f>IF(AK307="","",IF(AK307&gt;0,COUNT($AG$2:AG307),""))</f>
        <v/>
      </c>
      <c r="AG307" s="24">
        <f t="shared" si="74"/>
        <v>5</v>
      </c>
      <c r="AH307" s="24" t="str">
        <f>IF(AND($AJ$1=5),'Data Entry'!C312,"")</f>
        <v/>
      </c>
      <c r="AI307" s="24" t="str">
        <f>IF(AND($AJ$1=5),'Data Entry'!D312,"")</f>
        <v/>
      </c>
      <c r="AJ307" s="24" t="str">
        <f t="shared" si="75"/>
        <v/>
      </c>
      <c r="AK307" s="24" t="str">
        <f>IF(AND($AJ$1=5),'Data Entry'!F312,"")</f>
        <v/>
      </c>
      <c r="AL307" s="24" t="str">
        <f t="shared" si="76"/>
        <v/>
      </c>
      <c r="AM307" s="24" t="str">
        <f>IF(AND($AJ$1=5),'Data Entry'!G312,"")</f>
        <v/>
      </c>
      <c r="AN307" s="24" t="str">
        <f t="shared" si="77"/>
        <v/>
      </c>
      <c r="AO307" s="24" t="str">
        <f t="shared" si="78"/>
        <v/>
      </c>
      <c r="AP307" s="24" t="str">
        <f>IF(AND($AJ$1=5),'Data Entry'!E312,"")</f>
        <v/>
      </c>
      <c r="AQ307" s="24" t="str">
        <f>IF(AND($AJ$1=5),'Data Entry'!H312,"")</f>
        <v/>
      </c>
      <c r="AR307" s="24" t="str">
        <f>IF(AND($AJ$1=5),'Data Entry'!I312,"")</f>
        <v/>
      </c>
      <c r="AS307" s="24" t="str">
        <f t="shared" si="79"/>
        <v/>
      </c>
      <c r="AT307" s="24" t="str">
        <f t="shared" si="80"/>
        <v/>
      </c>
      <c r="AU307" s="24" t="str">
        <f t="shared" si="81"/>
        <v/>
      </c>
      <c r="AV307" s="24" t="str">
        <f t="shared" si="82"/>
        <v/>
      </c>
      <c r="AW307" t="str">
        <f t="shared" si="92"/>
        <v/>
      </c>
      <c r="AX307" t="str">
        <f>IF(BC307="","",IF(BC307&gt;0,COUNT($AY$2:AY307),""))</f>
        <v/>
      </c>
      <c r="AY307" s="24" t="str">
        <f t="shared" si="83"/>
        <v/>
      </c>
      <c r="AZ307" s="24" t="str">
        <f>IF(AND($BB$1=5,$BC$1=AH307),'Data Entry'!C312,"")</f>
        <v/>
      </c>
      <c r="BA307" s="24" t="str">
        <f>IF(AND($BB$1=5,AG307=5,$BC$1=AH307),'Data Entry'!D312,"")</f>
        <v/>
      </c>
      <c r="BB307" s="24" t="str">
        <f t="shared" si="84"/>
        <v/>
      </c>
      <c r="BC307" s="24" t="str">
        <f>IF(AND($BB$1=5,AG307=5,$BC$1=AH307),'Data Entry'!F312,"")</f>
        <v/>
      </c>
      <c r="BD307" s="24" t="str">
        <f t="shared" si="85"/>
        <v/>
      </c>
      <c r="BE307" s="24" t="str">
        <f>IF(AND($BB$1=5,AG307=5,$BC$1=AH307),'Data Entry'!G312,"")</f>
        <v/>
      </c>
      <c r="BF307" s="24" t="str">
        <f t="shared" si="86"/>
        <v/>
      </c>
      <c r="BG307" s="24" t="str">
        <f t="shared" si="87"/>
        <v/>
      </c>
      <c r="BH307" s="24" t="str">
        <f>IF(AND($BB$1=5,AG307=5,$BC$1=AH307),'Data Entry'!E312,"")</f>
        <v/>
      </c>
      <c r="BI307" s="24" t="str">
        <f>IF(AND($BB$1=5,AG307=5,$BC$1=AH307),'Data Entry'!H312,"")</f>
        <v/>
      </c>
      <c r="BJ307" s="24" t="str">
        <f>IF(AND($BB$1=5,AG307=5,$BC$1=AH307),'Data Entry'!I312,"")</f>
        <v/>
      </c>
      <c r="BK307" s="24" t="str">
        <f t="shared" si="88"/>
        <v/>
      </c>
      <c r="BL307" s="24" t="str">
        <f t="shared" si="89"/>
        <v/>
      </c>
      <c r="BM307" s="24" t="str">
        <f t="shared" si="90"/>
        <v/>
      </c>
      <c r="BN307" s="24" t="str">
        <f t="shared" si="91"/>
        <v/>
      </c>
    </row>
    <row r="308" spans="1:66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7"/>
      <c r="AF308" t="str">
        <f>IF(AK308="","",IF(AK308&gt;0,COUNT($AG$2:AG308),""))</f>
        <v/>
      </c>
      <c r="AG308" s="24">
        <f t="shared" si="74"/>
        <v>5</v>
      </c>
      <c r="AH308" s="24" t="str">
        <f>IF(AND($AJ$1=5),'Data Entry'!C313,"")</f>
        <v/>
      </c>
      <c r="AI308" s="24" t="str">
        <f>IF(AND($AJ$1=5),'Data Entry'!D313,"")</f>
        <v/>
      </c>
      <c r="AJ308" s="24" t="str">
        <f t="shared" si="75"/>
        <v/>
      </c>
      <c r="AK308" s="24" t="str">
        <f>IF(AND($AJ$1=5),'Data Entry'!F313,"")</f>
        <v/>
      </c>
      <c r="AL308" s="24" t="str">
        <f t="shared" si="76"/>
        <v/>
      </c>
      <c r="AM308" s="24" t="str">
        <f>IF(AND($AJ$1=5),'Data Entry'!G313,"")</f>
        <v/>
      </c>
      <c r="AN308" s="24" t="str">
        <f t="shared" si="77"/>
        <v/>
      </c>
      <c r="AO308" s="24" t="str">
        <f t="shared" si="78"/>
        <v/>
      </c>
      <c r="AP308" s="24" t="str">
        <f>IF(AND($AJ$1=5),'Data Entry'!E313,"")</f>
        <v/>
      </c>
      <c r="AQ308" s="24" t="str">
        <f>IF(AND($AJ$1=5),'Data Entry'!H313,"")</f>
        <v/>
      </c>
      <c r="AR308" s="24" t="str">
        <f>IF(AND($AJ$1=5),'Data Entry'!I313,"")</f>
        <v/>
      </c>
      <c r="AS308" s="24" t="str">
        <f t="shared" si="79"/>
        <v/>
      </c>
      <c r="AT308" s="24" t="str">
        <f t="shared" si="80"/>
        <v/>
      </c>
      <c r="AU308" s="24" t="str">
        <f t="shared" si="81"/>
        <v/>
      </c>
      <c r="AV308" s="24" t="str">
        <f t="shared" si="82"/>
        <v/>
      </c>
      <c r="AW308" t="str">
        <f t="shared" si="92"/>
        <v/>
      </c>
      <c r="AX308" t="str">
        <f>IF(BC308="","",IF(BC308&gt;0,COUNT($AY$2:AY308),""))</f>
        <v/>
      </c>
      <c r="AY308" s="24" t="str">
        <f t="shared" si="83"/>
        <v/>
      </c>
      <c r="AZ308" s="24" t="str">
        <f>IF(AND($BB$1=5,$BC$1=AH308),'Data Entry'!C313,"")</f>
        <v/>
      </c>
      <c r="BA308" s="24" t="str">
        <f>IF(AND($BB$1=5,AG308=5,$BC$1=AH308),'Data Entry'!D313,"")</f>
        <v/>
      </c>
      <c r="BB308" s="24" t="str">
        <f t="shared" si="84"/>
        <v/>
      </c>
      <c r="BC308" s="24" t="str">
        <f>IF(AND($BB$1=5,AG308=5,$BC$1=AH308),'Data Entry'!F313,"")</f>
        <v/>
      </c>
      <c r="BD308" s="24" t="str">
        <f t="shared" si="85"/>
        <v/>
      </c>
      <c r="BE308" s="24" t="str">
        <f>IF(AND($BB$1=5,AG308=5,$BC$1=AH308),'Data Entry'!G313,"")</f>
        <v/>
      </c>
      <c r="BF308" s="24" t="str">
        <f t="shared" si="86"/>
        <v/>
      </c>
      <c r="BG308" s="24" t="str">
        <f t="shared" si="87"/>
        <v/>
      </c>
      <c r="BH308" s="24" t="str">
        <f>IF(AND($BB$1=5,AG308=5,$BC$1=AH308),'Data Entry'!E313,"")</f>
        <v/>
      </c>
      <c r="BI308" s="24" t="str">
        <f>IF(AND($BB$1=5,AG308=5,$BC$1=AH308),'Data Entry'!H313,"")</f>
        <v/>
      </c>
      <c r="BJ308" s="24" t="str">
        <f>IF(AND($BB$1=5,AG308=5,$BC$1=AH308),'Data Entry'!I313,"")</f>
        <v/>
      </c>
      <c r="BK308" s="24" t="str">
        <f t="shared" si="88"/>
        <v/>
      </c>
      <c r="BL308" s="24" t="str">
        <f t="shared" si="89"/>
        <v/>
      </c>
      <c r="BM308" s="24" t="str">
        <f t="shared" si="90"/>
        <v/>
      </c>
      <c r="BN308" s="24" t="str">
        <f t="shared" si="91"/>
        <v/>
      </c>
    </row>
    <row r="309" spans="1:66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7"/>
      <c r="AF309" t="str">
        <f>IF(AK309="","",IF(AK309&gt;0,COUNT($AG$2:AG309),""))</f>
        <v/>
      </c>
      <c r="AG309" s="24">
        <f t="shared" si="74"/>
        <v>5</v>
      </c>
      <c r="AH309" s="24" t="str">
        <f>IF(AND($AJ$1=5),'Data Entry'!C314,"")</f>
        <v/>
      </c>
      <c r="AI309" s="24" t="str">
        <f>IF(AND($AJ$1=5),'Data Entry'!D314,"")</f>
        <v/>
      </c>
      <c r="AJ309" s="24" t="str">
        <f t="shared" si="75"/>
        <v/>
      </c>
      <c r="AK309" s="24" t="str">
        <f>IF(AND($AJ$1=5),'Data Entry'!F314,"")</f>
        <v/>
      </c>
      <c r="AL309" s="24" t="str">
        <f t="shared" si="76"/>
        <v/>
      </c>
      <c r="AM309" s="24" t="str">
        <f>IF(AND($AJ$1=5),'Data Entry'!G314,"")</f>
        <v/>
      </c>
      <c r="AN309" s="24" t="str">
        <f t="shared" si="77"/>
        <v/>
      </c>
      <c r="AO309" s="24" t="str">
        <f t="shared" si="78"/>
        <v/>
      </c>
      <c r="AP309" s="24" t="str">
        <f>IF(AND($AJ$1=5),'Data Entry'!E314,"")</f>
        <v/>
      </c>
      <c r="AQ309" s="24" t="str">
        <f>IF(AND($AJ$1=5),'Data Entry'!H314,"")</f>
        <v/>
      </c>
      <c r="AR309" s="24" t="str">
        <f>IF(AND($AJ$1=5),'Data Entry'!I314,"")</f>
        <v/>
      </c>
      <c r="AS309" s="24" t="str">
        <f t="shared" si="79"/>
        <v/>
      </c>
      <c r="AT309" s="24" t="str">
        <f t="shared" si="80"/>
        <v/>
      </c>
      <c r="AU309" s="24" t="str">
        <f t="shared" si="81"/>
        <v/>
      </c>
      <c r="AV309" s="24" t="str">
        <f t="shared" si="82"/>
        <v/>
      </c>
      <c r="AW309" t="str">
        <f t="shared" si="92"/>
        <v/>
      </c>
      <c r="AX309" t="str">
        <f>IF(BC309="","",IF(BC309&gt;0,COUNT($AY$2:AY309),""))</f>
        <v/>
      </c>
      <c r="AY309" s="24" t="str">
        <f t="shared" si="83"/>
        <v/>
      </c>
      <c r="AZ309" s="24" t="str">
        <f>IF(AND($BB$1=5,$BC$1=AH309),'Data Entry'!C314,"")</f>
        <v/>
      </c>
      <c r="BA309" s="24" t="str">
        <f>IF(AND($BB$1=5,AG309=5,$BC$1=AH309),'Data Entry'!D314,"")</f>
        <v/>
      </c>
      <c r="BB309" s="24" t="str">
        <f t="shared" si="84"/>
        <v/>
      </c>
      <c r="BC309" s="24" t="str">
        <f>IF(AND($BB$1=5,AG309=5,$BC$1=AH309),'Data Entry'!F314,"")</f>
        <v/>
      </c>
      <c r="BD309" s="24" t="str">
        <f t="shared" si="85"/>
        <v/>
      </c>
      <c r="BE309" s="24" t="str">
        <f>IF(AND($BB$1=5,AG309=5,$BC$1=AH309),'Data Entry'!G314,"")</f>
        <v/>
      </c>
      <c r="BF309" s="24" t="str">
        <f t="shared" si="86"/>
        <v/>
      </c>
      <c r="BG309" s="24" t="str">
        <f t="shared" si="87"/>
        <v/>
      </c>
      <c r="BH309" s="24" t="str">
        <f>IF(AND($BB$1=5,AG309=5,$BC$1=AH309),'Data Entry'!E314,"")</f>
        <v/>
      </c>
      <c r="BI309" s="24" t="str">
        <f>IF(AND($BB$1=5,AG309=5,$BC$1=AH309),'Data Entry'!H314,"")</f>
        <v/>
      </c>
      <c r="BJ309" s="24" t="str">
        <f>IF(AND($BB$1=5,AG309=5,$BC$1=AH309),'Data Entry'!I314,"")</f>
        <v/>
      </c>
      <c r="BK309" s="24" t="str">
        <f t="shared" si="88"/>
        <v/>
      </c>
      <c r="BL309" s="24" t="str">
        <f t="shared" si="89"/>
        <v/>
      </c>
      <c r="BM309" s="24" t="str">
        <f t="shared" si="90"/>
        <v/>
      </c>
      <c r="BN309" s="24" t="str">
        <f t="shared" si="91"/>
        <v/>
      </c>
    </row>
    <row r="310" spans="1:66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7"/>
      <c r="AF310" t="str">
        <f>IF(AK310="","",IF(AK310&gt;0,COUNT($AG$2:AG310),""))</f>
        <v/>
      </c>
      <c r="AG310" s="24">
        <f t="shared" si="74"/>
        <v>5</v>
      </c>
      <c r="AH310" s="24" t="str">
        <f>IF(AND($AJ$1=5),'Data Entry'!C315,"")</f>
        <v/>
      </c>
      <c r="AI310" s="24" t="str">
        <f>IF(AND($AJ$1=5),'Data Entry'!D315,"")</f>
        <v/>
      </c>
      <c r="AJ310" s="24" t="str">
        <f t="shared" si="75"/>
        <v/>
      </c>
      <c r="AK310" s="24" t="str">
        <f>IF(AND($AJ$1=5),'Data Entry'!F315,"")</f>
        <v/>
      </c>
      <c r="AL310" s="24" t="str">
        <f t="shared" si="76"/>
        <v/>
      </c>
      <c r="AM310" s="24" t="str">
        <f>IF(AND($AJ$1=5),'Data Entry'!G315,"")</f>
        <v/>
      </c>
      <c r="AN310" s="24" t="str">
        <f t="shared" si="77"/>
        <v/>
      </c>
      <c r="AO310" s="24" t="str">
        <f t="shared" si="78"/>
        <v/>
      </c>
      <c r="AP310" s="24" t="str">
        <f>IF(AND($AJ$1=5),'Data Entry'!E315,"")</f>
        <v/>
      </c>
      <c r="AQ310" s="24" t="str">
        <f>IF(AND($AJ$1=5),'Data Entry'!H315,"")</f>
        <v/>
      </c>
      <c r="AR310" s="24" t="str">
        <f>IF(AND($AJ$1=5),'Data Entry'!I315,"")</f>
        <v/>
      </c>
      <c r="AS310" s="24" t="str">
        <f t="shared" si="79"/>
        <v/>
      </c>
      <c r="AT310" s="24" t="str">
        <f t="shared" si="80"/>
        <v/>
      </c>
      <c r="AU310" s="24" t="str">
        <f t="shared" si="81"/>
        <v/>
      </c>
      <c r="AV310" s="24" t="str">
        <f t="shared" si="82"/>
        <v/>
      </c>
      <c r="AW310" t="str">
        <f t="shared" si="92"/>
        <v/>
      </c>
      <c r="AX310" t="str">
        <f>IF(BC310="","",IF(BC310&gt;0,COUNT($AY$2:AY310),""))</f>
        <v/>
      </c>
      <c r="AY310" s="24" t="str">
        <f t="shared" si="83"/>
        <v/>
      </c>
      <c r="AZ310" s="24" t="str">
        <f>IF(AND($BB$1=5,$BC$1=AH310),'Data Entry'!C315,"")</f>
        <v/>
      </c>
      <c r="BA310" s="24" t="str">
        <f>IF(AND($BB$1=5,AG310=5,$BC$1=AH310),'Data Entry'!D315,"")</f>
        <v/>
      </c>
      <c r="BB310" s="24" t="str">
        <f t="shared" si="84"/>
        <v/>
      </c>
      <c r="BC310" s="24" t="str">
        <f>IF(AND($BB$1=5,AG310=5,$BC$1=AH310),'Data Entry'!F315,"")</f>
        <v/>
      </c>
      <c r="BD310" s="24" t="str">
        <f t="shared" si="85"/>
        <v/>
      </c>
      <c r="BE310" s="24" t="str">
        <f>IF(AND($BB$1=5,AG310=5,$BC$1=AH310),'Data Entry'!G315,"")</f>
        <v/>
      </c>
      <c r="BF310" s="24" t="str">
        <f t="shared" si="86"/>
        <v/>
      </c>
      <c r="BG310" s="24" t="str">
        <f t="shared" si="87"/>
        <v/>
      </c>
      <c r="BH310" s="24" t="str">
        <f>IF(AND($BB$1=5,AG310=5,$BC$1=AH310),'Data Entry'!E315,"")</f>
        <v/>
      </c>
      <c r="BI310" s="24" t="str">
        <f>IF(AND($BB$1=5,AG310=5,$BC$1=AH310),'Data Entry'!H315,"")</f>
        <v/>
      </c>
      <c r="BJ310" s="24" t="str">
        <f>IF(AND($BB$1=5,AG310=5,$BC$1=AH310),'Data Entry'!I315,"")</f>
        <v/>
      </c>
      <c r="BK310" s="24" t="str">
        <f t="shared" si="88"/>
        <v/>
      </c>
      <c r="BL310" s="24" t="str">
        <f t="shared" si="89"/>
        <v/>
      </c>
      <c r="BM310" s="24" t="str">
        <f t="shared" si="90"/>
        <v/>
      </c>
      <c r="BN310" s="24" t="str">
        <f t="shared" si="91"/>
        <v/>
      </c>
    </row>
    <row r="311" spans="1:66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7"/>
      <c r="AF311" t="str">
        <f>IF(AK311="","",IF(AK311&gt;0,COUNT($AG$2:AG311),""))</f>
        <v/>
      </c>
      <c r="AG311" s="24">
        <f t="shared" si="74"/>
        <v>5</v>
      </c>
      <c r="AH311" s="24" t="str">
        <f>IF(AND($AJ$1=5),'Data Entry'!C316,"")</f>
        <v/>
      </c>
      <c r="AI311" s="24" t="str">
        <f>IF(AND($AJ$1=5),'Data Entry'!D316,"")</f>
        <v/>
      </c>
      <c r="AJ311" s="24" t="str">
        <f t="shared" si="75"/>
        <v/>
      </c>
      <c r="AK311" s="24" t="str">
        <f>IF(AND($AJ$1=5),'Data Entry'!F316,"")</f>
        <v/>
      </c>
      <c r="AL311" s="24" t="str">
        <f t="shared" si="76"/>
        <v/>
      </c>
      <c r="AM311" s="24" t="str">
        <f>IF(AND($AJ$1=5),'Data Entry'!G316,"")</f>
        <v/>
      </c>
      <c r="AN311" s="24" t="str">
        <f t="shared" si="77"/>
        <v/>
      </c>
      <c r="AO311" s="24" t="str">
        <f t="shared" si="78"/>
        <v/>
      </c>
      <c r="AP311" s="24" t="str">
        <f>IF(AND($AJ$1=5),'Data Entry'!E316,"")</f>
        <v/>
      </c>
      <c r="AQ311" s="24" t="str">
        <f>IF(AND($AJ$1=5),'Data Entry'!H316,"")</f>
        <v/>
      </c>
      <c r="AR311" s="24" t="str">
        <f>IF(AND($AJ$1=5),'Data Entry'!I316,"")</f>
        <v/>
      </c>
      <c r="AS311" s="24" t="str">
        <f t="shared" si="79"/>
        <v/>
      </c>
      <c r="AT311" s="24" t="str">
        <f t="shared" si="80"/>
        <v/>
      </c>
      <c r="AU311" s="24" t="str">
        <f t="shared" si="81"/>
        <v/>
      </c>
      <c r="AV311" s="24" t="str">
        <f t="shared" si="82"/>
        <v/>
      </c>
      <c r="AW311" t="str">
        <f t="shared" si="92"/>
        <v/>
      </c>
      <c r="AX311" t="str">
        <f>IF(BC311="","",IF(BC311&gt;0,COUNT($AY$2:AY311),""))</f>
        <v/>
      </c>
      <c r="AY311" s="24" t="str">
        <f t="shared" si="83"/>
        <v/>
      </c>
      <c r="AZ311" s="24" t="str">
        <f>IF(AND($BB$1=5,$BC$1=AH311),'Data Entry'!C316,"")</f>
        <v/>
      </c>
      <c r="BA311" s="24" t="str">
        <f>IF(AND($BB$1=5,AG311=5,$BC$1=AH311),'Data Entry'!D316,"")</f>
        <v/>
      </c>
      <c r="BB311" s="24" t="str">
        <f t="shared" si="84"/>
        <v/>
      </c>
      <c r="BC311" s="24" t="str">
        <f>IF(AND($BB$1=5,AG311=5,$BC$1=AH311),'Data Entry'!F316,"")</f>
        <v/>
      </c>
      <c r="BD311" s="24" t="str">
        <f t="shared" si="85"/>
        <v/>
      </c>
      <c r="BE311" s="24" t="str">
        <f>IF(AND($BB$1=5,AG311=5,$BC$1=AH311),'Data Entry'!G316,"")</f>
        <v/>
      </c>
      <c r="BF311" s="24" t="str">
        <f t="shared" si="86"/>
        <v/>
      </c>
      <c r="BG311" s="24" t="str">
        <f t="shared" si="87"/>
        <v/>
      </c>
      <c r="BH311" s="24" t="str">
        <f>IF(AND($BB$1=5,AG311=5,$BC$1=AH311),'Data Entry'!E316,"")</f>
        <v/>
      </c>
      <c r="BI311" s="24" t="str">
        <f>IF(AND($BB$1=5,AG311=5,$BC$1=AH311),'Data Entry'!H316,"")</f>
        <v/>
      </c>
      <c r="BJ311" s="24" t="str">
        <f>IF(AND($BB$1=5,AG311=5,$BC$1=AH311),'Data Entry'!I316,"")</f>
        <v/>
      </c>
      <c r="BK311" s="24" t="str">
        <f t="shared" si="88"/>
        <v/>
      </c>
      <c r="BL311" s="24" t="str">
        <f t="shared" si="89"/>
        <v/>
      </c>
      <c r="BM311" s="24" t="str">
        <f t="shared" si="90"/>
        <v/>
      </c>
      <c r="BN311" s="24" t="str">
        <f t="shared" si="91"/>
        <v/>
      </c>
    </row>
    <row r="312" spans="1:66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7"/>
      <c r="AF312" t="str">
        <f>IF(AK312="","",IF(AK312&gt;0,COUNT($AG$2:AG312),""))</f>
        <v/>
      </c>
      <c r="AG312" s="24">
        <f t="shared" si="74"/>
        <v>5</v>
      </c>
      <c r="AH312" s="24" t="str">
        <f>IF(AND($AJ$1=5),'Data Entry'!C317,"")</f>
        <v/>
      </c>
      <c r="AI312" s="24" t="str">
        <f>IF(AND($AJ$1=5),'Data Entry'!D317,"")</f>
        <v/>
      </c>
      <c r="AJ312" s="24" t="str">
        <f t="shared" si="75"/>
        <v/>
      </c>
      <c r="AK312" s="24" t="str">
        <f>IF(AND($AJ$1=5),'Data Entry'!F317,"")</f>
        <v/>
      </c>
      <c r="AL312" s="24" t="str">
        <f t="shared" si="76"/>
        <v/>
      </c>
      <c r="AM312" s="24" t="str">
        <f>IF(AND($AJ$1=5),'Data Entry'!G317,"")</f>
        <v/>
      </c>
      <c r="AN312" s="24" t="str">
        <f t="shared" si="77"/>
        <v/>
      </c>
      <c r="AO312" s="24" t="str">
        <f t="shared" si="78"/>
        <v/>
      </c>
      <c r="AP312" s="24" t="str">
        <f>IF(AND($AJ$1=5),'Data Entry'!E317,"")</f>
        <v/>
      </c>
      <c r="AQ312" s="24" t="str">
        <f>IF(AND($AJ$1=5),'Data Entry'!H317,"")</f>
        <v/>
      </c>
      <c r="AR312" s="24" t="str">
        <f>IF(AND($AJ$1=5),'Data Entry'!I317,"")</f>
        <v/>
      </c>
      <c r="AS312" s="24" t="str">
        <f t="shared" si="79"/>
        <v/>
      </c>
      <c r="AT312" s="24" t="str">
        <f t="shared" si="80"/>
        <v/>
      </c>
      <c r="AU312" s="24" t="str">
        <f t="shared" si="81"/>
        <v/>
      </c>
      <c r="AV312" s="24" t="str">
        <f t="shared" si="82"/>
        <v/>
      </c>
      <c r="AW312" t="str">
        <f t="shared" si="92"/>
        <v/>
      </c>
      <c r="AX312" t="str">
        <f>IF(BC312="","",IF(BC312&gt;0,COUNT($AY$2:AY312),""))</f>
        <v/>
      </c>
      <c r="AY312" s="24" t="str">
        <f t="shared" si="83"/>
        <v/>
      </c>
      <c r="AZ312" s="24" t="str">
        <f>IF(AND($BB$1=5,$BC$1=AH312),'Data Entry'!C317,"")</f>
        <v/>
      </c>
      <c r="BA312" s="24" t="str">
        <f>IF(AND($BB$1=5,AG312=5,$BC$1=AH312),'Data Entry'!D317,"")</f>
        <v/>
      </c>
      <c r="BB312" s="24" t="str">
        <f t="shared" si="84"/>
        <v/>
      </c>
      <c r="BC312" s="24" t="str">
        <f>IF(AND($BB$1=5,AG312=5,$BC$1=AH312),'Data Entry'!F317,"")</f>
        <v/>
      </c>
      <c r="BD312" s="24" t="str">
        <f t="shared" si="85"/>
        <v/>
      </c>
      <c r="BE312" s="24" t="str">
        <f>IF(AND($BB$1=5,AG312=5,$BC$1=AH312),'Data Entry'!G317,"")</f>
        <v/>
      </c>
      <c r="BF312" s="24" t="str">
        <f t="shared" si="86"/>
        <v/>
      </c>
      <c r="BG312" s="24" t="str">
        <f t="shared" si="87"/>
        <v/>
      </c>
      <c r="BH312" s="24" t="str">
        <f>IF(AND($BB$1=5,AG312=5,$BC$1=AH312),'Data Entry'!E317,"")</f>
        <v/>
      </c>
      <c r="BI312" s="24" t="str">
        <f>IF(AND($BB$1=5,AG312=5,$BC$1=AH312),'Data Entry'!H317,"")</f>
        <v/>
      </c>
      <c r="BJ312" s="24" t="str">
        <f>IF(AND($BB$1=5,AG312=5,$BC$1=AH312),'Data Entry'!I317,"")</f>
        <v/>
      </c>
      <c r="BK312" s="24" t="str">
        <f t="shared" si="88"/>
        <v/>
      </c>
      <c r="BL312" s="24" t="str">
        <f t="shared" si="89"/>
        <v/>
      </c>
      <c r="BM312" s="24" t="str">
        <f t="shared" si="90"/>
        <v/>
      </c>
      <c r="BN312" s="24" t="str">
        <f t="shared" si="91"/>
        <v/>
      </c>
    </row>
    <row r="313" spans="1:66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7"/>
      <c r="AF313" t="str">
        <f>IF(AK313="","",IF(AK313&gt;0,COUNT($AG$2:AG313),""))</f>
        <v/>
      </c>
      <c r="AG313" s="24">
        <f t="shared" si="74"/>
        <v>5</v>
      </c>
      <c r="AH313" s="24" t="str">
        <f>IF(AND($AJ$1=5),'Data Entry'!C318,"")</f>
        <v/>
      </c>
      <c r="AI313" s="24" t="str">
        <f>IF(AND($AJ$1=5),'Data Entry'!D318,"")</f>
        <v/>
      </c>
      <c r="AJ313" s="24" t="str">
        <f t="shared" si="75"/>
        <v/>
      </c>
      <c r="AK313" s="24" t="str">
        <f>IF(AND($AJ$1=5),'Data Entry'!F318,"")</f>
        <v/>
      </c>
      <c r="AL313" s="24" t="str">
        <f t="shared" si="76"/>
        <v/>
      </c>
      <c r="AM313" s="24" t="str">
        <f>IF(AND($AJ$1=5),'Data Entry'!G318,"")</f>
        <v/>
      </c>
      <c r="AN313" s="24" t="str">
        <f t="shared" si="77"/>
        <v/>
      </c>
      <c r="AO313" s="24" t="str">
        <f t="shared" si="78"/>
        <v/>
      </c>
      <c r="AP313" s="24" t="str">
        <f>IF(AND($AJ$1=5),'Data Entry'!E318,"")</f>
        <v/>
      </c>
      <c r="AQ313" s="24" t="str">
        <f>IF(AND($AJ$1=5),'Data Entry'!H318,"")</f>
        <v/>
      </c>
      <c r="AR313" s="24" t="str">
        <f>IF(AND($AJ$1=5),'Data Entry'!I318,"")</f>
        <v/>
      </c>
      <c r="AS313" s="24" t="str">
        <f t="shared" si="79"/>
        <v/>
      </c>
      <c r="AT313" s="24" t="str">
        <f t="shared" si="80"/>
        <v/>
      </c>
      <c r="AU313" s="24" t="str">
        <f t="shared" si="81"/>
        <v/>
      </c>
      <c r="AV313" s="24" t="str">
        <f t="shared" si="82"/>
        <v/>
      </c>
      <c r="AW313" t="str">
        <f t="shared" si="92"/>
        <v/>
      </c>
      <c r="AX313" t="str">
        <f>IF(BC313="","",IF(BC313&gt;0,COUNT($AY$2:AY313),""))</f>
        <v/>
      </c>
      <c r="AY313" s="24" t="str">
        <f t="shared" si="83"/>
        <v/>
      </c>
      <c r="AZ313" s="24" t="str">
        <f>IF(AND($BB$1=5,$BC$1=AH313),'Data Entry'!C318,"")</f>
        <v/>
      </c>
      <c r="BA313" s="24" t="str">
        <f>IF(AND($BB$1=5,AG313=5,$BC$1=AH313),'Data Entry'!D318,"")</f>
        <v/>
      </c>
      <c r="BB313" s="24" t="str">
        <f t="shared" si="84"/>
        <v/>
      </c>
      <c r="BC313" s="24" t="str">
        <f>IF(AND($BB$1=5,AG313=5,$BC$1=AH313),'Data Entry'!F318,"")</f>
        <v/>
      </c>
      <c r="BD313" s="24" t="str">
        <f t="shared" si="85"/>
        <v/>
      </c>
      <c r="BE313" s="24" t="str">
        <f>IF(AND($BB$1=5,AG313=5,$BC$1=AH313),'Data Entry'!G318,"")</f>
        <v/>
      </c>
      <c r="BF313" s="24" t="str">
        <f t="shared" si="86"/>
        <v/>
      </c>
      <c r="BG313" s="24" t="str">
        <f t="shared" si="87"/>
        <v/>
      </c>
      <c r="BH313" s="24" t="str">
        <f>IF(AND($BB$1=5,AG313=5,$BC$1=AH313),'Data Entry'!E318,"")</f>
        <v/>
      </c>
      <c r="BI313" s="24" t="str">
        <f>IF(AND($BB$1=5,AG313=5,$BC$1=AH313),'Data Entry'!H318,"")</f>
        <v/>
      </c>
      <c r="BJ313" s="24" t="str">
        <f>IF(AND($BB$1=5,AG313=5,$BC$1=AH313),'Data Entry'!I318,"")</f>
        <v/>
      </c>
      <c r="BK313" s="24" t="str">
        <f t="shared" si="88"/>
        <v/>
      </c>
      <c r="BL313" s="24" t="str">
        <f t="shared" si="89"/>
        <v/>
      </c>
      <c r="BM313" s="24" t="str">
        <f t="shared" si="90"/>
        <v/>
      </c>
      <c r="BN313" s="24" t="str">
        <f t="shared" si="91"/>
        <v/>
      </c>
    </row>
    <row r="314" spans="1:66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7"/>
      <c r="AF314" t="str">
        <f>IF(AK314="","",IF(AK314&gt;0,COUNT($AG$2:AG314),""))</f>
        <v/>
      </c>
      <c r="AG314" s="24">
        <f t="shared" si="74"/>
        <v>5</v>
      </c>
      <c r="AH314" s="24" t="str">
        <f>IF(AND($AJ$1=5),'Data Entry'!C319,"")</f>
        <v/>
      </c>
      <c r="AI314" s="24" t="str">
        <f>IF(AND($AJ$1=5),'Data Entry'!D319,"")</f>
        <v/>
      </c>
      <c r="AJ314" s="24" t="str">
        <f t="shared" si="75"/>
        <v/>
      </c>
      <c r="AK314" s="24" t="str">
        <f>IF(AND($AJ$1=5),'Data Entry'!F319,"")</f>
        <v/>
      </c>
      <c r="AL314" s="24" t="str">
        <f t="shared" si="76"/>
        <v/>
      </c>
      <c r="AM314" s="24" t="str">
        <f>IF(AND($AJ$1=5),'Data Entry'!G319,"")</f>
        <v/>
      </c>
      <c r="AN314" s="24" t="str">
        <f t="shared" si="77"/>
        <v/>
      </c>
      <c r="AO314" s="24" t="str">
        <f t="shared" si="78"/>
        <v/>
      </c>
      <c r="AP314" s="24" t="str">
        <f>IF(AND($AJ$1=5),'Data Entry'!E319,"")</f>
        <v/>
      </c>
      <c r="AQ314" s="24" t="str">
        <f>IF(AND($AJ$1=5),'Data Entry'!H319,"")</f>
        <v/>
      </c>
      <c r="AR314" s="24" t="str">
        <f>IF(AND($AJ$1=5),'Data Entry'!I319,"")</f>
        <v/>
      </c>
      <c r="AS314" s="24" t="str">
        <f t="shared" si="79"/>
        <v/>
      </c>
      <c r="AT314" s="24" t="str">
        <f t="shared" si="80"/>
        <v/>
      </c>
      <c r="AU314" s="24" t="str">
        <f t="shared" si="81"/>
        <v/>
      </c>
      <c r="AV314" s="24" t="str">
        <f t="shared" si="82"/>
        <v/>
      </c>
      <c r="AW314" t="str">
        <f t="shared" si="92"/>
        <v/>
      </c>
      <c r="AX314" t="str">
        <f>IF(BC314="","",IF(BC314&gt;0,COUNT($AY$2:AY314),""))</f>
        <v/>
      </c>
      <c r="AY314" s="24" t="str">
        <f t="shared" si="83"/>
        <v/>
      </c>
      <c r="AZ314" s="24" t="str">
        <f>IF(AND($BB$1=5,$BC$1=AH314),'Data Entry'!C319,"")</f>
        <v/>
      </c>
      <c r="BA314" s="24" t="str">
        <f>IF(AND($BB$1=5,AG314=5,$BC$1=AH314),'Data Entry'!D319,"")</f>
        <v/>
      </c>
      <c r="BB314" s="24" t="str">
        <f t="shared" si="84"/>
        <v/>
      </c>
      <c r="BC314" s="24" t="str">
        <f>IF(AND($BB$1=5,AG314=5,$BC$1=AH314),'Data Entry'!F319,"")</f>
        <v/>
      </c>
      <c r="BD314" s="24" t="str">
        <f t="shared" si="85"/>
        <v/>
      </c>
      <c r="BE314" s="24" t="str">
        <f>IF(AND($BB$1=5,AG314=5,$BC$1=AH314),'Data Entry'!G319,"")</f>
        <v/>
      </c>
      <c r="BF314" s="24" t="str">
        <f t="shared" si="86"/>
        <v/>
      </c>
      <c r="BG314" s="24" t="str">
        <f t="shared" si="87"/>
        <v/>
      </c>
      <c r="BH314" s="24" t="str">
        <f>IF(AND($BB$1=5,AG314=5,$BC$1=AH314),'Data Entry'!E319,"")</f>
        <v/>
      </c>
      <c r="BI314" s="24" t="str">
        <f>IF(AND($BB$1=5,AG314=5,$BC$1=AH314),'Data Entry'!H319,"")</f>
        <v/>
      </c>
      <c r="BJ314" s="24" t="str">
        <f>IF(AND($BB$1=5,AG314=5,$BC$1=AH314),'Data Entry'!I319,"")</f>
        <v/>
      </c>
      <c r="BK314" s="24" t="str">
        <f t="shared" si="88"/>
        <v/>
      </c>
      <c r="BL314" s="24" t="str">
        <f t="shared" si="89"/>
        <v/>
      </c>
      <c r="BM314" s="24" t="str">
        <f t="shared" si="90"/>
        <v/>
      </c>
      <c r="BN314" s="24" t="str">
        <f t="shared" si="91"/>
        <v/>
      </c>
    </row>
    <row r="315" spans="1:66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7"/>
      <c r="AF315" t="str">
        <f>IF(AK315="","",IF(AK315&gt;0,COUNT($AG$2:AG315),""))</f>
        <v/>
      </c>
      <c r="AG315" s="24">
        <f t="shared" si="74"/>
        <v>5</v>
      </c>
      <c r="AH315" s="24" t="str">
        <f>IF(AND($AJ$1=5),'Data Entry'!C320,"")</f>
        <v/>
      </c>
      <c r="AI315" s="24" t="str">
        <f>IF(AND($AJ$1=5),'Data Entry'!D320,"")</f>
        <v/>
      </c>
      <c r="AJ315" s="24" t="str">
        <f t="shared" si="75"/>
        <v/>
      </c>
      <c r="AK315" s="24" t="str">
        <f>IF(AND($AJ$1=5),'Data Entry'!F320,"")</f>
        <v/>
      </c>
      <c r="AL315" s="24" t="str">
        <f t="shared" si="76"/>
        <v/>
      </c>
      <c r="AM315" s="24" t="str">
        <f>IF(AND($AJ$1=5),'Data Entry'!G320,"")</f>
        <v/>
      </c>
      <c r="AN315" s="24" t="str">
        <f t="shared" si="77"/>
        <v/>
      </c>
      <c r="AO315" s="24" t="str">
        <f t="shared" si="78"/>
        <v/>
      </c>
      <c r="AP315" s="24" t="str">
        <f>IF(AND($AJ$1=5),'Data Entry'!E320,"")</f>
        <v/>
      </c>
      <c r="AQ315" s="24" t="str">
        <f>IF(AND($AJ$1=5),'Data Entry'!H320,"")</f>
        <v/>
      </c>
      <c r="AR315" s="24" t="str">
        <f>IF(AND($AJ$1=5),'Data Entry'!I320,"")</f>
        <v/>
      </c>
      <c r="AS315" s="24" t="str">
        <f t="shared" si="79"/>
        <v/>
      </c>
      <c r="AT315" s="24" t="str">
        <f t="shared" si="80"/>
        <v/>
      </c>
      <c r="AU315" s="24" t="str">
        <f t="shared" si="81"/>
        <v/>
      </c>
      <c r="AV315" s="24" t="str">
        <f t="shared" si="82"/>
        <v/>
      </c>
      <c r="AX315" t="str">
        <f>IF(BC315="","",IF(BC315&gt;0,COUNT($AY$2:AY315),""))</f>
        <v/>
      </c>
      <c r="AY315" s="24" t="str">
        <f t="shared" si="83"/>
        <v/>
      </c>
      <c r="AZ315" s="24" t="str">
        <f>IF(AND($BB$1=5,$BC$1=AH315),'Data Entry'!C320,"")</f>
        <v/>
      </c>
      <c r="BA315" s="24" t="str">
        <f>IF(AND($BB$1=5,AG315=5,$BC$1=AH315),'Data Entry'!D320,"")</f>
        <v/>
      </c>
      <c r="BB315" s="24" t="str">
        <f t="shared" si="84"/>
        <v/>
      </c>
      <c r="BC315" s="24" t="str">
        <f>IF(AND($BB$1=5,AG315=5,$BC$1=AH315),'Data Entry'!F320,"")</f>
        <v/>
      </c>
      <c r="BD315" s="24" t="str">
        <f t="shared" si="85"/>
        <v/>
      </c>
      <c r="BE315" s="24" t="str">
        <f>IF(AND($BB$1=5,AG315=5,$BC$1=AH315),'Data Entry'!G320,"")</f>
        <v/>
      </c>
      <c r="BF315" s="24" t="str">
        <f t="shared" si="86"/>
        <v/>
      </c>
      <c r="BG315" s="24" t="str">
        <f t="shared" si="87"/>
        <v/>
      </c>
      <c r="BH315" s="24" t="str">
        <f>IF(AND($BB$1=5,AG315=5,$BC$1=AH315),'Data Entry'!E320,"")</f>
        <v/>
      </c>
      <c r="BI315" s="24" t="str">
        <f>IF(AND($BB$1=5,AG315=5,$BC$1=AH315),'Data Entry'!H320,"")</f>
        <v/>
      </c>
      <c r="BJ315" s="24" t="str">
        <f>IF(AND($BB$1=5,AG315=5,$BC$1=AH315),'Data Entry'!I320,"")</f>
        <v/>
      </c>
      <c r="BK315" s="24" t="str">
        <f t="shared" si="88"/>
        <v/>
      </c>
      <c r="BL315" s="24" t="str">
        <f t="shared" si="89"/>
        <v/>
      </c>
      <c r="BM315" s="24" t="str">
        <f t="shared" si="90"/>
        <v/>
      </c>
      <c r="BN315" s="24" t="str">
        <f t="shared" si="91"/>
        <v/>
      </c>
    </row>
    <row r="316" spans="1:66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7"/>
      <c r="AF316" t="str">
        <f>IF(AK316="","",IF(AK316&gt;0,COUNT($AG$2:AG316),""))</f>
        <v/>
      </c>
      <c r="AG316" s="24">
        <f t="shared" si="74"/>
        <v>5</v>
      </c>
      <c r="AH316" s="24" t="str">
        <f>IF(AND($AJ$1=5),'Data Entry'!C321,"")</f>
        <v/>
      </c>
      <c r="AI316" s="24" t="str">
        <f>IF(AND($AJ$1=5),'Data Entry'!D321,"")</f>
        <v/>
      </c>
      <c r="AJ316" s="24" t="str">
        <f t="shared" si="75"/>
        <v/>
      </c>
      <c r="AK316" s="24" t="str">
        <f>IF(AND($AJ$1=5),'Data Entry'!F321,"")</f>
        <v/>
      </c>
      <c r="AL316" s="24" t="str">
        <f t="shared" si="76"/>
        <v/>
      </c>
      <c r="AM316" s="24" t="str">
        <f>IF(AND($AJ$1=5),'Data Entry'!G321,"")</f>
        <v/>
      </c>
      <c r="AN316" s="24" t="str">
        <f t="shared" si="77"/>
        <v/>
      </c>
      <c r="AO316" s="24" t="str">
        <f t="shared" si="78"/>
        <v/>
      </c>
      <c r="AP316" s="24" t="str">
        <f>IF(AND($AJ$1=5),'Data Entry'!E321,"")</f>
        <v/>
      </c>
      <c r="AQ316" s="24" t="str">
        <f>IF(AND($AJ$1=5),'Data Entry'!H321,"")</f>
        <v/>
      </c>
      <c r="AR316" s="24" t="str">
        <f>IF(AND($AJ$1=5),'Data Entry'!I321,"")</f>
        <v/>
      </c>
      <c r="AS316" s="24" t="str">
        <f t="shared" si="79"/>
        <v/>
      </c>
      <c r="AT316" s="24" t="str">
        <f t="shared" si="80"/>
        <v/>
      </c>
      <c r="AU316" s="24" t="str">
        <f t="shared" si="81"/>
        <v/>
      </c>
      <c r="AV316" s="24" t="str">
        <f t="shared" si="82"/>
        <v/>
      </c>
      <c r="AX316" t="str">
        <f>IF(BC316="","",IF(BC316&gt;0,COUNT($AY$2:AY316),""))</f>
        <v/>
      </c>
      <c r="AY316" s="24" t="str">
        <f t="shared" si="83"/>
        <v/>
      </c>
      <c r="AZ316" s="24" t="str">
        <f>IF(AND($BB$1=5,$BC$1=AH316),'Data Entry'!C321,"")</f>
        <v/>
      </c>
      <c r="BA316" s="24" t="str">
        <f>IF(AND($BB$1=5,AG316=5,$BC$1=AH316),'Data Entry'!D321,"")</f>
        <v/>
      </c>
      <c r="BB316" s="24" t="str">
        <f t="shared" si="84"/>
        <v/>
      </c>
      <c r="BC316" s="24" t="str">
        <f>IF(AND($BB$1=5,AG316=5,$BC$1=AH316),'Data Entry'!F321,"")</f>
        <v/>
      </c>
      <c r="BD316" s="24" t="str">
        <f t="shared" si="85"/>
        <v/>
      </c>
      <c r="BE316" s="24" t="str">
        <f>IF(AND($BB$1=5,AG316=5,$BC$1=AH316),'Data Entry'!G321,"")</f>
        <v/>
      </c>
      <c r="BF316" s="24" t="str">
        <f t="shared" si="86"/>
        <v/>
      </c>
      <c r="BG316" s="24" t="str">
        <f t="shared" si="87"/>
        <v/>
      </c>
      <c r="BH316" s="24" t="str">
        <f>IF(AND($BB$1=5,AG316=5,$BC$1=AH316),'Data Entry'!E321,"")</f>
        <v/>
      </c>
      <c r="BI316" s="24" t="str">
        <f>IF(AND($BB$1=5,AG316=5,$BC$1=AH316),'Data Entry'!H321,"")</f>
        <v/>
      </c>
      <c r="BJ316" s="24" t="str">
        <f>IF(AND($BB$1=5,AG316=5,$BC$1=AH316),'Data Entry'!I321,"")</f>
        <v/>
      </c>
      <c r="BK316" s="24" t="str">
        <f t="shared" si="88"/>
        <v/>
      </c>
      <c r="BL316" s="24" t="str">
        <f t="shared" si="89"/>
        <v/>
      </c>
      <c r="BM316" s="24" t="str">
        <f t="shared" si="90"/>
        <v/>
      </c>
      <c r="BN316" s="24" t="str">
        <f t="shared" si="91"/>
        <v/>
      </c>
    </row>
    <row r="317" spans="1:66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7"/>
      <c r="AF317" t="str">
        <f>IF(AK317="","",IF(AK317&gt;0,COUNT($AG$2:AG317),""))</f>
        <v/>
      </c>
      <c r="AG317" s="24">
        <f t="shared" si="74"/>
        <v>5</v>
      </c>
      <c r="AH317" s="24" t="str">
        <f>IF(AND($AJ$1=5),'Data Entry'!C322,"")</f>
        <v/>
      </c>
      <c r="AI317" s="24" t="str">
        <f>IF(AND($AJ$1=5),'Data Entry'!D322,"")</f>
        <v/>
      </c>
      <c r="AJ317" s="24" t="str">
        <f t="shared" si="75"/>
        <v/>
      </c>
      <c r="AK317" s="24" t="str">
        <f>IF(AND($AJ$1=5),'Data Entry'!F322,"")</f>
        <v/>
      </c>
      <c r="AL317" s="24" t="str">
        <f t="shared" si="76"/>
        <v/>
      </c>
      <c r="AM317" s="24" t="str">
        <f>IF(AND($AJ$1=5),'Data Entry'!G322,"")</f>
        <v/>
      </c>
      <c r="AN317" s="24" t="str">
        <f t="shared" si="77"/>
        <v/>
      </c>
      <c r="AO317" s="24" t="str">
        <f t="shared" si="78"/>
        <v/>
      </c>
      <c r="AP317" s="24" t="str">
        <f>IF(AND($AJ$1=5),'Data Entry'!E322,"")</f>
        <v/>
      </c>
      <c r="AQ317" s="24" t="str">
        <f>IF(AND($AJ$1=5),'Data Entry'!H322,"")</f>
        <v/>
      </c>
      <c r="AR317" s="24" t="str">
        <f>IF(AND($AJ$1=5),'Data Entry'!I322,"")</f>
        <v/>
      </c>
      <c r="AS317" s="24" t="str">
        <f t="shared" si="79"/>
        <v/>
      </c>
      <c r="AT317" s="24" t="str">
        <f t="shared" si="80"/>
        <v/>
      </c>
      <c r="AU317" s="24" t="str">
        <f t="shared" si="81"/>
        <v/>
      </c>
      <c r="AV317" s="24" t="str">
        <f t="shared" si="82"/>
        <v/>
      </c>
      <c r="AX317" t="str">
        <f>IF(BC317="","",IF(BC317&gt;0,COUNT($AY$2:AY317),""))</f>
        <v/>
      </c>
      <c r="AY317" s="24" t="str">
        <f t="shared" si="83"/>
        <v/>
      </c>
      <c r="AZ317" s="24" t="str">
        <f>IF(AND($BB$1=5,$BC$1=AH317),'Data Entry'!C322,"")</f>
        <v/>
      </c>
      <c r="BA317" s="24" t="str">
        <f>IF(AND($BB$1=5,AG317=5,$BC$1=AH317),'Data Entry'!D322,"")</f>
        <v/>
      </c>
      <c r="BB317" s="24" t="str">
        <f t="shared" si="84"/>
        <v/>
      </c>
      <c r="BC317" s="24" t="str">
        <f>IF(AND($BB$1=5,AG317=5,$BC$1=AH317),'Data Entry'!F322,"")</f>
        <v/>
      </c>
      <c r="BD317" s="24" t="str">
        <f t="shared" si="85"/>
        <v/>
      </c>
      <c r="BE317" s="24" t="str">
        <f>IF(AND($BB$1=5,AG317=5,$BC$1=AH317),'Data Entry'!G322,"")</f>
        <v/>
      </c>
      <c r="BF317" s="24" t="str">
        <f t="shared" si="86"/>
        <v/>
      </c>
      <c r="BG317" s="24" t="str">
        <f t="shared" si="87"/>
        <v/>
      </c>
      <c r="BH317" s="24" t="str">
        <f>IF(AND($BB$1=5,AG317=5,$BC$1=AH317),'Data Entry'!E322,"")</f>
        <v/>
      </c>
      <c r="BI317" s="24" t="str">
        <f>IF(AND($BB$1=5,AG317=5,$BC$1=AH317),'Data Entry'!H322,"")</f>
        <v/>
      </c>
      <c r="BJ317" s="24" t="str">
        <f>IF(AND($BB$1=5,AG317=5,$BC$1=AH317),'Data Entry'!I322,"")</f>
        <v/>
      </c>
      <c r="BK317" s="24" t="str">
        <f t="shared" si="88"/>
        <v/>
      </c>
      <c r="BL317" s="24" t="str">
        <f t="shared" si="89"/>
        <v/>
      </c>
      <c r="BM317" s="24" t="str">
        <f t="shared" si="90"/>
        <v/>
      </c>
      <c r="BN317" s="24" t="str">
        <f t="shared" si="91"/>
        <v/>
      </c>
    </row>
    <row r="318" spans="1:66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7"/>
      <c r="AF318" t="str">
        <f>IF(AK318="","",IF(AK318&gt;0,COUNT($AG$2:AG318),""))</f>
        <v/>
      </c>
      <c r="AG318" s="24">
        <f t="shared" si="74"/>
        <v>5</v>
      </c>
      <c r="AH318" s="24" t="str">
        <f>IF(AND($AJ$1=5),'Data Entry'!C323,"")</f>
        <v/>
      </c>
      <c r="AI318" s="24" t="str">
        <f>IF(AND($AJ$1=5),'Data Entry'!D323,"")</f>
        <v/>
      </c>
      <c r="AJ318" s="24" t="str">
        <f t="shared" si="75"/>
        <v/>
      </c>
      <c r="AK318" s="24" t="str">
        <f>IF(AND($AJ$1=5),'Data Entry'!F323,"")</f>
        <v/>
      </c>
      <c r="AL318" s="24" t="str">
        <f t="shared" si="76"/>
        <v/>
      </c>
      <c r="AM318" s="24" t="str">
        <f>IF(AND($AJ$1=5),'Data Entry'!G323,"")</f>
        <v/>
      </c>
      <c r="AN318" s="24" t="str">
        <f t="shared" si="77"/>
        <v/>
      </c>
      <c r="AO318" s="24" t="str">
        <f t="shared" si="78"/>
        <v/>
      </c>
      <c r="AP318" s="24" t="str">
        <f>IF(AND($AJ$1=5),'Data Entry'!E323,"")</f>
        <v/>
      </c>
      <c r="AQ318" s="24" t="str">
        <f>IF(AND($AJ$1=5),'Data Entry'!H323,"")</f>
        <v/>
      </c>
      <c r="AR318" s="24" t="str">
        <f>IF(AND($AJ$1=5),'Data Entry'!I323,"")</f>
        <v/>
      </c>
      <c r="AS318" s="24" t="str">
        <f t="shared" si="79"/>
        <v/>
      </c>
      <c r="AT318" s="24" t="str">
        <f t="shared" si="80"/>
        <v/>
      </c>
      <c r="AU318" s="24" t="str">
        <f t="shared" si="81"/>
        <v/>
      </c>
      <c r="AV318" s="24" t="str">
        <f t="shared" si="82"/>
        <v/>
      </c>
      <c r="AX318" t="str">
        <f>IF(BC318="","",IF(BC318&gt;0,COUNT($AY$2:AY318),""))</f>
        <v/>
      </c>
      <c r="AY318" s="24" t="str">
        <f t="shared" si="83"/>
        <v/>
      </c>
      <c r="AZ318" s="24" t="str">
        <f>IF(AND($BB$1=5,$BC$1=AH318),'Data Entry'!C323,"")</f>
        <v/>
      </c>
      <c r="BA318" s="24" t="str">
        <f>IF(AND($BB$1=5,AG318=5,$BC$1=AH318),'Data Entry'!D323,"")</f>
        <v/>
      </c>
      <c r="BB318" s="24" t="str">
        <f t="shared" si="84"/>
        <v/>
      </c>
      <c r="BC318" s="24" t="str">
        <f>IF(AND($BB$1=5,AG318=5,$BC$1=AH318),'Data Entry'!F323,"")</f>
        <v/>
      </c>
      <c r="BD318" s="24" t="str">
        <f t="shared" si="85"/>
        <v/>
      </c>
      <c r="BE318" s="24" t="str">
        <f>IF(AND($BB$1=5,AG318=5,$BC$1=AH318),'Data Entry'!G323,"")</f>
        <v/>
      </c>
      <c r="BF318" s="24" t="str">
        <f t="shared" si="86"/>
        <v/>
      </c>
      <c r="BG318" s="24" t="str">
        <f t="shared" si="87"/>
        <v/>
      </c>
      <c r="BH318" s="24" t="str">
        <f>IF(AND($BB$1=5,AG318=5,$BC$1=AH318),'Data Entry'!E323,"")</f>
        <v/>
      </c>
      <c r="BI318" s="24" t="str">
        <f>IF(AND($BB$1=5,AG318=5,$BC$1=AH318),'Data Entry'!H323,"")</f>
        <v/>
      </c>
      <c r="BJ318" s="24" t="str">
        <f>IF(AND($BB$1=5,AG318=5,$BC$1=AH318),'Data Entry'!I323,"")</f>
        <v/>
      </c>
      <c r="BK318" s="24" t="str">
        <f t="shared" si="88"/>
        <v/>
      </c>
      <c r="BL318" s="24" t="str">
        <f t="shared" si="89"/>
        <v/>
      </c>
      <c r="BM318" s="24" t="str">
        <f t="shared" si="90"/>
        <v/>
      </c>
      <c r="BN318" s="24" t="str">
        <f t="shared" si="91"/>
        <v/>
      </c>
    </row>
    <row r="319" spans="1:66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7"/>
      <c r="AF319" t="str">
        <f>IF(AK319="","",IF(AK319&gt;0,COUNT($AG$2:AG319),""))</f>
        <v/>
      </c>
      <c r="AG319" s="24">
        <f t="shared" si="74"/>
        <v>5</v>
      </c>
      <c r="AH319" s="24" t="str">
        <f>IF(AND($AJ$1=5),'Data Entry'!C324,"")</f>
        <v/>
      </c>
      <c r="AI319" s="24" t="str">
        <f>IF(AND($AJ$1=5),'Data Entry'!D324,"")</f>
        <v/>
      </c>
      <c r="AJ319" s="24" t="str">
        <f t="shared" si="75"/>
        <v/>
      </c>
      <c r="AK319" s="24" t="str">
        <f>IF(AND($AJ$1=5),'Data Entry'!F324,"")</f>
        <v/>
      </c>
      <c r="AL319" s="24" t="str">
        <f t="shared" si="76"/>
        <v/>
      </c>
      <c r="AM319" s="24" t="str">
        <f>IF(AND($AJ$1=5),'Data Entry'!G324,"")</f>
        <v/>
      </c>
      <c r="AN319" s="24" t="str">
        <f t="shared" si="77"/>
        <v/>
      </c>
      <c r="AO319" s="24" t="str">
        <f t="shared" si="78"/>
        <v/>
      </c>
      <c r="AP319" s="24" t="str">
        <f>IF(AND($AJ$1=5),'Data Entry'!E324,"")</f>
        <v/>
      </c>
      <c r="AQ319" s="24" t="str">
        <f>IF(AND($AJ$1=5),'Data Entry'!H324,"")</f>
        <v/>
      </c>
      <c r="AR319" s="24" t="str">
        <f>IF(AND($AJ$1=5),'Data Entry'!I324,"")</f>
        <v/>
      </c>
      <c r="AS319" s="24" t="str">
        <f t="shared" si="79"/>
        <v/>
      </c>
      <c r="AT319" s="24" t="str">
        <f t="shared" si="80"/>
        <v/>
      </c>
      <c r="AU319" s="24" t="str">
        <f t="shared" si="81"/>
        <v/>
      </c>
      <c r="AV319" s="24" t="str">
        <f t="shared" si="82"/>
        <v/>
      </c>
      <c r="AX319" t="str">
        <f>IF(BC319="","",IF(BC319&gt;0,COUNT($AY$2:AY319),""))</f>
        <v/>
      </c>
      <c r="AY319" s="24" t="str">
        <f t="shared" si="83"/>
        <v/>
      </c>
      <c r="AZ319" s="24" t="str">
        <f>IF(AND($BB$1=5,$BC$1=AH319),'Data Entry'!C324,"")</f>
        <v/>
      </c>
      <c r="BA319" s="24" t="str">
        <f>IF(AND($BB$1=5,AG319=5,$BC$1=AH319),'Data Entry'!D324,"")</f>
        <v/>
      </c>
      <c r="BB319" s="24" t="str">
        <f t="shared" si="84"/>
        <v/>
      </c>
      <c r="BC319" s="24" t="str">
        <f>IF(AND($BB$1=5,AG319=5,$BC$1=AH319),'Data Entry'!F324,"")</f>
        <v/>
      </c>
      <c r="BD319" s="24" t="str">
        <f t="shared" si="85"/>
        <v/>
      </c>
      <c r="BE319" s="24" t="str">
        <f>IF(AND($BB$1=5,AG319=5,$BC$1=AH319),'Data Entry'!G324,"")</f>
        <v/>
      </c>
      <c r="BF319" s="24" t="str">
        <f t="shared" si="86"/>
        <v/>
      </c>
      <c r="BG319" s="24" t="str">
        <f t="shared" si="87"/>
        <v/>
      </c>
      <c r="BH319" s="24" t="str">
        <f>IF(AND($BB$1=5,AG319=5,$BC$1=AH319),'Data Entry'!E324,"")</f>
        <v/>
      </c>
      <c r="BI319" s="24" t="str">
        <f>IF(AND($BB$1=5,AG319=5,$BC$1=AH319),'Data Entry'!H324,"")</f>
        <v/>
      </c>
      <c r="BJ319" s="24" t="str">
        <f>IF(AND($BB$1=5,AG319=5,$BC$1=AH319),'Data Entry'!I324,"")</f>
        <v/>
      </c>
      <c r="BK319" s="24" t="str">
        <f t="shared" si="88"/>
        <v/>
      </c>
      <c r="BL319" s="24" t="str">
        <f t="shared" si="89"/>
        <v/>
      </c>
      <c r="BM319" s="24" t="str">
        <f t="shared" si="90"/>
        <v/>
      </c>
      <c r="BN319" s="24" t="str">
        <f t="shared" si="91"/>
        <v/>
      </c>
    </row>
    <row r="320" spans="1:66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7"/>
      <c r="AF320" t="str">
        <f>IF(AK320="","",IF(AK320&gt;0,COUNT($AG$2:AG320),""))</f>
        <v/>
      </c>
      <c r="AG320" s="24">
        <f t="shared" si="74"/>
        <v>5</v>
      </c>
      <c r="AH320" s="24" t="str">
        <f>IF(AND($AJ$1=5),'Data Entry'!C325,"")</f>
        <v/>
      </c>
      <c r="AI320" s="24" t="str">
        <f>IF(AND($AJ$1=5),'Data Entry'!D325,"")</f>
        <v/>
      </c>
      <c r="AJ320" s="24" t="str">
        <f t="shared" si="75"/>
        <v/>
      </c>
      <c r="AK320" s="24" t="str">
        <f>IF(AND($AJ$1=5),'Data Entry'!F325,"")</f>
        <v/>
      </c>
      <c r="AL320" s="24" t="str">
        <f t="shared" si="76"/>
        <v/>
      </c>
      <c r="AM320" s="24" t="str">
        <f>IF(AND($AJ$1=5),'Data Entry'!G325,"")</f>
        <v/>
      </c>
      <c r="AN320" s="24" t="str">
        <f t="shared" si="77"/>
        <v/>
      </c>
      <c r="AO320" s="24" t="str">
        <f t="shared" si="78"/>
        <v/>
      </c>
      <c r="AP320" s="24" t="str">
        <f>IF(AND($AJ$1=5),'Data Entry'!E325,"")</f>
        <v/>
      </c>
      <c r="AQ320" s="24" t="str">
        <f>IF(AND($AJ$1=5),'Data Entry'!H325,"")</f>
        <v/>
      </c>
      <c r="AR320" s="24" t="str">
        <f>IF(AND($AJ$1=5),'Data Entry'!I325,"")</f>
        <v/>
      </c>
      <c r="AS320" s="24" t="str">
        <f t="shared" si="79"/>
        <v/>
      </c>
      <c r="AT320" s="24" t="str">
        <f t="shared" si="80"/>
        <v/>
      </c>
      <c r="AU320" s="24" t="str">
        <f t="shared" si="81"/>
        <v/>
      </c>
      <c r="AV320" s="24" t="str">
        <f t="shared" si="82"/>
        <v/>
      </c>
      <c r="AX320" t="str">
        <f>IF(BC320="","",IF(BC320&gt;0,COUNT($AY$2:AY320),""))</f>
        <v/>
      </c>
      <c r="AY320" s="24" t="str">
        <f t="shared" si="83"/>
        <v/>
      </c>
      <c r="AZ320" s="24" t="str">
        <f>IF(AND($BB$1=5,$BC$1=AH320),'Data Entry'!C325,"")</f>
        <v/>
      </c>
      <c r="BA320" s="24" t="str">
        <f>IF(AND($BB$1=5,AG320=5,$BC$1=AH320),'Data Entry'!D325,"")</f>
        <v/>
      </c>
      <c r="BB320" s="24" t="str">
        <f t="shared" si="84"/>
        <v/>
      </c>
      <c r="BC320" s="24" t="str">
        <f>IF(AND($BB$1=5,AG320=5,$BC$1=AH320),'Data Entry'!F325,"")</f>
        <v/>
      </c>
      <c r="BD320" s="24" t="str">
        <f t="shared" si="85"/>
        <v/>
      </c>
      <c r="BE320" s="24" t="str">
        <f>IF(AND($BB$1=5,AG320=5,$BC$1=AH320),'Data Entry'!G325,"")</f>
        <v/>
      </c>
      <c r="BF320" s="24" t="str">
        <f t="shared" si="86"/>
        <v/>
      </c>
      <c r="BG320" s="24" t="str">
        <f t="shared" si="87"/>
        <v/>
      </c>
      <c r="BH320" s="24" t="str">
        <f>IF(AND($BB$1=5,AG320=5,$BC$1=AH320),'Data Entry'!E325,"")</f>
        <v/>
      </c>
      <c r="BI320" s="24" t="str">
        <f>IF(AND($BB$1=5,AG320=5,$BC$1=AH320),'Data Entry'!H325,"")</f>
        <v/>
      </c>
      <c r="BJ320" s="24" t="str">
        <f>IF(AND($BB$1=5,AG320=5,$BC$1=AH320),'Data Entry'!I325,"")</f>
        <v/>
      </c>
      <c r="BK320" s="24" t="str">
        <f t="shared" si="88"/>
        <v/>
      </c>
      <c r="BL320" s="24" t="str">
        <f t="shared" si="89"/>
        <v/>
      </c>
      <c r="BM320" s="24" t="str">
        <f t="shared" si="90"/>
        <v/>
      </c>
      <c r="BN320" s="24" t="str">
        <f t="shared" si="91"/>
        <v/>
      </c>
    </row>
    <row r="321" spans="1:66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7"/>
      <c r="AF321" t="str">
        <f>IF(AK321="","",IF(AK321&gt;0,COUNT($AG$2:AG321),""))</f>
        <v/>
      </c>
      <c r="AG321" s="24">
        <f t="shared" si="74"/>
        <v>5</v>
      </c>
      <c r="AH321" s="24" t="str">
        <f>IF(AND($AJ$1=5),'Data Entry'!C326,"")</f>
        <v/>
      </c>
      <c r="AI321" s="24" t="str">
        <f>IF(AND($AJ$1=5),'Data Entry'!D326,"")</f>
        <v/>
      </c>
      <c r="AJ321" s="24" t="str">
        <f t="shared" si="75"/>
        <v/>
      </c>
      <c r="AK321" s="24" t="str">
        <f>IF(AND($AJ$1=5),'Data Entry'!F326,"")</f>
        <v/>
      </c>
      <c r="AL321" s="24" t="str">
        <f t="shared" si="76"/>
        <v/>
      </c>
      <c r="AM321" s="24" t="str">
        <f>IF(AND($AJ$1=5),'Data Entry'!G326,"")</f>
        <v/>
      </c>
      <c r="AN321" s="24" t="str">
        <f t="shared" si="77"/>
        <v/>
      </c>
      <c r="AO321" s="24" t="str">
        <f t="shared" si="78"/>
        <v/>
      </c>
      <c r="AP321" s="24" t="str">
        <f>IF(AND($AJ$1=5),'Data Entry'!E326,"")</f>
        <v/>
      </c>
      <c r="AQ321" s="24" t="str">
        <f>IF(AND($AJ$1=5),'Data Entry'!H326,"")</f>
        <v/>
      </c>
      <c r="AR321" s="24" t="str">
        <f>IF(AND($AJ$1=5),'Data Entry'!I326,"")</f>
        <v/>
      </c>
      <c r="AS321" s="24" t="str">
        <f t="shared" si="79"/>
        <v/>
      </c>
      <c r="AT321" s="24" t="str">
        <f t="shared" si="80"/>
        <v/>
      </c>
      <c r="AU321" s="24" t="str">
        <f t="shared" si="81"/>
        <v/>
      </c>
      <c r="AV321" s="24" t="str">
        <f t="shared" si="82"/>
        <v/>
      </c>
      <c r="AX321" t="str">
        <f>IF(BC321="","",IF(BC321&gt;0,COUNT($AY$2:AY321),""))</f>
        <v/>
      </c>
      <c r="AY321" s="24" t="str">
        <f t="shared" si="83"/>
        <v/>
      </c>
      <c r="AZ321" s="24" t="str">
        <f>IF(AND($BB$1=5,$BC$1=AH321),'Data Entry'!C326,"")</f>
        <v/>
      </c>
      <c r="BA321" s="24" t="str">
        <f>IF(AND($BB$1=5,AG321=5,$BC$1=AH321),'Data Entry'!D326,"")</f>
        <v/>
      </c>
      <c r="BB321" s="24" t="str">
        <f t="shared" si="84"/>
        <v/>
      </c>
      <c r="BC321" s="24" t="str">
        <f>IF(AND($BB$1=5,AG321=5,$BC$1=AH321),'Data Entry'!F326,"")</f>
        <v/>
      </c>
      <c r="BD321" s="24" t="str">
        <f t="shared" si="85"/>
        <v/>
      </c>
      <c r="BE321" s="24" t="str">
        <f>IF(AND($BB$1=5,AG321=5,$BC$1=AH321),'Data Entry'!G326,"")</f>
        <v/>
      </c>
      <c r="BF321" s="24" t="str">
        <f t="shared" si="86"/>
        <v/>
      </c>
      <c r="BG321" s="24" t="str">
        <f t="shared" si="87"/>
        <v/>
      </c>
      <c r="BH321" s="24" t="str">
        <f>IF(AND($BB$1=5,AG321=5,$BC$1=AH321),'Data Entry'!E326,"")</f>
        <v/>
      </c>
      <c r="BI321" s="24" t="str">
        <f>IF(AND($BB$1=5,AG321=5,$BC$1=AH321),'Data Entry'!H326,"")</f>
        <v/>
      </c>
      <c r="BJ321" s="24" t="str">
        <f>IF(AND($BB$1=5,AG321=5,$BC$1=AH321),'Data Entry'!I326,"")</f>
        <v/>
      </c>
      <c r="BK321" s="24" t="str">
        <f t="shared" si="88"/>
        <v/>
      </c>
      <c r="BL321" s="24" t="str">
        <f t="shared" si="89"/>
        <v/>
      </c>
      <c r="BM321" s="24" t="str">
        <f t="shared" si="90"/>
        <v/>
      </c>
      <c r="BN321" s="24" t="str">
        <f t="shared" si="91"/>
        <v/>
      </c>
    </row>
    <row r="322" spans="1:66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7"/>
      <c r="AF322" t="str">
        <f>IF(AK322="","",IF(AK322&gt;0,COUNT($AG$2:AG322),""))</f>
        <v/>
      </c>
      <c r="AG322" s="24">
        <f t="shared" si="74"/>
        <v>5</v>
      </c>
      <c r="AH322" s="24" t="str">
        <f>IF(AND($AJ$1=5),'Data Entry'!C327,"")</f>
        <v/>
      </c>
      <c r="AI322" s="24" t="str">
        <f>IF(AND($AJ$1=5),'Data Entry'!D327,"")</f>
        <v/>
      </c>
      <c r="AJ322" s="24" t="str">
        <f t="shared" si="75"/>
        <v/>
      </c>
      <c r="AK322" s="24" t="str">
        <f>IF(AND($AJ$1=5),'Data Entry'!F327,"")</f>
        <v/>
      </c>
      <c r="AL322" s="24" t="str">
        <f t="shared" si="76"/>
        <v/>
      </c>
      <c r="AM322" s="24" t="str">
        <f>IF(AND($AJ$1=5),'Data Entry'!G327,"")</f>
        <v/>
      </c>
      <c r="AN322" s="24" t="str">
        <f t="shared" si="77"/>
        <v/>
      </c>
      <c r="AO322" s="24" t="str">
        <f t="shared" si="78"/>
        <v/>
      </c>
      <c r="AP322" s="24" t="str">
        <f>IF(AND($AJ$1=5),'Data Entry'!E327,"")</f>
        <v/>
      </c>
      <c r="AQ322" s="24" t="str">
        <f>IF(AND($AJ$1=5),'Data Entry'!H327,"")</f>
        <v/>
      </c>
      <c r="AR322" s="24" t="str">
        <f>IF(AND($AJ$1=5),'Data Entry'!I327,"")</f>
        <v/>
      </c>
      <c r="AS322" s="24" t="str">
        <f t="shared" si="79"/>
        <v/>
      </c>
      <c r="AT322" s="24" t="str">
        <f t="shared" si="80"/>
        <v/>
      </c>
      <c r="AU322" s="24" t="str">
        <f t="shared" si="81"/>
        <v/>
      </c>
      <c r="AV322" s="24" t="str">
        <f t="shared" si="82"/>
        <v/>
      </c>
      <c r="AX322" t="str">
        <f>IF(BC322="","",IF(BC322&gt;0,COUNT($AY$2:AY322),""))</f>
        <v/>
      </c>
      <c r="AY322" s="24" t="str">
        <f t="shared" si="83"/>
        <v/>
      </c>
      <c r="AZ322" s="24" t="str">
        <f>IF(AND($BB$1=5,$BC$1=AH322),'Data Entry'!C327,"")</f>
        <v/>
      </c>
      <c r="BA322" s="24" t="str">
        <f>IF(AND($BB$1=5,AG322=5,$BC$1=AH322),'Data Entry'!D327,"")</f>
        <v/>
      </c>
      <c r="BB322" s="24" t="str">
        <f t="shared" si="84"/>
        <v/>
      </c>
      <c r="BC322" s="24" t="str">
        <f>IF(AND($BB$1=5,AG322=5,$BC$1=AH322),'Data Entry'!F327,"")</f>
        <v/>
      </c>
      <c r="BD322" s="24" t="str">
        <f t="shared" si="85"/>
        <v/>
      </c>
      <c r="BE322" s="24" t="str">
        <f>IF(AND($BB$1=5,AG322=5,$BC$1=AH322),'Data Entry'!G327,"")</f>
        <v/>
      </c>
      <c r="BF322" s="24" t="str">
        <f t="shared" si="86"/>
        <v/>
      </c>
      <c r="BG322" s="24" t="str">
        <f t="shared" si="87"/>
        <v/>
      </c>
      <c r="BH322" s="24" t="str">
        <f>IF(AND($BB$1=5,AG322=5,$BC$1=AH322),'Data Entry'!E327,"")</f>
        <v/>
      </c>
      <c r="BI322" s="24" t="str">
        <f>IF(AND($BB$1=5,AG322=5,$BC$1=AH322),'Data Entry'!H327,"")</f>
        <v/>
      </c>
      <c r="BJ322" s="24" t="str">
        <f>IF(AND($BB$1=5,AG322=5,$BC$1=AH322),'Data Entry'!I327,"")</f>
        <v/>
      </c>
      <c r="BK322" s="24" t="str">
        <f t="shared" si="88"/>
        <v/>
      </c>
      <c r="BL322" s="24" t="str">
        <f t="shared" si="89"/>
        <v/>
      </c>
      <c r="BM322" s="24" t="str">
        <f t="shared" si="90"/>
        <v/>
      </c>
      <c r="BN322" s="24" t="str">
        <f t="shared" si="91"/>
        <v/>
      </c>
    </row>
    <row r="323" spans="1:66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7"/>
      <c r="AF323" t="str">
        <f>IF(AK323="","",IF(AK323&gt;0,COUNT($AG$2:AG323),""))</f>
        <v/>
      </c>
      <c r="AG323" s="24">
        <f t="shared" ref="AG323:AG386" si="93">IF(AND($AJ$1=5),$AJ$1,"")</f>
        <v>5</v>
      </c>
      <c r="AH323" s="24" t="str">
        <f>IF(AND($AJ$1=5),'Data Entry'!C328,"")</f>
        <v/>
      </c>
      <c r="AI323" s="24" t="str">
        <f>IF(AND($AJ$1=5),'Data Entry'!D328,"")</f>
        <v/>
      </c>
      <c r="AJ323" s="24" t="str">
        <f t="shared" ref="AJ323:AJ386" si="94">IF(AND($AJ$1=5,$A323=5),D323,"")</f>
        <v/>
      </c>
      <c r="AK323" s="24" t="str">
        <f>IF(AND($AJ$1=5),'Data Entry'!F328,"")</f>
        <v/>
      </c>
      <c r="AL323" s="24" t="str">
        <f t="shared" ref="AL323:AL386" si="95">IF(AND($AJ$1=5,$A323=5),F323,"")</f>
        <v/>
      </c>
      <c r="AM323" s="24" t="str">
        <f>IF(AND($AJ$1=5),'Data Entry'!G328,"")</f>
        <v/>
      </c>
      <c r="AN323" s="24" t="str">
        <f t="shared" ref="AN323:AN386" si="96">IF(AND($AJ$1=5,$A323=5),H323,"")</f>
        <v/>
      </c>
      <c r="AO323" s="24" t="str">
        <f t="shared" ref="AO323:AO386" si="97">IF(AND($AJ$1=5,$A323=5),I323,"")</f>
        <v/>
      </c>
      <c r="AP323" s="24" t="str">
        <f>IF(AND($AJ$1=5),'Data Entry'!E328,"")</f>
        <v/>
      </c>
      <c r="AQ323" s="24" t="str">
        <f>IF(AND($AJ$1=5),'Data Entry'!H328,"")</f>
        <v/>
      </c>
      <c r="AR323" s="24" t="str">
        <f>IF(AND($AJ$1=5),'Data Entry'!I328,"")</f>
        <v/>
      </c>
      <c r="AS323" s="24" t="str">
        <f t="shared" ref="AS323:AS386" si="98">IF(AND($AJ$1=5,$A323=5),M323,"")</f>
        <v/>
      </c>
      <c r="AT323" s="24" t="str">
        <f t="shared" ref="AT323:AT386" si="99">IF(AND($AJ$1=5,$A323=5),N323,"")</f>
        <v/>
      </c>
      <c r="AU323" s="24" t="str">
        <f t="shared" ref="AU323:AU386" si="100">IF(AND($AJ$1=5,$A323=5),O323,"")</f>
        <v/>
      </c>
      <c r="AV323" s="24" t="str">
        <f t="shared" ref="AV323:AV386" si="101">IF(AND($AJ$1=5,$A323=5),P323,"")</f>
        <v/>
      </c>
      <c r="AX323" t="str">
        <f>IF(BC323="","",IF(BC323&gt;0,COUNT($AY$2:AY323),""))</f>
        <v/>
      </c>
      <c r="AY323" s="24" t="str">
        <f t="shared" ref="AY323:AY386" si="102">IF(AND($BB$1=5,$BC$1=AH323),$BB$1,"")</f>
        <v/>
      </c>
      <c r="AZ323" s="24" t="str">
        <f>IF(AND($BB$1=5,$BC$1=AH323),'Data Entry'!C328,"")</f>
        <v/>
      </c>
      <c r="BA323" s="24" t="str">
        <f>IF(AND($BB$1=5,AG323=5,$BC$1=AH323),'Data Entry'!D328,"")</f>
        <v/>
      </c>
      <c r="BB323" s="24" t="str">
        <f t="shared" ref="BB323:BB386" si="103">IF(AND($BB$1=5,$A323=5,$BC$1=$B323),D323,"")</f>
        <v/>
      </c>
      <c r="BC323" s="24" t="str">
        <f>IF(AND($BB$1=5,AG323=5,$BC$1=AH323),'Data Entry'!F328,"")</f>
        <v/>
      </c>
      <c r="BD323" s="24" t="str">
        <f t="shared" ref="BD323:BD386" si="104">IF(AND($BB$1=5,$A323=5,$BC$1=$B323),F323,"")</f>
        <v/>
      </c>
      <c r="BE323" s="24" t="str">
        <f>IF(AND($BB$1=5,AG323=5,$BC$1=AH323),'Data Entry'!G328,"")</f>
        <v/>
      </c>
      <c r="BF323" s="24" t="str">
        <f t="shared" ref="BF323:BF386" si="105">IF(AND($BB$1=5,$A323=5,$BC$1=$B323),H323,"")</f>
        <v/>
      </c>
      <c r="BG323" s="24" t="str">
        <f t="shared" ref="BG323:BG386" si="106">IF(AND($BB$1=5,$A323=5,$BC$1=$B323),I323,"")</f>
        <v/>
      </c>
      <c r="BH323" s="24" t="str">
        <f>IF(AND($BB$1=5,AG323=5,$BC$1=AH323),'Data Entry'!E328,"")</f>
        <v/>
      </c>
      <c r="BI323" s="24" t="str">
        <f>IF(AND($BB$1=5,AG323=5,$BC$1=AH323),'Data Entry'!H328,"")</f>
        <v/>
      </c>
      <c r="BJ323" s="24" t="str">
        <f>IF(AND($BB$1=5,AG323=5,$BC$1=AH323),'Data Entry'!I328,"")</f>
        <v/>
      </c>
      <c r="BK323" s="24" t="str">
        <f t="shared" ref="BK323:BK386" si="107">IF(AND($BB$1=5,$A323=5,$BC$1=$B323),M323,"")</f>
        <v/>
      </c>
      <c r="BL323" s="24" t="str">
        <f t="shared" ref="BL323:BL386" si="108">IF(AND($BB$1=5,$A323=5,$BC$1=$B323),N323,"")</f>
        <v/>
      </c>
      <c r="BM323" s="24" t="str">
        <f t="shared" ref="BM323:BM386" si="109">IF(AND($BB$1=5,$A323=5,$BC$1=$B323),O323,"")</f>
        <v/>
      </c>
      <c r="BN323" s="24" t="str">
        <f t="shared" ref="BN323:BN386" si="110">IF(AND($BB$1=5,$A323=5,$BC$1=$B323),P323,"")</f>
        <v/>
      </c>
    </row>
    <row r="324" spans="1:66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7"/>
      <c r="AF324" t="str">
        <f>IF(AK324="","",IF(AK324&gt;0,COUNT($AG$2:AG324),""))</f>
        <v/>
      </c>
      <c r="AG324" s="24">
        <f t="shared" si="93"/>
        <v>5</v>
      </c>
      <c r="AH324" s="24" t="str">
        <f>IF(AND($AJ$1=5),'Data Entry'!C329,"")</f>
        <v/>
      </c>
      <c r="AI324" s="24" t="str">
        <f>IF(AND($AJ$1=5),'Data Entry'!D329,"")</f>
        <v/>
      </c>
      <c r="AJ324" s="24" t="str">
        <f t="shared" si="94"/>
        <v/>
      </c>
      <c r="AK324" s="24" t="str">
        <f>IF(AND($AJ$1=5),'Data Entry'!F329,"")</f>
        <v/>
      </c>
      <c r="AL324" s="24" t="str">
        <f t="shared" si="95"/>
        <v/>
      </c>
      <c r="AM324" s="24" t="str">
        <f>IF(AND($AJ$1=5),'Data Entry'!G329,"")</f>
        <v/>
      </c>
      <c r="AN324" s="24" t="str">
        <f t="shared" si="96"/>
        <v/>
      </c>
      <c r="AO324" s="24" t="str">
        <f t="shared" si="97"/>
        <v/>
      </c>
      <c r="AP324" s="24" t="str">
        <f>IF(AND($AJ$1=5),'Data Entry'!E329,"")</f>
        <v/>
      </c>
      <c r="AQ324" s="24" t="str">
        <f>IF(AND($AJ$1=5),'Data Entry'!H329,"")</f>
        <v/>
      </c>
      <c r="AR324" s="24" t="str">
        <f>IF(AND($AJ$1=5),'Data Entry'!I329,"")</f>
        <v/>
      </c>
      <c r="AS324" s="24" t="str">
        <f t="shared" si="98"/>
        <v/>
      </c>
      <c r="AT324" s="24" t="str">
        <f t="shared" si="99"/>
        <v/>
      </c>
      <c r="AU324" s="24" t="str">
        <f t="shared" si="100"/>
        <v/>
      </c>
      <c r="AV324" s="24" t="str">
        <f t="shared" si="101"/>
        <v/>
      </c>
      <c r="AX324" t="str">
        <f>IF(BC324="","",IF(BC324&gt;0,COUNT($AY$2:AY324),""))</f>
        <v/>
      </c>
      <c r="AY324" s="24" t="str">
        <f t="shared" si="102"/>
        <v/>
      </c>
      <c r="AZ324" s="24" t="str">
        <f>IF(AND($BB$1=5,$BC$1=AH324),'Data Entry'!C329,"")</f>
        <v/>
      </c>
      <c r="BA324" s="24" t="str">
        <f>IF(AND($BB$1=5,AG324=5,$BC$1=AH324),'Data Entry'!D329,"")</f>
        <v/>
      </c>
      <c r="BB324" s="24" t="str">
        <f t="shared" si="103"/>
        <v/>
      </c>
      <c r="BC324" s="24" t="str">
        <f>IF(AND($BB$1=5,AG324=5,$BC$1=AH324),'Data Entry'!F329,"")</f>
        <v/>
      </c>
      <c r="BD324" s="24" t="str">
        <f t="shared" si="104"/>
        <v/>
      </c>
      <c r="BE324" s="24" t="str">
        <f>IF(AND($BB$1=5,AG324=5,$BC$1=AH324),'Data Entry'!G329,"")</f>
        <v/>
      </c>
      <c r="BF324" s="24" t="str">
        <f t="shared" si="105"/>
        <v/>
      </c>
      <c r="BG324" s="24" t="str">
        <f t="shared" si="106"/>
        <v/>
      </c>
      <c r="BH324" s="24" t="str">
        <f>IF(AND($BB$1=5,AG324=5,$BC$1=AH324),'Data Entry'!E329,"")</f>
        <v/>
      </c>
      <c r="BI324" s="24" t="str">
        <f>IF(AND($BB$1=5,AG324=5,$BC$1=AH324),'Data Entry'!H329,"")</f>
        <v/>
      </c>
      <c r="BJ324" s="24" t="str">
        <f>IF(AND($BB$1=5,AG324=5,$BC$1=AH324),'Data Entry'!I329,"")</f>
        <v/>
      </c>
      <c r="BK324" s="24" t="str">
        <f t="shared" si="107"/>
        <v/>
      </c>
      <c r="BL324" s="24" t="str">
        <f t="shared" si="108"/>
        <v/>
      </c>
      <c r="BM324" s="24" t="str">
        <f t="shared" si="109"/>
        <v/>
      </c>
      <c r="BN324" s="24" t="str">
        <f t="shared" si="110"/>
        <v/>
      </c>
    </row>
    <row r="325" spans="1:66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7"/>
      <c r="AF325" t="str">
        <f>IF(AK325="","",IF(AK325&gt;0,COUNT($AG$2:AG325),""))</f>
        <v/>
      </c>
      <c r="AG325" s="24">
        <f t="shared" si="93"/>
        <v>5</v>
      </c>
      <c r="AH325" s="24" t="str">
        <f>IF(AND($AJ$1=5),'Data Entry'!C330,"")</f>
        <v/>
      </c>
      <c r="AI325" s="24" t="str">
        <f>IF(AND($AJ$1=5),'Data Entry'!D330,"")</f>
        <v/>
      </c>
      <c r="AJ325" s="24" t="str">
        <f t="shared" si="94"/>
        <v/>
      </c>
      <c r="AK325" s="24" t="str">
        <f>IF(AND($AJ$1=5),'Data Entry'!F330,"")</f>
        <v/>
      </c>
      <c r="AL325" s="24" t="str">
        <f t="shared" si="95"/>
        <v/>
      </c>
      <c r="AM325" s="24" t="str">
        <f>IF(AND($AJ$1=5),'Data Entry'!G330,"")</f>
        <v/>
      </c>
      <c r="AN325" s="24" t="str">
        <f t="shared" si="96"/>
        <v/>
      </c>
      <c r="AO325" s="24" t="str">
        <f t="shared" si="97"/>
        <v/>
      </c>
      <c r="AP325" s="24" t="str">
        <f>IF(AND($AJ$1=5),'Data Entry'!E330,"")</f>
        <v/>
      </c>
      <c r="AQ325" s="24" t="str">
        <f>IF(AND($AJ$1=5),'Data Entry'!H330,"")</f>
        <v/>
      </c>
      <c r="AR325" s="24" t="str">
        <f>IF(AND($AJ$1=5),'Data Entry'!I330,"")</f>
        <v/>
      </c>
      <c r="AS325" s="24" t="str">
        <f t="shared" si="98"/>
        <v/>
      </c>
      <c r="AT325" s="24" t="str">
        <f t="shared" si="99"/>
        <v/>
      </c>
      <c r="AU325" s="24" t="str">
        <f t="shared" si="100"/>
        <v/>
      </c>
      <c r="AV325" s="24" t="str">
        <f t="shared" si="101"/>
        <v/>
      </c>
      <c r="AX325" t="str">
        <f>IF(BC325="","",IF(BC325&gt;0,COUNT($AY$2:AY325),""))</f>
        <v/>
      </c>
      <c r="AY325" s="24" t="str">
        <f t="shared" si="102"/>
        <v/>
      </c>
      <c r="AZ325" s="24" t="str">
        <f>IF(AND($BB$1=5,$BC$1=AH325),'Data Entry'!C330,"")</f>
        <v/>
      </c>
      <c r="BA325" s="24" t="str">
        <f>IF(AND($BB$1=5,AG325=5,$BC$1=AH325),'Data Entry'!D330,"")</f>
        <v/>
      </c>
      <c r="BB325" s="24" t="str">
        <f t="shared" si="103"/>
        <v/>
      </c>
      <c r="BC325" s="24" t="str">
        <f>IF(AND($BB$1=5,AG325=5,$BC$1=AH325),'Data Entry'!F330,"")</f>
        <v/>
      </c>
      <c r="BD325" s="24" t="str">
        <f t="shared" si="104"/>
        <v/>
      </c>
      <c r="BE325" s="24" t="str">
        <f>IF(AND($BB$1=5,AG325=5,$BC$1=AH325),'Data Entry'!G330,"")</f>
        <v/>
      </c>
      <c r="BF325" s="24" t="str">
        <f t="shared" si="105"/>
        <v/>
      </c>
      <c r="BG325" s="24" t="str">
        <f t="shared" si="106"/>
        <v/>
      </c>
      <c r="BH325" s="24" t="str">
        <f>IF(AND($BB$1=5,AG325=5,$BC$1=AH325),'Data Entry'!E330,"")</f>
        <v/>
      </c>
      <c r="BI325" s="24" t="str">
        <f>IF(AND($BB$1=5,AG325=5,$BC$1=AH325),'Data Entry'!H330,"")</f>
        <v/>
      </c>
      <c r="BJ325" s="24" t="str">
        <f>IF(AND($BB$1=5,AG325=5,$BC$1=AH325),'Data Entry'!I330,"")</f>
        <v/>
      </c>
      <c r="BK325" s="24" t="str">
        <f t="shared" si="107"/>
        <v/>
      </c>
      <c r="BL325" s="24" t="str">
        <f t="shared" si="108"/>
        <v/>
      </c>
      <c r="BM325" s="24" t="str">
        <f t="shared" si="109"/>
        <v/>
      </c>
      <c r="BN325" s="24" t="str">
        <f t="shared" si="110"/>
        <v/>
      </c>
    </row>
    <row r="326" spans="1:66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7"/>
      <c r="AF326" t="str">
        <f>IF(AK326="","",IF(AK326&gt;0,COUNT($AG$2:AG326),""))</f>
        <v/>
      </c>
      <c r="AG326" s="24">
        <f t="shared" si="93"/>
        <v>5</v>
      </c>
      <c r="AH326" s="24" t="str">
        <f>IF(AND($AJ$1=5),'Data Entry'!C331,"")</f>
        <v/>
      </c>
      <c r="AI326" s="24" t="str">
        <f>IF(AND($AJ$1=5),'Data Entry'!D331,"")</f>
        <v/>
      </c>
      <c r="AJ326" s="24" t="str">
        <f t="shared" si="94"/>
        <v/>
      </c>
      <c r="AK326" s="24" t="str">
        <f>IF(AND($AJ$1=5),'Data Entry'!F331,"")</f>
        <v/>
      </c>
      <c r="AL326" s="24" t="str">
        <f t="shared" si="95"/>
        <v/>
      </c>
      <c r="AM326" s="24" t="str">
        <f>IF(AND($AJ$1=5),'Data Entry'!G331,"")</f>
        <v/>
      </c>
      <c r="AN326" s="24" t="str">
        <f t="shared" si="96"/>
        <v/>
      </c>
      <c r="AO326" s="24" t="str">
        <f t="shared" si="97"/>
        <v/>
      </c>
      <c r="AP326" s="24" t="str">
        <f>IF(AND($AJ$1=5),'Data Entry'!E331,"")</f>
        <v/>
      </c>
      <c r="AQ326" s="24" t="str">
        <f>IF(AND($AJ$1=5),'Data Entry'!H331,"")</f>
        <v/>
      </c>
      <c r="AR326" s="24" t="str">
        <f>IF(AND($AJ$1=5),'Data Entry'!I331,"")</f>
        <v/>
      </c>
      <c r="AS326" s="24" t="str">
        <f t="shared" si="98"/>
        <v/>
      </c>
      <c r="AT326" s="24" t="str">
        <f t="shared" si="99"/>
        <v/>
      </c>
      <c r="AU326" s="24" t="str">
        <f t="shared" si="100"/>
        <v/>
      </c>
      <c r="AV326" s="24" t="str">
        <f t="shared" si="101"/>
        <v/>
      </c>
      <c r="AX326" t="str">
        <f>IF(BC326="","",IF(BC326&gt;0,COUNT($AY$2:AY326),""))</f>
        <v/>
      </c>
      <c r="AY326" s="24" t="str">
        <f t="shared" si="102"/>
        <v/>
      </c>
      <c r="AZ326" s="24" t="str">
        <f>IF(AND($BB$1=5,$BC$1=AH326),'Data Entry'!C331,"")</f>
        <v/>
      </c>
      <c r="BA326" s="24" t="str">
        <f>IF(AND($BB$1=5,AG326=5,$BC$1=AH326),'Data Entry'!D331,"")</f>
        <v/>
      </c>
      <c r="BB326" s="24" t="str">
        <f t="shared" si="103"/>
        <v/>
      </c>
      <c r="BC326" s="24" t="str">
        <f>IF(AND($BB$1=5,AG326=5,$BC$1=AH326),'Data Entry'!F331,"")</f>
        <v/>
      </c>
      <c r="BD326" s="24" t="str">
        <f t="shared" si="104"/>
        <v/>
      </c>
      <c r="BE326" s="24" t="str">
        <f>IF(AND($BB$1=5,AG326=5,$BC$1=AH326),'Data Entry'!G331,"")</f>
        <v/>
      </c>
      <c r="BF326" s="24" t="str">
        <f t="shared" si="105"/>
        <v/>
      </c>
      <c r="BG326" s="24" t="str">
        <f t="shared" si="106"/>
        <v/>
      </c>
      <c r="BH326" s="24" t="str">
        <f>IF(AND($BB$1=5,AG326=5,$BC$1=AH326),'Data Entry'!E331,"")</f>
        <v/>
      </c>
      <c r="BI326" s="24" t="str">
        <f>IF(AND($BB$1=5,AG326=5,$BC$1=AH326),'Data Entry'!H331,"")</f>
        <v/>
      </c>
      <c r="BJ326" s="24" t="str">
        <f>IF(AND($BB$1=5,AG326=5,$BC$1=AH326),'Data Entry'!I331,"")</f>
        <v/>
      </c>
      <c r="BK326" s="24" t="str">
        <f t="shared" si="107"/>
        <v/>
      </c>
      <c r="BL326" s="24" t="str">
        <f t="shared" si="108"/>
        <v/>
      </c>
      <c r="BM326" s="24" t="str">
        <f t="shared" si="109"/>
        <v/>
      </c>
      <c r="BN326" s="24" t="str">
        <f t="shared" si="110"/>
        <v/>
      </c>
    </row>
    <row r="327" spans="1:66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7"/>
      <c r="AF327" t="str">
        <f>IF(AK327="","",IF(AK327&gt;0,COUNT($AG$2:AG327),""))</f>
        <v/>
      </c>
      <c r="AG327" s="24">
        <f t="shared" si="93"/>
        <v>5</v>
      </c>
      <c r="AH327" s="24" t="str">
        <f>IF(AND($AJ$1=5),'Data Entry'!C332,"")</f>
        <v/>
      </c>
      <c r="AI327" s="24" t="str">
        <f>IF(AND($AJ$1=5),'Data Entry'!D332,"")</f>
        <v/>
      </c>
      <c r="AJ327" s="24" t="str">
        <f t="shared" si="94"/>
        <v/>
      </c>
      <c r="AK327" s="24" t="str">
        <f>IF(AND($AJ$1=5),'Data Entry'!F332,"")</f>
        <v/>
      </c>
      <c r="AL327" s="24" t="str">
        <f t="shared" si="95"/>
        <v/>
      </c>
      <c r="AM327" s="24" t="str">
        <f>IF(AND($AJ$1=5),'Data Entry'!G332,"")</f>
        <v/>
      </c>
      <c r="AN327" s="24" t="str">
        <f t="shared" si="96"/>
        <v/>
      </c>
      <c r="AO327" s="24" t="str">
        <f t="shared" si="97"/>
        <v/>
      </c>
      <c r="AP327" s="24" t="str">
        <f>IF(AND($AJ$1=5),'Data Entry'!E332,"")</f>
        <v/>
      </c>
      <c r="AQ327" s="24" t="str">
        <f>IF(AND($AJ$1=5),'Data Entry'!H332,"")</f>
        <v/>
      </c>
      <c r="AR327" s="24" t="str">
        <f>IF(AND($AJ$1=5),'Data Entry'!I332,"")</f>
        <v/>
      </c>
      <c r="AS327" s="24" t="str">
        <f t="shared" si="98"/>
        <v/>
      </c>
      <c r="AT327" s="24" t="str">
        <f t="shared" si="99"/>
        <v/>
      </c>
      <c r="AU327" s="24" t="str">
        <f t="shared" si="100"/>
        <v/>
      </c>
      <c r="AV327" s="24" t="str">
        <f t="shared" si="101"/>
        <v/>
      </c>
      <c r="AX327" t="str">
        <f>IF(BC327="","",IF(BC327&gt;0,COUNT($AY$2:AY327),""))</f>
        <v/>
      </c>
      <c r="AY327" s="24" t="str">
        <f t="shared" si="102"/>
        <v/>
      </c>
      <c r="AZ327" s="24" t="str">
        <f>IF(AND($BB$1=5,$BC$1=AH327),'Data Entry'!C332,"")</f>
        <v/>
      </c>
      <c r="BA327" s="24" t="str">
        <f>IF(AND($BB$1=5,AG327=5,$BC$1=AH327),'Data Entry'!D332,"")</f>
        <v/>
      </c>
      <c r="BB327" s="24" t="str">
        <f t="shared" si="103"/>
        <v/>
      </c>
      <c r="BC327" s="24" t="str">
        <f>IF(AND($BB$1=5,AG327=5,$BC$1=AH327),'Data Entry'!F332,"")</f>
        <v/>
      </c>
      <c r="BD327" s="24" t="str">
        <f t="shared" si="104"/>
        <v/>
      </c>
      <c r="BE327" s="24" t="str">
        <f>IF(AND($BB$1=5,AG327=5,$BC$1=AH327),'Data Entry'!G332,"")</f>
        <v/>
      </c>
      <c r="BF327" s="24" t="str">
        <f t="shared" si="105"/>
        <v/>
      </c>
      <c r="BG327" s="24" t="str">
        <f t="shared" si="106"/>
        <v/>
      </c>
      <c r="BH327" s="24" t="str">
        <f>IF(AND($BB$1=5,AG327=5,$BC$1=AH327),'Data Entry'!E332,"")</f>
        <v/>
      </c>
      <c r="BI327" s="24" t="str">
        <f>IF(AND($BB$1=5,AG327=5,$BC$1=AH327),'Data Entry'!H332,"")</f>
        <v/>
      </c>
      <c r="BJ327" s="24" t="str">
        <f>IF(AND($BB$1=5,AG327=5,$BC$1=AH327),'Data Entry'!I332,"")</f>
        <v/>
      </c>
      <c r="BK327" s="24" t="str">
        <f t="shared" si="107"/>
        <v/>
      </c>
      <c r="BL327" s="24" t="str">
        <f t="shared" si="108"/>
        <v/>
      </c>
      <c r="BM327" s="24" t="str">
        <f t="shared" si="109"/>
        <v/>
      </c>
      <c r="BN327" s="24" t="str">
        <f t="shared" si="110"/>
        <v/>
      </c>
    </row>
    <row r="328" spans="1:66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7"/>
      <c r="AF328" t="str">
        <f>IF(AK328="","",IF(AK328&gt;0,COUNT($AG$2:AG328),""))</f>
        <v/>
      </c>
      <c r="AG328" s="24">
        <f t="shared" si="93"/>
        <v>5</v>
      </c>
      <c r="AH328" s="24" t="str">
        <f>IF(AND($AJ$1=5),'Data Entry'!C333,"")</f>
        <v/>
      </c>
      <c r="AI328" s="24" t="str">
        <f>IF(AND($AJ$1=5),'Data Entry'!D333,"")</f>
        <v/>
      </c>
      <c r="AJ328" s="24" t="str">
        <f t="shared" si="94"/>
        <v/>
      </c>
      <c r="AK328" s="24" t="str">
        <f>IF(AND($AJ$1=5),'Data Entry'!F333,"")</f>
        <v/>
      </c>
      <c r="AL328" s="24" t="str">
        <f t="shared" si="95"/>
        <v/>
      </c>
      <c r="AM328" s="24" t="str">
        <f>IF(AND($AJ$1=5),'Data Entry'!G333,"")</f>
        <v/>
      </c>
      <c r="AN328" s="24" t="str">
        <f t="shared" si="96"/>
        <v/>
      </c>
      <c r="AO328" s="24" t="str">
        <f t="shared" si="97"/>
        <v/>
      </c>
      <c r="AP328" s="24" t="str">
        <f>IF(AND($AJ$1=5),'Data Entry'!E333,"")</f>
        <v/>
      </c>
      <c r="AQ328" s="24" t="str">
        <f>IF(AND($AJ$1=5),'Data Entry'!H333,"")</f>
        <v/>
      </c>
      <c r="AR328" s="24" t="str">
        <f>IF(AND($AJ$1=5),'Data Entry'!I333,"")</f>
        <v/>
      </c>
      <c r="AS328" s="24" t="str">
        <f t="shared" si="98"/>
        <v/>
      </c>
      <c r="AT328" s="24" t="str">
        <f t="shared" si="99"/>
        <v/>
      </c>
      <c r="AU328" s="24" t="str">
        <f t="shared" si="100"/>
        <v/>
      </c>
      <c r="AV328" s="24" t="str">
        <f t="shared" si="101"/>
        <v/>
      </c>
      <c r="AX328" t="str">
        <f>IF(BC328="","",IF(BC328&gt;0,COUNT($AY$2:AY328),""))</f>
        <v/>
      </c>
      <c r="AY328" s="24" t="str">
        <f t="shared" si="102"/>
        <v/>
      </c>
      <c r="AZ328" s="24" t="str">
        <f>IF(AND($BB$1=5,$BC$1=AH328),'Data Entry'!C333,"")</f>
        <v/>
      </c>
      <c r="BA328" s="24" t="str">
        <f>IF(AND($BB$1=5,AG328=5,$BC$1=AH328),'Data Entry'!D333,"")</f>
        <v/>
      </c>
      <c r="BB328" s="24" t="str">
        <f t="shared" si="103"/>
        <v/>
      </c>
      <c r="BC328" s="24" t="str">
        <f>IF(AND($BB$1=5,AG328=5,$BC$1=AH328),'Data Entry'!F333,"")</f>
        <v/>
      </c>
      <c r="BD328" s="24" t="str">
        <f t="shared" si="104"/>
        <v/>
      </c>
      <c r="BE328" s="24" t="str">
        <f>IF(AND($BB$1=5,AG328=5,$BC$1=AH328),'Data Entry'!G333,"")</f>
        <v/>
      </c>
      <c r="BF328" s="24" t="str">
        <f t="shared" si="105"/>
        <v/>
      </c>
      <c r="BG328" s="24" t="str">
        <f t="shared" si="106"/>
        <v/>
      </c>
      <c r="BH328" s="24" t="str">
        <f>IF(AND($BB$1=5,AG328=5,$BC$1=AH328),'Data Entry'!E333,"")</f>
        <v/>
      </c>
      <c r="BI328" s="24" t="str">
        <f>IF(AND($BB$1=5,AG328=5,$BC$1=AH328),'Data Entry'!H333,"")</f>
        <v/>
      </c>
      <c r="BJ328" s="24" t="str">
        <f>IF(AND($BB$1=5,AG328=5,$BC$1=AH328),'Data Entry'!I333,"")</f>
        <v/>
      </c>
      <c r="BK328" s="24" t="str">
        <f t="shared" si="107"/>
        <v/>
      </c>
      <c r="BL328" s="24" t="str">
        <f t="shared" si="108"/>
        <v/>
      </c>
      <c r="BM328" s="24" t="str">
        <f t="shared" si="109"/>
        <v/>
      </c>
      <c r="BN328" s="24" t="str">
        <f t="shared" si="110"/>
        <v/>
      </c>
    </row>
    <row r="329" spans="1:66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7"/>
      <c r="AF329" t="str">
        <f>IF(AK329="","",IF(AK329&gt;0,COUNT($AG$2:AG329),""))</f>
        <v/>
      </c>
      <c r="AG329" s="24">
        <f t="shared" si="93"/>
        <v>5</v>
      </c>
      <c r="AH329" s="24" t="str">
        <f>IF(AND($AJ$1=5),'Data Entry'!C334,"")</f>
        <v/>
      </c>
      <c r="AI329" s="24" t="str">
        <f>IF(AND($AJ$1=5),'Data Entry'!D334,"")</f>
        <v/>
      </c>
      <c r="AJ329" s="24" t="str">
        <f t="shared" si="94"/>
        <v/>
      </c>
      <c r="AK329" s="24" t="str">
        <f>IF(AND($AJ$1=5),'Data Entry'!F334,"")</f>
        <v/>
      </c>
      <c r="AL329" s="24" t="str">
        <f t="shared" si="95"/>
        <v/>
      </c>
      <c r="AM329" s="24" t="str">
        <f>IF(AND($AJ$1=5),'Data Entry'!G334,"")</f>
        <v/>
      </c>
      <c r="AN329" s="24" t="str">
        <f t="shared" si="96"/>
        <v/>
      </c>
      <c r="AO329" s="24" t="str">
        <f t="shared" si="97"/>
        <v/>
      </c>
      <c r="AP329" s="24" t="str">
        <f>IF(AND($AJ$1=5),'Data Entry'!E334,"")</f>
        <v/>
      </c>
      <c r="AQ329" s="24" t="str">
        <f>IF(AND($AJ$1=5),'Data Entry'!H334,"")</f>
        <v/>
      </c>
      <c r="AR329" s="24" t="str">
        <f>IF(AND($AJ$1=5),'Data Entry'!I334,"")</f>
        <v/>
      </c>
      <c r="AS329" s="24" t="str">
        <f t="shared" si="98"/>
        <v/>
      </c>
      <c r="AT329" s="24" t="str">
        <f t="shared" si="99"/>
        <v/>
      </c>
      <c r="AU329" s="24" t="str">
        <f t="shared" si="100"/>
        <v/>
      </c>
      <c r="AV329" s="24" t="str">
        <f t="shared" si="101"/>
        <v/>
      </c>
      <c r="AX329" t="str">
        <f>IF(BC329="","",IF(BC329&gt;0,COUNT($AY$2:AY329),""))</f>
        <v/>
      </c>
      <c r="AY329" s="24" t="str">
        <f t="shared" si="102"/>
        <v/>
      </c>
      <c r="AZ329" s="24" t="str">
        <f>IF(AND($BB$1=5,$BC$1=AH329),'Data Entry'!C334,"")</f>
        <v/>
      </c>
      <c r="BA329" s="24" t="str">
        <f>IF(AND($BB$1=5,AG329=5,$BC$1=AH329),'Data Entry'!D334,"")</f>
        <v/>
      </c>
      <c r="BB329" s="24" t="str">
        <f t="shared" si="103"/>
        <v/>
      </c>
      <c r="BC329" s="24" t="str">
        <f>IF(AND($BB$1=5,AG329=5,$BC$1=AH329),'Data Entry'!F334,"")</f>
        <v/>
      </c>
      <c r="BD329" s="24" t="str">
        <f t="shared" si="104"/>
        <v/>
      </c>
      <c r="BE329" s="24" t="str">
        <f>IF(AND($BB$1=5,AG329=5,$BC$1=AH329),'Data Entry'!G334,"")</f>
        <v/>
      </c>
      <c r="BF329" s="24" t="str">
        <f t="shared" si="105"/>
        <v/>
      </c>
      <c r="BG329" s="24" t="str">
        <f t="shared" si="106"/>
        <v/>
      </c>
      <c r="BH329" s="24" t="str">
        <f>IF(AND($BB$1=5,AG329=5,$BC$1=AH329),'Data Entry'!E334,"")</f>
        <v/>
      </c>
      <c r="BI329" s="24" t="str">
        <f>IF(AND($BB$1=5,AG329=5,$BC$1=AH329),'Data Entry'!H334,"")</f>
        <v/>
      </c>
      <c r="BJ329" s="24" t="str">
        <f>IF(AND($BB$1=5,AG329=5,$BC$1=AH329),'Data Entry'!I334,"")</f>
        <v/>
      </c>
      <c r="BK329" s="24" t="str">
        <f t="shared" si="107"/>
        <v/>
      </c>
      <c r="BL329" s="24" t="str">
        <f t="shared" si="108"/>
        <v/>
      </c>
      <c r="BM329" s="24" t="str">
        <f t="shared" si="109"/>
        <v/>
      </c>
      <c r="BN329" s="24" t="str">
        <f t="shared" si="110"/>
        <v/>
      </c>
    </row>
    <row r="330" spans="1:66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7"/>
      <c r="AF330" t="str">
        <f>IF(AK330="","",IF(AK330&gt;0,COUNT($AG$2:AG330),""))</f>
        <v/>
      </c>
      <c r="AG330" s="24">
        <f t="shared" si="93"/>
        <v>5</v>
      </c>
      <c r="AH330" s="24" t="str">
        <f>IF(AND($AJ$1=5),'Data Entry'!C335,"")</f>
        <v/>
      </c>
      <c r="AI330" s="24" t="str">
        <f>IF(AND($AJ$1=5),'Data Entry'!D335,"")</f>
        <v/>
      </c>
      <c r="AJ330" s="24" t="str">
        <f t="shared" si="94"/>
        <v/>
      </c>
      <c r="AK330" s="24" t="str">
        <f>IF(AND($AJ$1=5),'Data Entry'!F335,"")</f>
        <v/>
      </c>
      <c r="AL330" s="24" t="str">
        <f t="shared" si="95"/>
        <v/>
      </c>
      <c r="AM330" s="24" t="str">
        <f>IF(AND($AJ$1=5),'Data Entry'!G335,"")</f>
        <v/>
      </c>
      <c r="AN330" s="24" t="str">
        <f t="shared" si="96"/>
        <v/>
      </c>
      <c r="AO330" s="24" t="str">
        <f t="shared" si="97"/>
        <v/>
      </c>
      <c r="AP330" s="24" t="str">
        <f>IF(AND($AJ$1=5),'Data Entry'!E335,"")</f>
        <v/>
      </c>
      <c r="AQ330" s="24" t="str">
        <f>IF(AND($AJ$1=5),'Data Entry'!H335,"")</f>
        <v/>
      </c>
      <c r="AR330" s="24" t="str">
        <f>IF(AND($AJ$1=5),'Data Entry'!I335,"")</f>
        <v/>
      </c>
      <c r="AS330" s="24" t="str">
        <f t="shared" si="98"/>
        <v/>
      </c>
      <c r="AT330" s="24" t="str">
        <f t="shared" si="99"/>
        <v/>
      </c>
      <c r="AU330" s="24" t="str">
        <f t="shared" si="100"/>
        <v/>
      </c>
      <c r="AV330" s="24" t="str">
        <f t="shared" si="101"/>
        <v/>
      </c>
      <c r="AX330" t="str">
        <f>IF(BC330="","",IF(BC330&gt;0,COUNT($AY$2:AY330),""))</f>
        <v/>
      </c>
      <c r="AY330" s="24" t="str">
        <f t="shared" si="102"/>
        <v/>
      </c>
      <c r="AZ330" s="24" t="str">
        <f>IF(AND($BB$1=5,$BC$1=AH330),'Data Entry'!C335,"")</f>
        <v/>
      </c>
      <c r="BA330" s="24" t="str">
        <f>IF(AND($BB$1=5,AG330=5,$BC$1=AH330),'Data Entry'!D335,"")</f>
        <v/>
      </c>
      <c r="BB330" s="24" t="str">
        <f t="shared" si="103"/>
        <v/>
      </c>
      <c r="BC330" s="24" t="str">
        <f>IF(AND($BB$1=5,AG330=5,$BC$1=AH330),'Data Entry'!F335,"")</f>
        <v/>
      </c>
      <c r="BD330" s="24" t="str">
        <f t="shared" si="104"/>
        <v/>
      </c>
      <c r="BE330" s="24" t="str">
        <f>IF(AND($BB$1=5,AG330=5,$BC$1=AH330),'Data Entry'!G335,"")</f>
        <v/>
      </c>
      <c r="BF330" s="24" t="str">
        <f t="shared" si="105"/>
        <v/>
      </c>
      <c r="BG330" s="24" t="str">
        <f t="shared" si="106"/>
        <v/>
      </c>
      <c r="BH330" s="24" t="str">
        <f>IF(AND($BB$1=5,AG330=5,$BC$1=AH330),'Data Entry'!E335,"")</f>
        <v/>
      </c>
      <c r="BI330" s="24" t="str">
        <f>IF(AND($BB$1=5,AG330=5,$BC$1=AH330),'Data Entry'!H335,"")</f>
        <v/>
      </c>
      <c r="BJ330" s="24" t="str">
        <f>IF(AND($BB$1=5,AG330=5,$BC$1=AH330),'Data Entry'!I335,"")</f>
        <v/>
      </c>
      <c r="BK330" s="24" t="str">
        <f t="shared" si="107"/>
        <v/>
      </c>
      <c r="BL330" s="24" t="str">
        <f t="shared" si="108"/>
        <v/>
      </c>
      <c r="BM330" s="24" t="str">
        <f t="shared" si="109"/>
        <v/>
      </c>
      <c r="BN330" s="24" t="str">
        <f t="shared" si="110"/>
        <v/>
      </c>
    </row>
    <row r="331" spans="1:66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7"/>
      <c r="AF331" t="str">
        <f>IF(AK331="","",IF(AK331&gt;0,COUNT($AG$2:AG331),""))</f>
        <v/>
      </c>
      <c r="AG331" s="24">
        <f t="shared" si="93"/>
        <v>5</v>
      </c>
      <c r="AH331" s="24" t="str">
        <f>IF(AND($AJ$1=5),'Data Entry'!C336,"")</f>
        <v/>
      </c>
      <c r="AI331" s="24" t="str">
        <f>IF(AND($AJ$1=5),'Data Entry'!D336,"")</f>
        <v/>
      </c>
      <c r="AJ331" s="24" t="str">
        <f t="shared" si="94"/>
        <v/>
      </c>
      <c r="AK331" s="24" t="str">
        <f>IF(AND($AJ$1=5),'Data Entry'!F336,"")</f>
        <v/>
      </c>
      <c r="AL331" s="24" t="str">
        <f t="shared" si="95"/>
        <v/>
      </c>
      <c r="AM331" s="24" t="str">
        <f>IF(AND($AJ$1=5),'Data Entry'!G336,"")</f>
        <v/>
      </c>
      <c r="AN331" s="24" t="str">
        <f t="shared" si="96"/>
        <v/>
      </c>
      <c r="AO331" s="24" t="str">
        <f t="shared" si="97"/>
        <v/>
      </c>
      <c r="AP331" s="24" t="str">
        <f>IF(AND($AJ$1=5),'Data Entry'!E336,"")</f>
        <v/>
      </c>
      <c r="AQ331" s="24" t="str">
        <f>IF(AND($AJ$1=5),'Data Entry'!H336,"")</f>
        <v/>
      </c>
      <c r="AR331" s="24" t="str">
        <f>IF(AND($AJ$1=5),'Data Entry'!I336,"")</f>
        <v/>
      </c>
      <c r="AS331" s="24" t="str">
        <f t="shared" si="98"/>
        <v/>
      </c>
      <c r="AT331" s="24" t="str">
        <f t="shared" si="99"/>
        <v/>
      </c>
      <c r="AU331" s="24" t="str">
        <f t="shared" si="100"/>
        <v/>
      </c>
      <c r="AV331" s="24" t="str">
        <f t="shared" si="101"/>
        <v/>
      </c>
      <c r="AX331" t="str">
        <f>IF(BC331="","",IF(BC331&gt;0,COUNT($AY$2:AY331),""))</f>
        <v/>
      </c>
      <c r="AY331" s="24" t="str">
        <f t="shared" si="102"/>
        <v/>
      </c>
      <c r="AZ331" s="24" t="str">
        <f>IF(AND($BB$1=5,$BC$1=AH331),'Data Entry'!C336,"")</f>
        <v/>
      </c>
      <c r="BA331" s="24" t="str">
        <f>IF(AND($BB$1=5,AG331=5,$BC$1=AH331),'Data Entry'!D336,"")</f>
        <v/>
      </c>
      <c r="BB331" s="24" t="str">
        <f t="shared" si="103"/>
        <v/>
      </c>
      <c r="BC331" s="24" t="str">
        <f>IF(AND($BB$1=5,AG331=5,$BC$1=AH331),'Data Entry'!F336,"")</f>
        <v/>
      </c>
      <c r="BD331" s="24" t="str">
        <f t="shared" si="104"/>
        <v/>
      </c>
      <c r="BE331" s="24" t="str">
        <f>IF(AND($BB$1=5,AG331=5,$BC$1=AH331),'Data Entry'!G336,"")</f>
        <v/>
      </c>
      <c r="BF331" s="24" t="str">
        <f t="shared" si="105"/>
        <v/>
      </c>
      <c r="BG331" s="24" t="str">
        <f t="shared" si="106"/>
        <v/>
      </c>
      <c r="BH331" s="24" t="str">
        <f>IF(AND($BB$1=5,AG331=5,$BC$1=AH331),'Data Entry'!E336,"")</f>
        <v/>
      </c>
      <c r="BI331" s="24" t="str">
        <f>IF(AND($BB$1=5,AG331=5,$BC$1=AH331),'Data Entry'!H336,"")</f>
        <v/>
      </c>
      <c r="BJ331" s="24" t="str">
        <f>IF(AND($BB$1=5,AG331=5,$BC$1=AH331),'Data Entry'!I336,"")</f>
        <v/>
      </c>
      <c r="BK331" s="24" t="str">
        <f t="shared" si="107"/>
        <v/>
      </c>
      <c r="BL331" s="24" t="str">
        <f t="shared" si="108"/>
        <v/>
      </c>
      <c r="BM331" s="24" t="str">
        <f t="shared" si="109"/>
        <v/>
      </c>
      <c r="BN331" s="24" t="str">
        <f t="shared" si="110"/>
        <v/>
      </c>
    </row>
    <row r="332" spans="1:66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7"/>
      <c r="AF332" t="str">
        <f>IF(AK332="","",IF(AK332&gt;0,COUNT($AG$2:AG332),""))</f>
        <v/>
      </c>
      <c r="AG332" s="24">
        <f t="shared" si="93"/>
        <v>5</v>
      </c>
      <c r="AH332" s="24" t="str">
        <f>IF(AND($AJ$1=5),'Data Entry'!C337,"")</f>
        <v/>
      </c>
      <c r="AI332" s="24" t="str">
        <f>IF(AND($AJ$1=5),'Data Entry'!D337,"")</f>
        <v/>
      </c>
      <c r="AJ332" s="24" t="str">
        <f t="shared" si="94"/>
        <v/>
      </c>
      <c r="AK332" s="24" t="str">
        <f>IF(AND($AJ$1=5),'Data Entry'!F337,"")</f>
        <v/>
      </c>
      <c r="AL332" s="24" t="str">
        <f t="shared" si="95"/>
        <v/>
      </c>
      <c r="AM332" s="24" t="str">
        <f>IF(AND($AJ$1=5),'Data Entry'!G337,"")</f>
        <v/>
      </c>
      <c r="AN332" s="24" t="str">
        <f t="shared" si="96"/>
        <v/>
      </c>
      <c r="AO332" s="24" t="str">
        <f t="shared" si="97"/>
        <v/>
      </c>
      <c r="AP332" s="24" t="str">
        <f>IF(AND($AJ$1=5),'Data Entry'!E337,"")</f>
        <v/>
      </c>
      <c r="AQ332" s="24" t="str">
        <f>IF(AND($AJ$1=5),'Data Entry'!H337,"")</f>
        <v/>
      </c>
      <c r="AR332" s="24" t="str">
        <f>IF(AND($AJ$1=5),'Data Entry'!I337,"")</f>
        <v/>
      </c>
      <c r="AS332" s="24" t="str">
        <f t="shared" si="98"/>
        <v/>
      </c>
      <c r="AT332" s="24" t="str">
        <f t="shared" si="99"/>
        <v/>
      </c>
      <c r="AU332" s="24" t="str">
        <f t="shared" si="100"/>
        <v/>
      </c>
      <c r="AV332" s="24" t="str">
        <f t="shared" si="101"/>
        <v/>
      </c>
      <c r="AX332" t="str">
        <f>IF(BC332="","",IF(BC332&gt;0,COUNT($AY$2:AY332),""))</f>
        <v/>
      </c>
      <c r="AY332" s="24" t="str">
        <f t="shared" si="102"/>
        <v/>
      </c>
      <c r="AZ332" s="24" t="str">
        <f>IF(AND($BB$1=5,$BC$1=AH332),'Data Entry'!C337,"")</f>
        <v/>
      </c>
      <c r="BA332" s="24" t="str">
        <f>IF(AND($BB$1=5,AG332=5,$BC$1=AH332),'Data Entry'!D337,"")</f>
        <v/>
      </c>
      <c r="BB332" s="24" t="str">
        <f t="shared" si="103"/>
        <v/>
      </c>
      <c r="BC332" s="24" t="str">
        <f>IF(AND($BB$1=5,AG332=5,$BC$1=AH332),'Data Entry'!F337,"")</f>
        <v/>
      </c>
      <c r="BD332" s="24" t="str">
        <f t="shared" si="104"/>
        <v/>
      </c>
      <c r="BE332" s="24" t="str">
        <f>IF(AND($BB$1=5,AG332=5,$BC$1=AH332),'Data Entry'!G337,"")</f>
        <v/>
      </c>
      <c r="BF332" s="24" t="str">
        <f t="shared" si="105"/>
        <v/>
      </c>
      <c r="BG332" s="24" t="str">
        <f t="shared" si="106"/>
        <v/>
      </c>
      <c r="BH332" s="24" t="str">
        <f>IF(AND($BB$1=5,AG332=5,$BC$1=AH332),'Data Entry'!E337,"")</f>
        <v/>
      </c>
      <c r="BI332" s="24" t="str">
        <f>IF(AND($BB$1=5,AG332=5,$BC$1=AH332),'Data Entry'!H337,"")</f>
        <v/>
      </c>
      <c r="BJ332" s="24" t="str">
        <f>IF(AND($BB$1=5,AG332=5,$BC$1=AH332),'Data Entry'!I337,"")</f>
        <v/>
      </c>
      <c r="BK332" s="24" t="str">
        <f t="shared" si="107"/>
        <v/>
      </c>
      <c r="BL332" s="24" t="str">
        <f t="shared" si="108"/>
        <v/>
      </c>
      <c r="BM332" s="24" t="str">
        <f t="shared" si="109"/>
        <v/>
      </c>
      <c r="BN332" s="24" t="str">
        <f t="shared" si="110"/>
        <v/>
      </c>
    </row>
    <row r="333" spans="1:66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7"/>
      <c r="AF333" t="str">
        <f>IF(AK333="","",IF(AK333&gt;0,COUNT($AG$2:AG333),""))</f>
        <v/>
      </c>
      <c r="AG333" s="24">
        <f t="shared" si="93"/>
        <v>5</v>
      </c>
      <c r="AH333" s="24" t="str">
        <f>IF(AND($AJ$1=5),'Data Entry'!C338,"")</f>
        <v/>
      </c>
      <c r="AI333" s="24" t="str">
        <f>IF(AND($AJ$1=5),'Data Entry'!D338,"")</f>
        <v/>
      </c>
      <c r="AJ333" s="24" t="str">
        <f t="shared" si="94"/>
        <v/>
      </c>
      <c r="AK333" s="24" t="str">
        <f>IF(AND($AJ$1=5),'Data Entry'!F338,"")</f>
        <v/>
      </c>
      <c r="AL333" s="24" t="str">
        <f t="shared" si="95"/>
        <v/>
      </c>
      <c r="AM333" s="24" t="str">
        <f>IF(AND($AJ$1=5),'Data Entry'!G338,"")</f>
        <v/>
      </c>
      <c r="AN333" s="24" t="str">
        <f t="shared" si="96"/>
        <v/>
      </c>
      <c r="AO333" s="24" t="str">
        <f t="shared" si="97"/>
        <v/>
      </c>
      <c r="AP333" s="24" t="str">
        <f>IF(AND($AJ$1=5),'Data Entry'!E338,"")</f>
        <v/>
      </c>
      <c r="AQ333" s="24" t="str">
        <f>IF(AND($AJ$1=5),'Data Entry'!H338,"")</f>
        <v/>
      </c>
      <c r="AR333" s="24" t="str">
        <f>IF(AND($AJ$1=5),'Data Entry'!I338,"")</f>
        <v/>
      </c>
      <c r="AS333" s="24" t="str">
        <f t="shared" si="98"/>
        <v/>
      </c>
      <c r="AT333" s="24" t="str">
        <f t="shared" si="99"/>
        <v/>
      </c>
      <c r="AU333" s="24" t="str">
        <f t="shared" si="100"/>
        <v/>
      </c>
      <c r="AV333" s="24" t="str">
        <f t="shared" si="101"/>
        <v/>
      </c>
      <c r="AX333" t="str">
        <f>IF(BC333="","",IF(BC333&gt;0,COUNT($AY$2:AY333),""))</f>
        <v/>
      </c>
      <c r="AY333" s="24" t="str">
        <f t="shared" si="102"/>
        <v/>
      </c>
      <c r="AZ333" s="24" t="str">
        <f>IF(AND($BB$1=5,$BC$1=AH333),'Data Entry'!C338,"")</f>
        <v/>
      </c>
      <c r="BA333" s="24" t="str">
        <f>IF(AND($BB$1=5,AG333=5,$BC$1=AH333),'Data Entry'!D338,"")</f>
        <v/>
      </c>
      <c r="BB333" s="24" t="str">
        <f t="shared" si="103"/>
        <v/>
      </c>
      <c r="BC333" s="24" t="str">
        <f>IF(AND($BB$1=5,AG333=5,$BC$1=AH333),'Data Entry'!F338,"")</f>
        <v/>
      </c>
      <c r="BD333" s="24" t="str">
        <f t="shared" si="104"/>
        <v/>
      </c>
      <c r="BE333" s="24" t="str">
        <f>IF(AND($BB$1=5,AG333=5,$BC$1=AH333),'Data Entry'!G338,"")</f>
        <v/>
      </c>
      <c r="BF333" s="24" t="str">
        <f t="shared" si="105"/>
        <v/>
      </c>
      <c r="BG333" s="24" t="str">
        <f t="shared" si="106"/>
        <v/>
      </c>
      <c r="BH333" s="24" t="str">
        <f>IF(AND($BB$1=5,AG333=5,$BC$1=AH333),'Data Entry'!E338,"")</f>
        <v/>
      </c>
      <c r="BI333" s="24" t="str">
        <f>IF(AND($BB$1=5,AG333=5,$BC$1=AH333),'Data Entry'!H338,"")</f>
        <v/>
      </c>
      <c r="BJ333" s="24" t="str">
        <f>IF(AND($BB$1=5,AG333=5,$BC$1=AH333),'Data Entry'!I338,"")</f>
        <v/>
      </c>
      <c r="BK333" s="24" t="str">
        <f t="shared" si="107"/>
        <v/>
      </c>
      <c r="BL333" s="24" t="str">
        <f t="shared" si="108"/>
        <v/>
      </c>
      <c r="BM333" s="24" t="str">
        <f t="shared" si="109"/>
        <v/>
      </c>
      <c r="BN333" s="24" t="str">
        <f t="shared" si="110"/>
        <v/>
      </c>
    </row>
    <row r="334" spans="1:66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7"/>
      <c r="AF334" t="str">
        <f>IF(AK334="","",IF(AK334&gt;0,COUNT($AG$2:AG334),""))</f>
        <v/>
      </c>
      <c r="AG334" s="24">
        <f t="shared" si="93"/>
        <v>5</v>
      </c>
      <c r="AH334" s="24" t="str">
        <f>IF(AND($AJ$1=5),'Data Entry'!C339,"")</f>
        <v/>
      </c>
      <c r="AI334" s="24" t="str">
        <f>IF(AND($AJ$1=5),'Data Entry'!D339,"")</f>
        <v/>
      </c>
      <c r="AJ334" s="24" t="str">
        <f t="shared" si="94"/>
        <v/>
      </c>
      <c r="AK334" s="24" t="str">
        <f>IF(AND($AJ$1=5),'Data Entry'!F339,"")</f>
        <v/>
      </c>
      <c r="AL334" s="24" t="str">
        <f t="shared" si="95"/>
        <v/>
      </c>
      <c r="AM334" s="24" t="str">
        <f>IF(AND($AJ$1=5),'Data Entry'!G339,"")</f>
        <v/>
      </c>
      <c r="AN334" s="24" t="str">
        <f t="shared" si="96"/>
        <v/>
      </c>
      <c r="AO334" s="24" t="str">
        <f t="shared" si="97"/>
        <v/>
      </c>
      <c r="AP334" s="24" t="str">
        <f>IF(AND($AJ$1=5),'Data Entry'!E339,"")</f>
        <v/>
      </c>
      <c r="AQ334" s="24" t="str">
        <f>IF(AND($AJ$1=5),'Data Entry'!H339,"")</f>
        <v/>
      </c>
      <c r="AR334" s="24" t="str">
        <f>IF(AND($AJ$1=5),'Data Entry'!I339,"")</f>
        <v/>
      </c>
      <c r="AS334" s="24" t="str">
        <f t="shared" si="98"/>
        <v/>
      </c>
      <c r="AT334" s="24" t="str">
        <f t="shared" si="99"/>
        <v/>
      </c>
      <c r="AU334" s="24" t="str">
        <f t="shared" si="100"/>
        <v/>
      </c>
      <c r="AV334" s="24" t="str">
        <f t="shared" si="101"/>
        <v/>
      </c>
      <c r="AX334" t="str">
        <f>IF(BC334="","",IF(BC334&gt;0,COUNT($AY$2:AY334),""))</f>
        <v/>
      </c>
      <c r="AY334" s="24" t="str">
        <f t="shared" si="102"/>
        <v/>
      </c>
      <c r="AZ334" s="24" t="str">
        <f>IF(AND($BB$1=5,$BC$1=AH334),'Data Entry'!C339,"")</f>
        <v/>
      </c>
      <c r="BA334" s="24" t="str">
        <f>IF(AND($BB$1=5,AG334=5,$BC$1=AH334),'Data Entry'!D339,"")</f>
        <v/>
      </c>
      <c r="BB334" s="24" t="str">
        <f t="shared" si="103"/>
        <v/>
      </c>
      <c r="BC334" s="24" t="str">
        <f>IF(AND($BB$1=5,AG334=5,$BC$1=AH334),'Data Entry'!F339,"")</f>
        <v/>
      </c>
      <c r="BD334" s="24" t="str">
        <f t="shared" si="104"/>
        <v/>
      </c>
      <c r="BE334" s="24" t="str">
        <f>IF(AND($BB$1=5,AG334=5,$BC$1=AH334),'Data Entry'!G339,"")</f>
        <v/>
      </c>
      <c r="BF334" s="24" t="str">
        <f t="shared" si="105"/>
        <v/>
      </c>
      <c r="BG334" s="24" t="str">
        <f t="shared" si="106"/>
        <v/>
      </c>
      <c r="BH334" s="24" t="str">
        <f>IF(AND($BB$1=5,AG334=5,$BC$1=AH334),'Data Entry'!E339,"")</f>
        <v/>
      </c>
      <c r="BI334" s="24" t="str">
        <f>IF(AND($BB$1=5,AG334=5,$BC$1=AH334),'Data Entry'!H339,"")</f>
        <v/>
      </c>
      <c r="BJ334" s="24" t="str">
        <f>IF(AND($BB$1=5,AG334=5,$BC$1=AH334),'Data Entry'!I339,"")</f>
        <v/>
      </c>
      <c r="BK334" s="24" t="str">
        <f t="shared" si="107"/>
        <v/>
      </c>
      <c r="BL334" s="24" t="str">
        <f t="shared" si="108"/>
        <v/>
      </c>
      <c r="BM334" s="24" t="str">
        <f t="shared" si="109"/>
        <v/>
      </c>
      <c r="BN334" s="24" t="str">
        <f t="shared" si="110"/>
        <v/>
      </c>
    </row>
    <row r="335" spans="1:66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7"/>
      <c r="AF335" t="str">
        <f>IF(AK335="","",IF(AK335&gt;0,COUNT($AG$2:AG335),""))</f>
        <v/>
      </c>
      <c r="AG335" s="24">
        <f t="shared" si="93"/>
        <v>5</v>
      </c>
      <c r="AH335" s="24" t="str">
        <f>IF(AND($AJ$1=5),'Data Entry'!C340,"")</f>
        <v/>
      </c>
      <c r="AI335" s="24" t="str">
        <f>IF(AND($AJ$1=5),'Data Entry'!D340,"")</f>
        <v/>
      </c>
      <c r="AJ335" s="24" t="str">
        <f t="shared" si="94"/>
        <v/>
      </c>
      <c r="AK335" s="24" t="str">
        <f>IF(AND($AJ$1=5),'Data Entry'!F340,"")</f>
        <v/>
      </c>
      <c r="AL335" s="24" t="str">
        <f t="shared" si="95"/>
        <v/>
      </c>
      <c r="AM335" s="24" t="str">
        <f>IF(AND($AJ$1=5),'Data Entry'!G340,"")</f>
        <v/>
      </c>
      <c r="AN335" s="24" t="str">
        <f t="shared" si="96"/>
        <v/>
      </c>
      <c r="AO335" s="24" t="str">
        <f t="shared" si="97"/>
        <v/>
      </c>
      <c r="AP335" s="24" t="str">
        <f>IF(AND($AJ$1=5),'Data Entry'!E340,"")</f>
        <v/>
      </c>
      <c r="AQ335" s="24" t="str">
        <f>IF(AND($AJ$1=5),'Data Entry'!H340,"")</f>
        <v/>
      </c>
      <c r="AR335" s="24" t="str">
        <f>IF(AND($AJ$1=5),'Data Entry'!I340,"")</f>
        <v/>
      </c>
      <c r="AS335" s="24" t="str">
        <f t="shared" si="98"/>
        <v/>
      </c>
      <c r="AT335" s="24" t="str">
        <f t="shared" si="99"/>
        <v/>
      </c>
      <c r="AU335" s="24" t="str">
        <f t="shared" si="100"/>
        <v/>
      </c>
      <c r="AV335" s="24" t="str">
        <f t="shared" si="101"/>
        <v/>
      </c>
      <c r="AX335" t="str">
        <f>IF(BC335="","",IF(BC335&gt;0,COUNT($AY$2:AY335),""))</f>
        <v/>
      </c>
      <c r="AY335" s="24" t="str">
        <f t="shared" si="102"/>
        <v/>
      </c>
      <c r="AZ335" s="24" t="str">
        <f>IF(AND($BB$1=5,$BC$1=AH335),'Data Entry'!C340,"")</f>
        <v/>
      </c>
      <c r="BA335" s="24" t="str">
        <f>IF(AND($BB$1=5,AG335=5,$BC$1=AH335),'Data Entry'!D340,"")</f>
        <v/>
      </c>
      <c r="BB335" s="24" t="str">
        <f t="shared" si="103"/>
        <v/>
      </c>
      <c r="BC335" s="24" t="str">
        <f>IF(AND($BB$1=5,AG335=5,$BC$1=AH335),'Data Entry'!F340,"")</f>
        <v/>
      </c>
      <c r="BD335" s="24" t="str">
        <f t="shared" si="104"/>
        <v/>
      </c>
      <c r="BE335" s="24" t="str">
        <f>IF(AND($BB$1=5,AG335=5,$BC$1=AH335),'Data Entry'!G340,"")</f>
        <v/>
      </c>
      <c r="BF335" s="24" t="str">
        <f t="shared" si="105"/>
        <v/>
      </c>
      <c r="BG335" s="24" t="str">
        <f t="shared" si="106"/>
        <v/>
      </c>
      <c r="BH335" s="24" t="str">
        <f>IF(AND($BB$1=5,AG335=5,$BC$1=AH335),'Data Entry'!E340,"")</f>
        <v/>
      </c>
      <c r="BI335" s="24" t="str">
        <f>IF(AND($BB$1=5,AG335=5,$BC$1=AH335),'Data Entry'!H340,"")</f>
        <v/>
      </c>
      <c r="BJ335" s="24" t="str">
        <f>IF(AND($BB$1=5,AG335=5,$BC$1=AH335),'Data Entry'!I340,"")</f>
        <v/>
      </c>
      <c r="BK335" s="24" t="str">
        <f t="shared" si="107"/>
        <v/>
      </c>
      <c r="BL335" s="24" t="str">
        <f t="shared" si="108"/>
        <v/>
      </c>
      <c r="BM335" s="24" t="str">
        <f t="shared" si="109"/>
        <v/>
      </c>
      <c r="BN335" s="24" t="str">
        <f t="shared" si="110"/>
        <v/>
      </c>
    </row>
    <row r="336" spans="1:66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7"/>
      <c r="AF336" t="str">
        <f>IF(AK336="","",IF(AK336&gt;0,COUNT($AG$2:AG336),""))</f>
        <v/>
      </c>
      <c r="AG336" s="24">
        <f t="shared" si="93"/>
        <v>5</v>
      </c>
      <c r="AH336" s="24" t="str">
        <f>IF(AND($AJ$1=5),'Data Entry'!C341,"")</f>
        <v/>
      </c>
      <c r="AI336" s="24" t="str">
        <f>IF(AND($AJ$1=5),'Data Entry'!D341,"")</f>
        <v/>
      </c>
      <c r="AJ336" s="24" t="str">
        <f t="shared" si="94"/>
        <v/>
      </c>
      <c r="AK336" s="24" t="str">
        <f>IF(AND($AJ$1=5),'Data Entry'!F341,"")</f>
        <v/>
      </c>
      <c r="AL336" s="24" t="str">
        <f t="shared" si="95"/>
        <v/>
      </c>
      <c r="AM336" s="24" t="str">
        <f>IF(AND($AJ$1=5),'Data Entry'!G341,"")</f>
        <v/>
      </c>
      <c r="AN336" s="24" t="str">
        <f t="shared" si="96"/>
        <v/>
      </c>
      <c r="AO336" s="24" t="str">
        <f t="shared" si="97"/>
        <v/>
      </c>
      <c r="AP336" s="24" t="str">
        <f>IF(AND($AJ$1=5),'Data Entry'!E341,"")</f>
        <v/>
      </c>
      <c r="AQ336" s="24" t="str">
        <f>IF(AND($AJ$1=5),'Data Entry'!H341,"")</f>
        <v/>
      </c>
      <c r="AR336" s="24" t="str">
        <f>IF(AND($AJ$1=5),'Data Entry'!I341,"")</f>
        <v/>
      </c>
      <c r="AS336" s="24" t="str">
        <f t="shared" si="98"/>
        <v/>
      </c>
      <c r="AT336" s="24" t="str">
        <f t="shared" si="99"/>
        <v/>
      </c>
      <c r="AU336" s="24" t="str">
        <f t="shared" si="100"/>
        <v/>
      </c>
      <c r="AV336" s="24" t="str">
        <f t="shared" si="101"/>
        <v/>
      </c>
      <c r="AX336" t="str">
        <f>IF(BC336="","",IF(BC336&gt;0,COUNT($AY$2:AY336),""))</f>
        <v/>
      </c>
      <c r="AY336" s="24" t="str">
        <f t="shared" si="102"/>
        <v/>
      </c>
      <c r="AZ336" s="24" t="str">
        <f>IF(AND($BB$1=5,$BC$1=AH336),'Data Entry'!C341,"")</f>
        <v/>
      </c>
      <c r="BA336" s="24" t="str">
        <f>IF(AND($BB$1=5,AG336=5,$BC$1=AH336),'Data Entry'!D341,"")</f>
        <v/>
      </c>
      <c r="BB336" s="24" t="str">
        <f t="shared" si="103"/>
        <v/>
      </c>
      <c r="BC336" s="24" t="str">
        <f>IF(AND($BB$1=5,AG336=5,$BC$1=AH336),'Data Entry'!F341,"")</f>
        <v/>
      </c>
      <c r="BD336" s="24" t="str">
        <f t="shared" si="104"/>
        <v/>
      </c>
      <c r="BE336" s="24" t="str">
        <f>IF(AND($BB$1=5,AG336=5,$BC$1=AH336),'Data Entry'!G341,"")</f>
        <v/>
      </c>
      <c r="BF336" s="24" t="str">
        <f t="shared" si="105"/>
        <v/>
      </c>
      <c r="BG336" s="24" t="str">
        <f t="shared" si="106"/>
        <v/>
      </c>
      <c r="BH336" s="24" t="str">
        <f>IF(AND($BB$1=5,AG336=5,$BC$1=AH336),'Data Entry'!E341,"")</f>
        <v/>
      </c>
      <c r="BI336" s="24" t="str">
        <f>IF(AND($BB$1=5,AG336=5,$BC$1=AH336),'Data Entry'!H341,"")</f>
        <v/>
      </c>
      <c r="BJ336" s="24" t="str">
        <f>IF(AND($BB$1=5,AG336=5,$BC$1=AH336),'Data Entry'!I341,"")</f>
        <v/>
      </c>
      <c r="BK336" s="24" t="str">
        <f t="shared" si="107"/>
        <v/>
      </c>
      <c r="BL336" s="24" t="str">
        <f t="shared" si="108"/>
        <v/>
      </c>
      <c r="BM336" s="24" t="str">
        <f t="shared" si="109"/>
        <v/>
      </c>
      <c r="BN336" s="24" t="str">
        <f t="shared" si="110"/>
        <v/>
      </c>
    </row>
    <row r="337" spans="1:66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7"/>
      <c r="AF337" t="str">
        <f>IF(AK337="","",IF(AK337&gt;0,COUNT($AG$2:AG337),""))</f>
        <v/>
      </c>
      <c r="AG337" s="24">
        <f t="shared" si="93"/>
        <v>5</v>
      </c>
      <c r="AH337" s="24" t="str">
        <f>IF(AND($AJ$1=5),'Data Entry'!C342,"")</f>
        <v/>
      </c>
      <c r="AI337" s="24" t="str">
        <f>IF(AND($AJ$1=5),'Data Entry'!D342,"")</f>
        <v/>
      </c>
      <c r="AJ337" s="24" t="str">
        <f t="shared" si="94"/>
        <v/>
      </c>
      <c r="AK337" s="24" t="str">
        <f>IF(AND($AJ$1=5),'Data Entry'!F342,"")</f>
        <v/>
      </c>
      <c r="AL337" s="24" t="str">
        <f t="shared" si="95"/>
        <v/>
      </c>
      <c r="AM337" s="24" t="str">
        <f>IF(AND($AJ$1=5),'Data Entry'!G342,"")</f>
        <v/>
      </c>
      <c r="AN337" s="24" t="str">
        <f t="shared" si="96"/>
        <v/>
      </c>
      <c r="AO337" s="24" t="str">
        <f t="shared" si="97"/>
        <v/>
      </c>
      <c r="AP337" s="24" t="str">
        <f>IF(AND($AJ$1=5),'Data Entry'!E342,"")</f>
        <v/>
      </c>
      <c r="AQ337" s="24" t="str">
        <f>IF(AND($AJ$1=5),'Data Entry'!H342,"")</f>
        <v/>
      </c>
      <c r="AR337" s="24" t="str">
        <f>IF(AND($AJ$1=5),'Data Entry'!I342,"")</f>
        <v/>
      </c>
      <c r="AS337" s="24" t="str">
        <f t="shared" si="98"/>
        <v/>
      </c>
      <c r="AT337" s="24" t="str">
        <f t="shared" si="99"/>
        <v/>
      </c>
      <c r="AU337" s="24" t="str">
        <f t="shared" si="100"/>
        <v/>
      </c>
      <c r="AV337" s="24" t="str">
        <f t="shared" si="101"/>
        <v/>
      </c>
      <c r="AX337" t="str">
        <f>IF(BC337="","",IF(BC337&gt;0,COUNT($AY$2:AY337),""))</f>
        <v/>
      </c>
      <c r="AY337" s="24" t="str">
        <f t="shared" si="102"/>
        <v/>
      </c>
      <c r="AZ337" s="24" t="str">
        <f>IF(AND($BB$1=5,$BC$1=AH337),'Data Entry'!C342,"")</f>
        <v/>
      </c>
      <c r="BA337" s="24" t="str">
        <f>IF(AND($BB$1=5,AG337=5,$BC$1=AH337),'Data Entry'!D342,"")</f>
        <v/>
      </c>
      <c r="BB337" s="24" t="str">
        <f t="shared" si="103"/>
        <v/>
      </c>
      <c r="BC337" s="24" t="str">
        <f>IF(AND($BB$1=5,AG337=5,$BC$1=AH337),'Data Entry'!F342,"")</f>
        <v/>
      </c>
      <c r="BD337" s="24" t="str">
        <f t="shared" si="104"/>
        <v/>
      </c>
      <c r="BE337" s="24" t="str">
        <f>IF(AND($BB$1=5,AG337=5,$BC$1=AH337),'Data Entry'!G342,"")</f>
        <v/>
      </c>
      <c r="BF337" s="24" t="str">
        <f t="shared" si="105"/>
        <v/>
      </c>
      <c r="BG337" s="24" t="str">
        <f t="shared" si="106"/>
        <v/>
      </c>
      <c r="BH337" s="24" t="str">
        <f>IF(AND($BB$1=5,AG337=5,$BC$1=AH337),'Data Entry'!E342,"")</f>
        <v/>
      </c>
      <c r="BI337" s="24" t="str">
        <f>IF(AND($BB$1=5,AG337=5,$BC$1=AH337),'Data Entry'!H342,"")</f>
        <v/>
      </c>
      <c r="BJ337" s="24" t="str">
        <f>IF(AND($BB$1=5,AG337=5,$BC$1=AH337),'Data Entry'!I342,"")</f>
        <v/>
      </c>
      <c r="BK337" s="24" t="str">
        <f t="shared" si="107"/>
        <v/>
      </c>
      <c r="BL337" s="24" t="str">
        <f t="shared" si="108"/>
        <v/>
      </c>
      <c r="BM337" s="24" t="str">
        <f t="shared" si="109"/>
        <v/>
      </c>
      <c r="BN337" s="24" t="str">
        <f t="shared" si="110"/>
        <v/>
      </c>
    </row>
    <row r="338" spans="1:66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7"/>
      <c r="AF338" t="str">
        <f>IF(AK338="","",IF(AK338&gt;0,COUNT($AG$2:AG338),""))</f>
        <v/>
      </c>
      <c r="AG338" s="24">
        <f t="shared" si="93"/>
        <v>5</v>
      </c>
      <c r="AH338" s="24" t="str">
        <f>IF(AND($AJ$1=5),'Data Entry'!C343,"")</f>
        <v/>
      </c>
      <c r="AI338" s="24" t="str">
        <f>IF(AND($AJ$1=5),'Data Entry'!D343,"")</f>
        <v/>
      </c>
      <c r="AJ338" s="24" t="str">
        <f t="shared" si="94"/>
        <v/>
      </c>
      <c r="AK338" s="24" t="str">
        <f>IF(AND($AJ$1=5),'Data Entry'!F343,"")</f>
        <v/>
      </c>
      <c r="AL338" s="24" t="str">
        <f t="shared" si="95"/>
        <v/>
      </c>
      <c r="AM338" s="24" t="str">
        <f>IF(AND($AJ$1=5),'Data Entry'!G343,"")</f>
        <v/>
      </c>
      <c r="AN338" s="24" t="str">
        <f t="shared" si="96"/>
        <v/>
      </c>
      <c r="AO338" s="24" t="str">
        <f t="shared" si="97"/>
        <v/>
      </c>
      <c r="AP338" s="24" t="str">
        <f>IF(AND($AJ$1=5),'Data Entry'!E343,"")</f>
        <v/>
      </c>
      <c r="AQ338" s="24" t="str">
        <f>IF(AND($AJ$1=5),'Data Entry'!H343,"")</f>
        <v/>
      </c>
      <c r="AR338" s="24" t="str">
        <f>IF(AND($AJ$1=5),'Data Entry'!I343,"")</f>
        <v/>
      </c>
      <c r="AS338" s="24" t="str">
        <f t="shared" si="98"/>
        <v/>
      </c>
      <c r="AT338" s="24" t="str">
        <f t="shared" si="99"/>
        <v/>
      </c>
      <c r="AU338" s="24" t="str">
        <f t="shared" si="100"/>
        <v/>
      </c>
      <c r="AV338" s="24" t="str">
        <f t="shared" si="101"/>
        <v/>
      </c>
      <c r="AX338" t="str">
        <f>IF(BC338="","",IF(BC338&gt;0,COUNT($AY$2:AY338),""))</f>
        <v/>
      </c>
      <c r="AY338" s="24" t="str">
        <f t="shared" si="102"/>
        <v/>
      </c>
      <c r="AZ338" s="24" t="str">
        <f>IF(AND($BB$1=5,$BC$1=AH338),'Data Entry'!C343,"")</f>
        <v/>
      </c>
      <c r="BA338" s="24" t="str">
        <f>IF(AND($BB$1=5,AG338=5,$BC$1=AH338),'Data Entry'!D343,"")</f>
        <v/>
      </c>
      <c r="BB338" s="24" t="str">
        <f t="shared" si="103"/>
        <v/>
      </c>
      <c r="BC338" s="24" t="str">
        <f>IF(AND($BB$1=5,AG338=5,$BC$1=AH338),'Data Entry'!F343,"")</f>
        <v/>
      </c>
      <c r="BD338" s="24" t="str">
        <f t="shared" si="104"/>
        <v/>
      </c>
      <c r="BE338" s="24" t="str">
        <f>IF(AND($BB$1=5,AG338=5,$BC$1=AH338),'Data Entry'!G343,"")</f>
        <v/>
      </c>
      <c r="BF338" s="24" t="str">
        <f t="shared" si="105"/>
        <v/>
      </c>
      <c r="BG338" s="24" t="str">
        <f t="shared" si="106"/>
        <v/>
      </c>
      <c r="BH338" s="24" t="str">
        <f>IF(AND($BB$1=5,AG338=5,$BC$1=AH338),'Data Entry'!E343,"")</f>
        <v/>
      </c>
      <c r="BI338" s="24" t="str">
        <f>IF(AND($BB$1=5,AG338=5,$BC$1=AH338),'Data Entry'!H343,"")</f>
        <v/>
      </c>
      <c r="BJ338" s="24" t="str">
        <f>IF(AND($BB$1=5,AG338=5,$BC$1=AH338),'Data Entry'!I343,"")</f>
        <v/>
      </c>
      <c r="BK338" s="24" t="str">
        <f t="shared" si="107"/>
        <v/>
      </c>
      <c r="BL338" s="24" t="str">
        <f t="shared" si="108"/>
        <v/>
      </c>
      <c r="BM338" s="24" t="str">
        <f t="shared" si="109"/>
        <v/>
      </c>
      <c r="BN338" s="24" t="str">
        <f t="shared" si="110"/>
        <v/>
      </c>
    </row>
    <row r="339" spans="1:66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7"/>
      <c r="AF339" t="str">
        <f>IF(AK339="","",IF(AK339&gt;0,COUNT($AG$2:AG339),""))</f>
        <v/>
      </c>
      <c r="AG339" s="24">
        <f t="shared" si="93"/>
        <v>5</v>
      </c>
      <c r="AH339" s="24" t="str">
        <f>IF(AND($AJ$1=5),'Data Entry'!C344,"")</f>
        <v/>
      </c>
      <c r="AI339" s="24" t="str">
        <f>IF(AND($AJ$1=5),'Data Entry'!D344,"")</f>
        <v/>
      </c>
      <c r="AJ339" s="24" t="str">
        <f t="shared" si="94"/>
        <v/>
      </c>
      <c r="AK339" s="24" t="str">
        <f>IF(AND($AJ$1=5),'Data Entry'!F344,"")</f>
        <v/>
      </c>
      <c r="AL339" s="24" t="str">
        <f t="shared" si="95"/>
        <v/>
      </c>
      <c r="AM339" s="24" t="str">
        <f>IF(AND($AJ$1=5),'Data Entry'!G344,"")</f>
        <v/>
      </c>
      <c r="AN339" s="24" t="str">
        <f t="shared" si="96"/>
        <v/>
      </c>
      <c r="AO339" s="24" t="str">
        <f t="shared" si="97"/>
        <v/>
      </c>
      <c r="AP339" s="24" t="str">
        <f>IF(AND($AJ$1=5),'Data Entry'!E344,"")</f>
        <v/>
      </c>
      <c r="AQ339" s="24" t="str">
        <f>IF(AND($AJ$1=5),'Data Entry'!H344,"")</f>
        <v/>
      </c>
      <c r="AR339" s="24" t="str">
        <f>IF(AND($AJ$1=5),'Data Entry'!I344,"")</f>
        <v/>
      </c>
      <c r="AS339" s="24" t="str">
        <f t="shared" si="98"/>
        <v/>
      </c>
      <c r="AT339" s="24" t="str">
        <f t="shared" si="99"/>
        <v/>
      </c>
      <c r="AU339" s="24" t="str">
        <f t="shared" si="100"/>
        <v/>
      </c>
      <c r="AV339" s="24" t="str">
        <f t="shared" si="101"/>
        <v/>
      </c>
      <c r="AX339" t="str">
        <f>IF(BC339="","",IF(BC339&gt;0,COUNT($AY$2:AY339),""))</f>
        <v/>
      </c>
      <c r="AY339" s="24" t="str">
        <f t="shared" si="102"/>
        <v/>
      </c>
      <c r="AZ339" s="24" t="str">
        <f>IF(AND($BB$1=5,$BC$1=AH339),'Data Entry'!C344,"")</f>
        <v/>
      </c>
      <c r="BA339" s="24" t="str">
        <f>IF(AND($BB$1=5,AG339=5,$BC$1=AH339),'Data Entry'!D344,"")</f>
        <v/>
      </c>
      <c r="BB339" s="24" t="str">
        <f t="shared" si="103"/>
        <v/>
      </c>
      <c r="BC339" s="24" t="str">
        <f>IF(AND($BB$1=5,AG339=5,$BC$1=AH339),'Data Entry'!F344,"")</f>
        <v/>
      </c>
      <c r="BD339" s="24" t="str">
        <f t="shared" si="104"/>
        <v/>
      </c>
      <c r="BE339" s="24" t="str">
        <f>IF(AND($BB$1=5,AG339=5,$BC$1=AH339),'Data Entry'!G344,"")</f>
        <v/>
      </c>
      <c r="BF339" s="24" t="str">
        <f t="shared" si="105"/>
        <v/>
      </c>
      <c r="BG339" s="24" t="str">
        <f t="shared" si="106"/>
        <v/>
      </c>
      <c r="BH339" s="24" t="str">
        <f>IF(AND($BB$1=5,AG339=5,$BC$1=AH339),'Data Entry'!E344,"")</f>
        <v/>
      </c>
      <c r="BI339" s="24" t="str">
        <f>IF(AND($BB$1=5,AG339=5,$BC$1=AH339),'Data Entry'!H344,"")</f>
        <v/>
      </c>
      <c r="BJ339" s="24" t="str">
        <f>IF(AND($BB$1=5,AG339=5,$BC$1=AH339),'Data Entry'!I344,"")</f>
        <v/>
      </c>
      <c r="BK339" s="24" t="str">
        <f t="shared" si="107"/>
        <v/>
      </c>
      <c r="BL339" s="24" t="str">
        <f t="shared" si="108"/>
        <v/>
      </c>
      <c r="BM339" s="24" t="str">
        <f t="shared" si="109"/>
        <v/>
      </c>
      <c r="BN339" s="24" t="str">
        <f t="shared" si="110"/>
        <v/>
      </c>
    </row>
    <row r="340" spans="1:66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7"/>
      <c r="AF340" t="str">
        <f>IF(AK340="","",IF(AK340&gt;0,COUNT($AG$2:AG340),""))</f>
        <v/>
      </c>
      <c r="AG340" s="24">
        <f t="shared" si="93"/>
        <v>5</v>
      </c>
      <c r="AH340" s="24" t="str">
        <f>IF(AND($AJ$1=5),'Data Entry'!C345,"")</f>
        <v/>
      </c>
      <c r="AI340" s="24" t="str">
        <f>IF(AND($AJ$1=5),'Data Entry'!D345,"")</f>
        <v/>
      </c>
      <c r="AJ340" s="24" t="str">
        <f t="shared" si="94"/>
        <v/>
      </c>
      <c r="AK340" s="24" t="str">
        <f>IF(AND($AJ$1=5),'Data Entry'!F345,"")</f>
        <v/>
      </c>
      <c r="AL340" s="24" t="str">
        <f t="shared" si="95"/>
        <v/>
      </c>
      <c r="AM340" s="24" t="str">
        <f>IF(AND($AJ$1=5),'Data Entry'!G345,"")</f>
        <v/>
      </c>
      <c r="AN340" s="24" t="str">
        <f t="shared" si="96"/>
        <v/>
      </c>
      <c r="AO340" s="24" t="str">
        <f t="shared" si="97"/>
        <v/>
      </c>
      <c r="AP340" s="24" t="str">
        <f>IF(AND($AJ$1=5),'Data Entry'!E345,"")</f>
        <v/>
      </c>
      <c r="AQ340" s="24" t="str">
        <f>IF(AND($AJ$1=5),'Data Entry'!H345,"")</f>
        <v/>
      </c>
      <c r="AR340" s="24" t="str">
        <f>IF(AND($AJ$1=5),'Data Entry'!I345,"")</f>
        <v/>
      </c>
      <c r="AS340" s="24" t="str">
        <f t="shared" si="98"/>
        <v/>
      </c>
      <c r="AT340" s="24" t="str">
        <f t="shared" si="99"/>
        <v/>
      </c>
      <c r="AU340" s="24" t="str">
        <f t="shared" si="100"/>
        <v/>
      </c>
      <c r="AV340" s="24" t="str">
        <f t="shared" si="101"/>
        <v/>
      </c>
      <c r="AX340" t="str">
        <f>IF(BC340="","",IF(BC340&gt;0,COUNT($AY$2:AY340),""))</f>
        <v/>
      </c>
      <c r="AY340" s="24" t="str">
        <f t="shared" si="102"/>
        <v/>
      </c>
      <c r="AZ340" s="24" t="str">
        <f>IF(AND($BB$1=5,$BC$1=AH340),'Data Entry'!C345,"")</f>
        <v/>
      </c>
      <c r="BA340" s="24" t="str">
        <f>IF(AND($BB$1=5,AG340=5,$BC$1=AH340),'Data Entry'!D345,"")</f>
        <v/>
      </c>
      <c r="BB340" s="24" t="str">
        <f t="shared" si="103"/>
        <v/>
      </c>
      <c r="BC340" s="24" t="str">
        <f>IF(AND($BB$1=5,AG340=5,$BC$1=AH340),'Data Entry'!F345,"")</f>
        <v/>
      </c>
      <c r="BD340" s="24" t="str">
        <f t="shared" si="104"/>
        <v/>
      </c>
      <c r="BE340" s="24" t="str">
        <f>IF(AND($BB$1=5,AG340=5,$BC$1=AH340),'Data Entry'!G345,"")</f>
        <v/>
      </c>
      <c r="BF340" s="24" t="str">
        <f t="shared" si="105"/>
        <v/>
      </c>
      <c r="BG340" s="24" t="str">
        <f t="shared" si="106"/>
        <v/>
      </c>
      <c r="BH340" s="24" t="str">
        <f>IF(AND($BB$1=5,AG340=5,$BC$1=AH340),'Data Entry'!E345,"")</f>
        <v/>
      </c>
      <c r="BI340" s="24" t="str">
        <f>IF(AND($BB$1=5,AG340=5,$BC$1=AH340),'Data Entry'!H345,"")</f>
        <v/>
      </c>
      <c r="BJ340" s="24" t="str">
        <f>IF(AND($BB$1=5,AG340=5,$BC$1=AH340),'Data Entry'!I345,"")</f>
        <v/>
      </c>
      <c r="BK340" s="24" t="str">
        <f t="shared" si="107"/>
        <v/>
      </c>
      <c r="BL340" s="24" t="str">
        <f t="shared" si="108"/>
        <v/>
      </c>
      <c r="BM340" s="24" t="str">
        <f t="shared" si="109"/>
        <v/>
      </c>
      <c r="BN340" s="24" t="str">
        <f t="shared" si="110"/>
        <v/>
      </c>
    </row>
    <row r="341" spans="1:66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7"/>
      <c r="AF341" t="str">
        <f>IF(AK341="","",IF(AK341&gt;0,COUNT($AG$2:AG341),""))</f>
        <v/>
      </c>
      <c r="AG341" s="24">
        <f t="shared" si="93"/>
        <v>5</v>
      </c>
      <c r="AH341" s="24" t="str">
        <f>IF(AND($AJ$1=5),'Data Entry'!C346,"")</f>
        <v/>
      </c>
      <c r="AI341" s="24" t="str">
        <f>IF(AND($AJ$1=5),'Data Entry'!D346,"")</f>
        <v/>
      </c>
      <c r="AJ341" s="24" t="str">
        <f t="shared" si="94"/>
        <v/>
      </c>
      <c r="AK341" s="24" t="str">
        <f>IF(AND($AJ$1=5),'Data Entry'!F346,"")</f>
        <v/>
      </c>
      <c r="AL341" s="24" t="str">
        <f t="shared" si="95"/>
        <v/>
      </c>
      <c r="AM341" s="24" t="str">
        <f>IF(AND($AJ$1=5),'Data Entry'!G346,"")</f>
        <v/>
      </c>
      <c r="AN341" s="24" t="str">
        <f t="shared" si="96"/>
        <v/>
      </c>
      <c r="AO341" s="24" t="str">
        <f t="shared" si="97"/>
        <v/>
      </c>
      <c r="AP341" s="24" t="str">
        <f>IF(AND($AJ$1=5),'Data Entry'!E346,"")</f>
        <v/>
      </c>
      <c r="AQ341" s="24" t="str">
        <f>IF(AND($AJ$1=5),'Data Entry'!H346,"")</f>
        <v/>
      </c>
      <c r="AR341" s="24" t="str">
        <f>IF(AND($AJ$1=5),'Data Entry'!I346,"")</f>
        <v/>
      </c>
      <c r="AS341" s="24" t="str">
        <f t="shared" si="98"/>
        <v/>
      </c>
      <c r="AT341" s="24" t="str">
        <f t="shared" si="99"/>
        <v/>
      </c>
      <c r="AU341" s="24" t="str">
        <f t="shared" si="100"/>
        <v/>
      </c>
      <c r="AV341" s="24" t="str">
        <f t="shared" si="101"/>
        <v/>
      </c>
      <c r="AX341" t="str">
        <f>IF(BC341="","",IF(BC341&gt;0,COUNT($AY$2:AY341),""))</f>
        <v/>
      </c>
      <c r="AY341" s="24" t="str">
        <f t="shared" si="102"/>
        <v/>
      </c>
      <c r="AZ341" s="24" t="str">
        <f>IF(AND($BB$1=5,$BC$1=AH341),'Data Entry'!C346,"")</f>
        <v/>
      </c>
      <c r="BA341" s="24" t="str">
        <f>IF(AND($BB$1=5,AG341=5,$BC$1=AH341),'Data Entry'!D346,"")</f>
        <v/>
      </c>
      <c r="BB341" s="24" t="str">
        <f t="shared" si="103"/>
        <v/>
      </c>
      <c r="BC341" s="24" t="str">
        <f>IF(AND($BB$1=5,AG341=5,$BC$1=AH341),'Data Entry'!F346,"")</f>
        <v/>
      </c>
      <c r="BD341" s="24" t="str">
        <f t="shared" si="104"/>
        <v/>
      </c>
      <c r="BE341" s="24" t="str">
        <f>IF(AND($BB$1=5,AG341=5,$BC$1=AH341),'Data Entry'!G346,"")</f>
        <v/>
      </c>
      <c r="BF341" s="24" t="str">
        <f t="shared" si="105"/>
        <v/>
      </c>
      <c r="BG341" s="24" t="str">
        <f t="shared" si="106"/>
        <v/>
      </c>
      <c r="BH341" s="24" t="str">
        <f>IF(AND($BB$1=5,AG341=5,$BC$1=AH341),'Data Entry'!E346,"")</f>
        <v/>
      </c>
      <c r="BI341" s="24" t="str">
        <f>IF(AND($BB$1=5,AG341=5,$BC$1=AH341),'Data Entry'!H346,"")</f>
        <v/>
      </c>
      <c r="BJ341" s="24" t="str">
        <f>IF(AND($BB$1=5,AG341=5,$BC$1=AH341),'Data Entry'!I346,"")</f>
        <v/>
      </c>
      <c r="BK341" s="24" t="str">
        <f t="shared" si="107"/>
        <v/>
      </c>
      <c r="BL341" s="24" t="str">
        <f t="shared" si="108"/>
        <v/>
      </c>
      <c r="BM341" s="24" t="str">
        <f t="shared" si="109"/>
        <v/>
      </c>
      <c r="BN341" s="24" t="str">
        <f t="shared" si="110"/>
        <v/>
      </c>
    </row>
    <row r="342" spans="1:66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7"/>
      <c r="AF342" t="str">
        <f>IF(AK342="","",IF(AK342&gt;0,COUNT($AG$2:AG342),""))</f>
        <v/>
      </c>
      <c r="AG342" s="24">
        <f t="shared" si="93"/>
        <v>5</v>
      </c>
      <c r="AH342" s="24" t="str">
        <f>IF(AND($AJ$1=5),'Data Entry'!C347,"")</f>
        <v/>
      </c>
      <c r="AI342" s="24" t="str">
        <f>IF(AND($AJ$1=5),'Data Entry'!D347,"")</f>
        <v/>
      </c>
      <c r="AJ342" s="24" t="str">
        <f t="shared" si="94"/>
        <v/>
      </c>
      <c r="AK342" s="24" t="str">
        <f>IF(AND($AJ$1=5),'Data Entry'!F347,"")</f>
        <v/>
      </c>
      <c r="AL342" s="24" t="str">
        <f t="shared" si="95"/>
        <v/>
      </c>
      <c r="AM342" s="24" t="str">
        <f>IF(AND($AJ$1=5),'Data Entry'!G347,"")</f>
        <v/>
      </c>
      <c r="AN342" s="24" t="str">
        <f t="shared" si="96"/>
        <v/>
      </c>
      <c r="AO342" s="24" t="str">
        <f t="shared" si="97"/>
        <v/>
      </c>
      <c r="AP342" s="24" t="str">
        <f>IF(AND($AJ$1=5),'Data Entry'!E347,"")</f>
        <v/>
      </c>
      <c r="AQ342" s="24" t="str">
        <f>IF(AND($AJ$1=5),'Data Entry'!H347,"")</f>
        <v/>
      </c>
      <c r="AR342" s="24" t="str">
        <f>IF(AND($AJ$1=5),'Data Entry'!I347,"")</f>
        <v/>
      </c>
      <c r="AS342" s="24" t="str">
        <f t="shared" si="98"/>
        <v/>
      </c>
      <c r="AT342" s="24" t="str">
        <f t="shared" si="99"/>
        <v/>
      </c>
      <c r="AU342" s="24" t="str">
        <f t="shared" si="100"/>
        <v/>
      </c>
      <c r="AV342" s="24" t="str">
        <f t="shared" si="101"/>
        <v/>
      </c>
      <c r="AX342" t="str">
        <f>IF(BC342="","",IF(BC342&gt;0,COUNT($AY$2:AY342),""))</f>
        <v/>
      </c>
      <c r="AY342" s="24" t="str">
        <f t="shared" si="102"/>
        <v/>
      </c>
      <c r="AZ342" s="24" t="str">
        <f>IF(AND($BB$1=5,$BC$1=AH342),'Data Entry'!C347,"")</f>
        <v/>
      </c>
      <c r="BA342" s="24" t="str">
        <f>IF(AND($BB$1=5,AG342=5,$BC$1=AH342),'Data Entry'!D347,"")</f>
        <v/>
      </c>
      <c r="BB342" s="24" t="str">
        <f t="shared" si="103"/>
        <v/>
      </c>
      <c r="BC342" s="24" t="str">
        <f>IF(AND($BB$1=5,AG342=5,$BC$1=AH342),'Data Entry'!F347,"")</f>
        <v/>
      </c>
      <c r="BD342" s="24" t="str">
        <f t="shared" si="104"/>
        <v/>
      </c>
      <c r="BE342" s="24" t="str">
        <f>IF(AND($BB$1=5,AG342=5,$BC$1=AH342),'Data Entry'!G347,"")</f>
        <v/>
      </c>
      <c r="BF342" s="24" t="str">
        <f t="shared" si="105"/>
        <v/>
      </c>
      <c r="BG342" s="24" t="str">
        <f t="shared" si="106"/>
        <v/>
      </c>
      <c r="BH342" s="24" t="str">
        <f>IF(AND($BB$1=5,AG342=5,$BC$1=AH342),'Data Entry'!E347,"")</f>
        <v/>
      </c>
      <c r="BI342" s="24" t="str">
        <f>IF(AND($BB$1=5,AG342=5,$BC$1=AH342),'Data Entry'!H347,"")</f>
        <v/>
      </c>
      <c r="BJ342" s="24" t="str">
        <f>IF(AND($BB$1=5,AG342=5,$BC$1=AH342),'Data Entry'!I347,"")</f>
        <v/>
      </c>
      <c r="BK342" s="24" t="str">
        <f t="shared" si="107"/>
        <v/>
      </c>
      <c r="BL342" s="24" t="str">
        <f t="shared" si="108"/>
        <v/>
      </c>
      <c r="BM342" s="24" t="str">
        <f t="shared" si="109"/>
        <v/>
      </c>
      <c r="BN342" s="24" t="str">
        <f t="shared" si="110"/>
        <v/>
      </c>
    </row>
    <row r="343" spans="1:66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7"/>
      <c r="AF343" t="str">
        <f>IF(AK343="","",IF(AK343&gt;0,COUNT($AG$2:AG343),""))</f>
        <v/>
      </c>
      <c r="AG343" s="24">
        <f t="shared" si="93"/>
        <v>5</v>
      </c>
      <c r="AH343" s="24" t="str">
        <f>IF(AND($AJ$1=5),'Data Entry'!C348,"")</f>
        <v/>
      </c>
      <c r="AI343" s="24" t="str">
        <f>IF(AND($AJ$1=5),'Data Entry'!D348,"")</f>
        <v/>
      </c>
      <c r="AJ343" s="24" t="str">
        <f t="shared" si="94"/>
        <v/>
      </c>
      <c r="AK343" s="24" t="str">
        <f>IF(AND($AJ$1=5),'Data Entry'!F348,"")</f>
        <v/>
      </c>
      <c r="AL343" s="24" t="str">
        <f t="shared" si="95"/>
        <v/>
      </c>
      <c r="AM343" s="24" t="str">
        <f>IF(AND($AJ$1=5),'Data Entry'!G348,"")</f>
        <v/>
      </c>
      <c r="AN343" s="24" t="str">
        <f t="shared" si="96"/>
        <v/>
      </c>
      <c r="AO343" s="24" t="str">
        <f t="shared" si="97"/>
        <v/>
      </c>
      <c r="AP343" s="24" t="str">
        <f>IF(AND($AJ$1=5),'Data Entry'!E348,"")</f>
        <v/>
      </c>
      <c r="AQ343" s="24" t="str">
        <f>IF(AND($AJ$1=5),'Data Entry'!H348,"")</f>
        <v/>
      </c>
      <c r="AR343" s="24" t="str">
        <f>IF(AND($AJ$1=5),'Data Entry'!I348,"")</f>
        <v/>
      </c>
      <c r="AS343" s="24" t="str">
        <f t="shared" si="98"/>
        <v/>
      </c>
      <c r="AT343" s="24" t="str">
        <f t="shared" si="99"/>
        <v/>
      </c>
      <c r="AU343" s="24" t="str">
        <f t="shared" si="100"/>
        <v/>
      </c>
      <c r="AV343" s="24" t="str">
        <f t="shared" si="101"/>
        <v/>
      </c>
      <c r="AX343" t="str">
        <f>IF(BC343="","",IF(BC343&gt;0,COUNT($AY$2:AY343),""))</f>
        <v/>
      </c>
      <c r="AY343" s="24" t="str">
        <f t="shared" si="102"/>
        <v/>
      </c>
      <c r="AZ343" s="24" t="str">
        <f>IF(AND($BB$1=5,$BC$1=AH343),'Data Entry'!C348,"")</f>
        <v/>
      </c>
      <c r="BA343" s="24" t="str">
        <f>IF(AND($BB$1=5,AG343=5,$BC$1=AH343),'Data Entry'!D348,"")</f>
        <v/>
      </c>
      <c r="BB343" s="24" t="str">
        <f t="shared" si="103"/>
        <v/>
      </c>
      <c r="BC343" s="24" t="str">
        <f>IF(AND($BB$1=5,AG343=5,$BC$1=AH343),'Data Entry'!F348,"")</f>
        <v/>
      </c>
      <c r="BD343" s="24" t="str">
        <f t="shared" si="104"/>
        <v/>
      </c>
      <c r="BE343" s="24" t="str">
        <f>IF(AND($BB$1=5,AG343=5,$BC$1=AH343),'Data Entry'!G348,"")</f>
        <v/>
      </c>
      <c r="BF343" s="24" t="str">
        <f t="shared" si="105"/>
        <v/>
      </c>
      <c r="BG343" s="24" t="str">
        <f t="shared" si="106"/>
        <v/>
      </c>
      <c r="BH343" s="24" t="str">
        <f>IF(AND($BB$1=5,AG343=5,$BC$1=AH343),'Data Entry'!E348,"")</f>
        <v/>
      </c>
      <c r="BI343" s="24" t="str">
        <f>IF(AND($BB$1=5,AG343=5,$BC$1=AH343),'Data Entry'!H348,"")</f>
        <v/>
      </c>
      <c r="BJ343" s="24" t="str">
        <f>IF(AND($BB$1=5,AG343=5,$BC$1=AH343),'Data Entry'!I348,"")</f>
        <v/>
      </c>
      <c r="BK343" s="24" t="str">
        <f t="shared" si="107"/>
        <v/>
      </c>
      <c r="BL343" s="24" t="str">
        <f t="shared" si="108"/>
        <v/>
      </c>
      <c r="BM343" s="24" t="str">
        <f t="shared" si="109"/>
        <v/>
      </c>
      <c r="BN343" s="24" t="str">
        <f t="shared" si="110"/>
        <v/>
      </c>
    </row>
    <row r="344" spans="1:66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7"/>
      <c r="AF344" t="str">
        <f>IF(AK344="","",IF(AK344&gt;0,COUNT($AG$2:AG344),""))</f>
        <v/>
      </c>
      <c r="AG344" s="24">
        <f t="shared" si="93"/>
        <v>5</v>
      </c>
      <c r="AH344" s="24" t="str">
        <f>IF(AND($AJ$1=5),'Data Entry'!C349,"")</f>
        <v/>
      </c>
      <c r="AI344" s="24" t="str">
        <f>IF(AND($AJ$1=5),'Data Entry'!D349,"")</f>
        <v/>
      </c>
      <c r="AJ344" s="24" t="str">
        <f t="shared" si="94"/>
        <v/>
      </c>
      <c r="AK344" s="24" t="str">
        <f>IF(AND($AJ$1=5),'Data Entry'!F349,"")</f>
        <v/>
      </c>
      <c r="AL344" s="24" t="str">
        <f t="shared" si="95"/>
        <v/>
      </c>
      <c r="AM344" s="24" t="str">
        <f>IF(AND($AJ$1=5),'Data Entry'!G349,"")</f>
        <v/>
      </c>
      <c r="AN344" s="24" t="str">
        <f t="shared" si="96"/>
        <v/>
      </c>
      <c r="AO344" s="24" t="str">
        <f t="shared" si="97"/>
        <v/>
      </c>
      <c r="AP344" s="24" t="str">
        <f>IF(AND($AJ$1=5),'Data Entry'!E349,"")</f>
        <v/>
      </c>
      <c r="AQ344" s="24" t="str">
        <f>IF(AND($AJ$1=5),'Data Entry'!H349,"")</f>
        <v/>
      </c>
      <c r="AR344" s="24" t="str">
        <f>IF(AND($AJ$1=5),'Data Entry'!I349,"")</f>
        <v/>
      </c>
      <c r="AS344" s="24" t="str">
        <f t="shared" si="98"/>
        <v/>
      </c>
      <c r="AT344" s="24" t="str">
        <f t="shared" si="99"/>
        <v/>
      </c>
      <c r="AU344" s="24" t="str">
        <f t="shared" si="100"/>
        <v/>
      </c>
      <c r="AV344" s="24" t="str">
        <f t="shared" si="101"/>
        <v/>
      </c>
      <c r="AX344" t="str">
        <f>IF(BC344="","",IF(BC344&gt;0,COUNT($AY$2:AY344),""))</f>
        <v/>
      </c>
      <c r="AY344" s="24" t="str">
        <f t="shared" si="102"/>
        <v/>
      </c>
      <c r="AZ344" s="24" t="str">
        <f>IF(AND($BB$1=5,$BC$1=AH344),'Data Entry'!C349,"")</f>
        <v/>
      </c>
      <c r="BA344" s="24" t="str">
        <f>IF(AND($BB$1=5,AG344=5,$BC$1=AH344),'Data Entry'!D349,"")</f>
        <v/>
      </c>
      <c r="BB344" s="24" t="str">
        <f t="shared" si="103"/>
        <v/>
      </c>
      <c r="BC344" s="24" t="str">
        <f>IF(AND($BB$1=5,AG344=5,$BC$1=AH344),'Data Entry'!F349,"")</f>
        <v/>
      </c>
      <c r="BD344" s="24" t="str">
        <f t="shared" si="104"/>
        <v/>
      </c>
      <c r="BE344" s="24" t="str">
        <f>IF(AND($BB$1=5,AG344=5,$BC$1=AH344),'Data Entry'!G349,"")</f>
        <v/>
      </c>
      <c r="BF344" s="24" t="str">
        <f t="shared" si="105"/>
        <v/>
      </c>
      <c r="BG344" s="24" t="str">
        <f t="shared" si="106"/>
        <v/>
      </c>
      <c r="BH344" s="24" t="str">
        <f>IF(AND($BB$1=5,AG344=5,$BC$1=AH344),'Data Entry'!E349,"")</f>
        <v/>
      </c>
      <c r="BI344" s="24" t="str">
        <f>IF(AND($BB$1=5,AG344=5,$BC$1=AH344),'Data Entry'!H349,"")</f>
        <v/>
      </c>
      <c r="BJ344" s="24" t="str">
        <f>IF(AND($BB$1=5,AG344=5,$BC$1=AH344),'Data Entry'!I349,"")</f>
        <v/>
      </c>
      <c r="BK344" s="24" t="str">
        <f t="shared" si="107"/>
        <v/>
      </c>
      <c r="BL344" s="24" t="str">
        <f t="shared" si="108"/>
        <v/>
      </c>
      <c r="BM344" s="24" t="str">
        <f t="shared" si="109"/>
        <v/>
      </c>
      <c r="BN344" s="24" t="str">
        <f t="shared" si="110"/>
        <v/>
      </c>
    </row>
    <row r="345" spans="1:66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7"/>
      <c r="AF345" t="str">
        <f>IF(AK345="","",IF(AK345&gt;0,COUNT($AG$2:AG345),""))</f>
        <v/>
      </c>
      <c r="AG345" s="24">
        <f t="shared" si="93"/>
        <v>5</v>
      </c>
      <c r="AH345" s="24" t="str">
        <f>IF(AND($AJ$1=5),'Data Entry'!C350,"")</f>
        <v/>
      </c>
      <c r="AI345" s="24" t="str">
        <f>IF(AND($AJ$1=5),'Data Entry'!D350,"")</f>
        <v/>
      </c>
      <c r="AJ345" s="24" t="str">
        <f t="shared" si="94"/>
        <v/>
      </c>
      <c r="AK345" s="24" t="str">
        <f>IF(AND($AJ$1=5),'Data Entry'!F350,"")</f>
        <v/>
      </c>
      <c r="AL345" s="24" t="str">
        <f t="shared" si="95"/>
        <v/>
      </c>
      <c r="AM345" s="24" t="str">
        <f>IF(AND($AJ$1=5),'Data Entry'!G350,"")</f>
        <v/>
      </c>
      <c r="AN345" s="24" t="str">
        <f t="shared" si="96"/>
        <v/>
      </c>
      <c r="AO345" s="24" t="str">
        <f t="shared" si="97"/>
        <v/>
      </c>
      <c r="AP345" s="24" t="str">
        <f>IF(AND($AJ$1=5),'Data Entry'!E350,"")</f>
        <v/>
      </c>
      <c r="AQ345" s="24" t="str">
        <f>IF(AND($AJ$1=5),'Data Entry'!H350,"")</f>
        <v/>
      </c>
      <c r="AR345" s="24" t="str">
        <f>IF(AND($AJ$1=5),'Data Entry'!I350,"")</f>
        <v/>
      </c>
      <c r="AS345" s="24" t="str">
        <f t="shared" si="98"/>
        <v/>
      </c>
      <c r="AT345" s="24" t="str">
        <f t="shared" si="99"/>
        <v/>
      </c>
      <c r="AU345" s="24" t="str">
        <f t="shared" si="100"/>
        <v/>
      </c>
      <c r="AV345" s="24" t="str">
        <f t="shared" si="101"/>
        <v/>
      </c>
      <c r="AX345" t="str">
        <f>IF(BC345="","",IF(BC345&gt;0,COUNT($AY$2:AY345),""))</f>
        <v/>
      </c>
      <c r="AY345" s="24" t="str">
        <f t="shared" si="102"/>
        <v/>
      </c>
      <c r="AZ345" s="24" t="str">
        <f>IF(AND($BB$1=5,$BC$1=AH345),'Data Entry'!C350,"")</f>
        <v/>
      </c>
      <c r="BA345" s="24" t="str">
        <f>IF(AND($BB$1=5,AG345=5,$BC$1=AH345),'Data Entry'!D350,"")</f>
        <v/>
      </c>
      <c r="BB345" s="24" t="str">
        <f t="shared" si="103"/>
        <v/>
      </c>
      <c r="BC345" s="24" t="str">
        <f>IF(AND($BB$1=5,AG345=5,$BC$1=AH345),'Data Entry'!F350,"")</f>
        <v/>
      </c>
      <c r="BD345" s="24" t="str">
        <f t="shared" si="104"/>
        <v/>
      </c>
      <c r="BE345" s="24" t="str">
        <f>IF(AND($BB$1=5,AG345=5,$BC$1=AH345),'Data Entry'!G350,"")</f>
        <v/>
      </c>
      <c r="BF345" s="24" t="str">
        <f t="shared" si="105"/>
        <v/>
      </c>
      <c r="BG345" s="24" t="str">
        <f t="shared" si="106"/>
        <v/>
      </c>
      <c r="BH345" s="24" t="str">
        <f>IF(AND($BB$1=5,AG345=5,$BC$1=AH345),'Data Entry'!E350,"")</f>
        <v/>
      </c>
      <c r="BI345" s="24" t="str">
        <f>IF(AND($BB$1=5,AG345=5,$BC$1=AH345),'Data Entry'!H350,"")</f>
        <v/>
      </c>
      <c r="BJ345" s="24" t="str">
        <f>IF(AND($BB$1=5,AG345=5,$BC$1=AH345),'Data Entry'!I350,"")</f>
        <v/>
      </c>
      <c r="BK345" s="24" t="str">
        <f t="shared" si="107"/>
        <v/>
      </c>
      <c r="BL345" s="24" t="str">
        <f t="shared" si="108"/>
        <v/>
      </c>
      <c r="BM345" s="24" t="str">
        <f t="shared" si="109"/>
        <v/>
      </c>
      <c r="BN345" s="24" t="str">
        <f t="shared" si="110"/>
        <v/>
      </c>
    </row>
    <row r="346" spans="1:66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7"/>
      <c r="AF346" t="str">
        <f>IF(AK346="","",IF(AK346&gt;0,COUNT($AG$2:AG346),""))</f>
        <v/>
      </c>
      <c r="AG346" s="24">
        <f t="shared" si="93"/>
        <v>5</v>
      </c>
      <c r="AH346" s="24" t="str">
        <f>IF(AND($AJ$1=5),'Data Entry'!C351,"")</f>
        <v/>
      </c>
      <c r="AI346" s="24" t="str">
        <f>IF(AND($AJ$1=5),'Data Entry'!D351,"")</f>
        <v/>
      </c>
      <c r="AJ346" s="24" t="str">
        <f t="shared" si="94"/>
        <v/>
      </c>
      <c r="AK346" s="24" t="str">
        <f>IF(AND($AJ$1=5),'Data Entry'!F351,"")</f>
        <v/>
      </c>
      <c r="AL346" s="24" t="str">
        <f t="shared" si="95"/>
        <v/>
      </c>
      <c r="AM346" s="24" t="str">
        <f>IF(AND($AJ$1=5),'Data Entry'!G351,"")</f>
        <v/>
      </c>
      <c r="AN346" s="24" t="str">
        <f t="shared" si="96"/>
        <v/>
      </c>
      <c r="AO346" s="24" t="str">
        <f t="shared" si="97"/>
        <v/>
      </c>
      <c r="AP346" s="24" t="str">
        <f>IF(AND($AJ$1=5),'Data Entry'!E351,"")</f>
        <v/>
      </c>
      <c r="AQ346" s="24" t="str">
        <f>IF(AND($AJ$1=5),'Data Entry'!H351,"")</f>
        <v/>
      </c>
      <c r="AR346" s="24" t="str">
        <f>IF(AND($AJ$1=5),'Data Entry'!I351,"")</f>
        <v/>
      </c>
      <c r="AS346" s="24" t="str">
        <f t="shared" si="98"/>
        <v/>
      </c>
      <c r="AT346" s="24" t="str">
        <f t="shared" si="99"/>
        <v/>
      </c>
      <c r="AU346" s="24" t="str">
        <f t="shared" si="100"/>
        <v/>
      </c>
      <c r="AV346" s="24" t="str">
        <f t="shared" si="101"/>
        <v/>
      </c>
      <c r="AX346" t="str">
        <f>IF(BC346="","",IF(BC346&gt;0,COUNT($AY$2:AY346),""))</f>
        <v/>
      </c>
      <c r="AY346" s="24" t="str">
        <f t="shared" si="102"/>
        <v/>
      </c>
      <c r="AZ346" s="24" t="str">
        <f>IF(AND($BB$1=5,$BC$1=AH346),'Data Entry'!C351,"")</f>
        <v/>
      </c>
      <c r="BA346" s="24" t="str">
        <f>IF(AND($BB$1=5,AG346=5,$BC$1=AH346),'Data Entry'!D351,"")</f>
        <v/>
      </c>
      <c r="BB346" s="24" t="str">
        <f t="shared" si="103"/>
        <v/>
      </c>
      <c r="BC346" s="24" t="str">
        <f>IF(AND($BB$1=5,AG346=5,$BC$1=AH346),'Data Entry'!F351,"")</f>
        <v/>
      </c>
      <c r="BD346" s="24" t="str">
        <f t="shared" si="104"/>
        <v/>
      </c>
      <c r="BE346" s="24" t="str">
        <f>IF(AND($BB$1=5,AG346=5,$BC$1=AH346),'Data Entry'!G351,"")</f>
        <v/>
      </c>
      <c r="BF346" s="24" t="str">
        <f t="shared" si="105"/>
        <v/>
      </c>
      <c r="BG346" s="24" t="str">
        <f t="shared" si="106"/>
        <v/>
      </c>
      <c r="BH346" s="24" t="str">
        <f>IF(AND($BB$1=5,AG346=5,$BC$1=AH346),'Data Entry'!E351,"")</f>
        <v/>
      </c>
      <c r="BI346" s="24" t="str">
        <f>IF(AND($BB$1=5,AG346=5,$BC$1=AH346),'Data Entry'!H351,"")</f>
        <v/>
      </c>
      <c r="BJ346" s="24" t="str">
        <f>IF(AND($BB$1=5,AG346=5,$BC$1=AH346),'Data Entry'!I351,"")</f>
        <v/>
      </c>
      <c r="BK346" s="24" t="str">
        <f t="shared" si="107"/>
        <v/>
      </c>
      <c r="BL346" s="24" t="str">
        <f t="shared" si="108"/>
        <v/>
      </c>
      <c r="BM346" s="24" t="str">
        <f t="shared" si="109"/>
        <v/>
      </c>
      <c r="BN346" s="24" t="str">
        <f t="shared" si="110"/>
        <v/>
      </c>
    </row>
    <row r="347" spans="1:66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7"/>
      <c r="AF347" t="str">
        <f>IF(AK347="","",IF(AK347&gt;0,COUNT($AG$2:AG347),""))</f>
        <v/>
      </c>
      <c r="AG347" s="24">
        <f t="shared" si="93"/>
        <v>5</v>
      </c>
      <c r="AH347" s="24" t="str">
        <f>IF(AND($AJ$1=5),'Data Entry'!C352,"")</f>
        <v/>
      </c>
      <c r="AI347" s="24" t="str">
        <f>IF(AND($AJ$1=5),'Data Entry'!D352,"")</f>
        <v/>
      </c>
      <c r="AJ347" s="24" t="str">
        <f t="shared" si="94"/>
        <v/>
      </c>
      <c r="AK347" s="24" t="str">
        <f>IF(AND($AJ$1=5),'Data Entry'!F352,"")</f>
        <v/>
      </c>
      <c r="AL347" s="24" t="str">
        <f t="shared" si="95"/>
        <v/>
      </c>
      <c r="AM347" s="24" t="str">
        <f>IF(AND($AJ$1=5),'Data Entry'!G352,"")</f>
        <v/>
      </c>
      <c r="AN347" s="24" t="str">
        <f t="shared" si="96"/>
        <v/>
      </c>
      <c r="AO347" s="24" t="str">
        <f t="shared" si="97"/>
        <v/>
      </c>
      <c r="AP347" s="24" t="str">
        <f>IF(AND($AJ$1=5),'Data Entry'!E352,"")</f>
        <v/>
      </c>
      <c r="AQ347" s="24" t="str">
        <f>IF(AND($AJ$1=5),'Data Entry'!H352,"")</f>
        <v/>
      </c>
      <c r="AR347" s="24" t="str">
        <f>IF(AND($AJ$1=5),'Data Entry'!I352,"")</f>
        <v/>
      </c>
      <c r="AS347" s="24" t="str">
        <f t="shared" si="98"/>
        <v/>
      </c>
      <c r="AT347" s="24" t="str">
        <f t="shared" si="99"/>
        <v/>
      </c>
      <c r="AU347" s="24" t="str">
        <f t="shared" si="100"/>
        <v/>
      </c>
      <c r="AV347" s="24" t="str">
        <f t="shared" si="101"/>
        <v/>
      </c>
      <c r="AX347" t="str">
        <f>IF(BC347="","",IF(BC347&gt;0,COUNT($AY$2:AY347),""))</f>
        <v/>
      </c>
      <c r="AY347" s="24" t="str">
        <f t="shared" si="102"/>
        <v/>
      </c>
      <c r="AZ347" s="24" t="str">
        <f>IF(AND($BB$1=5,$BC$1=AH347),'Data Entry'!C352,"")</f>
        <v/>
      </c>
      <c r="BA347" s="24" t="str">
        <f>IF(AND($BB$1=5,AG347=5,$BC$1=AH347),'Data Entry'!D352,"")</f>
        <v/>
      </c>
      <c r="BB347" s="24" t="str">
        <f t="shared" si="103"/>
        <v/>
      </c>
      <c r="BC347" s="24" t="str">
        <f>IF(AND($BB$1=5,AG347=5,$BC$1=AH347),'Data Entry'!F352,"")</f>
        <v/>
      </c>
      <c r="BD347" s="24" t="str">
        <f t="shared" si="104"/>
        <v/>
      </c>
      <c r="BE347" s="24" t="str">
        <f>IF(AND($BB$1=5,AG347=5,$BC$1=AH347),'Data Entry'!G352,"")</f>
        <v/>
      </c>
      <c r="BF347" s="24" t="str">
        <f t="shared" si="105"/>
        <v/>
      </c>
      <c r="BG347" s="24" t="str">
        <f t="shared" si="106"/>
        <v/>
      </c>
      <c r="BH347" s="24" t="str">
        <f>IF(AND($BB$1=5,AG347=5,$BC$1=AH347),'Data Entry'!E352,"")</f>
        <v/>
      </c>
      <c r="BI347" s="24" t="str">
        <f>IF(AND($BB$1=5,AG347=5,$BC$1=AH347),'Data Entry'!H352,"")</f>
        <v/>
      </c>
      <c r="BJ347" s="24" t="str">
        <f>IF(AND($BB$1=5,AG347=5,$BC$1=AH347),'Data Entry'!I352,"")</f>
        <v/>
      </c>
      <c r="BK347" s="24" t="str">
        <f t="shared" si="107"/>
        <v/>
      </c>
      <c r="BL347" s="24" t="str">
        <f t="shared" si="108"/>
        <v/>
      </c>
      <c r="BM347" s="24" t="str">
        <f t="shared" si="109"/>
        <v/>
      </c>
      <c r="BN347" s="24" t="str">
        <f t="shared" si="110"/>
        <v/>
      </c>
    </row>
    <row r="348" spans="1:66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7"/>
      <c r="AF348" t="str">
        <f>IF(AK348="","",IF(AK348&gt;0,COUNT($AG$2:AG348),""))</f>
        <v/>
      </c>
      <c r="AG348" s="24">
        <f t="shared" si="93"/>
        <v>5</v>
      </c>
      <c r="AH348" s="24" t="str">
        <f>IF(AND($AJ$1=5),'Data Entry'!C353,"")</f>
        <v/>
      </c>
      <c r="AI348" s="24" t="str">
        <f>IF(AND($AJ$1=5),'Data Entry'!D353,"")</f>
        <v/>
      </c>
      <c r="AJ348" s="24" t="str">
        <f t="shared" si="94"/>
        <v/>
      </c>
      <c r="AK348" s="24" t="str">
        <f>IF(AND($AJ$1=5),'Data Entry'!F353,"")</f>
        <v/>
      </c>
      <c r="AL348" s="24" t="str">
        <f t="shared" si="95"/>
        <v/>
      </c>
      <c r="AM348" s="24" t="str">
        <f>IF(AND($AJ$1=5),'Data Entry'!G353,"")</f>
        <v/>
      </c>
      <c r="AN348" s="24" t="str">
        <f t="shared" si="96"/>
        <v/>
      </c>
      <c r="AO348" s="24" t="str">
        <f t="shared" si="97"/>
        <v/>
      </c>
      <c r="AP348" s="24" t="str">
        <f>IF(AND($AJ$1=5),'Data Entry'!E353,"")</f>
        <v/>
      </c>
      <c r="AQ348" s="24" t="str">
        <f>IF(AND($AJ$1=5),'Data Entry'!H353,"")</f>
        <v/>
      </c>
      <c r="AR348" s="24" t="str">
        <f>IF(AND($AJ$1=5),'Data Entry'!I353,"")</f>
        <v/>
      </c>
      <c r="AS348" s="24" t="str">
        <f t="shared" si="98"/>
        <v/>
      </c>
      <c r="AT348" s="24" t="str">
        <f t="shared" si="99"/>
        <v/>
      </c>
      <c r="AU348" s="24" t="str">
        <f t="shared" si="100"/>
        <v/>
      </c>
      <c r="AV348" s="24" t="str">
        <f t="shared" si="101"/>
        <v/>
      </c>
      <c r="AX348" t="str">
        <f>IF(BC348="","",IF(BC348&gt;0,COUNT($AY$2:AY348),""))</f>
        <v/>
      </c>
      <c r="AY348" s="24" t="str">
        <f t="shared" si="102"/>
        <v/>
      </c>
      <c r="AZ348" s="24" t="str">
        <f>IF(AND($BB$1=5,$BC$1=AH348),'Data Entry'!C353,"")</f>
        <v/>
      </c>
      <c r="BA348" s="24" t="str">
        <f>IF(AND($BB$1=5,AG348=5,$BC$1=AH348),'Data Entry'!D353,"")</f>
        <v/>
      </c>
      <c r="BB348" s="24" t="str">
        <f t="shared" si="103"/>
        <v/>
      </c>
      <c r="BC348" s="24" t="str">
        <f>IF(AND($BB$1=5,AG348=5,$BC$1=AH348),'Data Entry'!F353,"")</f>
        <v/>
      </c>
      <c r="BD348" s="24" t="str">
        <f t="shared" si="104"/>
        <v/>
      </c>
      <c r="BE348" s="24" t="str">
        <f>IF(AND($BB$1=5,AG348=5,$BC$1=AH348),'Data Entry'!G353,"")</f>
        <v/>
      </c>
      <c r="BF348" s="24" t="str">
        <f t="shared" si="105"/>
        <v/>
      </c>
      <c r="BG348" s="24" t="str">
        <f t="shared" si="106"/>
        <v/>
      </c>
      <c r="BH348" s="24" t="str">
        <f>IF(AND($BB$1=5,AG348=5,$BC$1=AH348),'Data Entry'!E353,"")</f>
        <v/>
      </c>
      <c r="BI348" s="24" t="str">
        <f>IF(AND($BB$1=5,AG348=5,$BC$1=AH348),'Data Entry'!H353,"")</f>
        <v/>
      </c>
      <c r="BJ348" s="24" t="str">
        <f>IF(AND($BB$1=5,AG348=5,$BC$1=AH348),'Data Entry'!I353,"")</f>
        <v/>
      </c>
      <c r="BK348" s="24" t="str">
        <f t="shared" si="107"/>
        <v/>
      </c>
      <c r="BL348" s="24" t="str">
        <f t="shared" si="108"/>
        <v/>
      </c>
      <c r="BM348" s="24" t="str">
        <f t="shared" si="109"/>
        <v/>
      </c>
      <c r="BN348" s="24" t="str">
        <f t="shared" si="110"/>
        <v/>
      </c>
    </row>
    <row r="349" spans="1:66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7"/>
      <c r="AF349" t="str">
        <f>IF(AK349="","",IF(AK349&gt;0,COUNT($AG$2:AG349),""))</f>
        <v/>
      </c>
      <c r="AG349" s="24">
        <f t="shared" si="93"/>
        <v>5</v>
      </c>
      <c r="AH349" s="24" t="str">
        <f>IF(AND($AJ$1=5),'Data Entry'!C354,"")</f>
        <v/>
      </c>
      <c r="AI349" s="24" t="str">
        <f>IF(AND($AJ$1=5),'Data Entry'!D354,"")</f>
        <v/>
      </c>
      <c r="AJ349" s="24" t="str">
        <f t="shared" si="94"/>
        <v/>
      </c>
      <c r="AK349" s="24" t="str">
        <f>IF(AND($AJ$1=5),'Data Entry'!F354,"")</f>
        <v/>
      </c>
      <c r="AL349" s="24" t="str">
        <f t="shared" si="95"/>
        <v/>
      </c>
      <c r="AM349" s="24" t="str">
        <f>IF(AND($AJ$1=5),'Data Entry'!G354,"")</f>
        <v/>
      </c>
      <c r="AN349" s="24" t="str">
        <f t="shared" si="96"/>
        <v/>
      </c>
      <c r="AO349" s="24" t="str">
        <f t="shared" si="97"/>
        <v/>
      </c>
      <c r="AP349" s="24" t="str">
        <f>IF(AND($AJ$1=5),'Data Entry'!E354,"")</f>
        <v/>
      </c>
      <c r="AQ349" s="24" t="str">
        <f>IF(AND($AJ$1=5),'Data Entry'!H354,"")</f>
        <v/>
      </c>
      <c r="AR349" s="24" t="str">
        <f>IF(AND($AJ$1=5),'Data Entry'!I354,"")</f>
        <v/>
      </c>
      <c r="AS349" s="24" t="str">
        <f t="shared" si="98"/>
        <v/>
      </c>
      <c r="AT349" s="24" t="str">
        <f t="shared" si="99"/>
        <v/>
      </c>
      <c r="AU349" s="24" t="str">
        <f t="shared" si="100"/>
        <v/>
      </c>
      <c r="AV349" s="24" t="str">
        <f t="shared" si="101"/>
        <v/>
      </c>
      <c r="AX349" t="str">
        <f>IF(BC349="","",IF(BC349&gt;0,COUNT($AY$2:AY349),""))</f>
        <v/>
      </c>
      <c r="AY349" s="24" t="str">
        <f t="shared" si="102"/>
        <v/>
      </c>
      <c r="AZ349" s="24" t="str">
        <f>IF(AND($BB$1=5,$BC$1=AH349),'Data Entry'!C354,"")</f>
        <v/>
      </c>
      <c r="BA349" s="24" t="str">
        <f>IF(AND($BB$1=5,AG349=5,$BC$1=AH349),'Data Entry'!D354,"")</f>
        <v/>
      </c>
      <c r="BB349" s="24" t="str">
        <f t="shared" si="103"/>
        <v/>
      </c>
      <c r="BC349" s="24" t="str">
        <f>IF(AND($BB$1=5,AG349=5,$BC$1=AH349),'Data Entry'!F354,"")</f>
        <v/>
      </c>
      <c r="BD349" s="24" t="str">
        <f t="shared" si="104"/>
        <v/>
      </c>
      <c r="BE349" s="24" t="str">
        <f>IF(AND($BB$1=5,AG349=5,$BC$1=AH349),'Data Entry'!G354,"")</f>
        <v/>
      </c>
      <c r="BF349" s="24" t="str">
        <f t="shared" si="105"/>
        <v/>
      </c>
      <c r="BG349" s="24" t="str">
        <f t="shared" si="106"/>
        <v/>
      </c>
      <c r="BH349" s="24" t="str">
        <f>IF(AND($BB$1=5,AG349=5,$BC$1=AH349),'Data Entry'!E354,"")</f>
        <v/>
      </c>
      <c r="BI349" s="24" t="str">
        <f>IF(AND($BB$1=5,AG349=5,$BC$1=AH349),'Data Entry'!H354,"")</f>
        <v/>
      </c>
      <c r="BJ349" s="24" t="str">
        <f>IF(AND($BB$1=5,AG349=5,$BC$1=AH349),'Data Entry'!I354,"")</f>
        <v/>
      </c>
      <c r="BK349" s="24" t="str">
        <f t="shared" si="107"/>
        <v/>
      </c>
      <c r="BL349" s="24" t="str">
        <f t="shared" si="108"/>
        <v/>
      </c>
      <c r="BM349" s="24" t="str">
        <f t="shared" si="109"/>
        <v/>
      </c>
      <c r="BN349" s="24" t="str">
        <f t="shared" si="110"/>
        <v/>
      </c>
    </row>
    <row r="350" spans="1:66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7"/>
      <c r="AF350" t="str">
        <f>IF(AK350="","",IF(AK350&gt;0,COUNT($AG$2:AG350),""))</f>
        <v/>
      </c>
      <c r="AG350" s="24">
        <f t="shared" si="93"/>
        <v>5</v>
      </c>
      <c r="AH350" s="24" t="str">
        <f>IF(AND($AJ$1=5),'Data Entry'!C355,"")</f>
        <v/>
      </c>
      <c r="AI350" s="24" t="str">
        <f>IF(AND($AJ$1=5),'Data Entry'!D355,"")</f>
        <v/>
      </c>
      <c r="AJ350" s="24" t="str">
        <f t="shared" si="94"/>
        <v/>
      </c>
      <c r="AK350" s="24" t="str">
        <f>IF(AND($AJ$1=5),'Data Entry'!F355,"")</f>
        <v/>
      </c>
      <c r="AL350" s="24" t="str">
        <f t="shared" si="95"/>
        <v/>
      </c>
      <c r="AM350" s="24" t="str">
        <f>IF(AND($AJ$1=5),'Data Entry'!G355,"")</f>
        <v/>
      </c>
      <c r="AN350" s="24" t="str">
        <f t="shared" si="96"/>
        <v/>
      </c>
      <c r="AO350" s="24" t="str">
        <f t="shared" si="97"/>
        <v/>
      </c>
      <c r="AP350" s="24" t="str">
        <f>IF(AND($AJ$1=5),'Data Entry'!E355,"")</f>
        <v/>
      </c>
      <c r="AQ350" s="24" t="str">
        <f>IF(AND($AJ$1=5),'Data Entry'!H355,"")</f>
        <v/>
      </c>
      <c r="AR350" s="24" t="str">
        <f>IF(AND($AJ$1=5),'Data Entry'!I355,"")</f>
        <v/>
      </c>
      <c r="AS350" s="24" t="str">
        <f t="shared" si="98"/>
        <v/>
      </c>
      <c r="AT350" s="24" t="str">
        <f t="shared" si="99"/>
        <v/>
      </c>
      <c r="AU350" s="24" t="str">
        <f t="shared" si="100"/>
        <v/>
      </c>
      <c r="AV350" s="24" t="str">
        <f t="shared" si="101"/>
        <v/>
      </c>
      <c r="AX350" t="str">
        <f>IF(BC350="","",IF(BC350&gt;0,COUNT($AY$2:AY350),""))</f>
        <v/>
      </c>
      <c r="AY350" s="24" t="str">
        <f t="shared" si="102"/>
        <v/>
      </c>
      <c r="AZ350" s="24" t="str">
        <f>IF(AND($BB$1=5,$BC$1=AH350),'Data Entry'!C355,"")</f>
        <v/>
      </c>
      <c r="BA350" s="24" t="str">
        <f>IF(AND($BB$1=5,AG350=5,$BC$1=AH350),'Data Entry'!D355,"")</f>
        <v/>
      </c>
      <c r="BB350" s="24" t="str">
        <f t="shared" si="103"/>
        <v/>
      </c>
      <c r="BC350" s="24" t="str">
        <f>IF(AND($BB$1=5,AG350=5,$BC$1=AH350),'Data Entry'!F355,"")</f>
        <v/>
      </c>
      <c r="BD350" s="24" t="str">
        <f t="shared" si="104"/>
        <v/>
      </c>
      <c r="BE350" s="24" t="str">
        <f>IF(AND($BB$1=5,AG350=5,$BC$1=AH350),'Data Entry'!G355,"")</f>
        <v/>
      </c>
      <c r="BF350" s="24" t="str">
        <f t="shared" si="105"/>
        <v/>
      </c>
      <c r="BG350" s="24" t="str">
        <f t="shared" si="106"/>
        <v/>
      </c>
      <c r="BH350" s="24" t="str">
        <f>IF(AND($BB$1=5,AG350=5,$BC$1=AH350),'Data Entry'!E355,"")</f>
        <v/>
      </c>
      <c r="BI350" s="24" t="str">
        <f>IF(AND($BB$1=5,AG350=5,$BC$1=AH350),'Data Entry'!H355,"")</f>
        <v/>
      </c>
      <c r="BJ350" s="24" t="str">
        <f>IF(AND($BB$1=5,AG350=5,$BC$1=AH350),'Data Entry'!I355,"")</f>
        <v/>
      </c>
      <c r="BK350" s="24" t="str">
        <f t="shared" si="107"/>
        <v/>
      </c>
      <c r="BL350" s="24" t="str">
        <f t="shared" si="108"/>
        <v/>
      </c>
      <c r="BM350" s="24" t="str">
        <f t="shared" si="109"/>
        <v/>
      </c>
      <c r="BN350" s="24" t="str">
        <f t="shared" si="110"/>
        <v/>
      </c>
    </row>
    <row r="351" spans="1:66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7"/>
      <c r="AF351" t="str">
        <f>IF(AK351="","",IF(AK351&gt;0,COUNT($AG$2:AG351),""))</f>
        <v/>
      </c>
      <c r="AG351" s="24">
        <f t="shared" si="93"/>
        <v>5</v>
      </c>
      <c r="AH351" s="24" t="str">
        <f>IF(AND($AJ$1=5),'Data Entry'!C356,"")</f>
        <v/>
      </c>
      <c r="AI351" s="24" t="str">
        <f>IF(AND($AJ$1=5),'Data Entry'!D356,"")</f>
        <v/>
      </c>
      <c r="AJ351" s="24" t="str">
        <f t="shared" si="94"/>
        <v/>
      </c>
      <c r="AK351" s="24" t="str">
        <f>IF(AND($AJ$1=5),'Data Entry'!F356,"")</f>
        <v/>
      </c>
      <c r="AL351" s="24" t="str">
        <f t="shared" si="95"/>
        <v/>
      </c>
      <c r="AM351" s="24" t="str">
        <f>IF(AND($AJ$1=5),'Data Entry'!G356,"")</f>
        <v/>
      </c>
      <c r="AN351" s="24" t="str">
        <f t="shared" si="96"/>
        <v/>
      </c>
      <c r="AO351" s="24" t="str">
        <f t="shared" si="97"/>
        <v/>
      </c>
      <c r="AP351" s="24" t="str">
        <f>IF(AND($AJ$1=5),'Data Entry'!E356,"")</f>
        <v/>
      </c>
      <c r="AQ351" s="24" t="str">
        <f>IF(AND($AJ$1=5),'Data Entry'!H356,"")</f>
        <v/>
      </c>
      <c r="AR351" s="24" t="str">
        <f>IF(AND($AJ$1=5),'Data Entry'!I356,"")</f>
        <v/>
      </c>
      <c r="AS351" s="24" t="str">
        <f t="shared" si="98"/>
        <v/>
      </c>
      <c r="AT351" s="24" t="str">
        <f t="shared" si="99"/>
        <v/>
      </c>
      <c r="AU351" s="24" t="str">
        <f t="shared" si="100"/>
        <v/>
      </c>
      <c r="AV351" s="24" t="str">
        <f t="shared" si="101"/>
        <v/>
      </c>
      <c r="AX351" t="str">
        <f>IF(BC351="","",IF(BC351&gt;0,COUNT($AY$2:AY351),""))</f>
        <v/>
      </c>
      <c r="AY351" s="24" t="str">
        <f t="shared" si="102"/>
        <v/>
      </c>
      <c r="AZ351" s="24" t="str">
        <f>IF(AND($BB$1=5,$BC$1=AH351),'Data Entry'!C356,"")</f>
        <v/>
      </c>
      <c r="BA351" s="24" t="str">
        <f>IF(AND($BB$1=5,AG351=5,$BC$1=AH351),'Data Entry'!D356,"")</f>
        <v/>
      </c>
      <c r="BB351" s="24" t="str">
        <f t="shared" si="103"/>
        <v/>
      </c>
      <c r="BC351" s="24" t="str">
        <f>IF(AND($BB$1=5,AG351=5,$BC$1=AH351),'Data Entry'!F356,"")</f>
        <v/>
      </c>
      <c r="BD351" s="24" t="str">
        <f t="shared" si="104"/>
        <v/>
      </c>
      <c r="BE351" s="24" t="str">
        <f>IF(AND($BB$1=5,AG351=5,$BC$1=AH351),'Data Entry'!G356,"")</f>
        <v/>
      </c>
      <c r="BF351" s="24" t="str">
        <f t="shared" si="105"/>
        <v/>
      </c>
      <c r="BG351" s="24" t="str">
        <f t="shared" si="106"/>
        <v/>
      </c>
      <c r="BH351" s="24" t="str">
        <f>IF(AND($BB$1=5,AG351=5,$BC$1=AH351),'Data Entry'!E356,"")</f>
        <v/>
      </c>
      <c r="BI351" s="24" t="str">
        <f>IF(AND($BB$1=5,AG351=5,$BC$1=AH351),'Data Entry'!H356,"")</f>
        <v/>
      </c>
      <c r="BJ351" s="24" t="str">
        <f>IF(AND($BB$1=5,AG351=5,$BC$1=AH351),'Data Entry'!I356,"")</f>
        <v/>
      </c>
      <c r="BK351" s="24" t="str">
        <f t="shared" si="107"/>
        <v/>
      </c>
      <c r="BL351" s="24" t="str">
        <f t="shared" si="108"/>
        <v/>
      </c>
      <c r="BM351" s="24" t="str">
        <f t="shared" si="109"/>
        <v/>
      </c>
      <c r="BN351" s="24" t="str">
        <f t="shared" si="110"/>
        <v/>
      </c>
    </row>
    <row r="352" spans="1:66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7"/>
      <c r="AF352" t="str">
        <f>IF(AK352="","",IF(AK352&gt;0,COUNT($AG$2:AG352),""))</f>
        <v/>
      </c>
      <c r="AG352" s="24">
        <f t="shared" si="93"/>
        <v>5</v>
      </c>
      <c r="AH352" s="24" t="str">
        <f>IF(AND($AJ$1=5),'Data Entry'!C357,"")</f>
        <v/>
      </c>
      <c r="AI352" s="24" t="str">
        <f>IF(AND($AJ$1=5),'Data Entry'!D357,"")</f>
        <v/>
      </c>
      <c r="AJ352" s="24" t="str">
        <f t="shared" si="94"/>
        <v/>
      </c>
      <c r="AK352" s="24" t="str">
        <f>IF(AND($AJ$1=5),'Data Entry'!F357,"")</f>
        <v/>
      </c>
      <c r="AL352" s="24" t="str">
        <f t="shared" si="95"/>
        <v/>
      </c>
      <c r="AM352" s="24" t="str">
        <f>IF(AND($AJ$1=5),'Data Entry'!G357,"")</f>
        <v/>
      </c>
      <c r="AN352" s="24" t="str">
        <f t="shared" si="96"/>
        <v/>
      </c>
      <c r="AO352" s="24" t="str">
        <f t="shared" si="97"/>
        <v/>
      </c>
      <c r="AP352" s="24" t="str">
        <f>IF(AND($AJ$1=5),'Data Entry'!E357,"")</f>
        <v/>
      </c>
      <c r="AQ352" s="24" t="str">
        <f>IF(AND($AJ$1=5),'Data Entry'!H357,"")</f>
        <v/>
      </c>
      <c r="AR352" s="24" t="str">
        <f>IF(AND($AJ$1=5),'Data Entry'!I357,"")</f>
        <v/>
      </c>
      <c r="AS352" s="24" t="str">
        <f t="shared" si="98"/>
        <v/>
      </c>
      <c r="AT352" s="24" t="str">
        <f t="shared" si="99"/>
        <v/>
      </c>
      <c r="AU352" s="24" t="str">
        <f t="shared" si="100"/>
        <v/>
      </c>
      <c r="AV352" s="24" t="str">
        <f t="shared" si="101"/>
        <v/>
      </c>
      <c r="AX352" t="str">
        <f>IF(BC352="","",IF(BC352&gt;0,COUNT($AY$2:AY352),""))</f>
        <v/>
      </c>
      <c r="AY352" s="24" t="str">
        <f t="shared" si="102"/>
        <v/>
      </c>
      <c r="AZ352" s="24" t="str">
        <f>IF(AND($BB$1=5,$BC$1=AH352),'Data Entry'!C357,"")</f>
        <v/>
      </c>
      <c r="BA352" s="24" t="str">
        <f>IF(AND($BB$1=5,AG352=5,$BC$1=AH352),'Data Entry'!D357,"")</f>
        <v/>
      </c>
      <c r="BB352" s="24" t="str">
        <f t="shared" si="103"/>
        <v/>
      </c>
      <c r="BC352" s="24" t="str">
        <f>IF(AND($BB$1=5,AG352=5,$BC$1=AH352),'Data Entry'!F357,"")</f>
        <v/>
      </c>
      <c r="BD352" s="24" t="str">
        <f t="shared" si="104"/>
        <v/>
      </c>
      <c r="BE352" s="24" t="str">
        <f>IF(AND($BB$1=5,AG352=5,$BC$1=AH352),'Data Entry'!G357,"")</f>
        <v/>
      </c>
      <c r="BF352" s="24" t="str">
        <f t="shared" si="105"/>
        <v/>
      </c>
      <c r="BG352" s="24" t="str">
        <f t="shared" si="106"/>
        <v/>
      </c>
      <c r="BH352" s="24" t="str">
        <f>IF(AND($BB$1=5,AG352=5,$BC$1=AH352),'Data Entry'!E357,"")</f>
        <v/>
      </c>
      <c r="BI352" s="24" t="str">
        <f>IF(AND($BB$1=5,AG352=5,$BC$1=AH352),'Data Entry'!H357,"")</f>
        <v/>
      </c>
      <c r="BJ352" s="24" t="str">
        <f>IF(AND($BB$1=5,AG352=5,$BC$1=AH352),'Data Entry'!I357,"")</f>
        <v/>
      </c>
      <c r="BK352" s="24" t="str">
        <f t="shared" si="107"/>
        <v/>
      </c>
      <c r="BL352" s="24" t="str">
        <f t="shared" si="108"/>
        <v/>
      </c>
      <c r="BM352" s="24" t="str">
        <f t="shared" si="109"/>
        <v/>
      </c>
      <c r="BN352" s="24" t="str">
        <f t="shared" si="110"/>
        <v/>
      </c>
    </row>
    <row r="353" spans="1:66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7"/>
      <c r="AF353" t="str">
        <f>IF(AK353="","",IF(AK353&gt;0,COUNT($AG$2:AG353),""))</f>
        <v/>
      </c>
      <c r="AG353" s="24">
        <f t="shared" si="93"/>
        <v>5</v>
      </c>
      <c r="AH353" s="24" t="str">
        <f>IF(AND($AJ$1=5),'Data Entry'!C358,"")</f>
        <v/>
      </c>
      <c r="AI353" s="24" t="str">
        <f>IF(AND($AJ$1=5),'Data Entry'!D358,"")</f>
        <v/>
      </c>
      <c r="AJ353" s="24" t="str">
        <f t="shared" si="94"/>
        <v/>
      </c>
      <c r="AK353" s="24" t="str">
        <f>IF(AND($AJ$1=5),'Data Entry'!F358,"")</f>
        <v/>
      </c>
      <c r="AL353" s="24" t="str">
        <f t="shared" si="95"/>
        <v/>
      </c>
      <c r="AM353" s="24" t="str">
        <f>IF(AND($AJ$1=5),'Data Entry'!G358,"")</f>
        <v/>
      </c>
      <c r="AN353" s="24" t="str">
        <f t="shared" si="96"/>
        <v/>
      </c>
      <c r="AO353" s="24" t="str">
        <f t="shared" si="97"/>
        <v/>
      </c>
      <c r="AP353" s="24" t="str">
        <f>IF(AND($AJ$1=5),'Data Entry'!E358,"")</f>
        <v/>
      </c>
      <c r="AQ353" s="24" t="str">
        <f>IF(AND($AJ$1=5),'Data Entry'!H358,"")</f>
        <v/>
      </c>
      <c r="AR353" s="24" t="str">
        <f>IF(AND($AJ$1=5),'Data Entry'!I358,"")</f>
        <v/>
      </c>
      <c r="AS353" s="24" t="str">
        <f t="shared" si="98"/>
        <v/>
      </c>
      <c r="AT353" s="24" t="str">
        <f t="shared" si="99"/>
        <v/>
      </c>
      <c r="AU353" s="24" t="str">
        <f t="shared" si="100"/>
        <v/>
      </c>
      <c r="AV353" s="24" t="str">
        <f t="shared" si="101"/>
        <v/>
      </c>
      <c r="AX353" t="str">
        <f>IF(BC353="","",IF(BC353&gt;0,COUNT($AY$2:AY353),""))</f>
        <v/>
      </c>
      <c r="AY353" s="24" t="str">
        <f t="shared" si="102"/>
        <v/>
      </c>
      <c r="AZ353" s="24" t="str">
        <f>IF(AND($BB$1=5,$BC$1=AH353),'Data Entry'!C358,"")</f>
        <v/>
      </c>
      <c r="BA353" s="24" t="str">
        <f>IF(AND($BB$1=5,AG353=5,$BC$1=AH353),'Data Entry'!D358,"")</f>
        <v/>
      </c>
      <c r="BB353" s="24" t="str">
        <f t="shared" si="103"/>
        <v/>
      </c>
      <c r="BC353" s="24" t="str">
        <f>IF(AND($BB$1=5,AG353=5,$BC$1=AH353),'Data Entry'!F358,"")</f>
        <v/>
      </c>
      <c r="BD353" s="24" t="str">
        <f t="shared" si="104"/>
        <v/>
      </c>
      <c r="BE353" s="24" t="str">
        <f>IF(AND($BB$1=5,AG353=5,$BC$1=AH353),'Data Entry'!G358,"")</f>
        <v/>
      </c>
      <c r="BF353" s="24" t="str">
        <f t="shared" si="105"/>
        <v/>
      </c>
      <c r="BG353" s="24" t="str">
        <f t="shared" si="106"/>
        <v/>
      </c>
      <c r="BH353" s="24" t="str">
        <f>IF(AND($BB$1=5,AG353=5,$BC$1=AH353),'Data Entry'!E358,"")</f>
        <v/>
      </c>
      <c r="BI353" s="24" t="str">
        <f>IF(AND($BB$1=5,AG353=5,$BC$1=AH353),'Data Entry'!H358,"")</f>
        <v/>
      </c>
      <c r="BJ353" s="24" t="str">
        <f>IF(AND($BB$1=5,AG353=5,$BC$1=AH353),'Data Entry'!I358,"")</f>
        <v/>
      </c>
      <c r="BK353" s="24" t="str">
        <f t="shared" si="107"/>
        <v/>
      </c>
      <c r="BL353" s="24" t="str">
        <f t="shared" si="108"/>
        <v/>
      </c>
      <c r="BM353" s="24" t="str">
        <f t="shared" si="109"/>
        <v/>
      </c>
      <c r="BN353" s="24" t="str">
        <f t="shared" si="110"/>
        <v/>
      </c>
    </row>
    <row r="354" spans="1:66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7"/>
      <c r="AF354" t="str">
        <f>IF(AK354="","",IF(AK354&gt;0,COUNT($AG$2:AG354),""))</f>
        <v/>
      </c>
      <c r="AG354" s="24">
        <f t="shared" si="93"/>
        <v>5</v>
      </c>
      <c r="AH354" s="24" t="str">
        <f>IF(AND($AJ$1=5),'Data Entry'!C359,"")</f>
        <v/>
      </c>
      <c r="AI354" s="24" t="str">
        <f>IF(AND($AJ$1=5),'Data Entry'!D359,"")</f>
        <v/>
      </c>
      <c r="AJ354" s="24" t="str">
        <f t="shared" si="94"/>
        <v/>
      </c>
      <c r="AK354" s="24" t="str">
        <f>IF(AND($AJ$1=5),'Data Entry'!F359,"")</f>
        <v/>
      </c>
      <c r="AL354" s="24" t="str">
        <f t="shared" si="95"/>
        <v/>
      </c>
      <c r="AM354" s="24" t="str">
        <f>IF(AND($AJ$1=5),'Data Entry'!G359,"")</f>
        <v/>
      </c>
      <c r="AN354" s="24" t="str">
        <f t="shared" si="96"/>
        <v/>
      </c>
      <c r="AO354" s="24" t="str">
        <f t="shared" si="97"/>
        <v/>
      </c>
      <c r="AP354" s="24" t="str">
        <f>IF(AND($AJ$1=5),'Data Entry'!E359,"")</f>
        <v/>
      </c>
      <c r="AQ354" s="24" t="str">
        <f>IF(AND($AJ$1=5),'Data Entry'!H359,"")</f>
        <v/>
      </c>
      <c r="AR354" s="24" t="str">
        <f>IF(AND($AJ$1=5),'Data Entry'!I359,"")</f>
        <v/>
      </c>
      <c r="AS354" s="24" t="str">
        <f t="shared" si="98"/>
        <v/>
      </c>
      <c r="AT354" s="24" t="str">
        <f t="shared" si="99"/>
        <v/>
      </c>
      <c r="AU354" s="24" t="str">
        <f t="shared" si="100"/>
        <v/>
      </c>
      <c r="AV354" s="24" t="str">
        <f t="shared" si="101"/>
        <v/>
      </c>
      <c r="AX354" t="str">
        <f>IF(BC354="","",IF(BC354&gt;0,COUNT($AY$2:AY354),""))</f>
        <v/>
      </c>
      <c r="AY354" s="24" t="str">
        <f t="shared" si="102"/>
        <v/>
      </c>
      <c r="AZ354" s="24" t="str">
        <f>IF(AND($BB$1=5,$BC$1=AH354),'Data Entry'!C359,"")</f>
        <v/>
      </c>
      <c r="BA354" s="24" t="str">
        <f>IF(AND($BB$1=5,AG354=5,$BC$1=AH354),'Data Entry'!D359,"")</f>
        <v/>
      </c>
      <c r="BB354" s="24" t="str">
        <f t="shared" si="103"/>
        <v/>
      </c>
      <c r="BC354" s="24" t="str">
        <f>IF(AND($BB$1=5,AG354=5,$BC$1=AH354),'Data Entry'!F359,"")</f>
        <v/>
      </c>
      <c r="BD354" s="24" t="str">
        <f t="shared" si="104"/>
        <v/>
      </c>
      <c r="BE354" s="24" t="str">
        <f>IF(AND($BB$1=5,AG354=5,$BC$1=AH354),'Data Entry'!G359,"")</f>
        <v/>
      </c>
      <c r="BF354" s="24" t="str">
        <f t="shared" si="105"/>
        <v/>
      </c>
      <c r="BG354" s="24" t="str">
        <f t="shared" si="106"/>
        <v/>
      </c>
      <c r="BH354" s="24" t="str">
        <f>IF(AND($BB$1=5,AG354=5,$BC$1=AH354),'Data Entry'!E359,"")</f>
        <v/>
      </c>
      <c r="BI354" s="24" t="str">
        <f>IF(AND($BB$1=5,AG354=5,$BC$1=AH354),'Data Entry'!H359,"")</f>
        <v/>
      </c>
      <c r="BJ354" s="24" t="str">
        <f>IF(AND($BB$1=5,AG354=5,$BC$1=AH354),'Data Entry'!I359,"")</f>
        <v/>
      </c>
      <c r="BK354" s="24" t="str">
        <f t="shared" si="107"/>
        <v/>
      </c>
      <c r="BL354" s="24" t="str">
        <f t="shared" si="108"/>
        <v/>
      </c>
      <c r="BM354" s="24" t="str">
        <f t="shared" si="109"/>
        <v/>
      </c>
      <c r="BN354" s="24" t="str">
        <f t="shared" si="110"/>
        <v/>
      </c>
    </row>
    <row r="355" spans="1:66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7"/>
      <c r="AF355" t="str">
        <f>IF(AK355="","",IF(AK355&gt;0,COUNT($AG$2:AG355),""))</f>
        <v/>
      </c>
      <c r="AG355" s="24">
        <f t="shared" si="93"/>
        <v>5</v>
      </c>
      <c r="AH355" s="24" t="str">
        <f>IF(AND($AJ$1=5),'Data Entry'!C360,"")</f>
        <v/>
      </c>
      <c r="AI355" s="24" t="str">
        <f>IF(AND($AJ$1=5),'Data Entry'!D360,"")</f>
        <v/>
      </c>
      <c r="AJ355" s="24" t="str">
        <f t="shared" si="94"/>
        <v/>
      </c>
      <c r="AK355" s="24" t="str">
        <f>IF(AND($AJ$1=5),'Data Entry'!F360,"")</f>
        <v/>
      </c>
      <c r="AL355" s="24" t="str">
        <f t="shared" si="95"/>
        <v/>
      </c>
      <c r="AM355" s="24" t="str">
        <f>IF(AND($AJ$1=5),'Data Entry'!G360,"")</f>
        <v/>
      </c>
      <c r="AN355" s="24" t="str">
        <f t="shared" si="96"/>
        <v/>
      </c>
      <c r="AO355" s="24" t="str">
        <f t="shared" si="97"/>
        <v/>
      </c>
      <c r="AP355" s="24" t="str">
        <f>IF(AND($AJ$1=5),'Data Entry'!E360,"")</f>
        <v/>
      </c>
      <c r="AQ355" s="24" t="str">
        <f>IF(AND($AJ$1=5),'Data Entry'!H360,"")</f>
        <v/>
      </c>
      <c r="AR355" s="24" t="str">
        <f>IF(AND($AJ$1=5),'Data Entry'!I360,"")</f>
        <v/>
      </c>
      <c r="AS355" s="24" t="str">
        <f t="shared" si="98"/>
        <v/>
      </c>
      <c r="AT355" s="24" t="str">
        <f t="shared" si="99"/>
        <v/>
      </c>
      <c r="AU355" s="24" t="str">
        <f t="shared" si="100"/>
        <v/>
      </c>
      <c r="AV355" s="24" t="str">
        <f t="shared" si="101"/>
        <v/>
      </c>
      <c r="AX355" t="str">
        <f>IF(BC355="","",IF(BC355&gt;0,COUNT($AY$2:AY355),""))</f>
        <v/>
      </c>
      <c r="AY355" s="24" t="str">
        <f t="shared" si="102"/>
        <v/>
      </c>
      <c r="AZ355" s="24" t="str">
        <f>IF(AND($BB$1=5,$BC$1=AH355),'Data Entry'!C360,"")</f>
        <v/>
      </c>
      <c r="BA355" s="24" t="str">
        <f>IF(AND($BB$1=5,AG355=5,$BC$1=AH355),'Data Entry'!D360,"")</f>
        <v/>
      </c>
      <c r="BB355" s="24" t="str">
        <f t="shared" si="103"/>
        <v/>
      </c>
      <c r="BC355" s="24" t="str">
        <f>IF(AND($BB$1=5,AG355=5,$BC$1=AH355),'Data Entry'!F360,"")</f>
        <v/>
      </c>
      <c r="BD355" s="24" t="str">
        <f t="shared" si="104"/>
        <v/>
      </c>
      <c r="BE355" s="24" t="str">
        <f>IF(AND($BB$1=5,AG355=5,$BC$1=AH355),'Data Entry'!G360,"")</f>
        <v/>
      </c>
      <c r="BF355" s="24" t="str">
        <f t="shared" si="105"/>
        <v/>
      </c>
      <c r="BG355" s="24" t="str">
        <f t="shared" si="106"/>
        <v/>
      </c>
      <c r="BH355" s="24" t="str">
        <f>IF(AND($BB$1=5,AG355=5,$BC$1=AH355),'Data Entry'!E360,"")</f>
        <v/>
      </c>
      <c r="BI355" s="24" t="str">
        <f>IF(AND($BB$1=5,AG355=5,$BC$1=AH355),'Data Entry'!H360,"")</f>
        <v/>
      </c>
      <c r="BJ355" s="24" t="str">
        <f>IF(AND($BB$1=5,AG355=5,$BC$1=AH355),'Data Entry'!I360,"")</f>
        <v/>
      </c>
      <c r="BK355" s="24" t="str">
        <f t="shared" si="107"/>
        <v/>
      </c>
      <c r="BL355" s="24" t="str">
        <f t="shared" si="108"/>
        <v/>
      </c>
      <c r="BM355" s="24" t="str">
        <f t="shared" si="109"/>
        <v/>
      </c>
      <c r="BN355" s="24" t="str">
        <f t="shared" si="110"/>
        <v/>
      </c>
    </row>
    <row r="356" spans="1:66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7"/>
      <c r="AF356" t="str">
        <f>IF(AK356="","",IF(AK356&gt;0,COUNT($AG$2:AG356),""))</f>
        <v/>
      </c>
      <c r="AG356" s="24">
        <f t="shared" si="93"/>
        <v>5</v>
      </c>
      <c r="AH356" s="24" t="str">
        <f>IF(AND($AJ$1=5),'Data Entry'!C361,"")</f>
        <v/>
      </c>
      <c r="AI356" s="24" t="str">
        <f>IF(AND($AJ$1=5),'Data Entry'!D361,"")</f>
        <v/>
      </c>
      <c r="AJ356" s="24" t="str">
        <f t="shared" si="94"/>
        <v/>
      </c>
      <c r="AK356" s="24" t="str">
        <f>IF(AND($AJ$1=5),'Data Entry'!F361,"")</f>
        <v/>
      </c>
      <c r="AL356" s="24" t="str">
        <f t="shared" si="95"/>
        <v/>
      </c>
      <c r="AM356" s="24" t="str">
        <f>IF(AND($AJ$1=5),'Data Entry'!G361,"")</f>
        <v/>
      </c>
      <c r="AN356" s="24" t="str">
        <f t="shared" si="96"/>
        <v/>
      </c>
      <c r="AO356" s="24" t="str">
        <f t="shared" si="97"/>
        <v/>
      </c>
      <c r="AP356" s="24" t="str">
        <f>IF(AND($AJ$1=5),'Data Entry'!E361,"")</f>
        <v/>
      </c>
      <c r="AQ356" s="24" t="str">
        <f>IF(AND($AJ$1=5),'Data Entry'!H361,"")</f>
        <v/>
      </c>
      <c r="AR356" s="24" t="str">
        <f>IF(AND($AJ$1=5),'Data Entry'!I361,"")</f>
        <v/>
      </c>
      <c r="AS356" s="24" t="str">
        <f t="shared" si="98"/>
        <v/>
      </c>
      <c r="AT356" s="24" t="str">
        <f t="shared" si="99"/>
        <v/>
      </c>
      <c r="AU356" s="24" t="str">
        <f t="shared" si="100"/>
        <v/>
      </c>
      <c r="AV356" s="24" t="str">
        <f t="shared" si="101"/>
        <v/>
      </c>
      <c r="AX356" t="str">
        <f>IF(BC356="","",IF(BC356&gt;0,COUNT($AY$2:AY356),""))</f>
        <v/>
      </c>
      <c r="AY356" s="24" t="str">
        <f t="shared" si="102"/>
        <v/>
      </c>
      <c r="AZ356" s="24" t="str">
        <f>IF(AND($BB$1=5,$BC$1=AH356),'Data Entry'!C361,"")</f>
        <v/>
      </c>
      <c r="BA356" s="24" t="str">
        <f>IF(AND($BB$1=5,AG356=5,$BC$1=AH356),'Data Entry'!D361,"")</f>
        <v/>
      </c>
      <c r="BB356" s="24" t="str">
        <f t="shared" si="103"/>
        <v/>
      </c>
      <c r="BC356" s="24" t="str">
        <f>IF(AND($BB$1=5,AG356=5,$BC$1=AH356),'Data Entry'!F361,"")</f>
        <v/>
      </c>
      <c r="BD356" s="24" t="str">
        <f t="shared" si="104"/>
        <v/>
      </c>
      <c r="BE356" s="24" t="str">
        <f>IF(AND($BB$1=5,AG356=5,$BC$1=AH356),'Data Entry'!G361,"")</f>
        <v/>
      </c>
      <c r="BF356" s="24" t="str">
        <f t="shared" si="105"/>
        <v/>
      </c>
      <c r="BG356" s="24" t="str">
        <f t="shared" si="106"/>
        <v/>
      </c>
      <c r="BH356" s="24" t="str">
        <f>IF(AND($BB$1=5,AG356=5,$BC$1=AH356),'Data Entry'!E361,"")</f>
        <v/>
      </c>
      <c r="BI356" s="24" t="str">
        <f>IF(AND($BB$1=5,AG356=5,$BC$1=AH356),'Data Entry'!H361,"")</f>
        <v/>
      </c>
      <c r="BJ356" s="24" t="str">
        <f>IF(AND($BB$1=5,AG356=5,$BC$1=AH356),'Data Entry'!I361,"")</f>
        <v/>
      </c>
      <c r="BK356" s="24" t="str">
        <f t="shared" si="107"/>
        <v/>
      </c>
      <c r="BL356" s="24" t="str">
        <f t="shared" si="108"/>
        <v/>
      </c>
      <c r="BM356" s="24" t="str">
        <f t="shared" si="109"/>
        <v/>
      </c>
      <c r="BN356" s="24" t="str">
        <f t="shared" si="110"/>
        <v/>
      </c>
    </row>
    <row r="357" spans="1:66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7"/>
      <c r="AF357" t="str">
        <f>IF(AK357="","",IF(AK357&gt;0,COUNT($AG$2:AG357),""))</f>
        <v/>
      </c>
      <c r="AG357" s="24">
        <f t="shared" si="93"/>
        <v>5</v>
      </c>
      <c r="AH357" s="24" t="str">
        <f>IF(AND($AJ$1=5),'Data Entry'!C362,"")</f>
        <v/>
      </c>
      <c r="AI357" s="24" t="str">
        <f>IF(AND($AJ$1=5),'Data Entry'!D362,"")</f>
        <v/>
      </c>
      <c r="AJ357" s="24" t="str">
        <f t="shared" si="94"/>
        <v/>
      </c>
      <c r="AK357" s="24" t="str">
        <f>IF(AND($AJ$1=5),'Data Entry'!F362,"")</f>
        <v/>
      </c>
      <c r="AL357" s="24" t="str">
        <f t="shared" si="95"/>
        <v/>
      </c>
      <c r="AM357" s="24" t="str">
        <f>IF(AND($AJ$1=5),'Data Entry'!G362,"")</f>
        <v/>
      </c>
      <c r="AN357" s="24" t="str">
        <f t="shared" si="96"/>
        <v/>
      </c>
      <c r="AO357" s="24" t="str">
        <f t="shared" si="97"/>
        <v/>
      </c>
      <c r="AP357" s="24" t="str">
        <f>IF(AND($AJ$1=5),'Data Entry'!E362,"")</f>
        <v/>
      </c>
      <c r="AQ357" s="24" t="str">
        <f>IF(AND($AJ$1=5),'Data Entry'!H362,"")</f>
        <v/>
      </c>
      <c r="AR357" s="24" t="str">
        <f>IF(AND($AJ$1=5),'Data Entry'!I362,"")</f>
        <v/>
      </c>
      <c r="AS357" s="24" t="str">
        <f t="shared" si="98"/>
        <v/>
      </c>
      <c r="AT357" s="24" t="str">
        <f t="shared" si="99"/>
        <v/>
      </c>
      <c r="AU357" s="24" t="str">
        <f t="shared" si="100"/>
        <v/>
      </c>
      <c r="AV357" s="24" t="str">
        <f t="shared" si="101"/>
        <v/>
      </c>
      <c r="AX357" t="str">
        <f>IF(BC357="","",IF(BC357&gt;0,COUNT($AY$2:AY357),""))</f>
        <v/>
      </c>
      <c r="AY357" s="24" t="str">
        <f t="shared" si="102"/>
        <v/>
      </c>
      <c r="AZ357" s="24" t="str">
        <f>IF(AND($BB$1=5,$BC$1=AH357),'Data Entry'!C362,"")</f>
        <v/>
      </c>
      <c r="BA357" s="24" t="str">
        <f>IF(AND($BB$1=5,AG357=5,$BC$1=AH357),'Data Entry'!D362,"")</f>
        <v/>
      </c>
      <c r="BB357" s="24" t="str">
        <f t="shared" si="103"/>
        <v/>
      </c>
      <c r="BC357" s="24" t="str">
        <f>IF(AND($BB$1=5,AG357=5,$BC$1=AH357),'Data Entry'!F362,"")</f>
        <v/>
      </c>
      <c r="BD357" s="24" t="str">
        <f t="shared" si="104"/>
        <v/>
      </c>
      <c r="BE357" s="24" t="str">
        <f>IF(AND($BB$1=5,AG357=5,$BC$1=AH357),'Data Entry'!G362,"")</f>
        <v/>
      </c>
      <c r="BF357" s="24" t="str">
        <f t="shared" si="105"/>
        <v/>
      </c>
      <c r="BG357" s="24" t="str">
        <f t="shared" si="106"/>
        <v/>
      </c>
      <c r="BH357" s="24" t="str">
        <f>IF(AND($BB$1=5,AG357=5,$BC$1=AH357),'Data Entry'!E362,"")</f>
        <v/>
      </c>
      <c r="BI357" s="24" t="str">
        <f>IF(AND($BB$1=5,AG357=5,$BC$1=AH357),'Data Entry'!H362,"")</f>
        <v/>
      </c>
      <c r="BJ357" s="24" t="str">
        <f>IF(AND($BB$1=5,AG357=5,$BC$1=AH357),'Data Entry'!I362,"")</f>
        <v/>
      </c>
      <c r="BK357" s="24" t="str">
        <f t="shared" si="107"/>
        <v/>
      </c>
      <c r="BL357" s="24" t="str">
        <f t="shared" si="108"/>
        <v/>
      </c>
      <c r="BM357" s="24" t="str">
        <f t="shared" si="109"/>
        <v/>
      </c>
      <c r="BN357" s="24" t="str">
        <f t="shared" si="110"/>
        <v/>
      </c>
    </row>
    <row r="358" spans="1:66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7"/>
      <c r="AF358" t="str">
        <f>IF(AK358="","",IF(AK358&gt;0,COUNT($AG$2:AG358),""))</f>
        <v/>
      </c>
      <c r="AG358" s="24">
        <f t="shared" si="93"/>
        <v>5</v>
      </c>
      <c r="AH358" s="24" t="str">
        <f>IF(AND($AJ$1=5),'Data Entry'!C363,"")</f>
        <v/>
      </c>
      <c r="AI358" s="24" t="str">
        <f>IF(AND($AJ$1=5),'Data Entry'!D363,"")</f>
        <v/>
      </c>
      <c r="AJ358" s="24" t="str">
        <f t="shared" si="94"/>
        <v/>
      </c>
      <c r="AK358" s="24" t="str">
        <f>IF(AND($AJ$1=5),'Data Entry'!F363,"")</f>
        <v/>
      </c>
      <c r="AL358" s="24" t="str">
        <f t="shared" si="95"/>
        <v/>
      </c>
      <c r="AM358" s="24" t="str">
        <f>IF(AND($AJ$1=5),'Data Entry'!G363,"")</f>
        <v/>
      </c>
      <c r="AN358" s="24" t="str">
        <f t="shared" si="96"/>
        <v/>
      </c>
      <c r="AO358" s="24" t="str">
        <f t="shared" si="97"/>
        <v/>
      </c>
      <c r="AP358" s="24" t="str">
        <f>IF(AND($AJ$1=5),'Data Entry'!E363,"")</f>
        <v/>
      </c>
      <c r="AQ358" s="24" t="str">
        <f>IF(AND($AJ$1=5),'Data Entry'!H363,"")</f>
        <v/>
      </c>
      <c r="AR358" s="24" t="str">
        <f>IF(AND($AJ$1=5),'Data Entry'!I363,"")</f>
        <v/>
      </c>
      <c r="AS358" s="24" t="str">
        <f t="shared" si="98"/>
        <v/>
      </c>
      <c r="AT358" s="24" t="str">
        <f t="shared" si="99"/>
        <v/>
      </c>
      <c r="AU358" s="24" t="str">
        <f t="shared" si="100"/>
        <v/>
      </c>
      <c r="AV358" s="24" t="str">
        <f t="shared" si="101"/>
        <v/>
      </c>
      <c r="AX358" t="str">
        <f>IF(BC358="","",IF(BC358&gt;0,COUNT($AY$2:AY358),""))</f>
        <v/>
      </c>
      <c r="AY358" s="24" t="str">
        <f t="shared" si="102"/>
        <v/>
      </c>
      <c r="AZ358" s="24" t="str">
        <f>IF(AND($BB$1=5,$BC$1=AH358),'Data Entry'!C363,"")</f>
        <v/>
      </c>
      <c r="BA358" s="24" t="str">
        <f>IF(AND($BB$1=5,AG358=5,$BC$1=AH358),'Data Entry'!D363,"")</f>
        <v/>
      </c>
      <c r="BB358" s="24" t="str">
        <f t="shared" si="103"/>
        <v/>
      </c>
      <c r="BC358" s="24" t="str">
        <f>IF(AND($BB$1=5,AG358=5,$BC$1=AH358),'Data Entry'!F363,"")</f>
        <v/>
      </c>
      <c r="BD358" s="24" t="str">
        <f t="shared" si="104"/>
        <v/>
      </c>
      <c r="BE358" s="24" t="str">
        <f>IF(AND($BB$1=5,AG358=5,$BC$1=AH358),'Data Entry'!G363,"")</f>
        <v/>
      </c>
      <c r="BF358" s="24" t="str">
        <f t="shared" si="105"/>
        <v/>
      </c>
      <c r="BG358" s="24" t="str">
        <f t="shared" si="106"/>
        <v/>
      </c>
      <c r="BH358" s="24" t="str">
        <f>IF(AND($BB$1=5,AG358=5,$BC$1=AH358),'Data Entry'!E363,"")</f>
        <v/>
      </c>
      <c r="BI358" s="24" t="str">
        <f>IF(AND($BB$1=5,AG358=5,$BC$1=AH358),'Data Entry'!H363,"")</f>
        <v/>
      </c>
      <c r="BJ358" s="24" t="str">
        <f>IF(AND($BB$1=5,AG358=5,$BC$1=AH358),'Data Entry'!I363,"")</f>
        <v/>
      </c>
      <c r="BK358" s="24" t="str">
        <f t="shared" si="107"/>
        <v/>
      </c>
      <c r="BL358" s="24" t="str">
        <f t="shared" si="108"/>
        <v/>
      </c>
      <c r="BM358" s="24" t="str">
        <f t="shared" si="109"/>
        <v/>
      </c>
      <c r="BN358" s="24" t="str">
        <f t="shared" si="110"/>
        <v/>
      </c>
    </row>
    <row r="359" spans="1:66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7"/>
      <c r="AF359" t="str">
        <f>IF(AK359="","",IF(AK359&gt;0,COUNT($AG$2:AG359),""))</f>
        <v/>
      </c>
      <c r="AG359" s="24">
        <f t="shared" si="93"/>
        <v>5</v>
      </c>
      <c r="AH359" s="24" t="str">
        <f>IF(AND($AJ$1=5),'Data Entry'!C364,"")</f>
        <v/>
      </c>
      <c r="AI359" s="24" t="str">
        <f>IF(AND($AJ$1=5),'Data Entry'!D364,"")</f>
        <v/>
      </c>
      <c r="AJ359" s="24" t="str">
        <f t="shared" si="94"/>
        <v/>
      </c>
      <c r="AK359" s="24" t="str">
        <f>IF(AND($AJ$1=5),'Data Entry'!F364,"")</f>
        <v/>
      </c>
      <c r="AL359" s="24" t="str">
        <f t="shared" si="95"/>
        <v/>
      </c>
      <c r="AM359" s="24" t="str">
        <f>IF(AND($AJ$1=5),'Data Entry'!G364,"")</f>
        <v/>
      </c>
      <c r="AN359" s="24" t="str">
        <f t="shared" si="96"/>
        <v/>
      </c>
      <c r="AO359" s="24" t="str">
        <f t="shared" si="97"/>
        <v/>
      </c>
      <c r="AP359" s="24" t="str">
        <f>IF(AND($AJ$1=5),'Data Entry'!E364,"")</f>
        <v/>
      </c>
      <c r="AQ359" s="24" t="str">
        <f>IF(AND($AJ$1=5),'Data Entry'!H364,"")</f>
        <v/>
      </c>
      <c r="AR359" s="24" t="str">
        <f>IF(AND($AJ$1=5),'Data Entry'!I364,"")</f>
        <v/>
      </c>
      <c r="AS359" s="24" t="str">
        <f t="shared" si="98"/>
        <v/>
      </c>
      <c r="AT359" s="24" t="str">
        <f t="shared" si="99"/>
        <v/>
      </c>
      <c r="AU359" s="24" t="str">
        <f t="shared" si="100"/>
        <v/>
      </c>
      <c r="AV359" s="24" t="str">
        <f t="shared" si="101"/>
        <v/>
      </c>
      <c r="AX359" t="str">
        <f>IF(BC359="","",IF(BC359&gt;0,COUNT($AY$2:AY359),""))</f>
        <v/>
      </c>
      <c r="AY359" s="24" t="str">
        <f t="shared" si="102"/>
        <v/>
      </c>
      <c r="AZ359" s="24" t="str">
        <f>IF(AND($BB$1=5,$BC$1=AH359),'Data Entry'!C364,"")</f>
        <v/>
      </c>
      <c r="BA359" s="24" t="str">
        <f>IF(AND($BB$1=5,AG359=5,$BC$1=AH359),'Data Entry'!D364,"")</f>
        <v/>
      </c>
      <c r="BB359" s="24" t="str">
        <f t="shared" si="103"/>
        <v/>
      </c>
      <c r="BC359" s="24" t="str">
        <f>IF(AND($BB$1=5,AG359=5,$BC$1=AH359),'Data Entry'!F364,"")</f>
        <v/>
      </c>
      <c r="BD359" s="24" t="str">
        <f t="shared" si="104"/>
        <v/>
      </c>
      <c r="BE359" s="24" t="str">
        <f>IF(AND($BB$1=5,AG359=5,$BC$1=AH359),'Data Entry'!G364,"")</f>
        <v/>
      </c>
      <c r="BF359" s="24" t="str">
        <f t="shared" si="105"/>
        <v/>
      </c>
      <c r="BG359" s="24" t="str">
        <f t="shared" si="106"/>
        <v/>
      </c>
      <c r="BH359" s="24" t="str">
        <f>IF(AND($BB$1=5,AG359=5,$BC$1=AH359),'Data Entry'!E364,"")</f>
        <v/>
      </c>
      <c r="BI359" s="24" t="str">
        <f>IF(AND($BB$1=5,AG359=5,$BC$1=AH359),'Data Entry'!H364,"")</f>
        <v/>
      </c>
      <c r="BJ359" s="24" t="str">
        <f>IF(AND($BB$1=5,AG359=5,$BC$1=AH359),'Data Entry'!I364,"")</f>
        <v/>
      </c>
      <c r="BK359" s="24" t="str">
        <f t="shared" si="107"/>
        <v/>
      </c>
      <c r="BL359" s="24" t="str">
        <f t="shared" si="108"/>
        <v/>
      </c>
      <c r="BM359" s="24" t="str">
        <f t="shared" si="109"/>
        <v/>
      </c>
      <c r="BN359" s="24" t="str">
        <f t="shared" si="110"/>
        <v/>
      </c>
    </row>
    <row r="360" spans="1:66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7"/>
      <c r="AF360" t="str">
        <f>IF(AK360="","",IF(AK360&gt;0,COUNT($AG$2:AG360),""))</f>
        <v/>
      </c>
      <c r="AG360" s="24">
        <f t="shared" si="93"/>
        <v>5</v>
      </c>
      <c r="AH360" s="24" t="str">
        <f>IF(AND($AJ$1=5),'Data Entry'!C365,"")</f>
        <v/>
      </c>
      <c r="AI360" s="24" t="str">
        <f>IF(AND($AJ$1=5),'Data Entry'!D365,"")</f>
        <v/>
      </c>
      <c r="AJ360" s="24" t="str">
        <f t="shared" si="94"/>
        <v/>
      </c>
      <c r="AK360" s="24" t="str">
        <f>IF(AND($AJ$1=5),'Data Entry'!F365,"")</f>
        <v/>
      </c>
      <c r="AL360" s="24" t="str">
        <f t="shared" si="95"/>
        <v/>
      </c>
      <c r="AM360" s="24" t="str">
        <f>IF(AND($AJ$1=5),'Data Entry'!G365,"")</f>
        <v/>
      </c>
      <c r="AN360" s="24" t="str">
        <f t="shared" si="96"/>
        <v/>
      </c>
      <c r="AO360" s="24" t="str">
        <f t="shared" si="97"/>
        <v/>
      </c>
      <c r="AP360" s="24" t="str">
        <f>IF(AND($AJ$1=5),'Data Entry'!E365,"")</f>
        <v/>
      </c>
      <c r="AQ360" s="24" t="str">
        <f>IF(AND($AJ$1=5),'Data Entry'!H365,"")</f>
        <v/>
      </c>
      <c r="AR360" s="24" t="str">
        <f>IF(AND($AJ$1=5),'Data Entry'!I365,"")</f>
        <v/>
      </c>
      <c r="AS360" s="24" t="str">
        <f t="shared" si="98"/>
        <v/>
      </c>
      <c r="AT360" s="24" t="str">
        <f t="shared" si="99"/>
        <v/>
      </c>
      <c r="AU360" s="24" t="str">
        <f t="shared" si="100"/>
        <v/>
      </c>
      <c r="AV360" s="24" t="str">
        <f t="shared" si="101"/>
        <v/>
      </c>
      <c r="AX360" t="str">
        <f>IF(BC360="","",IF(BC360&gt;0,COUNT($AY$2:AY360),""))</f>
        <v/>
      </c>
      <c r="AY360" s="24" t="str">
        <f t="shared" si="102"/>
        <v/>
      </c>
      <c r="AZ360" s="24" t="str">
        <f>IF(AND($BB$1=5,$BC$1=AH360),'Data Entry'!C365,"")</f>
        <v/>
      </c>
      <c r="BA360" s="24" t="str">
        <f>IF(AND($BB$1=5,AG360=5,$BC$1=AH360),'Data Entry'!D365,"")</f>
        <v/>
      </c>
      <c r="BB360" s="24" t="str">
        <f t="shared" si="103"/>
        <v/>
      </c>
      <c r="BC360" s="24" t="str">
        <f>IF(AND($BB$1=5,AG360=5,$BC$1=AH360),'Data Entry'!F365,"")</f>
        <v/>
      </c>
      <c r="BD360" s="24" t="str">
        <f t="shared" si="104"/>
        <v/>
      </c>
      <c r="BE360" s="24" t="str">
        <f>IF(AND($BB$1=5,AG360=5,$BC$1=AH360),'Data Entry'!G365,"")</f>
        <v/>
      </c>
      <c r="BF360" s="24" t="str">
        <f t="shared" si="105"/>
        <v/>
      </c>
      <c r="BG360" s="24" t="str">
        <f t="shared" si="106"/>
        <v/>
      </c>
      <c r="BH360" s="24" t="str">
        <f>IF(AND($BB$1=5,AG360=5,$BC$1=AH360),'Data Entry'!E365,"")</f>
        <v/>
      </c>
      <c r="BI360" s="24" t="str">
        <f>IF(AND($BB$1=5,AG360=5,$BC$1=AH360),'Data Entry'!H365,"")</f>
        <v/>
      </c>
      <c r="BJ360" s="24" t="str">
        <f>IF(AND($BB$1=5,AG360=5,$BC$1=AH360),'Data Entry'!I365,"")</f>
        <v/>
      </c>
      <c r="BK360" s="24" t="str">
        <f t="shared" si="107"/>
        <v/>
      </c>
      <c r="BL360" s="24" t="str">
        <f t="shared" si="108"/>
        <v/>
      </c>
      <c r="BM360" s="24" t="str">
        <f t="shared" si="109"/>
        <v/>
      </c>
      <c r="BN360" s="24" t="str">
        <f t="shared" si="110"/>
        <v/>
      </c>
    </row>
    <row r="361" spans="1:66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7"/>
      <c r="AF361" t="str">
        <f>IF(AK361="","",IF(AK361&gt;0,COUNT($AG$2:AG361),""))</f>
        <v/>
      </c>
      <c r="AG361" s="24">
        <f t="shared" si="93"/>
        <v>5</v>
      </c>
      <c r="AH361" s="24" t="str">
        <f>IF(AND($AJ$1=5),'Data Entry'!C366,"")</f>
        <v/>
      </c>
      <c r="AI361" s="24" t="str">
        <f>IF(AND($AJ$1=5),'Data Entry'!D366,"")</f>
        <v/>
      </c>
      <c r="AJ361" s="24" t="str">
        <f t="shared" si="94"/>
        <v/>
      </c>
      <c r="AK361" s="24" t="str">
        <f>IF(AND($AJ$1=5),'Data Entry'!F366,"")</f>
        <v/>
      </c>
      <c r="AL361" s="24" t="str">
        <f t="shared" si="95"/>
        <v/>
      </c>
      <c r="AM361" s="24" t="str">
        <f>IF(AND($AJ$1=5),'Data Entry'!G366,"")</f>
        <v/>
      </c>
      <c r="AN361" s="24" t="str">
        <f t="shared" si="96"/>
        <v/>
      </c>
      <c r="AO361" s="24" t="str">
        <f t="shared" si="97"/>
        <v/>
      </c>
      <c r="AP361" s="24" t="str">
        <f>IF(AND($AJ$1=5),'Data Entry'!E366,"")</f>
        <v/>
      </c>
      <c r="AQ361" s="24" t="str">
        <f>IF(AND($AJ$1=5),'Data Entry'!H366,"")</f>
        <v/>
      </c>
      <c r="AR361" s="24" t="str">
        <f>IF(AND($AJ$1=5),'Data Entry'!I366,"")</f>
        <v/>
      </c>
      <c r="AS361" s="24" t="str">
        <f t="shared" si="98"/>
        <v/>
      </c>
      <c r="AT361" s="24" t="str">
        <f t="shared" si="99"/>
        <v/>
      </c>
      <c r="AU361" s="24" t="str">
        <f t="shared" si="100"/>
        <v/>
      </c>
      <c r="AV361" s="24" t="str">
        <f t="shared" si="101"/>
        <v/>
      </c>
      <c r="AX361" t="str">
        <f>IF(BC361="","",IF(BC361&gt;0,COUNT($AY$2:AY361),""))</f>
        <v/>
      </c>
      <c r="AY361" s="24" t="str">
        <f t="shared" si="102"/>
        <v/>
      </c>
      <c r="AZ361" s="24" t="str">
        <f>IF(AND($BB$1=5,$BC$1=AH361),'Data Entry'!C366,"")</f>
        <v/>
      </c>
      <c r="BA361" s="24" t="str">
        <f>IF(AND($BB$1=5,AG361=5,$BC$1=AH361),'Data Entry'!D366,"")</f>
        <v/>
      </c>
      <c r="BB361" s="24" t="str">
        <f t="shared" si="103"/>
        <v/>
      </c>
      <c r="BC361" s="24" t="str">
        <f>IF(AND($BB$1=5,AG361=5,$BC$1=AH361),'Data Entry'!F366,"")</f>
        <v/>
      </c>
      <c r="BD361" s="24" t="str">
        <f t="shared" si="104"/>
        <v/>
      </c>
      <c r="BE361" s="24" t="str">
        <f>IF(AND($BB$1=5,AG361=5,$BC$1=AH361),'Data Entry'!G366,"")</f>
        <v/>
      </c>
      <c r="BF361" s="24" t="str">
        <f t="shared" si="105"/>
        <v/>
      </c>
      <c r="BG361" s="24" t="str">
        <f t="shared" si="106"/>
        <v/>
      </c>
      <c r="BH361" s="24" t="str">
        <f>IF(AND($BB$1=5,AG361=5,$BC$1=AH361),'Data Entry'!E366,"")</f>
        <v/>
      </c>
      <c r="BI361" s="24" t="str">
        <f>IF(AND($BB$1=5,AG361=5,$BC$1=AH361),'Data Entry'!H366,"")</f>
        <v/>
      </c>
      <c r="BJ361" s="24" t="str">
        <f>IF(AND($BB$1=5,AG361=5,$BC$1=AH361),'Data Entry'!I366,"")</f>
        <v/>
      </c>
      <c r="BK361" s="24" t="str">
        <f t="shared" si="107"/>
        <v/>
      </c>
      <c r="BL361" s="24" t="str">
        <f t="shared" si="108"/>
        <v/>
      </c>
      <c r="BM361" s="24" t="str">
        <f t="shared" si="109"/>
        <v/>
      </c>
      <c r="BN361" s="24" t="str">
        <f t="shared" si="110"/>
        <v/>
      </c>
    </row>
    <row r="362" spans="1:66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7"/>
      <c r="AF362" t="str">
        <f>IF(AK362="","",IF(AK362&gt;0,COUNT($AG$2:AG362),""))</f>
        <v/>
      </c>
      <c r="AG362" s="24">
        <f t="shared" si="93"/>
        <v>5</v>
      </c>
      <c r="AH362" s="24" t="str">
        <f>IF(AND($AJ$1=5),'Data Entry'!C367,"")</f>
        <v/>
      </c>
      <c r="AI362" s="24" t="str">
        <f>IF(AND($AJ$1=5),'Data Entry'!D367,"")</f>
        <v/>
      </c>
      <c r="AJ362" s="24" t="str">
        <f t="shared" si="94"/>
        <v/>
      </c>
      <c r="AK362" s="24" t="str">
        <f>IF(AND($AJ$1=5),'Data Entry'!F367,"")</f>
        <v/>
      </c>
      <c r="AL362" s="24" t="str">
        <f t="shared" si="95"/>
        <v/>
      </c>
      <c r="AM362" s="24" t="str">
        <f>IF(AND($AJ$1=5),'Data Entry'!G367,"")</f>
        <v/>
      </c>
      <c r="AN362" s="24" t="str">
        <f t="shared" si="96"/>
        <v/>
      </c>
      <c r="AO362" s="24" t="str">
        <f t="shared" si="97"/>
        <v/>
      </c>
      <c r="AP362" s="24" t="str">
        <f>IF(AND($AJ$1=5),'Data Entry'!E367,"")</f>
        <v/>
      </c>
      <c r="AQ362" s="24" t="str">
        <f>IF(AND($AJ$1=5),'Data Entry'!H367,"")</f>
        <v/>
      </c>
      <c r="AR362" s="24" t="str">
        <f>IF(AND($AJ$1=5),'Data Entry'!I367,"")</f>
        <v/>
      </c>
      <c r="AS362" s="24" t="str">
        <f t="shared" si="98"/>
        <v/>
      </c>
      <c r="AT362" s="24" t="str">
        <f t="shared" si="99"/>
        <v/>
      </c>
      <c r="AU362" s="24" t="str">
        <f t="shared" si="100"/>
        <v/>
      </c>
      <c r="AV362" s="24" t="str">
        <f t="shared" si="101"/>
        <v/>
      </c>
      <c r="AX362" t="str">
        <f>IF(BC362="","",IF(BC362&gt;0,COUNT($AY$2:AY362),""))</f>
        <v/>
      </c>
      <c r="AY362" s="24" t="str">
        <f t="shared" si="102"/>
        <v/>
      </c>
      <c r="AZ362" s="24" t="str">
        <f>IF(AND($BB$1=5,$BC$1=AH362),'Data Entry'!C367,"")</f>
        <v/>
      </c>
      <c r="BA362" s="24" t="str">
        <f>IF(AND($BB$1=5,AG362=5,$BC$1=AH362),'Data Entry'!D367,"")</f>
        <v/>
      </c>
      <c r="BB362" s="24" t="str">
        <f t="shared" si="103"/>
        <v/>
      </c>
      <c r="BC362" s="24" t="str">
        <f>IF(AND($BB$1=5,AG362=5,$BC$1=AH362),'Data Entry'!F367,"")</f>
        <v/>
      </c>
      <c r="BD362" s="24" t="str">
        <f t="shared" si="104"/>
        <v/>
      </c>
      <c r="BE362" s="24" t="str">
        <f>IF(AND($BB$1=5,AG362=5,$BC$1=AH362),'Data Entry'!G367,"")</f>
        <v/>
      </c>
      <c r="BF362" s="24" t="str">
        <f t="shared" si="105"/>
        <v/>
      </c>
      <c r="BG362" s="24" t="str">
        <f t="shared" si="106"/>
        <v/>
      </c>
      <c r="BH362" s="24" t="str">
        <f>IF(AND($BB$1=5,AG362=5,$BC$1=AH362),'Data Entry'!E367,"")</f>
        <v/>
      </c>
      <c r="BI362" s="24" t="str">
        <f>IF(AND($BB$1=5,AG362=5,$BC$1=AH362),'Data Entry'!H367,"")</f>
        <v/>
      </c>
      <c r="BJ362" s="24" t="str">
        <f>IF(AND($BB$1=5,AG362=5,$BC$1=AH362),'Data Entry'!I367,"")</f>
        <v/>
      </c>
      <c r="BK362" s="24" t="str">
        <f t="shared" si="107"/>
        <v/>
      </c>
      <c r="BL362" s="24" t="str">
        <f t="shared" si="108"/>
        <v/>
      </c>
      <c r="BM362" s="24" t="str">
        <f t="shared" si="109"/>
        <v/>
      </c>
      <c r="BN362" s="24" t="str">
        <f t="shared" si="110"/>
        <v/>
      </c>
    </row>
    <row r="363" spans="1:66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7"/>
      <c r="AF363" t="str">
        <f>IF(AK363="","",IF(AK363&gt;0,COUNT($AG$2:AG363),""))</f>
        <v/>
      </c>
      <c r="AG363" s="24">
        <f t="shared" si="93"/>
        <v>5</v>
      </c>
      <c r="AH363" s="24" t="str">
        <f>IF(AND($AJ$1=5),'Data Entry'!C368,"")</f>
        <v/>
      </c>
      <c r="AI363" s="24" t="str">
        <f>IF(AND($AJ$1=5),'Data Entry'!D368,"")</f>
        <v/>
      </c>
      <c r="AJ363" s="24" t="str">
        <f t="shared" si="94"/>
        <v/>
      </c>
      <c r="AK363" s="24" t="str">
        <f>IF(AND($AJ$1=5),'Data Entry'!F368,"")</f>
        <v/>
      </c>
      <c r="AL363" s="24" t="str">
        <f t="shared" si="95"/>
        <v/>
      </c>
      <c r="AM363" s="24" t="str">
        <f>IF(AND($AJ$1=5),'Data Entry'!G368,"")</f>
        <v/>
      </c>
      <c r="AN363" s="24" t="str">
        <f t="shared" si="96"/>
        <v/>
      </c>
      <c r="AO363" s="24" t="str">
        <f t="shared" si="97"/>
        <v/>
      </c>
      <c r="AP363" s="24" t="str">
        <f>IF(AND($AJ$1=5),'Data Entry'!E368,"")</f>
        <v/>
      </c>
      <c r="AQ363" s="24" t="str">
        <f>IF(AND($AJ$1=5),'Data Entry'!H368,"")</f>
        <v/>
      </c>
      <c r="AR363" s="24" t="str">
        <f>IF(AND($AJ$1=5),'Data Entry'!I368,"")</f>
        <v/>
      </c>
      <c r="AS363" s="24" t="str">
        <f t="shared" si="98"/>
        <v/>
      </c>
      <c r="AT363" s="24" t="str">
        <f t="shared" si="99"/>
        <v/>
      </c>
      <c r="AU363" s="24" t="str">
        <f t="shared" si="100"/>
        <v/>
      </c>
      <c r="AV363" s="24" t="str">
        <f t="shared" si="101"/>
        <v/>
      </c>
      <c r="AX363" t="str">
        <f>IF(BC363="","",IF(BC363&gt;0,COUNT($AY$2:AY363),""))</f>
        <v/>
      </c>
      <c r="AY363" s="24" t="str">
        <f t="shared" si="102"/>
        <v/>
      </c>
      <c r="AZ363" s="24" t="str">
        <f>IF(AND($BB$1=5,$BC$1=AH363),'Data Entry'!C368,"")</f>
        <v/>
      </c>
      <c r="BA363" s="24" t="str">
        <f>IF(AND($BB$1=5,AG363=5,$BC$1=AH363),'Data Entry'!D368,"")</f>
        <v/>
      </c>
      <c r="BB363" s="24" t="str">
        <f t="shared" si="103"/>
        <v/>
      </c>
      <c r="BC363" s="24" t="str">
        <f>IF(AND($BB$1=5,AG363=5,$BC$1=AH363),'Data Entry'!F368,"")</f>
        <v/>
      </c>
      <c r="BD363" s="24" t="str">
        <f t="shared" si="104"/>
        <v/>
      </c>
      <c r="BE363" s="24" t="str">
        <f>IF(AND($BB$1=5,AG363=5,$BC$1=AH363),'Data Entry'!G368,"")</f>
        <v/>
      </c>
      <c r="BF363" s="24" t="str">
        <f t="shared" si="105"/>
        <v/>
      </c>
      <c r="BG363" s="24" t="str">
        <f t="shared" si="106"/>
        <v/>
      </c>
      <c r="BH363" s="24" t="str">
        <f>IF(AND($BB$1=5,AG363=5,$BC$1=AH363),'Data Entry'!E368,"")</f>
        <v/>
      </c>
      <c r="BI363" s="24" t="str">
        <f>IF(AND($BB$1=5,AG363=5,$BC$1=AH363),'Data Entry'!H368,"")</f>
        <v/>
      </c>
      <c r="BJ363" s="24" t="str">
        <f>IF(AND($BB$1=5,AG363=5,$BC$1=AH363),'Data Entry'!I368,"")</f>
        <v/>
      </c>
      <c r="BK363" s="24" t="str">
        <f t="shared" si="107"/>
        <v/>
      </c>
      <c r="BL363" s="24" t="str">
        <f t="shared" si="108"/>
        <v/>
      </c>
      <c r="BM363" s="24" t="str">
        <f t="shared" si="109"/>
        <v/>
      </c>
      <c r="BN363" s="24" t="str">
        <f t="shared" si="110"/>
        <v/>
      </c>
    </row>
    <row r="364" spans="1:66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7"/>
      <c r="AF364" t="str">
        <f>IF(AK364="","",IF(AK364&gt;0,COUNT($AG$2:AG364),""))</f>
        <v/>
      </c>
      <c r="AG364" s="24">
        <f t="shared" si="93"/>
        <v>5</v>
      </c>
      <c r="AH364" s="24" t="str">
        <f>IF(AND($AJ$1=5),'Data Entry'!C369,"")</f>
        <v/>
      </c>
      <c r="AI364" s="24" t="str">
        <f>IF(AND($AJ$1=5),'Data Entry'!D369,"")</f>
        <v/>
      </c>
      <c r="AJ364" s="24" t="str">
        <f t="shared" si="94"/>
        <v/>
      </c>
      <c r="AK364" s="24" t="str">
        <f>IF(AND($AJ$1=5),'Data Entry'!F369,"")</f>
        <v/>
      </c>
      <c r="AL364" s="24" t="str">
        <f t="shared" si="95"/>
        <v/>
      </c>
      <c r="AM364" s="24" t="str">
        <f>IF(AND($AJ$1=5),'Data Entry'!G369,"")</f>
        <v/>
      </c>
      <c r="AN364" s="24" t="str">
        <f t="shared" si="96"/>
        <v/>
      </c>
      <c r="AO364" s="24" t="str">
        <f t="shared" si="97"/>
        <v/>
      </c>
      <c r="AP364" s="24" t="str">
        <f>IF(AND($AJ$1=5),'Data Entry'!E369,"")</f>
        <v/>
      </c>
      <c r="AQ364" s="24" t="str">
        <f>IF(AND($AJ$1=5),'Data Entry'!H369,"")</f>
        <v/>
      </c>
      <c r="AR364" s="24" t="str">
        <f>IF(AND($AJ$1=5),'Data Entry'!I369,"")</f>
        <v/>
      </c>
      <c r="AS364" s="24" t="str">
        <f t="shared" si="98"/>
        <v/>
      </c>
      <c r="AT364" s="24" t="str">
        <f t="shared" si="99"/>
        <v/>
      </c>
      <c r="AU364" s="24" t="str">
        <f t="shared" si="100"/>
        <v/>
      </c>
      <c r="AV364" s="24" t="str">
        <f t="shared" si="101"/>
        <v/>
      </c>
      <c r="AX364" t="str">
        <f>IF(BC364="","",IF(BC364&gt;0,COUNT($AY$2:AY364),""))</f>
        <v/>
      </c>
      <c r="AY364" s="24" t="str">
        <f t="shared" si="102"/>
        <v/>
      </c>
      <c r="AZ364" s="24" t="str">
        <f>IF(AND($BB$1=5,$BC$1=AH364),'Data Entry'!C369,"")</f>
        <v/>
      </c>
      <c r="BA364" s="24" t="str">
        <f>IF(AND($BB$1=5,AG364=5,$BC$1=AH364),'Data Entry'!D369,"")</f>
        <v/>
      </c>
      <c r="BB364" s="24" t="str">
        <f t="shared" si="103"/>
        <v/>
      </c>
      <c r="BC364" s="24" t="str">
        <f>IF(AND($BB$1=5,AG364=5,$BC$1=AH364),'Data Entry'!F369,"")</f>
        <v/>
      </c>
      <c r="BD364" s="24" t="str">
        <f t="shared" si="104"/>
        <v/>
      </c>
      <c r="BE364" s="24" t="str">
        <f>IF(AND($BB$1=5,AG364=5,$BC$1=AH364),'Data Entry'!G369,"")</f>
        <v/>
      </c>
      <c r="BF364" s="24" t="str">
        <f t="shared" si="105"/>
        <v/>
      </c>
      <c r="BG364" s="24" t="str">
        <f t="shared" si="106"/>
        <v/>
      </c>
      <c r="BH364" s="24" t="str">
        <f>IF(AND($BB$1=5,AG364=5,$BC$1=AH364),'Data Entry'!E369,"")</f>
        <v/>
      </c>
      <c r="BI364" s="24" t="str">
        <f>IF(AND($BB$1=5,AG364=5,$BC$1=AH364),'Data Entry'!H369,"")</f>
        <v/>
      </c>
      <c r="BJ364" s="24" t="str">
        <f>IF(AND($BB$1=5,AG364=5,$BC$1=AH364),'Data Entry'!I369,"")</f>
        <v/>
      </c>
      <c r="BK364" s="24" t="str">
        <f t="shared" si="107"/>
        <v/>
      </c>
      <c r="BL364" s="24" t="str">
        <f t="shared" si="108"/>
        <v/>
      </c>
      <c r="BM364" s="24" t="str">
        <f t="shared" si="109"/>
        <v/>
      </c>
      <c r="BN364" s="24" t="str">
        <f t="shared" si="110"/>
        <v/>
      </c>
    </row>
    <row r="365" spans="1:66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7"/>
      <c r="AF365" t="str">
        <f>IF(AK365="","",IF(AK365&gt;0,COUNT($AG$2:AG365),""))</f>
        <v/>
      </c>
      <c r="AG365" s="24">
        <f t="shared" si="93"/>
        <v>5</v>
      </c>
      <c r="AH365" s="24" t="str">
        <f>IF(AND($AJ$1=5),'Data Entry'!C370,"")</f>
        <v/>
      </c>
      <c r="AI365" s="24" t="str">
        <f>IF(AND($AJ$1=5),'Data Entry'!D370,"")</f>
        <v/>
      </c>
      <c r="AJ365" s="24" t="str">
        <f t="shared" si="94"/>
        <v/>
      </c>
      <c r="AK365" s="24" t="str">
        <f>IF(AND($AJ$1=5),'Data Entry'!F370,"")</f>
        <v/>
      </c>
      <c r="AL365" s="24" t="str">
        <f t="shared" si="95"/>
        <v/>
      </c>
      <c r="AM365" s="24" t="str">
        <f>IF(AND($AJ$1=5),'Data Entry'!G370,"")</f>
        <v/>
      </c>
      <c r="AN365" s="24" t="str">
        <f t="shared" si="96"/>
        <v/>
      </c>
      <c r="AO365" s="24" t="str">
        <f t="shared" si="97"/>
        <v/>
      </c>
      <c r="AP365" s="24" t="str">
        <f>IF(AND($AJ$1=5),'Data Entry'!E370,"")</f>
        <v/>
      </c>
      <c r="AQ365" s="24" t="str">
        <f>IF(AND($AJ$1=5),'Data Entry'!H370,"")</f>
        <v/>
      </c>
      <c r="AR365" s="24" t="str">
        <f>IF(AND($AJ$1=5),'Data Entry'!I370,"")</f>
        <v/>
      </c>
      <c r="AS365" s="24" t="str">
        <f t="shared" si="98"/>
        <v/>
      </c>
      <c r="AT365" s="24" t="str">
        <f t="shared" si="99"/>
        <v/>
      </c>
      <c r="AU365" s="24" t="str">
        <f t="shared" si="100"/>
        <v/>
      </c>
      <c r="AV365" s="24" t="str">
        <f t="shared" si="101"/>
        <v/>
      </c>
      <c r="AX365" t="str">
        <f>IF(BC365="","",IF(BC365&gt;0,COUNT($AY$2:AY365),""))</f>
        <v/>
      </c>
      <c r="AY365" s="24" t="str">
        <f t="shared" si="102"/>
        <v/>
      </c>
      <c r="AZ365" s="24" t="str">
        <f>IF(AND($BB$1=5,$BC$1=AH365),'Data Entry'!C370,"")</f>
        <v/>
      </c>
      <c r="BA365" s="24" t="str">
        <f>IF(AND($BB$1=5,AG365=5,$BC$1=AH365),'Data Entry'!D370,"")</f>
        <v/>
      </c>
      <c r="BB365" s="24" t="str">
        <f t="shared" si="103"/>
        <v/>
      </c>
      <c r="BC365" s="24" t="str">
        <f>IF(AND($BB$1=5,AG365=5,$BC$1=AH365),'Data Entry'!F370,"")</f>
        <v/>
      </c>
      <c r="BD365" s="24" t="str">
        <f t="shared" si="104"/>
        <v/>
      </c>
      <c r="BE365" s="24" t="str">
        <f>IF(AND($BB$1=5,AG365=5,$BC$1=AH365),'Data Entry'!G370,"")</f>
        <v/>
      </c>
      <c r="BF365" s="24" t="str">
        <f t="shared" si="105"/>
        <v/>
      </c>
      <c r="BG365" s="24" t="str">
        <f t="shared" si="106"/>
        <v/>
      </c>
      <c r="BH365" s="24" t="str">
        <f>IF(AND($BB$1=5,AG365=5,$BC$1=AH365),'Data Entry'!E370,"")</f>
        <v/>
      </c>
      <c r="BI365" s="24" t="str">
        <f>IF(AND($BB$1=5,AG365=5,$BC$1=AH365),'Data Entry'!H370,"")</f>
        <v/>
      </c>
      <c r="BJ365" s="24" t="str">
        <f>IF(AND($BB$1=5,AG365=5,$BC$1=AH365),'Data Entry'!I370,"")</f>
        <v/>
      </c>
      <c r="BK365" s="24" t="str">
        <f t="shared" si="107"/>
        <v/>
      </c>
      <c r="BL365" s="24" t="str">
        <f t="shared" si="108"/>
        <v/>
      </c>
      <c r="BM365" s="24" t="str">
        <f t="shared" si="109"/>
        <v/>
      </c>
      <c r="BN365" s="24" t="str">
        <f t="shared" si="110"/>
        <v/>
      </c>
    </row>
    <row r="366" spans="1:66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7"/>
      <c r="AF366" t="str">
        <f>IF(AK366="","",IF(AK366&gt;0,COUNT($AG$2:AG366),""))</f>
        <v/>
      </c>
      <c r="AG366" s="24">
        <f t="shared" si="93"/>
        <v>5</v>
      </c>
      <c r="AH366" s="24" t="str">
        <f>IF(AND($AJ$1=5),'Data Entry'!C371,"")</f>
        <v/>
      </c>
      <c r="AI366" s="24" t="str">
        <f>IF(AND($AJ$1=5),'Data Entry'!D371,"")</f>
        <v/>
      </c>
      <c r="AJ366" s="24" t="str">
        <f t="shared" si="94"/>
        <v/>
      </c>
      <c r="AK366" s="24" t="str">
        <f>IF(AND($AJ$1=5),'Data Entry'!F371,"")</f>
        <v/>
      </c>
      <c r="AL366" s="24" t="str">
        <f t="shared" si="95"/>
        <v/>
      </c>
      <c r="AM366" s="24" t="str">
        <f>IF(AND($AJ$1=5),'Data Entry'!G371,"")</f>
        <v/>
      </c>
      <c r="AN366" s="24" t="str">
        <f t="shared" si="96"/>
        <v/>
      </c>
      <c r="AO366" s="24" t="str">
        <f t="shared" si="97"/>
        <v/>
      </c>
      <c r="AP366" s="24" t="str">
        <f>IF(AND($AJ$1=5),'Data Entry'!E371,"")</f>
        <v/>
      </c>
      <c r="AQ366" s="24" t="str">
        <f>IF(AND($AJ$1=5),'Data Entry'!H371,"")</f>
        <v/>
      </c>
      <c r="AR366" s="24" t="str">
        <f>IF(AND($AJ$1=5),'Data Entry'!I371,"")</f>
        <v/>
      </c>
      <c r="AS366" s="24" t="str">
        <f t="shared" si="98"/>
        <v/>
      </c>
      <c r="AT366" s="24" t="str">
        <f t="shared" si="99"/>
        <v/>
      </c>
      <c r="AU366" s="24" t="str">
        <f t="shared" si="100"/>
        <v/>
      </c>
      <c r="AV366" s="24" t="str">
        <f t="shared" si="101"/>
        <v/>
      </c>
      <c r="AX366" t="str">
        <f>IF(BC366="","",IF(BC366&gt;0,COUNT($AY$2:AY366),""))</f>
        <v/>
      </c>
      <c r="AY366" s="24" t="str">
        <f t="shared" si="102"/>
        <v/>
      </c>
      <c r="AZ366" s="24" t="str">
        <f>IF(AND($BB$1=5,$BC$1=AH366),'Data Entry'!C371,"")</f>
        <v/>
      </c>
      <c r="BA366" s="24" t="str">
        <f>IF(AND($BB$1=5,AG366=5,$BC$1=AH366),'Data Entry'!D371,"")</f>
        <v/>
      </c>
      <c r="BB366" s="24" t="str">
        <f t="shared" si="103"/>
        <v/>
      </c>
      <c r="BC366" s="24" t="str">
        <f>IF(AND($BB$1=5,AG366=5,$BC$1=AH366),'Data Entry'!F371,"")</f>
        <v/>
      </c>
      <c r="BD366" s="24" t="str">
        <f t="shared" si="104"/>
        <v/>
      </c>
      <c r="BE366" s="24" t="str">
        <f>IF(AND($BB$1=5,AG366=5,$BC$1=AH366),'Data Entry'!G371,"")</f>
        <v/>
      </c>
      <c r="BF366" s="24" t="str">
        <f t="shared" si="105"/>
        <v/>
      </c>
      <c r="BG366" s="24" t="str">
        <f t="shared" si="106"/>
        <v/>
      </c>
      <c r="BH366" s="24" t="str">
        <f>IF(AND($BB$1=5,AG366=5,$BC$1=AH366),'Data Entry'!E371,"")</f>
        <v/>
      </c>
      <c r="BI366" s="24" t="str">
        <f>IF(AND($BB$1=5,AG366=5,$BC$1=AH366),'Data Entry'!H371,"")</f>
        <v/>
      </c>
      <c r="BJ366" s="24" t="str">
        <f>IF(AND($BB$1=5,AG366=5,$BC$1=AH366),'Data Entry'!I371,"")</f>
        <v/>
      </c>
      <c r="BK366" s="24" t="str">
        <f t="shared" si="107"/>
        <v/>
      </c>
      <c r="BL366" s="24" t="str">
        <f t="shared" si="108"/>
        <v/>
      </c>
      <c r="BM366" s="24" t="str">
        <f t="shared" si="109"/>
        <v/>
      </c>
      <c r="BN366" s="24" t="str">
        <f t="shared" si="110"/>
        <v/>
      </c>
    </row>
    <row r="367" spans="1:66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7"/>
      <c r="AF367" t="str">
        <f>IF(AK367="","",IF(AK367&gt;0,COUNT($AG$2:AG367),""))</f>
        <v/>
      </c>
      <c r="AG367" s="24">
        <f t="shared" si="93"/>
        <v>5</v>
      </c>
      <c r="AH367" s="24" t="str">
        <f>IF(AND($AJ$1=5),'Data Entry'!C372,"")</f>
        <v/>
      </c>
      <c r="AI367" s="24" t="str">
        <f>IF(AND($AJ$1=5),'Data Entry'!D372,"")</f>
        <v/>
      </c>
      <c r="AJ367" s="24" t="str">
        <f t="shared" si="94"/>
        <v/>
      </c>
      <c r="AK367" s="24" t="str">
        <f>IF(AND($AJ$1=5),'Data Entry'!F372,"")</f>
        <v/>
      </c>
      <c r="AL367" s="24" t="str">
        <f t="shared" si="95"/>
        <v/>
      </c>
      <c r="AM367" s="24" t="str">
        <f>IF(AND($AJ$1=5),'Data Entry'!G372,"")</f>
        <v/>
      </c>
      <c r="AN367" s="24" t="str">
        <f t="shared" si="96"/>
        <v/>
      </c>
      <c r="AO367" s="24" t="str">
        <f t="shared" si="97"/>
        <v/>
      </c>
      <c r="AP367" s="24" t="str">
        <f>IF(AND($AJ$1=5),'Data Entry'!E372,"")</f>
        <v/>
      </c>
      <c r="AQ367" s="24" t="str">
        <f>IF(AND($AJ$1=5),'Data Entry'!H372,"")</f>
        <v/>
      </c>
      <c r="AR367" s="24" t="str">
        <f>IF(AND($AJ$1=5),'Data Entry'!I372,"")</f>
        <v/>
      </c>
      <c r="AS367" s="24" t="str">
        <f t="shared" si="98"/>
        <v/>
      </c>
      <c r="AT367" s="24" t="str">
        <f t="shared" si="99"/>
        <v/>
      </c>
      <c r="AU367" s="24" t="str">
        <f t="shared" si="100"/>
        <v/>
      </c>
      <c r="AV367" s="24" t="str">
        <f t="shared" si="101"/>
        <v/>
      </c>
      <c r="AX367" t="str">
        <f>IF(BC367="","",IF(BC367&gt;0,COUNT($AY$2:AY367),""))</f>
        <v/>
      </c>
      <c r="AY367" s="24" t="str">
        <f t="shared" si="102"/>
        <v/>
      </c>
      <c r="AZ367" s="24" t="str">
        <f>IF(AND($BB$1=5,$BC$1=AH367),'Data Entry'!C372,"")</f>
        <v/>
      </c>
      <c r="BA367" s="24" t="str">
        <f>IF(AND($BB$1=5,AG367=5,$BC$1=AH367),'Data Entry'!D372,"")</f>
        <v/>
      </c>
      <c r="BB367" s="24" t="str">
        <f t="shared" si="103"/>
        <v/>
      </c>
      <c r="BC367" s="24" t="str">
        <f>IF(AND($BB$1=5,AG367=5,$BC$1=AH367),'Data Entry'!F372,"")</f>
        <v/>
      </c>
      <c r="BD367" s="24" t="str">
        <f t="shared" si="104"/>
        <v/>
      </c>
      <c r="BE367" s="24" t="str">
        <f>IF(AND($BB$1=5,AG367=5,$BC$1=AH367),'Data Entry'!G372,"")</f>
        <v/>
      </c>
      <c r="BF367" s="24" t="str">
        <f t="shared" si="105"/>
        <v/>
      </c>
      <c r="BG367" s="24" t="str">
        <f t="shared" si="106"/>
        <v/>
      </c>
      <c r="BH367" s="24" t="str">
        <f>IF(AND($BB$1=5,AG367=5,$BC$1=AH367),'Data Entry'!E372,"")</f>
        <v/>
      </c>
      <c r="BI367" s="24" t="str">
        <f>IF(AND($BB$1=5,AG367=5,$BC$1=AH367),'Data Entry'!H372,"")</f>
        <v/>
      </c>
      <c r="BJ367" s="24" t="str">
        <f>IF(AND($BB$1=5,AG367=5,$BC$1=AH367),'Data Entry'!I372,"")</f>
        <v/>
      </c>
      <c r="BK367" s="24" t="str">
        <f t="shared" si="107"/>
        <v/>
      </c>
      <c r="BL367" s="24" t="str">
        <f t="shared" si="108"/>
        <v/>
      </c>
      <c r="BM367" s="24" t="str">
        <f t="shared" si="109"/>
        <v/>
      </c>
      <c r="BN367" s="24" t="str">
        <f t="shared" si="110"/>
        <v/>
      </c>
    </row>
    <row r="368" spans="1:66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7"/>
      <c r="AF368" t="str">
        <f>IF(AK368="","",IF(AK368&gt;0,COUNT($AG$2:AG368),""))</f>
        <v/>
      </c>
      <c r="AG368" s="24">
        <f t="shared" si="93"/>
        <v>5</v>
      </c>
      <c r="AH368" s="24" t="str">
        <f>IF(AND($AJ$1=5),'Data Entry'!C373,"")</f>
        <v/>
      </c>
      <c r="AI368" s="24" t="str">
        <f>IF(AND($AJ$1=5),'Data Entry'!D373,"")</f>
        <v/>
      </c>
      <c r="AJ368" s="24" t="str">
        <f t="shared" si="94"/>
        <v/>
      </c>
      <c r="AK368" s="24" t="str">
        <f>IF(AND($AJ$1=5),'Data Entry'!F373,"")</f>
        <v/>
      </c>
      <c r="AL368" s="24" t="str">
        <f t="shared" si="95"/>
        <v/>
      </c>
      <c r="AM368" s="24" t="str">
        <f>IF(AND($AJ$1=5),'Data Entry'!G373,"")</f>
        <v/>
      </c>
      <c r="AN368" s="24" t="str">
        <f t="shared" si="96"/>
        <v/>
      </c>
      <c r="AO368" s="24" t="str">
        <f t="shared" si="97"/>
        <v/>
      </c>
      <c r="AP368" s="24" t="str">
        <f>IF(AND($AJ$1=5),'Data Entry'!E373,"")</f>
        <v/>
      </c>
      <c r="AQ368" s="24" t="str">
        <f>IF(AND($AJ$1=5),'Data Entry'!H373,"")</f>
        <v/>
      </c>
      <c r="AR368" s="24" t="str">
        <f>IF(AND($AJ$1=5),'Data Entry'!I373,"")</f>
        <v/>
      </c>
      <c r="AS368" s="24" t="str">
        <f t="shared" si="98"/>
        <v/>
      </c>
      <c r="AT368" s="24" t="str">
        <f t="shared" si="99"/>
        <v/>
      </c>
      <c r="AU368" s="24" t="str">
        <f t="shared" si="100"/>
        <v/>
      </c>
      <c r="AV368" s="24" t="str">
        <f t="shared" si="101"/>
        <v/>
      </c>
      <c r="AX368" t="str">
        <f>IF(BC368="","",IF(BC368&gt;0,COUNT($AY$2:AY368),""))</f>
        <v/>
      </c>
      <c r="AY368" s="24" t="str">
        <f t="shared" si="102"/>
        <v/>
      </c>
      <c r="AZ368" s="24" t="str">
        <f>IF(AND($BB$1=5,$BC$1=AH368),'Data Entry'!C373,"")</f>
        <v/>
      </c>
      <c r="BA368" s="24" t="str">
        <f>IF(AND($BB$1=5,AG368=5,$BC$1=AH368),'Data Entry'!D373,"")</f>
        <v/>
      </c>
      <c r="BB368" s="24" t="str">
        <f t="shared" si="103"/>
        <v/>
      </c>
      <c r="BC368" s="24" t="str">
        <f>IF(AND($BB$1=5,AG368=5,$BC$1=AH368),'Data Entry'!F373,"")</f>
        <v/>
      </c>
      <c r="BD368" s="24" t="str">
        <f t="shared" si="104"/>
        <v/>
      </c>
      <c r="BE368" s="24" t="str">
        <f>IF(AND($BB$1=5,AG368=5,$BC$1=AH368),'Data Entry'!G373,"")</f>
        <v/>
      </c>
      <c r="BF368" s="24" t="str">
        <f t="shared" si="105"/>
        <v/>
      </c>
      <c r="BG368" s="24" t="str">
        <f t="shared" si="106"/>
        <v/>
      </c>
      <c r="BH368" s="24" t="str">
        <f>IF(AND($BB$1=5,AG368=5,$BC$1=AH368),'Data Entry'!E373,"")</f>
        <v/>
      </c>
      <c r="BI368" s="24" t="str">
        <f>IF(AND($BB$1=5,AG368=5,$BC$1=AH368),'Data Entry'!H373,"")</f>
        <v/>
      </c>
      <c r="BJ368" s="24" t="str">
        <f>IF(AND($BB$1=5,AG368=5,$BC$1=AH368),'Data Entry'!I373,"")</f>
        <v/>
      </c>
      <c r="BK368" s="24" t="str">
        <f t="shared" si="107"/>
        <v/>
      </c>
      <c r="BL368" s="24" t="str">
        <f t="shared" si="108"/>
        <v/>
      </c>
      <c r="BM368" s="24" t="str">
        <f t="shared" si="109"/>
        <v/>
      </c>
      <c r="BN368" s="24" t="str">
        <f t="shared" si="110"/>
        <v/>
      </c>
    </row>
    <row r="369" spans="1:66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7"/>
      <c r="AF369" t="str">
        <f>IF(AK369="","",IF(AK369&gt;0,COUNT($AG$2:AG369),""))</f>
        <v/>
      </c>
      <c r="AG369" s="24">
        <f t="shared" si="93"/>
        <v>5</v>
      </c>
      <c r="AH369" s="24" t="str">
        <f>IF(AND($AJ$1=5),'Data Entry'!C374,"")</f>
        <v/>
      </c>
      <c r="AI369" s="24" t="str">
        <f>IF(AND($AJ$1=5),'Data Entry'!D374,"")</f>
        <v/>
      </c>
      <c r="AJ369" s="24" t="str">
        <f t="shared" si="94"/>
        <v/>
      </c>
      <c r="AK369" s="24" t="str">
        <f>IF(AND($AJ$1=5),'Data Entry'!F374,"")</f>
        <v/>
      </c>
      <c r="AL369" s="24" t="str">
        <f t="shared" si="95"/>
        <v/>
      </c>
      <c r="AM369" s="24" t="str">
        <f>IF(AND($AJ$1=5),'Data Entry'!G374,"")</f>
        <v/>
      </c>
      <c r="AN369" s="24" t="str">
        <f t="shared" si="96"/>
        <v/>
      </c>
      <c r="AO369" s="24" t="str">
        <f t="shared" si="97"/>
        <v/>
      </c>
      <c r="AP369" s="24" t="str">
        <f>IF(AND($AJ$1=5),'Data Entry'!E374,"")</f>
        <v/>
      </c>
      <c r="AQ369" s="24" t="str">
        <f>IF(AND($AJ$1=5),'Data Entry'!H374,"")</f>
        <v/>
      </c>
      <c r="AR369" s="24" t="str">
        <f>IF(AND($AJ$1=5),'Data Entry'!I374,"")</f>
        <v/>
      </c>
      <c r="AS369" s="24" t="str">
        <f t="shared" si="98"/>
        <v/>
      </c>
      <c r="AT369" s="24" t="str">
        <f t="shared" si="99"/>
        <v/>
      </c>
      <c r="AU369" s="24" t="str">
        <f t="shared" si="100"/>
        <v/>
      </c>
      <c r="AV369" s="24" t="str">
        <f t="shared" si="101"/>
        <v/>
      </c>
      <c r="AX369" t="str">
        <f>IF(BC369="","",IF(BC369&gt;0,COUNT($AY$2:AY369),""))</f>
        <v/>
      </c>
      <c r="AY369" s="24" t="str">
        <f t="shared" si="102"/>
        <v/>
      </c>
      <c r="AZ369" s="24" t="str">
        <f>IF(AND($BB$1=5,$BC$1=AH369),'Data Entry'!C374,"")</f>
        <v/>
      </c>
      <c r="BA369" s="24" t="str">
        <f>IF(AND($BB$1=5,AG369=5,$BC$1=AH369),'Data Entry'!D374,"")</f>
        <v/>
      </c>
      <c r="BB369" s="24" t="str">
        <f t="shared" si="103"/>
        <v/>
      </c>
      <c r="BC369" s="24" t="str">
        <f>IF(AND($BB$1=5,AG369=5,$BC$1=AH369),'Data Entry'!F374,"")</f>
        <v/>
      </c>
      <c r="BD369" s="24" t="str">
        <f t="shared" si="104"/>
        <v/>
      </c>
      <c r="BE369" s="24" t="str">
        <f>IF(AND($BB$1=5,AG369=5,$BC$1=AH369),'Data Entry'!G374,"")</f>
        <v/>
      </c>
      <c r="BF369" s="24" t="str">
        <f t="shared" si="105"/>
        <v/>
      </c>
      <c r="BG369" s="24" t="str">
        <f t="shared" si="106"/>
        <v/>
      </c>
      <c r="BH369" s="24" t="str">
        <f>IF(AND($BB$1=5,AG369=5,$BC$1=AH369),'Data Entry'!E374,"")</f>
        <v/>
      </c>
      <c r="BI369" s="24" t="str">
        <f>IF(AND($BB$1=5,AG369=5,$BC$1=AH369),'Data Entry'!H374,"")</f>
        <v/>
      </c>
      <c r="BJ369" s="24" t="str">
        <f>IF(AND($BB$1=5,AG369=5,$BC$1=AH369),'Data Entry'!I374,"")</f>
        <v/>
      </c>
      <c r="BK369" s="24" t="str">
        <f t="shared" si="107"/>
        <v/>
      </c>
      <c r="BL369" s="24" t="str">
        <f t="shared" si="108"/>
        <v/>
      </c>
      <c r="BM369" s="24" t="str">
        <f t="shared" si="109"/>
        <v/>
      </c>
      <c r="BN369" s="24" t="str">
        <f t="shared" si="110"/>
        <v/>
      </c>
    </row>
    <row r="370" spans="1:66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7"/>
      <c r="AF370" t="str">
        <f>IF(AK370="","",IF(AK370&gt;0,COUNT($AG$2:AG370),""))</f>
        <v/>
      </c>
      <c r="AG370" s="24">
        <f t="shared" si="93"/>
        <v>5</v>
      </c>
      <c r="AH370" s="24" t="str">
        <f>IF(AND($AJ$1=5),'Data Entry'!C375,"")</f>
        <v/>
      </c>
      <c r="AI370" s="24" t="str">
        <f>IF(AND($AJ$1=5),'Data Entry'!D375,"")</f>
        <v/>
      </c>
      <c r="AJ370" s="24" t="str">
        <f t="shared" si="94"/>
        <v/>
      </c>
      <c r="AK370" s="24" t="str">
        <f>IF(AND($AJ$1=5),'Data Entry'!F375,"")</f>
        <v/>
      </c>
      <c r="AL370" s="24" t="str">
        <f t="shared" si="95"/>
        <v/>
      </c>
      <c r="AM370" s="24" t="str">
        <f>IF(AND($AJ$1=5),'Data Entry'!G375,"")</f>
        <v/>
      </c>
      <c r="AN370" s="24" t="str">
        <f t="shared" si="96"/>
        <v/>
      </c>
      <c r="AO370" s="24" t="str">
        <f t="shared" si="97"/>
        <v/>
      </c>
      <c r="AP370" s="24" t="str">
        <f>IF(AND($AJ$1=5),'Data Entry'!E375,"")</f>
        <v/>
      </c>
      <c r="AQ370" s="24" t="str">
        <f>IF(AND($AJ$1=5),'Data Entry'!H375,"")</f>
        <v/>
      </c>
      <c r="AR370" s="24" t="str">
        <f>IF(AND($AJ$1=5),'Data Entry'!I375,"")</f>
        <v/>
      </c>
      <c r="AS370" s="24" t="str">
        <f t="shared" si="98"/>
        <v/>
      </c>
      <c r="AT370" s="24" t="str">
        <f t="shared" si="99"/>
        <v/>
      </c>
      <c r="AU370" s="24" t="str">
        <f t="shared" si="100"/>
        <v/>
      </c>
      <c r="AV370" s="24" t="str">
        <f t="shared" si="101"/>
        <v/>
      </c>
      <c r="AX370" t="str">
        <f>IF(BC370="","",IF(BC370&gt;0,COUNT($AY$2:AY370),""))</f>
        <v/>
      </c>
      <c r="AY370" s="24" t="str">
        <f t="shared" si="102"/>
        <v/>
      </c>
      <c r="AZ370" s="24" t="str">
        <f>IF(AND($BB$1=5,$BC$1=AH370),'Data Entry'!C375,"")</f>
        <v/>
      </c>
      <c r="BA370" s="24" t="str">
        <f>IF(AND($BB$1=5,AG370=5,$BC$1=AH370),'Data Entry'!D375,"")</f>
        <v/>
      </c>
      <c r="BB370" s="24" t="str">
        <f t="shared" si="103"/>
        <v/>
      </c>
      <c r="BC370" s="24" t="str">
        <f>IF(AND($BB$1=5,AG370=5,$BC$1=AH370),'Data Entry'!F375,"")</f>
        <v/>
      </c>
      <c r="BD370" s="24" t="str">
        <f t="shared" si="104"/>
        <v/>
      </c>
      <c r="BE370" s="24" t="str">
        <f>IF(AND($BB$1=5,AG370=5,$BC$1=AH370),'Data Entry'!G375,"")</f>
        <v/>
      </c>
      <c r="BF370" s="24" t="str">
        <f t="shared" si="105"/>
        <v/>
      </c>
      <c r="BG370" s="24" t="str">
        <f t="shared" si="106"/>
        <v/>
      </c>
      <c r="BH370" s="24" t="str">
        <f>IF(AND($BB$1=5,AG370=5,$BC$1=AH370),'Data Entry'!E375,"")</f>
        <v/>
      </c>
      <c r="BI370" s="24" t="str">
        <f>IF(AND($BB$1=5,AG370=5,$BC$1=AH370),'Data Entry'!H375,"")</f>
        <v/>
      </c>
      <c r="BJ370" s="24" t="str">
        <f>IF(AND($BB$1=5,AG370=5,$BC$1=AH370),'Data Entry'!I375,"")</f>
        <v/>
      </c>
      <c r="BK370" s="24" t="str">
        <f t="shared" si="107"/>
        <v/>
      </c>
      <c r="BL370" s="24" t="str">
        <f t="shared" si="108"/>
        <v/>
      </c>
      <c r="BM370" s="24" t="str">
        <f t="shared" si="109"/>
        <v/>
      </c>
      <c r="BN370" s="24" t="str">
        <f t="shared" si="110"/>
        <v/>
      </c>
    </row>
    <row r="371" spans="1:66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7"/>
      <c r="AF371" t="str">
        <f>IF(AK371="","",IF(AK371&gt;0,COUNT($AG$2:AG371),""))</f>
        <v/>
      </c>
      <c r="AG371" s="24">
        <f t="shared" si="93"/>
        <v>5</v>
      </c>
      <c r="AH371" s="24" t="str">
        <f>IF(AND($AJ$1=5),'Data Entry'!C376,"")</f>
        <v/>
      </c>
      <c r="AI371" s="24" t="str">
        <f>IF(AND($AJ$1=5),'Data Entry'!D376,"")</f>
        <v/>
      </c>
      <c r="AJ371" s="24" t="str">
        <f t="shared" si="94"/>
        <v/>
      </c>
      <c r="AK371" s="24" t="str">
        <f>IF(AND($AJ$1=5),'Data Entry'!F376,"")</f>
        <v/>
      </c>
      <c r="AL371" s="24" t="str">
        <f t="shared" si="95"/>
        <v/>
      </c>
      <c r="AM371" s="24" t="str">
        <f>IF(AND($AJ$1=5),'Data Entry'!G376,"")</f>
        <v/>
      </c>
      <c r="AN371" s="24" t="str">
        <f t="shared" si="96"/>
        <v/>
      </c>
      <c r="AO371" s="24" t="str">
        <f t="shared" si="97"/>
        <v/>
      </c>
      <c r="AP371" s="24" t="str">
        <f>IF(AND($AJ$1=5),'Data Entry'!E376,"")</f>
        <v/>
      </c>
      <c r="AQ371" s="24" t="str">
        <f>IF(AND($AJ$1=5),'Data Entry'!H376,"")</f>
        <v/>
      </c>
      <c r="AR371" s="24" t="str">
        <f>IF(AND($AJ$1=5),'Data Entry'!I376,"")</f>
        <v/>
      </c>
      <c r="AS371" s="24" t="str">
        <f t="shared" si="98"/>
        <v/>
      </c>
      <c r="AT371" s="24" t="str">
        <f t="shared" si="99"/>
        <v/>
      </c>
      <c r="AU371" s="24" t="str">
        <f t="shared" si="100"/>
        <v/>
      </c>
      <c r="AV371" s="24" t="str">
        <f t="shared" si="101"/>
        <v/>
      </c>
      <c r="AX371" t="str">
        <f>IF(BC371="","",IF(BC371&gt;0,COUNT($AY$2:AY371),""))</f>
        <v/>
      </c>
      <c r="AY371" s="24" t="str">
        <f t="shared" si="102"/>
        <v/>
      </c>
      <c r="AZ371" s="24" t="str">
        <f>IF(AND($BB$1=5,$BC$1=AH371),'Data Entry'!C376,"")</f>
        <v/>
      </c>
      <c r="BA371" s="24" t="str">
        <f>IF(AND($BB$1=5,AG371=5,$BC$1=AH371),'Data Entry'!D376,"")</f>
        <v/>
      </c>
      <c r="BB371" s="24" t="str">
        <f t="shared" si="103"/>
        <v/>
      </c>
      <c r="BC371" s="24" t="str">
        <f>IF(AND($BB$1=5,AG371=5,$BC$1=AH371),'Data Entry'!F376,"")</f>
        <v/>
      </c>
      <c r="BD371" s="24" t="str">
        <f t="shared" si="104"/>
        <v/>
      </c>
      <c r="BE371" s="24" t="str">
        <f>IF(AND($BB$1=5,AG371=5,$BC$1=AH371),'Data Entry'!G376,"")</f>
        <v/>
      </c>
      <c r="BF371" s="24" t="str">
        <f t="shared" si="105"/>
        <v/>
      </c>
      <c r="BG371" s="24" t="str">
        <f t="shared" si="106"/>
        <v/>
      </c>
      <c r="BH371" s="24" t="str">
        <f>IF(AND($BB$1=5,AG371=5,$BC$1=AH371),'Data Entry'!E376,"")</f>
        <v/>
      </c>
      <c r="BI371" s="24" t="str">
        <f>IF(AND($BB$1=5,AG371=5,$BC$1=AH371),'Data Entry'!H376,"")</f>
        <v/>
      </c>
      <c r="BJ371" s="24" t="str">
        <f>IF(AND($BB$1=5,AG371=5,$BC$1=AH371),'Data Entry'!I376,"")</f>
        <v/>
      </c>
      <c r="BK371" s="24" t="str">
        <f t="shared" si="107"/>
        <v/>
      </c>
      <c r="BL371" s="24" t="str">
        <f t="shared" si="108"/>
        <v/>
      </c>
      <c r="BM371" s="24" t="str">
        <f t="shared" si="109"/>
        <v/>
      </c>
      <c r="BN371" s="24" t="str">
        <f t="shared" si="110"/>
        <v/>
      </c>
    </row>
    <row r="372" spans="1:66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7"/>
      <c r="AF372" t="str">
        <f>IF(AK372="","",IF(AK372&gt;0,COUNT($AG$2:AG372),""))</f>
        <v/>
      </c>
      <c r="AG372" s="24">
        <f t="shared" si="93"/>
        <v>5</v>
      </c>
      <c r="AH372" s="24" t="str">
        <f>IF(AND($AJ$1=5),'Data Entry'!C377,"")</f>
        <v/>
      </c>
      <c r="AI372" s="24" t="str">
        <f>IF(AND($AJ$1=5),'Data Entry'!D377,"")</f>
        <v/>
      </c>
      <c r="AJ372" s="24" t="str">
        <f t="shared" si="94"/>
        <v/>
      </c>
      <c r="AK372" s="24" t="str">
        <f>IF(AND($AJ$1=5),'Data Entry'!F377,"")</f>
        <v/>
      </c>
      <c r="AL372" s="24" t="str">
        <f t="shared" si="95"/>
        <v/>
      </c>
      <c r="AM372" s="24" t="str">
        <f>IF(AND($AJ$1=5),'Data Entry'!G377,"")</f>
        <v/>
      </c>
      <c r="AN372" s="24" t="str">
        <f t="shared" si="96"/>
        <v/>
      </c>
      <c r="AO372" s="24" t="str">
        <f t="shared" si="97"/>
        <v/>
      </c>
      <c r="AP372" s="24" t="str">
        <f>IF(AND($AJ$1=5),'Data Entry'!E377,"")</f>
        <v/>
      </c>
      <c r="AQ372" s="24" t="str">
        <f>IF(AND($AJ$1=5),'Data Entry'!H377,"")</f>
        <v/>
      </c>
      <c r="AR372" s="24" t="str">
        <f>IF(AND($AJ$1=5),'Data Entry'!I377,"")</f>
        <v/>
      </c>
      <c r="AS372" s="24" t="str">
        <f t="shared" si="98"/>
        <v/>
      </c>
      <c r="AT372" s="24" t="str">
        <f t="shared" si="99"/>
        <v/>
      </c>
      <c r="AU372" s="24" t="str">
        <f t="shared" si="100"/>
        <v/>
      </c>
      <c r="AV372" s="24" t="str">
        <f t="shared" si="101"/>
        <v/>
      </c>
      <c r="AX372" t="str">
        <f>IF(BC372="","",IF(BC372&gt;0,COUNT($AY$2:AY372),""))</f>
        <v/>
      </c>
      <c r="AY372" s="24" t="str">
        <f t="shared" si="102"/>
        <v/>
      </c>
      <c r="AZ372" s="24" t="str">
        <f>IF(AND($BB$1=5,$BC$1=AH372),'Data Entry'!C377,"")</f>
        <v/>
      </c>
      <c r="BA372" s="24" t="str">
        <f>IF(AND($BB$1=5,AG372=5,$BC$1=AH372),'Data Entry'!D377,"")</f>
        <v/>
      </c>
      <c r="BB372" s="24" t="str">
        <f t="shared" si="103"/>
        <v/>
      </c>
      <c r="BC372" s="24" t="str">
        <f>IF(AND($BB$1=5,AG372=5,$BC$1=AH372),'Data Entry'!F377,"")</f>
        <v/>
      </c>
      <c r="BD372" s="24" t="str">
        <f t="shared" si="104"/>
        <v/>
      </c>
      <c r="BE372" s="24" t="str">
        <f>IF(AND($BB$1=5,AG372=5,$BC$1=AH372),'Data Entry'!G377,"")</f>
        <v/>
      </c>
      <c r="BF372" s="24" t="str">
        <f t="shared" si="105"/>
        <v/>
      </c>
      <c r="BG372" s="24" t="str">
        <f t="shared" si="106"/>
        <v/>
      </c>
      <c r="BH372" s="24" t="str">
        <f>IF(AND($BB$1=5,AG372=5,$BC$1=AH372),'Data Entry'!E377,"")</f>
        <v/>
      </c>
      <c r="BI372" s="24" t="str">
        <f>IF(AND($BB$1=5,AG372=5,$BC$1=AH372),'Data Entry'!H377,"")</f>
        <v/>
      </c>
      <c r="BJ372" s="24" t="str">
        <f>IF(AND($BB$1=5,AG372=5,$BC$1=AH372),'Data Entry'!I377,"")</f>
        <v/>
      </c>
      <c r="BK372" s="24" t="str">
        <f t="shared" si="107"/>
        <v/>
      </c>
      <c r="BL372" s="24" t="str">
        <f t="shared" si="108"/>
        <v/>
      </c>
      <c r="BM372" s="24" t="str">
        <f t="shared" si="109"/>
        <v/>
      </c>
      <c r="BN372" s="24" t="str">
        <f t="shared" si="110"/>
        <v/>
      </c>
    </row>
    <row r="373" spans="1:66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7"/>
      <c r="AF373" t="str">
        <f>IF(AK373="","",IF(AK373&gt;0,COUNT($AG$2:AG373),""))</f>
        <v/>
      </c>
      <c r="AG373" s="24">
        <f t="shared" si="93"/>
        <v>5</v>
      </c>
      <c r="AH373" s="24" t="str">
        <f>IF(AND($AJ$1=5),'Data Entry'!C378,"")</f>
        <v/>
      </c>
      <c r="AI373" s="24" t="str">
        <f>IF(AND($AJ$1=5),'Data Entry'!D378,"")</f>
        <v/>
      </c>
      <c r="AJ373" s="24" t="str">
        <f t="shared" si="94"/>
        <v/>
      </c>
      <c r="AK373" s="24" t="str">
        <f>IF(AND($AJ$1=5),'Data Entry'!F378,"")</f>
        <v/>
      </c>
      <c r="AL373" s="24" t="str">
        <f t="shared" si="95"/>
        <v/>
      </c>
      <c r="AM373" s="24" t="str">
        <f>IF(AND($AJ$1=5),'Data Entry'!G378,"")</f>
        <v/>
      </c>
      <c r="AN373" s="24" t="str">
        <f t="shared" si="96"/>
        <v/>
      </c>
      <c r="AO373" s="24" t="str">
        <f t="shared" si="97"/>
        <v/>
      </c>
      <c r="AP373" s="24" t="str">
        <f>IF(AND($AJ$1=5),'Data Entry'!E378,"")</f>
        <v/>
      </c>
      <c r="AQ373" s="24" t="str">
        <f>IF(AND($AJ$1=5),'Data Entry'!H378,"")</f>
        <v/>
      </c>
      <c r="AR373" s="24" t="str">
        <f>IF(AND($AJ$1=5),'Data Entry'!I378,"")</f>
        <v/>
      </c>
      <c r="AS373" s="24" t="str">
        <f t="shared" si="98"/>
        <v/>
      </c>
      <c r="AT373" s="24" t="str">
        <f t="shared" si="99"/>
        <v/>
      </c>
      <c r="AU373" s="24" t="str">
        <f t="shared" si="100"/>
        <v/>
      </c>
      <c r="AV373" s="24" t="str">
        <f t="shared" si="101"/>
        <v/>
      </c>
      <c r="AX373" t="str">
        <f>IF(BC373="","",IF(BC373&gt;0,COUNT($AY$2:AY373),""))</f>
        <v/>
      </c>
      <c r="AY373" s="24" t="str">
        <f t="shared" si="102"/>
        <v/>
      </c>
      <c r="AZ373" s="24" t="str">
        <f>IF(AND($BB$1=5,$BC$1=AH373),'Data Entry'!C378,"")</f>
        <v/>
      </c>
      <c r="BA373" s="24" t="str">
        <f>IF(AND($BB$1=5,AG373=5,$BC$1=AH373),'Data Entry'!D378,"")</f>
        <v/>
      </c>
      <c r="BB373" s="24" t="str">
        <f t="shared" si="103"/>
        <v/>
      </c>
      <c r="BC373" s="24" t="str">
        <f>IF(AND($BB$1=5,AG373=5,$BC$1=AH373),'Data Entry'!F378,"")</f>
        <v/>
      </c>
      <c r="BD373" s="24" t="str">
        <f t="shared" si="104"/>
        <v/>
      </c>
      <c r="BE373" s="24" t="str">
        <f>IF(AND($BB$1=5,AG373=5,$BC$1=AH373),'Data Entry'!G378,"")</f>
        <v/>
      </c>
      <c r="BF373" s="24" t="str">
        <f t="shared" si="105"/>
        <v/>
      </c>
      <c r="BG373" s="24" t="str">
        <f t="shared" si="106"/>
        <v/>
      </c>
      <c r="BH373" s="24" t="str">
        <f>IF(AND($BB$1=5,AG373=5,$BC$1=AH373),'Data Entry'!E378,"")</f>
        <v/>
      </c>
      <c r="BI373" s="24" t="str">
        <f>IF(AND($BB$1=5,AG373=5,$BC$1=AH373),'Data Entry'!H378,"")</f>
        <v/>
      </c>
      <c r="BJ373" s="24" t="str">
        <f>IF(AND($BB$1=5,AG373=5,$BC$1=AH373),'Data Entry'!I378,"")</f>
        <v/>
      </c>
      <c r="BK373" s="24" t="str">
        <f t="shared" si="107"/>
        <v/>
      </c>
      <c r="BL373" s="24" t="str">
        <f t="shared" si="108"/>
        <v/>
      </c>
      <c r="BM373" s="24" t="str">
        <f t="shared" si="109"/>
        <v/>
      </c>
      <c r="BN373" s="24" t="str">
        <f t="shared" si="110"/>
        <v/>
      </c>
    </row>
    <row r="374" spans="1:66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7"/>
      <c r="AF374" t="str">
        <f>IF(AK374="","",IF(AK374&gt;0,COUNT($AG$2:AG374),""))</f>
        <v/>
      </c>
      <c r="AG374" s="24">
        <f t="shared" si="93"/>
        <v>5</v>
      </c>
      <c r="AH374" s="24" t="str">
        <f>IF(AND($AJ$1=5),'Data Entry'!C379,"")</f>
        <v/>
      </c>
      <c r="AI374" s="24" t="str">
        <f>IF(AND($AJ$1=5),'Data Entry'!D379,"")</f>
        <v/>
      </c>
      <c r="AJ374" s="24" t="str">
        <f t="shared" si="94"/>
        <v/>
      </c>
      <c r="AK374" s="24" t="str">
        <f>IF(AND($AJ$1=5),'Data Entry'!F379,"")</f>
        <v/>
      </c>
      <c r="AL374" s="24" t="str">
        <f t="shared" si="95"/>
        <v/>
      </c>
      <c r="AM374" s="24" t="str">
        <f>IF(AND($AJ$1=5),'Data Entry'!G379,"")</f>
        <v/>
      </c>
      <c r="AN374" s="24" t="str">
        <f t="shared" si="96"/>
        <v/>
      </c>
      <c r="AO374" s="24" t="str">
        <f t="shared" si="97"/>
        <v/>
      </c>
      <c r="AP374" s="24" t="str">
        <f>IF(AND($AJ$1=5),'Data Entry'!E379,"")</f>
        <v/>
      </c>
      <c r="AQ374" s="24" t="str">
        <f>IF(AND($AJ$1=5),'Data Entry'!H379,"")</f>
        <v/>
      </c>
      <c r="AR374" s="24" t="str">
        <f>IF(AND($AJ$1=5),'Data Entry'!I379,"")</f>
        <v/>
      </c>
      <c r="AS374" s="24" t="str">
        <f t="shared" si="98"/>
        <v/>
      </c>
      <c r="AT374" s="24" t="str">
        <f t="shared" si="99"/>
        <v/>
      </c>
      <c r="AU374" s="24" t="str">
        <f t="shared" si="100"/>
        <v/>
      </c>
      <c r="AV374" s="24" t="str">
        <f t="shared" si="101"/>
        <v/>
      </c>
      <c r="AX374" t="str">
        <f>IF(BC374="","",IF(BC374&gt;0,COUNT($AY$2:AY374),""))</f>
        <v/>
      </c>
      <c r="AY374" s="24" t="str">
        <f t="shared" si="102"/>
        <v/>
      </c>
      <c r="AZ374" s="24" t="str">
        <f>IF(AND($BB$1=5,$BC$1=AH374),'Data Entry'!C379,"")</f>
        <v/>
      </c>
      <c r="BA374" s="24" t="str">
        <f>IF(AND($BB$1=5,AG374=5,$BC$1=AH374),'Data Entry'!D379,"")</f>
        <v/>
      </c>
      <c r="BB374" s="24" t="str">
        <f t="shared" si="103"/>
        <v/>
      </c>
      <c r="BC374" s="24" t="str">
        <f>IF(AND($BB$1=5,AG374=5,$BC$1=AH374),'Data Entry'!F379,"")</f>
        <v/>
      </c>
      <c r="BD374" s="24" t="str">
        <f t="shared" si="104"/>
        <v/>
      </c>
      <c r="BE374" s="24" t="str">
        <f>IF(AND($BB$1=5,AG374=5,$BC$1=AH374),'Data Entry'!G379,"")</f>
        <v/>
      </c>
      <c r="BF374" s="24" t="str">
        <f t="shared" si="105"/>
        <v/>
      </c>
      <c r="BG374" s="24" t="str">
        <f t="shared" si="106"/>
        <v/>
      </c>
      <c r="BH374" s="24" t="str">
        <f>IF(AND($BB$1=5,AG374=5,$BC$1=AH374),'Data Entry'!E379,"")</f>
        <v/>
      </c>
      <c r="BI374" s="24" t="str">
        <f>IF(AND($BB$1=5,AG374=5,$BC$1=AH374),'Data Entry'!H379,"")</f>
        <v/>
      </c>
      <c r="BJ374" s="24" t="str">
        <f>IF(AND($BB$1=5,AG374=5,$BC$1=AH374),'Data Entry'!I379,"")</f>
        <v/>
      </c>
      <c r="BK374" s="24" t="str">
        <f t="shared" si="107"/>
        <v/>
      </c>
      <c r="BL374" s="24" t="str">
        <f t="shared" si="108"/>
        <v/>
      </c>
      <c r="BM374" s="24" t="str">
        <f t="shared" si="109"/>
        <v/>
      </c>
      <c r="BN374" s="24" t="str">
        <f t="shared" si="110"/>
        <v/>
      </c>
    </row>
    <row r="375" spans="1:66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7"/>
      <c r="AF375" t="str">
        <f>IF(AK375="","",IF(AK375&gt;0,COUNT($AG$2:AG375),""))</f>
        <v/>
      </c>
      <c r="AG375" s="24">
        <f t="shared" si="93"/>
        <v>5</v>
      </c>
      <c r="AH375" s="24" t="str">
        <f>IF(AND($AJ$1=5),'Data Entry'!C380,"")</f>
        <v/>
      </c>
      <c r="AI375" s="24" t="str">
        <f>IF(AND($AJ$1=5),'Data Entry'!D380,"")</f>
        <v/>
      </c>
      <c r="AJ375" s="24" t="str">
        <f t="shared" si="94"/>
        <v/>
      </c>
      <c r="AK375" s="24" t="str">
        <f>IF(AND($AJ$1=5),'Data Entry'!F380,"")</f>
        <v/>
      </c>
      <c r="AL375" s="24" t="str">
        <f t="shared" si="95"/>
        <v/>
      </c>
      <c r="AM375" s="24" t="str">
        <f>IF(AND($AJ$1=5),'Data Entry'!G380,"")</f>
        <v/>
      </c>
      <c r="AN375" s="24" t="str">
        <f t="shared" si="96"/>
        <v/>
      </c>
      <c r="AO375" s="24" t="str">
        <f t="shared" si="97"/>
        <v/>
      </c>
      <c r="AP375" s="24" t="str">
        <f>IF(AND($AJ$1=5),'Data Entry'!E380,"")</f>
        <v/>
      </c>
      <c r="AQ375" s="24" t="str">
        <f>IF(AND($AJ$1=5),'Data Entry'!H380,"")</f>
        <v/>
      </c>
      <c r="AR375" s="24" t="str">
        <f>IF(AND($AJ$1=5),'Data Entry'!I380,"")</f>
        <v/>
      </c>
      <c r="AS375" s="24" t="str">
        <f t="shared" si="98"/>
        <v/>
      </c>
      <c r="AT375" s="24" t="str">
        <f t="shared" si="99"/>
        <v/>
      </c>
      <c r="AU375" s="24" t="str">
        <f t="shared" si="100"/>
        <v/>
      </c>
      <c r="AV375" s="24" t="str">
        <f t="shared" si="101"/>
        <v/>
      </c>
      <c r="AX375" t="str">
        <f>IF(BC375="","",IF(BC375&gt;0,COUNT($AY$2:AY375),""))</f>
        <v/>
      </c>
      <c r="AY375" s="24" t="str">
        <f t="shared" si="102"/>
        <v/>
      </c>
      <c r="AZ375" s="24" t="str">
        <f>IF(AND($BB$1=5,$BC$1=AH375),'Data Entry'!C380,"")</f>
        <v/>
      </c>
      <c r="BA375" s="24" t="str">
        <f>IF(AND($BB$1=5,AG375=5,$BC$1=AH375),'Data Entry'!D380,"")</f>
        <v/>
      </c>
      <c r="BB375" s="24" t="str">
        <f t="shared" si="103"/>
        <v/>
      </c>
      <c r="BC375" s="24" t="str">
        <f>IF(AND($BB$1=5,AG375=5,$BC$1=AH375),'Data Entry'!F380,"")</f>
        <v/>
      </c>
      <c r="BD375" s="24" t="str">
        <f t="shared" si="104"/>
        <v/>
      </c>
      <c r="BE375" s="24" t="str">
        <f>IF(AND($BB$1=5,AG375=5,$BC$1=AH375),'Data Entry'!G380,"")</f>
        <v/>
      </c>
      <c r="BF375" s="24" t="str">
        <f t="shared" si="105"/>
        <v/>
      </c>
      <c r="BG375" s="24" t="str">
        <f t="shared" si="106"/>
        <v/>
      </c>
      <c r="BH375" s="24" t="str">
        <f>IF(AND($BB$1=5,AG375=5,$BC$1=AH375),'Data Entry'!E380,"")</f>
        <v/>
      </c>
      <c r="BI375" s="24" t="str">
        <f>IF(AND($BB$1=5,AG375=5,$BC$1=AH375),'Data Entry'!H380,"")</f>
        <v/>
      </c>
      <c r="BJ375" s="24" t="str">
        <f>IF(AND($BB$1=5,AG375=5,$BC$1=AH375),'Data Entry'!I380,"")</f>
        <v/>
      </c>
      <c r="BK375" s="24" t="str">
        <f t="shared" si="107"/>
        <v/>
      </c>
      <c r="BL375" s="24" t="str">
        <f t="shared" si="108"/>
        <v/>
      </c>
      <c r="BM375" s="24" t="str">
        <f t="shared" si="109"/>
        <v/>
      </c>
      <c r="BN375" s="24" t="str">
        <f t="shared" si="110"/>
        <v/>
      </c>
    </row>
    <row r="376" spans="1:66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7"/>
      <c r="AF376" t="str">
        <f>IF(AK376="","",IF(AK376&gt;0,COUNT($AG$2:AG376),""))</f>
        <v/>
      </c>
      <c r="AG376" s="24">
        <f t="shared" si="93"/>
        <v>5</v>
      </c>
      <c r="AH376" s="24" t="str">
        <f>IF(AND($AJ$1=5),'Data Entry'!C381,"")</f>
        <v/>
      </c>
      <c r="AI376" s="24" t="str">
        <f>IF(AND($AJ$1=5),'Data Entry'!D381,"")</f>
        <v/>
      </c>
      <c r="AJ376" s="24" t="str">
        <f t="shared" si="94"/>
        <v/>
      </c>
      <c r="AK376" s="24" t="str">
        <f>IF(AND($AJ$1=5),'Data Entry'!F381,"")</f>
        <v/>
      </c>
      <c r="AL376" s="24" t="str">
        <f t="shared" si="95"/>
        <v/>
      </c>
      <c r="AM376" s="24" t="str">
        <f>IF(AND($AJ$1=5),'Data Entry'!G381,"")</f>
        <v/>
      </c>
      <c r="AN376" s="24" t="str">
        <f t="shared" si="96"/>
        <v/>
      </c>
      <c r="AO376" s="24" t="str">
        <f t="shared" si="97"/>
        <v/>
      </c>
      <c r="AP376" s="24" t="str">
        <f>IF(AND($AJ$1=5),'Data Entry'!E381,"")</f>
        <v/>
      </c>
      <c r="AQ376" s="24" t="str">
        <f>IF(AND($AJ$1=5),'Data Entry'!H381,"")</f>
        <v/>
      </c>
      <c r="AR376" s="24" t="str">
        <f>IF(AND($AJ$1=5),'Data Entry'!I381,"")</f>
        <v/>
      </c>
      <c r="AS376" s="24" t="str">
        <f t="shared" si="98"/>
        <v/>
      </c>
      <c r="AT376" s="24" t="str">
        <f t="shared" si="99"/>
        <v/>
      </c>
      <c r="AU376" s="24" t="str">
        <f t="shared" si="100"/>
        <v/>
      </c>
      <c r="AV376" s="24" t="str">
        <f t="shared" si="101"/>
        <v/>
      </c>
      <c r="AX376" t="str">
        <f>IF(BC376="","",IF(BC376&gt;0,COUNT($AY$2:AY376),""))</f>
        <v/>
      </c>
      <c r="AY376" s="24" t="str">
        <f t="shared" si="102"/>
        <v/>
      </c>
      <c r="AZ376" s="24" t="str">
        <f>IF(AND($BB$1=5,$BC$1=AH376),'Data Entry'!C381,"")</f>
        <v/>
      </c>
      <c r="BA376" s="24" t="str">
        <f>IF(AND($BB$1=5,AG376=5,$BC$1=AH376),'Data Entry'!D381,"")</f>
        <v/>
      </c>
      <c r="BB376" s="24" t="str">
        <f t="shared" si="103"/>
        <v/>
      </c>
      <c r="BC376" s="24" t="str">
        <f>IF(AND($BB$1=5,AG376=5,$BC$1=AH376),'Data Entry'!F381,"")</f>
        <v/>
      </c>
      <c r="BD376" s="24" t="str">
        <f t="shared" si="104"/>
        <v/>
      </c>
      <c r="BE376" s="24" t="str">
        <f>IF(AND($BB$1=5,AG376=5,$BC$1=AH376),'Data Entry'!G381,"")</f>
        <v/>
      </c>
      <c r="BF376" s="24" t="str">
        <f t="shared" si="105"/>
        <v/>
      </c>
      <c r="BG376" s="24" t="str">
        <f t="shared" si="106"/>
        <v/>
      </c>
      <c r="BH376" s="24" t="str">
        <f>IF(AND($BB$1=5,AG376=5,$BC$1=AH376),'Data Entry'!E381,"")</f>
        <v/>
      </c>
      <c r="BI376" s="24" t="str">
        <f>IF(AND($BB$1=5,AG376=5,$BC$1=AH376),'Data Entry'!H381,"")</f>
        <v/>
      </c>
      <c r="BJ376" s="24" t="str">
        <f>IF(AND($BB$1=5,AG376=5,$BC$1=AH376),'Data Entry'!I381,"")</f>
        <v/>
      </c>
      <c r="BK376" s="24" t="str">
        <f t="shared" si="107"/>
        <v/>
      </c>
      <c r="BL376" s="24" t="str">
        <f t="shared" si="108"/>
        <v/>
      </c>
      <c r="BM376" s="24" t="str">
        <f t="shared" si="109"/>
        <v/>
      </c>
      <c r="BN376" s="24" t="str">
        <f t="shared" si="110"/>
        <v/>
      </c>
    </row>
    <row r="377" spans="1:66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7"/>
      <c r="AF377" t="str">
        <f>IF(AK377="","",IF(AK377&gt;0,COUNT($AG$2:AG377),""))</f>
        <v/>
      </c>
      <c r="AG377" s="24">
        <f t="shared" si="93"/>
        <v>5</v>
      </c>
      <c r="AH377" s="24" t="str">
        <f>IF(AND($AJ$1=5),'Data Entry'!C382,"")</f>
        <v/>
      </c>
      <c r="AI377" s="24" t="str">
        <f>IF(AND($AJ$1=5),'Data Entry'!D382,"")</f>
        <v/>
      </c>
      <c r="AJ377" s="24" t="str">
        <f t="shared" si="94"/>
        <v/>
      </c>
      <c r="AK377" s="24" t="str">
        <f>IF(AND($AJ$1=5),'Data Entry'!F382,"")</f>
        <v/>
      </c>
      <c r="AL377" s="24" t="str">
        <f t="shared" si="95"/>
        <v/>
      </c>
      <c r="AM377" s="24" t="str">
        <f>IF(AND($AJ$1=5),'Data Entry'!G382,"")</f>
        <v/>
      </c>
      <c r="AN377" s="24" t="str">
        <f t="shared" si="96"/>
        <v/>
      </c>
      <c r="AO377" s="24" t="str">
        <f t="shared" si="97"/>
        <v/>
      </c>
      <c r="AP377" s="24" t="str">
        <f>IF(AND($AJ$1=5),'Data Entry'!E382,"")</f>
        <v/>
      </c>
      <c r="AQ377" s="24" t="str">
        <f>IF(AND($AJ$1=5),'Data Entry'!H382,"")</f>
        <v/>
      </c>
      <c r="AR377" s="24" t="str">
        <f>IF(AND($AJ$1=5),'Data Entry'!I382,"")</f>
        <v/>
      </c>
      <c r="AS377" s="24" t="str">
        <f t="shared" si="98"/>
        <v/>
      </c>
      <c r="AT377" s="24" t="str">
        <f t="shared" si="99"/>
        <v/>
      </c>
      <c r="AU377" s="24" t="str">
        <f t="shared" si="100"/>
        <v/>
      </c>
      <c r="AV377" s="24" t="str">
        <f t="shared" si="101"/>
        <v/>
      </c>
      <c r="AX377" t="str">
        <f>IF(BC377="","",IF(BC377&gt;0,COUNT($AY$2:AY377),""))</f>
        <v/>
      </c>
      <c r="AY377" s="24" t="str">
        <f t="shared" si="102"/>
        <v/>
      </c>
      <c r="AZ377" s="24" t="str">
        <f>IF(AND($BB$1=5,$BC$1=AH377),'Data Entry'!C382,"")</f>
        <v/>
      </c>
      <c r="BA377" s="24" t="str">
        <f>IF(AND($BB$1=5,AG377=5,$BC$1=AH377),'Data Entry'!D382,"")</f>
        <v/>
      </c>
      <c r="BB377" s="24" t="str">
        <f t="shared" si="103"/>
        <v/>
      </c>
      <c r="BC377" s="24" t="str">
        <f>IF(AND($BB$1=5,AG377=5,$BC$1=AH377),'Data Entry'!F382,"")</f>
        <v/>
      </c>
      <c r="BD377" s="24" t="str">
        <f t="shared" si="104"/>
        <v/>
      </c>
      <c r="BE377" s="24" t="str">
        <f>IF(AND($BB$1=5,AG377=5,$BC$1=AH377),'Data Entry'!G382,"")</f>
        <v/>
      </c>
      <c r="BF377" s="24" t="str">
        <f t="shared" si="105"/>
        <v/>
      </c>
      <c r="BG377" s="24" t="str">
        <f t="shared" si="106"/>
        <v/>
      </c>
      <c r="BH377" s="24" t="str">
        <f>IF(AND($BB$1=5,AG377=5,$BC$1=AH377),'Data Entry'!E382,"")</f>
        <v/>
      </c>
      <c r="BI377" s="24" t="str">
        <f>IF(AND($BB$1=5,AG377=5,$BC$1=AH377),'Data Entry'!H382,"")</f>
        <v/>
      </c>
      <c r="BJ377" s="24" t="str">
        <f>IF(AND($BB$1=5,AG377=5,$BC$1=AH377),'Data Entry'!I382,"")</f>
        <v/>
      </c>
      <c r="BK377" s="24" t="str">
        <f t="shared" si="107"/>
        <v/>
      </c>
      <c r="BL377" s="24" t="str">
        <f t="shared" si="108"/>
        <v/>
      </c>
      <c r="BM377" s="24" t="str">
        <f t="shared" si="109"/>
        <v/>
      </c>
      <c r="BN377" s="24" t="str">
        <f t="shared" si="110"/>
        <v/>
      </c>
    </row>
    <row r="378" spans="1:66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7"/>
      <c r="AF378" t="str">
        <f>IF(AK378="","",IF(AK378&gt;0,COUNT($AG$2:AG378),""))</f>
        <v/>
      </c>
      <c r="AG378" s="24">
        <f t="shared" si="93"/>
        <v>5</v>
      </c>
      <c r="AH378" s="24" t="str">
        <f>IF(AND($AJ$1=5),'Data Entry'!C383,"")</f>
        <v/>
      </c>
      <c r="AI378" s="24" t="str">
        <f>IF(AND($AJ$1=5),'Data Entry'!D383,"")</f>
        <v/>
      </c>
      <c r="AJ378" s="24" t="str">
        <f t="shared" si="94"/>
        <v/>
      </c>
      <c r="AK378" s="24" t="str">
        <f>IF(AND($AJ$1=5),'Data Entry'!F383,"")</f>
        <v/>
      </c>
      <c r="AL378" s="24" t="str">
        <f t="shared" si="95"/>
        <v/>
      </c>
      <c r="AM378" s="24" t="str">
        <f>IF(AND($AJ$1=5),'Data Entry'!G383,"")</f>
        <v/>
      </c>
      <c r="AN378" s="24" t="str">
        <f t="shared" si="96"/>
        <v/>
      </c>
      <c r="AO378" s="24" t="str">
        <f t="shared" si="97"/>
        <v/>
      </c>
      <c r="AP378" s="24" t="str">
        <f>IF(AND($AJ$1=5),'Data Entry'!E383,"")</f>
        <v/>
      </c>
      <c r="AQ378" s="24" t="str">
        <f>IF(AND($AJ$1=5),'Data Entry'!H383,"")</f>
        <v/>
      </c>
      <c r="AR378" s="24" t="str">
        <f>IF(AND($AJ$1=5),'Data Entry'!I383,"")</f>
        <v/>
      </c>
      <c r="AS378" s="24" t="str">
        <f t="shared" si="98"/>
        <v/>
      </c>
      <c r="AT378" s="24" t="str">
        <f t="shared" si="99"/>
        <v/>
      </c>
      <c r="AU378" s="24" t="str">
        <f t="shared" si="100"/>
        <v/>
      </c>
      <c r="AV378" s="24" t="str">
        <f t="shared" si="101"/>
        <v/>
      </c>
      <c r="AX378" t="str">
        <f>IF(BC378="","",IF(BC378&gt;0,COUNT($AY$2:AY378),""))</f>
        <v/>
      </c>
      <c r="AY378" s="24" t="str">
        <f t="shared" si="102"/>
        <v/>
      </c>
      <c r="AZ378" s="24" t="str">
        <f>IF(AND($BB$1=5,$BC$1=AH378),'Data Entry'!C383,"")</f>
        <v/>
      </c>
      <c r="BA378" s="24" t="str">
        <f>IF(AND($BB$1=5,AG378=5,$BC$1=AH378),'Data Entry'!D383,"")</f>
        <v/>
      </c>
      <c r="BB378" s="24" t="str">
        <f t="shared" si="103"/>
        <v/>
      </c>
      <c r="BC378" s="24" t="str">
        <f>IF(AND($BB$1=5,AG378=5,$BC$1=AH378),'Data Entry'!F383,"")</f>
        <v/>
      </c>
      <c r="BD378" s="24" t="str">
        <f t="shared" si="104"/>
        <v/>
      </c>
      <c r="BE378" s="24" t="str">
        <f>IF(AND($BB$1=5,AG378=5,$BC$1=AH378),'Data Entry'!G383,"")</f>
        <v/>
      </c>
      <c r="BF378" s="24" t="str">
        <f t="shared" si="105"/>
        <v/>
      </c>
      <c r="BG378" s="24" t="str">
        <f t="shared" si="106"/>
        <v/>
      </c>
      <c r="BH378" s="24" t="str">
        <f>IF(AND($BB$1=5,AG378=5,$BC$1=AH378),'Data Entry'!E383,"")</f>
        <v/>
      </c>
      <c r="BI378" s="24" t="str">
        <f>IF(AND($BB$1=5,AG378=5,$BC$1=AH378),'Data Entry'!H383,"")</f>
        <v/>
      </c>
      <c r="BJ378" s="24" t="str">
        <f>IF(AND($BB$1=5,AG378=5,$BC$1=AH378),'Data Entry'!I383,"")</f>
        <v/>
      </c>
      <c r="BK378" s="24" t="str">
        <f t="shared" si="107"/>
        <v/>
      </c>
      <c r="BL378" s="24" t="str">
        <f t="shared" si="108"/>
        <v/>
      </c>
      <c r="BM378" s="24" t="str">
        <f t="shared" si="109"/>
        <v/>
      </c>
      <c r="BN378" s="24" t="str">
        <f t="shared" si="110"/>
        <v/>
      </c>
    </row>
    <row r="379" spans="1:66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7"/>
      <c r="AF379" t="str">
        <f>IF(AK379="","",IF(AK379&gt;0,COUNT($AG$2:AG379),""))</f>
        <v/>
      </c>
      <c r="AG379" s="24">
        <f t="shared" si="93"/>
        <v>5</v>
      </c>
      <c r="AH379" s="24" t="str">
        <f>IF(AND($AJ$1=5),'Data Entry'!C384,"")</f>
        <v/>
      </c>
      <c r="AI379" s="24" t="str">
        <f>IF(AND($AJ$1=5),'Data Entry'!D384,"")</f>
        <v/>
      </c>
      <c r="AJ379" s="24" t="str">
        <f t="shared" si="94"/>
        <v/>
      </c>
      <c r="AK379" s="24" t="str">
        <f>IF(AND($AJ$1=5),'Data Entry'!F384,"")</f>
        <v/>
      </c>
      <c r="AL379" s="24" t="str">
        <f t="shared" si="95"/>
        <v/>
      </c>
      <c r="AM379" s="24" t="str">
        <f>IF(AND($AJ$1=5),'Data Entry'!G384,"")</f>
        <v/>
      </c>
      <c r="AN379" s="24" t="str">
        <f t="shared" si="96"/>
        <v/>
      </c>
      <c r="AO379" s="24" t="str">
        <f t="shared" si="97"/>
        <v/>
      </c>
      <c r="AP379" s="24" t="str">
        <f>IF(AND($AJ$1=5),'Data Entry'!E384,"")</f>
        <v/>
      </c>
      <c r="AQ379" s="24" t="str">
        <f>IF(AND($AJ$1=5),'Data Entry'!H384,"")</f>
        <v/>
      </c>
      <c r="AR379" s="24" t="str">
        <f>IF(AND($AJ$1=5),'Data Entry'!I384,"")</f>
        <v/>
      </c>
      <c r="AS379" s="24" t="str">
        <f t="shared" si="98"/>
        <v/>
      </c>
      <c r="AT379" s="24" t="str">
        <f t="shared" si="99"/>
        <v/>
      </c>
      <c r="AU379" s="24" t="str">
        <f t="shared" si="100"/>
        <v/>
      </c>
      <c r="AV379" s="24" t="str">
        <f t="shared" si="101"/>
        <v/>
      </c>
      <c r="AX379" t="str">
        <f>IF(BC379="","",IF(BC379&gt;0,COUNT($AY$2:AY379),""))</f>
        <v/>
      </c>
      <c r="AY379" s="24" t="str">
        <f t="shared" si="102"/>
        <v/>
      </c>
      <c r="AZ379" s="24" t="str">
        <f>IF(AND($BB$1=5,$BC$1=AH379),'Data Entry'!C384,"")</f>
        <v/>
      </c>
      <c r="BA379" s="24" t="str">
        <f>IF(AND($BB$1=5,AG379=5,$BC$1=AH379),'Data Entry'!D384,"")</f>
        <v/>
      </c>
      <c r="BB379" s="24" t="str">
        <f t="shared" si="103"/>
        <v/>
      </c>
      <c r="BC379" s="24" t="str">
        <f>IF(AND($BB$1=5,AG379=5,$BC$1=AH379),'Data Entry'!F384,"")</f>
        <v/>
      </c>
      <c r="BD379" s="24" t="str">
        <f t="shared" si="104"/>
        <v/>
      </c>
      <c r="BE379" s="24" t="str">
        <f>IF(AND($BB$1=5,AG379=5,$BC$1=AH379),'Data Entry'!G384,"")</f>
        <v/>
      </c>
      <c r="BF379" s="24" t="str">
        <f t="shared" si="105"/>
        <v/>
      </c>
      <c r="BG379" s="24" t="str">
        <f t="shared" si="106"/>
        <v/>
      </c>
      <c r="BH379" s="24" t="str">
        <f>IF(AND($BB$1=5,AG379=5,$BC$1=AH379),'Data Entry'!E384,"")</f>
        <v/>
      </c>
      <c r="BI379" s="24" t="str">
        <f>IF(AND($BB$1=5,AG379=5,$BC$1=AH379),'Data Entry'!H384,"")</f>
        <v/>
      </c>
      <c r="BJ379" s="24" t="str">
        <f>IF(AND($BB$1=5,AG379=5,$BC$1=AH379),'Data Entry'!I384,"")</f>
        <v/>
      </c>
      <c r="BK379" s="24" t="str">
        <f t="shared" si="107"/>
        <v/>
      </c>
      <c r="BL379" s="24" t="str">
        <f t="shared" si="108"/>
        <v/>
      </c>
      <c r="BM379" s="24" t="str">
        <f t="shared" si="109"/>
        <v/>
      </c>
      <c r="BN379" s="24" t="str">
        <f t="shared" si="110"/>
        <v/>
      </c>
    </row>
    <row r="380" spans="1:66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7"/>
      <c r="AF380" t="str">
        <f>IF(AK380="","",IF(AK380&gt;0,COUNT($AG$2:AG380),""))</f>
        <v/>
      </c>
      <c r="AG380" s="24">
        <f t="shared" si="93"/>
        <v>5</v>
      </c>
      <c r="AH380" s="24" t="str">
        <f>IF(AND($AJ$1=5),'Data Entry'!C385,"")</f>
        <v/>
      </c>
      <c r="AI380" s="24" t="str">
        <f>IF(AND($AJ$1=5),'Data Entry'!D385,"")</f>
        <v/>
      </c>
      <c r="AJ380" s="24" t="str">
        <f t="shared" si="94"/>
        <v/>
      </c>
      <c r="AK380" s="24" t="str">
        <f>IF(AND($AJ$1=5),'Data Entry'!F385,"")</f>
        <v/>
      </c>
      <c r="AL380" s="24" t="str">
        <f t="shared" si="95"/>
        <v/>
      </c>
      <c r="AM380" s="24" t="str">
        <f>IF(AND($AJ$1=5),'Data Entry'!G385,"")</f>
        <v/>
      </c>
      <c r="AN380" s="24" t="str">
        <f t="shared" si="96"/>
        <v/>
      </c>
      <c r="AO380" s="24" t="str">
        <f t="shared" si="97"/>
        <v/>
      </c>
      <c r="AP380" s="24" t="str">
        <f>IF(AND($AJ$1=5),'Data Entry'!E385,"")</f>
        <v/>
      </c>
      <c r="AQ380" s="24" t="str">
        <f>IF(AND($AJ$1=5),'Data Entry'!H385,"")</f>
        <v/>
      </c>
      <c r="AR380" s="24" t="str">
        <f>IF(AND($AJ$1=5),'Data Entry'!I385,"")</f>
        <v/>
      </c>
      <c r="AS380" s="24" t="str">
        <f t="shared" si="98"/>
        <v/>
      </c>
      <c r="AT380" s="24" t="str">
        <f t="shared" si="99"/>
        <v/>
      </c>
      <c r="AU380" s="24" t="str">
        <f t="shared" si="100"/>
        <v/>
      </c>
      <c r="AV380" s="24" t="str">
        <f t="shared" si="101"/>
        <v/>
      </c>
      <c r="AX380" t="str">
        <f>IF(BC380="","",IF(BC380&gt;0,COUNT($AY$2:AY380),""))</f>
        <v/>
      </c>
      <c r="AY380" s="24" t="str">
        <f t="shared" si="102"/>
        <v/>
      </c>
      <c r="AZ380" s="24" t="str">
        <f>IF(AND($BB$1=5,$BC$1=AH380),'Data Entry'!C385,"")</f>
        <v/>
      </c>
      <c r="BA380" s="24" t="str">
        <f>IF(AND($BB$1=5,AG380=5,$BC$1=AH380),'Data Entry'!D385,"")</f>
        <v/>
      </c>
      <c r="BB380" s="24" t="str">
        <f t="shared" si="103"/>
        <v/>
      </c>
      <c r="BC380" s="24" t="str">
        <f>IF(AND($BB$1=5,AG380=5,$BC$1=AH380),'Data Entry'!F385,"")</f>
        <v/>
      </c>
      <c r="BD380" s="24" t="str">
        <f t="shared" si="104"/>
        <v/>
      </c>
      <c r="BE380" s="24" t="str">
        <f>IF(AND($BB$1=5,AG380=5,$BC$1=AH380),'Data Entry'!G385,"")</f>
        <v/>
      </c>
      <c r="BF380" s="24" t="str">
        <f t="shared" si="105"/>
        <v/>
      </c>
      <c r="BG380" s="24" t="str">
        <f t="shared" si="106"/>
        <v/>
      </c>
      <c r="BH380" s="24" t="str">
        <f>IF(AND($BB$1=5,AG380=5,$BC$1=AH380),'Data Entry'!E385,"")</f>
        <v/>
      </c>
      <c r="BI380" s="24" t="str">
        <f>IF(AND($BB$1=5,AG380=5,$BC$1=AH380),'Data Entry'!H385,"")</f>
        <v/>
      </c>
      <c r="BJ380" s="24" t="str">
        <f>IF(AND($BB$1=5,AG380=5,$BC$1=AH380),'Data Entry'!I385,"")</f>
        <v/>
      </c>
      <c r="BK380" s="24" t="str">
        <f t="shared" si="107"/>
        <v/>
      </c>
      <c r="BL380" s="24" t="str">
        <f t="shared" si="108"/>
        <v/>
      </c>
      <c r="BM380" s="24" t="str">
        <f t="shared" si="109"/>
        <v/>
      </c>
      <c r="BN380" s="24" t="str">
        <f t="shared" si="110"/>
        <v/>
      </c>
    </row>
    <row r="381" spans="1:66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7"/>
      <c r="AF381" t="str">
        <f>IF(AK381="","",IF(AK381&gt;0,COUNT($AG$2:AG381),""))</f>
        <v/>
      </c>
      <c r="AG381" s="24">
        <f t="shared" si="93"/>
        <v>5</v>
      </c>
      <c r="AH381" s="24" t="str">
        <f>IF(AND($AJ$1=5),'Data Entry'!C386,"")</f>
        <v/>
      </c>
      <c r="AI381" s="24" t="str">
        <f>IF(AND($AJ$1=5),'Data Entry'!D386,"")</f>
        <v/>
      </c>
      <c r="AJ381" s="24" t="str">
        <f t="shared" si="94"/>
        <v/>
      </c>
      <c r="AK381" s="24" t="str">
        <f>IF(AND($AJ$1=5),'Data Entry'!F386,"")</f>
        <v/>
      </c>
      <c r="AL381" s="24" t="str">
        <f t="shared" si="95"/>
        <v/>
      </c>
      <c r="AM381" s="24" t="str">
        <f>IF(AND($AJ$1=5),'Data Entry'!G386,"")</f>
        <v/>
      </c>
      <c r="AN381" s="24" t="str">
        <f t="shared" si="96"/>
        <v/>
      </c>
      <c r="AO381" s="24" t="str">
        <f t="shared" si="97"/>
        <v/>
      </c>
      <c r="AP381" s="24" t="str">
        <f>IF(AND($AJ$1=5),'Data Entry'!E386,"")</f>
        <v/>
      </c>
      <c r="AQ381" s="24" t="str">
        <f>IF(AND($AJ$1=5),'Data Entry'!H386,"")</f>
        <v/>
      </c>
      <c r="AR381" s="24" t="str">
        <f>IF(AND($AJ$1=5),'Data Entry'!I386,"")</f>
        <v/>
      </c>
      <c r="AS381" s="24" t="str">
        <f t="shared" si="98"/>
        <v/>
      </c>
      <c r="AT381" s="24" t="str">
        <f t="shared" si="99"/>
        <v/>
      </c>
      <c r="AU381" s="24" t="str">
        <f t="shared" si="100"/>
        <v/>
      </c>
      <c r="AV381" s="24" t="str">
        <f t="shared" si="101"/>
        <v/>
      </c>
      <c r="AX381" t="str">
        <f>IF(BC381="","",IF(BC381&gt;0,COUNT($AY$2:AY381),""))</f>
        <v/>
      </c>
      <c r="AY381" s="24" t="str">
        <f t="shared" si="102"/>
        <v/>
      </c>
      <c r="AZ381" s="24" t="str">
        <f>IF(AND($BB$1=5,$BC$1=AH381),'Data Entry'!C386,"")</f>
        <v/>
      </c>
      <c r="BA381" s="24" t="str">
        <f>IF(AND($BB$1=5,AG381=5,$BC$1=AH381),'Data Entry'!D386,"")</f>
        <v/>
      </c>
      <c r="BB381" s="24" t="str">
        <f t="shared" si="103"/>
        <v/>
      </c>
      <c r="BC381" s="24" t="str">
        <f>IF(AND($BB$1=5,AG381=5,$BC$1=AH381),'Data Entry'!F386,"")</f>
        <v/>
      </c>
      <c r="BD381" s="24" t="str">
        <f t="shared" si="104"/>
        <v/>
      </c>
      <c r="BE381" s="24" t="str">
        <f>IF(AND($BB$1=5,AG381=5,$BC$1=AH381),'Data Entry'!G386,"")</f>
        <v/>
      </c>
      <c r="BF381" s="24" t="str">
        <f t="shared" si="105"/>
        <v/>
      </c>
      <c r="BG381" s="24" t="str">
        <f t="shared" si="106"/>
        <v/>
      </c>
      <c r="BH381" s="24" t="str">
        <f>IF(AND($BB$1=5,AG381=5,$BC$1=AH381),'Data Entry'!E386,"")</f>
        <v/>
      </c>
      <c r="BI381" s="24" t="str">
        <f>IF(AND($BB$1=5,AG381=5,$BC$1=AH381),'Data Entry'!H386,"")</f>
        <v/>
      </c>
      <c r="BJ381" s="24" t="str">
        <f>IF(AND($BB$1=5,AG381=5,$BC$1=AH381),'Data Entry'!I386,"")</f>
        <v/>
      </c>
      <c r="BK381" s="24" t="str">
        <f t="shared" si="107"/>
        <v/>
      </c>
      <c r="BL381" s="24" t="str">
        <f t="shared" si="108"/>
        <v/>
      </c>
      <c r="BM381" s="24" t="str">
        <f t="shared" si="109"/>
        <v/>
      </c>
      <c r="BN381" s="24" t="str">
        <f t="shared" si="110"/>
        <v/>
      </c>
    </row>
    <row r="382" spans="1:66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7"/>
      <c r="AF382" t="str">
        <f>IF(AK382="","",IF(AK382&gt;0,COUNT($AG$2:AG382),""))</f>
        <v/>
      </c>
      <c r="AG382" s="24">
        <f t="shared" si="93"/>
        <v>5</v>
      </c>
      <c r="AH382" s="24" t="str">
        <f>IF(AND($AJ$1=5),'Data Entry'!C387,"")</f>
        <v/>
      </c>
      <c r="AI382" s="24" t="str">
        <f>IF(AND($AJ$1=5),'Data Entry'!D387,"")</f>
        <v/>
      </c>
      <c r="AJ382" s="24" t="str">
        <f t="shared" si="94"/>
        <v/>
      </c>
      <c r="AK382" s="24" t="str">
        <f>IF(AND($AJ$1=5),'Data Entry'!F387,"")</f>
        <v/>
      </c>
      <c r="AL382" s="24" t="str">
        <f t="shared" si="95"/>
        <v/>
      </c>
      <c r="AM382" s="24" t="str">
        <f>IF(AND($AJ$1=5),'Data Entry'!G387,"")</f>
        <v/>
      </c>
      <c r="AN382" s="24" t="str">
        <f t="shared" si="96"/>
        <v/>
      </c>
      <c r="AO382" s="24" t="str">
        <f t="shared" si="97"/>
        <v/>
      </c>
      <c r="AP382" s="24" t="str">
        <f>IF(AND($AJ$1=5),'Data Entry'!E387,"")</f>
        <v/>
      </c>
      <c r="AQ382" s="24" t="str">
        <f>IF(AND($AJ$1=5),'Data Entry'!H387,"")</f>
        <v/>
      </c>
      <c r="AR382" s="24" t="str">
        <f>IF(AND($AJ$1=5),'Data Entry'!I387,"")</f>
        <v/>
      </c>
      <c r="AS382" s="24" t="str">
        <f t="shared" si="98"/>
        <v/>
      </c>
      <c r="AT382" s="24" t="str">
        <f t="shared" si="99"/>
        <v/>
      </c>
      <c r="AU382" s="24" t="str">
        <f t="shared" si="100"/>
        <v/>
      </c>
      <c r="AV382" s="24" t="str">
        <f t="shared" si="101"/>
        <v/>
      </c>
      <c r="AX382" t="str">
        <f>IF(BC382="","",IF(BC382&gt;0,COUNT($AY$2:AY382),""))</f>
        <v/>
      </c>
      <c r="AY382" s="24" t="str">
        <f t="shared" si="102"/>
        <v/>
      </c>
      <c r="AZ382" s="24" t="str">
        <f>IF(AND($BB$1=5,$BC$1=AH382),'Data Entry'!C387,"")</f>
        <v/>
      </c>
      <c r="BA382" s="24" t="str">
        <f>IF(AND($BB$1=5,AG382=5,$BC$1=AH382),'Data Entry'!D387,"")</f>
        <v/>
      </c>
      <c r="BB382" s="24" t="str">
        <f t="shared" si="103"/>
        <v/>
      </c>
      <c r="BC382" s="24" t="str">
        <f>IF(AND($BB$1=5,AG382=5,$BC$1=AH382),'Data Entry'!F387,"")</f>
        <v/>
      </c>
      <c r="BD382" s="24" t="str">
        <f t="shared" si="104"/>
        <v/>
      </c>
      <c r="BE382" s="24" t="str">
        <f>IF(AND($BB$1=5,AG382=5,$BC$1=AH382),'Data Entry'!G387,"")</f>
        <v/>
      </c>
      <c r="BF382" s="24" t="str">
        <f t="shared" si="105"/>
        <v/>
      </c>
      <c r="BG382" s="24" t="str">
        <f t="shared" si="106"/>
        <v/>
      </c>
      <c r="BH382" s="24" t="str">
        <f>IF(AND($BB$1=5,AG382=5,$BC$1=AH382),'Data Entry'!E387,"")</f>
        <v/>
      </c>
      <c r="BI382" s="24" t="str">
        <f>IF(AND($BB$1=5,AG382=5,$BC$1=AH382),'Data Entry'!H387,"")</f>
        <v/>
      </c>
      <c r="BJ382" s="24" t="str">
        <f>IF(AND($BB$1=5,AG382=5,$BC$1=AH382),'Data Entry'!I387,"")</f>
        <v/>
      </c>
      <c r="BK382" s="24" t="str">
        <f t="shared" si="107"/>
        <v/>
      </c>
      <c r="BL382" s="24" t="str">
        <f t="shared" si="108"/>
        <v/>
      </c>
      <c r="BM382" s="24" t="str">
        <f t="shared" si="109"/>
        <v/>
      </c>
      <c r="BN382" s="24" t="str">
        <f t="shared" si="110"/>
        <v/>
      </c>
    </row>
    <row r="383" spans="1:66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7"/>
      <c r="AF383" t="str">
        <f>IF(AK383="","",IF(AK383&gt;0,COUNT($AG$2:AG383),""))</f>
        <v/>
      </c>
      <c r="AG383" s="24">
        <f t="shared" si="93"/>
        <v>5</v>
      </c>
      <c r="AH383" s="24" t="str">
        <f>IF(AND($AJ$1=5),'Data Entry'!C388,"")</f>
        <v/>
      </c>
      <c r="AI383" s="24" t="str">
        <f>IF(AND($AJ$1=5),'Data Entry'!D388,"")</f>
        <v/>
      </c>
      <c r="AJ383" s="24" t="str">
        <f t="shared" si="94"/>
        <v/>
      </c>
      <c r="AK383" s="24" t="str">
        <f>IF(AND($AJ$1=5),'Data Entry'!F388,"")</f>
        <v/>
      </c>
      <c r="AL383" s="24" t="str">
        <f t="shared" si="95"/>
        <v/>
      </c>
      <c r="AM383" s="24" t="str">
        <f>IF(AND($AJ$1=5),'Data Entry'!G388,"")</f>
        <v/>
      </c>
      <c r="AN383" s="24" t="str">
        <f t="shared" si="96"/>
        <v/>
      </c>
      <c r="AO383" s="24" t="str">
        <f t="shared" si="97"/>
        <v/>
      </c>
      <c r="AP383" s="24" t="str">
        <f>IF(AND($AJ$1=5),'Data Entry'!E388,"")</f>
        <v/>
      </c>
      <c r="AQ383" s="24" t="str">
        <f>IF(AND($AJ$1=5),'Data Entry'!H388,"")</f>
        <v/>
      </c>
      <c r="AR383" s="24" t="str">
        <f>IF(AND($AJ$1=5),'Data Entry'!I388,"")</f>
        <v/>
      </c>
      <c r="AS383" s="24" t="str">
        <f t="shared" si="98"/>
        <v/>
      </c>
      <c r="AT383" s="24" t="str">
        <f t="shared" si="99"/>
        <v/>
      </c>
      <c r="AU383" s="24" t="str">
        <f t="shared" si="100"/>
        <v/>
      </c>
      <c r="AV383" s="24" t="str">
        <f t="shared" si="101"/>
        <v/>
      </c>
      <c r="AX383" t="str">
        <f>IF(BC383="","",IF(BC383&gt;0,COUNT($AY$2:AY383),""))</f>
        <v/>
      </c>
      <c r="AY383" s="24" t="str">
        <f t="shared" si="102"/>
        <v/>
      </c>
      <c r="AZ383" s="24" t="str">
        <f>IF(AND($BB$1=5,$BC$1=AH383),'Data Entry'!C388,"")</f>
        <v/>
      </c>
      <c r="BA383" s="24" t="str">
        <f>IF(AND($BB$1=5,AG383=5,$BC$1=AH383),'Data Entry'!D388,"")</f>
        <v/>
      </c>
      <c r="BB383" s="24" t="str">
        <f t="shared" si="103"/>
        <v/>
      </c>
      <c r="BC383" s="24" t="str">
        <f>IF(AND($BB$1=5,AG383=5,$BC$1=AH383),'Data Entry'!F388,"")</f>
        <v/>
      </c>
      <c r="BD383" s="24" t="str">
        <f t="shared" si="104"/>
        <v/>
      </c>
      <c r="BE383" s="24" t="str">
        <f>IF(AND($BB$1=5,AG383=5,$BC$1=AH383),'Data Entry'!G388,"")</f>
        <v/>
      </c>
      <c r="BF383" s="24" t="str">
        <f t="shared" si="105"/>
        <v/>
      </c>
      <c r="BG383" s="24" t="str">
        <f t="shared" si="106"/>
        <v/>
      </c>
      <c r="BH383" s="24" t="str">
        <f>IF(AND($BB$1=5,AG383=5,$BC$1=AH383),'Data Entry'!E388,"")</f>
        <v/>
      </c>
      <c r="BI383" s="24" t="str">
        <f>IF(AND($BB$1=5,AG383=5,$BC$1=AH383),'Data Entry'!H388,"")</f>
        <v/>
      </c>
      <c r="BJ383" s="24" t="str">
        <f>IF(AND($BB$1=5,AG383=5,$BC$1=AH383),'Data Entry'!I388,"")</f>
        <v/>
      </c>
      <c r="BK383" s="24" t="str">
        <f t="shared" si="107"/>
        <v/>
      </c>
      <c r="BL383" s="24" t="str">
        <f t="shared" si="108"/>
        <v/>
      </c>
      <c r="BM383" s="24" t="str">
        <f t="shared" si="109"/>
        <v/>
      </c>
      <c r="BN383" s="24" t="str">
        <f t="shared" si="110"/>
        <v/>
      </c>
    </row>
    <row r="384" spans="1:66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7"/>
      <c r="AF384" t="str">
        <f>IF(AK384="","",IF(AK384&gt;0,COUNT($AG$2:AG384),""))</f>
        <v/>
      </c>
      <c r="AG384" s="24">
        <f t="shared" si="93"/>
        <v>5</v>
      </c>
      <c r="AH384" s="24" t="str">
        <f>IF(AND($AJ$1=5),'Data Entry'!C389,"")</f>
        <v/>
      </c>
      <c r="AI384" s="24" t="str">
        <f>IF(AND($AJ$1=5),'Data Entry'!D389,"")</f>
        <v/>
      </c>
      <c r="AJ384" s="24" t="str">
        <f t="shared" si="94"/>
        <v/>
      </c>
      <c r="AK384" s="24" t="str">
        <f>IF(AND($AJ$1=5),'Data Entry'!F389,"")</f>
        <v/>
      </c>
      <c r="AL384" s="24" t="str">
        <f t="shared" si="95"/>
        <v/>
      </c>
      <c r="AM384" s="24" t="str">
        <f>IF(AND($AJ$1=5),'Data Entry'!G389,"")</f>
        <v/>
      </c>
      <c r="AN384" s="24" t="str">
        <f t="shared" si="96"/>
        <v/>
      </c>
      <c r="AO384" s="24" t="str">
        <f t="shared" si="97"/>
        <v/>
      </c>
      <c r="AP384" s="24" t="str">
        <f>IF(AND($AJ$1=5),'Data Entry'!E389,"")</f>
        <v/>
      </c>
      <c r="AQ384" s="24" t="str">
        <f>IF(AND($AJ$1=5),'Data Entry'!H389,"")</f>
        <v/>
      </c>
      <c r="AR384" s="24" t="str">
        <f>IF(AND($AJ$1=5),'Data Entry'!I389,"")</f>
        <v/>
      </c>
      <c r="AS384" s="24" t="str">
        <f t="shared" si="98"/>
        <v/>
      </c>
      <c r="AT384" s="24" t="str">
        <f t="shared" si="99"/>
        <v/>
      </c>
      <c r="AU384" s="24" t="str">
        <f t="shared" si="100"/>
        <v/>
      </c>
      <c r="AV384" s="24" t="str">
        <f t="shared" si="101"/>
        <v/>
      </c>
      <c r="AX384" t="str">
        <f>IF(BC384="","",IF(BC384&gt;0,COUNT($AY$2:AY384),""))</f>
        <v/>
      </c>
      <c r="AY384" s="24" t="str">
        <f t="shared" si="102"/>
        <v/>
      </c>
      <c r="AZ384" s="24" t="str">
        <f>IF(AND($BB$1=5,$BC$1=AH384),'Data Entry'!C389,"")</f>
        <v/>
      </c>
      <c r="BA384" s="24" t="str">
        <f>IF(AND($BB$1=5,AG384=5,$BC$1=AH384),'Data Entry'!D389,"")</f>
        <v/>
      </c>
      <c r="BB384" s="24" t="str">
        <f t="shared" si="103"/>
        <v/>
      </c>
      <c r="BC384" s="24" t="str">
        <f>IF(AND($BB$1=5,AG384=5,$BC$1=AH384),'Data Entry'!F389,"")</f>
        <v/>
      </c>
      <c r="BD384" s="24" t="str">
        <f t="shared" si="104"/>
        <v/>
      </c>
      <c r="BE384" s="24" t="str">
        <f>IF(AND($BB$1=5,AG384=5,$BC$1=AH384),'Data Entry'!G389,"")</f>
        <v/>
      </c>
      <c r="BF384" s="24" t="str">
        <f t="shared" si="105"/>
        <v/>
      </c>
      <c r="BG384" s="24" t="str">
        <f t="shared" si="106"/>
        <v/>
      </c>
      <c r="BH384" s="24" t="str">
        <f>IF(AND($BB$1=5,AG384=5,$BC$1=AH384),'Data Entry'!E389,"")</f>
        <v/>
      </c>
      <c r="BI384" s="24" t="str">
        <f>IF(AND($BB$1=5,AG384=5,$BC$1=AH384),'Data Entry'!H389,"")</f>
        <v/>
      </c>
      <c r="BJ384" s="24" t="str">
        <f>IF(AND($BB$1=5,AG384=5,$BC$1=AH384),'Data Entry'!I389,"")</f>
        <v/>
      </c>
      <c r="BK384" s="24" t="str">
        <f t="shared" si="107"/>
        <v/>
      </c>
      <c r="BL384" s="24" t="str">
        <f t="shared" si="108"/>
        <v/>
      </c>
      <c r="BM384" s="24" t="str">
        <f t="shared" si="109"/>
        <v/>
      </c>
      <c r="BN384" s="24" t="str">
        <f t="shared" si="110"/>
        <v/>
      </c>
    </row>
    <row r="385" spans="1:66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7"/>
      <c r="AF385" t="str">
        <f>IF(AK385="","",IF(AK385&gt;0,COUNT($AG$2:AG385),""))</f>
        <v/>
      </c>
      <c r="AG385" s="24">
        <f t="shared" si="93"/>
        <v>5</v>
      </c>
      <c r="AH385" s="24" t="str">
        <f>IF(AND($AJ$1=5),'Data Entry'!C390,"")</f>
        <v/>
      </c>
      <c r="AI385" s="24" t="str">
        <f>IF(AND($AJ$1=5),'Data Entry'!D390,"")</f>
        <v/>
      </c>
      <c r="AJ385" s="24" t="str">
        <f t="shared" si="94"/>
        <v/>
      </c>
      <c r="AK385" s="24" t="str">
        <f>IF(AND($AJ$1=5),'Data Entry'!F390,"")</f>
        <v/>
      </c>
      <c r="AL385" s="24" t="str">
        <f t="shared" si="95"/>
        <v/>
      </c>
      <c r="AM385" s="24" t="str">
        <f>IF(AND($AJ$1=5),'Data Entry'!G390,"")</f>
        <v/>
      </c>
      <c r="AN385" s="24" t="str">
        <f t="shared" si="96"/>
        <v/>
      </c>
      <c r="AO385" s="24" t="str">
        <f t="shared" si="97"/>
        <v/>
      </c>
      <c r="AP385" s="24" t="str">
        <f>IF(AND($AJ$1=5),'Data Entry'!E390,"")</f>
        <v/>
      </c>
      <c r="AQ385" s="24" t="str">
        <f>IF(AND($AJ$1=5),'Data Entry'!H390,"")</f>
        <v/>
      </c>
      <c r="AR385" s="24" t="str">
        <f>IF(AND($AJ$1=5),'Data Entry'!I390,"")</f>
        <v/>
      </c>
      <c r="AS385" s="24" t="str">
        <f t="shared" si="98"/>
        <v/>
      </c>
      <c r="AT385" s="24" t="str">
        <f t="shared" si="99"/>
        <v/>
      </c>
      <c r="AU385" s="24" t="str">
        <f t="shared" si="100"/>
        <v/>
      </c>
      <c r="AV385" s="24" t="str">
        <f t="shared" si="101"/>
        <v/>
      </c>
      <c r="AX385" t="str">
        <f>IF(BC385="","",IF(BC385&gt;0,COUNT($AY$2:AY385),""))</f>
        <v/>
      </c>
      <c r="AY385" s="24" t="str">
        <f t="shared" si="102"/>
        <v/>
      </c>
      <c r="AZ385" s="24" t="str">
        <f>IF(AND($BB$1=5,$BC$1=AH385),'Data Entry'!C390,"")</f>
        <v/>
      </c>
      <c r="BA385" s="24" t="str">
        <f>IF(AND($BB$1=5,AG385=5,$BC$1=AH385),'Data Entry'!D390,"")</f>
        <v/>
      </c>
      <c r="BB385" s="24" t="str">
        <f t="shared" si="103"/>
        <v/>
      </c>
      <c r="BC385" s="24" t="str">
        <f>IF(AND($BB$1=5,AG385=5,$BC$1=AH385),'Data Entry'!F390,"")</f>
        <v/>
      </c>
      <c r="BD385" s="24" t="str">
        <f t="shared" si="104"/>
        <v/>
      </c>
      <c r="BE385" s="24" t="str">
        <f>IF(AND($BB$1=5,AG385=5,$BC$1=AH385),'Data Entry'!G390,"")</f>
        <v/>
      </c>
      <c r="BF385" s="24" t="str">
        <f t="shared" si="105"/>
        <v/>
      </c>
      <c r="BG385" s="24" t="str">
        <f t="shared" si="106"/>
        <v/>
      </c>
      <c r="BH385" s="24" t="str">
        <f>IF(AND($BB$1=5,AG385=5,$BC$1=AH385),'Data Entry'!E390,"")</f>
        <v/>
      </c>
      <c r="BI385" s="24" t="str">
        <f>IF(AND($BB$1=5,AG385=5,$BC$1=AH385),'Data Entry'!H390,"")</f>
        <v/>
      </c>
      <c r="BJ385" s="24" t="str">
        <f>IF(AND($BB$1=5,AG385=5,$BC$1=AH385),'Data Entry'!I390,"")</f>
        <v/>
      </c>
      <c r="BK385" s="24" t="str">
        <f t="shared" si="107"/>
        <v/>
      </c>
      <c r="BL385" s="24" t="str">
        <f t="shared" si="108"/>
        <v/>
      </c>
      <c r="BM385" s="24" t="str">
        <f t="shared" si="109"/>
        <v/>
      </c>
      <c r="BN385" s="24" t="str">
        <f t="shared" si="110"/>
        <v/>
      </c>
    </row>
    <row r="386" spans="1:66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7"/>
      <c r="AF386" t="str">
        <f>IF(AK386="","",IF(AK386&gt;0,COUNT($AG$2:AG386),""))</f>
        <v/>
      </c>
      <c r="AG386" s="24">
        <f t="shared" si="93"/>
        <v>5</v>
      </c>
      <c r="AH386" s="24" t="str">
        <f>IF(AND($AJ$1=5),'Data Entry'!C391,"")</f>
        <v/>
      </c>
      <c r="AI386" s="24" t="str">
        <f>IF(AND($AJ$1=5),'Data Entry'!D391,"")</f>
        <v/>
      </c>
      <c r="AJ386" s="24" t="str">
        <f t="shared" si="94"/>
        <v/>
      </c>
      <c r="AK386" s="24" t="str">
        <f>IF(AND($AJ$1=5),'Data Entry'!F391,"")</f>
        <v/>
      </c>
      <c r="AL386" s="24" t="str">
        <f t="shared" si="95"/>
        <v/>
      </c>
      <c r="AM386" s="24" t="str">
        <f>IF(AND($AJ$1=5),'Data Entry'!G391,"")</f>
        <v/>
      </c>
      <c r="AN386" s="24" t="str">
        <f t="shared" si="96"/>
        <v/>
      </c>
      <c r="AO386" s="24" t="str">
        <f t="shared" si="97"/>
        <v/>
      </c>
      <c r="AP386" s="24" t="str">
        <f>IF(AND($AJ$1=5),'Data Entry'!E391,"")</f>
        <v/>
      </c>
      <c r="AQ386" s="24" t="str">
        <f>IF(AND($AJ$1=5),'Data Entry'!H391,"")</f>
        <v/>
      </c>
      <c r="AR386" s="24" t="str">
        <f>IF(AND($AJ$1=5),'Data Entry'!I391,"")</f>
        <v/>
      </c>
      <c r="AS386" s="24" t="str">
        <f t="shared" si="98"/>
        <v/>
      </c>
      <c r="AT386" s="24" t="str">
        <f t="shared" si="99"/>
        <v/>
      </c>
      <c r="AU386" s="24" t="str">
        <f t="shared" si="100"/>
        <v/>
      </c>
      <c r="AV386" s="24" t="str">
        <f t="shared" si="101"/>
        <v/>
      </c>
      <c r="AX386" t="str">
        <f>IF(BC386="","",IF(BC386&gt;0,COUNT($AY$2:AY386),""))</f>
        <v/>
      </c>
      <c r="AY386" s="24" t="str">
        <f t="shared" si="102"/>
        <v/>
      </c>
      <c r="AZ386" s="24" t="str">
        <f>IF(AND($BB$1=5,$BC$1=AH386),'Data Entry'!C391,"")</f>
        <v/>
      </c>
      <c r="BA386" s="24" t="str">
        <f>IF(AND($BB$1=5,AG386=5,$BC$1=AH386),'Data Entry'!D391,"")</f>
        <v/>
      </c>
      <c r="BB386" s="24" t="str">
        <f t="shared" si="103"/>
        <v/>
      </c>
      <c r="BC386" s="24" t="str">
        <f>IF(AND($BB$1=5,AG386=5,$BC$1=AH386),'Data Entry'!F391,"")</f>
        <v/>
      </c>
      <c r="BD386" s="24" t="str">
        <f t="shared" si="104"/>
        <v/>
      </c>
      <c r="BE386" s="24" t="str">
        <f>IF(AND($BB$1=5,AG386=5,$BC$1=AH386),'Data Entry'!G391,"")</f>
        <v/>
      </c>
      <c r="BF386" s="24" t="str">
        <f t="shared" si="105"/>
        <v/>
      </c>
      <c r="BG386" s="24" t="str">
        <f t="shared" si="106"/>
        <v/>
      </c>
      <c r="BH386" s="24" t="str">
        <f>IF(AND($BB$1=5,AG386=5,$BC$1=AH386),'Data Entry'!E391,"")</f>
        <v/>
      </c>
      <c r="BI386" s="24" t="str">
        <f>IF(AND($BB$1=5,AG386=5,$BC$1=AH386),'Data Entry'!H391,"")</f>
        <v/>
      </c>
      <c r="BJ386" s="24" t="str">
        <f>IF(AND($BB$1=5,AG386=5,$BC$1=AH386),'Data Entry'!I391,"")</f>
        <v/>
      </c>
      <c r="BK386" s="24" t="str">
        <f t="shared" si="107"/>
        <v/>
      </c>
      <c r="BL386" s="24" t="str">
        <f t="shared" si="108"/>
        <v/>
      </c>
      <c r="BM386" s="24" t="str">
        <f t="shared" si="109"/>
        <v/>
      </c>
      <c r="BN386" s="24" t="str">
        <f t="shared" si="110"/>
        <v/>
      </c>
    </row>
    <row r="387" spans="1:66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7"/>
      <c r="AF387" t="str">
        <f>IF(AK387="","",IF(AK387&gt;0,COUNT($AG$2:AG387),""))</f>
        <v/>
      </c>
      <c r="AG387" s="24">
        <f t="shared" ref="AG387:AG450" si="111">IF(AND($AJ$1=5),$AJ$1,"")</f>
        <v>5</v>
      </c>
      <c r="AH387" s="24" t="str">
        <f>IF(AND($AJ$1=5),'Data Entry'!C392,"")</f>
        <v/>
      </c>
      <c r="AI387" s="24" t="str">
        <f>IF(AND($AJ$1=5),'Data Entry'!D392,"")</f>
        <v/>
      </c>
      <c r="AJ387" s="24" t="str">
        <f t="shared" ref="AJ387:AJ450" si="112">IF(AND($AJ$1=5,$A387=5),D387,"")</f>
        <v/>
      </c>
      <c r="AK387" s="24" t="str">
        <f>IF(AND($AJ$1=5),'Data Entry'!F392,"")</f>
        <v/>
      </c>
      <c r="AL387" s="24" t="str">
        <f t="shared" ref="AL387:AL450" si="113">IF(AND($AJ$1=5,$A387=5),F387,"")</f>
        <v/>
      </c>
      <c r="AM387" s="24" t="str">
        <f>IF(AND($AJ$1=5),'Data Entry'!G392,"")</f>
        <v/>
      </c>
      <c r="AN387" s="24" t="str">
        <f t="shared" ref="AN387:AN450" si="114">IF(AND($AJ$1=5,$A387=5),H387,"")</f>
        <v/>
      </c>
      <c r="AO387" s="24" t="str">
        <f t="shared" ref="AO387:AO450" si="115">IF(AND($AJ$1=5,$A387=5),I387,"")</f>
        <v/>
      </c>
      <c r="AP387" s="24" t="str">
        <f>IF(AND($AJ$1=5),'Data Entry'!E392,"")</f>
        <v/>
      </c>
      <c r="AQ387" s="24" t="str">
        <f>IF(AND($AJ$1=5),'Data Entry'!H392,"")</f>
        <v/>
      </c>
      <c r="AR387" s="24" t="str">
        <f>IF(AND($AJ$1=5),'Data Entry'!I392,"")</f>
        <v/>
      </c>
      <c r="AS387" s="24" t="str">
        <f t="shared" ref="AS387:AS450" si="116">IF(AND($AJ$1=5,$A387=5),M387,"")</f>
        <v/>
      </c>
      <c r="AT387" s="24" t="str">
        <f t="shared" ref="AT387:AT450" si="117">IF(AND($AJ$1=5,$A387=5),N387,"")</f>
        <v/>
      </c>
      <c r="AU387" s="24" t="str">
        <f t="shared" ref="AU387:AU450" si="118">IF(AND($AJ$1=5,$A387=5),O387,"")</f>
        <v/>
      </c>
      <c r="AV387" s="24" t="str">
        <f t="shared" ref="AV387:AV450" si="119">IF(AND($AJ$1=5,$A387=5),P387,"")</f>
        <v/>
      </c>
      <c r="AX387" t="str">
        <f>IF(BC387="","",IF(BC387&gt;0,COUNT($AY$2:AY387),""))</f>
        <v/>
      </c>
      <c r="AY387" s="24" t="str">
        <f t="shared" ref="AY387:AY450" si="120">IF(AND($BB$1=5,$BC$1=AH387),$BB$1,"")</f>
        <v/>
      </c>
      <c r="AZ387" s="24" t="str">
        <f>IF(AND($BB$1=5,$BC$1=AH387),'Data Entry'!C392,"")</f>
        <v/>
      </c>
      <c r="BA387" s="24" t="str">
        <f>IF(AND($BB$1=5,AG387=5,$BC$1=AH387),'Data Entry'!D392,"")</f>
        <v/>
      </c>
      <c r="BB387" s="24" t="str">
        <f t="shared" ref="BB387:BB450" si="121">IF(AND($BB$1=5,$A387=5,$BC$1=$B387),D387,"")</f>
        <v/>
      </c>
      <c r="BC387" s="24" t="str">
        <f>IF(AND($BB$1=5,AG387=5,$BC$1=AH387),'Data Entry'!F392,"")</f>
        <v/>
      </c>
      <c r="BD387" s="24" t="str">
        <f t="shared" ref="BD387:BD450" si="122">IF(AND($BB$1=5,$A387=5,$BC$1=$B387),F387,"")</f>
        <v/>
      </c>
      <c r="BE387" s="24" t="str">
        <f>IF(AND($BB$1=5,AG387=5,$BC$1=AH387),'Data Entry'!G392,"")</f>
        <v/>
      </c>
      <c r="BF387" s="24" t="str">
        <f t="shared" ref="BF387:BF450" si="123">IF(AND($BB$1=5,$A387=5,$BC$1=$B387),H387,"")</f>
        <v/>
      </c>
      <c r="BG387" s="24" t="str">
        <f t="shared" ref="BG387:BG450" si="124">IF(AND($BB$1=5,$A387=5,$BC$1=$B387),I387,"")</f>
        <v/>
      </c>
      <c r="BH387" s="24" t="str">
        <f>IF(AND($BB$1=5,AG387=5,$BC$1=AH387),'Data Entry'!E392,"")</f>
        <v/>
      </c>
      <c r="BI387" s="24" t="str">
        <f>IF(AND($BB$1=5,AG387=5,$BC$1=AH387),'Data Entry'!H392,"")</f>
        <v/>
      </c>
      <c r="BJ387" s="24" t="str">
        <f>IF(AND($BB$1=5,AG387=5,$BC$1=AH387),'Data Entry'!I392,"")</f>
        <v/>
      </c>
      <c r="BK387" s="24" t="str">
        <f t="shared" ref="BK387:BK450" si="125">IF(AND($BB$1=5,$A387=5,$BC$1=$B387),M387,"")</f>
        <v/>
      </c>
      <c r="BL387" s="24" t="str">
        <f t="shared" ref="BL387:BL450" si="126">IF(AND($BB$1=5,$A387=5,$BC$1=$B387),N387,"")</f>
        <v/>
      </c>
      <c r="BM387" s="24" t="str">
        <f t="shared" ref="BM387:BM450" si="127">IF(AND($BB$1=5,$A387=5,$BC$1=$B387),O387,"")</f>
        <v/>
      </c>
      <c r="BN387" s="24" t="str">
        <f t="shared" ref="BN387:BN450" si="128">IF(AND($BB$1=5,$A387=5,$BC$1=$B387),P387,"")</f>
        <v/>
      </c>
    </row>
    <row r="388" spans="1:66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7"/>
      <c r="AF388" t="str">
        <f>IF(AK388="","",IF(AK388&gt;0,COUNT($AG$2:AG388),""))</f>
        <v/>
      </c>
      <c r="AG388" s="24">
        <f t="shared" si="111"/>
        <v>5</v>
      </c>
      <c r="AH388" s="24" t="str">
        <f>IF(AND($AJ$1=5),'Data Entry'!C393,"")</f>
        <v/>
      </c>
      <c r="AI388" s="24" t="str">
        <f>IF(AND($AJ$1=5),'Data Entry'!D393,"")</f>
        <v/>
      </c>
      <c r="AJ388" s="24" t="str">
        <f t="shared" si="112"/>
        <v/>
      </c>
      <c r="AK388" s="24" t="str">
        <f>IF(AND($AJ$1=5),'Data Entry'!F393,"")</f>
        <v/>
      </c>
      <c r="AL388" s="24" t="str">
        <f t="shared" si="113"/>
        <v/>
      </c>
      <c r="AM388" s="24" t="str">
        <f>IF(AND($AJ$1=5),'Data Entry'!G393,"")</f>
        <v/>
      </c>
      <c r="AN388" s="24" t="str">
        <f t="shared" si="114"/>
        <v/>
      </c>
      <c r="AO388" s="24" t="str">
        <f t="shared" si="115"/>
        <v/>
      </c>
      <c r="AP388" s="24" t="str">
        <f>IF(AND($AJ$1=5),'Data Entry'!E393,"")</f>
        <v/>
      </c>
      <c r="AQ388" s="24" t="str">
        <f>IF(AND($AJ$1=5),'Data Entry'!H393,"")</f>
        <v/>
      </c>
      <c r="AR388" s="24" t="str">
        <f>IF(AND($AJ$1=5),'Data Entry'!I393,"")</f>
        <v/>
      </c>
      <c r="AS388" s="24" t="str">
        <f t="shared" si="116"/>
        <v/>
      </c>
      <c r="AT388" s="24" t="str">
        <f t="shared" si="117"/>
        <v/>
      </c>
      <c r="AU388" s="24" t="str">
        <f t="shared" si="118"/>
        <v/>
      </c>
      <c r="AV388" s="24" t="str">
        <f t="shared" si="119"/>
        <v/>
      </c>
      <c r="AX388" t="str">
        <f>IF(BC388="","",IF(BC388&gt;0,COUNT($AY$2:AY388),""))</f>
        <v/>
      </c>
      <c r="AY388" s="24" t="str">
        <f t="shared" si="120"/>
        <v/>
      </c>
      <c r="AZ388" s="24" t="str">
        <f>IF(AND($BB$1=5,$BC$1=AH388),'Data Entry'!C393,"")</f>
        <v/>
      </c>
      <c r="BA388" s="24" t="str">
        <f>IF(AND($BB$1=5,AG388=5,$BC$1=AH388),'Data Entry'!D393,"")</f>
        <v/>
      </c>
      <c r="BB388" s="24" t="str">
        <f t="shared" si="121"/>
        <v/>
      </c>
      <c r="BC388" s="24" t="str">
        <f>IF(AND($BB$1=5,AG388=5,$BC$1=AH388),'Data Entry'!F393,"")</f>
        <v/>
      </c>
      <c r="BD388" s="24" t="str">
        <f t="shared" si="122"/>
        <v/>
      </c>
      <c r="BE388" s="24" t="str">
        <f>IF(AND($BB$1=5,AG388=5,$BC$1=AH388),'Data Entry'!G393,"")</f>
        <v/>
      </c>
      <c r="BF388" s="24" t="str">
        <f t="shared" si="123"/>
        <v/>
      </c>
      <c r="BG388" s="24" t="str">
        <f t="shared" si="124"/>
        <v/>
      </c>
      <c r="BH388" s="24" t="str">
        <f>IF(AND($BB$1=5,AG388=5,$BC$1=AH388),'Data Entry'!E393,"")</f>
        <v/>
      </c>
      <c r="BI388" s="24" t="str">
        <f>IF(AND($BB$1=5,AG388=5,$BC$1=AH388),'Data Entry'!H393,"")</f>
        <v/>
      </c>
      <c r="BJ388" s="24" t="str">
        <f>IF(AND($BB$1=5,AG388=5,$BC$1=AH388),'Data Entry'!I393,"")</f>
        <v/>
      </c>
      <c r="BK388" s="24" t="str">
        <f t="shared" si="125"/>
        <v/>
      </c>
      <c r="BL388" s="24" t="str">
        <f t="shared" si="126"/>
        <v/>
      </c>
      <c r="BM388" s="24" t="str">
        <f t="shared" si="127"/>
        <v/>
      </c>
      <c r="BN388" s="24" t="str">
        <f t="shared" si="128"/>
        <v/>
      </c>
    </row>
    <row r="389" spans="1:66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7"/>
      <c r="AF389" t="str">
        <f>IF(AK389="","",IF(AK389&gt;0,COUNT($AG$2:AG389),""))</f>
        <v/>
      </c>
      <c r="AG389" s="24">
        <f t="shared" si="111"/>
        <v>5</v>
      </c>
      <c r="AH389" s="24" t="str">
        <f>IF(AND($AJ$1=5),'Data Entry'!C394,"")</f>
        <v/>
      </c>
      <c r="AI389" s="24" t="str">
        <f>IF(AND($AJ$1=5),'Data Entry'!D394,"")</f>
        <v/>
      </c>
      <c r="AJ389" s="24" t="str">
        <f t="shared" si="112"/>
        <v/>
      </c>
      <c r="AK389" s="24" t="str">
        <f>IF(AND($AJ$1=5),'Data Entry'!F394,"")</f>
        <v/>
      </c>
      <c r="AL389" s="24" t="str">
        <f t="shared" si="113"/>
        <v/>
      </c>
      <c r="AM389" s="24" t="str">
        <f>IF(AND($AJ$1=5),'Data Entry'!G394,"")</f>
        <v/>
      </c>
      <c r="AN389" s="24" t="str">
        <f t="shared" si="114"/>
        <v/>
      </c>
      <c r="AO389" s="24" t="str">
        <f t="shared" si="115"/>
        <v/>
      </c>
      <c r="AP389" s="24" t="str">
        <f>IF(AND($AJ$1=5),'Data Entry'!E394,"")</f>
        <v/>
      </c>
      <c r="AQ389" s="24" t="str">
        <f>IF(AND($AJ$1=5),'Data Entry'!H394,"")</f>
        <v/>
      </c>
      <c r="AR389" s="24" t="str">
        <f>IF(AND($AJ$1=5),'Data Entry'!I394,"")</f>
        <v/>
      </c>
      <c r="AS389" s="24" t="str">
        <f t="shared" si="116"/>
        <v/>
      </c>
      <c r="AT389" s="24" t="str">
        <f t="shared" si="117"/>
        <v/>
      </c>
      <c r="AU389" s="24" t="str">
        <f t="shared" si="118"/>
        <v/>
      </c>
      <c r="AV389" s="24" t="str">
        <f t="shared" si="119"/>
        <v/>
      </c>
      <c r="AX389" t="str">
        <f>IF(BC389="","",IF(BC389&gt;0,COUNT($AY$2:AY389),""))</f>
        <v/>
      </c>
      <c r="AY389" s="24" t="str">
        <f t="shared" si="120"/>
        <v/>
      </c>
      <c r="AZ389" s="24" t="str">
        <f>IF(AND($BB$1=5,$BC$1=AH389),'Data Entry'!C394,"")</f>
        <v/>
      </c>
      <c r="BA389" s="24" t="str">
        <f>IF(AND($BB$1=5,AG389=5,$BC$1=AH389),'Data Entry'!D394,"")</f>
        <v/>
      </c>
      <c r="BB389" s="24" t="str">
        <f t="shared" si="121"/>
        <v/>
      </c>
      <c r="BC389" s="24" t="str">
        <f>IF(AND($BB$1=5,AG389=5,$BC$1=AH389),'Data Entry'!F394,"")</f>
        <v/>
      </c>
      <c r="BD389" s="24" t="str">
        <f t="shared" si="122"/>
        <v/>
      </c>
      <c r="BE389" s="24" t="str">
        <f>IF(AND($BB$1=5,AG389=5,$BC$1=AH389),'Data Entry'!G394,"")</f>
        <v/>
      </c>
      <c r="BF389" s="24" t="str">
        <f t="shared" si="123"/>
        <v/>
      </c>
      <c r="BG389" s="24" t="str">
        <f t="shared" si="124"/>
        <v/>
      </c>
      <c r="BH389" s="24" t="str">
        <f>IF(AND($BB$1=5,AG389=5,$BC$1=AH389),'Data Entry'!E394,"")</f>
        <v/>
      </c>
      <c r="BI389" s="24" t="str">
        <f>IF(AND($BB$1=5,AG389=5,$BC$1=AH389),'Data Entry'!H394,"")</f>
        <v/>
      </c>
      <c r="BJ389" s="24" t="str">
        <f>IF(AND($BB$1=5,AG389=5,$BC$1=AH389),'Data Entry'!I394,"")</f>
        <v/>
      </c>
      <c r="BK389" s="24" t="str">
        <f t="shared" si="125"/>
        <v/>
      </c>
      <c r="BL389" s="24" t="str">
        <f t="shared" si="126"/>
        <v/>
      </c>
      <c r="BM389" s="24" t="str">
        <f t="shared" si="127"/>
        <v/>
      </c>
      <c r="BN389" s="24" t="str">
        <f t="shared" si="128"/>
        <v/>
      </c>
    </row>
    <row r="390" spans="1:66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7"/>
      <c r="AF390" t="str">
        <f>IF(AK390="","",IF(AK390&gt;0,COUNT($AG$2:AG390),""))</f>
        <v/>
      </c>
      <c r="AG390" s="24">
        <f t="shared" si="111"/>
        <v>5</v>
      </c>
      <c r="AH390" s="24" t="str">
        <f>IF(AND($AJ$1=5),'Data Entry'!C395,"")</f>
        <v/>
      </c>
      <c r="AI390" s="24" t="str">
        <f>IF(AND($AJ$1=5),'Data Entry'!D395,"")</f>
        <v/>
      </c>
      <c r="AJ390" s="24" t="str">
        <f t="shared" si="112"/>
        <v/>
      </c>
      <c r="AK390" s="24" t="str">
        <f>IF(AND($AJ$1=5),'Data Entry'!F395,"")</f>
        <v/>
      </c>
      <c r="AL390" s="24" t="str">
        <f t="shared" si="113"/>
        <v/>
      </c>
      <c r="AM390" s="24" t="str">
        <f>IF(AND($AJ$1=5),'Data Entry'!G395,"")</f>
        <v/>
      </c>
      <c r="AN390" s="24" t="str">
        <f t="shared" si="114"/>
        <v/>
      </c>
      <c r="AO390" s="24" t="str">
        <f t="shared" si="115"/>
        <v/>
      </c>
      <c r="AP390" s="24" t="str">
        <f>IF(AND($AJ$1=5),'Data Entry'!E395,"")</f>
        <v/>
      </c>
      <c r="AQ390" s="24" t="str">
        <f>IF(AND($AJ$1=5),'Data Entry'!H395,"")</f>
        <v/>
      </c>
      <c r="AR390" s="24" t="str">
        <f>IF(AND($AJ$1=5),'Data Entry'!I395,"")</f>
        <v/>
      </c>
      <c r="AS390" s="24" t="str">
        <f t="shared" si="116"/>
        <v/>
      </c>
      <c r="AT390" s="24" t="str">
        <f t="shared" si="117"/>
        <v/>
      </c>
      <c r="AU390" s="24" t="str">
        <f t="shared" si="118"/>
        <v/>
      </c>
      <c r="AV390" s="24" t="str">
        <f t="shared" si="119"/>
        <v/>
      </c>
      <c r="AX390" t="str">
        <f>IF(BC390="","",IF(BC390&gt;0,COUNT($AY$2:AY390),""))</f>
        <v/>
      </c>
      <c r="AY390" s="24" t="str">
        <f t="shared" si="120"/>
        <v/>
      </c>
      <c r="AZ390" s="24" t="str">
        <f>IF(AND($BB$1=5,$BC$1=AH390),'Data Entry'!C395,"")</f>
        <v/>
      </c>
      <c r="BA390" s="24" t="str">
        <f>IF(AND($BB$1=5,AG390=5,$BC$1=AH390),'Data Entry'!D395,"")</f>
        <v/>
      </c>
      <c r="BB390" s="24" t="str">
        <f t="shared" si="121"/>
        <v/>
      </c>
      <c r="BC390" s="24" t="str">
        <f>IF(AND($BB$1=5,AG390=5,$BC$1=AH390),'Data Entry'!F395,"")</f>
        <v/>
      </c>
      <c r="BD390" s="24" t="str">
        <f t="shared" si="122"/>
        <v/>
      </c>
      <c r="BE390" s="24" t="str">
        <f>IF(AND($BB$1=5,AG390=5,$BC$1=AH390),'Data Entry'!G395,"")</f>
        <v/>
      </c>
      <c r="BF390" s="24" t="str">
        <f t="shared" si="123"/>
        <v/>
      </c>
      <c r="BG390" s="24" t="str">
        <f t="shared" si="124"/>
        <v/>
      </c>
      <c r="BH390" s="24" t="str">
        <f>IF(AND($BB$1=5,AG390=5,$BC$1=AH390),'Data Entry'!E395,"")</f>
        <v/>
      </c>
      <c r="BI390" s="24" t="str">
        <f>IF(AND($BB$1=5,AG390=5,$BC$1=AH390),'Data Entry'!H395,"")</f>
        <v/>
      </c>
      <c r="BJ390" s="24" t="str">
        <f>IF(AND($BB$1=5,AG390=5,$BC$1=AH390),'Data Entry'!I395,"")</f>
        <v/>
      </c>
      <c r="BK390" s="24" t="str">
        <f t="shared" si="125"/>
        <v/>
      </c>
      <c r="BL390" s="24" t="str">
        <f t="shared" si="126"/>
        <v/>
      </c>
      <c r="BM390" s="24" t="str">
        <f t="shared" si="127"/>
        <v/>
      </c>
      <c r="BN390" s="24" t="str">
        <f t="shared" si="128"/>
        <v/>
      </c>
    </row>
    <row r="391" spans="1:66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7"/>
      <c r="AF391" t="str">
        <f>IF(AK391="","",IF(AK391&gt;0,COUNT($AG$2:AG391),""))</f>
        <v/>
      </c>
      <c r="AG391" s="24">
        <f t="shared" si="111"/>
        <v>5</v>
      </c>
      <c r="AH391" s="24" t="str">
        <f>IF(AND($AJ$1=5),'Data Entry'!C396,"")</f>
        <v/>
      </c>
      <c r="AI391" s="24" t="str">
        <f>IF(AND($AJ$1=5),'Data Entry'!D396,"")</f>
        <v/>
      </c>
      <c r="AJ391" s="24" t="str">
        <f t="shared" si="112"/>
        <v/>
      </c>
      <c r="AK391" s="24" t="str">
        <f>IF(AND($AJ$1=5),'Data Entry'!F396,"")</f>
        <v/>
      </c>
      <c r="AL391" s="24" t="str">
        <f t="shared" si="113"/>
        <v/>
      </c>
      <c r="AM391" s="24" t="str">
        <f>IF(AND($AJ$1=5),'Data Entry'!G396,"")</f>
        <v/>
      </c>
      <c r="AN391" s="24" t="str">
        <f t="shared" si="114"/>
        <v/>
      </c>
      <c r="AO391" s="24" t="str">
        <f t="shared" si="115"/>
        <v/>
      </c>
      <c r="AP391" s="24" t="str">
        <f>IF(AND($AJ$1=5),'Data Entry'!E396,"")</f>
        <v/>
      </c>
      <c r="AQ391" s="24" t="str">
        <f>IF(AND($AJ$1=5),'Data Entry'!H396,"")</f>
        <v/>
      </c>
      <c r="AR391" s="24" t="str">
        <f>IF(AND($AJ$1=5),'Data Entry'!I396,"")</f>
        <v/>
      </c>
      <c r="AS391" s="24" t="str">
        <f t="shared" si="116"/>
        <v/>
      </c>
      <c r="AT391" s="24" t="str">
        <f t="shared" si="117"/>
        <v/>
      </c>
      <c r="AU391" s="24" t="str">
        <f t="shared" si="118"/>
        <v/>
      </c>
      <c r="AV391" s="24" t="str">
        <f t="shared" si="119"/>
        <v/>
      </c>
      <c r="AX391" t="str">
        <f>IF(BC391="","",IF(BC391&gt;0,COUNT($AY$2:AY391),""))</f>
        <v/>
      </c>
      <c r="AY391" s="24" t="str">
        <f t="shared" si="120"/>
        <v/>
      </c>
      <c r="AZ391" s="24" t="str">
        <f>IF(AND($BB$1=5,$BC$1=AH391),'Data Entry'!C396,"")</f>
        <v/>
      </c>
      <c r="BA391" s="24" t="str">
        <f>IF(AND($BB$1=5,AG391=5,$BC$1=AH391),'Data Entry'!D396,"")</f>
        <v/>
      </c>
      <c r="BB391" s="24" t="str">
        <f t="shared" si="121"/>
        <v/>
      </c>
      <c r="BC391" s="24" t="str">
        <f>IF(AND($BB$1=5,AG391=5,$BC$1=AH391),'Data Entry'!F396,"")</f>
        <v/>
      </c>
      <c r="BD391" s="24" t="str">
        <f t="shared" si="122"/>
        <v/>
      </c>
      <c r="BE391" s="24" t="str">
        <f>IF(AND($BB$1=5,AG391=5,$BC$1=AH391),'Data Entry'!G396,"")</f>
        <v/>
      </c>
      <c r="BF391" s="24" t="str">
        <f t="shared" si="123"/>
        <v/>
      </c>
      <c r="BG391" s="24" t="str">
        <f t="shared" si="124"/>
        <v/>
      </c>
      <c r="BH391" s="24" t="str">
        <f>IF(AND($BB$1=5,AG391=5,$BC$1=AH391),'Data Entry'!E396,"")</f>
        <v/>
      </c>
      <c r="BI391" s="24" t="str">
        <f>IF(AND($BB$1=5,AG391=5,$BC$1=AH391),'Data Entry'!H396,"")</f>
        <v/>
      </c>
      <c r="BJ391" s="24" t="str">
        <f>IF(AND($BB$1=5,AG391=5,$BC$1=AH391),'Data Entry'!I396,"")</f>
        <v/>
      </c>
      <c r="BK391" s="24" t="str">
        <f t="shared" si="125"/>
        <v/>
      </c>
      <c r="BL391" s="24" t="str">
        <f t="shared" si="126"/>
        <v/>
      </c>
      <c r="BM391" s="24" t="str">
        <f t="shared" si="127"/>
        <v/>
      </c>
      <c r="BN391" s="24" t="str">
        <f t="shared" si="128"/>
        <v/>
      </c>
    </row>
    <row r="392" spans="1:66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7"/>
      <c r="AF392" t="str">
        <f>IF(AK392="","",IF(AK392&gt;0,COUNT($AG$2:AG392),""))</f>
        <v/>
      </c>
      <c r="AG392" s="24">
        <f t="shared" si="111"/>
        <v>5</v>
      </c>
      <c r="AH392" s="24" t="str">
        <f>IF(AND($AJ$1=5),'Data Entry'!C397,"")</f>
        <v/>
      </c>
      <c r="AI392" s="24" t="str">
        <f>IF(AND($AJ$1=5),'Data Entry'!D397,"")</f>
        <v/>
      </c>
      <c r="AJ392" s="24" t="str">
        <f t="shared" si="112"/>
        <v/>
      </c>
      <c r="AK392" s="24" t="str">
        <f>IF(AND($AJ$1=5),'Data Entry'!F397,"")</f>
        <v/>
      </c>
      <c r="AL392" s="24" t="str">
        <f t="shared" si="113"/>
        <v/>
      </c>
      <c r="AM392" s="24" t="str">
        <f>IF(AND($AJ$1=5),'Data Entry'!G397,"")</f>
        <v/>
      </c>
      <c r="AN392" s="24" t="str">
        <f t="shared" si="114"/>
        <v/>
      </c>
      <c r="AO392" s="24" t="str">
        <f t="shared" si="115"/>
        <v/>
      </c>
      <c r="AP392" s="24" t="str">
        <f>IF(AND($AJ$1=5),'Data Entry'!E397,"")</f>
        <v/>
      </c>
      <c r="AQ392" s="24" t="str">
        <f>IF(AND($AJ$1=5),'Data Entry'!H397,"")</f>
        <v/>
      </c>
      <c r="AR392" s="24" t="str">
        <f>IF(AND($AJ$1=5),'Data Entry'!I397,"")</f>
        <v/>
      </c>
      <c r="AS392" s="24" t="str">
        <f t="shared" si="116"/>
        <v/>
      </c>
      <c r="AT392" s="24" t="str">
        <f t="shared" si="117"/>
        <v/>
      </c>
      <c r="AU392" s="24" t="str">
        <f t="shared" si="118"/>
        <v/>
      </c>
      <c r="AV392" s="24" t="str">
        <f t="shared" si="119"/>
        <v/>
      </c>
      <c r="AX392" t="str">
        <f>IF(BC392="","",IF(BC392&gt;0,COUNT($AY$2:AY392),""))</f>
        <v/>
      </c>
      <c r="AY392" s="24" t="str">
        <f t="shared" si="120"/>
        <v/>
      </c>
      <c r="AZ392" s="24" t="str">
        <f>IF(AND($BB$1=5,$BC$1=AH392),'Data Entry'!C397,"")</f>
        <v/>
      </c>
      <c r="BA392" s="24" t="str">
        <f>IF(AND($BB$1=5,AG392=5,$BC$1=AH392),'Data Entry'!D397,"")</f>
        <v/>
      </c>
      <c r="BB392" s="24" t="str">
        <f t="shared" si="121"/>
        <v/>
      </c>
      <c r="BC392" s="24" t="str">
        <f>IF(AND($BB$1=5,AG392=5,$BC$1=AH392),'Data Entry'!F397,"")</f>
        <v/>
      </c>
      <c r="BD392" s="24" t="str">
        <f t="shared" si="122"/>
        <v/>
      </c>
      <c r="BE392" s="24" t="str">
        <f>IF(AND($BB$1=5,AG392=5,$BC$1=AH392),'Data Entry'!G397,"")</f>
        <v/>
      </c>
      <c r="BF392" s="24" t="str">
        <f t="shared" si="123"/>
        <v/>
      </c>
      <c r="BG392" s="24" t="str">
        <f t="shared" si="124"/>
        <v/>
      </c>
      <c r="BH392" s="24" t="str">
        <f>IF(AND($BB$1=5,AG392=5,$BC$1=AH392),'Data Entry'!E397,"")</f>
        <v/>
      </c>
      <c r="BI392" s="24" t="str">
        <f>IF(AND($BB$1=5,AG392=5,$BC$1=AH392),'Data Entry'!H397,"")</f>
        <v/>
      </c>
      <c r="BJ392" s="24" t="str">
        <f>IF(AND($BB$1=5,AG392=5,$BC$1=AH392),'Data Entry'!I397,"")</f>
        <v/>
      </c>
      <c r="BK392" s="24" t="str">
        <f t="shared" si="125"/>
        <v/>
      </c>
      <c r="BL392" s="24" t="str">
        <f t="shared" si="126"/>
        <v/>
      </c>
      <c r="BM392" s="24" t="str">
        <f t="shared" si="127"/>
        <v/>
      </c>
      <c r="BN392" s="24" t="str">
        <f t="shared" si="128"/>
        <v/>
      </c>
    </row>
    <row r="393" spans="1:66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7"/>
      <c r="AF393" t="str">
        <f>IF(AK393="","",IF(AK393&gt;0,COUNT($AG$2:AG393),""))</f>
        <v/>
      </c>
      <c r="AG393" s="24">
        <f t="shared" si="111"/>
        <v>5</v>
      </c>
      <c r="AH393" s="24" t="str">
        <f>IF(AND($AJ$1=5),'Data Entry'!C398,"")</f>
        <v/>
      </c>
      <c r="AI393" s="24" t="str">
        <f>IF(AND($AJ$1=5),'Data Entry'!D398,"")</f>
        <v/>
      </c>
      <c r="AJ393" s="24" t="str">
        <f t="shared" si="112"/>
        <v/>
      </c>
      <c r="AK393" s="24" t="str">
        <f>IF(AND($AJ$1=5),'Data Entry'!F398,"")</f>
        <v/>
      </c>
      <c r="AL393" s="24" t="str">
        <f t="shared" si="113"/>
        <v/>
      </c>
      <c r="AM393" s="24" t="str">
        <f>IF(AND($AJ$1=5),'Data Entry'!G398,"")</f>
        <v/>
      </c>
      <c r="AN393" s="24" t="str">
        <f t="shared" si="114"/>
        <v/>
      </c>
      <c r="AO393" s="24" t="str">
        <f t="shared" si="115"/>
        <v/>
      </c>
      <c r="AP393" s="24" t="str">
        <f>IF(AND($AJ$1=5),'Data Entry'!E398,"")</f>
        <v/>
      </c>
      <c r="AQ393" s="24" t="str">
        <f>IF(AND($AJ$1=5),'Data Entry'!H398,"")</f>
        <v/>
      </c>
      <c r="AR393" s="24" t="str">
        <f>IF(AND($AJ$1=5),'Data Entry'!I398,"")</f>
        <v/>
      </c>
      <c r="AS393" s="24" t="str">
        <f t="shared" si="116"/>
        <v/>
      </c>
      <c r="AT393" s="24" t="str">
        <f t="shared" si="117"/>
        <v/>
      </c>
      <c r="AU393" s="24" t="str">
        <f t="shared" si="118"/>
        <v/>
      </c>
      <c r="AV393" s="24" t="str">
        <f t="shared" si="119"/>
        <v/>
      </c>
      <c r="AX393" t="str">
        <f>IF(BC393="","",IF(BC393&gt;0,COUNT($AY$2:AY393),""))</f>
        <v/>
      </c>
      <c r="AY393" s="24" t="str">
        <f t="shared" si="120"/>
        <v/>
      </c>
      <c r="AZ393" s="24" t="str">
        <f>IF(AND($BB$1=5,$BC$1=AH393),'Data Entry'!C398,"")</f>
        <v/>
      </c>
      <c r="BA393" s="24" t="str">
        <f>IF(AND($BB$1=5,AG393=5,$BC$1=AH393),'Data Entry'!D398,"")</f>
        <v/>
      </c>
      <c r="BB393" s="24" t="str">
        <f t="shared" si="121"/>
        <v/>
      </c>
      <c r="BC393" s="24" t="str">
        <f>IF(AND($BB$1=5,AG393=5,$BC$1=AH393),'Data Entry'!F398,"")</f>
        <v/>
      </c>
      <c r="BD393" s="24" t="str">
        <f t="shared" si="122"/>
        <v/>
      </c>
      <c r="BE393" s="24" t="str">
        <f>IF(AND($BB$1=5,AG393=5,$BC$1=AH393),'Data Entry'!G398,"")</f>
        <v/>
      </c>
      <c r="BF393" s="24" t="str">
        <f t="shared" si="123"/>
        <v/>
      </c>
      <c r="BG393" s="24" t="str">
        <f t="shared" si="124"/>
        <v/>
      </c>
      <c r="BH393" s="24" t="str">
        <f>IF(AND($BB$1=5,AG393=5,$BC$1=AH393),'Data Entry'!E398,"")</f>
        <v/>
      </c>
      <c r="BI393" s="24" t="str">
        <f>IF(AND($BB$1=5,AG393=5,$BC$1=AH393),'Data Entry'!H398,"")</f>
        <v/>
      </c>
      <c r="BJ393" s="24" t="str">
        <f>IF(AND($BB$1=5,AG393=5,$BC$1=AH393),'Data Entry'!I398,"")</f>
        <v/>
      </c>
      <c r="BK393" s="24" t="str">
        <f t="shared" si="125"/>
        <v/>
      </c>
      <c r="BL393" s="24" t="str">
        <f t="shared" si="126"/>
        <v/>
      </c>
      <c r="BM393" s="24" t="str">
        <f t="shared" si="127"/>
        <v/>
      </c>
      <c r="BN393" s="24" t="str">
        <f t="shared" si="128"/>
        <v/>
      </c>
    </row>
    <row r="394" spans="1:66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7"/>
      <c r="AF394" t="str">
        <f>IF(AK394="","",IF(AK394&gt;0,COUNT($AG$2:AG394),""))</f>
        <v/>
      </c>
      <c r="AG394" s="24">
        <f t="shared" si="111"/>
        <v>5</v>
      </c>
      <c r="AH394" s="24" t="str">
        <f>IF(AND($AJ$1=5),'Data Entry'!C399,"")</f>
        <v/>
      </c>
      <c r="AI394" s="24" t="str">
        <f>IF(AND($AJ$1=5),'Data Entry'!D399,"")</f>
        <v/>
      </c>
      <c r="AJ394" s="24" t="str">
        <f t="shared" si="112"/>
        <v/>
      </c>
      <c r="AK394" s="24" t="str">
        <f>IF(AND($AJ$1=5),'Data Entry'!F399,"")</f>
        <v/>
      </c>
      <c r="AL394" s="24" t="str">
        <f t="shared" si="113"/>
        <v/>
      </c>
      <c r="AM394" s="24" t="str">
        <f>IF(AND($AJ$1=5),'Data Entry'!G399,"")</f>
        <v/>
      </c>
      <c r="AN394" s="24" t="str">
        <f t="shared" si="114"/>
        <v/>
      </c>
      <c r="AO394" s="24" t="str">
        <f t="shared" si="115"/>
        <v/>
      </c>
      <c r="AP394" s="24" t="str">
        <f>IF(AND($AJ$1=5),'Data Entry'!E399,"")</f>
        <v/>
      </c>
      <c r="AQ394" s="24" t="str">
        <f>IF(AND($AJ$1=5),'Data Entry'!H399,"")</f>
        <v/>
      </c>
      <c r="AR394" s="24" t="str">
        <f>IF(AND($AJ$1=5),'Data Entry'!I399,"")</f>
        <v/>
      </c>
      <c r="AS394" s="24" t="str">
        <f t="shared" si="116"/>
        <v/>
      </c>
      <c r="AT394" s="24" t="str">
        <f t="shared" si="117"/>
        <v/>
      </c>
      <c r="AU394" s="24" t="str">
        <f t="shared" si="118"/>
        <v/>
      </c>
      <c r="AV394" s="24" t="str">
        <f t="shared" si="119"/>
        <v/>
      </c>
      <c r="AX394" t="str">
        <f>IF(BC394="","",IF(BC394&gt;0,COUNT($AY$2:AY394),""))</f>
        <v/>
      </c>
      <c r="AY394" s="24" t="str">
        <f t="shared" si="120"/>
        <v/>
      </c>
      <c r="AZ394" s="24" t="str">
        <f>IF(AND($BB$1=5,$BC$1=AH394),'Data Entry'!C399,"")</f>
        <v/>
      </c>
      <c r="BA394" s="24" t="str">
        <f>IF(AND($BB$1=5,AG394=5,$BC$1=AH394),'Data Entry'!D399,"")</f>
        <v/>
      </c>
      <c r="BB394" s="24" t="str">
        <f t="shared" si="121"/>
        <v/>
      </c>
      <c r="BC394" s="24" t="str">
        <f>IF(AND($BB$1=5,AG394=5,$BC$1=AH394),'Data Entry'!F399,"")</f>
        <v/>
      </c>
      <c r="BD394" s="24" t="str">
        <f t="shared" si="122"/>
        <v/>
      </c>
      <c r="BE394" s="24" t="str">
        <f>IF(AND($BB$1=5,AG394=5,$BC$1=AH394),'Data Entry'!G399,"")</f>
        <v/>
      </c>
      <c r="BF394" s="24" t="str">
        <f t="shared" si="123"/>
        <v/>
      </c>
      <c r="BG394" s="24" t="str">
        <f t="shared" si="124"/>
        <v/>
      </c>
      <c r="BH394" s="24" t="str">
        <f>IF(AND($BB$1=5,AG394=5,$BC$1=AH394),'Data Entry'!E399,"")</f>
        <v/>
      </c>
      <c r="BI394" s="24" t="str">
        <f>IF(AND($BB$1=5,AG394=5,$BC$1=AH394),'Data Entry'!H399,"")</f>
        <v/>
      </c>
      <c r="BJ394" s="24" t="str">
        <f>IF(AND($BB$1=5,AG394=5,$BC$1=AH394),'Data Entry'!I399,"")</f>
        <v/>
      </c>
      <c r="BK394" s="24" t="str">
        <f t="shared" si="125"/>
        <v/>
      </c>
      <c r="BL394" s="24" t="str">
        <f t="shared" si="126"/>
        <v/>
      </c>
      <c r="BM394" s="24" t="str">
        <f t="shared" si="127"/>
        <v/>
      </c>
      <c r="BN394" s="24" t="str">
        <f t="shared" si="128"/>
        <v/>
      </c>
    </row>
    <row r="395" spans="1:66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7"/>
      <c r="AF395" t="str">
        <f>IF(AK395="","",IF(AK395&gt;0,COUNT($AG$2:AG395),""))</f>
        <v/>
      </c>
      <c r="AG395" s="24">
        <f t="shared" si="111"/>
        <v>5</v>
      </c>
      <c r="AH395" s="24" t="str">
        <f>IF(AND($AJ$1=5),'Data Entry'!C400,"")</f>
        <v/>
      </c>
      <c r="AI395" s="24" t="str">
        <f>IF(AND($AJ$1=5),'Data Entry'!D400,"")</f>
        <v/>
      </c>
      <c r="AJ395" s="24" t="str">
        <f t="shared" si="112"/>
        <v/>
      </c>
      <c r="AK395" s="24" t="str">
        <f>IF(AND($AJ$1=5),'Data Entry'!F400,"")</f>
        <v/>
      </c>
      <c r="AL395" s="24" t="str">
        <f t="shared" si="113"/>
        <v/>
      </c>
      <c r="AM395" s="24" t="str">
        <f>IF(AND($AJ$1=5),'Data Entry'!G400,"")</f>
        <v/>
      </c>
      <c r="AN395" s="24" t="str">
        <f t="shared" si="114"/>
        <v/>
      </c>
      <c r="AO395" s="24" t="str">
        <f t="shared" si="115"/>
        <v/>
      </c>
      <c r="AP395" s="24" t="str">
        <f>IF(AND($AJ$1=5),'Data Entry'!E400,"")</f>
        <v/>
      </c>
      <c r="AQ395" s="24" t="str">
        <f>IF(AND($AJ$1=5),'Data Entry'!H400,"")</f>
        <v/>
      </c>
      <c r="AR395" s="24" t="str">
        <f>IF(AND($AJ$1=5),'Data Entry'!I400,"")</f>
        <v/>
      </c>
      <c r="AS395" s="24" t="str">
        <f t="shared" si="116"/>
        <v/>
      </c>
      <c r="AT395" s="24" t="str">
        <f t="shared" si="117"/>
        <v/>
      </c>
      <c r="AU395" s="24" t="str">
        <f t="shared" si="118"/>
        <v/>
      </c>
      <c r="AV395" s="24" t="str">
        <f t="shared" si="119"/>
        <v/>
      </c>
      <c r="AX395" t="str">
        <f>IF(BC395="","",IF(BC395&gt;0,COUNT($AY$2:AY395),""))</f>
        <v/>
      </c>
      <c r="AY395" s="24" t="str">
        <f t="shared" si="120"/>
        <v/>
      </c>
      <c r="AZ395" s="24" t="str">
        <f>IF(AND($BB$1=5,$BC$1=AH395),'Data Entry'!C400,"")</f>
        <v/>
      </c>
      <c r="BA395" s="24" t="str">
        <f>IF(AND($BB$1=5,AG395=5,$BC$1=AH395),'Data Entry'!D400,"")</f>
        <v/>
      </c>
      <c r="BB395" s="24" t="str">
        <f t="shared" si="121"/>
        <v/>
      </c>
      <c r="BC395" s="24" t="str">
        <f>IF(AND($BB$1=5,AG395=5,$BC$1=AH395),'Data Entry'!F400,"")</f>
        <v/>
      </c>
      <c r="BD395" s="24" t="str">
        <f t="shared" si="122"/>
        <v/>
      </c>
      <c r="BE395" s="24" t="str">
        <f>IF(AND($BB$1=5,AG395=5,$BC$1=AH395),'Data Entry'!G400,"")</f>
        <v/>
      </c>
      <c r="BF395" s="24" t="str">
        <f t="shared" si="123"/>
        <v/>
      </c>
      <c r="BG395" s="24" t="str">
        <f t="shared" si="124"/>
        <v/>
      </c>
      <c r="BH395" s="24" t="str">
        <f>IF(AND($BB$1=5,AG395=5,$BC$1=AH395),'Data Entry'!E400,"")</f>
        <v/>
      </c>
      <c r="BI395" s="24" t="str">
        <f>IF(AND($BB$1=5,AG395=5,$BC$1=AH395),'Data Entry'!H400,"")</f>
        <v/>
      </c>
      <c r="BJ395" s="24" t="str">
        <f>IF(AND($BB$1=5,AG395=5,$BC$1=AH395),'Data Entry'!I400,"")</f>
        <v/>
      </c>
      <c r="BK395" s="24" t="str">
        <f t="shared" si="125"/>
        <v/>
      </c>
      <c r="BL395" s="24" t="str">
        <f t="shared" si="126"/>
        <v/>
      </c>
      <c r="BM395" s="24" t="str">
        <f t="shared" si="127"/>
        <v/>
      </c>
      <c r="BN395" s="24" t="str">
        <f t="shared" si="128"/>
        <v/>
      </c>
    </row>
    <row r="396" spans="1:66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7"/>
      <c r="AF396" t="str">
        <f>IF(AK396="","",IF(AK396&gt;0,COUNT($AG$2:AG396),""))</f>
        <v/>
      </c>
      <c r="AG396" s="24">
        <f t="shared" si="111"/>
        <v>5</v>
      </c>
      <c r="AH396" s="24" t="str">
        <f>IF(AND($AJ$1=5),'Data Entry'!C401,"")</f>
        <v/>
      </c>
      <c r="AI396" s="24" t="str">
        <f>IF(AND($AJ$1=5),'Data Entry'!D401,"")</f>
        <v/>
      </c>
      <c r="AJ396" s="24" t="str">
        <f t="shared" si="112"/>
        <v/>
      </c>
      <c r="AK396" s="24" t="str">
        <f>IF(AND($AJ$1=5),'Data Entry'!F401,"")</f>
        <v/>
      </c>
      <c r="AL396" s="24" t="str">
        <f t="shared" si="113"/>
        <v/>
      </c>
      <c r="AM396" s="24" t="str">
        <f>IF(AND($AJ$1=5),'Data Entry'!G401,"")</f>
        <v/>
      </c>
      <c r="AN396" s="24" t="str">
        <f t="shared" si="114"/>
        <v/>
      </c>
      <c r="AO396" s="24" t="str">
        <f t="shared" si="115"/>
        <v/>
      </c>
      <c r="AP396" s="24" t="str">
        <f>IF(AND($AJ$1=5),'Data Entry'!E401,"")</f>
        <v/>
      </c>
      <c r="AQ396" s="24" t="str">
        <f>IF(AND($AJ$1=5),'Data Entry'!H401,"")</f>
        <v/>
      </c>
      <c r="AR396" s="24" t="str">
        <f>IF(AND($AJ$1=5),'Data Entry'!I401,"")</f>
        <v/>
      </c>
      <c r="AS396" s="24" t="str">
        <f t="shared" si="116"/>
        <v/>
      </c>
      <c r="AT396" s="24" t="str">
        <f t="shared" si="117"/>
        <v/>
      </c>
      <c r="AU396" s="24" t="str">
        <f t="shared" si="118"/>
        <v/>
      </c>
      <c r="AV396" s="24" t="str">
        <f t="shared" si="119"/>
        <v/>
      </c>
      <c r="AX396" t="str">
        <f>IF(BC396="","",IF(BC396&gt;0,COUNT($AY$2:AY396),""))</f>
        <v/>
      </c>
      <c r="AY396" s="24" t="str">
        <f t="shared" si="120"/>
        <v/>
      </c>
      <c r="AZ396" s="24" t="str">
        <f>IF(AND($BB$1=5,$BC$1=AH396),'Data Entry'!C401,"")</f>
        <v/>
      </c>
      <c r="BA396" s="24" t="str">
        <f>IF(AND($BB$1=5,AG396=5,$BC$1=AH396),'Data Entry'!D401,"")</f>
        <v/>
      </c>
      <c r="BB396" s="24" t="str">
        <f t="shared" si="121"/>
        <v/>
      </c>
      <c r="BC396" s="24" t="str">
        <f>IF(AND($BB$1=5,AG396=5,$BC$1=AH396),'Data Entry'!F401,"")</f>
        <v/>
      </c>
      <c r="BD396" s="24" t="str">
        <f t="shared" si="122"/>
        <v/>
      </c>
      <c r="BE396" s="24" t="str">
        <f>IF(AND($BB$1=5,AG396=5,$BC$1=AH396),'Data Entry'!G401,"")</f>
        <v/>
      </c>
      <c r="BF396" s="24" t="str">
        <f t="shared" si="123"/>
        <v/>
      </c>
      <c r="BG396" s="24" t="str">
        <f t="shared" si="124"/>
        <v/>
      </c>
      <c r="BH396" s="24" t="str">
        <f>IF(AND($BB$1=5,AG396=5,$BC$1=AH396),'Data Entry'!E401,"")</f>
        <v/>
      </c>
      <c r="BI396" s="24" t="str">
        <f>IF(AND($BB$1=5,AG396=5,$BC$1=AH396),'Data Entry'!H401,"")</f>
        <v/>
      </c>
      <c r="BJ396" s="24" t="str">
        <f>IF(AND($BB$1=5,AG396=5,$BC$1=AH396),'Data Entry'!I401,"")</f>
        <v/>
      </c>
      <c r="BK396" s="24" t="str">
        <f t="shared" si="125"/>
        <v/>
      </c>
      <c r="BL396" s="24" t="str">
        <f t="shared" si="126"/>
        <v/>
      </c>
      <c r="BM396" s="24" t="str">
        <f t="shared" si="127"/>
        <v/>
      </c>
      <c r="BN396" s="24" t="str">
        <f t="shared" si="128"/>
        <v/>
      </c>
    </row>
    <row r="397" spans="1:66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7"/>
      <c r="AF397" t="str">
        <f>IF(AK397="","",IF(AK397&gt;0,COUNT($AG$2:AG397),""))</f>
        <v/>
      </c>
      <c r="AG397" s="24">
        <f t="shared" si="111"/>
        <v>5</v>
      </c>
      <c r="AH397" s="24" t="str">
        <f>IF(AND($AJ$1=5),'Data Entry'!C402,"")</f>
        <v/>
      </c>
      <c r="AI397" s="24" t="str">
        <f>IF(AND($AJ$1=5),'Data Entry'!D402,"")</f>
        <v/>
      </c>
      <c r="AJ397" s="24" t="str">
        <f t="shared" si="112"/>
        <v/>
      </c>
      <c r="AK397" s="24" t="str">
        <f>IF(AND($AJ$1=5),'Data Entry'!F402,"")</f>
        <v/>
      </c>
      <c r="AL397" s="24" t="str">
        <f t="shared" si="113"/>
        <v/>
      </c>
      <c r="AM397" s="24" t="str">
        <f>IF(AND($AJ$1=5),'Data Entry'!G402,"")</f>
        <v/>
      </c>
      <c r="AN397" s="24" t="str">
        <f t="shared" si="114"/>
        <v/>
      </c>
      <c r="AO397" s="24" t="str">
        <f t="shared" si="115"/>
        <v/>
      </c>
      <c r="AP397" s="24" t="str">
        <f>IF(AND($AJ$1=5),'Data Entry'!E402,"")</f>
        <v/>
      </c>
      <c r="AQ397" s="24" t="str">
        <f>IF(AND($AJ$1=5),'Data Entry'!H402,"")</f>
        <v/>
      </c>
      <c r="AR397" s="24" t="str">
        <f>IF(AND($AJ$1=5),'Data Entry'!I402,"")</f>
        <v/>
      </c>
      <c r="AS397" s="24" t="str">
        <f t="shared" si="116"/>
        <v/>
      </c>
      <c r="AT397" s="24" t="str">
        <f t="shared" si="117"/>
        <v/>
      </c>
      <c r="AU397" s="24" t="str">
        <f t="shared" si="118"/>
        <v/>
      </c>
      <c r="AV397" s="24" t="str">
        <f t="shared" si="119"/>
        <v/>
      </c>
      <c r="AX397" t="str">
        <f>IF(BC397="","",IF(BC397&gt;0,COUNT($AY$2:AY397),""))</f>
        <v/>
      </c>
      <c r="AY397" s="24" t="str">
        <f t="shared" si="120"/>
        <v/>
      </c>
      <c r="AZ397" s="24" t="str">
        <f>IF(AND($BB$1=5,$BC$1=AH397),'Data Entry'!C402,"")</f>
        <v/>
      </c>
      <c r="BA397" s="24" t="str">
        <f>IF(AND($BB$1=5,AG397=5,$BC$1=AH397),'Data Entry'!D402,"")</f>
        <v/>
      </c>
      <c r="BB397" s="24" t="str">
        <f t="shared" si="121"/>
        <v/>
      </c>
      <c r="BC397" s="24" t="str">
        <f>IF(AND($BB$1=5,AG397=5,$BC$1=AH397),'Data Entry'!F402,"")</f>
        <v/>
      </c>
      <c r="BD397" s="24" t="str">
        <f t="shared" si="122"/>
        <v/>
      </c>
      <c r="BE397" s="24" t="str">
        <f>IF(AND($BB$1=5,AG397=5,$BC$1=AH397),'Data Entry'!G402,"")</f>
        <v/>
      </c>
      <c r="BF397" s="24" t="str">
        <f t="shared" si="123"/>
        <v/>
      </c>
      <c r="BG397" s="24" t="str">
        <f t="shared" si="124"/>
        <v/>
      </c>
      <c r="BH397" s="24" t="str">
        <f>IF(AND($BB$1=5,AG397=5,$BC$1=AH397),'Data Entry'!E402,"")</f>
        <v/>
      </c>
      <c r="BI397" s="24" t="str">
        <f>IF(AND($BB$1=5,AG397=5,$BC$1=AH397),'Data Entry'!H402,"")</f>
        <v/>
      </c>
      <c r="BJ397" s="24" t="str">
        <f>IF(AND($BB$1=5,AG397=5,$BC$1=AH397),'Data Entry'!I402,"")</f>
        <v/>
      </c>
      <c r="BK397" s="24" t="str">
        <f t="shared" si="125"/>
        <v/>
      </c>
      <c r="BL397" s="24" t="str">
        <f t="shared" si="126"/>
        <v/>
      </c>
      <c r="BM397" s="24" t="str">
        <f t="shared" si="127"/>
        <v/>
      </c>
      <c r="BN397" s="24" t="str">
        <f t="shared" si="128"/>
        <v/>
      </c>
    </row>
    <row r="398" spans="1:66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7"/>
      <c r="AF398" t="str">
        <f>IF(AK398="","",IF(AK398&gt;0,COUNT($AG$2:AG398),""))</f>
        <v/>
      </c>
      <c r="AG398" s="24">
        <f t="shared" si="111"/>
        <v>5</v>
      </c>
      <c r="AH398" s="24" t="str">
        <f>IF(AND($AJ$1=5),'Data Entry'!C403,"")</f>
        <v/>
      </c>
      <c r="AI398" s="24" t="str">
        <f>IF(AND($AJ$1=5),'Data Entry'!D403,"")</f>
        <v/>
      </c>
      <c r="AJ398" s="24" t="str">
        <f t="shared" si="112"/>
        <v/>
      </c>
      <c r="AK398" s="24" t="str">
        <f>IF(AND($AJ$1=5),'Data Entry'!F403,"")</f>
        <v/>
      </c>
      <c r="AL398" s="24" t="str">
        <f t="shared" si="113"/>
        <v/>
      </c>
      <c r="AM398" s="24" t="str">
        <f>IF(AND($AJ$1=5),'Data Entry'!G403,"")</f>
        <v/>
      </c>
      <c r="AN398" s="24" t="str">
        <f t="shared" si="114"/>
        <v/>
      </c>
      <c r="AO398" s="24" t="str">
        <f t="shared" si="115"/>
        <v/>
      </c>
      <c r="AP398" s="24" t="str">
        <f>IF(AND($AJ$1=5),'Data Entry'!E403,"")</f>
        <v/>
      </c>
      <c r="AQ398" s="24" t="str">
        <f>IF(AND($AJ$1=5),'Data Entry'!H403,"")</f>
        <v/>
      </c>
      <c r="AR398" s="24" t="str">
        <f>IF(AND($AJ$1=5),'Data Entry'!I403,"")</f>
        <v/>
      </c>
      <c r="AS398" s="24" t="str">
        <f t="shared" si="116"/>
        <v/>
      </c>
      <c r="AT398" s="24" t="str">
        <f t="shared" si="117"/>
        <v/>
      </c>
      <c r="AU398" s="24" t="str">
        <f t="shared" si="118"/>
        <v/>
      </c>
      <c r="AV398" s="24" t="str">
        <f t="shared" si="119"/>
        <v/>
      </c>
      <c r="AX398" t="str">
        <f>IF(BC398="","",IF(BC398&gt;0,COUNT($AY$2:AY398),""))</f>
        <v/>
      </c>
      <c r="AY398" s="24" t="str">
        <f t="shared" si="120"/>
        <v/>
      </c>
      <c r="AZ398" s="24" t="str">
        <f>IF(AND($BB$1=5,$BC$1=AH398),'Data Entry'!C403,"")</f>
        <v/>
      </c>
      <c r="BA398" s="24" t="str">
        <f>IF(AND($BB$1=5,AG398=5,$BC$1=AH398),'Data Entry'!D403,"")</f>
        <v/>
      </c>
      <c r="BB398" s="24" t="str">
        <f t="shared" si="121"/>
        <v/>
      </c>
      <c r="BC398" s="24" t="str">
        <f>IF(AND($BB$1=5,AG398=5,$BC$1=AH398),'Data Entry'!F403,"")</f>
        <v/>
      </c>
      <c r="BD398" s="24" t="str">
        <f t="shared" si="122"/>
        <v/>
      </c>
      <c r="BE398" s="24" t="str">
        <f>IF(AND($BB$1=5,AG398=5,$BC$1=AH398),'Data Entry'!G403,"")</f>
        <v/>
      </c>
      <c r="BF398" s="24" t="str">
        <f t="shared" si="123"/>
        <v/>
      </c>
      <c r="BG398" s="24" t="str">
        <f t="shared" si="124"/>
        <v/>
      </c>
      <c r="BH398" s="24" t="str">
        <f>IF(AND($BB$1=5,AG398=5,$BC$1=AH398),'Data Entry'!E403,"")</f>
        <v/>
      </c>
      <c r="BI398" s="24" t="str">
        <f>IF(AND($BB$1=5,AG398=5,$BC$1=AH398),'Data Entry'!H403,"")</f>
        <v/>
      </c>
      <c r="BJ398" s="24" t="str">
        <f>IF(AND($BB$1=5,AG398=5,$BC$1=AH398),'Data Entry'!I403,"")</f>
        <v/>
      </c>
      <c r="BK398" s="24" t="str">
        <f t="shared" si="125"/>
        <v/>
      </c>
      <c r="BL398" s="24" t="str">
        <f t="shared" si="126"/>
        <v/>
      </c>
      <c r="BM398" s="24" t="str">
        <f t="shared" si="127"/>
        <v/>
      </c>
      <c r="BN398" s="24" t="str">
        <f t="shared" si="128"/>
        <v/>
      </c>
    </row>
    <row r="399" spans="1:66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7"/>
      <c r="AF399" t="str">
        <f>IF(AK399="","",IF(AK399&gt;0,COUNT($AG$2:AG399),""))</f>
        <v/>
      </c>
      <c r="AG399" s="24">
        <f t="shared" si="111"/>
        <v>5</v>
      </c>
      <c r="AH399" s="24" t="str">
        <f>IF(AND($AJ$1=5),'Data Entry'!C404,"")</f>
        <v/>
      </c>
      <c r="AI399" s="24" t="str">
        <f>IF(AND($AJ$1=5),'Data Entry'!D404,"")</f>
        <v/>
      </c>
      <c r="AJ399" s="24" t="str">
        <f t="shared" si="112"/>
        <v/>
      </c>
      <c r="AK399" s="24" t="str">
        <f>IF(AND($AJ$1=5),'Data Entry'!F404,"")</f>
        <v/>
      </c>
      <c r="AL399" s="24" t="str">
        <f t="shared" si="113"/>
        <v/>
      </c>
      <c r="AM399" s="24" t="str">
        <f>IF(AND($AJ$1=5),'Data Entry'!G404,"")</f>
        <v/>
      </c>
      <c r="AN399" s="24" t="str">
        <f t="shared" si="114"/>
        <v/>
      </c>
      <c r="AO399" s="24" t="str">
        <f t="shared" si="115"/>
        <v/>
      </c>
      <c r="AP399" s="24" t="str">
        <f>IF(AND($AJ$1=5),'Data Entry'!E404,"")</f>
        <v/>
      </c>
      <c r="AQ399" s="24" t="str">
        <f>IF(AND($AJ$1=5),'Data Entry'!H404,"")</f>
        <v/>
      </c>
      <c r="AR399" s="24" t="str">
        <f>IF(AND($AJ$1=5),'Data Entry'!I404,"")</f>
        <v/>
      </c>
      <c r="AS399" s="24" t="str">
        <f t="shared" si="116"/>
        <v/>
      </c>
      <c r="AT399" s="24" t="str">
        <f t="shared" si="117"/>
        <v/>
      </c>
      <c r="AU399" s="24" t="str">
        <f t="shared" si="118"/>
        <v/>
      </c>
      <c r="AV399" s="24" t="str">
        <f t="shared" si="119"/>
        <v/>
      </c>
      <c r="AX399" t="str">
        <f>IF(BC399="","",IF(BC399&gt;0,COUNT($AY$2:AY399),""))</f>
        <v/>
      </c>
      <c r="AY399" s="24" t="str">
        <f t="shared" si="120"/>
        <v/>
      </c>
      <c r="AZ399" s="24" t="str">
        <f>IF(AND($BB$1=5,$BC$1=AH399),'Data Entry'!C404,"")</f>
        <v/>
      </c>
      <c r="BA399" s="24" t="str">
        <f>IF(AND($BB$1=5,AG399=5,$BC$1=AH399),'Data Entry'!D404,"")</f>
        <v/>
      </c>
      <c r="BB399" s="24" t="str">
        <f t="shared" si="121"/>
        <v/>
      </c>
      <c r="BC399" s="24" t="str">
        <f>IF(AND($BB$1=5,AG399=5,$BC$1=AH399),'Data Entry'!F404,"")</f>
        <v/>
      </c>
      <c r="BD399" s="24" t="str">
        <f t="shared" si="122"/>
        <v/>
      </c>
      <c r="BE399" s="24" t="str">
        <f>IF(AND($BB$1=5,AG399=5,$BC$1=AH399),'Data Entry'!G404,"")</f>
        <v/>
      </c>
      <c r="BF399" s="24" t="str">
        <f t="shared" si="123"/>
        <v/>
      </c>
      <c r="BG399" s="24" t="str">
        <f t="shared" si="124"/>
        <v/>
      </c>
      <c r="BH399" s="24" t="str">
        <f>IF(AND($BB$1=5,AG399=5,$BC$1=AH399),'Data Entry'!E404,"")</f>
        <v/>
      </c>
      <c r="BI399" s="24" t="str">
        <f>IF(AND($BB$1=5,AG399=5,$BC$1=AH399),'Data Entry'!H404,"")</f>
        <v/>
      </c>
      <c r="BJ399" s="24" t="str">
        <f>IF(AND($BB$1=5,AG399=5,$BC$1=AH399),'Data Entry'!I404,"")</f>
        <v/>
      </c>
      <c r="BK399" s="24" t="str">
        <f t="shared" si="125"/>
        <v/>
      </c>
      <c r="BL399" s="24" t="str">
        <f t="shared" si="126"/>
        <v/>
      </c>
      <c r="BM399" s="24" t="str">
        <f t="shared" si="127"/>
        <v/>
      </c>
      <c r="BN399" s="24" t="str">
        <f t="shared" si="128"/>
        <v/>
      </c>
    </row>
    <row r="400" spans="1:66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7"/>
      <c r="AF400" t="str">
        <f>IF(AK400="","",IF(AK400&gt;0,COUNT($AG$2:AG400),""))</f>
        <v/>
      </c>
      <c r="AG400" s="24">
        <f t="shared" si="111"/>
        <v>5</v>
      </c>
      <c r="AH400" s="24" t="str">
        <f>IF(AND($AJ$1=5),'Data Entry'!C405,"")</f>
        <v/>
      </c>
      <c r="AI400" s="24" t="str">
        <f>IF(AND($AJ$1=5),'Data Entry'!D405,"")</f>
        <v/>
      </c>
      <c r="AJ400" s="24" t="str">
        <f t="shared" si="112"/>
        <v/>
      </c>
      <c r="AK400" s="24" t="str">
        <f>IF(AND($AJ$1=5),'Data Entry'!F405,"")</f>
        <v/>
      </c>
      <c r="AL400" s="24" t="str">
        <f t="shared" si="113"/>
        <v/>
      </c>
      <c r="AM400" s="24" t="str">
        <f>IF(AND($AJ$1=5),'Data Entry'!G405,"")</f>
        <v/>
      </c>
      <c r="AN400" s="24" t="str">
        <f t="shared" si="114"/>
        <v/>
      </c>
      <c r="AO400" s="24" t="str">
        <f t="shared" si="115"/>
        <v/>
      </c>
      <c r="AP400" s="24" t="str">
        <f>IF(AND($AJ$1=5),'Data Entry'!E405,"")</f>
        <v/>
      </c>
      <c r="AQ400" s="24" t="str">
        <f>IF(AND($AJ$1=5),'Data Entry'!H405,"")</f>
        <v/>
      </c>
      <c r="AR400" s="24" t="str">
        <f>IF(AND($AJ$1=5),'Data Entry'!I405,"")</f>
        <v/>
      </c>
      <c r="AS400" s="24" t="str">
        <f t="shared" si="116"/>
        <v/>
      </c>
      <c r="AT400" s="24" t="str">
        <f t="shared" si="117"/>
        <v/>
      </c>
      <c r="AU400" s="24" t="str">
        <f t="shared" si="118"/>
        <v/>
      </c>
      <c r="AV400" s="24" t="str">
        <f t="shared" si="119"/>
        <v/>
      </c>
      <c r="AX400" t="str">
        <f>IF(BC400="","",IF(BC400&gt;0,COUNT($AY$2:AY400),""))</f>
        <v/>
      </c>
      <c r="AY400" s="24" t="str">
        <f t="shared" si="120"/>
        <v/>
      </c>
      <c r="AZ400" s="24" t="str">
        <f>IF(AND($BB$1=5,$BC$1=AH400),'Data Entry'!C405,"")</f>
        <v/>
      </c>
      <c r="BA400" s="24" t="str">
        <f>IF(AND($BB$1=5,AG400=5,$BC$1=AH400),'Data Entry'!D405,"")</f>
        <v/>
      </c>
      <c r="BB400" s="24" t="str">
        <f t="shared" si="121"/>
        <v/>
      </c>
      <c r="BC400" s="24" t="str">
        <f>IF(AND($BB$1=5,AG400=5,$BC$1=AH400),'Data Entry'!F405,"")</f>
        <v/>
      </c>
      <c r="BD400" s="24" t="str">
        <f t="shared" si="122"/>
        <v/>
      </c>
      <c r="BE400" s="24" t="str">
        <f>IF(AND($BB$1=5,AG400=5,$BC$1=AH400),'Data Entry'!G405,"")</f>
        <v/>
      </c>
      <c r="BF400" s="24" t="str">
        <f t="shared" si="123"/>
        <v/>
      </c>
      <c r="BG400" s="24" t="str">
        <f t="shared" si="124"/>
        <v/>
      </c>
      <c r="BH400" s="24" t="str">
        <f>IF(AND($BB$1=5,AG400=5,$BC$1=AH400),'Data Entry'!E405,"")</f>
        <v/>
      </c>
      <c r="BI400" s="24" t="str">
        <f>IF(AND($BB$1=5,AG400=5,$BC$1=AH400),'Data Entry'!H405,"")</f>
        <v/>
      </c>
      <c r="BJ400" s="24" t="str">
        <f>IF(AND($BB$1=5,AG400=5,$BC$1=AH400),'Data Entry'!I405,"")</f>
        <v/>
      </c>
      <c r="BK400" s="24" t="str">
        <f t="shared" si="125"/>
        <v/>
      </c>
      <c r="BL400" s="24" t="str">
        <f t="shared" si="126"/>
        <v/>
      </c>
      <c r="BM400" s="24" t="str">
        <f t="shared" si="127"/>
        <v/>
      </c>
      <c r="BN400" s="24" t="str">
        <f t="shared" si="128"/>
        <v/>
      </c>
    </row>
    <row r="401" spans="1:66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7"/>
      <c r="AF401" t="str">
        <f>IF(AK401="","",IF(AK401&gt;0,COUNT($AG$2:AG401),""))</f>
        <v/>
      </c>
      <c r="AG401" s="24">
        <f t="shared" si="111"/>
        <v>5</v>
      </c>
      <c r="AH401" s="24" t="str">
        <f>IF(AND($AJ$1=5),'Data Entry'!C406,"")</f>
        <v/>
      </c>
      <c r="AI401" s="24" t="str">
        <f>IF(AND($AJ$1=5),'Data Entry'!D406,"")</f>
        <v/>
      </c>
      <c r="AJ401" s="24" t="str">
        <f t="shared" si="112"/>
        <v/>
      </c>
      <c r="AK401" s="24" t="str">
        <f>IF(AND($AJ$1=5),'Data Entry'!F406,"")</f>
        <v/>
      </c>
      <c r="AL401" s="24" t="str">
        <f t="shared" si="113"/>
        <v/>
      </c>
      <c r="AM401" s="24" t="str">
        <f>IF(AND($AJ$1=5),'Data Entry'!G406,"")</f>
        <v/>
      </c>
      <c r="AN401" s="24" t="str">
        <f t="shared" si="114"/>
        <v/>
      </c>
      <c r="AO401" s="24" t="str">
        <f t="shared" si="115"/>
        <v/>
      </c>
      <c r="AP401" s="24" t="str">
        <f>IF(AND($AJ$1=5),'Data Entry'!E406,"")</f>
        <v/>
      </c>
      <c r="AQ401" s="24" t="str">
        <f>IF(AND($AJ$1=5),'Data Entry'!H406,"")</f>
        <v/>
      </c>
      <c r="AR401" s="24" t="str">
        <f>IF(AND($AJ$1=5),'Data Entry'!I406,"")</f>
        <v/>
      </c>
      <c r="AS401" s="24" t="str">
        <f t="shared" si="116"/>
        <v/>
      </c>
      <c r="AT401" s="24" t="str">
        <f t="shared" si="117"/>
        <v/>
      </c>
      <c r="AU401" s="24" t="str">
        <f t="shared" si="118"/>
        <v/>
      </c>
      <c r="AV401" s="24" t="str">
        <f t="shared" si="119"/>
        <v/>
      </c>
      <c r="AX401" t="str">
        <f>IF(BC401="","",IF(BC401&gt;0,COUNT($AY$2:AY401),""))</f>
        <v/>
      </c>
      <c r="AY401" s="24" t="str">
        <f t="shared" si="120"/>
        <v/>
      </c>
      <c r="AZ401" s="24" t="str">
        <f>IF(AND($BB$1=5,$BC$1=AH401),'Data Entry'!C406,"")</f>
        <v/>
      </c>
      <c r="BA401" s="24" t="str">
        <f>IF(AND($BB$1=5,AG401=5,$BC$1=AH401),'Data Entry'!D406,"")</f>
        <v/>
      </c>
      <c r="BB401" s="24" t="str">
        <f t="shared" si="121"/>
        <v/>
      </c>
      <c r="BC401" s="24" t="str">
        <f>IF(AND($BB$1=5,AG401=5,$BC$1=AH401),'Data Entry'!F406,"")</f>
        <v/>
      </c>
      <c r="BD401" s="24" t="str">
        <f t="shared" si="122"/>
        <v/>
      </c>
      <c r="BE401" s="24" t="str">
        <f>IF(AND($BB$1=5,AG401=5,$BC$1=AH401),'Data Entry'!G406,"")</f>
        <v/>
      </c>
      <c r="BF401" s="24" t="str">
        <f t="shared" si="123"/>
        <v/>
      </c>
      <c r="BG401" s="24" t="str">
        <f t="shared" si="124"/>
        <v/>
      </c>
      <c r="BH401" s="24" t="str">
        <f>IF(AND($BB$1=5,AG401=5,$BC$1=AH401),'Data Entry'!E406,"")</f>
        <v/>
      </c>
      <c r="BI401" s="24" t="str">
        <f>IF(AND($BB$1=5,AG401=5,$BC$1=AH401),'Data Entry'!H406,"")</f>
        <v/>
      </c>
      <c r="BJ401" s="24" t="str">
        <f>IF(AND($BB$1=5,AG401=5,$BC$1=AH401),'Data Entry'!I406,"")</f>
        <v/>
      </c>
      <c r="BK401" s="24" t="str">
        <f t="shared" si="125"/>
        <v/>
      </c>
      <c r="BL401" s="24" t="str">
        <f t="shared" si="126"/>
        <v/>
      </c>
      <c r="BM401" s="24" t="str">
        <f t="shared" si="127"/>
        <v/>
      </c>
      <c r="BN401" s="24" t="str">
        <f t="shared" si="128"/>
        <v/>
      </c>
    </row>
    <row r="402" spans="1:66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7"/>
      <c r="AF402" t="str">
        <f>IF(AK402="","",IF(AK402&gt;0,COUNT($AG$2:AG402),""))</f>
        <v/>
      </c>
      <c r="AG402" s="24">
        <f t="shared" si="111"/>
        <v>5</v>
      </c>
      <c r="AH402" s="24" t="str">
        <f>IF(AND($AJ$1=5),'Data Entry'!C407,"")</f>
        <v/>
      </c>
      <c r="AI402" s="24" t="str">
        <f>IF(AND($AJ$1=5),'Data Entry'!D407,"")</f>
        <v/>
      </c>
      <c r="AJ402" s="24" t="str">
        <f t="shared" si="112"/>
        <v/>
      </c>
      <c r="AK402" s="24" t="str">
        <f>IF(AND($AJ$1=5),'Data Entry'!F407,"")</f>
        <v/>
      </c>
      <c r="AL402" s="24" t="str">
        <f t="shared" si="113"/>
        <v/>
      </c>
      <c r="AM402" s="24" t="str">
        <f>IF(AND($AJ$1=5),'Data Entry'!G407,"")</f>
        <v/>
      </c>
      <c r="AN402" s="24" t="str">
        <f t="shared" si="114"/>
        <v/>
      </c>
      <c r="AO402" s="24" t="str">
        <f t="shared" si="115"/>
        <v/>
      </c>
      <c r="AP402" s="24" t="str">
        <f>IF(AND($AJ$1=5),'Data Entry'!E407,"")</f>
        <v/>
      </c>
      <c r="AQ402" s="24" t="str">
        <f>IF(AND($AJ$1=5),'Data Entry'!H407,"")</f>
        <v/>
      </c>
      <c r="AR402" s="24" t="str">
        <f>IF(AND($AJ$1=5),'Data Entry'!I407,"")</f>
        <v/>
      </c>
      <c r="AS402" s="24" t="str">
        <f t="shared" si="116"/>
        <v/>
      </c>
      <c r="AT402" s="24" t="str">
        <f t="shared" si="117"/>
        <v/>
      </c>
      <c r="AU402" s="24" t="str">
        <f t="shared" si="118"/>
        <v/>
      </c>
      <c r="AV402" s="24" t="str">
        <f t="shared" si="119"/>
        <v/>
      </c>
      <c r="AX402" t="str">
        <f>IF(BC402="","",IF(BC402&gt;0,COUNT($AY$2:AY402),""))</f>
        <v/>
      </c>
      <c r="AY402" s="24" t="str">
        <f t="shared" si="120"/>
        <v/>
      </c>
      <c r="AZ402" s="24" t="str">
        <f>IF(AND($BB$1=5,$BC$1=AH402),'Data Entry'!C407,"")</f>
        <v/>
      </c>
      <c r="BA402" s="24" t="str">
        <f>IF(AND($BB$1=5,AG402=5,$BC$1=AH402),'Data Entry'!D407,"")</f>
        <v/>
      </c>
      <c r="BB402" s="24" t="str">
        <f t="shared" si="121"/>
        <v/>
      </c>
      <c r="BC402" s="24" t="str">
        <f>IF(AND($BB$1=5,AG402=5,$BC$1=AH402),'Data Entry'!F407,"")</f>
        <v/>
      </c>
      <c r="BD402" s="24" t="str">
        <f t="shared" si="122"/>
        <v/>
      </c>
      <c r="BE402" s="24" t="str">
        <f>IF(AND($BB$1=5,AG402=5,$BC$1=AH402),'Data Entry'!G407,"")</f>
        <v/>
      </c>
      <c r="BF402" s="24" t="str">
        <f t="shared" si="123"/>
        <v/>
      </c>
      <c r="BG402" s="24" t="str">
        <f t="shared" si="124"/>
        <v/>
      </c>
      <c r="BH402" s="24" t="str">
        <f>IF(AND($BB$1=5,AG402=5,$BC$1=AH402),'Data Entry'!E407,"")</f>
        <v/>
      </c>
      <c r="BI402" s="24" t="str">
        <f>IF(AND($BB$1=5,AG402=5,$BC$1=AH402),'Data Entry'!H407,"")</f>
        <v/>
      </c>
      <c r="BJ402" s="24" t="str">
        <f>IF(AND($BB$1=5,AG402=5,$BC$1=AH402),'Data Entry'!I407,"")</f>
        <v/>
      </c>
      <c r="BK402" s="24" t="str">
        <f t="shared" si="125"/>
        <v/>
      </c>
      <c r="BL402" s="24" t="str">
        <f t="shared" si="126"/>
        <v/>
      </c>
      <c r="BM402" s="24" t="str">
        <f t="shared" si="127"/>
        <v/>
      </c>
      <c r="BN402" s="24" t="str">
        <f t="shared" si="128"/>
        <v/>
      </c>
    </row>
    <row r="403" spans="1:66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7"/>
      <c r="AF403" t="str">
        <f>IF(AK403="","",IF(AK403&gt;0,COUNT($AG$2:AG403),""))</f>
        <v/>
      </c>
      <c r="AG403" s="24">
        <f t="shared" si="111"/>
        <v>5</v>
      </c>
      <c r="AH403" s="24">
        <f>IF(AND($AJ$1=5),'Data Entry'!C408,"")</f>
        <v>0</v>
      </c>
      <c r="AI403" s="24">
        <f>IF(AND($AJ$1=5),'Data Entry'!D408,"")</f>
        <v>0</v>
      </c>
      <c r="AJ403" s="24" t="str">
        <f t="shared" si="112"/>
        <v/>
      </c>
      <c r="AK403" s="24">
        <f>IF(AND($AJ$1=5),'Data Entry'!F408,"")</f>
        <v>0</v>
      </c>
      <c r="AL403" s="24" t="str">
        <f t="shared" si="113"/>
        <v/>
      </c>
      <c r="AM403" s="24">
        <f>IF(AND($AJ$1=5),'Data Entry'!G408,"")</f>
        <v>0</v>
      </c>
      <c r="AN403" s="24" t="str">
        <f t="shared" si="114"/>
        <v/>
      </c>
      <c r="AO403" s="24" t="str">
        <f t="shared" si="115"/>
        <v/>
      </c>
      <c r="AP403" s="24">
        <f>IF(AND($AJ$1=5),'Data Entry'!E408,"")</f>
        <v>0</v>
      </c>
      <c r="AQ403" s="24">
        <f>IF(AND($AJ$1=5),'Data Entry'!H408,"")</f>
        <v>0</v>
      </c>
      <c r="AR403" s="24">
        <f>IF(AND($AJ$1=5),'Data Entry'!I408,"")</f>
        <v>0</v>
      </c>
      <c r="AS403" s="24" t="str">
        <f t="shared" si="116"/>
        <v/>
      </c>
      <c r="AT403" s="24" t="str">
        <f t="shared" si="117"/>
        <v/>
      </c>
      <c r="AU403" s="24" t="str">
        <f t="shared" si="118"/>
        <v/>
      </c>
      <c r="AV403" s="24" t="str">
        <f t="shared" si="119"/>
        <v/>
      </c>
      <c r="AX403" t="str">
        <f>IF(BC403="","",IF(BC403&gt;0,COUNT($AY$2:AY403),""))</f>
        <v/>
      </c>
      <c r="AY403" s="24" t="str">
        <f t="shared" si="120"/>
        <v/>
      </c>
      <c r="AZ403" s="24" t="str">
        <f>IF(AND($BB$1=5,$BC$1=AH403),'Data Entry'!C408,"")</f>
        <v/>
      </c>
      <c r="BA403" s="24" t="str">
        <f>IF(AND($BB$1=5,AG403=5,$BC$1=AH403),'Data Entry'!D408,"")</f>
        <v/>
      </c>
      <c r="BB403" s="24" t="str">
        <f t="shared" si="121"/>
        <v/>
      </c>
      <c r="BC403" s="24" t="str">
        <f>IF(AND($BB$1=5,AG403=5,$BC$1=AH403),'Data Entry'!F408,"")</f>
        <v/>
      </c>
      <c r="BD403" s="24" t="str">
        <f t="shared" si="122"/>
        <v/>
      </c>
      <c r="BE403" s="24" t="str">
        <f>IF(AND($BB$1=5,AG403=5,$BC$1=AH403),'Data Entry'!G408,"")</f>
        <v/>
      </c>
      <c r="BF403" s="24" t="str">
        <f t="shared" si="123"/>
        <v/>
      </c>
      <c r="BG403" s="24" t="str">
        <f t="shared" si="124"/>
        <v/>
      </c>
      <c r="BH403" s="24" t="str">
        <f>IF(AND($BB$1=5,AG403=5,$BC$1=AH403),'Data Entry'!E408,"")</f>
        <v/>
      </c>
      <c r="BI403" s="24" t="str">
        <f>IF(AND($BB$1=5,AG403=5,$BC$1=AH403),'Data Entry'!H408,"")</f>
        <v/>
      </c>
      <c r="BJ403" s="24" t="str">
        <f>IF(AND($BB$1=5,AG403=5,$BC$1=AH403),'Data Entry'!I408,"")</f>
        <v/>
      </c>
      <c r="BK403" s="24" t="str">
        <f t="shared" si="125"/>
        <v/>
      </c>
      <c r="BL403" s="24" t="str">
        <f t="shared" si="126"/>
        <v/>
      </c>
      <c r="BM403" s="24" t="str">
        <f t="shared" si="127"/>
        <v/>
      </c>
      <c r="BN403" s="24" t="str">
        <f t="shared" si="128"/>
        <v/>
      </c>
    </row>
    <row r="404" spans="1:66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7"/>
      <c r="AF404" t="str">
        <f>IF(AK404="","",IF(AK404&gt;0,COUNT($AG$2:AG404),""))</f>
        <v/>
      </c>
      <c r="AG404" s="24">
        <f t="shared" si="111"/>
        <v>5</v>
      </c>
      <c r="AH404" s="24">
        <f>IF(AND($AJ$1=5),'Data Entry'!C409,"")</f>
        <v>0</v>
      </c>
      <c r="AI404" s="24">
        <f>IF(AND($AJ$1=5),'Data Entry'!D409,"")</f>
        <v>0</v>
      </c>
      <c r="AJ404" s="24" t="str">
        <f t="shared" si="112"/>
        <v/>
      </c>
      <c r="AK404" s="24">
        <f>IF(AND($AJ$1=5),'Data Entry'!F409,"")</f>
        <v>0</v>
      </c>
      <c r="AL404" s="24" t="str">
        <f t="shared" si="113"/>
        <v/>
      </c>
      <c r="AM404" s="24">
        <f>IF(AND($AJ$1=5),'Data Entry'!G409,"")</f>
        <v>0</v>
      </c>
      <c r="AN404" s="24" t="str">
        <f t="shared" si="114"/>
        <v/>
      </c>
      <c r="AO404" s="24" t="str">
        <f t="shared" si="115"/>
        <v/>
      </c>
      <c r="AP404" s="24">
        <f>IF(AND($AJ$1=5),'Data Entry'!E409,"")</f>
        <v>0</v>
      </c>
      <c r="AQ404" s="24">
        <f>IF(AND($AJ$1=5),'Data Entry'!H409,"")</f>
        <v>0</v>
      </c>
      <c r="AR404" s="24">
        <f>IF(AND($AJ$1=5),'Data Entry'!I409,"")</f>
        <v>0</v>
      </c>
      <c r="AS404" s="24" t="str">
        <f t="shared" si="116"/>
        <v/>
      </c>
      <c r="AT404" s="24" t="str">
        <f t="shared" si="117"/>
        <v/>
      </c>
      <c r="AU404" s="24" t="str">
        <f t="shared" si="118"/>
        <v/>
      </c>
      <c r="AV404" s="24" t="str">
        <f t="shared" si="119"/>
        <v/>
      </c>
      <c r="AX404" t="str">
        <f>IF(BC404="","",IF(BC404&gt;0,COUNT($AY$2:AY404),""))</f>
        <v/>
      </c>
      <c r="AY404" s="24" t="str">
        <f t="shared" si="120"/>
        <v/>
      </c>
      <c r="AZ404" s="24" t="str">
        <f>IF(AND($BB$1=5,$BC$1=AH404),'Data Entry'!C409,"")</f>
        <v/>
      </c>
      <c r="BA404" s="24" t="str">
        <f>IF(AND($BB$1=5,AG404=5,$BC$1=AH404),'Data Entry'!D409,"")</f>
        <v/>
      </c>
      <c r="BB404" s="24" t="str">
        <f t="shared" si="121"/>
        <v/>
      </c>
      <c r="BC404" s="24" t="str">
        <f>IF(AND($BB$1=5,AG404=5,$BC$1=AH404),'Data Entry'!F409,"")</f>
        <v/>
      </c>
      <c r="BD404" s="24" t="str">
        <f t="shared" si="122"/>
        <v/>
      </c>
      <c r="BE404" s="24" t="str">
        <f>IF(AND($BB$1=5,AG404=5,$BC$1=AH404),'Data Entry'!G409,"")</f>
        <v/>
      </c>
      <c r="BF404" s="24" t="str">
        <f t="shared" si="123"/>
        <v/>
      </c>
      <c r="BG404" s="24" t="str">
        <f t="shared" si="124"/>
        <v/>
      </c>
      <c r="BH404" s="24" t="str">
        <f>IF(AND($BB$1=5,AG404=5,$BC$1=AH404),'Data Entry'!E409,"")</f>
        <v/>
      </c>
      <c r="BI404" s="24" t="str">
        <f>IF(AND($BB$1=5,AG404=5,$BC$1=AH404),'Data Entry'!H409,"")</f>
        <v/>
      </c>
      <c r="BJ404" s="24" t="str">
        <f>IF(AND($BB$1=5,AG404=5,$BC$1=AH404),'Data Entry'!I409,"")</f>
        <v/>
      </c>
      <c r="BK404" s="24" t="str">
        <f t="shared" si="125"/>
        <v/>
      </c>
      <c r="BL404" s="24" t="str">
        <f t="shared" si="126"/>
        <v/>
      </c>
      <c r="BM404" s="24" t="str">
        <f t="shared" si="127"/>
        <v/>
      </c>
      <c r="BN404" s="24" t="str">
        <f t="shared" si="128"/>
        <v/>
      </c>
    </row>
    <row r="405" spans="1:66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7"/>
      <c r="AF405" t="str">
        <f>IF(AK405="","",IF(AK405&gt;0,COUNT($AG$2:AG405),""))</f>
        <v/>
      </c>
      <c r="AG405" s="24">
        <f t="shared" si="111"/>
        <v>5</v>
      </c>
      <c r="AH405" s="24">
        <f>IF(AND($AJ$1=5),'Data Entry'!C410,"")</f>
        <v>0</v>
      </c>
      <c r="AI405" s="24">
        <f>IF(AND($AJ$1=5),'Data Entry'!D410,"")</f>
        <v>0</v>
      </c>
      <c r="AJ405" s="24" t="str">
        <f t="shared" si="112"/>
        <v/>
      </c>
      <c r="AK405" s="24">
        <f>IF(AND($AJ$1=5),'Data Entry'!F410,"")</f>
        <v>0</v>
      </c>
      <c r="AL405" s="24" t="str">
        <f t="shared" si="113"/>
        <v/>
      </c>
      <c r="AM405" s="24">
        <f>IF(AND($AJ$1=5),'Data Entry'!G410,"")</f>
        <v>0</v>
      </c>
      <c r="AN405" s="24" t="str">
        <f t="shared" si="114"/>
        <v/>
      </c>
      <c r="AO405" s="24" t="str">
        <f t="shared" si="115"/>
        <v/>
      </c>
      <c r="AP405" s="24">
        <f>IF(AND($AJ$1=5),'Data Entry'!E410,"")</f>
        <v>0</v>
      </c>
      <c r="AQ405" s="24">
        <f>IF(AND($AJ$1=5),'Data Entry'!H410,"")</f>
        <v>0</v>
      </c>
      <c r="AR405" s="24">
        <f>IF(AND($AJ$1=5),'Data Entry'!I410,"")</f>
        <v>0</v>
      </c>
      <c r="AS405" s="24" t="str">
        <f t="shared" si="116"/>
        <v/>
      </c>
      <c r="AT405" s="24" t="str">
        <f t="shared" si="117"/>
        <v/>
      </c>
      <c r="AU405" s="24" t="str">
        <f t="shared" si="118"/>
        <v/>
      </c>
      <c r="AV405" s="24" t="str">
        <f t="shared" si="119"/>
        <v/>
      </c>
      <c r="AX405" t="str">
        <f>IF(BC405="","",IF(BC405&gt;0,COUNT($AY$2:AY405),""))</f>
        <v/>
      </c>
      <c r="AY405" s="24" t="str">
        <f t="shared" si="120"/>
        <v/>
      </c>
      <c r="AZ405" s="24" t="str">
        <f>IF(AND($BB$1=5,$BC$1=AH405),'Data Entry'!C410,"")</f>
        <v/>
      </c>
      <c r="BA405" s="24" t="str">
        <f>IF(AND($BB$1=5,AG405=5,$BC$1=AH405),'Data Entry'!D410,"")</f>
        <v/>
      </c>
      <c r="BB405" s="24" t="str">
        <f t="shared" si="121"/>
        <v/>
      </c>
      <c r="BC405" s="24" t="str">
        <f>IF(AND($BB$1=5,AG405=5,$BC$1=AH405),'Data Entry'!F410,"")</f>
        <v/>
      </c>
      <c r="BD405" s="24" t="str">
        <f t="shared" si="122"/>
        <v/>
      </c>
      <c r="BE405" s="24" t="str">
        <f>IF(AND($BB$1=5,AG405=5,$BC$1=AH405),'Data Entry'!G410,"")</f>
        <v/>
      </c>
      <c r="BF405" s="24" t="str">
        <f t="shared" si="123"/>
        <v/>
      </c>
      <c r="BG405" s="24" t="str">
        <f t="shared" si="124"/>
        <v/>
      </c>
      <c r="BH405" s="24" t="str">
        <f>IF(AND($BB$1=5,AG405=5,$BC$1=AH405),'Data Entry'!E410,"")</f>
        <v/>
      </c>
      <c r="BI405" s="24" t="str">
        <f>IF(AND($BB$1=5,AG405=5,$BC$1=AH405),'Data Entry'!H410,"")</f>
        <v/>
      </c>
      <c r="BJ405" s="24" t="str">
        <f>IF(AND($BB$1=5,AG405=5,$BC$1=AH405),'Data Entry'!I410,"")</f>
        <v/>
      </c>
      <c r="BK405" s="24" t="str">
        <f t="shared" si="125"/>
        <v/>
      </c>
      <c r="BL405" s="24" t="str">
        <f t="shared" si="126"/>
        <v/>
      </c>
      <c r="BM405" s="24" t="str">
        <f t="shared" si="127"/>
        <v/>
      </c>
      <c r="BN405" s="24" t="str">
        <f t="shared" si="128"/>
        <v/>
      </c>
    </row>
    <row r="406" spans="1:66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7"/>
      <c r="AF406" t="str">
        <f>IF(AK406="","",IF(AK406&gt;0,COUNT($AG$2:AG406),""))</f>
        <v/>
      </c>
      <c r="AG406" s="24">
        <f t="shared" si="111"/>
        <v>5</v>
      </c>
      <c r="AH406" s="24">
        <f>IF(AND($AJ$1=5),'Data Entry'!C411,"")</f>
        <v>0</v>
      </c>
      <c r="AI406" s="24">
        <f>IF(AND($AJ$1=5),'Data Entry'!D411,"")</f>
        <v>0</v>
      </c>
      <c r="AJ406" s="24" t="str">
        <f t="shared" si="112"/>
        <v/>
      </c>
      <c r="AK406" s="24">
        <f>IF(AND($AJ$1=5),'Data Entry'!F411,"")</f>
        <v>0</v>
      </c>
      <c r="AL406" s="24" t="str">
        <f t="shared" si="113"/>
        <v/>
      </c>
      <c r="AM406" s="24">
        <f>IF(AND($AJ$1=5),'Data Entry'!G411,"")</f>
        <v>0</v>
      </c>
      <c r="AN406" s="24" t="str">
        <f t="shared" si="114"/>
        <v/>
      </c>
      <c r="AO406" s="24" t="str">
        <f t="shared" si="115"/>
        <v/>
      </c>
      <c r="AP406" s="24">
        <f>IF(AND($AJ$1=5),'Data Entry'!E411,"")</f>
        <v>0</v>
      </c>
      <c r="AQ406" s="24">
        <f>IF(AND($AJ$1=5),'Data Entry'!H411,"")</f>
        <v>0</v>
      </c>
      <c r="AR406" s="24">
        <f>IF(AND($AJ$1=5),'Data Entry'!I411,"")</f>
        <v>0</v>
      </c>
      <c r="AS406" s="24" t="str">
        <f t="shared" si="116"/>
        <v/>
      </c>
      <c r="AT406" s="24" t="str">
        <f t="shared" si="117"/>
        <v/>
      </c>
      <c r="AU406" s="24" t="str">
        <f t="shared" si="118"/>
        <v/>
      </c>
      <c r="AV406" s="24" t="str">
        <f t="shared" si="119"/>
        <v/>
      </c>
      <c r="AX406" t="str">
        <f>IF(BC406="","",IF(BC406&gt;0,COUNT($AY$2:AY406),""))</f>
        <v/>
      </c>
      <c r="AY406" s="24" t="str">
        <f t="shared" si="120"/>
        <v/>
      </c>
      <c r="AZ406" s="24" t="str">
        <f>IF(AND($BB$1=5,$BC$1=AH406),'Data Entry'!C411,"")</f>
        <v/>
      </c>
      <c r="BA406" s="24" t="str">
        <f>IF(AND($BB$1=5,AG406=5,$BC$1=AH406),'Data Entry'!D411,"")</f>
        <v/>
      </c>
      <c r="BB406" s="24" t="str">
        <f t="shared" si="121"/>
        <v/>
      </c>
      <c r="BC406" s="24" t="str">
        <f>IF(AND($BB$1=5,AG406=5,$BC$1=AH406),'Data Entry'!F411,"")</f>
        <v/>
      </c>
      <c r="BD406" s="24" t="str">
        <f t="shared" si="122"/>
        <v/>
      </c>
      <c r="BE406" s="24" t="str">
        <f>IF(AND($BB$1=5,AG406=5,$BC$1=AH406),'Data Entry'!G411,"")</f>
        <v/>
      </c>
      <c r="BF406" s="24" t="str">
        <f t="shared" si="123"/>
        <v/>
      </c>
      <c r="BG406" s="24" t="str">
        <f t="shared" si="124"/>
        <v/>
      </c>
      <c r="BH406" s="24" t="str">
        <f>IF(AND($BB$1=5,AG406=5,$BC$1=AH406),'Data Entry'!E411,"")</f>
        <v/>
      </c>
      <c r="BI406" s="24" t="str">
        <f>IF(AND($BB$1=5,AG406=5,$BC$1=AH406),'Data Entry'!H411,"")</f>
        <v/>
      </c>
      <c r="BJ406" s="24" t="str">
        <f>IF(AND($BB$1=5,AG406=5,$BC$1=AH406),'Data Entry'!I411,"")</f>
        <v/>
      </c>
      <c r="BK406" s="24" t="str">
        <f t="shared" si="125"/>
        <v/>
      </c>
      <c r="BL406" s="24" t="str">
        <f t="shared" si="126"/>
        <v/>
      </c>
      <c r="BM406" s="24" t="str">
        <f t="shared" si="127"/>
        <v/>
      </c>
      <c r="BN406" s="24" t="str">
        <f t="shared" si="128"/>
        <v/>
      </c>
    </row>
    <row r="407" spans="1:66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7"/>
      <c r="AF407" t="str">
        <f>IF(AK407="","",IF(AK407&gt;0,COUNT($AG$2:AG407),""))</f>
        <v/>
      </c>
      <c r="AG407" s="24">
        <f t="shared" si="111"/>
        <v>5</v>
      </c>
      <c r="AH407" s="24">
        <f>IF(AND($AJ$1=5),'Data Entry'!C412,"")</f>
        <v>0</v>
      </c>
      <c r="AI407" s="24">
        <f>IF(AND($AJ$1=5),'Data Entry'!D412,"")</f>
        <v>0</v>
      </c>
      <c r="AJ407" s="24" t="str">
        <f t="shared" si="112"/>
        <v/>
      </c>
      <c r="AK407" s="24">
        <f>IF(AND($AJ$1=5),'Data Entry'!F412,"")</f>
        <v>0</v>
      </c>
      <c r="AL407" s="24" t="str">
        <f t="shared" si="113"/>
        <v/>
      </c>
      <c r="AM407" s="24">
        <f>IF(AND($AJ$1=5),'Data Entry'!G412,"")</f>
        <v>0</v>
      </c>
      <c r="AN407" s="24" t="str">
        <f t="shared" si="114"/>
        <v/>
      </c>
      <c r="AO407" s="24" t="str">
        <f t="shared" si="115"/>
        <v/>
      </c>
      <c r="AP407" s="24">
        <f>IF(AND($AJ$1=5),'Data Entry'!E412,"")</f>
        <v>0</v>
      </c>
      <c r="AQ407" s="24">
        <f>IF(AND($AJ$1=5),'Data Entry'!H412,"")</f>
        <v>0</v>
      </c>
      <c r="AR407" s="24">
        <f>IF(AND($AJ$1=5),'Data Entry'!I412,"")</f>
        <v>0</v>
      </c>
      <c r="AS407" s="24" t="str">
        <f t="shared" si="116"/>
        <v/>
      </c>
      <c r="AT407" s="24" t="str">
        <f t="shared" si="117"/>
        <v/>
      </c>
      <c r="AU407" s="24" t="str">
        <f t="shared" si="118"/>
        <v/>
      </c>
      <c r="AV407" s="24" t="str">
        <f t="shared" si="119"/>
        <v/>
      </c>
      <c r="AX407" t="str">
        <f>IF(BC407="","",IF(BC407&gt;0,COUNT($AY$2:AY407),""))</f>
        <v/>
      </c>
      <c r="AY407" s="24" t="str">
        <f t="shared" si="120"/>
        <v/>
      </c>
      <c r="AZ407" s="24" t="str">
        <f>IF(AND($BB$1=5,$BC$1=AH407),'Data Entry'!C412,"")</f>
        <v/>
      </c>
      <c r="BA407" s="24" t="str">
        <f>IF(AND($BB$1=5,AG407=5,$BC$1=AH407),'Data Entry'!D412,"")</f>
        <v/>
      </c>
      <c r="BB407" s="24" t="str">
        <f t="shared" si="121"/>
        <v/>
      </c>
      <c r="BC407" s="24" t="str">
        <f>IF(AND($BB$1=5,AG407=5,$BC$1=AH407),'Data Entry'!F412,"")</f>
        <v/>
      </c>
      <c r="BD407" s="24" t="str">
        <f t="shared" si="122"/>
        <v/>
      </c>
      <c r="BE407" s="24" t="str">
        <f>IF(AND($BB$1=5,AG407=5,$BC$1=AH407),'Data Entry'!G412,"")</f>
        <v/>
      </c>
      <c r="BF407" s="24" t="str">
        <f t="shared" si="123"/>
        <v/>
      </c>
      <c r="BG407" s="24" t="str">
        <f t="shared" si="124"/>
        <v/>
      </c>
      <c r="BH407" s="24" t="str">
        <f>IF(AND($BB$1=5,AG407=5,$BC$1=AH407),'Data Entry'!E412,"")</f>
        <v/>
      </c>
      <c r="BI407" s="24" t="str">
        <f>IF(AND($BB$1=5,AG407=5,$BC$1=AH407),'Data Entry'!H412,"")</f>
        <v/>
      </c>
      <c r="BJ407" s="24" t="str">
        <f>IF(AND($BB$1=5,AG407=5,$BC$1=AH407),'Data Entry'!I412,"")</f>
        <v/>
      </c>
      <c r="BK407" s="24" t="str">
        <f t="shared" si="125"/>
        <v/>
      </c>
      <c r="BL407" s="24" t="str">
        <f t="shared" si="126"/>
        <v/>
      </c>
      <c r="BM407" s="24" t="str">
        <f t="shared" si="127"/>
        <v/>
      </c>
      <c r="BN407" s="24" t="str">
        <f t="shared" si="128"/>
        <v/>
      </c>
    </row>
    <row r="408" spans="1:66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7"/>
      <c r="AF408" t="str">
        <f>IF(AK408="","",IF(AK408&gt;0,COUNT($AG$2:AG408),""))</f>
        <v/>
      </c>
      <c r="AG408" s="24">
        <f t="shared" si="111"/>
        <v>5</v>
      </c>
      <c r="AH408" s="24">
        <f>IF(AND($AJ$1=5),'Data Entry'!C413,"")</f>
        <v>0</v>
      </c>
      <c r="AI408" s="24">
        <f>IF(AND($AJ$1=5),'Data Entry'!D413,"")</f>
        <v>0</v>
      </c>
      <c r="AJ408" s="24" t="str">
        <f t="shared" si="112"/>
        <v/>
      </c>
      <c r="AK408" s="24">
        <f>IF(AND($AJ$1=5),'Data Entry'!F413,"")</f>
        <v>0</v>
      </c>
      <c r="AL408" s="24" t="str">
        <f t="shared" si="113"/>
        <v/>
      </c>
      <c r="AM408" s="24">
        <f>IF(AND($AJ$1=5),'Data Entry'!G413,"")</f>
        <v>0</v>
      </c>
      <c r="AN408" s="24" t="str">
        <f t="shared" si="114"/>
        <v/>
      </c>
      <c r="AO408" s="24" t="str">
        <f t="shared" si="115"/>
        <v/>
      </c>
      <c r="AP408" s="24">
        <f>IF(AND($AJ$1=5),'Data Entry'!E413,"")</f>
        <v>0</v>
      </c>
      <c r="AQ408" s="24">
        <f>IF(AND($AJ$1=5),'Data Entry'!H413,"")</f>
        <v>0</v>
      </c>
      <c r="AR408" s="24">
        <f>IF(AND($AJ$1=5),'Data Entry'!I413,"")</f>
        <v>0</v>
      </c>
      <c r="AS408" s="24" t="str">
        <f t="shared" si="116"/>
        <v/>
      </c>
      <c r="AT408" s="24" t="str">
        <f t="shared" si="117"/>
        <v/>
      </c>
      <c r="AU408" s="24" t="str">
        <f t="shared" si="118"/>
        <v/>
      </c>
      <c r="AV408" s="24" t="str">
        <f t="shared" si="119"/>
        <v/>
      </c>
      <c r="AX408" t="str">
        <f>IF(BC408="","",IF(BC408&gt;0,COUNT($AY$2:AY408),""))</f>
        <v/>
      </c>
      <c r="AY408" s="24" t="str">
        <f t="shared" si="120"/>
        <v/>
      </c>
      <c r="AZ408" s="24" t="str">
        <f>IF(AND($BB$1=5,$BC$1=AH408),'Data Entry'!C413,"")</f>
        <v/>
      </c>
      <c r="BA408" s="24" t="str">
        <f>IF(AND($BB$1=5,AG408=5,$BC$1=AH408),'Data Entry'!D413,"")</f>
        <v/>
      </c>
      <c r="BB408" s="24" t="str">
        <f t="shared" si="121"/>
        <v/>
      </c>
      <c r="BC408" s="24" t="str">
        <f>IF(AND($BB$1=5,AG408=5,$BC$1=AH408),'Data Entry'!F413,"")</f>
        <v/>
      </c>
      <c r="BD408" s="24" t="str">
        <f t="shared" si="122"/>
        <v/>
      </c>
      <c r="BE408" s="24" t="str">
        <f>IF(AND($BB$1=5,AG408=5,$BC$1=AH408),'Data Entry'!G413,"")</f>
        <v/>
      </c>
      <c r="BF408" s="24" t="str">
        <f t="shared" si="123"/>
        <v/>
      </c>
      <c r="BG408" s="24" t="str">
        <f t="shared" si="124"/>
        <v/>
      </c>
      <c r="BH408" s="24" t="str">
        <f>IF(AND($BB$1=5,AG408=5,$BC$1=AH408),'Data Entry'!E413,"")</f>
        <v/>
      </c>
      <c r="BI408" s="24" t="str">
        <f>IF(AND($BB$1=5,AG408=5,$BC$1=AH408),'Data Entry'!H413,"")</f>
        <v/>
      </c>
      <c r="BJ408" s="24" t="str">
        <f>IF(AND($BB$1=5,AG408=5,$BC$1=AH408),'Data Entry'!I413,"")</f>
        <v/>
      </c>
      <c r="BK408" s="24" t="str">
        <f t="shared" si="125"/>
        <v/>
      </c>
      <c r="BL408" s="24" t="str">
        <f t="shared" si="126"/>
        <v/>
      </c>
      <c r="BM408" s="24" t="str">
        <f t="shared" si="127"/>
        <v/>
      </c>
      <c r="BN408" s="24" t="str">
        <f t="shared" si="128"/>
        <v/>
      </c>
    </row>
    <row r="409" spans="1:66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7"/>
      <c r="AF409" t="str">
        <f>IF(AK409="","",IF(AK409&gt;0,COUNT($AG$2:AG409),""))</f>
        <v/>
      </c>
      <c r="AG409" s="24">
        <f t="shared" si="111"/>
        <v>5</v>
      </c>
      <c r="AH409" s="24">
        <f>IF(AND($AJ$1=5),'Data Entry'!C414,"")</f>
        <v>0</v>
      </c>
      <c r="AI409" s="24">
        <f>IF(AND($AJ$1=5),'Data Entry'!D414,"")</f>
        <v>0</v>
      </c>
      <c r="AJ409" s="24" t="str">
        <f t="shared" si="112"/>
        <v/>
      </c>
      <c r="AK409" s="24">
        <f>IF(AND($AJ$1=5),'Data Entry'!F414,"")</f>
        <v>0</v>
      </c>
      <c r="AL409" s="24" t="str">
        <f t="shared" si="113"/>
        <v/>
      </c>
      <c r="AM409" s="24">
        <f>IF(AND($AJ$1=5),'Data Entry'!G414,"")</f>
        <v>0</v>
      </c>
      <c r="AN409" s="24" t="str">
        <f t="shared" si="114"/>
        <v/>
      </c>
      <c r="AO409" s="24" t="str">
        <f t="shared" si="115"/>
        <v/>
      </c>
      <c r="AP409" s="24">
        <f>IF(AND($AJ$1=5),'Data Entry'!E414,"")</f>
        <v>0</v>
      </c>
      <c r="AQ409" s="24">
        <f>IF(AND($AJ$1=5),'Data Entry'!H414,"")</f>
        <v>0</v>
      </c>
      <c r="AR409" s="24">
        <f>IF(AND($AJ$1=5),'Data Entry'!I414,"")</f>
        <v>0</v>
      </c>
      <c r="AS409" s="24" t="str">
        <f t="shared" si="116"/>
        <v/>
      </c>
      <c r="AT409" s="24" t="str">
        <f t="shared" si="117"/>
        <v/>
      </c>
      <c r="AU409" s="24" t="str">
        <f t="shared" si="118"/>
        <v/>
      </c>
      <c r="AV409" s="24" t="str">
        <f t="shared" si="119"/>
        <v/>
      </c>
      <c r="AX409" t="str">
        <f>IF(BC409="","",IF(BC409&gt;0,COUNT($AY$2:AY409),""))</f>
        <v/>
      </c>
      <c r="AY409" s="24" t="str">
        <f t="shared" si="120"/>
        <v/>
      </c>
      <c r="AZ409" s="24" t="str">
        <f>IF(AND($BB$1=5,$BC$1=AH409),'Data Entry'!C414,"")</f>
        <v/>
      </c>
      <c r="BA409" s="24" t="str">
        <f>IF(AND($BB$1=5,AG409=5,$BC$1=AH409),'Data Entry'!D414,"")</f>
        <v/>
      </c>
      <c r="BB409" s="24" t="str">
        <f t="shared" si="121"/>
        <v/>
      </c>
      <c r="BC409" s="24" t="str">
        <f>IF(AND($BB$1=5,AG409=5,$BC$1=AH409),'Data Entry'!F414,"")</f>
        <v/>
      </c>
      <c r="BD409" s="24" t="str">
        <f t="shared" si="122"/>
        <v/>
      </c>
      <c r="BE409" s="24" t="str">
        <f>IF(AND($BB$1=5,AG409=5,$BC$1=AH409),'Data Entry'!G414,"")</f>
        <v/>
      </c>
      <c r="BF409" s="24" t="str">
        <f t="shared" si="123"/>
        <v/>
      </c>
      <c r="BG409" s="24" t="str">
        <f t="shared" si="124"/>
        <v/>
      </c>
      <c r="BH409" s="24" t="str">
        <f>IF(AND($BB$1=5,AG409=5,$BC$1=AH409),'Data Entry'!E414,"")</f>
        <v/>
      </c>
      <c r="BI409" s="24" t="str">
        <f>IF(AND($BB$1=5,AG409=5,$BC$1=AH409),'Data Entry'!H414,"")</f>
        <v/>
      </c>
      <c r="BJ409" s="24" t="str">
        <f>IF(AND($BB$1=5,AG409=5,$BC$1=AH409),'Data Entry'!I414,"")</f>
        <v/>
      </c>
      <c r="BK409" s="24" t="str">
        <f t="shared" si="125"/>
        <v/>
      </c>
      <c r="BL409" s="24" t="str">
        <f t="shared" si="126"/>
        <v/>
      </c>
      <c r="BM409" s="24" t="str">
        <f t="shared" si="127"/>
        <v/>
      </c>
      <c r="BN409" s="24" t="str">
        <f t="shared" si="128"/>
        <v/>
      </c>
    </row>
    <row r="410" spans="1:66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7"/>
      <c r="AF410" t="str">
        <f>IF(AK410="","",IF(AK410&gt;0,COUNT($AG$2:AG410),""))</f>
        <v/>
      </c>
      <c r="AG410" s="24">
        <f t="shared" si="111"/>
        <v>5</v>
      </c>
      <c r="AH410" s="24">
        <f>IF(AND($AJ$1=5),'Data Entry'!C415,"")</f>
        <v>0</v>
      </c>
      <c r="AI410" s="24">
        <f>IF(AND($AJ$1=5),'Data Entry'!D415,"")</f>
        <v>0</v>
      </c>
      <c r="AJ410" s="24" t="str">
        <f t="shared" si="112"/>
        <v/>
      </c>
      <c r="AK410" s="24">
        <f>IF(AND($AJ$1=5),'Data Entry'!F415,"")</f>
        <v>0</v>
      </c>
      <c r="AL410" s="24" t="str">
        <f t="shared" si="113"/>
        <v/>
      </c>
      <c r="AM410" s="24">
        <f>IF(AND($AJ$1=5),'Data Entry'!G415,"")</f>
        <v>0</v>
      </c>
      <c r="AN410" s="24" t="str">
        <f t="shared" si="114"/>
        <v/>
      </c>
      <c r="AO410" s="24" t="str">
        <f t="shared" si="115"/>
        <v/>
      </c>
      <c r="AP410" s="24">
        <f>IF(AND($AJ$1=5),'Data Entry'!E415,"")</f>
        <v>0</v>
      </c>
      <c r="AQ410" s="24">
        <f>IF(AND($AJ$1=5),'Data Entry'!H415,"")</f>
        <v>0</v>
      </c>
      <c r="AR410" s="24">
        <f>IF(AND($AJ$1=5),'Data Entry'!I415,"")</f>
        <v>0</v>
      </c>
      <c r="AS410" s="24" t="str">
        <f t="shared" si="116"/>
        <v/>
      </c>
      <c r="AT410" s="24" t="str">
        <f t="shared" si="117"/>
        <v/>
      </c>
      <c r="AU410" s="24" t="str">
        <f t="shared" si="118"/>
        <v/>
      </c>
      <c r="AV410" s="24" t="str">
        <f t="shared" si="119"/>
        <v/>
      </c>
      <c r="AX410" t="str">
        <f>IF(BC410="","",IF(BC410&gt;0,COUNT($AY$2:AY410),""))</f>
        <v/>
      </c>
      <c r="AY410" s="24" t="str">
        <f t="shared" si="120"/>
        <v/>
      </c>
      <c r="AZ410" s="24" t="str">
        <f>IF(AND($BB$1=5,$BC$1=AH410),'Data Entry'!C415,"")</f>
        <v/>
      </c>
      <c r="BA410" s="24" t="str">
        <f>IF(AND($BB$1=5,AG410=5,$BC$1=AH410),'Data Entry'!D415,"")</f>
        <v/>
      </c>
      <c r="BB410" s="24" t="str">
        <f t="shared" si="121"/>
        <v/>
      </c>
      <c r="BC410" s="24" t="str">
        <f>IF(AND($BB$1=5,AG410=5,$BC$1=AH410),'Data Entry'!F415,"")</f>
        <v/>
      </c>
      <c r="BD410" s="24" t="str">
        <f t="shared" si="122"/>
        <v/>
      </c>
      <c r="BE410" s="24" t="str">
        <f>IF(AND($BB$1=5,AG410=5,$BC$1=AH410),'Data Entry'!G415,"")</f>
        <v/>
      </c>
      <c r="BF410" s="24" t="str">
        <f t="shared" si="123"/>
        <v/>
      </c>
      <c r="BG410" s="24" t="str">
        <f t="shared" si="124"/>
        <v/>
      </c>
      <c r="BH410" s="24" t="str">
        <f>IF(AND($BB$1=5,AG410=5,$BC$1=AH410),'Data Entry'!E415,"")</f>
        <v/>
      </c>
      <c r="BI410" s="24" t="str">
        <f>IF(AND($BB$1=5,AG410=5,$BC$1=AH410),'Data Entry'!H415,"")</f>
        <v/>
      </c>
      <c r="BJ410" s="24" t="str">
        <f>IF(AND($BB$1=5,AG410=5,$BC$1=AH410),'Data Entry'!I415,"")</f>
        <v/>
      </c>
      <c r="BK410" s="24" t="str">
        <f t="shared" si="125"/>
        <v/>
      </c>
      <c r="BL410" s="24" t="str">
        <f t="shared" si="126"/>
        <v/>
      </c>
      <c r="BM410" s="24" t="str">
        <f t="shared" si="127"/>
        <v/>
      </c>
      <c r="BN410" s="24" t="str">
        <f t="shared" si="128"/>
        <v/>
      </c>
    </row>
    <row r="411" spans="1:66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7"/>
      <c r="AF411" t="str">
        <f>IF(AK411="","",IF(AK411&gt;0,COUNT($AG$2:AG411),""))</f>
        <v/>
      </c>
      <c r="AG411" s="24">
        <f t="shared" si="111"/>
        <v>5</v>
      </c>
      <c r="AH411" s="24">
        <f>IF(AND($AJ$1=5),'Data Entry'!C416,"")</f>
        <v>0</v>
      </c>
      <c r="AI411" s="24">
        <f>IF(AND($AJ$1=5),'Data Entry'!D416,"")</f>
        <v>0</v>
      </c>
      <c r="AJ411" s="24" t="str">
        <f t="shared" si="112"/>
        <v/>
      </c>
      <c r="AK411" s="24">
        <f>IF(AND($AJ$1=5),'Data Entry'!F416,"")</f>
        <v>0</v>
      </c>
      <c r="AL411" s="24" t="str">
        <f t="shared" si="113"/>
        <v/>
      </c>
      <c r="AM411" s="24">
        <f>IF(AND($AJ$1=5),'Data Entry'!G416,"")</f>
        <v>0</v>
      </c>
      <c r="AN411" s="24" t="str">
        <f t="shared" si="114"/>
        <v/>
      </c>
      <c r="AO411" s="24" t="str">
        <f t="shared" si="115"/>
        <v/>
      </c>
      <c r="AP411" s="24">
        <f>IF(AND($AJ$1=5),'Data Entry'!E416,"")</f>
        <v>0</v>
      </c>
      <c r="AQ411" s="24">
        <f>IF(AND($AJ$1=5),'Data Entry'!H416,"")</f>
        <v>0</v>
      </c>
      <c r="AR411" s="24">
        <f>IF(AND($AJ$1=5),'Data Entry'!I416,"")</f>
        <v>0</v>
      </c>
      <c r="AS411" s="24" t="str">
        <f t="shared" si="116"/>
        <v/>
      </c>
      <c r="AT411" s="24" t="str">
        <f t="shared" si="117"/>
        <v/>
      </c>
      <c r="AU411" s="24" t="str">
        <f t="shared" si="118"/>
        <v/>
      </c>
      <c r="AV411" s="24" t="str">
        <f t="shared" si="119"/>
        <v/>
      </c>
      <c r="AX411" t="str">
        <f>IF(BC411="","",IF(BC411&gt;0,COUNT($AY$2:AY411),""))</f>
        <v/>
      </c>
      <c r="AY411" s="24" t="str">
        <f t="shared" si="120"/>
        <v/>
      </c>
      <c r="AZ411" s="24" t="str">
        <f>IF(AND($BB$1=5,$BC$1=AH411),'Data Entry'!C416,"")</f>
        <v/>
      </c>
      <c r="BA411" s="24" t="str">
        <f>IF(AND($BB$1=5,AG411=5,$BC$1=AH411),'Data Entry'!D416,"")</f>
        <v/>
      </c>
      <c r="BB411" s="24" t="str">
        <f t="shared" si="121"/>
        <v/>
      </c>
      <c r="BC411" s="24" t="str">
        <f>IF(AND($BB$1=5,AG411=5,$BC$1=AH411),'Data Entry'!F416,"")</f>
        <v/>
      </c>
      <c r="BD411" s="24" t="str">
        <f t="shared" si="122"/>
        <v/>
      </c>
      <c r="BE411" s="24" t="str">
        <f>IF(AND($BB$1=5,AG411=5,$BC$1=AH411),'Data Entry'!G416,"")</f>
        <v/>
      </c>
      <c r="BF411" s="24" t="str">
        <f t="shared" si="123"/>
        <v/>
      </c>
      <c r="BG411" s="24" t="str">
        <f t="shared" si="124"/>
        <v/>
      </c>
      <c r="BH411" s="24" t="str">
        <f>IF(AND($BB$1=5,AG411=5,$BC$1=AH411),'Data Entry'!E416,"")</f>
        <v/>
      </c>
      <c r="BI411" s="24" t="str">
        <f>IF(AND($BB$1=5,AG411=5,$BC$1=AH411),'Data Entry'!H416,"")</f>
        <v/>
      </c>
      <c r="BJ411" s="24" t="str">
        <f>IF(AND($BB$1=5,AG411=5,$BC$1=AH411),'Data Entry'!I416,"")</f>
        <v/>
      </c>
      <c r="BK411" s="24" t="str">
        <f t="shared" si="125"/>
        <v/>
      </c>
      <c r="BL411" s="24" t="str">
        <f t="shared" si="126"/>
        <v/>
      </c>
      <c r="BM411" s="24" t="str">
        <f t="shared" si="127"/>
        <v/>
      </c>
      <c r="BN411" s="24" t="str">
        <f t="shared" si="128"/>
        <v/>
      </c>
    </row>
    <row r="412" spans="1:66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7"/>
      <c r="AF412" t="str">
        <f>IF(AK412="","",IF(AK412&gt;0,COUNT($AG$2:AG412),""))</f>
        <v/>
      </c>
      <c r="AG412" s="24">
        <f t="shared" si="111"/>
        <v>5</v>
      </c>
      <c r="AH412" s="24">
        <f>IF(AND($AJ$1=5),'Data Entry'!C417,"")</f>
        <v>0</v>
      </c>
      <c r="AI412" s="24">
        <f>IF(AND($AJ$1=5),'Data Entry'!D417,"")</f>
        <v>0</v>
      </c>
      <c r="AJ412" s="24" t="str">
        <f t="shared" si="112"/>
        <v/>
      </c>
      <c r="AK412" s="24">
        <f>IF(AND($AJ$1=5),'Data Entry'!F417,"")</f>
        <v>0</v>
      </c>
      <c r="AL412" s="24" t="str">
        <f t="shared" si="113"/>
        <v/>
      </c>
      <c r="AM412" s="24">
        <f>IF(AND($AJ$1=5),'Data Entry'!G417,"")</f>
        <v>0</v>
      </c>
      <c r="AN412" s="24" t="str">
        <f t="shared" si="114"/>
        <v/>
      </c>
      <c r="AO412" s="24" t="str">
        <f t="shared" si="115"/>
        <v/>
      </c>
      <c r="AP412" s="24">
        <f>IF(AND($AJ$1=5),'Data Entry'!E417,"")</f>
        <v>0</v>
      </c>
      <c r="AQ412" s="24">
        <f>IF(AND($AJ$1=5),'Data Entry'!H417,"")</f>
        <v>0</v>
      </c>
      <c r="AR412" s="24">
        <f>IF(AND($AJ$1=5),'Data Entry'!I417,"")</f>
        <v>0</v>
      </c>
      <c r="AS412" s="24" t="str">
        <f t="shared" si="116"/>
        <v/>
      </c>
      <c r="AT412" s="24" t="str">
        <f t="shared" si="117"/>
        <v/>
      </c>
      <c r="AU412" s="24" t="str">
        <f t="shared" si="118"/>
        <v/>
      </c>
      <c r="AV412" s="24" t="str">
        <f t="shared" si="119"/>
        <v/>
      </c>
      <c r="AX412" t="str">
        <f>IF(BC412="","",IF(BC412&gt;0,COUNT($AY$2:AY412),""))</f>
        <v/>
      </c>
      <c r="AY412" s="24" t="str">
        <f t="shared" si="120"/>
        <v/>
      </c>
      <c r="AZ412" s="24" t="str">
        <f>IF(AND($BB$1=5,$BC$1=AH412),'Data Entry'!C417,"")</f>
        <v/>
      </c>
      <c r="BA412" s="24" t="str">
        <f>IF(AND($BB$1=5,AG412=5,$BC$1=AH412),'Data Entry'!D417,"")</f>
        <v/>
      </c>
      <c r="BB412" s="24" t="str">
        <f t="shared" si="121"/>
        <v/>
      </c>
      <c r="BC412" s="24" t="str">
        <f>IF(AND($BB$1=5,AG412=5,$BC$1=AH412),'Data Entry'!F417,"")</f>
        <v/>
      </c>
      <c r="BD412" s="24" t="str">
        <f t="shared" si="122"/>
        <v/>
      </c>
      <c r="BE412" s="24" t="str">
        <f>IF(AND($BB$1=5,AG412=5,$BC$1=AH412),'Data Entry'!G417,"")</f>
        <v/>
      </c>
      <c r="BF412" s="24" t="str">
        <f t="shared" si="123"/>
        <v/>
      </c>
      <c r="BG412" s="24" t="str">
        <f t="shared" si="124"/>
        <v/>
      </c>
      <c r="BH412" s="24" t="str">
        <f>IF(AND($BB$1=5,AG412=5,$BC$1=AH412),'Data Entry'!E417,"")</f>
        <v/>
      </c>
      <c r="BI412" s="24" t="str">
        <f>IF(AND($BB$1=5,AG412=5,$BC$1=AH412),'Data Entry'!H417,"")</f>
        <v/>
      </c>
      <c r="BJ412" s="24" t="str">
        <f>IF(AND($BB$1=5,AG412=5,$BC$1=AH412),'Data Entry'!I417,"")</f>
        <v/>
      </c>
      <c r="BK412" s="24" t="str">
        <f t="shared" si="125"/>
        <v/>
      </c>
      <c r="BL412" s="24" t="str">
        <f t="shared" si="126"/>
        <v/>
      </c>
      <c r="BM412" s="24" t="str">
        <f t="shared" si="127"/>
        <v/>
      </c>
      <c r="BN412" s="24" t="str">
        <f t="shared" si="128"/>
        <v/>
      </c>
    </row>
    <row r="413" spans="1:66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7"/>
      <c r="AF413" t="str">
        <f>IF(AK413="","",IF(AK413&gt;0,COUNT($AG$2:AG413),""))</f>
        <v/>
      </c>
      <c r="AG413" s="24">
        <f t="shared" si="111"/>
        <v>5</v>
      </c>
      <c r="AH413" s="24">
        <f>IF(AND($AJ$1=5),'Data Entry'!C418,"")</f>
        <v>0</v>
      </c>
      <c r="AI413" s="24">
        <f>IF(AND($AJ$1=5),'Data Entry'!D418,"")</f>
        <v>0</v>
      </c>
      <c r="AJ413" s="24" t="str">
        <f t="shared" si="112"/>
        <v/>
      </c>
      <c r="AK413" s="24">
        <f>IF(AND($AJ$1=5),'Data Entry'!F418,"")</f>
        <v>0</v>
      </c>
      <c r="AL413" s="24" t="str">
        <f t="shared" si="113"/>
        <v/>
      </c>
      <c r="AM413" s="24">
        <f>IF(AND($AJ$1=5),'Data Entry'!G418,"")</f>
        <v>0</v>
      </c>
      <c r="AN413" s="24" t="str">
        <f t="shared" si="114"/>
        <v/>
      </c>
      <c r="AO413" s="24" t="str">
        <f t="shared" si="115"/>
        <v/>
      </c>
      <c r="AP413" s="24">
        <f>IF(AND($AJ$1=5),'Data Entry'!E418,"")</f>
        <v>0</v>
      </c>
      <c r="AQ413" s="24">
        <f>IF(AND($AJ$1=5),'Data Entry'!H418,"")</f>
        <v>0</v>
      </c>
      <c r="AR413" s="24">
        <f>IF(AND($AJ$1=5),'Data Entry'!I418,"")</f>
        <v>0</v>
      </c>
      <c r="AS413" s="24" t="str">
        <f t="shared" si="116"/>
        <v/>
      </c>
      <c r="AT413" s="24" t="str">
        <f t="shared" si="117"/>
        <v/>
      </c>
      <c r="AU413" s="24" t="str">
        <f t="shared" si="118"/>
        <v/>
      </c>
      <c r="AV413" s="24" t="str">
        <f t="shared" si="119"/>
        <v/>
      </c>
      <c r="AX413" t="str">
        <f>IF(BC413="","",IF(BC413&gt;0,COUNT($AY$2:AY413),""))</f>
        <v/>
      </c>
      <c r="AY413" s="24" t="str">
        <f t="shared" si="120"/>
        <v/>
      </c>
      <c r="AZ413" s="24" t="str">
        <f>IF(AND($BB$1=5,$BC$1=AH413),'Data Entry'!C418,"")</f>
        <v/>
      </c>
      <c r="BA413" s="24" t="str">
        <f>IF(AND($BB$1=5,AG413=5,$BC$1=AH413),'Data Entry'!D418,"")</f>
        <v/>
      </c>
      <c r="BB413" s="24" t="str">
        <f t="shared" si="121"/>
        <v/>
      </c>
      <c r="BC413" s="24" t="str">
        <f>IF(AND($BB$1=5,AG413=5,$BC$1=AH413),'Data Entry'!F418,"")</f>
        <v/>
      </c>
      <c r="BD413" s="24" t="str">
        <f t="shared" si="122"/>
        <v/>
      </c>
      <c r="BE413" s="24" t="str">
        <f>IF(AND($BB$1=5,AG413=5,$BC$1=AH413),'Data Entry'!G418,"")</f>
        <v/>
      </c>
      <c r="BF413" s="24" t="str">
        <f t="shared" si="123"/>
        <v/>
      </c>
      <c r="BG413" s="24" t="str">
        <f t="shared" si="124"/>
        <v/>
      </c>
      <c r="BH413" s="24" t="str">
        <f>IF(AND($BB$1=5,AG413=5,$BC$1=AH413),'Data Entry'!E418,"")</f>
        <v/>
      </c>
      <c r="BI413" s="24" t="str">
        <f>IF(AND($BB$1=5,AG413=5,$BC$1=AH413),'Data Entry'!H418,"")</f>
        <v/>
      </c>
      <c r="BJ413" s="24" t="str">
        <f>IF(AND($BB$1=5,AG413=5,$BC$1=AH413),'Data Entry'!I418,"")</f>
        <v/>
      </c>
      <c r="BK413" s="24" t="str">
        <f t="shared" si="125"/>
        <v/>
      </c>
      <c r="BL413" s="24" t="str">
        <f t="shared" si="126"/>
        <v/>
      </c>
      <c r="BM413" s="24" t="str">
        <f t="shared" si="127"/>
        <v/>
      </c>
      <c r="BN413" s="24" t="str">
        <f t="shared" si="128"/>
        <v/>
      </c>
    </row>
    <row r="414" spans="1:66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7"/>
      <c r="AF414" t="str">
        <f>IF(AK414="","",IF(AK414&gt;0,COUNT($AG$2:AG414),""))</f>
        <v/>
      </c>
      <c r="AG414" s="24">
        <f t="shared" si="111"/>
        <v>5</v>
      </c>
      <c r="AH414" s="24">
        <f>IF(AND($AJ$1=5),'Data Entry'!C419,"")</f>
        <v>0</v>
      </c>
      <c r="AI414" s="24">
        <f>IF(AND($AJ$1=5),'Data Entry'!D419,"")</f>
        <v>0</v>
      </c>
      <c r="AJ414" s="24" t="str">
        <f t="shared" si="112"/>
        <v/>
      </c>
      <c r="AK414" s="24">
        <f>IF(AND($AJ$1=5),'Data Entry'!F419,"")</f>
        <v>0</v>
      </c>
      <c r="AL414" s="24" t="str">
        <f t="shared" si="113"/>
        <v/>
      </c>
      <c r="AM414" s="24">
        <f>IF(AND($AJ$1=5),'Data Entry'!G419,"")</f>
        <v>0</v>
      </c>
      <c r="AN414" s="24" t="str">
        <f t="shared" si="114"/>
        <v/>
      </c>
      <c r="AO414" s="24" t="str">
        <f t="shared" si="115"/>
        <v/>
      </c>
      <c r="AP414" s="24">
        <f>IF(AND($AJ$1=5),'Data Entry'!E419,"")</f>
        <v>0</v>
      </c>
      <c r="AQ414" s="24">
        <f>IF(AND($AJ$1=5),'Data Entry'!H419,"")</f>
        <v>0</v>
      </c>
      <c r="AR414" s="24">
        <f>IF(AND($AJ$1=5),'Data Entry'!I419,"")</f>
        <v>0</v>
      </c>
      <c r="AS414" s="24" t="str">
        <f t="shared" si="116"/>
        <v/>
      </c>
      <c r="AT414" s="24" t="str">
        <f t="shared" si="117"/>
        <v/>
      </c>
      <c r="AU414" s="24" t="str">
        <f t="shared" si="118"/>
        <v/>
      </c>
      <c r="AV414" s="24" t="str">
        <f t="shared" si="119"/>
        <v/>
      </c>
      <c r="AX414" t="str">
        <f>IF(BC414="","",IF(BC414&gt;0,COUNT($AY$2:AY414),""))</f>
        <v/>
      </c>
      <c r="AY414" s="24" t="str">
        <f t="shared" si="120"/>
        <v/>
      </c>
      <c r="AZ414" s="24" t="str">
        <f>IF(AND($BB$1=5,$BC$1=AH414),'Data Entry'!C419,"")</f>
        <v/>
      </c>
      <c r="BA414" s="24" t="str">
        <f>IF(AND($BB$1=5,AG414=5,$BC$1=AH414),'Data Entry'!D419,"")</f>
        <v/>
      </c>
      <c r="BB414" s="24" t="str">
        <f t="shared" si="121"/>
        <v/>
      </c>
      <c r="BC414" s="24" t="str">
        <f>IF(AND($BB$1=5,AG414=5,$BC$1=AH414),'Data Entry'!F419,"")</f>
        <v/>
      </c>
      <c r="BD414" s="24" t="str">
        <f t="shared" si="122"/>
        <v/>
      </c>
      <c r="BE414" s="24" t="str">
        <f>IF(AND($BB$1=5,AG414=5,$BC$1=AH414),'Data Entry'!G419,"")</f>
        <v/>
      </c>
      <c r="BF414" s="24" t="str">
        <f t="shared" si="123"/>
        <v/>
      </c>
      <c r="BG414" s="24" t="str">
        <f t="shared" si="124"/>
        <v/>
      </c>
      <c r="BH414" s="24" t="str">
        <f>IF(AND($BB$1=5,AG414=5,$BC$1=AH414),'Data Entry'!E419,"")</f>
        <v/>
      </c>
      <c r="BI414" s="24" t="str">
        <f>IF(AND($BB$1=5,AG414=5,$BC$1=AH414),'Data Entry'!H419,"")</f>
        <v/>
      </c>
      <c r="BJ414" s="24" t="str">
        <f>IF(AND($BB$1=5,AG414=5,$BC$1=AH414),'Data Entry'!I419,"")</f>
        <v/>
      </c>
      <c r="BK414" s="24" t="str">
        <f t="shared" si="125"/>
        <v/>
      </c>
      <c r="BL414" s="24" t="str">
        <f t="shared" si="126"/>
        <v/>
      </c>
      <c r="BM414" s="24" t="str">
        <f t="shared" si="127"/>
        <v/>
      </c>
      <c r="BN414" s="24" t="str">
        <f t="shared" si="128"/>
        <v/>
      </c>
    </row>
    <row r="415" spans="1:66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7"/>
      <c r="AF415" t="str">
        <f>IF(AK415="","",IF(AK415&gt;0,COUNT($AG$2:AG415),""))</f>
        <v/>
      </c>
      <c r="AG415" s="24">
        <f t="shared" si="111"/>
        <v>5</v>
      </c>
      <c r="AH415" s="24">
        <f>IF(AND($AJ$1=5),'Data Entry'!C420,"")</f>
        <v>0</v>
      </c>
      <c r="AI415" s="24">
        <f>IF(AND($AJ$1=5),'Data Entry'!D420,"")</f>
        <v>0</v>
      </c>
      <c r="AJ415" s="24" t="str">
        <f t="shared" si="112"/>
        <v/>
      </c>
      <c r="AK415" s="24">
        <f>IF(AND($AJ$1=5),'Data Entry'!F420,"")</f>
        <v>0</v>
      </c>
      <c r="AL415" s="24" t="str">
        <f t="shared" si="113"/>
        <v/>
      </c>
      <c r="AM415" s="24">
        <f>IF(AND($AJ$1=5),'Data Entry'!G420,"")</f>
        <v>0</v>
      </c>
      <c r="AN415" s="24" t="str">
        <f t="shared" si="114"/>
        <v/>
      </c>
      <c r="AO415" s="24" t="str">
        <f t="shared" si="115"/>
        <v/>
      </c>
      <c r="AP415" s="24">
        <f>IF(AND($AJ$1=5),'Data Entry'!E420,"")</f>
        <v>0</v>
      </c>
      <c r="AQ415" s="24">
        <f>IF(AND($AJ$1=5),'Data Entry'!H420,"")</f>
        <v>0</v>
      </c>
      <c r="AR415" s="24">
        <f>IF(AND($AJ$1=5),'Data Entry'!I420,"")</f>
        <v>0</v>
      </c>
      <c r="AS415" s="24" t="str">
        <f t="shared" si="116"/>
        <v/>
      </c>
      <c r="AT415" s="24" t="str">
        <f t="shared" si="117"/>
        <v/>
      </c>
      <c r="AU415" s="24" t="str">
        <f t="shared" si="118"/>
        <v/>
      </c>
      <c r="AV415" s="24" t="str">
        <f t="shared" si="119"/>
        <v/>
      </c>
      <c r="AX415" t="str">
        <f>IF(BC415="","",IF(BC415&gt;0,COUNT($AY$2:AY415),""))</f>
        <v/>
      </c>
      <c r="AY415" s="24" t="str">
        <f t="shared" si="120"/>
        <v/>
      </c>
      <c r="AZ415" s="24" t="str">
        <f>IF(AND($BB$1=5,$BC$1=AH415),'Data Entry'!C420,"")</f>
        <v/>
      </c>
      <c r="BA415" s="24" t="str">
        <f>IF(AND($BB$1=5,AG415=5,$BC$1=AH415),'Data Entry'!D420,"")</f>
        <v/>
      </c>
      <c r="BB415" s="24" t="str">
        <f t="shared" si="121"/>
        <v/>
      </c>
      <c r="BC415" s="24" t="str">
        <f>IF(AND($BB$1=5,AG415=5,$BC$1=AH415),'Data Entry'!F420,"")</f>
        <v/>
      </c>
      <c r="BD415" s="24" t="str">
        <f t="shared" si="122"/>
        <v/>
      </c>
      <c r="BE415" s="24" t="str">
        <f>IF(AND($BB$1=5,AG415=5,$BC$1=AH415),'Data Entry'!G420,"")</f>
        <v/>
      </c>
      <c r="BF415" s="24" t="str">
        <f t="shared" si="123"/>
        <v/>
      </c>
      <c r="BG415" s="24" t="str">
        <f t="shared" si="124"/>
        <v/>
      </c>
      <c r="BH415" s="24" t="str">
        <f>IF(AND($BB$1=5,AG415=5,$BC$1=AH415),'Data Entry'!E420,"")</f>
        <v/>
      </c>
      <c r="BI415" s="24" t="str">
        <f>IF(AND($BB$1=5,AG415=5,$BC$1=AH415),'Data Entry'!H420,"")</f>
        <v/>
      </c>
      <c r="BJ415" s="24" t="str">
        <f>IF(AND($BB$1=5,AG415=5,$BC$1=AH415),'Data Entry'!I420,"")</f>
        <v/>
      </c>
      <c r="BK415" s="24" t="str">
        <f t="shared" si="125"/>
        <v/>
      </c>
      <c r="BL415" s="24" t="str">
        <f t="shared" si="126"/>
        <v/>
      </c>
      <c r="BM415" s="24" t="str">
        <f t="shared" si="127"/>
        <v/>
      </c>
      <c r="BN415" s="24" t="str">
        <f t="shared" si="128"/>
        <v/>
      </c>
    </row>
    <row r="416" spans="1:66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7"/>
      <c r="AF416" t="str">
        <f>IF(AK416="","",IF(AK416&gt;0,COUNT($AG$2:AG416),""))</f>
        <v/>
      </c>
      <c r="AG416" s="24">
        <f t="shared" si="111"/>
        <v>5</v>
      </c>
      <c r="AH416" s="24">
        <f>IF(AND($AJ$1=5),'Data Entry'!C421,"")</f>
        <v>0</v>
      </c>
      <c r="AI416" s="24">
        <f>IF(AND($AJ$1=5),'Data Entry'!D421,"")</f>
        <v>0</v>
      </c>
      <c r="AJ416" s="24" t="str">
        <f t="shared" si="112"/>
        <v/>
      </c>
      <c r="AK416" s="24">
        <f>IF(AND($AJ$1=5),'Data Entry'!F421,"")</f>
        <v>0</v>
      </c>
      <c r="AL416" s="24" t="str">
        <f t="shared" si="113"/>
        <v/>
      </c>
      <c r="AM416" s="24">
        <f>IF(AND($AJ$1=5),'Data Entry'!G421,"")</f>
        <v>0</v>
      </c>
      <c r="AN416" s="24" t="str">
        <f t="shared" si="114"/>
        <v/>
      </c>
      <c r="AO416" s="24" t="str">
        <f t="shared" si="115"/>
        <v/>
      </c>
      <c r="AP416" s="24">
        <f>IF(AND($AJ$1=5),'Data Entry'!E421,"")</f>
        <v>0</v>
      </c>
      <c r="AQ416" s="24">
        <f>IF(AND($AJ$1=5),'Data Entry'!H421,"")</f>
        <v>0</v>
      </c>
      <c r="AR416" s="24">
        <f>IF(AND($AJ$1=5),'Data Entry'!I421,"")</f>
        <v>0</v>
      </c>
      <c r="AS416" s="24" t="str">
        <f t="shared" si="116"/>
        <v/>
      </c>
      <c r="AT416" s="24" t="str">
        <f t="shared" si="117"/>
        <v/>
      </c>
      <c r="AU416" s="24" t="str">
        <f t="shared" si="118"/>
        <v/>
      </c>
      <c r="AV416" s="24" t="str">
        <f t="shared" si="119"/>
        <v/>
      </c>
      <c r="AX416" t="str">
        <f>IF(BC416="","",IF(BC416&gt;0,COUNT($AY$2:AY416),""))</f>
        <v/>
      </c>
      <c r="AY416" s="24" t="str">
        <f t="shared" si="120"/>
        <v/>
      </c>
      <c r="AZ416" s="24" t="str">
        <f>IF(AND($BB$1=5,$BC$1=AH416),'Data Entry'!C421,"")</f>
        <v/>
      </c>
      <c r="BA416" s="24" t="str">
        <f>IF(AND($BB$1=5,AG416=5,$BC$1=AH416),'Data Entry'!D421,"")</f>
        <v/>
      </c>
      <c r="BB416" s="24" t="str">
        <f t="shared" si="121"/>
        <v/>
      </c>
      <c r="BC416" s="24" t="str">
        <f>IF(AND($BB$1=5,AG416=5,$BC$1=AH416),'Data Entry'!F421,"")</f>
        <v/>
      </c>
      <c r="BD416" s="24" t="str">
        <f t="shared" si="122"/>
        <v/>
      </c>
      <c r="BE416" s="24" t="str">
        <f>IF(AND($BB$1=5,AG416=5,$BC$1=AH416),'Data Entry'!G421,"")</f>
        <v/>
      </c>
      <c r="BF416" s="24" t="str">
        <f t="shared" si="123"/>
        <v/>
      </c>
      <c r="BG416" s="24" t="str">
        <f t="shared" si="124"/>
        <v/>
      </c>
      <c r="BH416" s="24" t="str">
        <f>IF(AND($BB$1=5,AG416=5,$BC$1=AH416),'Data Entry'!E421,"")</f>
        <v/>
      </c>
      <c r="BI416" s="24" t="str">
        <f>IF(AND($BB$1=5,AG416=5,$BC$1=AH416),'Data Entry'!H421,"")</f>
        <v/>
      </c>
      <c r="BJ416" s="24" t="str">
        <f>IF(AND($BB$1=5,AG416=5,$BC$1=AH416),'Data Entry'!I421,"")</f>
        <v/>
      </c>
      <c r="BK416" s="24" t="str">
        <f t="shared" si="125"/>
        <v/>
      </c>
      <c r="BL416" s="24" t="str">
        <f t="shared" si="126"/>
        <v/>
      </c>
      <c r="BM416" s="24" t="str">
        <f t="shared" si="127"/>
        <v/>
      </c>
      <c r="BN416" s="24" t="str">
        <f t="shared" si="128"/>
        <v/>
      </c>
    </row>
    <row r="417" spans="1:66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7"/>
      <c r="AF417" t="str">
        <f>IF(AK417="","",IF(AK417&gt;0,COUNT($AG$2:AG417),""))</f>
        <v/>
      </c>
      <c r="AG417" s="24">
        <f t="shared" si="111"/>
        <v>5</v>
      </c>
      <c r="AH417" s="24">
        <f>IF(AND($AJ$1=5),'Data Entry'!C422,"")</f>
        <v>0</v>
      </c>
      <c r="AI417" s="24">
        <f>IF(AND($AJ$1=5),'Data Entry'!D422,"")</f>
        <v>0</v>
      </c>
      <c r="AJ417" s="24" t="str">
        <f t="shared" si="112"/>
        <v/>
      </c>
      <c r="AK417" s="24">
        <f>IF(AND($AJ$1=5),'Data Entry'!F422,"")</f>
        <v>0</v>
      </c>
      <c r="AL417" s="24" t="str">
        <f t="shared" si="113"/>
        <v/>
      </c>
      <c r="AM417" s="24">
        <f>IF(AND($AJ$1=5),'Data Entry'!G422,"")</f>
        <v>0</v>
      </c>
      <c r="AN417" s="24" t="str">
        <f t="shared" si="114"/>
        <v/>
      </c>
      <c r="AO417" s="24" t="str">
        <f t="shared" si="115"/>
        <v/>
      </c>
      <c r="AP417" s="24">
        <f>IF(AND($AJ$1=5),'Data Entry'!E422,"")</f>
        <v>0</v>
      </c>
      <c r="AQ417" s="24">
        <f>IF(AND($AJ$1=5),'Data Entry'!H422,"")</f>
        <v>0</v>
      </c>
      <c r="AR417" s="24">
        <f>IF(AND($AJ$1=5),'Data Entry'!I422,"")</f>
        <v>0</v>
      </c>
      <c r="AS417" s="24" t="str">
        <f t="shared" si="116"/>
        <v/>
      </c>
      <c r="AT417" s="24" t="str">
        <f t="shared" si="117"/>
        <v/>
      </c>
      <c r="AU417" s="24" t="str">
        <f t="shared" si="118"/>
        <v/>
      </c>
      <c r="AV417" s="24" t="str">
        <f t="shared" si="119"/>
        <v/>
      </c>
      <c r="AX417" t="str">
        <f>IF(BC417="","",IF(BC417&gt;0,COUNT($AY$2:AY417),""))</f>
        <v/>
      </c>
      <c r="AY417" s="24" t="str">
        <f t="shared" si="120"/>
        <v/>
      </c>
      <c r="AZ417" s="24" t="str">
        <f>IF(AND($BB$1=5,$BC$1=AH417),'Data Entry'!C422,"")</f>
        <v/>
      </c>
      <c r="BA417" s="24" t="str">
        <f>IF(AND($BB$1=5,AG417=5,$BC$1=AH417),'Data Entry'!D422,"")</f>
        <v/>
      </c>
      <c r="BB417" s="24" t="str">
        <f t="shared" si="121"/>
        <v/>
      </c>
      <c r="BC417" s="24" t="str">
        <f>IF(AND($BB$1=5,AG417=5,$BC$1=AH417),'Data Entry'!F422,"")</f>
        <v/>
      </c>
      <c r="BD417" s="24" t="str">
        <f t="shared" si="122"/>
        <v/>
      </c>
      <c r="BE417" s="24" t="str">
        <f>IF(AND($BB$1=5,AG417=5,$BC$1=AH417),'Data Entry'!G422,"")</f>
        <v/>
      </c>
      <c r="BF417" s="24" t="str">
        <f t="shared" si="123"/>
        <v/>
      </c>
      <c r="BG417" s="24" t="str">
        <f t="shared" si="124"/>
        <v/>
      </c>
      <c r="BH417" s="24" t="str">
        <f>IF(AND($BB$1=5,AG417=5,$BC$1=AH417),'Data Entry'!E422,"")</f>
        <v/>
      </c>
      <c r="BI417" s="24" t="str">
        <f>IF(AND($BB$1=5,AG417=5,$BC$1=AH417),'Data Entry'!H422,"")</f>
        <v/>
      </c>
      <c r="BJ417" s="24" t="str">
        <f>IF(AND($BB$1=5,AG417=5,$BC$1=AH417),'Data Entry'!I422,"")</f>
        <v/>
      </c>
      <c r="BK417" s="24" t="str">
        <f t="shared" si="125"/>
        <v/>
      </c>
      <c r="BL417" s="24" t="str">
        <f t="shared" si="126"/>
        <v/>
      </c>
      <c r="BM417" s="24" t="str">
        <f t="shared" si="127"/>
        <v/>
      </c>
      <c r="BN417" s="24" t="str">
        <f t="shared" si="128"/>
        <v/>
      </c>
    </row>
    <row r="418" spans="1:66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7"/>
      <c r="AF418" t="str">
        <f>IF(AK418="","",IF(AK418&gt;0,COUNT($AG$2:AG418),""))</f>
        <v/>
      </c>
      <c r="AG418" s="24">
        <f t="shared" si="111"/>
        <v>5</v>
      </c>
      <c r="AH418" s="24">
        <f>IF(AND($AJ$1=5),'Data Entry'!C423,"")</f>
        <v>0</v>
      </c>
      <c r="AI418" s="24">
        <f>IF(AND($AJ$1=5),'Data Entry'!D423,"")</f>
        <v>0</v>
      </c>
      <c r="AJ418" s="24" t="str">
        <f t="shared" si="112"/>
        <v/>
      </c>
      <c r="AK418" s="24">
        <f>IF(AND($AJ$1=5),'Data Entry'!F423,"")</f>
        <v>0</v>
      </c>
      <c r="AL418" s="24" t="str">
        <f t="shared" si="113"/>
        <v/>
      </c>
      <c r="AM418" s="24">
        <f>IF(AND($AJ$1=5),'Data Entry'!G423,"")</f>
        <v>0</v>
      </c>
      <c r="AN418" s="24" t="str">
        <f t="shared" si="114"/>
        <v/>
      </c>
      <c r="AO418" s="24" t="str">
        <f t="shared" si="115"/>
        <v/>
      </c>
      <c r="AP418" s="24">
        <f>IF(AND($AJ$1=5),'Data Entry'!E423,"")</f>
        <v>0</v>
      </c>
      <c r="AQ418" s="24">
        <f>IF(AND($AJ$1=5),'Data Entry'!H423,"")</f>
        <v>0</v>
      </c>
      <c r="AR418" s="24">
        <f>IF(AND($AJ$1=5),'Data Entry'!I423,"")</f>
        <v>0</v>
      </c>
      <c r="AS418" s="24" t="str">
        <f t="shared" si="116"/>
        <v/>
      </c>
      <c r="AT418" s="24" t="str">
        <f t="shared" si="117"/>
        <v/>
      </c>
      <c r="AU418" s="24" t="str">
        <f t="shared" si="118"/>
        <v/>
      </c>
      <c r="AV418" s="24" t="str">
        <f t="shared" si="119"/>
        <v/>
      </c>
      <c r="AX418" t="str">
        <f>IF(BC418="","",IF(BC418&gt;0,COUNT($AY$2:AY418),""))</f>
        <v/>
      </c>
      <c r="AY418" s="24" t="str">
        <f t="shared" si="120"/>
        <v/>
      </c>
      <c r="AZ418" s="24" t="str">
        <f>IF(AND($BB$1=5,$BC$1=AH418),'Data Entry'!C423,"")</f>
        <v/>
      </c>
      <c r="BA418" s="24" t="str">
        <f>IF(AND($BB$1=5,AG418=5,$BC$1=AH418),'Data Entry'!D423,"")</f>
        <v/>
      </c>
      <c r="BB418" s="24" t="str">
        <f t="shared" si="121"/>
        <v/>
      </c>
      <c r="BC418" s="24" t="str">
        <f>IF(AND($BB$1=5,AG418=5,$BC$1=AH418),'Data Entry'!F423,"")</f>
        <v/>
      </c>
      <c r="BD418" s="24" t="str">
        <f t="shared" si="122"/>
        <v/>
      </c>
      <c r="BE418" s="24" t="str">
        <f>IF(AND($BB$1=5,AG418=5,$BC$1=AH418),'Data Entry'!G423,"")</f>
        <v/>
      </c>
      <c r="BF418" s="24" t="str">
        <f t="shared" si="123"/>
        <v/>
      </c>
      <c r="BG418" s="24" t="str">
        <f t="shared" si="124"/>
        <v/>
      </c>
      <c r="BH418" s="24" t="str">
        <f>IF(AND($BB$1=5,AG418=5,$BC$1=AH418),'Data Entry'!E423,"")</f>
        <v/>
      </c>
      <c r="BI418" s="24" t="str">
        <f>IF(AND($BB$1=5,AG418=5,$BC$1=AH418),'Data Entry'!H423,"")</f>
        <v/>
      </c>
      <c r="BJ418" s="24" t="str">
        <f>IF(AND($BB$1=5,AG418=5,$BC$1=AH418),'Data Entry'!I423,"")</f>
        <v/>
      </c>
      <c r="BK418" s="24" t="str">
        <f t="shared" si="125"/>
        <v/>
      </c>
      <c r="BL418" s="24" t="str">
        <f t="shared" si="126"/>
        <v/>
      </c>
      <c r="BM418" s="24" t="str">
        <f t="shared" si="127"/>
        <v/>
      </c>
      <c r="BN418" s="24" t="str">
        <f t="shared" si="128"/>
        <v/>
      </c>
    </row>
    <row r="419" spans="1:66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7"/>
      <c r="AF419" t="str">
        <f>IF(AK419="","",IF(AK419&gt;0,COUNT($AG$2:AG419),""))</f>
        <v/>
      </c>
      <c r="AG419" s="24">
        <f t="shared" si="111"/>
        <v>5</v>
      </c>
      <c r="AH419" s="24">
        <f>IF(AND($AJ$1=5),'Data Entry'!C424,"")</f>
        <v>0</v>
      </c>
      <c r="AI419" s="24">
        <f>IF(AND($AJ$1=5),'Data Entry'!D424,"")</f>
        <v>0</v>
      </c>
      <c r="AJ419" s="24" t="str">
        <f t="shared" si="112"/>
        <v/>
      </c>
      <c r="AK419" s="24">
        <f>IF(AND($AJ$1=5),'Data Entry'!F424,"")</f>
        <v>0</v>
      </c>
      <c r="AL419" s="24" t="str">
        <f t="shared" si="113"/>
        <v/>
      </c>
      <c r="AM419" s="24">
        <f>IF(AND($AJ$1=5),'Data Entry'!G424,"")</f>
        <v>0</v>
      </c>
      <c r="AN419" s="24" t="str">
        <f t="shared" si="114"/>
        <v/>
      </c>
      <c r="AO419" s="24" t="str">
        <f t="shared" si="115"/>
        <v/>
      </c>
      <c r="AP419" s="24">
        <f>IF(AND($AJ$1=5),'Data Entry'!E424,"")</f>
        <v>0</v>
      </c>
      <c r="AQ419" s="24">
        <f>IF(AND($AJ$1=5),'Data Entry'!H424,"")</f>
        <v>0</v>
      </c>
      <c r="AR419" s="24">
        <f>IF(AND($AJ$1=5),'Data Entry'!I424,"")</f>
        <v>0</v>
      </c>
      <c r="AS419" s="24" t="str">
        <f t="shared" si="116"/>
        <v/>
      </c>
      <c r="AT419" s="24" t="str">
        <f t="shared" si="117"/>
        <v/>
      </c>
      <c r="AU419" s="24" t="str">
        <f t="shared" si="118"/>
        <v/>
      </c>
      <c r="AV419" s="24" t="str">
        <f t="shared" si="119"/>
        <v/>
      </c>
      <c r="AX419" t="str">
        <f>IF(BC419="","",IF(BC419&gt;0,COUNT($AY$2:AY419),""))</f>
        <v/>
      </c>
      <c r="AY419" s="24" t="str">
        <f t="shared" si="120"/>
        <v/>
      </c>
      <c r="AZ419" s="24" t="str">
        <f>IF(AND($BB$1=5,$BC$1=AH419),'Data Entry'!C424,"")</f>
        <v/>
      </c>
      <c r="BA419" s="24" t="str">
        <f>IF(AND($BB$1=5,AG419=5,$BC$1=AH419),'Data Entry'!D424,"")</f>
        <v/>
      </c>
      <c r="BB419" s="24" t="str">
        <f t="shared" si="121"/>
        <v/>
      </c>
      <c r="BC419" s="24" t="str">
        <f>IF(AND($BB$1=5,AG419=5,$BC$1=AH419),'Data Entry'!F424,"")</f>
        <v/>
      </c>
      <c r="BD419" s="24" t="str">
        <f t="shared" si="122"/>
        <v/>
      </c>
      <c r="BE419" s="24" t="str">
        <f>IF(AND($BB$1=5,AG419=5,$BC$1=AH419),'Data Entry'!G424,"")</f>
        <v/>
      </c>
      <c r="BF419" s="24" t="str">
        <f t="shared" si="123"/>
        <v/>
      </c>
      <c r="BG419" s="24" t="str">
        <f t="shared" si="124"/>
        <v/>
      </c>
      <c r="BH419" s="24" t="str">
        <f>IF(AND($BB$1=5,AG419=5,$BC$1=AH419),'Data Entry'!E424,"")</f>
        <v/>
      </c>
      <c r="BI419" s="24" t="str">
        <f>IF(AND($BB$1=5,AG419=5,$BC$1=AH419),'Data Entry'!H424,"")</f>
        <v/>
      </c>
      <c r="BJ419" s="24" t="str">
        <f>IF(AND($BB$1=5,AG419=5,$BC$1=AH419),'Data Entry'!I424,"")</f>
        <v/>
      </c>
      <c r="BK419" s="24" t="str">
        <f t="shared" si="125"/>
        <v/>
      </c>
      <c r="BL419" s="24" t="str">
        <f t="shared" si="126"/>
        <v/>
      </c>
      <c r="BM419" s="24" t="str">
        <f t="shared" si="127"/>
        <v/>
      </c>
      <c r="BN419" s="24" t="str">
        <f t="shared" si="128"/>
        <v/>
      </c>
    </row>
    <row r="420" spans="1:66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7"/>
      <c r="AF420" t="str">
        <f>IF(AK420="","",IF(AK420&gt;0,COUNT($AG$2:AG420),""))</f>
        <v/>
      </c>
      <c r="AG420" s="24">
        <f t="shared" si="111"/>
        <v>5</v>
      </c>
      <c r="AH420" s="24">
        <f>IF(AND($AJ$1=5),'Data Entry'!C425,"")</f>
        <v>0</v>
      </c>
      <c r="AI420" s="24">
        <f>IF(AND($AJ$1=5),'Data Entry'!D425,"")</f>
        <v>0</v>
      </c>
      <c r="AJ420" s="24" t="str">
        <f t="shared" si="112"/>
        <v/>
      </c>
      <c r="AK420" s="24">
        <f>IF(AND($AJ$1=5),'Data Entry'!F425,"")</f>
        <v>0</v>
      </c>
      <c r="AL420" s="24" t="str">
        <f t="shared" si="113"/>
        <v/>
      </c>
      <c r="AM420" s="24">
        <f>IF(AND($AJ$1=5),'Data Entry'!G425,"")</f>
        <v>0</v>
      </c>
      <c r="AN420" s="24" t="str">
        <f t="shared" si="114"/>
        <v/>
      </c>
      <c r="AO420" s="24" t="str">
        <f t="shared" si="115"/>
        <v/>
      </c>
      <c r="AP420" s="24">
        <f>IF(AND($AJ$1=5),'Data Entry'!E425,"")</f>
        <v>0</v>
      </c>
      <c r="AQ420" s="24">
        <f>IF(AND($AJ$1=5),'Data Entry'!H425,"")</f>
        <v>0</v>
      </c>
      <c r="AR420" s="24">
        <f>IF(AND($AJ$1=5),'Data Entry'!I425,"")</f>
        <v>0</v>
      </c>
      <c r="AS420" s="24" t="str">
        <f t="shared" si="116"/>
        <v/>
      </c>
      <c r="AT420" s="24" t="str">
        <f t="shared" si="117"/>
        <v/>
      </c>
      <c r="AU420" s="24" t="str">
        <f t="shared" si="118"/>
        <v/>
      </c>
      <c r="AV420" s="24" t="str">
        <f t="shared" si="119"/>
        <v/>
      </c>
      <c r="AX420" t="str">
        <f>IF(BC420="","",IF(BC420&gt;0,COUNT($AY$2:AY420),""))</f>
        <v/>
      </c>
      <c r="AY420" s="24" t="str">
        <f t="shared" si="120"/>
        <v/>
      </c>
      <c r="AZ420" s="24" t="str">
        <f>IF(AND($BB$1=5,$BC$1=AH420),'Data Entry'!C425,"")</f>
        <v/>
      </c>
      <c r="BA420" s="24" t="str">
        <f>IF(AND($BB$1=5,AG420=5,$BC$1=AH420),'Data Entry'!D425,"")</f>
        <v/>
      </c>
      <c r="BB420" s="24" t="str">
        <f t="shared" si="121"/>
        <v/>
      </c>
      <c r="BC420" s="24" t="str">
        <f>IF(AND($BB$1=5,AG420=5,$BC$1=AH420),'Data Entry'!F425,"")</f>
        <v/>
      </c>
      <c r="BD420" s="24" t="str">
        <f t="shared" si="122"/>
        <v/>
      </c>
      <c r="BE420" s="24" t="str">
        <f>IF(AND($BB$1=5,AG420=5,$BC$1=AH420),'Data Entry'!G425,"")</f>
        <v/>
      </c>
      <c r="BF420" s="24" t="str">
        <f t="shared" si="123"/>
        <v/>
      </c>
      <c r="BG420" s="24" t="str">
        <f t="shared" si="124"/>
        <v/>
      </c>
      <c r="BH420" s="24" t="str">
        <f>IF(AND($BB$1=5,AG420=5,$BC$1=AH420),'Data Entry'!E425,"")</f>
        <v/>
      </c>
      <c r="BI420" s="24" t="str">
        <f>IF(AND($BB$1=5,AG420=5,$BC$1=AH420),'Data Entry'!H425,"")</f>
        <v/>
      </c>
      <c r="BJ420" s="24" t="str">
        <f>IF(AND($BB$1=5,AG420=5,$BC$1=AH420),'Data Entry'!I425,"")</f>
        <v/>
      </c>
      <c r="BK420" s="24" t="str">
        <f t="shared" si="125"/>
        <v/>
      </c>
      <c r="BL420" s="24" t="str">
        <f t="shared" si="126"/>
        <v/>
      </c>
      <c r="BM420" s="24" t="str">
        <f t="shared" si="127"/>
        <v/>
      </c>
      <c r="BN420" s="24" t="str">
        <f t="shared" si="128"/>
        <v/>
      </c>
    </row>
    <row r="421" spans="1:66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7"/>
      <c r="AF421" t="str">
        <f>IF(AK421="","",IF(AK421&gt;0,COUNT($AG$2:AG421),""))</f>
        <v/>
      </c>
      <c r="AG421" s="24">
        <f t="shared" si="111"/>
        <v>5</v>
      </c>
      <c r="AH421" s="24">
        <f>IF(AND($AJ$1=5),'Data Entry'!C426,"")</f>
        <v>0</v>
      </c>
      <c r="AI421" s="24">
        <f>IF(AND($AJ$1=5),'Data Entry'!D426,"")</f>
        <v>0</v>
      </c>
      <c r="AJ421" s="24" t="str">
        <f t="shared" si="112"/>
        <v/>
      </c>
      <c r="AK421" s="24">
        <f>IF(AND($AJ$1=5),'Data Entry'!F426,"")</f>
        <v>0</v>
      </c>
      <c r="AL421" s="24" t="str">
        <f t="shared" si="113"/>
        <v/>
      </c>
      <c r="AM421" s="24">
        <f>IF(AND($AJ$1=5),'Data Entry'!G426,"")</f>
        <v>0</v>
      </c>
      <c r="AN421" s="24" t="str">
        <f t="shared" si="114"/>
        <v/>
      </c>
      <c r="AO421" s="24" t="str">
        <f t="shared" si="115"/>
        <v/>
      </c>
      <c r="AP421" s="24">
        <f>IF(AND($AJ$1=5),'Data Entry'!E426,"")</f>
        <v>0</v>
      </c>
      <c r="AQ421" s="24">
        <f>IF(AND($AJ$1=5),'Data Entry'!H426,"")</f>
        <v>0</v>
      </c>
      <c r="AR421" s="24">
        <f>IF(AND($AJ$1=5),'Data Entry'!I426,"")</f>
        <v>0</v>
      </c>
      <c r="AS421" s="24" t="str">
        <f t="shared" si="116"/>
        <v/>
      </c>
      <c r="AT421" s="24" t="str">
        <f t="shared" si="117"/>
        <v/>
      </c>
      <c r="AU421" s="24" t="str">
        <f t="shared" si="118"/>
        <v/>
      </c>
      <c r="AV421" s="24" t="str">
        <f t="shared" si="119"/>
        <v/>
      </c>
      <c r="AX421" t="str">
        <f>IF(BC421="","",IF(BC421&gt;0,COUNT($AY$2:AY421),""))</f>
        <v/>
      </c>
      <c r="AY421" s="24" t="str">
        <f t="shared" si="120"/>
        <v/>
      </c>
      <c r="AZ421" s="24" t="str">
        <f>IF(AND($BB$1=5,$BC$1=AH421),'Data Entry'!C426,"")</f>
        <v/>
      </c>
      <c r="BA421" s="24" t="str">
        <f>IF(AND($BB$1=5,AG421=5,$BC$1=AH421),'Data Entry'!D426,"")</f>
        <v/>
      </c>
      <c r="BB421" s="24" t="str">
        <f t="shared" si="121"/>
        <v/>
      </c>
      <c r="BC421" s="24" t="str">
        <f>IF(AND($BB$1=5,AG421=5,$BC$1=AH421),'Data Entry'!F426,"")</f>
        <v/>
      </c>
      <c r="BD421" s="24" t="str">
        <f t="shared" si="122"/>
        <v/>
      </c>
      <c r="BE421" s="24" t="str">
        <f>IF(AND($BB$1=5,AG421=5,$BC$1=AH421),'Data Entry'!G426,"")</f>
        <v/>
      </c>
      <c r="BF421" s="24" t="str">
        <f t="shared" si="123"/>
        <v/>
      </c>
      <c r="BG421" s="24" t="str">
        <f t="shared" si="124"/>
        <v/>
      </c>
      <c r="BH421" s="24" t="str">
        <f>IF(AND($BB$1=5,AG421=5,$BC$1=AH421),'Data Entry'!E426,"")</f>
        <v/>
      </c>
      <c r="BI421" s="24" t="str">
        <f>IF(AND($BB$1=5,AG421=5,$BC$1=AH421),'Data Entry'!H426,"")</f>
        <v/>
      </c>
      <c r="BJ421" s="24" t="str">
        <f>IF(AND($BB$1=5,AG421=5,$BC$1=AH421),'Data Entry'!I426,"")</f>
        <v/>
      </c>
      <c r="BK421" s="24" t="str">
        <f t="shared" si="125"/>
        <v/>
      </c>
      <c r="BL421" s="24" t="str">
        <f t="shared" si="126"/>
        <v/>
      </c>
      <c r="BM421" s="24" t="str">
        <f t="shared" si="127"/>
        <v/>
      </c>
      <c r="BN421" s="24" t="str">
        <f t="shared" si="128"/>
        <v/>
      </c>
    </row>
    <row r="422" spans="1:66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7"/>
      <c r="AF422" t="str">
        <f>IF(AK422="","",IF(AK422&gt;0,COUNT($AG$2:AG422),""))</f>
        <v/>
      </c>
      <c r="AG422" s="24">
        <f t="shared" si="111"/>
        <v>5</v>
      </c>
      <c r="AH422" s="24">
        <f>IF(AND($AJ$1=5),'Data Entry'!C427,"")</f>
        <v>0</v>
      </c>
      <c r="AI422" s="24">
        <f>IF(AND($AJ$1=5),'Data Entry'!D427,"")</f>
        <v>0</v>
      </c>
      <c r="AJ422" s="24" t="str">
        <f t="shared" si="112"/>
        <v/>
      </c>
      <c r="AK422" s="24">
        <f>IF(AND($AJ$1=5),'Data Entry'!F427,"")</f>
        <v>0</v>
      </c>
      <c r="AL422" s="24" t="str">
        <f t="shared" si="113"/>
        <v/>
      </c>
      <c r="AM422" s="24">
        <f>IF(AND($AJ$1=5),'Data Entry'!G427,"")</f>
        <v>0</v>
      </c>
      <c r="AN422" s="24" t="str">
        <f t="shared" si="114"/>
        <v/>
      </c>
      <c r="AO422" s="24" t="str">
        <f t="shared" si="115"/>
        <v/>
      </c>
      <c r="AP422" s="24">
        <f>IF(AND($AJ$1=5),'Data Entry'!E427,"")</f>
        <v>0</v>
      </c>
      <c r="AQ422" s="24">
        <f>IF(AND($AJ$1=5),'Data Entry'!H427,"")</f>
        <v>0</v>
      </c>
      <c r="AR422" s="24">
        <f>IF(AND($AJ$1=5),'Data Entry'!I427,"")</f>
        <v>0</v>
      </c>
      <c r="AS422" s="24" t="str">
        <f t="shared" si="116"/>
        <v/>
      </c>
      <c r="AT422" s="24" t="str">
        <f t="shared" si="117"/>
        <v/>
      </c>
      <c r="AU422" s="24" t="str">
        <f t="shared" si="118"/>
        <v/>
      </c>
      <c r="AV422" s="24" t="str">
        <f t="shared" si="119"/>
        <v/>
      </c>
      <c r="AX422" t="str">
        <f>IF(BC422="","",IF(BC422&gt;0,COUNT($AY$2:AY422),""))</f>
        <v/>
      </c>
      <c r="AY422" s="24" t="str">
        <f t="shared" si="120"/>
        <v/>
      </c>
      <c r="AZ422" s="24" t="str">
        <f>IF(AND($BB$1=5,$BC$1=AH422),'Data Entry'!C427,"")</f>
        <v/>
      </c>
      <c r="BA422" s="24" t="str">
        <f>IF(AND($BB$1=5,AG422=5,$BC$1=AH422),'Data Entry'!D427,"")</f>
        <v/>
      </c>
      <c r="BB422" s="24" t="str">
        <f t="shared" si="121"/>
        <v/>
      </c>
      <c r="BC422" s="24" t="str">
        <f>IF(AND($BB$1=5,AG422=5,$BC$1=AH422),'Data Entry'!F427,"")</f>
        <v/>
      </c>
      <c r="BD422" s="24" t="str">
        <f t="shared" si="122"/>
        <v/>
      </c>
      <c r="BE422" s="24" t="str">
        <f>IF(AND($BB$1=5,AG422=5,$BC$1=AH422),'Data Entry'!G427,"")</f>
        <v/>
      </c>
      <c r="BF422" s="24" t="str">
        <f t="shared" si="123"/>
        <v/>
      </c>
      <c r="BG422" s="24" t="str">
        <f t="shared" si="124"/>
        <v/>
      </c>
      <c r="BH422" s="24" t="str">
        <f>IF(AND($BB$1=5,AG422=5,$BC$1=AH422),'Data Entry'!E427,"")</f>
        <v/>
      </c>
      <c r="BI422" s="24" t="str">
        <f>IF(AND($BB$1=5,AG422=5,$BC$1=AH422),'Data Entry'!H427,"")</f>
        <v/>
      </c>
      <c r="BJ422" s="24" t="str">
        <f>IF(AND($BB$1=5,AG422=5,$BC$1=AH422),'Data Entry'!I427,"")</f>
        <v/>
      </c>
      <c r="BK422" s="24" t="str">
        <f t="shared" si="125"/>
        <v/>
      </c>
      <c r="BL422" s="24" t="str">
        <f t="shared" si="126"/>
        <v/>
      </c>
      <c r="BM422" s="24" t="str">
        <f t="shared" si="127"/>
        <v/>
      </c>
      <c r="BN422" s="24" t="str">
        <f t="shared" si="128"/>
        <v/>
      </c>
    </row>
    <row r="423" spans="1:66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7"/>
      <c r="AF423" t="str">
        <f>IF(AK423="","",IF(AK423&gt;0,COUNT($AG$2:AG423),""))</f>
        <v/>
      </c>
      <c r="AG423" s="24">
        <f t="shared" si="111"/>
        <v>5</v>
      </c>
      <c r="AH423" s="24">
        <f>IF(AND($AJ$1=5),'Data Entry'!C428,"")</f>
        <v>0</v>
      </c>
      <c r="AI423" s="24">
        <f>IF(AND($AJ$1=5),'Data Entry'!D428,"")</f>
        <v>0</v>
      </c>
      <c r="AJ423" s="24" t="str">
        <f t="shared" si="112"/>
        <v/>
      </c>
      <c r="AK423" s="24">
        <f>IF(AND($AJ$1=5),'Data Entry'!F428,"")</f>
        <v>0</v>
      </c>
      <c r="AL423" s="24" t="str">
        <f t="shared" si="113"/>
        <v/>
      </c>
      <c r="AM423" s="24">
        <f>IF(AND($AJ$1=5),'Data Entry'!G428,"")</f>
        <v>0</v>
      </c>
      <c r="AN423" s="24" t="str">
        <f t="shared" si="114"/>
        <v/>
      </c>
      <c r="AO423" s="24" t="str">
        <f t="shared" si="115"/>
        <v/>
      </c>
      <c r="AP423" s="24">
        <f>IF(AND($AJ$1=5),'Data Entry'!E428,"")</f>
        <v>0</v>
      </c>
      <c r="AQ423" s="24">
        <f>IF(AND($AJ$1=5),'Data Entry'!H428,"")</f>
        <v>0</v>
      </c>
      <c r="AR423" s="24">
        <f>IF(AND($AJ$1=5),'Data Entry'!I428,"")</f>
        <v>0</v>
      </c>
      <c r="AS423" s="24" t="str">
        <f t="shared" si="116"/>
        <v/>
      </c>
      <c r="AT423" s="24" t="str">
        <f t="shared" si="117"/>
        <v/>
      </c>
      <c r="AU423" s="24" t="str">
        <f t="shared" si="118"/>
        <v/>
      </c>
      <c r="AV423" s="24" t="str">
        <f t="shared" si="119"/>
        <v/>
      </c>
      <c r="AX423" t="str">
        <f>IF(BC423="","",IF(BC423&gt;0,COUNT($AY$2:AY423),""))</f>
        <v/>
      </c>
      <c r="AY423" s="24" t="str">
        <f t="shared" si="120"/>
        <v/>
      </c>
      <c r="AZ423" s="24" t="str">
        <f>IF(AND($BB$1=5,$BC$1=AH423),'Data Entry'!C428,"")</f>
        <v/>
      </c>
      <c r="BA423" s="24" t="str">
        <f>IF(AND($BB$1=5,AG423=5,$BC$1=AH423),'Data Entry'!D428,"")</f>
        <v/>
      </c>
      <c r="BB423" s="24" t="str">
        <f t="shared" si="121"/>
        <v/>
      </c>
      <c r="BC423" s="24" t="str">
        <f>IF(AND($BB$1=5,AG423=5,$BC$1=AH423),'Data Entry'!F428,"")</f>
        <v/>
      </c>
      <c r="BD423" s="24" t="str">
        <f t="shared" si="122"/>
        <v/>
      </c>
      <c r="BE423" s="24" t="str">
        <f>IF(AND($BB$1=5,AG423=5,$BC$1=AH423),'Data Entry'!G428,"")</f>
        <v/>
      </c>
      <c r="BF423" s="24" t="str">
        <f t="shared" si="123"/>
        <v/>
      </c>
      <c r="BG423" s="24" t="str">
        <f t="shared" si="124"/>
        <v/>
      </c>
      <c r="BH423" s="24" t="str">
        <f>IF(AND($BB$1=5,AG423=5,$BC$1=AH423),'Data Entry'!E428,"")</f>
        <v/>
      </c>
      <c r="BI423" s="24" t="str">
        <f>IF(AND($BB$1=5,AG423=5,$BC$1=AH423),'Data Entry'!H428,"")</f>
        <v/>
      </c>
      <c r="BJ423" s="24" t="str">
        <f>IF(AND($BB$1=5,AG423=5,$BC$1=AH423),'Data Entry'!I428,"")</f>
        <v/>
      </c>
      <c r="BK423" s="24" t="str">
        <f t="shared" si="125"/>
        <v/>
      </c>
      <c r="BL423" s="24" t="str">
        <f t="shared" si="126"/>
        <v/>
      </c>
      <c r="BM423" s="24" t="str">
        <f t="shared" si="127"/>
        <v/>
      </c>
      <c r="BN423" s="24" t="str">
        <f t="shared" si="128"/>
        <v/>
      </c>
    </row>
    <row r="424" spans="1:66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7"/>
      <c r="AF424" t="str">
        <f>IF(AK424="","",IF(AK424&gt;0,COUNT($AG$2:AG424),""))</f>
        <v/>
      </c>
      <c r="AG424" s="24">
        <f t="shared" si="111"/>
        <v>5</v>
      </c>
      <c r="AH424" s="24">
        <f>IF(AND($AJ$1=5),'Data Entry'!C429,"")</f>
        <v>0</v>
      </c>
      <c r="AI424" s="24">
        <f>IF(AND($AJ$1=5),'Data Entry'!D429,"")</f>
        <v>0</v>
      </c>
      <c r="AJ424" s="24" t="str">
        <f t="shared" si="112"/>
        <v/>
      </c>
      <c r="AK424" s="24">
        <f>IF(AND($AJ$1=5),'Data Entry'!F429,"")</f>
        <v>0</v>
      </c>
      <c r="AL424" s="24" t="str">
        <f t="shared" si="113"/>
        <v/>
      </c>
      <c r="AM424" s="24">
        <f>IF(AND($AJ$1=5),'Data Entry'!G429,"")</f>
        <v>0</v>
      </c>
      <c r="AN424" s="24" t="str">
        <f t="shared" si="114"/>
        <v/>
      </c>
      <c r="AO424" s="24" t="str">
        <f t="shared" si="115"/>
        <v/>
      </c>
      <c r="AP424" s="24">
        <f>IF(AND($AJ$1=5),'Data Entry'!E429,"")</f>
        <v>0</v>
      </c>
      <c r="AQ424" s="24">
        <f>IF(AND($AJ$1=5),'Data Entry'!H429,"")</f>
        <v>0</v>
      </c>
      <c r="AR424" s="24">
        <f>IF(AND($AJ$1=5),'Data Entry'!I429,"")</f>
        <v>0</v>
      </c>
      <c r="AS424" s="24" t="str">
        <f t="shared" si="116"/>
        <v/>
      </c>
      <c r="AT424" s="24" t="str">
        <f t="shared" si="117"/>
        <v/>
      </c>
      <c r="AU424" s="24" t="str">
        <f t="shared" si="118"/>
        <v/>
      </c>
      <c r="AV424" s="24" t="str">
        <f t="shared" si="119"/>
        <v/>
      </c>
      <c r="AX424" t="str">
        <f>IF(BC424="","",IF(BC424&gt;0,COUNT($AY$2:AY424),""))</f>
        <v/>
      </c>
      <c r="AY424" s="24" t="str">
        <f t="shared" si="120"/>
        <v/>
      </c>
      <c r="AZ424" s="24" t="str">
        <f>IF(AND($BB$1=5,$BC$1=AH424),'Data Entry'!C429,"")</f>
        <v/>
      </c>
      <c r="BA424" s="24" t="str">
        <f>IF(AND($BB$1=5,AG424=5,$BC$1=AH424),'Data Entry'!D429,"")</f>
        <v/>
      </c>
      <c r="BB424" s="24" t="str">
        <f t="shared" si="121"/>
        <v/>
      </c>
      <c r="BC424" s="24" t="str">
        <f>IF(AND($BB$1=5,AG424=5,$BC$1=AH424),'Data Entry'!F429,"")</f>
        <v/>
      </c>
      <c r="BD424" s="24" t="str">
        <f t="shared" si="122"/>
        <v/>
      </c>
      <c r="BE424" s="24" t="str">
        <f>IF(AND($BB$1=5,AG424=5,$BC$1=AH424),'Data Entry'!G429,"")</f>
        <v/>
      </c>
      <c r="BF424" s="24" t="str">
        <f t="shared" si="123"/>
        <v/>
      </c>
      <c r="BG424" s="24" t="str">
        <f t="shared" si="124"/>
        <v/>
      </c>
      <c r="BH424" s="24" t="str">
        <f>IF(AND($BB$1=5,AG424=5,$BC$1=AH424),'Data Entry'!E429,"")</f>
        <v/>
      </c>
      <c r="BI424" s="24" t="str">
        <f>IF(AND($BB$1=5,AG424=5,$BC$1=AH424),'Data Entry'!H429,"")</f>
        <v/>
      </c>
      <c r="BJ424" s="24" t="str">
        <f>IF(AND($BB$1=5,AG424=5,$BC$1=AH424),'Data Entry'!I429,"")</f>
        <v/>
      </c>
      <c r="BK424" s="24" t="str">
        <f t="shared" si="125"/>
        <v/>
      </c>
      <c r="BL424" s="24" t="str">
        <f t="shared" si="126"/>
        <v/>
      </c>
      <c r="BM424" s="24" t="str">
        <f t="shared" si="127"/>
        <v/>
      </c>
      <c r="BN424" s="24" t="str">
        <f t="shared" si="128"/>
        <v/>
      </c>
    </row>
    <row r="425" spans="1:66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7"/>
      <c r="AF425" t="str">
        <f>IF(AK425="","",IF(AK425&gt;0,COUNT($AG$2:AG425),""))</f>
        <v/>
      </c>
      <c r="AG425" s="24">
        <f t="shared" si="111"/>
        <v>5</v>
      </c>
      <c r="AH425" s="24">
        <f>IF(AND($AJ$1=5),'Data Entry'!C430,"")</f>
        <v>0</v>
      </c>
      <c r="AI425" s="24">
        <f>IF(AND($AJ$1=5),'Data Entry'!D430,"")</f>
        <v>0</v>
      </c>
      <c r="AJ425" s="24" t="str">
        <f t="shared" si="112"/>
        <v/>
      </c>
      <c r="AK425" s="24">
        <f>IF(AND($AJ$1=5),'Data Entry'!F430,"")</f>
        <v>0</v>
      </c>
      <c r="AL425" s="24" t="str">
        <f t="shared" si="113"/>
        <v/>
      </c>
      <c r="AM425" s="24">
        <f>IF(AND($AJ$1=5),'Data Entry'!G430,"")</f>
        <v>0</v>
      </c>
      <c r="AN425" s="24" t="str">
        <f t="shared" si="114"/>
        <v/>
      </c>
      <c r="AO425" s="24" t="str">
        <f t="shared" si="115"/>
        <v/>
      </c>
      <c r="AP425" s="24">
        <f>IF(AND($AJ$1=5),'Data Entry'!E430,"")</f>
        <v>0</v>
      </c>
      <c r="AQ425" s="24">
        <f>IF(AND($AJ$1=5),'Data Entry'!H430,"")</f>
        <v>0</v>
      </c>
      <c r="AR425" s="24">
        <f>IF(AND($AJ$1=5),'Data Entry'!I430,"")</f>
        <v>0</v>
      </c>
      <c r="AS425" s="24" t="str">
        <f t="shared" si="116"/>
        <v/>
      </c>
      <c r="AT425" s="24" t="str">
        <f t="shared" si="117"/>
        <v/>
      </c>
      <c r="AU425" s="24" t="str">
        <f t="shared" si="118"/>
        <v/>
      </c>
      <c r="AV425" s="24" t="str">
        <f t="shared" si="119"/>
        <v/>
      </c>
      <c r="AX425" t="str">
        <f>IF(BC425="","",IF(BC425&gt;0,COUNT($AY$2:AY425),""))</f>
        <v/>
      </c>
      <c r="AY425" s="24" t="str">
        <f t="shared" si="120"/>
        <v/>
      </c>
      <c r="AZ425" s="24" t="str">
        <f>IF(AND($BB$1=5,$BC$1=AH425),'Data Entry'!C430,"")</f>
        <v/>
      </c>
      <c r="BA425" s="24" t="str">
        <f>IF(AND($BB$1=5,AG425=5,$BC$1=AH425),'Data Entry'!D430,"")</f>
        <v/>
      </c>
      <c r="BB425" s="24" t="str">
        <f t="shared" si="121"/>
        <v/>
      </c>
      <c r="BC425" s="24" t="str">
        <f>IF(AND($BB$1=5,AG425=5,$BC$1=AH425),'Data Entry'!F430,"")</f>
        <v/>
      </c>
      <c r="BD425" s="24" t="str">
        <f t="shared" si="122"/>
        <v/>
      </c>
      <c r="BE425" s="24" t="str">
        <f>IF(AND($BB$1=5,AG425=5,$BC$1=AH425),'Data Entry'!G430,"")</f>
        <v/>
      </c>
      <c r="BF425" s="24" t="str">
        <f t="shared" si="123"/>
        <v/>
      </c>
      <c r="BG425" s="24" t="str">
        <f t="shared" si="124"/>
        <v/>
      </c>
      <c r="BH425" s="24" t="str">
        <f>IF(AND($BB$1=5,AG425=5,$BC$1=AH425),'Data Entry'!E430,"")</f>
        <v/>
      </c>
      <c r="BI425" s="24" t="str">
        <f>IF(AND($BB$1=5,AG425=5,$BC$1=AH425),'Data Entry'!H430,"")</f>
        <v/>
      </c>
      <c r="BJ425" s="24" t="str">
        <f>IF(AND($BB$1=5,AG425=5,$BC$1=AH425),'Data Entry'!I430,"")</f>
        <v/>
      </c>
      <c r="BK425" s="24" t="str">
        <f t="shared" si="125"/>
        <v/>
      </c>
      <c r="BL425" s="24" t="str">
        <f t="shared" si="126"/>
        <v/>
      </c>
      <c r="BM425" s="24" t="str">
        <f t="shared" si="127"/>
        <v/>
      </c>
      <c r="BN425" s="24" t="str">
        <f t="shared" si="128"/>
        <v/>
      </c>
    </row>
    <row r="426" spans="1:66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7"/>
      <c r="AF426" t="str">
        <f>IF(AK426="","",IF(AK426&gt;0,COUNT($AG$2:AG426),""))</f>
        <v/>
      </c>
      <c r="AG426" s="24">
        <f t="shared" si="111"/>
        <v>5</v>
      </c>
      <c r="AH426" s="24">
        <f>IF(AND($AJ$1=5),'Data Entry'!C431,"")</f>
        <v>0</v>
      </c>
      <c r="AI426" s="24">
        <f>IF(AND($AJ$1=5),'Data Entry'!D431,"")</f>
        <v>0</v>
      </c>
      <c r="AJ426" s="24" t="str">
        <f t="shared" si="112"/>
        <v/>
      </c>
      <c r="AK426" s="24">
        <f>IF(AND($AJ$1=5),'Data Entry'!F431,"")</f>
        <v>0</v>
      </c>
      <c r="AL426" s="24" t="str">
        <f t="shared" si="113"/>
        <v/>
      </c>
      <c r="AM426" s="24">
        <f>IF(AND($AJ$1=5),'Data Entry'!G431,"")</f>
        <v>0</v>
      </c>
      <c r="AN426" s="24" t="str">
        <f t="shared" si="114"/>
        <v/>
      </c>
      <c r="AO426" s="24" t="str">
        <f t="shared" si="115"/>
        <v/>
      </c>
      <c r="AP426" s="24">
        <f>IF(AND($AJ$1=5),'Data Entry'!E431,"")</f>
        <v>0</v>
      </c>
      <c r="AQ426" s="24">
        <f>IF(AND($AJ$1=5),'Data Entry'!H431,"")</f>
        <v>0</v>
      </c>
      <c r="AR426" s="24">
        <f>IF(AND($AJ$1=5),'Data Entry'!I431,"")</f>
        <v>0</v>
      </c>
      <c r="AS426" s="24" t="str">
        <f t="shared" si="116"/>
        <v/>
      </c>
      <c r="AT426" s="24" t="str">
        <f t="shared" si="117"/>
        <v/>
      </c>
      <c r="AU426" s="24" t="str">
        <f t="shared" si="118"/>
        <v/>
      </c>
      <c r="AV426" s="24" t="str">
        <f t="shared" si="119"/>
        <v/>
      </c>
      <c r="AX426" t="str">
        <f>IF(BC426="","",IF(BC426&gt;0,COUNT($AY$2:AY426),""))</f>
        <v/>
      </c>
      <c r="AY426" s="24" t="str">
        <f t="shared" si="120"/>
        <v/>
      </c>
      <c r="AZ426" s="24" t="str">
        <f>IF(AND($BB$1=5,$BC$1=AH426),'Data Entry'!C431,"")</f>
        <v/>
      </c>
      <c r="BA426" s="24" t="str">
        <f>IF(AND($BB$1=5,AG426=5,$BC$1=AH426),'Data Entry'!D431,"")</f>
        <v/>
      </c>
      <c r="BB426" s="24" t="str">
        <f t="shared" si="121"/>
        <v/>
      </c>
      <c r="BC426" s="24" t="str">
        <f>IF(AND($BB$1=5,AG426=5,$BC$1=AH426),'Data Entry'!F431,"")</f>
        <v/>
      </c>
      <c r="BD426" s="24" t="str">
        <f t="shared" si="122"/>
        <v/>
      </c>
      <c r="BE426" s="24" t="str">
        <f>IF(AND($BB$1=5,AG426=5,$BC$1=AH426),'Data Entry'!G431,"")</f>
        <v/>
      </c>
      <c r="BF426" s="24" t="str">
        <f t="shared" si="123"/>
        <v/>
      </c>
      <c r="BG426" s="24" t="str">
        <f t="shared" si="124"/>
        <v/>
      </c>
      <c r="BH426" s="24" t="str">
        <f>IF(AND($BB$1=5,AG426=5,$BC$1=AH426),'Data Entry'!E431,"")</f>
        <v/>
      </c>
      <c r="BI426" s="24" t="str">
        <f>IF(AND($BB$1=5,AG426=5,$BC$1=AH426),'Data Entry'!H431,"")</f>
        <v/>
      </c>
      <c r="BJ426" s="24" t="str">
        <f>IF(AND($BB$1=5,AG426=5,$BC$1=AH426),'Data Entry'!I431,"")</f>
        <v/>
      </c>
      <c r="BK426" s="24" t="str">
        <f t="shared" si="125"/>
        <v/>
      </c>
      <c r="BL426" s="24" t="str">
        <f t="shared" si="126"/>
        <v/>
      </c>
      <c r="BM426" s="24" t="str">
        <f t="shared" si="127"/>
        <v/>
      </c>
      <c r="BN426" s="24" t="str">
        <f t="shared" si="128"/>
        <v/>
      </c>
    </row>
    <row r="427" spans="1:66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7"/>
      <c r="AF427" t="str">
        <f>IF(AK427="","",IF(AK427&gt;0,COUNT($AG$2:AG427),""))</f>
        <v/>
      </c>
      <c r="AG427" s="24">
        <f t="shared" si="111"/>
        <v>5</v>
      </c>
      <c r="AH427" s="24">
        <f>IF(AND($AJ$1=5),'Data Entry'!C432,"")</f>
        <v>0</v>
      </c>
      <c r="AI427" s="24">
        <f>IF(AND($AJ$1=5),'Data Entry'!D432,"")</f>
        <v>0</v>
      </c>
      <c r="AJ427" s="24" t="str">
        <f t="shared" si="112"/>
        <v/>
      </c>
      <c r="AK427" s="24">
        <f>IF(AND($AJ$1=5),'Data Entry'!F432,"")</f>
        <v>0</v>
      </c>
      <c r="AL427" s="24" t="str">
        <f t="shared" si="113"/>
        <v/>
      </c>
      <c r="AM427" s="24">
        <f>IF(AND($AJ$1=5),'Data Entry'!G432,"")</f>
        <v>0</v>
      </c>
      <c r="AN427" s="24" t="str">
        <f t="shared" si="114"/>
        <v/>
      </c>
      <c r="AO427" s="24" t="str">
        <f t="shared" si="115"/>
        <v/>
      </c>
      <c r="AP427" s="24">
        <f>IF(AND($AJ$1=5),'Data Entry'!E432,"")</f>
        <v>0</v>
      </c>
      <c r="AQ427" s="24">
        <f>IF(AND($AJ$1=5),'Data Entry'!H432,"")</f>
        <v>0</v>
      </c>
      <c r="AR427" s="24">
        <f>IF(AND($AJ$1=5),'Data Entry'!I432,"")</f>
        <v>0</v>
      </c>
      <c r="AS427" s="24" t="str">
        <f t="shared" si="116"/>
        <v/>
      </c>
      <c r="AT427" s="24" t="str">
        <f t="shared" si="117"/>
        <v/>
      </c>
      <c r="AU427" s="24" t="str">
        <f t="shared" si="118"/>
        <v/>
      </c>
      <c r="AV427" s="24" t="str">
        <f t="shared" si="119"/>
        <v/>
      </c>
      <c r="AX427" t="str">
        <f>IF(BC427="","",IF(BC427&gt;0,COUNT($AY$2:AY427),""))</f>
        <v/>
      </c>
      <c r="AY427" s="24" t="str">
        <f t="shared" si="120"/>
        <v/>
      </c>
      <c r="AZ427" s="24" t="str">
        <f>IF(AND($BB$1=5,$BC$1=AH427),'Data Entry'!C432,"")</f>
        <v/>
      </c>
      <c r="BA427" s="24" t="str">
        <f>IF(AND($BB$1=5,AG427=5,$BC$1=AH427),'Data Entry'!D432,"")</f>
        <v/>
      </c>
      <c r="BB427" s="24" t="str">
        <f t="shared" si="121"/>
        <v/>
      </c>
      <c r="BC427" s="24" t="str">
        <f>IF(AND($BB$1=5,AG427=5,$BC$1=AH427),'Data Entry'!F432,"")</f>
        <v/>
      </c>
      <c r="BD427" s="24" t="str">
        <f t="shared" si="122"/>
        <v/>
      </c>
      <c r="BE427" s="24" t="str">
        <f>IF(AND($BB$1=5,AG427=5,$BC$1=AH427),'Data Entry'!G432,"")</f>
        <v/>
      </c>
      <c r="BF427" s="24" t="str">
        <f t="shared" si="123"/>
        <v/>
      </c>
      <c r="BG427" s="24" t="str">
        <f t="shared" si="124"/>
        <v/>
      </c>
      <c r="BH427" s="24" t="str">
        <f>IF(AND($BB$1=5,AG427=5,$BC$1=AH427),'Data Entry'!E432,"")</f>
        <v/>
      </c>
      <c r="BI427" s="24" t="str">
        <f>IF(AND($BB$1=5,AG427=5,$BC$1=AH427),'Data Entry'!H432,"")</f>
        <v/>
      </c>
      <c r="BJ427" s="24" t="str">
        <f>IF(AND($BB$1=5,AG427=5,$BC$1=AH427),'Data Entry'!I432,"")</f>
        <v/>
      </c>
      <c r="BK427" s="24" t="str">
        <f t="shared" si="125"/>
        <v/>
      </c>
      <c r="BL427" s="24" t="str">
        <f t="shared" si="126"/>
        <v/>
      </c>
      <c r="BM427" s="24" t="str">
        <f t="shared" si="127"/>
        <v/>
      </c>
      <c r="BN427" s="24" t="str">
        <f t="shared" si="128"/>
        <v/>
      </c>
    </row>
    <row r="428" spans="1:66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7"/>
      <c r="AF428" t="str">
        <f>IF(AK428="","",IF(AK428&gt;0,COUNT($AG$2:AG428),""))</f>
        <v/>
      </c>
      <c r="AG428" s="24">
        <f t="shared" si="111"/>
        <v>5</v>
      </c>
      <c r="AH428" s="24">
        <f>IF(AND($AJ$1=5),'Data Entry'!C433,"")</f>
        <v>0</v>
      </c>
      <c r="AI428" s="24">
        <f>IF(AND($AJ$1=5),'Data Entry'!D433,"")</f>
        <v>0</v>
      </c>
      <c r="AJ428" s="24" t="str">
        <f t="shared" si="112"/>
        <v/>
      </c>
      <c r="AK428" s="24">
        <f>IF(AND($AJ$1=5),'Data Entry'!F433,"")</f>
        <v>0</v>
      </c>
      <c r="AL428" s="24" t="str">
        <f t="shared" si="113"/>
        <v/>
      </c>
      <c r="AM428" s="24">
        <f>IF(AND($AJ$1=5),'Data Entry'!G433,"")</f>
        <v>0</v>
      </c>
      <c r="AN428" s="24" t="str">
        <f t="shared" si="114"/>
        <v/>
      </c>
      <c r="AO428" s="24" t="str">
        <f t="shared" si="115"/>
        <v/>
      </c>
      <c r="AP428" s="24">
        <f>IF(AND($AJ$1=5),'Data Entry'!E433,"")</f>
        <v>0</v>
      </c>
      <c r="AQ428" s="24">
        <f>IF(AND($AJ$1=5),'Data Entry'!H433,"")</f>
        <v>0</v>
      </c>
      <c r="AR428" s="24">
        <f>IF(AND($AJ$1=5),'Data Entry'!I433,"")</f>
        <v>0</v>
      </c>
      <c r="AS428" s="24" t="str">
        <f t="shared" si="116"/>
        <v/>
      </c>
      <c r="AT428" s="24" t="str">
        <f t="shared" si="117"/>
        <v/>
      </c>
      <c r="AU428" s="24" t="str">
        <f t="shared" si="118"/>
        <v/>
      </c>
      <c r="AV428" s="24" t="str">
        <f t="shared" si="119"/>
        <v/>
      </c>
      <c r="AX428" t="str">
        <f>IF(BC428="","",IF(BC428&gt;0,COUNT($AY$2:AY428),""))</f>
        <v/>
      </c>
      <c r="AY428" s="24" t="str">
        <f t="shared" si="120"/>
        <v/>
      </c>
      <c r="AZ428" s="24" t="str">
        <f>IF(AND($BB$1=5,$BC$1=AH428),'Data Entry'!C433,"")</f>
        <v/>
      </c>
      <c r="BA428" s="24" t="str">
        <f>IF(AND($BB$1=5,AG428=5,$BC$1=AH428),'Data Entry'!D433,"")</f>
        <v/>
      </c>
      <c r="BB428" s="24" t="str">
        <f t="shared" si="121"/>
        <v/>
      </c>
      <c r="BC428" s="24" t="str">
        <f>IF(AND($BB$1=5,AG428=5,$BC$1=AH428),'Data Entry'!F433,"")</f>
        <v/>
      </c>
      <c r="BD428" s="24" t="str">
        <f t="shared" si="122"/>
        <v/>
      </c>
      <c r="BE428" s="24" t="str">
        <f>IF(AND($BB$1=5,AG428=5,$BC$1=AH428),'Data Entry'!G433,"")</f>
        <v/>
      </c>
      <c r="BF428" s="24" t="str">
        <f t="shared" si="123"/>
        <v/>
      </c>
      <c r="BG428" s="24" t="str">
        <f t="shared" si="124"/>
        <v/>
      </c>
      <c r="BH428" s="24" t="str">
        <f>IF(AND($BB$1=5,AG428=5,$BC$1=AH428),'Data Entry'!E433,"")</f>
        <v/>
      </c>
      <c r="BI428" s="24" t="str">
        <f>IF(AND($BB$1=5,AG428=5,$BC$1=AH428),'Data Entry'!H433,"")</f>
        <v/>
      </c>
      <c r="BJ428" s="24" t="str">
        <f>IF(AND($BB$1=5,AG428=5,$BC$1=AH428),'Data Entry'!I433,"")</f>
        <v/>
      </c>
      <c r="BK428" s="24" t="str">
        <f t="shared" si="125"/>
        <v/>
      </c>
      <c r="BL428" s="24" t="str">
        <f t="shared" si="126"/>
        <v/>
      </c>
      <c r="BM428" s="24" t="str">
        <f t="shared" si="127"/>
        <v/>
      </c>
      <c r="BN428" s="24" t="str">
        <f t="shared" si="128"/>
        <v/>
      </c>
    </row>
    <row r="429" spans="1:66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7"/>
      <c r="AF429" t="str">
        <f>IF(AK429="","",IF(AK429&gt;0,COUNT($AG$2:AG429),""))</f>
        <v/>
      </c>
      <c r="AG429" s="24">
        <f t="shared" si="111"/>
        <v>5</v>
      </c>
      <c r="AH429" s="24">
        <f>IF(AND($AJ$1=5),'Data Entry'!C434,"")</f>
        <v>0</v>
      </c>
      <c r="AI429" s="24">
        <f>IF(AND($AJ$1=5),'Data Entry'!D434,"")</f>
        <v>0</v>
      </c>
      <c r="AJ429" s="24" t="str">
        <f t="shared" si="112"/>
        <v/>
      </c>
      <c r="AK429" s="24">
        <f>IF(AND($AJ$1=5),'Data Entry'!F434,"")</f>
        <v>0</v>
      </c>
      <c r="AL429" s="24" t="str">
        <f t="shared" si="113"/>
        <v/>
      </c>
      <c r="AM429" s="24">
        <f>IF(AND($AJ$1=5),'Data Entry'!G434,"")</f>
        <v>0</v>
      </c>
      <c r="AN429" s="24" t="str">
        <f t="shared" si="114"/>
        <v/>
      </c>
      <c r="AO429" s="24" t="str">
        <f t="shared" si="115"/>
        <v/>
      </c>
      <c r="AP429" s="24">
        <f>IF(AND($AJ$1=5),'Data Entry'!E434,"")</f>
        <v>0</v>
      </c>
      <c r="AQ429" s="24">
        <f>IF(AND($AJ$1=5),'Data Entry'!H434,"")</f>
        <v>0</v>
      </c>
      <c r="AR429" s="24">
        <f>IF(AND($AJ$1=5),'Data Entry'!I434,"")</f>
        <v>0</v>
      </c>
      <c r="AS429" s="24" t="str">
        <f t="shared" si="116"/>
        <v/>
      </c>
      <c r="AT429" s="24" t="str">
        <f t="shared" si="117"/>
        <v/>
      </c>
      <c r="AU429" s="24" t="str">
        <f t="shared" si="118"/>
        <v/>
      </c>
      <c r="AV429" s="24" t="str">
        <f t="shared" si="119"/>
        <v/>
      </c>
      <c r="AX429" t="str">
        <f>IF(BC429="","",IF(BC429&gt;0,COUNT($AY$2:AY429),""))</f>
        <v/>
      </c>
      <c r="AY429" s="24" t="str">
        <f t="shared" si="120"/>
        <v/>
      </c>
      <c r="AZ429" s="24" t="str">
        <f>IF(AND($BB$1=5,$BC$1=AH429),'Data Entry'!C434,"")</f>
        <v/>
      </c>
      <c r="BA429" s="24" t="str">
        <f>IF(AND($BB$1=5,AG429=5,$BC$1=AH429),'Data Entry'!D434,"")</f>
        <v/>
      </c>
      <c r="BB429" s="24" t="str">
        <f t="shared" si="121"/>
        <v/>
      </c>
      <c r="BC429" s="24" t="str">
        <f>IF(AND($BB$1=5,AG429=5,$BC$1=AH429),'Data Entry'!F434,"")</f>
        <v/>
      </c>
      <c r="BD429" s="24" t="str">
        <f t="shared" si="122"/>
        <v/>
      </c>
      <c r="BE429" s="24" t="str">
        <f>IF(AND($BB$1=5,AG429=5,$BC$1=AH429),'Data Entry'!G434,"")</f>
        <v/>
      </c>
      <c r="BF429" s="24" t="str">
        <f t="shared" si="123"/>
        <v/>
      </c>
      <c r="BG429" s="24" t="str">
        <f t="shared" si="124"/>
        <v/>
      </c>
      <c r="BH429" s="24" t="str">
        <f>IF(AND($BB$1=5,AG429=5,$BC$1=AH429),'Data Entry'!E434,"")</f>
        <v/>
      </c>
      <c r="BI429" s="24" t="str">
        <f>IF(AND($BB$1=5,AG429=5,$BC$1=AH429),'Data Entry'!H434,"")</f>
        <v/>
      </c>
      <c r="BJ429" s="24" t="str">
        <f>IF(AND($BB$1=5,AG429=5,$BC$1=AH429),'Data Entry'!I434,"")</f>
        <v/>
      </c>
      <c r="BK429" s="24" t="str">
        <f t="shared" si="125"/>
        <v/>
      </c>
      <c r="BL429" s="24" t="str">
        <f t="shared" si="126"/>
        <v/>
      </c>
      <c r="BM429" s="24" t="str">
        <f t="shared" si="127"/>
        <v/>
      </c>
      <c r="BN429" s="24" t="str">
        <f t="shared" si="128"/>
        <v/>
      </c>
    </row>
    <row r="430" spans="1:66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7"/>
      <c r="AF430" t="str">
        <f>IF(AK430="","",IF(AK430&gt;0,COUNT($AG$2:AG430),""))</f>
        <v/>
      </c>
      <c r="AG430" s="24">
        <f t="shared" si="111"/>
        <v>5</v>
      </c>
      <c r="AH430" s="24">
        <f>IF(AND($AJ$1=5),'Data Entry'!C435,"")</f>
        <v>0</v>
      </c>
      <c r="AI430" s="24">
        <f>IF(AND($AJ$1=5),'Data Entry'!D435,"")</f>
        <v>0</v>
      </c>
      <c r="AJ430" s="24" t="str">
        <f t="shared" si="112"/>
        <v/>
      </c>
      <c r="AK430" s="24">
        <f>IF(AND($AJ$1=5),'Data Entry'!F435,"")</f>
        <v>0</v>
      </c>
      <c r="AL430" s="24" t="str">
        <f t="shared" si="113"/>
        <v/>
      </c>
      <c r="AM430" s="24">
        <f>IF(AND($AJ$1=5),'Data Entry'!G435,"")</f>
        <v>0</v>
      </c>
      <c r="AN430" s="24" t="str">
        <f t="shared" si="114"/>
        <v/>
      </c>
      <c r="AO430" s="24" t="str">
        <f t="shared" si="115"/>
        <v/>
      </c>
      <c r="AP430" s="24">
        <f>IF(AND($AJ$1=5),'Data Entry'!E435,"")</f>
        <v>0</v>
      </c>
      <c r="AQ430" s="24">
        <f>IF(AND($AJ$1=5),'Data Entry'!H435,"")</f>
        <v>0</v>
      </c>
      <c r="AR430" s="24">
        <f>IF(AND($AJ$1=5),'Data Entry'!I435,"")</f>
        <v>0</v>
      </c>
      <c r="AS430" s="24" t="str">
        <f t="shared" si="116"/>
        <v/>
      </c>
      <c r="AT430" s="24" t="str">
        <f t="shared" si="117"/>
        <v/>
      </c>
      <c r="AU430" s="24" t="str">
        <f t="shared" si="118"/>
        <v/>
      </c>
      <c r="AV430" s="24" t="str">
        <f t="shared" si="119"/>
        <v/>
      </c>
      <c r="AX430" t="str">
        <f>IF(BC430="","",IF(BC430&gt;0,COUNT($AY$2:AY430),""))</f>
        <v/>
      </c>
      <c r="AY430" s="24" t="str">
        <f t="shared" si="120"/>
        <v/>
      </c>
      <c r="AZ430" s="24" t="str">
        <f>IF(AND($BB$1=5,$BC$1=AH430),'Data Entry'!C435,"")</f>
        <v/>
      </c>
      <c r="BA430" s="24" t="str">
        <f>IF(AND($BB$1=5,AG430=5,$BC$1=AH430),'Data Entry'!D435,"")</f>
        <v/>
      </c>
      <c r="BB430" s="24" t="str">
        <f t="shared" si="121"/>
        <v/>
      </c>
      <c r="BC430" s="24" t="str">
        <f>IF(AND($BB$1=5,AG430=5,$BC$1=AH430),'Data Entry'!F435,"")</f>
        <v/>
      </c>
      <c r="BD430" s="24" t="str">
        <f t="shared" si="122"/>
        <v/>
      </c>
      <c r="BE430" s="24" t="str">
        <f>IF(AND($BB$1=5,AG430=5,$BC$1=AH430),'Data Entry'!G435,"")</f>
        <v/>
      </c>
      <c r="BF430" s="24" t="str">
        <f t="shared" si="123"/>
        <v/>
      </c>
      <c r="BG430" s="24" t="str">
        <f t="shared" si="124"/>
        <v/>
      </c>
      <c r="BH430" s="24" t="str">
        <f>IF(AND($BB$1=5,AG430=5,$BC$1=AH430),'Data Entry'!E435,"")</f>
        <v/>
      </c>
      <c r="BI430" s="24" t="str">
        <f>IF(AND($BB$1=5,AG430=5,$BC$1=AH430),'Data Entry'!H435,"")</f>
        <v/>
      </c>
      <c r="BJ430" s="24" t="str">
        <f>IF(AND($BB$1=5,AG430=5,$BC$1=AH430),'Data Entry'!I435,"")</f>
        <v/>
      </c>
      <c r="BK430" s="24" t="str">
        <f t="shared" si="125"/>
        <v/>
      </c>
      <c r="BL430" s="24" t="str">
        <f t="shared" si="126"/>
        <v/>
      </c>
      <c r="BM430" s="24" t="str">
        <f t="shared" si="127"/>
        <v/>
      </c>
      <c r="BN430" s="24" t="str">
        <f t="shared" si="128"/>
        <v/>
      </c>
    </row>
    <row r="431" spans="1:66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7"/>
      <c r="AF431" t="str">
        <f>IF(AK431="","",IF(AK431&gt;0,COUNT($AG$2:AG431),""))</f>
        <v/>
      </c>
      <c r="AG431" s="24">
        <f t="shared" si="111"/>
        <v>5</v>
      </c>
      <c r="AH431" s="24">
        <f>IF(AND($AJ$1=5),'Data Entry'!C436,"")</f>
        <v>0</v>
      </c>
      <c r="AI431" s="24">
        <f>IF(AND($AJ$1=5),'Data Entry'!D436,"")</f>
        <v>0</v>
      </c>
      <c r="AJ431" s="24" t="str">
        <f t="shared" si="112"/>
        <v/>
      </c>
      <c r="AK431" s="24">
        <f>IF(AND($AJ$1=5),'Data Entry'!F436,"")</f>
        <v>0</v>
      </c>
      <c r="AL431" s="24" t="str">
        <f t="shared" si="113"/>
        <v/>
      </c>
      <c r="AM431" s="24">
        <f>IF(AND($AJ$1=5),'Data Entry'!G436,"")</f>
        <v>0</v>
      </c>
      <c r="AN431" s="24" t="str">
        <f t="shared" si="114"/>
        <v/>
      </c>
      <c r="AO431" s="24" t="str">
        <f t="shared" si="115"/>
        <v/>
      </c>
      <c r="AP431" s="24">
        <f>IF(AND($AJ$1=5),'Data Entry'!E436,"")</f>
        <v>0</v>
      </c>
      <c r="AQ431" s="24">
        <f>IF(AND($AJ$1=5),'Data Entry'!H436,"")</f>
        <v>0</v>
      </c>
      <c r="AR431" s="24">
        <f>IF(AND($AJ$1=5),'Data Entry'!I436,"")</f>
        <v>0</v>
      </c>
      <c r="AS431" s="24" t="str">
        <f t="shared" si="116"/>
        <v/>
      </c>
      <c r="AT431" s="24" t="str">
        <f t="shared" si="117"/>
        <v/>
      </c>
      <c r="AU431" s="24" t="str">
        <f t="shared" si="118"/>
        <v/>
      </c>
      <c r="AV431" s="24" t="str">
        <f t="shared" si="119"/>
        <v/>
      </c>
      <c r="AX431" t="str">
        <f>IF(BC431="","",IF(BC431&gt;0,COUNT($AY$2:AY431),""))</f>
        <v/>
      </c>
      <c r="AY431" s="24" t="str">
        <f t="shared" si="120"/>
        <v/>
      </c>
      <c r="AZ431" s="24" t="str">
        <f>IF(AND($BB$1=5,$BC$1=AH431),'Data Entry'!C436,"")</f>
        <v/>
      </c>
      <c r="BA431" s="24" t="str">
        <f>IF(AND($BB$1=5,AG431=5,$BC$1=AH431),'Data Entry'!D436,"")</f>
        <v/>
      </c>
      <c r="BB431" s="24" t="str">
        <f t="shared" si="121"/>
        <v/>
      </c>
      <c r="BC431" s="24" t="str">
        <f>IF(AND($BB$1=5,AG431=5,$BC$1=AH431),'Data Entry'!F436,"")</f>
        <v/>
      </c>
      <c r="BD431" s="24" t="str">
        <f t="shared" si="122"/>
        <v/>
      </c>
      <c r="BE431" s="24" t="str">
        <f>IF(AND($BB$1=5,AG431=5,$BC$1=AH431),'Data Entry'!G436,"")</f>
        <v/>
      </c>
      <c r="BF431" s="24" t="str">
        <f t="shared" si="123"/>
        <v/>
      </c>
      <c r="BG431" s="24" t="str">
        <f t="shared" si="124"/>
        <v/>
      </c>
      <c r="BH431" s="24" t="str">
        <f>IF(AND($BB$1=5,AG431=5,$BC$1=AH431),'Data Entry'!E436,"")</f>
        <v/>
      </c>
      <c r="BI431" s="24" t="str">
        <f>IF(AND($BB$1=5,AG431=5,$BC$1=AH431),'Data Entry'!H436,"")</f>
        <v/>
      </c>
      <c r="BJ431" s="24" t="str">
        <f>IF(AND($BB$1=5,AG431=5,$BC$1=AH431),'Data Entry'!I436,"")</f>
        <v/>
      </c>
      <c r="BK431" s="24" t="str">
        <f t="shared" si="125"/>
        <v/>
      </c>
      <c r="BL431" s="24" t="str">
        <f t="shared" si="126"/>
        <v/>
      </c>
      <c r="BM431" s="24" t="str">
        <f t="shared" si="127"/>
        <v/>
      </c>
      <c r="BN431" s="24" t="str">
        <f t="shared" si="128"/>
        <v/>
      </c>
    </row>
    <row r="432" spans="1:66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7"/>
      <c r="AF432" t="str">
        <f>IF(AK432="","",IF(AK432&gt;0,COUNT($AG$2:AG432),""))</f>
        <v/>
      </c>
      <c r="AG432" s="24">
        <f t="shared" si="111"/>
        <v>5</v>
      </c>
      <c r="AH432" s="24">
        <f>IF(AND($AJ$1=5),'Data Entry'!C437,"")</f>
        <v>0</v>
      </c>
      <c r="AI432" s="24">
        <f>IF(AND($AJ$1=5),'Data Entry'!D437,"")</f>
        <v>0</v>
      </c>
      <c r="AJ432" s="24" t="str">
        <f t="shared" si="112"/>
        <v/>
      </c>
      <c r="AK432" s="24">
        <f>IF(AND($AJ$1=5),'Data Entry'!F437,"")</f>
        <v>0</v>
      </c>
      <c r="AL432" s="24" t="str">
        <f t="shared" si="113"/>
        <v/>
      </c>
      <c r="AM432" s="24">
        <f>IF(AND($AJ$1=5),'Data Entry'!G437,"")</f>
        <v>0</v>
      </c>
      <c r="AN432" s="24" t="str">
        <f t="shared" si="114"/>
        <v/>
      </c>
      <c r="AO432" s="24" t="str">
        <f t="shared" si="115"/>
        <v/>
      </c>
      <c r="AP432" s="24">
        <f>IF(AND($AJ$1=5),'Data Entry'!E437,"")</f>
        <v>0</v>
      </c>
      <c r="AQ432" s="24">
        <f>IF(AND($AJ$1=5),'Data Entry'!H437,"")</f>
        <v>0</v>
      </c>
      <c r="AR432" s="24">
        <f>IF(AND($AJ$1=5),'Data Entry'!I437,"")</f>
        <v>0</v>
      </c>
      <c r="AS432" s="24" t="str">
        <f t="shared" si="116"/>
        <v/>
      </c>
      <c r="AT432" s="24" t="str">
        <f t="shared" si="117"/>
        <v/>
      </c>
      <c r="AU432" s="24" t="str">
        <f t="shared" si="118"/>
        <v/>
      </c>
      <c r="AV432" s="24" t="str">
        <f t="shared" si="119"/>
        <v/>
      </c>
      <c r="AX432" t="str">
        <f>IF(BC432="","",IF(BC432&gt;0,COUNT($AY$2:AY432),""))</f>
        <v/>
      </c>
      <c r="AY432" s="24" t="str">
        <f t="shared" si="120"/>
        <v/>
      </c>
      <c r="AZ432" s="24" t="str">
        <f>IF(AND($BB$1=5,$BC$1=AH432),'Data Entry'!C437,"")</f>
        <v/>
      </c>
      <c r="BA432" s="24" t="str">
        <f>IF(AND($BB$1=5,AG432=5,$BC$1=AH432),'Data Entry'!D437,"")</f>
        <v/>
      </c>
      <c r="BB432" s="24" t="str">
        <f t="shared" si="121"/>
        <v/>
      </c>
      <c r="BC432" s="24" t="str">
        <f>IF(AND($BB$1=5,AG432=5,$BC$1=AH432),'Data Entry'!F437,"")</f>
        <v/>
      </c>
      <c r="BD432" s="24" t="str">
        <f t="shared" si="122"/>
        <v/>
      </c>
      <c r="BE432" s="24" t="str">
        <f>IF(AND($BB$1=5,AG432=5,$BC$1=AH432),'Data Entry'!G437,"")</f>
        <v/>
      </c>
      <c r="BF432" s="24" t="str">
        <f t="shared" si="123"/>
        <v/>
      </c>
      <c r="BG432" s="24" t="str">
        <f t="shared" si="124"/>
        <v/>
      </c>
      <c r="BH432" s="24" t="str">
        <f>IF(AND($BB$1=5,AG432=5,$BC$1=AH432),'Data Entry'!E437,"")</f>
        <v/>
      </c>
      <c r="BI432" s="24" t="str">
        <f>IF(AND($BB$1=5,AG432=5,$BC$1=AH432),'Data Entry'!H437,"")</f>
        <v/>
      </c>
      <c r="BJ432" s="24" t="str">
        <f>IF(AND($BB$1=5,AG432=5,$BC$1=AH432),'Data Entry'!I437,"")</f>
        <v/>
      </c>
      <c r="BK432" s="24" t="str">
        <f t="shared" si="125"/>
        <v/>
      </c>
      <c r="BL432" s="24" t="str">
        <f t="shared" si="126"/>
        <v/>
      </c>
      <c r="BM432" s="24" t="str">
        <f t="shared" si="127"/>
        <v/>
      </c>
      <c r="BN432" s="24" t="str">
        <f t="shared" si="128"/>
        <v/>
      </c>
    </row>
    <row r="433" spans="1:66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7"/>
      <c r="AF433" t="str">
        <f>IF(AK433="","",IF(AK433&gt;0,COUNT($AG$2:AG433),""))</f>
        <v/>
      </c>
      <c r="AG433" s="24">
        <f t="shared" si="111"/>
        <v>5</v>
      </c>
      <c r="AH433" s="24">
        <f>IF(AND($AJ$1=5),'Data Entry'!C438,"")</f>
        <v>0</v>
      </c>
      <c r="AI433" s="24">
        <f>IF(AND($AJ$1=5),'Data Entry'!D438,"")</f>
        <v>0</v>
      </c>
      <c r="AJ433" s="24" t="str">
        <f t="shared" si="112"/>
        <v/>
      </c>
      <c r="AK433" s="24">
        <f>IF(AND($AJ$1=5),'Data Entry'!F438,"")</f>
        <v>0</v>
      </c>
      <c r="AL433" s="24" t="str">
        <f t="shared" si="113"/>
        <v/>
      </c>
      <c r="AM433" s="24">
        <f>IF(AND($AJ$1=5),'Data Entry'!G438,"")</f>
        <v>0</v>
      </c>
      <c r="AN433" s="24" t="str">
        <f t="shared" si="114"/>
        <v/>
      </c>
      <c r="AO433" s="24" t="str">
        <f t="shared" si="115"/>
        <v/>
      </c>
      <c r="AP433" s="24">
        <f>IF(AND($AJ$1=5),'Data Entry'!E438,"")</f>
        <v>0</v>
      </c>
      <c r="AQ433" s="24">
        <f>IF(AND($AJ$1=5),'Data Entry'!H438,"")</f>
        <v>0</v>
      </c>
      <c r="AR433" s="24">
        <f>IF(AND($AJ$1=5),'Data Entry'!I438,"")</f>
        <v>0</v>
      </c>
      <c r="AS433" s="24" t="str">
        <f t="shared" si="116"/>
        <v/>
      </c>
      <c r="AT433" s="24" t="str">
        <f t="shared" si="117"/>
        <v/>
      </c>
      <c r="AU433" s="24" t="str">
        <f t="shared" si="118"/>
        <v/>
      </c>
      <c r="AV433" s="24" t="str">
        <f t="shared" si="119"/>
        <v/>
      </c>
      <c r="AX433" t="str">
        <f>IF(BC433="","",IF(BC433&gt;0,COUNT($AY$2:AY433),""))</f>
        <v/>
      </c>
      <c r="AY433" s="24" t="str">
        <f t="shared" si="120"/>
        <v/>
      </c>
      <c r="AZ433" s="24" t="str">
        <f>IF(AND($BB$1=5,$BC$1=AH433),'Data Entry'!C438,"")</f>
        <v/>
      </c>
      <c r="BA433" s="24" t="str">
        <f>IF(AND($BB$1=5,AG433=5,$BC$1=AH433),'Data Entry'!D438,"")</f>
        <v/>
      </c>
      <c r="BB433" s="24" t="str">
        <f t="shared" si="121"/>
        <v/>
      </c>
      <c r="BC433" s="24" t="str">
        <f>IF(AND($BB$1=5,AG433=5,$BC$1=AH433),'Data Entry'!F438,"")</f>
        <v/>
      </c>
      <c r="BD433" s="24" t="str">
        <f t="shared" si="122"/>
        <v/>
      </c>
      <c r="BE433" s="24" t="str">
        <f>IF(AND($BB$1=5,AG433=5,$BC$1=AH433),'Data Entry'!G438,"")</f>
        <v/>
      </c>
      <c r="BF433" s="24" t="str">
        <f t="shared" si="123"/>
        <v/>
      </c>
      <c r="BG433" s="24" t="str">
        <f t="shared" si="124"/>
        <v/>
      </c>
      <c r="BH433" s="24" t="str">
        <f>IF(AND($BB$1=5,AG433=5,$BC$1=AH433),'Data Entry'!E438,"")</f>
        <v/>
      </c>
      <c r="BI433" s="24" t="str">
        <f>IF(AND($BB$1=5,AG433=5,$BC$1=AH433),'Data Entry'!H438,"")</f>
        <v/>
      </c>
      <c r="BJ433" s="24" t="str">
        <f>IF(AND($BB$1=5,AG433=5,$BC$1=AH433),'Data Entry'!I438,"")</f>
        <v/>
      </c>
      <c r="BK433" s="24" t="str">
        <f t="shared" si="125"/>
        <v/>
      </c>
      <c r="BL433" s="24" t="str">
        <f t="shared" si="126"/>
        <v/>
      </c>
      <c r="BM433" s="24" t="str">
        <f t="shared" si="127"/>
        <v/>
      </c>
      <c r="BN433" s="24" t="str">
        <f t="shared" si="128"/>
        <v/>
      </c>
    </row>
    <row r="434" spans="1:66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7"/>
      <c r="AF434" t="str">
        <f>IF(AK434="","",IF(AK434&gt;0,COUNT($AG$2:AG434),""))</f>
        <v/>
      </c>
      <c r="AG434" s="24">
        <f t="shared" si="111"/>
        <v>5</v>
      </c>
      <c r="AH434" s="24">
        <f>IF(AND($AJ$1=5),'Data Entry'!C439,"")</f>
        <v>0</v>
      </c>
      <c r="AI434" s="24">
        <f>IF(AND($AJ$1=5),'Data Entry'!D439,"")</f>
        <v>0</v>
      </c>
      <c r="AJ434" s="24" t="str">
        <f t="shared" si="112"/>
        <v/>
      </c>
      <c r="AK434" s="24">
        <f>IF(AND($AJ$1=5),'Data Entry'!F439,"")</f>
        <v>0</v>
      </c>
      <c r="AL434" s="24" t="str">
        <f t="shared" si="113"/>
        <v/>
      </c>
      <c r="AM434" s="24">
        <f>IF(AND($AJ$1=5),'Data Entry'!G439,"")</f>
        <v>0</v>
      </c>
      <c r="AN434" s="24" t="str">
        <f t="shared" si="114"/>
        <v/>
      </c>
      <c r="AO434" s="24" t="str">
        <f t="shared" si="115"/>
        <v/>
      </c>
      <c r="AP434" s="24">
        <f>IF(AND($AJ$1=5),'Data Entry'!E439,"")</f>
        <v>0</v>
      </c>
      <c r="AQ434" s="24">
        <f>IF(AND($AJ$1=5),'Data Entry'!H439,"")</f>
        <v>0</v>
      </c>
      <c r="AR434" s="24">
        <f>IF(AND($AJ$1=5),'Data Entry'!I439,"")</f>
        <v>0</v>
      </c>
      <c r="AS434" s="24" t="str">
        <f t="shared" si="116"/>
        <v/>
      </c>
      <c r="AT434" s="24" t="str">
        <f t="shared" si="117"/>
        <v/>
      </c>
      <c r="AU434" s="24" t="str">
        <f t="shared" si="118"/>
        <v/>
      </c>
      <c r="AV434" s="24" t="str">
        <f t="shared" si="119"/>
        <v/>
      </c>
      <c r="AX434" t="str">
        <f>IF(BC434="","",IF(BC434&gt;0,COUNT($AY$2:AY434),""))</f>
        <v/>
      </c>
      <c r="AY434" s="24" t="str">
        <f t="shared" si="120"/>
        <v/>
      </c>
      <c r="AZ434" s="24" t="str">
        <f>IF(AND($BB$1=5,$BC$1=AH434),'Data Entry'!C439,"")</f>
        <v/>
      </c>
      <c r="BA434" s="24" t="str">
        <f>IF(AND($BB$1=5,AG434=5,$BC$1=AH434),'Data Entry'!D439,"")</f>
        <v/>
      </c>
      <c r="BB434" s="24" t="str">
        <f t="shared" si="121"/>
        <v/>
      </c>
      <c r="BC434" s="24" t="str">
        <f>IF(AND($BB$1=5,AG434=5,$BC$1=AH434),'Data Entry'!F439,"")</f>
        <v/>
      </c>
      <c r="BD434" s="24" t="str">
        <f t="shared" si="122"/>
        <v/>
      </c>
      <c r="BE434" s="24" t="str">
        <f>IF(AND($BB$1=5,AG434=5,$BC$1=AH434),'Data Entry'!G439,"")</f>
        <v/>
      </c>
      <c r="BF434" s="24" t="str">
        <f t="shared" si="123"/>
        <v/>
      </c>
      <c r="BG434" s="24" t="str">
        <f t="shared" si="124"/>
        <v/>
      </c>
      <c r="BH434" s="24" t="str">
        <f>IF(AND($BB$1=5,AG434=5,$BC$1=AH434),'Data Entry'!E439,"")</f>
        <v/>
      </c>
      <c r="BI434" s="24" t="str">
        <f>IF(AND($BB$1=5,AG434=5,$BC$1=AH434),'Data Entry'!H439,"")</f>
        <v/>
      </c>
      <c r="BJ434" s="24" t="str">
        <f>IF(AND($BB$1=5,AG434=5,$BC$1=AH434),'Data Entry'!I439,"")</f>
        <v/>
      </c>
      <c r="BK434" s="24" t="str">
        <f t="shared" si="125"/>
        <v/>
      </c>
      <c r="BL434" s="24" t="str">
        <f t="shared" si="126"/>
        <v/>
      </c>
      <c r="BM434" s="24" t="str">
        <f t="shared" si="127"/>
        <v/>
      </c>
      <c r="BN434" s="24" t="str">
        <f t="shared" si="128"/>
        <v/>
      </c>
    </row>
    <row r="435" spans="1:66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7"/>
      <c r="AF435" t="str">
        <f>IF(AK435="","",IF(AK435&gt;0,COUNT($AG$2:AG435),""))</f>
        <v/>
      </c>
      <c r="AG435" s="24">
        <f t="shared" si="111"/>
        <v>5</v>
      </c>
      <c r="AH435" s="24">
        <f>IF(AND($AJ$1=5),'Data Entry'!C440,"")</f>
        <v>0</v>
      </c>
      <c r="AI435" s="24">
        <f>IF(AND($AJ$1=5),'Data Entry'!D440,"")</f>
        <v>0</v>
      </c>
      <c r="AJ435" s="24" t="str">
        <f t="shared" si="112"/>
        <v/>
      </c>
      <c r="AK435" s="24">
        <f>IF(AND($AJ$1=5),'Data Entry'!F440,"")</f>
        <v>0</v>
      </c>
      <c r="AL435" s="24" t="str">
        <f t="shared" si="113"/>
        <v/>
      </c>
      <c r="AM435" s="24">
        <f>IF(AND($AJ$1=5),'Data Entry'!G440,"")</f>
        <v>0</v>
      </c>
      <c r="AN435" s="24" t="str">
        <f t="shared" si="114"/>
        <v/>
      </c>
      <c r="AO435" s="24" t="str">
        <f t="shared" si="115"/>
        <v/>
      </c>
      <c r="AP435" s="24">
        <f>IF(AND($AJ$1=5),'Data Entry'!E440,"")</f>
        <v>0</v>
      </c>
      <c r="AQ435" s="24">
        <f>IF(AND($AJ$1=5),'Data Entry'!H440,"")</f>
        <v>0</v>
      </c>
      <c r="AR435" s="24">
        <f>IF(AND($AJ$1=5),'Data Entry'!I440,"")</f>
        <v>0</v>
      </c>
      <c r="AS435" s="24" t="str">
        <f t="shared" si="116"/>
        <v/>
      </c>
      <c r="AT435" s="24" t="str">
        <f t="shared" si="117"/>
        <v/>
      </c>
      <c r="AU435" s="24" t="str">
        <f t="shared" si="118"/>
        <v/>
      </c>
      <c r="AV435" s="24" t="str">
        <f t="shared" si="119"/>
        <v/>
      </c>
      <c r="AX435" t="str">
        <f>IF(BC435="","",IF(BC435&gt;0,COUNT($AY$2:AY435),""))</f>
        <v/>
      </c>
      <c r="AY435" s="24" t="str">
        <f t="shared" si="120"/>
        <v/>
      </c>
      <c r="AZ435" s="24" t="str">
        <f>IF(AND($BB$1=5,$BC$1=AH435),'Data Entry'!C440,"")</f>
        <v/>
      </c>
      <c r="BA435" s="24" t="str">
        <f>IF(AND($BB$1=5,AG435=5,$BC$1=AH435),'Data Entry'!D440,"")</f>
        <v/>
      </c>
      <c r="BB435" s="24" t="str">
        <f t="shared" si="121"/>
        <v/>
      </c>
      <c r="BC435" s="24" t="str">
        <f>IF(AND($BB$1=5,AG435=5,$BC$1=AH435),'Data Entry'!F440,"")</f>
        <v/>
      </c>
      <c r="BD435" s="24" t="str">
        <f t="shared" si="122"/>
        <v/>
      </c>
      <c r="BE435" s="24" t="str">
        <f>IF(AND($BB$1=5,AG435=5,$BC$1=AH435),'Data Entry'!G440,"")</f>
        <v/>
      </c>
      <c r="BF435" s="24" t="str">
        <f t="shared" si="123"/>
        <v/>
      </c>
      <c r="BG435" s="24" t="str">
        <f t="shared" si="124"/>
        <v/>
      </c>
      <c r="BH435" s="24" t="str">
        <f>IF(AND($BB$1=5,AG435=5,$BC$1=AH435),'Data Entry'!E440,"")</f>
        <v/>
      </c>
      <c r="BI435" s="24" t="str">
        <f>IF(AND($BB$1=5,AG435=5,$BC$1=AH435),'Data Entry'!H440,"")</f>
        <v/>
      </c>
      <c r="BJ435" s="24" t="str">
        <f>IF(AND($BB$1=5,AG435=5,$BC$1=AH435),'Data Entry'!I440,"")</f>
        <v/>
      </c>
      <c r="BK435" s="24" t="str">
        <f t="shared" si="125"/>
        <v/>
      </c>
      <c r="BL435" s="24" t="str">
        <f t="shared" si="126"/>
        <v/>
      </c>
      <c r="BM435" s="24" t="str">
        <f t="shared" si="127"/>
        <v/>
      </c>
      <c r="BN435" s="24" t="str">
        <f t="shared" si="128"/>
        <v/>
      </c>
    </row>
    <row r="436" spans="1:66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7"/>
      <c r="AF436" t="str">
        <f>IF(AK436="","",IF(AK436&gt;0,COUNT($AG$2:AG436),""))</f>
        <v/>
      </c>
      <c r="AG436" s="24">
        <f t="shared" si="111"/>
        <v>5</v>
      </c>
      <c r="AH436" s="24">
        <f>IF(AND($AJ$1=5),'Data Entry'!C441,"")</f>
        <v>0</v>
      </c>
      <c r="AI436" s="24">
        <f>IF(AND($AJ$1=5),'Data Entry'!D441,"")</f>
        <v>0</v>
      </c>
      <c r="AJ436" s="24" t="str">
        <f t="shared" si="112"/>
        <v/>
      </c>
      <c r="AK436" s="24">
        <f>IF(AND($AJ$1=5),'Data Entry'!F441,"")</f>
        <v>0</v>
      </c>
      <c r="AL436" s="24" t="str">
        <f t="shared" si="113"/>
        <v/>
      </c>
      <c r="AM436" s="24">
        <f>IF(AND($AJ$1=5),'Data Entry'!G441,"")</f>
        <v>0</v>
      </c>
      <c r="AN436" s="24" t="str">
        <f t="shared" si="114"/>
        <v/>
      </c>
      <c r="AO436" s="24" t="str">
        <f t="shared" si="115"/>
        <v/>
      </c>
      <c r="AP436" s="24">
        <f>IF(AND($AJ$1=5),'Data Entry'!E441,"")</f>
        <v>0</v>
      </c>
      <c r="AQ436" s="24">
        <f>IF(AND($AJ$1=5),'Data Entry'!H441,"")</f>
        <v>0</v>
      </c>
      <c r="AR436" s="24">
        <f>IF(AND($AJ$1=5),'Data Entry'!I441,"")</f>
        <v>0</v>
      </c>
      <c r="AS436" s="24" t="str">
        <f t="shared" si="116"/>
        <v/>
      </c>
      <c r="AT436" s="24" t="str">
        <f t="shared" si="117"/>
        <v/>
      </c>
      <c r="AU436" s="24" t="str">
        <f t="shared" si="118"/>
        <v/>
      </c>
      <c r="AV436" s="24" t="str">
        <f t="shared" si="119"/>
        <v/>
      </c>
      <c r="AX436" t="str">
        <f>IF(BC436="","",IF(BC436&gt;0,COUNT($AY$2:AY436),""))</f>
        <v/>
      </c>
      <c r="AY436" s="24" t="str">
        <f t="shared" si="120"/>
        <v/>
      </c>
      <c r="AZ436" s="24" t="str">
        <f>IF(AND($BB$1=5,$BC$1=AH436),'Data Entry'!C441,"")</f>
        <v/>
      </c>
      <c r="BA436" s="24" t="str">
        <f>IF(AND($BB$1=5,AG436=5,$BC$1=AH436),'Data Entry'!D441,"")</f>
        <v/>
      </c>
      <c r="BB436" s="24" t="str">
        <f t="shared" si="121"/>
        <v/>
      </c>
      <c r="BC436" s="24" t="str">
        <f>IF(AND($BB$1=5,AG436=5,$BC$1=AH436),'Data Entry'!F441,"")</f>
        <v/>
      </c>
      <c r="BD436" s="24" t="str">
        <f t="shared" si="122"/>
        <v/>
      </c>
      <c r="BE436" s="24" t="str">
        <f>IF(AND($BB$1=5,AG436=5,$BC$1=AH436),'Data Entry'!G441,"")</f>
        <v/>
      </c>
      <c r="BF436" s="24" t="str">
        <f t="shared" si="123"/>
        <v/>
      </c>
      <c r="BG436" s="24" t="str">
        <f t="shared" si="124"/>
        <v/>
      </c>
      <c r="BH436" s="24" t="str">
        <f>IF(AND($BB$1=5,AG436=5,$BC$1=AH436),'Data Entry'!E441,"")</f>
        <v/>
      </c>
      <c r="BI436" s="24" t="str">
        <f>IF(AND($BB$1=5,AG436=5,$BC$1=AH436),'Data Entry'!H441,"")</f>
        <v/>
      </c>
      <c r="BJ436" s="24" t="str">
        <f>IF(AND($BB$1=5,AG436=5,$BC$1=AH436),'Data Entry'!I441,"")</f>
        <v/>
      </c>
      <c r="BK436" s="24" t="str">
        <f t="shared" si="125"/>
        <v/>
      </c>
      <c r="BL436" s="24" t="str">
        <f t="shared" si="126"/>
        <v/>
      </c>
      <c r="BM436" s="24" t="str">
        <f t="shared" si="127"/>
        <v/>
      </c>
      <c r="BN436" s="24" t="str">
        <f t="shared" si="128"/>
        <v/>
      </c>
    </row>
    <row r="437" spans="1:66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7"/>
      <c r="AF437" t="str">
        <f>IF(AK437="","",IF(AK437&gt;0,COUNT($AG$2:AG437),""))</f>
        <v/>
      </c>
      <c r="AG437" s="24">
        <f t="shared" si="111"/>
        <v>5</v>
      </c>
      <c r="AH437" s="24">
        <f>IF(AND($AJ$1=5),'Data Entry'!C442,"")</f>
        <v>0</v>
      </c>
      <c r="AI437" s="24">
        <f>IF(AND($AJ$1=5),'Data Entry'!D442,"")</f>
        <v>0</v>
      </c>
      <c r="AJ437" s="24" t="str">
        <f t="shared" si="112"/>
        <v/>
      </c>
      <c r="AK437" s="24">
        <f>IF(AND($AJ$1=5),'Data Entry'!F442,"")</f>
        <v>0</v>
      </c>
      <c r="AL437" s="24" t="str">
        <f t="shared" si="113"/>
        <v/>
      </c>
      <c r="AM437" s="24">
        <f>IF(AND($AJ$1=5),'Data Entry'!G442,"")</f>
        <v>0</v>
      </c>
      <c r="AN437" s="24" t="str">
        <f t="shared" si="114"/>
        <v/>
      </c>
      <c r="AO437" s="24" t="str">
        <f t="shared" si="115"/>
        <v/>
      </c>
      <c r="AP437" s="24">
        <f>IF(AND($AJ$1=5),'Data Entry'!E442,"")</f>
        <v>0</v>
      </c>
      <c r="AQ437" s="24">
        <f>IF(AND($AJ$1=5),'Data Entry'!H442,"")</f>
        <v>0</v>
      </c>
      <c r="AR437" s="24">
        <f>IF(AND($AJ$1=5),'Data Entry'!I442,"")</f>
        <v>0</v>
      </c>
      <c r="AS437" s="24" t="str">
        <f t="shared" si="116"/>
        <v/>
      </c>
      <c r="AT437" s="24" t="str">
        <f t="shared" si="117"/>
        <v/>
      </c>
      <c r="AU437" s="24" t="str">
        <f t="shared" si="118"/>
        <v/>
      </c>
      <c r="AV437" s="24" t="str">
        <f t="shared" si="119"/>
        <v/>
      </c>
      <c r="AX437" t="str">
        <f>IF(BC437="","",IF(BC437&gt;0,COUNT($AY$2:AY437),""))</f>
        <v/>
      </c>
      <c r="AY437" s="24" t="str">
        <f t="shared" si="120"/>
        <v/>
      </c>
      <c r="AZ437" s="24" t="str">
        <f>IF(AND($BB$1=5,$BC$1=AH437),'Data Entry'!C442,"")</f>
        <v/>
      </c>
      <c r="BA437" s="24" t="str">
        <f>IF(AND($BB$1=5,AG437=5,$BC$1=AH437),'Data Entry'!D442,"")</f>
        <v/>
      </c>
      <c r="BB437" s="24" t="str">
        <f t="shared" si="121"/>
        <v/>
      </c>
      <c r="BC437" s="24" t="str">
        <f>IF(AND($BB$1=5,AG437=5,$BC$1=AH437),'Data Entry'!F442,"")</f>
        <v/>
      </c>
      <c r="BD437" s="24" t="str">
        <f t="shared" si="122"/>
        <v/>
      </c>
      <c r="BE437" s="24" t="str">
        <f>IF(AND($BB$1=5,AG437=5,$BC$1=AH437),'Data Entry'!G442,"")</f>
        <v/>
      </c>
      <c r="BF437" s="24" t="str">
        <f t="shared" si="123"/>
        <v/>
      </c>
      <c r="BG437" s="24" t="str">
        <f t="shared" si="124"/>
        <v/>
      </c>
      <c r="BH437" s="24" t="str">
        <f>IF(AND($BB$1=5,AG437=5,$BC$1=AH437),'Data Entry'!E442,"")</f>
        <v/>
      </c>
      <c r="BI437" s="24" t="str">
        <f>IF(AND($BB$1=5,AG437=5,$BC$1=AH437),'Data Entry'!H442,"")</f>
        <v/>
      </c>
      <c r="BJ437" s="24" t="str">
        <f>IF(AND($BB$1=5,AG437=5,$BC$1=AH437),'Data Entry'!I442,"")</f>
        <v/>
      </c>
      <c r="BK437" s="24" t="str">
        <f t="shared" si="125"/>
        <v/>
      </c>
      <c r="BL437" s="24" t="str">
        <f t="shared" si="126"/>
        <v/>
      </c>
      <c r="BM437" s="24" t="str">
        <f t="shared" si="127"/>
        <v/>
      </c>
      <c r="BN437" s="24" t="str">
        <f t="shared" si="128"/>
        <v/>
      </c>
    </row>
    <row r="438" spans="1:66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7"/>
      <c r="AF438" t="str">
        <f>IF(AK438="","",IF(AK438&gt;0,COUNT($AG$2:AG438),""))</f>
        <v/>
      </c>
      <c r="AG438" s="24">
        <f t="shared" si="111"/>
        <v>5</v>
      </c>
      <c r="AH438" s="24">
        <f>IF(AND($AJ$1=5),'Data Entry'!C443,"")</f>
        <v>0</v>
      </c>
      <c r="AI438" s="24">
        <f>IF(AND($AJ$1=5),'Data Entry'!D443,"")</f>
        <v>0</v>
      </c>
      <c r="AJ438" s="24" t="str">
        <f t="shared" si="112"/>
        <v/>
      </c>
      <c r="AK438" s="24">
        <f>IF(AND($AJ$1=5),'Data Entry'!F443,"")</f>
        <v>0</v>
      </c>
      <c r="AL438" s="24" t="str">
        <f t="shared" si="113"/>
        <v/>
      </c>
      <c r="AM438" s="24">
        <f>IF(AND($AJ$1=5),'Data Entry'!G443,"")</f>
        <v>0</v>
      </c>
      <c r="AN438" s="24" t="str">
        <f t="shared" si="114"/>
        <v/>
      </c>
      <c r="AO438" s="24" t="str">
        <f t="shared" si="115"/>
        <v/>
      </c>
      <c r="AP438" s="24">
        <f>IF(AND($AJ$1=5),'Data Entry'!E443,"")</f>
        <v>0</v>
      </c>
      <c r="AQ438" s="24">
        <f>IF(AND($AJ$1=5),'Data Entry'!H443,"")</f>
        <v>0</v>
      </c>
      <c r="AR438" s="24">
        <f>IF(AND($AJ$1=5),'Data Entry'!I443,"")</f>
        <v>0</v>
      </c>
      <c r="AS438" s="24" t="str">
        <f t="shared" si="116"/>
        <v/>
      </c>
      <c r="AT438" s="24" t="str">
        <f t="shared" si="117"/>
        <v/>
      </c>
      <c r="AU438" s="24" t="str">
        <f t="shared" si="118"/>
        <v/>
      </c>
      <c r="AV438" s="24" t="str">
        <f t="shared" si="119"/>
        <v/>
      </c>
      <c r="AX438" t="str">
        <f>IF(BC438="","",IF(BC438&gt;0,COUNT($AY$2:AY438),""))</f>
        <v/>
      </c>
      <c r="AY438" s="24" t="str">
        <f t="shared" si="120"/>
        <v/>
      </c>
      <c r="AZ438" s="24" t="str">
        <f>IF(AND($BB$1=5,$BC$1=AH438),'Data Entry'!C443,"")</f>
        <v/>
      </c>
      <c r="BA438" s="24" t="str">
        <f>IF(AND($BB$1=5,AG438=5,$BC$1=AH438),'Data Entry'!D443,"")</f>
        <v/>
      </c>
      <c r="BB438" s="24" t="str">
        <f t="shared" si="121"/>
        <v/>
      </c>
      <c r="BC438" s="24" t="str">
        <f>IF(AND($BB$1=5,AG438=5,$BC$1=AH438),'Data Entry'!F443,"")</f>
        <v/>
      </c>
      <c r="BD438" s="24" t="str">
        <f t="shared" si="122"/>
        <v/>
      </c>
      <c r="BE438" s="24" t="str">
        <f>IF(AND($BB$1=5,AG438=5,$BC$1=AH438),'Data Entry'!G443,"")</f>
        <v/>
      </c>
      <c r="BF438" s="24" t="str">
        <f t="shared" si="123"/>
        <v/>
      </c>
      <c r="BG438" s="24" t="str">
        <f t="shared" si="124"/>
        <v/>
      </c>
      <c r="BH438" s="24" t="str">
        <f>IF(AND($BB$1=5,AG438=5,$BC$1=AH438),'Data Entry'!E443,"")</f>
        <v/>
      </c>
      <c r="BI438" s="24" t="str">
        <f>IF(AND($BB$1=5,AG438=5,$BC$1=AH438),'Data Entry'!H443,"")</f>
        <v/>
      </c>
      <c r="BJ438" s="24" t="str">
        <f>IF(AND($BB$1=5,AG438=5,$BC$1=AH438),'Data Entry'!I443,"")</f>
        <v/>
      </c>
      <c r="BK438" s="24" t="str">
        <f t="shared" si="125"/>
        <v/>
      </c>
      <c r="BL438" s="24" t="str">
        <f t="shared" si="126"/>
        <v/>
      </c>
      <c r="BM438" s="24" t="str">
        <f t="shared" si="127"/>
        <v/>
      </c>
      <c r="BN438" s="24" t="str">
        <f t="shared" si="128"/>
        <v/>
      </c>
    </row>
    <row r="439" spans="1:66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7"/>
      <c r="AF439" t="str">
        <f>IF(AK439="","",IF(AK439&gt;0,COUNT($AG$2:AG439),""))</f>
        <v/>
      </c>
      <c r="AG439" s="24">
        <f t="shared" si="111"/>
        <v>5</v>
      </c>
      <c r="AH439" s="24">
        <f>IF(AND($AJ$1=5),'Data Entry'!C444,"")</f>
        <v>0</v>
      </c>
      <c r="AI439" s="24">
        <f>IF(AND($AJ$1=5),'Data Entry'!D444,"")</f>
        <v>0</v>
      </c>
      <c r="AJ439" s="24" t="str">
        <f t="shared" si="112"/>
        <v/>
      </c>
      <c r="AK439" s="24">
        <f>IF(AND($AJ$1=5),'Data Entry'!F444,"")</f>
        <v>0</v>
      </c>
      <c r="AL439" s="24" t="str">
        <f t="shared" si="113"/>
        <v/>
      </c>
      <c r="AM439" s="24">
        <f>IF(AND($AJ$1=5),'Data Entry'!G444,"")</f>
        <v>0</v>
      </c>
      <c r="AN439" s="24" t="str">
        <f t="shared" si="114"/>
        <v/>
      </c>
      <c r="AO439" s="24" t="str">
        <f t="shared" si="115"/>
        <v/>
      </c>
      <c r="AP439" s="24">
        <f>IF(AND($AJ$1=5),'Data Entry'!E444,"")</f>
        <v>0</v>
      </c>
      <c r="AQ439" s="24">
        <f>IF(AND($AJ$1=5),'Data Entry'!H444,"")</f>
        <v>0</v>
      </c>
      <c r="AR439" s="24">
        <f>IF(AND($AJ$1=5),'Data Entry'!I444,"")</f>
        <v>0</v>
      </c>
      <c r="AS439" s="24" t="str">
        <f t="shared" si="116"/>
        <v/>
      </c>
      <c r="AT439" s="24" t="str">
        <f t="shared" si="117"/>
        <v/>
      </c>
      <c r="AU439" s="24" t="str">
        <f t="shared" si="118"/>
        <v/>
      </c>
      <c r="AV439" s="24" t="str">
        <f t="shared" si="119"/>
        <v/>
      </c>
      <c r="AX439" t="str">
        <f>IF(BC439="","",IF(BC439&gt;0,COUNT($AY$2:AY439),""))</f>
        <v/>
      </c>
      <c r="AY439" s="24" t="str">
        <f t="shared" si="120"/>
        <v/>
      </c>
      <c r="AZ439" s="24" t="str">
        <f>IF(AND($BB$1=5,$BC$1=AH439),'Data Entry'!C444,"")</f>
        <v/>
      </c>
      <c r="BA439" s="24" t="str">
        <f>IF(AND($BB$1=5,AG439=5,$BC$1=AH439),'Data Entry'!D444,"")</f>
        <v/>
      </c>
      <c r="BB439" s="24" t="str">
        <f t="shared" si="121"/>
        <v/>
      </c>
      <c r="BC439" s="24" t="str">
        <f>IF(AND($BB$1=5,AG439=5,$BC$1=AH439),'Data Entry'!F444,"")</f>
        <v/>
      </c>
      <c r="BD439" s="24" t="str">
        <f t="shared" si="122"/>
        <v/>
      </c>
      <c r="BE439" s="24" t="str">
        <f>IF(AND($BB$1=5,AG439=5,$BC$1=AH439),'Data Entry'!G444,"")</f>
        <v/>
      </c>
      <c r="BF439" s="24" t="str">
        <f t="shared" si="123"/>
        <v/>
      </c>
      <c r="BG439" s="24" t="str">
        <f t="shared" si="124"/>
        <v/>
      </c>
      <c r="BH439" s="24" t="str">
        <f>IF(AND($BB$1=5,AG439=5,$BC$1=AH439),'Data Entry'!E444,"")</f>
        <v/>
      </c>
      <c r="BI439" s="24" t="str">
        <f>IF(AND($BB$1=5,AG439=5,$BC$1=AH439),'Data Entry'!H444,"")</f>
        <v/>
      </c>
      <c r="BJ439" s="24" t="str">
        <f>IF(AND($BB$1=5,AG439=5,$BC$1=AH439),'Data Entry'!I444,"")</f>
        <v/>
      </c>
      <c r="BK439" s="24" t="str">
        <f t="shared" si="125"/>
        <v/>
      </c>
      <c r="BL439" s="24" t="str">
        <f t="shared" si="126"/>
        <v/>
      </c>
      <c r="BM439" s="24" t="str">
        <f t="shared" si="127"/>
        <v/>
      </c>
      <c r="BN439" s="24" t="str">
        <f t="shared" si="128"/>
        <v/>
      </c>
    </row>
    <row r="440" spans="1:66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7"/>
      <c r="AF440" t="str">
        <f>IF(AK440="","",IF(AK440&gt;0,COUNT($AG$2:AG440),""))</f>
        <v/>
      </c>
      <c r="AG440" s="24">
        <f t="shared" si="111"/>
        <v>5</v>
      </c>
      <c r="AH440" s="24">
        <f>IF(AND($AJ$1=5),'Data Entry'!C445,"")</f>
        <v>0</v>
      </c>
      <c r="AI440" s="24">
        <f>IF(AND($AJ$1=5),'Data Entry'!D445,"")</f>
        <v>0</v>
      </c>
      <c r="AJ440" s="24" t="str">
        <f t="shared" si="112"/>
        <v/>
      </c>
      <c r="AK440" s="24">
        <f>IF(AND($AJ$1=5),'Data Entry'!F445,"")</f>
        <v>0</v>
      </c>
      <c r="AL440" s="24" t="str">
        <f t="shared" si="113"/>
        <v/>
      </c>
      <c r="AM440" s="24">
        <f>IF(AND($AJ$1=5),'Data Entry'!G445,"")</f>
        <v>0</v>
      </c>
      <c r="AN440" s="24" t="str">
        <f t="shared" si="114"/>
        <v/>
      </c>
      <c r="AO440" s="24" t="str">
        <f t="shared" si="115"/>
        <v/>
      </c>
      <c r="AP440" s="24">
        <f>IF(AND($AJ$1=5),'Data Entry'!E445,"")</f>
        <v>0</v>
      </c>
      <c r="AQ440" s="24">
        <f>IF(AND($AJ$1=5),'Data Entry'!H445,"")</f>
        <v>0</v>
      </c>
      <c r="AR440" s="24">
        <f>IF(AND($AJ$1=5),'Data Entry'!I445,"")</f>
        <v>0</v>
      </c>
      <c r="AS440" s="24" t="str">
        <f t="shared" si="116"/>
        <v/>
      </c>
      <c r="AT440" s="24" t="str">
        <f t="shared" si="117"/>
        <v/>
      </c>
      <c r="AU440" s="24" t="str">
        <f t="shared" si="118"/>
        <v/>
      </c>
      <c r="AV440" s="24" t="str">
        <f t="shared" si="119"/>
        <v/>
      </c>
      <c r="AX440" t="str">
        <f>IF(BC440="","",IF(BC440&gt;0,COUNT($AY$2:AY440),""))</f>
        <v/>
      </c>
      <c r="AY440" s="24" t="str">
        <f t="shared" si="120"/>
        <v/>
      </c>
      <c r="AZ440" s="24" t="str">
        <f>IF(AND($BB$1=5,$BC$1=AH440),'Data Entry'!C445,"")</f>
        <v/>
      </c>
      <c r="BA440" s="24" t="str">
        <f>IF(AND($BB$1=5,AG440=5,$BC$1=AH440),'Data Entry'!D445,"")</f>
        <v/>
      </c>
      <c r="BB440" s="24" t="str">
        <f t="shared" si="121"/>
        <v/>
      </c>
      <c r="BC440" s="24" t="str">
        <f>IF(AND($BB$1=5,AG440=5,$BC$1=AH440),'Data Entry'!F445,"")</f>
        <v/>
      </c>
      <c r="BD440" s="24" t="str">
        <f t="shared" si="122"/>
        <v/>
      </c>
      <c r="BE440" s="24" t="str">
        <f>IF(AND($BB$1=5,AG440=5,$BC$1=AH440),'Data Entry'!G445,"")</f>
        <v/>
      </c>
      <c r="BF440" s="24" t="str">
        <f t="shared" si="123"/>
        <v/>
      </c>
      <c r="BG440" s="24" t="str">
        <f t="shared" si="124"/>
        <v/>
      </c>
      <c r="BH440" s="24" t="str">
        <f>IF(AND($BB$1=5,AG440=5,$BC$1=AH440),'Data Entry'!E445,"")</f>
        <v/>
      </c>
      <c r="BI440" s="24" t="str">
        <f>IF(AND($BB$1=5,AG440=5,$BC$1=AH440),'Data Entry'!H445,"")</f>
        <v/>
      </c>
      <c r="BJ440" s="24" t="str">
        <f>IF(AND($BB$1=5,AG440=5,$BC$1=AH440),'Data Entry'!I445,"")</f>
        <v/>
      </c>
      <c r="BK440" s="24" t="str">
        <f t="shared" si="125"/>
        <v/>
      </c>
      <c r="BL440" s="24" t="str">
        <f t="shared" si="126"/>
        <v/>
      </c>
      <c r="BM440" s="24" t="str">
        <f t="shared" si="127"/>
        <v/>
      </c>
      <c r="BN440" s="24" t="str">
        <f t="shared" si="128"/>
        <v/>
      </c>
    </row>
    <row r="441" spans="1:66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7"/>
      <c r="AF441" t="str">
        <f>IF(AK441="","",IF(AK441&gt;0,COUNT($AG$2:AG441),""))</f>
        <v/>
      </c>
      <c r="AG441" s="24">
        <f t="shared" si="111"/>
        <v>5</v>
      </c>
      <c r="AH441" s="24">
        <f>IF(AND($AJ$1=5),'Data Entry'!C446,"")</f>
        <v>0</v>
      </c>
      <c r="AI441" s="24">
        <f>IF(AND($AJ$1=5),'Data Entry'!D446,"")</f>
        <v>0</v>
      </c>
      <c r="AJ441" s="24" t="str">
        <f t="shared" si="112"/>
        <v/>
      </c>
      <c r="AK441" s="24">
        <f>IF(AND($AJ$1=5),'Data Entry'!F446,"")</f>
        <v>0</v>
      </c>
      <c r="AL441" s="24" t="str">
        <f t="shared" si="113"/>
        <v/>
      </c>
      <c r="AM441" s="24">
        <f>IF(AND($AJ$1=5),'Data Entry'!G446,"")</f>
        <v>0</v>
      </c>
      <c r="AN441" s="24" t="str">
        <f t="shared" si="114"/>
        <v/>
      </c>
      <c r="AO441" s="24" t="str">
        <f t="shared" si="115"/>
        <v/>
      </c>
      <c r="AP441" s="24">
        <f>IF(AND($AJ$1=5),'Data Entry'!E446,"")</f>
        <v>0</v>
      </c>
      <c r="AQ441" s="24">
        <f>IF(AND($AJ$1=5),'Data Entry'!H446,"")</f>
        <v>0</v>
      </c>
      <c r="AR441" s="24">
        <f>IF(AND($AJ$1=5),'Data Entry'!I446,"")</f>
        <v>0</v>
      </c>
      <c r="AS441" s="24" t="str">
        <f t="shared" si="116"/>
        <v/>
      </c>
      <c r="AT441" s="24" t="str">
        <f t="shared" si="117"/>
        <v/>
      </c>
      <c r="AU441" s="24" t="str">
        <f t="shared" si="118"/>
        <v/>
      </c>
      <c r="AV441" s="24" t="str">
        <f t="shared" si="119"/>
        <v/>
      </c>
      <c r="AX441" t="str">
        <f>IF(BC441="","",IF(BC441&gt;0,COUNT($AY$2:AY441),""))</f>
        <v/>
      </c>
      <c r="AY441" s="24" t="str">
        <f t="shared" si="120"/>
        <v/>
      </c>
      <c r="AZ441" s="24" t="str">
        <f>IF(AND($BB$1=5,$BC$1=AH441),'Data Entry'!C446,"")</f>
        <v/>
      </c>
      <c r="BA441" s="24" t="str">
        <f>IF(AND($BB$1=5,AG441=5,$BC$1=AH441),'Data Entry'!D446,"")</f>
        <v/>
      </c>
      <c r="BB441" s="24" t="str">
        <f t="shared" si="121"/>
        <v/>
      </c>
      <c r="BC441" s="24" t="str">
        <f>IF(AND($BB$1=5,AG441=5,$BC$1=AH441),'Data Entry'!F446,"")</f>
        <v/>
      </c>
      <c r="BD441" s="24" t="str">
        <f t="shared" si="122"/>
        <v/>
      </c>
      <c r="BE441" s="24" t="str">
        <f>IF(AND($BB$1=5,AG441=5,$BC$1=AH441),'Data Entry'!G446,"")</f>
        <v/>
      </c>
      <c r="BF441" s="24" t="str">
        <f t="shared" si="123"/>
        <v/>
      </c>
      <c r="BG441" s="24" t="str">
        <f t="shared" si="124"/>
        <v/>
      </c>
      <c r="BH441" s="24" t="str">
        <f>IF(AND($BB$1=5,AG441=5,$BC$1=AH441),'Data Entry'!E446,"")</f>
        <v/>
      </c>
      <c r="BI441" s="24" t="str">
        <f>IF(AND($BB$1=5,AG441=5,$BC$1=AH441),'Data Entry'!H446,"")</f>
        <v/>
      </c>
      <c r="BJ441" s="24" t="str">
        <f>IF(AND($BB$1=5,AG441=5,$BC$1=AH441),'Data Entry'!I446,"")</f>
        <v/>
      </c>
      <c r="BK441" s="24" t="str">
        <f t="shared" si="125"/>
        <v/>
      </c>
      <c r="BL441" s="24" t="str">
        <f t="shared" si="126"/>
        <v/>
      </c>
      <c r="BM441" s="24" t="str">
        <f t="shared" si="127"/>
        <v/>
      </c>
      <c r="BN441" s="24" t="str">
        <f t="shared" si="128"/>
        <v/>
      </c>
    </row>
    <row r="442" spans="1:66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7"/>
      <c r="AF442" t="str">
        <f>IF(AK442="","",IF(AK442&gt;0,COUNT($AG$2:AG442),""))</f>
        <v/>
      </c>
      <c r="AG442" s="24">
        <f t="shared" si="111"/>
        <v>5</v>
      </c>
      <c r="AH442" s="24">
        <f>IF(AND($AJ$1=5),'Data Entry'!C447,"")</f>
        <v>0</v>
      </c>
      <c r="AI442" s="24">
        <f>IF(AND($AJ$1=5),'Data Entry'!D447,"")</f>
        <v>0</v>
      </c>
      <c r="AJ442" s="24" t="str">
        <f t="shared" si="112"/>
        <v/>
      </c>
      <c r="AK442" s="24">
        <f>IF(AND($AJ$1=5),'Data Entry'!F447,"")</f>
        <v>0</v>
      </c>
      <c r="AL442" s="24" t="str">
        <f t="shared" si="113"/>
        <v/>
      </c>
      <c r="AM442" s="24">
        <f>IF(AND($AJ$1=5),'Data Entry'!G447,"")</f>
        <v>0</v>
      </c>
      <c r="AN442" s="24" t="str">
        <f t="shared" si="114"/>
        <v/>
      </c>
      <c r="AO442" s="24" t="str">
        <f t="shared" si="115"/>
        <v/>
      </c>
      <c r="AP442" s="24">
        <f>IF(AND($AJ$1=5),'Data Entry'!E447,"")</f>
        <v>0</v>
      </c>
      <c r="AQ442" s="24">
        <f>IF(AND($AJ$1=5),'Data Entry'!H447,"")</f>
        <v>0</v>
      </c>
      <c r="AR442" s="24">
        <f>IF(AND($AJ$1=5),'Data Entry'!I447,"")</f>
        <v>0</v>
      </c>
      <c r="AS442" s="24" t="str">
        <f t="shared" si="116"/>
        <v/>
      </c>
      <c r="AT442" s="24" t="str">
        <f t="shared" si="117"/>
        <v/>
      </c>
      <c r="AU442" s="24" t="str">
        <f t="shared" si="118"/>
        <v/>
      </c>
      <c r="AV442" s="24" t="str">
        <f t="shared" si="119"/>
        <v/>
      </c>
      <c r="AX442" t="str">
        <f>IF(BC442="","",IF(BC442&gt;0,COUNT($AY$2:AY442),""))</f>
        <v/>
      </c>
      <c r="AY442" s="24" t="str">
        <f t="shared" si="120"/>
        <v/>
      </c>
      <c r="AZ442" s="24" t="str">
        <f>IF(AND($BB$1=5,$BC$1=AH442),'Data Entry'!C447,"")</f>
        <v/>
      </c>
      <c r="BA442" s="24" t="str">
        <f>IF(AND($BB$1=5,AG442=5,$BC$1=AH442),'Data Entry'!D447,"")</f>
        <v/>
      </c>
      <c r="BB442" s="24" t="str">
        <f t="shared" si="121"/>
        <v/>
      </c>
      <c r="BC442" s="24" t="str">
        <f>IF(AND($BB$1=5,AG442=5,$BC$1=AH442),'Data Entry'!F447,"")</f>
        <v/>
      </c>
      <c r="BD442" s="24" t="str">
        <f t="shared" si="122"/>
        <v/>
      </c>
      <c r="BE442" s="24" t="str">
        <f>IF(AND($BB$1=5,AG442=5,$BC$1=AH442),'Data Entry'!G447,"")</f>
        <v/>
      </c>
      <c r="BF442" s="24" t="str">
        <f t="shared" si="123"/>
        <v/>
      </c>
      <c r="BG442" s="24" t="str">
        <f t="shared" si="124"/>
        <v/>
      </c>
      <c r="BH442" s="24" t="str">
        <f>IF(AND($BB$1=5,AG442=5,$BC$1=AH442),'Data Entry'!E447,"")</f>
        <v/>
      </c>
      <c r="BI442" s="24" t="str">
        <f>IF(AND($BB$1=5,AG442=5,$BC$1=AH442),'Data Entry'!H447,"")</f>
        <v/>
      </c>
      <c r="BJ442" s="24" t="str">
        <f>IF(AND($BB$1=5,AG442=5,$BC$1=AH442),'Data Entry'!I447,"")</f>
        <v/>
      </c>
      <c r="BK442" s="24" t="str">
        <f t="shared" si="125"/>
        <v/>
      </c>
      <c r="BL442" s="24" t="str">
        <f t="shared" si="126"/>
        <v/>
      </c>
      <c r="BM442" s="24" t="str">
        <f t="shared" si="127"/>
        <v/>
      </c>
      <c r="BN442" s="24" t="str">
        <f t="shared" si="128"/>
        <v/>
      </c>
    </row>
    <row r="443" spans="1:66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7"/>
      <c r="AF443" t="str">
        <f>IF(AK443="","",IF(AK443&gt;0,COUNT($AG$2:AG443),""))</f>
        <v/>
      </c>
      <c r="AG443" s="24">
        <f t="shared" si="111"/>
        <v>5</v>
      </c>
      <c r="AH443" s="24">
        <f>IF(AND($AJ$1=5),'Data Entry'!C448,"")</f>
        <v>0</v>
      </c>
      <c r="AI443" s="24">
        <f>IF(AND($AJ$1=5),'Data Entry'!D448,"")</f>
        <v>0</v>
      </c>
      <c r="AJ443" s="24" t="str">
        <f t="shared" si="112"/>
        <v/>
      </c>
      <c r="AK443" s="24">
        <f>IF(AND($AJ$1=5),'Data Entry'!F448,"")</f>
        <v>0</v>
      </c>
      <c r="AL443" s="24" t="str">
        <f t="shared" si="113"/>
        <v/>
      </c>
      <c r="AM443" s="24">
        <f>IF(AND($AJ$1=5),'Data Entry'!G448,"")</f>
        <v>0</v>
      </c>
      <c r="AN443" s="24" t="str">
        <f t="shared" si="114"/>
        <v/>
      </c>
      <c r="AO443" s="24" t="str">
        <f t="shared" si="115"/>
        <v/>
      </c>
      <c r="AP443" s="24">
        <f>IF(AND($AJ$1=5),'Data Entry'!E448,"")</f>
        <v>0</v>
      </c>
      <c r="AQ443" s="24">
        <f>IF(AND($AJ$1=5),'Data Entry'!H448,"")</f>
        <v>0</v>
      </c>
      <c r="AR443" s="24">
        <f>IF(AND($AJ$1=5),'Data Entry'!I448,"")</f>
        <v>0</v>
      </c>
      <c r="AS443" s="24" t="str">
        <f t="shared" si="116"/>
        <v/>
      </c>
      <c r="AT443" s="24" t="str">
        <f t="shared" si="117"/>
        <v/>
      </c>
      <c r="AU443" s="24" t="str">
        <f t="shared" si="118"/>
        <v/>
      </c>
      <c r="AV443" s="24" t="str">
        <f t="shared" si="119"/>
        <v/>
      </c>
      <c r="AX443" t="str">
        <f>IF(BC443="","",IF(BC443&gt;0,COUNT($AY$2:AY443),""))</f>
        <v/>
      </c>
      <c r="AY443" s="24" t="str">
        <f t="shared" si="120"/>
        <v/>
      </c>
      <c r="AZ443" s="24" t="str">
        <f>IF(AND($BB$1=5,$BC$1=AH443),'Data Entry'!C448,"")</f>
        <v/>
      </c>
      <c r="BA443" s="24" t="str">
        <f>IF(AND($BB$1=5,AG443=5,$BC$1=AH443),'Data Entry'!D448,"")</f>
        <v/>
      </c>
      <c r="BB443" s="24" t="str">
        <f t="shared" si="121"/>
        <v/>
      </c>
      <c r="BC443" s="24" t="str">
        <f>IF(AND($BB$1=5,AG443=5,$BC$1=AH443),'Data Entry'!F448,"")</f>
        <v/>
      </c>
      <c r="BD443" s="24" t="str">
        <f t="shared" si="122"/>
        <v/>
      </c>
      <c r="BE443" s="24" t="str">
        <f>IF(AND($BB$1=5,AG443=5,$BC$1=AH443),'Data Entry'!G448,"")</f>
        <v/>
      </c>
      <c r="BF443" s="24" t="str">
        <f t="shared" si="123"/>
        <v/>
      </c>
      <c r="BG443" s="24" t="str">
        <f t="shared" si="124"/>
        <v/>
      </c>
      <c r="BH443" s="24" t="str">
        <f>IF(AND($BB$1=5,AG443=5,$BC$1=AH443),'Data Entry'!E448,"")</f>
        <v/>
      </c>
      <c r="BI443" s="24" t="str">
        <f>IF(AND($BB$1=5,AG443=5,$BC$1=AH443),'Data Entry'!H448,"")</f>
        <v/>
      </c>
      <c r="BJ443" s="24" t="str">
        <f>IF(AND($BB$1=5,AG443=5,$BC$1=AH443),'Data Entry'!I448,"")</f>
        <v/>
      </c>
      <c r="BK443" s="24" t="str">
        <f t="shared" si="125"/>
        <v/>
      </c>
      <c r="BL443" s="24" t="str">
        <f t="shared" si="126"/>
        <v/>
      </c>
      <c r="BM443" s="24" t="str">
        <f t="shared" si="127"/>
        <v/>
      </c>
      <c r="BN443" s="24" t="str">
        <f t="shared" si="128"/>
        <v/>
      </c>
    </row>
    <row r="444" spans="1:66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7"/>
      <c r="AF444" t="str">
        <f>IF(AK444="","",IF(AK444&gt;0,COUNT($AG$2:AG444),""))</f>
        <v/>
      </c>
      <c r="AG444" s="24">
        <f t="shared" si="111"/>
        <v>5</v>
      </c>
      <c r="AH444" s="24">
        <f>IF(AND($AJ$1=5),'Data Entry'!C449,"")</f>
        <v>0</v>
      </c>
      <c r="AI444" s="24">
        <f>IF(AND($AJ$1=5),'Data Entry'!D449,"")</f>
        <v>0</v>
      </c>
      <c r="AJ444" s="24" t="str">
        <f t="shared" si="112"/>
        <v/>
      </c>
      <c r="AK444" s="24">
        <f>IF(AND($AJ$1=5),'Data Entry'!F449,"")</f>
        <v>0</v>
      </c>
      <c r="AL444" s="24" t="str">
        <f t="shared" si="113"/>
        <v/>
      </c>
      <c r="AM444" s="24">
        <f>IF(AND($AJ$1=5),'Data Entry'!G449,"")</f>
        <v>0</v>
      </c>
      <c r="AN444" s="24" t="str">
        <f t="shared" si="114"/>
        <v/>
      </c>
      <c r="AO444" s="24" t="str">
        <f t="shared" si="115"/>
        <v/>
      </c>
      <c r="AP444" s="24">
        <f>IF(AND($AJ$1=5),'Data Entry'!E449,"")</f>
        <v>0</v>
      </c>
      <c r="AQ444" s="24">
        <f>IF(AND($AJ$1=5),'Data Entry'!H449,"")</f>
        <v>0</v>
      </c>
      <c r="AR444" s="24">
        <f>IF(AND($AJ$1=5),'Data Entry'!I449,"")</f>
        <v>0</v>
      </c>
      <c r="AS444" s="24" t="str">
        <f t="shared" si="116"/>
        <v/>
      </c>
      <c r="AT444" s="24" t="str">
        <f t="shared" si="117"/>
        <v/>
      </c>
      <c r="AU444" s="24" t="str">
        <f t="shared" si="118"/>
        <v/>
      </c>
      <c r="AV444" s="24" t="str">
        <f t="shared" si="119"/>
        <v/>
      </c>
      <c r="AX444" t="str">
        <f>IF(BC444="","",IF(BC444&gt;0,COUNT($AY$2:AY444),""))</f>
        <v/>
      </c>
      <c r="AY444" s="24" t="str">
        <f t="shared" si="120"/>
        <v/>
      </c>
      <c r="AZ444" s="24" t="str">
        <f>IF(AND($BB$1=5,$BC$1=AH444),'Data Entry'!C449,"")</f>
        <v/>
      </c>
      <c r="BA444" s="24" t="str">
        <f>IF(AND($BB$1=5,AG444=5,$BC$1=AH444),'Data Entry'!D449,"")</f>
        <v/>
      </c>
      <c r="BB444" s="24" t="str">
        <f t="shared" si="121"/>
        <v/>
      </c>
      <c r="BC444" s="24" t="str">
        <f>IF(AND($BB$1=5,AG444=5,$BC$1=AH444),'Data Entry'!F449,"")</f>
        <v/>
      </c>
      <c r="BD444" s="24" t="str">
        <f t="shared" si="122"/>
        <v/>
      </c>
      <c r="BE444" s="24" t="str">
        <f>IF(AND($BB$1=5,AG444=5,$BC$1=AH444),'Data Entry'!G449,"")</f>
        <v/>
      </c>
      <c r="BF444" s="24" t="str">
        <f t="shared" si="123"/>
        <v/>
      </c>
      <c r="BG444" s="24" t="str">
        <f t="shared" si="124"/>
        <v/>
      </c>
      <c r="BH444" s="24" t="str">
        <f>IF(AND($BB$1=5,AG444=5,$BC$1=AH444),'Data Entry'!E449,"")</f>
        <v/>
      </c>
      <c r="BI444" s="24" t="str">
        <f>IF(AND($BB$1=5,AG444=5,$BC$1=AH444),'Data Entry'!H449,"")</f>
        <v/>
      </c>
      <c r="BJ444" s="24" t="str">
        <f>IF(AND($BB$1=5,AG444=5,$BC$1=AH444),'Data Entry'!I449,"")</f>
        <v/>
      </c>
      <c r="BK444" s="24" t="str">
        <f t="shared" si="125"/>
        <v/>
      </c>
      <c r="BL444" s="24" t="str">
        <f t="shared" si="126"/>
        <v/>
      </c>
      <c r="BM444" s="24" t="str">
        <f t="shared" si="127"/>
        <v/>
      </c>
      <c r="BN444" s="24" t="str">
        <f t="shared" si="128"/>
        <v/>
      </c>
    </row>
    <row r="445" spans="1:66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7"/>
      <c r="AF445" t="str">
        <f>IF(AK445="","",IF(AK445&gt;0,COUNT($AG$2:AG445),""))</f>
        <v/>
      </c>
      <c r="AG445" s="24">
        <f t="shared" si="111"/>
        <v>5</v>
      </c>
      <c r="AH445" s="24">
        <f>IF(AND($AJ$1=5),'Data Entry'!C450,"")</f>
        <v>0</v>
      </c>
      <c r="AI445" s="24">
        <f>IF(AND($AJ$1=5),'Data Entry'!D450,"")</f>
        <v>0</v>
      </c>
      <c r="AJ445" s="24" t="str">
        <f t="shared" si="112"/>
        <v/>
      </c>
      <c r="AK445" s="24">
        <f>IF(AND($AJ$1=5),'Data Entry'!F450,"")</f>
        <v>0</v>
      </c>
      <c r="AL445" s="24" t="str">
        <f t="shared" si="113"/>
        <v/>
      </c>
      <c r="AM445" s="24">
        <f>IF(AND($AJ$1=5),'Data Entry'!G450,"")</f>
        <v>0</v>
      </c>
      <c r="AN445" s="24" t="str">
        <f t="shared" si="114"/>
        <v/>
      </c>
      <c r="AO445" s="24" t="str">
        <f t="shared" si="115"/>
        <v/>
      </c>
      <c r="AP445" s="24">
        <f>IF(AND($AJ$1=5),'Data Entry'!E450,"")</f>
        <v>0</v>
      </c>
      <c r="AQ445" s="24">
        <f>IF(AND($AJ$1=5),'Data Entry'!H450,"")</f>
        <v>0</v>
      </c>
      <c r="AR445" s="24">
        <f>IF(AND($AJ$1=5),'Data Entry'!I450,"")</f>
        <v>0</v>
      </c>
      <c r="AS445" s="24" t="str">
        <f t="shared" si="116"/>
        <v/>
      </c>
      <c r="AT445" s="24" t="str">
        <f t="shared" si="117"/>
        <v/>
      </c>
      <c r="AU445" s="24" t="str">
        <f t="shared" si="118"/>
        <v/>
      </c>
      <c r="AV445" s="24" t="str">
        <f t="shared" si="119"/>
        <v/>
      </c>
      <c r="AX445" t="str">
        <f>IF(BC445="","",IF(BC445&gt;0,COUNT($AY$2:AY445),""))</f>
        <v/>
      </c>
      <c r="AY445" s="24" t="str">
        <f t="shared" si="120"/>
        <v/>
      </c>
      <c r="AZ445" s="24" t="str">
        <f>IF(AND($BB$1=5,$BC$1=AH445),'Data Entry'!C450,"")</f>
        <v/>
      </c>
      <c r="BA445" s="24" t="str">
        <f>IF(AND($BB$1=5,AG445=5,$BC$1=AH445),'Data Entry'!D450,"")</f>
        <v/>
      </c>
      <c r="BB445" s="24" t="str">
        <f t="shared" si="121"/>
        <v/>
      </c>
      <c r="BC445" s="24" t="str">
        <f>IF(AND($BB$1=5,AG445=5,$BC$1=AH445),'Data Entry'!F450,"")</f>
        <v/>
      </c>
      <c r="BD445" s="24" t="str">
        <f t="shared" si="122"/>
        <v/>
      </c>
      <c r="BE445" s="24" t="str">
        <f>IF(AND($BB$1=5,AG445=5,$BC$1=AH445),'Data Entry'!G450,"")</f>
        <v/>
      </c>
      <c r="BF445" s="24" t="str">
        <f t="shared" si="123"/>
        <v/>
      </c>
      <c r="BG445" s="24" t="str">
        <f t="shared" si="124"/>
        <v/>
      </c>
      <c r="BH445" s="24" t="str">
        <f>IF(AND($BB$1=5,AG445=5,$BC$1=AH445),'Data Entry'!E450,"")</f>
        <v/>
      </c>
      <c r="BI445" s="24" t="str">
        <f>IF(AND($BB$1=5,AG445=5,$BC$1=AH445),'Data Entry'!H450,"")</f>
        <v/>
      </c>
      <c r="BJ445" s="24" t="str">
        <f>IF(AND($BB$1=5,AG445=5,$BC$1=AH445),'Data Entry'!I450,"")</f>
        <v/>
      </c>
      <c r="BK445" s="24" t="str">
        <f t="shared" si="125"/>
        <v/>
      </c>
      <c r="BL445" s="24" t="str">
        <f t="shared" si="126"/>
        <v/>
      </c>
      <c r="BM445" s="24" t="str">
        <f t="shared" si="127"/>
        <v/>
      </c>
      <c r="BN445" s="24" t="str">
        <f t="shared" si="128"/>
        <v/>
      </c>
    </row>
    <row r="446" spans="1:66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7"/>
      <c r="AF446" t="str">
        <f>IF(AK446="","",IF(AK446&gt;0,COUNT($AG$2:AG446),""))</f>
        <v/>
      </c>
      <c r="AG446" s="24">
        <f t="shared" si="111"/>
        <v>5</v>
      </c>
      <c r="AH446" s="24">
        <f>IF(AND($AJ$1=5),'Data Entry'!C451,"")</f>
        <v>0</v>
      </c>
      <c r="AI446" s="24">
        <f>IF(AND($AJ$1=5),'Data Entry'!D451,"")</f>
        <v>0</v>
      </c>
      <c r="AJ446" s="24" t="str">
        <f t="shared" si="112"/>
        <v/>
      </c>
      <c r="AK446" s="24">
        <f>IF(AND($AJ$1=5),'Data Entry'!F451,"")</f>
        <v>0</v>
      </c>
      <c r="AL446" s="24" t="str">
        <f t="shared" si="113"/>
        <v/>
      </c>
      <c r="AM446" s="24">
        <f>IF(AND($AJ$1=5),'Data Entry'!G451,"")</f>
        <v>0</v>
      </c>
      <c r="AN446" s="24" t="str">
        <f t="shared" si="114"/>
        <v/>
      </c>
      <c r="AO446" s="24" t="str">
        <f t="shared" si="115"/>
        <v/>
      </c>
      <c r="AP446" s="24">
        <f>IF(AND($AJ$1=5),'Data Entry'!E451,"")</f>
        <v>0</v>
      </c>
      <c r="AQ446" s="24">
        <f>IF(AND($AJ$1=5),'Data Entry'!H451,"")</f>
        <v>0</v>
      </c>
      <c r="AR446" s="24">
        <f>IF(AND($AJ$1=5),'Data Entry'!I451,"")</f>
        <v>0</v>
      </c>
      <c r="AS446" s="24" t="str">
        <f t="shared" si="116"/>
        <v/>
      </c>
      <c r="AT446" s="24" t="str">
        <f t="shared" si="117"/>
        <v/>
      </c>
      <c r="AU446" s="24" t="str">
        <f t="shared" si="118"/>
        <v/>
      </c>
      <c r="AV446" s="24" t="str">
        <f t="shared" si="119"/>
        <v/>
      </c>
      <c r="AX446" t="str">
        <f>IF(BC446="","",IF(BC446&gt;0,COUNT($AY$2:AY446),""))</f>
        <v/>
      </c>
      <c r="AY446" s="24" t="str">
        <f t="shared" si="120"/>
        <v/>
      </c>
      <c r="AZ446" s="24" t="str">
        <f>IF(AND($BB$1=5,$BC$1=AH446),'Data Entry'!C451,"")</f>
        <v/>
      </c>
      <c r="BA446" s="24" t="str">
        <f>IF(AND($BB$1=5,AG446=5,$BC$1=AH446),'Data Entry'!D451,"")</f>
        <v/>
      </c>
      <c r="BB446" s="24" t="str">
        <f t="shared" si="121"/>
        <v/>
      </c>
      <c r="BC446" s="24" t="str">
        <f>IF(AND($BB$1=5,AG446=5,$BC$1=AH446),'Data Entry'!F451,"")</f>
        <v/>
      </c>
      <c r="BD446" s="24" t="str">
        <f t="shared" si="122"/>
        <v/>
      </c>
      <c r="BE446" s="24" t="str">
        <f>IF(AND($BB$1=5,AG446=5,$BC$1=AH446),'Data Entry'!G451,"")</f>
        <v/>
      </c>
      <c r="BF446" s="24" t="str">
        <f t="shared" si="123"/>
        <v/>
      </c>
      <c r="BG446" s="24" t="str">
        <f t="shared" si="124"/>
        <v/>
      </c>
      <c r="BH446" s="24" t="str">
        <f>IF(AND($BB$1=5,AG446=5,$BC$1=AH446),'Data Entry'!E451,"")</f>
        <v/>
      </c>
      <c r="BI446" s="24" t="str">
        <f>IF(AND($BB$1=5,AG446=5,$BC$1=AH446),'Data Entry'!H451,"")</f>
        <v/>
      </c>
      <c r="BJ446" s="24" t="str">
        <f>IF(AND($BB$1=5,AG446=5,$BC$1=AH446),'Data Entry'!I451,"")</f>
        <v/>
      </c>
      <c r="BK446" s="24" t="str">
        <f t="shared" si="125"/>
        <v/>
      </c>
      <c r="BL446" s="24" t="str">
        <f t="shared" si="126"/>
        <v/>
      </c>
      <c r="BM446" s="24" t="str">
        <f t="shared" si="127"/>
        <v/>
      </c>
      <c r="BN446" s="24" t="str">
        <f t="shared" si="128"/>
        <v/>
      </c>
    </row>
    <row r="447" spans="1:66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7"/>
      <c r="AF447" t="str">
        <f>IF(AK447="","",IF(AK447&gt;0,COUNT($AG$2:AG447),""))</f>
        <v/>
      </c>
      <c r="AG447" s="24">
        <f t="shared" si="111"/>
        <v>5</v>
      </c>
      <c r="AH447" s="24">
        <f>IF(AND($AJ$1=5),'Data Entry'!C452,"")</f>
        <v>0</v>
      </c>
      <c r="AI447" s="24">
        <f>IF(AND($AJ$1=5),'Data Entry'!D452,"")</f>
        <v>0</v>
      </c>
      <c r="AJ447" s="24" t="str">
        <f t="shared" si="112"/>
        <v/>
      </c>
      <c r="AK447" s="24">
        <f>IF(AND($AJ$1=5),'Data Entry'!F452,"")</f>
        <v>0</v>
      </c>
      <c r="AL447" s="24" t="str">
        <f t="shared" si="113"/>
        <v/>
      </c>
      <c r="AM447" s="24">
        <f>IF(AND($AJ$1=5),'Data Entry'!G452,"")</f>
        <v>0</v>
      </c>
      <c r="AN447" s="24" t="str">
        <f t="shared" si="114"/>
        <v/>
      </c>
      <c r="AO447" s="24" t="str">
        <f t="shared" si="115"/>
        <v/>
      </c>
      <c r="AP447" s="24">
        <f>IF(AND($AJ$1=5),'Data Entry'!E452,"")</f>
        <v>0</v>
      </c>
      <c r="AQ447" s="24">
        <f>IF(AND($AJ$1=5),'Data Entry'!H452,"")</f>
        <v>0</v>
      </c>
      <c r="AR447" s="24">
        <f>IF(AND($AJ$1=5),'Data Entry'!I452,"")</f>
        <v>0</v>
      </c>
      <c r="AS447" s="24" t="str">
        <f t="shared" si="116"/>
        <v/>
      </c>
      <c r="AT447" s="24" t="str">
        <f t="shared" si="117"/>
        <v/>
      </c>
      <c r="AU447" s="24" t="str">
        <f t="shared" si="118"/>
        <v/>
      </c>
      <c r="AV447" s="24" t="str">
        <f t="shared" si="119"/>
        <v/>
      </c>
      <c r="AX447" t="str">
        <f>IF(BC447="","",IF(BC447&gt;0,COUNT($AY$2:AY447),""))</f>
        <v/>
      </c>
      <c r="AY447" s="24" t="str">
        <f t="shared" si="120"/>
        <v/>
      </c>
      <c r="AZ447" s="24" t="str">
        <f>IF(AND($BB$1=5,$BC$1=AH447),'Data Entry'!C452,"")</f>
        <v/>
      </c>
      <c r="BA447" s="24" t="str">
        <f>IF(AND($BB$1=5,AG447=5,$BC$1=AH447),'Data Entry'!D452,"")</f>
        <v/>
      </c>
      <c r="BB447" s="24" t="str">
        <f t="shared" si="121"/>
        <v/>
      </c>
      <c r="BC447" s="24" t="str">
        <f>IF(AND($BB$1=5,AG447=5,$BC$1=AH447),'Data Entry'!F452,"")</f>
        <v/>
      </c>
      <c r="BD447" s="24" t="str">
        <f t="shared" si="122"/>
        <v/>
      </c>
      <c r="BE447" s="24" t="str">
        <f>IF(AND($BB$1=5,AG447=5,$BC$1=AH447),'Data Entry'!G452,"")</f>
        <v/>
      </c>
      <c r="BF447" s="24" t="str">
        <f t="shared" si="123"/>
        <v/>
      </c>
      <c r="BG447" s="24" t="str">
        <f t="shared" si="124"/>
        <v/>
      </c>
      <c r="BH447" s="24" t="str">
        <f>IF(AND($BB$1=5,AG447=5,$BC$1=AH447),'Data Entry'!E452,"")</f>
        <v/>
      </c>
      <c r="BI447" s="24" t="str">
        <f>IF(AND($BB$1=5,AG447=5,$BC$1=AH447),'Data Entry'!H452,"")</f>
        <v/>
      </c>
      <c r="BJ447" s="24" t="str">
        <f>IF(AND($BB$1=5,AG447=5,$BC$1=AH447),'Data Entry'!I452,"")</f>
        <v/>
      </c>
      <c r="BK447" s="24" t="str">
        <f t="shared" si="125"/>
        <v/>
      </c>
      <c r="BL447" s="24" t="str">
        <f t="shared" si="126"/>
        <v/>
      </c>
      <c r="BM447" s="24" t="str">
        <f t="shared" si="127"/>
        <v/>
      </c>
      <c r="BN447" s="24" t="str">
        <f t="shared" si="128"/>
        <v/>
      </c>
    </row>
    <row r="448" spans="1:66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7"/>
      <c r="AF448" t="str">
        <f>IF(AK448="","",IF(AK448&gt;0,COUNT($AG$2:AG448),""))</f>
        <v/>
      </c>
      <c r="AG448" s="24">
        <f t="shared" si="111"/>
        <v>5</v>
      </c>
      <c r="AH448" s="24">
        <f>IF(AND($AJ$1=5),'Data Entry'!C453,"")</f>
        <v>0</v>
      </c>
      <c r="AI448" s="24">
        <f>IF(AND($AJ$1=5),'Data Entry'!D453,"")</f>
        <v>0</v>
      </c>
      <c r="AJ448" s="24" t="str">
        <f t="shared" si="112"/>
        <v/>
      </c>
      <c r="AK448" s="24">
        <f>IF(AND($AJ$1=5),'Data Entry'!F453,"")</f>
        <v>0</v>
      </c>
      <c r="AL448" s="24" t="str">
        <f t="shared" si="113"/>
        <v/>
      </c>
      <c r="AM448" s="24">
        <f>IF(AND($AJ$1=5),'Data Entry'!G453,"")</f>
        <v>0</v>
      </c>
      <c r="AN448" s="24" t="str">
        <f t="shared" si="114"/>
        <v/>
      </c>
      <c r="AO448" s="24" t="str">
        <f t="shared" si="115"/>
        <v/>
      </c>
      <c r="AP448" s="24">
        <f>IF(AND($AJ$1=5),'Data Entry'!E453,"")</f>
        <v>0</v>
      </c>
      <c r="AQ448" s="24">
        <f>IF(AND($AJ$1=5),'Data Entry'!H453,"")</f>
        <v>0</v>
      </c>
      <c r="AR448" s="24">
        <f>IF(AND($AJ$1=5),'Data Entry'!I453,"")</f>
        <v>0</v>
      </c>
      <c r="AS448" s="24" t="str">
        <f t="shared" si="116"/>
        <v/>
      </c>
      <c r="AT448" s="24" t="str">
        <f t="shared" si="117"/>
        <v/>
      </c>
      <c r="AU448" s="24" t="str">
        <f t="shared" si="118"/>
        <v/>
      </c>
      <c r="AV448" s="24" t="str">
        <f t="shared" si="119"/>
        <v/>
      </c>
      <c r="AX448" t="str">
        <f>IF(BC448="","",IF(BC448&gt;0,COUNT($AY$2:AY448),""))</f>
        <v/>
      </c>
      <c r="AY448" s="24" t="str">
        <f t="shared" si="120"/>
        <v/>
      </c>
      <c r="AZ448" s="24" t="str">
        <f>IF(AND($BB$1=5,$BC$1=AH448),'Data Entry'!C453,"")</f>
        <v/>
      </c>
      <c r="BA448" s="24" t="str">
        <f>IF(AND($BB$1=5,AG448=5,$BC$1=AH448),'Data Entry'!D453,"")</f>
        <v/>
      </c>
      <c r="BB448" s="24" t="str">
        <f t="shared" si="121"/>
        <v/>
      </c>
      <c r="BC448" s="24" t="str">
        <f>IF(AND($BB$1=5,AG448=5,$BC$1=AH448),'Data Entry'!F453,"")</f>
        <v/>
      </c>
      <c r="BD448" s="24" t="str">
        <f t="shared" si="122"/>
        <v/>
      </c>
      <c r="BE448" s="24" t="str">
        <f>IF(AND($BB$1=5,AG448=5,$BC$1=AH448),'Data Entry'!G453,"")</f>
        <v/>
      </c>
      <c r="BF448" s="24" t="str">
        <f t="shared" si="123"/>
        <v/>
      </c>
      <c r="BG448" s="24" t="str">
        <f t="shared" si="124"/>
        <v/>
      </c>
      <c r="BH448" s="24" t="str">
        <f>IF(AND($BB$1=5,AG448=5,$BC$1=AH448),'Data Entry'!E453,"")</f>
        <v/>
      </c>
      <c r="BI448" s="24" t="str">
        <f>IF(AND($BB$1=5,AG448=5,$BC$1=AH448),'Data Entry'!H453,"")</f>
        <v/>
      </c>
      <c r="BJ448" s="24" t="str">
        <f>IF(AND($BB$1=5,AG448=5,$BC$1=AH448),'Data Entry'!I453,"")</f>
        <v/>
      </c>
      <c r="BK448" s="24" t="str">
        <f t="shared" si="125"/>
        <v/>
      </c>
      <c r="BL448" s="24" t="str">
        <f t="shared" si="126"/>
        <v/>
      </c>
      <c r="BM448" s="24" t="str">
        <f t="shared" si="127"/>
        <v/>
      </c>
      <c r="BN448" s="24" t="str">
        <f t="shared" si="128"/>
        <v/>
      </c>
    </row>
    <row r="449" spans="1:66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7"/>
      <c r="AF449" t="str">
        <f>IF(AK449="","",IF(AK449&gt;0,COUNT($AG$2:AG449),""))</f>
        <v/>
      </c>
      <c r="AG449" s="24">
        <f t="shared" si="111"/>
        <v>5</v>
      </c>
      <c r="AH449" s="24">
        <f>IF(AND($AJ$1=5),'Data Entry'!C454,"")</f>
        <v>0</v>
      </c>
      <c r="AI449" s="24">
        <f>IF(AND($AJ$1=5),'Data Entry'!D454,"")</f>
        <v>0</v>
      </c>
      <c r="AJ449" s="24" t="str">
        <f t="shared" si="112"/>
        <v/>
      </c>
      <c r="AK449" s="24">
        <f>IF(AND($AJ$1=5),'Data Entry'!F454,"")</f>
        <v>0</v>
      </c>
      <c r="AL449" s="24" t="str">
        <f t="shared" si="113"/>
        <v/>
      </c>
      <c r="AM449" s="24">
        <f>IF(AND($AJ$1=5),'Data Entry'!G454,"")</f>
        <v>0</v>
      </c>
      <c r="AN449" s="24" t="str">
        <f t="shared" si="114"/>
        <v/>
      </c>
      <c r="AO449" s="24" t="str">
        <f t="shared" si="115"/>
        <v/>
      </c>
      <c r="AP449" s="24">
        <f>IF(AND($AJ$1=5),'Data Entry'!E454,"")</f>
        <v>0</v>
      </c>
      <c r="AQ449" s="24">
        <f>IF(AND($AJ$1=5),'Data Entry'!H454,"")</f>
        <v>0</v>
      </c>
      <c r="AR449" s="24">
        <f>IF(AND($AJ$1=5),'Data Entry'!I454,"")</f>
        <v>0</v>
      </c>
      <c r="AS449" s="24" t="str">
        <f t="shared" si="116"/>
        <v/>
      </c>
      <c r="AT449" s="24" t="str">
        <f t="shared" si="117"/>
        <v/>
      </c>
      <c r="AU449" s="24" t="str">
        <f t="shared" si="118"/>
        <v/>
      </c>
      <c r="AV449" s="24" t="str">
        <f t="shared" si="119"/>
        <v/>
      </c>
      <c r="AX449" t="str">
        <f>IF(BC449="","",IF(BC449&gt;0,COUNT($AY$2:AY449),""))</f>
        <v/>
      </c>
      <c r="AY449" s="24" t="str">
        <f t="shared" si="120"/>
        <v/>
      </c>
      <c r="AZ449" s="24" t="str">
        <f>IF(AND($BB$1=5,$BC$1=AH449),'Data Entry'!C454,"")</f>
        <v/>
      </c>
      <c r="BA449" s="24" t="str">
        <f>IF(AND($BB$1=5,AG449=5,$BC$1=AH449),'Data Entry'!D454,"")</f>
        <v/>
      </c>
      <c r="BB449" s="24" t="str">
        <f t="shared" si="121"/>
        <v/>
      </c>
      <c r="BC449" s="24" t="str">
        <f>IF(AND($BB$1=5,AG449=5,$BC$1=AH449),'Data Entry'!F454,"")</f>
        <v/>
      </c>
      <c r="BD449" s="24" t="str">
        <f t="shared" si="122"/>
        <v/>
      </c>
      <c r="BE449" s="24" t="str">
        <f>IF(AND($BB$1=5,AG449=5,$BC$1=AH449),'Data Entry'!G454,"")</f>
        <v/>
      </c>
      <c r="BF449" s="24" t="str">
        <f t="shared" si="123"/>
        <v/>
      </c>
      <c r="BG449" s="24" t="str">
        <f t="shared" si="124"/>
        <v/>
      </c>
      <c r="BH449" s="24" t="str">
        <f>IF(AND($BB$1=5,AG449=5,$BC$1=AH449),'Data Entry'!E454,"")</f>
        <v/>
      </c>
      <c r="BI449" s="24" t="str">
        <f>IF(AND($BB$1=5,AG449=5,$BC$1=AH449),'Data Entry'!H454,"")</f>
        <v/>
      </c>
      <c r="BJ449" s="24" t="str">
        <f>IF(AND($BB$1=5,AG449=5,$BC$1=AH449),'Data Entry'!I454,"")</f>
        <v/>
      </c>
      <c r="BK449" s="24" t="str">
        <f t="shared" si="125"/>
        <v/>
      </c>
      <c r="BL449" s="24" t="str">
        <f t="shared" si="126"/>
        <v/>
      </c>
      <c r="BM449" s="24" t="str">
        <f t="shared" si="127"/>
        <v/>
      </c>
      <c r="BN449" s="24" t="str">
        <f t="shared" si="128"/>
        <v/>
      </c>
    </row>
    <row r="450" spans="1:66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7"/>
      <c r="AF450" t="str">
        <f>IF(AK450="","",IF(AK450&gt;0,COUNT($AG$2:AG450),""))</f>
        <v/>
      </c>
      <c r="AG450" s="24">
        <f t="shared" si="111"/>
        <v>5</v>
      </c>
      <c r="AH450" s="24">
        <f>IF(AND($AJ$1=5),'Data Entry'!C455,"")</f>
        <v>0</v>
      </c>
      <c r="AI450" s="24">
        <f>IF(AND($AJ$1=5),'Data Entry'!D455,"")</f>
        <v>0</v>
      </c>
      <c r="AJ450" s="24" t="str">
        <f t="shared" si="112"/>
        <v/>
      </c>
      <c r="AK450" s="24">
        <f>IF(AND($AJ$1=5),'Data Entry'!F455,"")</f>
        <v>0</v>
      </c>
      <c r="AL450" s="24" t="str">
        <f t="shared" si="113"/>
        <v/>
      </c>
      <c r="AM450" s="24">
        <f>IF(AND($AJ$1=5),'Data Entry'!G455,"")</f>
        <v>0</v>
      </c>
      <c r="AN450" s="24" t="str">
        <f t="shared" si="114"/>
        <v/>
      </c>
      <c r="AO450" s="24" t="str">
        <f t="shared" si="115"/>
        <v/>
      </c>
      <c r="AP450" s="24">
        <f>IF(AND($AJ$1=5),'Data Entry'!E455,"")</f>
        <v>0</v>
      </c>
      <c r="AQ450" s="24">
        <f>IF(AND($AJ$1=5),'Data Entry'!H455,"")</f>
        <v>0</v>
      </c>
      <c r="AR450" s="24">
        <f>IF(AND($AJ$1=5),'Data Entry'!I455,"")</f>
        <v>0</v>
      </c>
      <c r="AS450" s="24" t="str">
        <f t="shared" si="116"/>
        <v/>
      </c>
      <c r="AT450" s="24" t="str">
        <f t="shared" si="117"/>
        <v/>
      </c>
      <c r="AU450" s="24" t="str">
        <f t="shared" si="118"/>
        <v/>
      </c>
      <c r="AV450" s="24" t="str">
        <f t="shared" si="119"/>
        <v/>
      </c>
      <c r="AX450" t="str">
        <f>IF(BC450="","",IF(BC450&gt;0,COUNT($AY$2:AY450),""))</f>
        <v/>
      </c>
      <c r="AY450" s="24" t="str">
        <f t="shared" si="120"/>
        <v/>
      </c>
      <c r="AZ450" s="24" t="str">
        <f>IF(AND($BB$1=5,$BC$1=AH450),'Data Entry'!C455,"")</f>
        <v/>
      </c>
      <c r="BA450" s="24" t="str">
        <f>IF(AND($BB$1=5,AG450=5,$BC$1=AH450),'Data Entry'!D455,"")</f>
        <v/>
      </c>
      <c r="BB450" s="24" t="str">
        <f t="shared" si="121"/>
        <v/>
      </c>
      <c r="BC450" s="24" t="str">
        <f>IF(AND($BB$1=5,AG450=5,$BC$1=AH450),'Data Entry'!F455,"")</f>
        <v/>
      </c>
      <c r="BD450" s="24" t="str">
        <f t="shared" si="122"/>
        <v/>
      </c>
      <c r="BE450" s="24" t="str">
        <f>IF(AND($BB$1=5,AG450=5,$BC$1=AH450),'Data Entry'!G455,"")</f>
        <v/>
      </c>
      <c r="BF450" s="24" t="str">
        <f t="shared" si="123"/>
        <v/>
      </c>
      <c r="BG450" s="24" t="str">
        <f t="shared" si="124"/>
        <v/>
      </c>
      <c r="BH450" s="24" t="str">
        <f>IF(AND($BB$1=5,AG450=5,$BC$1=AH450),'Data Entry'!E455,"")</f>
        <v/>
      </c>
      <c r="BI450" s="24" t="str">
        <f>IF(AND($BB$1=5,AG450=5,$BC$1=AH450),'Data Entry'!H455,"")</f>
        <v/>
      </c>
      <c r="BJ450" s="24" t="str">
        <f>IF(AND($BB$1=5,AG450=5,$BC$1=AH450),'Data Entry'!I455,"")</f>
        <v/>
      </c>
      <c r="BK450" s="24" t="str">
        <f t="shared" si="125"/>
        <v/>
      </c>
      <c r="BL450" s="24" t="str">
        <f t="shared" si="126"/>
        <v/>
      </c>
      <c r="BM450" s="24" t="str">
        <f t="shared" si="127"/>
        <v/>
      </c>
      <c r="BN450" s="24" t="str">
        <f t="shared" si="128"/>
        <v/>
      </c>
    </row>
    <row r="451" spans="1:66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7"/>
      <c r="AF451" t="str">
        <f>IF(AK451="","",IF(AK451&gt;0,COUNT($AG$2:AG451),""))</f>
        <v/>
      </c>
      <c r="AG451" s="24">
        <f t="shared" ref="AG451:AG514" si="129">IF(AND($AJ$1=5),$AJ$1,"")</f>
        <v>5</v>
      </c>
      <c r="AH451" s="24">
        <f>IF(AND($AJ$1=5),'Data Entry'!C456,"")</f>
        <v>0</v>
      </c>
      <c r="AI451" s="24">
        <f>IF(AND($AJ$1=5),'Data Entry'!D456,"")</f>
        <v>0</v>
      </c>
      <c r="AJ451" s="24" t="str">
        <f t="shared" ref="AJ451:AJ514" si="130">IF(AND($AJ$1=5,$A451=5),D451,"")</f>
        <v/>
      </c>
      <c r="AK451" s="24">
        <f>IF(AND($AJ$1=5),'Data Entry'!F456,"")</f>
        <v>0</v>
      </c>
      <c r="AL451" s="24" t="str">
        <f t="shared" ref="AL451:AL514" si="131">IF(AND($AJ$1=5,$A451=5),F451,"")</f>
        <v/>
      </c>
      <c r="AM451" s="24">
        <f>IF(AND($AJ$1=5),'Data Entry'!G456,"")</f>
        <v>0</v>
      </c>
      <c r="AN451" s="24" t="str">
        <f t="shared" ref="AN451:AN514" si="132">IF(AND($AJ$1=5,$A451=5),H451,"")</f>
        <v/>
      </c>
      <c r="AO451" s="24" t="str">
        <f t="shared" ref="AO451:AO514" si="133">IF(AND($AJ$1=5,$A451=5),I451,"")</f>
        <v/>
      </c>
      <c r="AP451" s="24">
        <f>IF(AND($AJ$1=5),'Data Entry'!E456,"")</f>
        <v>0</v>
      </c>
      <c r="AQ451" s="24">
        <f>IF(AND($AJ$1=5),'Data Entry'!H456,"")</f>
        <v>0</v>
      </c>
      <c r="AR451" s="24">
        <f>IF(AND($AJ$1=5),'Data Entry'!I456,"")</f>
        <v>0</v>
      </c>
      <c r="AS451" s="24" t="str">
        <f t="shared" ref="AS451:AS514" si="134">IF(AND($AJ$1=5,$A451=5),M451,"")</f>
        <v/>
      </c>
      <c r="AT451" s="24" t="str">
        <f t="shared" ref="AT451:AT514" si="135">IF(AND($AJ$1=5,$A451=5),N451,"")</f>
        <v/>
      </c>
      <c r="AU451" s="24" t="str">
        <f t="shared" ref="AU451:AU514" si="136">IF(AND($AJ$1=5,$A451=5),O451,"")</f>
        <v/>
      </c>
      <c r="AV451" s="24" t="str">
        <f t="shared" ref="AV451:AV514" si="137">IF(AND($AJ$1=5,$A451=5),P451,"")</f>
        <v/>
      </c>
      <c r="AX451" t="str">
        <f>IF(BC451="","",IF(BC451&gt;0,COUNT($AY$2:AY451),""))</f>
        <v/>
      </c>
      <c r="AY451" s="24" t="str">
        <f t="shared" ref="AY451:AY514" si="138">IF(AND($BB$1=5,$BC$1=AH451),$BB$1,"")</f>
        <v/>
      </c>
      <c r="AZ451" s="24" t="str">
        <f>IF(AND($BB$1=5,$BC$1=AH451),'Data Entry'!C456,"")</f>
        <v/>
      </c>
      <c r="BA451" s="24" t="str">
        <f>IF(AND($BB$1=5,AG451=5,$BC$1=AH451),'Data Entry'!D456,"")</f>
        <v/>
      </c>
      <c r="BB451" s="24" t="str">
        <f t="shared" ref="BB451:BB514" si="139">IF(AND($BB$1=5,$A451=5,$BC$1=$B451),D451,"")</f>
        <v/>
      </c>
      <c r="BC451" s="24" t="str">
        <f>IF(AND($BB$1=5,AG451=5,$BC$1=AH451),'Data Entry'!F456,"")</f>
        <v/>
      </c>
      <c r="BD451" s="24" t="str">
        <f t="shared" ref="BD451:BD514" si="140">IF(AND($BB$1=5,$A451=5,$BC$1=$B451),F451,"")</f>
        <v/>
      </c>
      <c r="BE451" s="24" t="str">
        <f>IF(AND($BB$1=5,AG451=5,$BC$1=AH451),'Data Entry'!G456,"")</f>
        <v/>
      </c>
      <c r="BF451" s="24" t="str">
        <f t="shared" ref="BF451:BF514" si="141">IF(AND($BB$1=5,$A451=5,$BC$1=$B451),H451,"")</f>
        <v/>
      </c>
      <c r="BG451" s="24" t="str">
        <f t="shared" ref="BG451:BG514" si="142">IF(AND($BB$1=5,$A451=5,$BC$1=$B451),I451,"")</f>
        <v/>
      </c>
      <c r="BH451" s="24" t="str">
        <f>IF(AND($BB$1=5,AG451=5,$BC$1=AH451),'Data Entry'!E456,"")</f>
        <v/>
      </c>
      <c r="BI451" s="24" t="str">
        <f>IF(AND($BB$1=5,AG451=5,$BC$1=AH451),'Data Entry'!H456,"")</f>
        <v/>
      </c>
      <c r="BJ451" s="24" t="str">
        <f>IF(AND($BB$1=5,AG451=5,$BC$1=AH451),'Data Entry'!I456,"")</f>
        <v/>
      </c>
      <c r="BK451" s="24" t="str">
        <f t="shared" ref="BK451:BK514" si="143">IF(AND($BB$1=5,$A451=5,$BC$1=$B451),M451,"")</f>
        <v/>
      </c>
      <c r="BL451" s="24" t="str">
        <f t="shared" ref="BL451:BL514" si="144">IF(AND($BB$1=5,$A451=5,$BC$1=$B451),N451,"")</f>
        <v/>
      </c>
      <c r="BM451" s="24" t="str">
        <f t="shared" ref="BM451:BM514" si="145">IF(AND($BB$1=5,$A451=5,$BC$1=$B451),O451,"")</f>
        <v/>
      </c>
      <c r="BN451" s="24" t="str">
        <f t="shared" ref="BN451:BN514" si="146">IF(AND($BB$1=5,$A451=5,$BC$1=$B451),P451,"")</f>
        <v/>
      </c>
    </row>
    <row r="452" spans="1:66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7"/>
      <c r="AF452" t="str">
        <f>IF(AK452="","",IF(AK452&gt;0,COUNT($AG$2:AG452),""))</f>
        <v/>
      </c>
      <c r="AG452" s="24">
        <f t="shared" si="129"/>
        <v>5</v>
      </c>
      <c r="AH452" s="24">
        <f>IF(AND($AJ$1=5),'Data Entry'!C457,"")</f>
        <v>0</v>
      </c>
      <c r="AI452" s="24">
        <f>IF(AND($AJ$1=5),'Data Entry'!D457,"")</f>
        <v>0</v>
      </c>
      <c r="AJ452" s="24" t="str">
        <f t="shared" si="130"/>
        <v/>
      </c>
      <c r="AK452" s="24">
        <f>IF(AND($AJ$1=5),'Data Entry'!F457,"")</f>
        <v>0</v>
      </c>
      <c r="AL452" s="24" t="str">
        <f t="shared" si="131"/>
        <v/>
      </c>
      <c r="AM452" s="24">
        <f>IF(AND($AJ$1=5),'Data Entry'!G457,"")</f>
        <v>0</v>
      </c>
      <c r="AN452" s="24" t="str">
        <f t="shared" si="132"/>
        <v/>
      </c>
      <c r="AO452" s="24" t="str">
        <f t="shared" si="133"/>
        <v/>
      </c>
      <c r="AP452" s="24">
        <f>IF(AND($AJ$1=5),'Data Entry'!E457,"")</f>
        <v>0</v>
      </c>
      <c r="AQ452" s="24">
        <f>IF(AND($AJ$1=5),'Data Entry'!H457,"")</f>
        <v>0</v>
      </c>
      <c r="AR452" s="24">
        <f>IF(AND($AJ$1=5),'Data Entry'!I457,"")</f>
        <v>0</v>
      </c>
      <c r="AS452" s="24" t="str">
        <f t="shared" si="134"/>
        <v/>
      </c>
      <c r="AT452" s="24" t="str">
        <f t="shared" si="135"/>
        <v/>
      </c>
      <c r="AU452" s="24" t="str">
        <f t="shared" si="136"/>
        <v/>
      </c>
      <c r="AV452" s="24" t="str">
        <f t="shared" si="137"/>
        <v/>
      </c>
      <c r="AX452" t="str">
        <f>IF(BC452="","",IF(BC452&gt;0,COUNT($AY$2:AY452),""))</f>
        <v/>
      </c>
      <c r="AY452" s="24" t="str">
        <f t="shared" si="138"/>
        <v/>
      </c>
      <c r="AZ452" s="24" t="str">
        <f>IF(AND($BB$1=5,$BC$1=AH452),'Data Entry'!C457,"")</f>
        <v/>
      </c>
      <c r="BA452" s="24" t="str">
        <f>IF(AND($BB$1=5,AG452=5,$BC$1=AH452),'Data Entry'!D457,"")</f>
        <v/>
      </c>
      <c r="BB452" s="24" t="str">
        <f t="shared" si="139"/>
        <v/>
      </c>
      <c r="BC452" s="24" t="str">
        <f>IF(AND($BB$1=5,AG452=5,$BC$1=AH452),'Data Entry'!F457,"")</f>
        <v/>
      </c>
      <c r="BD452" s="24" t="str">
        <f t="shared" si="140"/>
        <v/>
      </c>
      <c r="BE452" s="24" t="str">
        <f>IF(AND($BB$1=5,AG452=5,$BC$1=AH452),'Data Entry'!G457,"")</f>
        <v/>
      </c>
      <c r="BF452" s="24" t="str">
        <f t="shared" si="141"/>
        <v/>
      </c>
      <c r="BG452" s="24" t="str">
        <f t="shared" si="142"/>
        <v/>
      </c>
      <c r="BH452" s="24" t="str">
        <f>IF(AND($BB$1=5,AG452=5,$BC$1=AH452),'Data Entry'!E457,"")</f>
        <v/>
      </c>
      <c r="BI452" s="24" t="str">
        <f>IF(AND($BB$1=5,AG452=5,$BC$1=AH452),'Data Entry'!H457,"")</f>
        <v/>
      </c>
      <c r="BJ452" s="24" t="str">
        <f>IF(AND($BB$1=5,AG452=5,$BC$1=AH452),'Data Entry'!I457,"")</f>
        <v/>
      </c>
      <c r="BK452" s="24" t="str">
        <f t="shared" si="143"/>
        <v/>
      </c>
      <c r="BL452" s="24" t="str">
        <f t="shared" si="144"/>
        <v/>
      </c>
      <c r="BM452" s="24" t="str">
        <f t="shared" si="145"/>
        <v/>
      </c>
      <c r="BN452" s="24" t="str">
        <f t="shared" si="146"/>
        <v/>
      </c>
    </row>
    <row r="453" spans="1:66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7"/>
      <c r="AF453" t="str">
        <f>IF(AK453="","",IF(AK453&gt;0,COUNT($AG$2:AG453),""))</f>
        <v/>
      </c>
      <c r="AG453" s="24">
        <f t="shared" si="129"/>
        <v>5</v>
      </c>
      <c r="AH453" s="24">
        <f>IF(AND($AJ$1=5),'Data Entry'!C458,"")</f>
        <v>0</v>
      </c>
      <c r="AI453" s="24">
        <f>IF(AND($AJ$1=5),'Data Entry'!D458,"")</f>
        <v>0</v>
      </c>
      <c r="AJ453" s="24" t="str">
        <f t="shared" si="130"/>
        <v/>
      </c>
      <c r="AK453" s="24">
        <f>IF(AND($AJ$1=5),'Data Entry'!F458,"")</f>
        <v>0</v>
      </c>
      <c r="AL453" s="24" t="str">
        <f t="shared" si="131"/>
        <v/>
      </c>
      <c r="AM453" s="24">
        <f>IF(AND($AJ$1=5),'Data Entry'!G458,"")</f>
        <v>0</v>
      </c>
      <c r="AN453" s="24" t="str">
        <f t="shared" si="132"/>
        <v/>
      </c>
      <c r="AO453" s="24" t="str">
        <f t="shared" si="133"/>
        <v/>
      </c>
      <c r="AP453" s="24">
        <f>IF(AND($AJ$1=5),'Data Entry'!E458,"")</f>
        <v>0</v>
      </c>
      <c r="AQ453" s="24">
        <f>IF(AND($AJ$1=5),'Data Entry'!H458,"")</f>
        <v>0</v>
      </c>
      <c r="AR453" s="24">
        <f>IF(AND($AJ$1=5),'Data Entry'!I458,"")</f>
        <v>0</v>
      </c>
      <c r="AS453" s="24" t="str">
        <f t="shared" si="134"/>
        <v/>
      </c>
      <c r="AT453" s="24" t="str">
        <f t="shared" si="135"/>
        <v/>
      </c>
      <c r="AU453" s="24" t="str">
        <f t="shared" si="136"/>
        <v/>
      </c>
      <c r="AV453" s="24" t="str">
        <f t="shared" si="137"/>
        <v/>
      </c>
      <c r="AX453" t="str">
        <f>IF(BC453="","",IF(BC453&gt;0,COUNT($AY$2:AY453),""))</f>
        <v/>
      </c>
      <c r="AY453" s="24" t="str">
        <f t="shared" si="138"/>
        <v/>
      </c>
      <c r="AZ453" s="24" t="str">
        <f>IF(AND($BB$1=5,$BC$1=AH453),'Data Entry'!C458,"")</f>
        <v/>
      </c>
      <c r="BA453" s="24" t="str">
        <f>IF(AND($BB$1=5,AG453=5,$BC$1=AH453),'Data Entry'!D458,"")</f>
        <v/>
      </c>
      <c r="BB453" s="24" t="str">
        <f t="shared" si="139"/>
        <v/>
      </c>
      <c r="BC453" s="24" t="str">
        <f>IF(AND($BB$1=5,AG453=5,$BC$1=AH453),'Data Entry'!F458,"")</f>
        <v/>
      </c>
      <c r="BD453" s="24" t="str">
        <f t="shared" si="140"/>
        <v/>
      </c>
      <c r="BE453" s="24" t="str">
        <f>IF(AND($BB$1=5,AG453=5,$BC$1=AH453),'Data Entry'!G458,"")</f>
        <v/>
      </c>
      <c r="BF453" s="24" t="str">
        <f t="shared" si="141"/>
        <v/>
      </c>
      <c r="BG453" s="24" t="str">
        <f t="shared" si="142"/>
        <v/>
      </c>
      <c r="BH453" s="24" t="str">
        <f>IF(AND($BB$1=5,AG453=5,$BC$1=AH453),'Data Entry'!E458,"")</f>
        <v/>
      </c>
      <c r="BI453" s="24" t="str">
        <f>IF(AND($BB$1=5,AG453=5,$BC$1=AH453),'Data Entry'!H458,"")</f>
        <v/>
      </c>
      <c r="BJ453" s="24" t="str">
        <f>IF(AND($BB$1=5,AG453=5,$BC$1=AH453),'Data Entry'!I458,"")</f>
        <v/>
      </c>
      <c r="BK453" s="24" t="str">
        <f t="shared" si="143"/>
        <v/>
      </c>
      <c r="BL453" s="24" t="str">
        <f t="shared" si="144"/>
        <v/>
      </c>
      <c r="BM453" s="24" t="str">
        <f t="shared" si="145"/>
        <v/>
      </c>
      <c r="BN453" s="24" t="str">
        <f t="shared" si="146"/>
        <v/>
      </c>
    </row>
    <row r="454" spans="1:66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7"/>
      <c r="AF454" t="str">
        <f>IF(AK454="","",IF(AK454&gt;0,COUNT($AG$2:AG454),""))</f>
        <v/>
      </c>
      <c r="AG454" s="24">
        <f t="shared" si="129"/>
        <v>5</v>
      </c>
      <c r="AH454" s="24">
        <f>IF(AND($AJ$1=5),'Data Entry'!C459,"")</f>
        <v>0</v>
      </c>
      <c r="AI454" s="24">
        <f>IF(AND($AJ$1=5),'Data Entry'!D459,"")</f>
        <v>0</v>
      </c>
      <c r="AJ454" s="24" t="str">
        <f t="shared" si="130"/>
        <v/>
      </c>
      <c r="AK454" s="24">
        <f>IF(AND($AJ$1=5),'Data Entry'!F459,"")</f>
        <v>0</v>
      </c>
      <c r="AL454" s="24" t="str">
        <f t="shared" si="131"/>
        <v/>
      </c>
      <c r="AM454" s="24">
        <f>IF(AND($AJ$1=5),'Data Entry'!G459,"")</f>
        <v>0</v>
      </c>
      <c r="AN454" s="24" t="str">
        <f t="shared" si="132"/>
        <v/>
      </c>
      <c r="AO454" s="24" t="str">
        <f t="shared" si="133"/>
        <v/>
      </c>
      <c r="AP454" s="24">
        <f>IF(AND($AJ$1=5),'Data Entry'!E459,"")</f>
        <v>0</v>
      </c>
      <c r="AQ454" s="24">
        <f>IF(AND($AJ$1=5),'Data Entry'!H459,"")</f>
        <v>0</v>
      </c>
      <c r="AR454" s="24">
        <f>IF(AND($AJ$1=5),'Data Entry'!I459,"")</f>
        <v>0</v>
      </c>
      <c r="AS454" s="24" t="str">
        <f t="shared" si="134"/>
        <v/>
      </c>
      <c r="AT454" s="24" t="str">
        <f t="shared" si="135"/>
        <v/>
      </c>
      <c r="AU454" s="24" t="str">
        <f t="shared" si="136"/>
        <v/>
      </c>
      <c r="AV454" s="24" t="str">
        <f t="shared" si="137"/>
        <v/>
      </c>
      <c r="AX454" t="str">
        <f>IF(BC454="","",IF(BC454&gt;0,COUNT($AY$2:AY454),""))</f>
        <v/>
      </c>
      <c r="AY454" s="24" t="str">
        <f t="shared" si="138"/>
        <v/>
      </c>
      <c r="AZ454" s="24" t="str">
        <f>IF(AND($BB$1=5,$BC$1=AH454),'Data Entry'!C459,"")</f>
        <v/>
      </c>
      <c r="BA454" s="24" t="str">
        <f>IF(AND($BB$1=5,AG454=5,$BC$1=AH454),'Data Entry'!D459,"")</f>
        <v/>
      </c>
      <c r="BB454" s="24" t="str">
        <f t="shared" si="139"/>
        <v/>
      </c>
      <c r="BC454" s="24" t="str">
        <f>IF(AND($BB$1=5,AG454=5,$BC$1=AH454),'Data Entry'!F459,"")</f>
        <v/>
      </c>
      <c r="BD454" s="24" t="str">
        <f t="shared" si="140"/>
        <v/>
      </c>
      <c r="BE454" s="24" t="str">
        <f>IF(AND($BB$1=5,AG454=5,$BC$1=AH454),'Data Entry'!G459,"")</f>
        <v/>
      </c>
      <c r="BF454" s="24" t="str">
        <f t="shared" si="141"/>
        <v/>
      </c>
      <c r="BG454" s="24" t="str">
        <f t="shared" si="142"/>
        <v/>
      </c>
      <c r="BH454" s="24" t="str">
        <f>IF(AND($BB$1=5,AG454=5,$BC$1=AH454),'Data Entry'!E459,"")</f>
        <v/>
      </c>
      <c r="BI454" s="24" t="str">
        <f>IF(AND($BB$1=5,AG454=5,$BC$1=AH454),'Data Entry'!H459,"")</f>
        <v/>
      </c>
      <c r="BJ454" s="24" t="str">
        <f>IF(AND($BB$1=5,AG454=5,$BC$1=AH454),'Data Entry'!I459,"")</f>
        <v/>
      </c>
      <c r="BK454" s="24" t="str">
        <f t="shared" si="143"/>
        <v/>
      </c>
      <c r="BL454" s="24" t="str">
        <f t="shared" si="144"/>
        <v/>
      </c>
      <c r="BM454" s="24" t="str">
        <f t="shared" si="145"/>
        <v/>
      </c>
      <c r="BN454" s="24" t="str">
        <f t="shared" si="146"/>
        <v/>
      </c>
    </row>
    <row r="455" spans="1:66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7"/>
      <c r="AF455" t="str">
        <f>IF(AK455="","",IF(AK455&gt;0,COUNT($AG$2:AG455),""))</f>
        <v/>
      </c>
      <c r="AG455" s="24">
        <f t="shared" si="129"/>
        <v>5</v>
      </c>
      <c r="AH455" s="24">
        <f>IF(AND($AJ$1=5),'Data Entry'!C460,"")</f>
        <v>0</v>
      </c>
      <c r="AI455" s="24">
        <f>IF(AND($AJ$1=5),'Data Entry'!D460,"")</f>
        <v>0</v>
      </c>
      <c r="AJ455" s="24" t="str">
        <f t="shared" si="130"/>
        <v/>
      </c>
      <c r="AK455" s="24">
        <f>IF(AND($AJ$1=5),'Data Entry'!F460,"")</f>
        <v>0</v>
      </c>
      <c r="AL455" s="24" t="str">
        <f t="shared" si="131"/>
        <v/>
      </c>
      <c r="AM455" s="24">
        <f>IF(AND($AJ$1=5),'Data Entry'!G460,"")</f>
        <v>0</v>
      </c>
      <c r="AN455" s="24" t="str">
        <f t="shared" si="132"/>
        <v/>
      </c>
      <c r="AO455" s="24" t="str">
        <f t="shared" si="133"/>
        <v/>
      </c>
      <c r="AP455" s="24">
        <f>IF(AND($AJ$1=5),'Data Entry'!E460,"")</f>
        <v>0</v>
      </c>
      <c r="AQ455" s="24">
        <f>IF(AND($AJ$1=5),'Data Entry'!H460,"")</f>
        <v>0</v>
      </c>
      <c r="AR455" s="24">
        <f>IF(AND($AJ$1=5),'Data Entry'!I460,"")</f>
        <v>0</v>
      </c>
      <c r="AS455" s="24" t="str">
        <f t="shared" si="134"/>
        <v/>
      </c>
      <c r="AT455" s="24" t="str">
        <f t="shared" si="135"/>
        <v/>
      </c>
      <c r="AU455" s="24" t="str">
        <f t="shared" si="136"/>
        <v/>
      </c>
      <c r="AV455" s="24" t="str">
        <f t="shared" si="137"/>
        <v/>
      </c>
      <c r="AX455" t="str">
        <f>IF(BC455="","",IF(BC455&gt;0,COUNT($AY$2:AY455),""))</f>
        <v/>
      </c>
      <c r="AY455" s="24" t="str">
        <f t="shared" si="138"/>
        <v/>
      </c>
      <c r="AZ455" s="24" t="str">
        <f>IF(AND($BB$1=5,$BC$1=AH455),'Data Entry'!C460,"")</f>
        <v/>
      </c>
      <c r="BA455" s="24" t="str">
        <f>IF(AND($BB$1=5,AG455=5,$BC$1=AH455),'Data Entry'!D460,"")</f>
        <v/>
      </c>
      <c r="BB455" s="24" t="str">
        <f t="shared" si="139"/>
        <v/>
      </c>
      <c r="BC455" s="24" t="str">
        <f>IF(AND($BB$1=5,AG455=5,$BC$1=AH455),'Data Entry'!F460,"")</f>
        <v/>
      </c>
      <c r="BD455" s="24" t="str">
        <f t="shared" si="140"/>
        <v/>
      </c>
      <c r="BE455" s="24" t="str">
        <f>IF(AND($BB$1=5,AG455=5,$BC$1=AH455),'Data Entry'!G460,"")</f>
        <v/>
      </c>
      <c r="BF455" s="24" t="str">
        <f t="shared" si="141"/>
        <v/>
      </c>
      <c r="BG455" s="24" t="str">
        <f t="shared" si="142"/>
        <v/>
      </c>
      <c r="BH455" s="24" t="str">
        <f>IF(AND($BB$1=5,AG455=5,$BC$1=AH455),'Data Entry'!E460,"")</f>
        <v/>
      </c>
      <c r="BI455" s="24" t="str">
        <f>IF(AND($BB$1=5,AG455=5,$BC$1=AH455),'Data Entry'!H460,"")</f>
        <v/>
      </c>
      <c r="BJ455" s="24" t="str">
        <f>IF(AND($BB$1=5,AG455=5,$BC$1=AH455),'Data Entry'!I460,"")</f>
        <v/>
      </c>
      <c r="BK455" s="24" t="str">
        <f t="shared" si="143"/>
        <v/>
      </c>
      <c r="BL455" s="24" t="str">
        <f t="shared" si="144"/>
        <v/>
      </c>
      <c r="BM455" s="24" t="str">
        <f t="shared" si="145"/>
        <v/>
      </c>
      <c r="BN455" s="24" t="str">
        <f t="shared" si="146"/>
        <v/>
      </c>
    </row>
    <row r="456" spans="1:66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7"/>
      <c r="AF456" t="str">
        <f>IF(AK456="","",IF(AK456&gt;0,COUNT($AG$2:AG456),""))</f>
        <v/>
      </c>
      <c r="AG456" s="24">
        <f t="shared" si="129"/>
        <v>5</v>
      </c>
      <c r="AH456" s="24">
        <f>IF(AND($AJ$1=5),'Data Entry'!C461,"")</f>
        <v>0</v>
      </c>
      <c r="AI456" s="24">
        <f>IF(AND($AJ$1=5),'Data Entry'!D461,"")</f>
        <v>0</v>
      </c>
      <c r="AJ456" s="24" t="str">
        <f t="shared" si="130"/>
        <v/>
      </c>
      <c r="AK456" s="24">
        <f>IF(AND($AJ$1=5),'Data Entry'!F461,"")</f>
        <v>0</v>
      </c>
      <c r="AL456" s="24" t="str">
        <f t="shared" si="131"/>
        <v/>
      </c>
      <c r="AM456" s="24">
        <f>IF(AND($AJ$1=5),'Data Entry'!G461,"")</f>
        <v>0</v>
      </c>
      <c r="AN456" s="24" t="str">
        <f t="shared" si="132"/>
        <v/>
      </c>
      <c r="AO456" s="24" t="str">
        <f t="shared" si="133"/>
        <v/>
      </c>
      <c r="AP456" s="24">
        <f>IF(AND($AJ$1=5),'Data Entry'!E461,"")</f>
        <v>0</v>
      </c>
      <c r="AQ456" s="24">
        <f>IF(AND($AJ$1=5),'Data Entry'!H461,"")</f>
        <v>0</v>
      </c>
      <c r="AR456" s="24">
        <f>IF(AND($AJ$1=5),'Data Entry'!I461,"")</f>
        <v>0</v>
      </c>
      <c r="AS456" s="24" t="str">
        <f t="shared" si="134"/>
        <v/>
      </c>
      <c r="AT456" s="24" t="str">
        <f t="shared" si="135"/>
        <v/>
      </c>
      <c r="AU456" s="24" t="str">
        <f t="shared" si="136"/>
        <v/>
      </c>
      <c r="AV456" s="24" t="str">
        <f t="shared" si="137"/>
        <v/>
      </c>
      <c r="AX456" t="str">
        <f>IF(BC456="","",IF(BC456&gt;0,COUNT($AY$2:AY456),""))</f>
        <v/>
      </c>
      <c r="AY456" s="24" t="str">
        <f t="shared" si="138"/>
        <v/>
      </c>
      <c r="AZ456" s="24" t="str">
        <f>IF(AND($BB$1=5,$BC$1=AH456),'Data Entry'!C461,"")</f>
        <v/>
      </c>
      <c r="BA456" s="24" t="str">
        <f>IF(AND($BB$1=5,AG456=5,$BC$1=AH456),'Data Entry'!D461,"")</f>
        <v/>
      </c>
      <c r="BB456" s="24" t="str">
        <f t="shared" si="139"/>
        <v/>
      </c>
      <c r="BC456" s="24" t="str">
        <f>IF(AND($BB$1=5,AG456=5,$BC$1=AH456),'Data Entry'!F461,"")</f>
        <v/>
      </c>
      <c r="BD456" s="24" t="str">
        <f t="shared" si="140"/>
        <v/>
      </c>
      <c r="BE456" s="24" t="str">
        <f>IF(AND($BB$1=5,AG456=5,$BC$1=AH456),'Data Entry'!G461,"")</f>
        <v/>
      </c>
      <c r="BF456" s="24" t="str">
        <f t="shared" si="141"/>
        <v/>
      </c>
      <c r="BG456" s="24" t="str">
        <f t="shared" si="142"/>
        <v/>
      </c>
      <c r="BH456" s="24" t="str">
        <f>IF(AND($BB$1=5,AG456=5,$BC$1=AH456),'Data Entry'!E461,"")</f>
        <v/>
      </c>
      <c r="BI456" s="24" t="str">
        <f>IF(AND($BB$1=5,AG456=5,$BC$1=AH456),'Data Entry'!H461,"")</f>
        <v/>
      </c>
      <c r="BJ456" s="24" t="str">
        <f>IF(AND($BB$1=5,AG456=5,$BC$1=AH456),'Data Entry'!I461,"")</f>
        <v/>
      </c>
      <c r="BK456" s="24" t="str">
        <f t="shared" si="143"/>
        <v/>
      </c>
      <c r="BL456" s="24" t="str">
        <f t="shared" si="144"/>
        <v/>
      </c>
      <c r="BM456" s="24" t="str">
        <f t="shared" si="145"/>
        <v/>
      </c>
      <c r="BN456" s="24" t="str">
        <f t="shared" si="146"/>
        <v/>
      </c>
    </row>
    <row r="457" spans="1:66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7"/>
      <c r="AF457" t="str">
        <f>IF(AK457="","",IF(AK457&gt;0,COUNT($AG$2:AG457),""))</f>
        <v/>
      </c>
      <c r="AG457" s="24">
        <f t="shared" si="129"/>
        <v>5</v>
      </c>
      <c r="AH457" s="24">
        <f>IF(AND($AJ$1=5),'Data Entry'!C462,"")</f>
        <v>0</v>
      </c>
      <c r="AI457" s="24">
        <f>IF(AND($AJ$1=5),'Data Entry'!D462,"")</f>
        <v>0</v>
      </c>
      <c r="AJ457" s="24" t="str">
        <f t="shared" si="130"/>
        <v/>
      </c>
      <c r="AK457" s="24">
        <f>IF(AND($AJ$1=5),'Data Entry'!F462,"")</f>
        <v>0</v>
      </c>
      <c r="AL457" s="24" t="str">
        <f t="shared" si="131"/>
        <v/>
      </c>
      <c r="AM457" s="24">
        <f>IF(AND($AJ$1=5),'Data Entry'!G462,"")</f>
        <v>0</v>
      </c>
      <c r="AN457" s="24" t="str">
        <f t="shared" si="132"/>
        <v/>
      </c>
      <c r="AO457" s="24" t="str">
        <f t="shared" si="133"/>
        <v/>
      </c>
      <c r="AP457" s="24">
        <f>IF(AND($AJ$1=5),'Data Entry'!E462,"")</f>
        <v>0</v>
      </c>
      <c r="AQ457" s="24">
        <f>IF(AND($AJ$1=5),'Data Entry'!H462,"")</f>
        <v>0</v>
      </c>
      <c r="AR457" s="24">
        <f>IF(AND($AJ$1=5),'Data Entry'!I462,"")</f>
        <v>0</v>
      </c>
      <c r="AS457" s="24" t="str">
        <f t="shared" si="134"/>
        <v/>
      </c>
      <c r="AT457" s="24" t="str">
        <f t="shared" si="135"/>
        <v/>
      </c>
      <c r="AU457" s="24" t="str">
        <f t="shared" si="136"/>
        <v/>
      </c>
      <c r="AV457" s="24" t="str">
        <f t="shared" si="137"/>
        <v/>
      </c>
      <c r="AX457" t="str">
        <f>IF(BC457="","",IF(BC457&gt;0,COUNT($AY$2:AY457),""))</f>
        <v/>
      </c>
      <c r="AY457" s="24" t="str">
        <f t="shared" si="138"/>
        <v/>
      </c>
      <c r="AZ457" s="24" t="str">
        <f>IF(AND($BB$1=5,$BC$1=AH457),'Data Entry'!C462,"")</f>
        <v/>
      </c>
      <c r="BA457" s="24" t="str">
        <f>IF(AND($BB$1=5,AG457=5,$BC$1=AH457),'Data Entry'!D462,"")</f>
        <v/>
      </c>
      <c r="BB457" s="24" t="str">
        <f t="shared" si="139"/>
        <v/>
      </c>
      <c r="BC457" s="24" t="str">
        <f>IF(AND($BB$1=5,AG457=5,$BC$1=AH457),'Data Entry'!F462,"")</f>
        <v/>
      </c>
      <c r="BD457" s="24" t="str">
        <f t="shared" si="140"/>
        <v/>
      </c>
      <c r="BE457" s="24" t="str">
        <f>IF(AND($BB$1=5,AG457=5,$BC$1=AH457),'Data Entry'!G462,"")</f>
        <v/>
      </c>
      <c r="BF457" s="24" t="str">
        <f t="shared" si="141"/>
        <v/>
      </c>
      <c r="BG457" s="24" t="str">
        <f t="shared" si="142"/>
        <v/>
      </c>
      <c r="BH457" s="24" t="str">
        <f>IF(AND($BB$1=5,AG457=5,$BC$1=AH457),'Data Entry'!E462,"")</f>
        <v/>
      </c>
      <c r="BI457" s="24" t="str">
        <f>IF(AND($BB$1=5,AG457=5,$BC$1=AH457),'Data Entry'!H462,"")</f>
        <v/>
      </c>
      <c r="BJ457" s="24" t="str">
        <f>IF(AND($BB$1=5,AG457=5,$BC$1=AH457),'Data Entry'!I462,"")</f>
        <v/>
      </c>
      <c r="BK457" s="24" t="str">
        <f t="shared" si="143"/>
        <v/>
      </c>
      <c r="BL457" s="24" t="str">
        <f t="shared" si="144"/>
        <v/>
      </c>
      <c r="BM457" s="24" t="str">
        <f t="shared" si="145"/>
        <v/>
      </c>
      <c r="BN457" s="24" t="str">
        <f t="shared" si="146"/>
        <v/>
      </c>
    </row>
    <row r="458" spans="1:66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7"/>
      <c r="AF458" t="str">
        <f>IF(AK458="","",IF(AK458&gt;0,COUNT($AG$2:AG458),""))</f>
        <v/>
      </c>
      <c r="AG458" s="24">
        <f t="shared" si="129"/>
        <v>5</v>
      </c>
      <c r="AH458" s="24">
        <f>IF(AND($AJ$1=5),'Data Entry'!C463,"")</f>
        <v>0</v>
      </c>
      <c r="AI458" s="24">
        <f>IF(AND($AJ$1=5),'Data Entry'!D463,"")</f>
        <v>0</v>
      </c>
      <c r="AJ458" s="24" t="str">
        <f t="shared" si="130"/>
        <v/>
      </c>
      <c r="AK458" s="24">
        <f>IF(AND($AJ$1=5),'Data Entry'!F463,"")</f>
        <v>0</v>
      </c>
      <c r="AL458" s="24" t="str">
        <f t="shared" si="131"/>
        <v/>
      </c>
      <c r="AM458" s="24">
        <f>IF(AND($AJ$1=5),'Data Entry'!G463,"")</f>
        <v>0</v>
      </c>
      <c r="AN458" s="24" t="str">
        <f t="shared" si="132"/>
        <v/>
      </c>
      <c r="AO458" s="24" t="str">
        <f t="shared" si="133"/>
        <v/>
      </c>
      <c r="AP458" s="24">
        <f>IF(AND($AJ$1=5),'Data Entry'!E463,"")</f>
        <v>0</v>
      </c>
      <c r="AQ458" s="24">
        <f>IF(AND($AJ$1=5),'Data Entry'!H463,"")</f>
        <v>0</v>
      </c>
      <c r="AR458" s="24">
        <f>IF(AND($AJ$1=5),'Data Entry'!I463,"")</f>
        <v>0</v>
      </c>
      <c r="AS458" s="24" t="str">
        <f t="shared" si="134"/>
        <v/>
      </c>
      <c r="AT458" s="24" t="str">
        <f t="shared" si="135"/>
        <v/>
      </c>
      <c r="AU458" s="24" t="str">
        <f t="shared" si="136"/>
        <v/>
      </c>
      <c r="AV458" s="24" t="str">
        <f t="shared" si="137"/>
        <v/>
      </c>
      <c r="AX458" t="str">
        <f>IF(BC458="","",IF(BC458&gt;0,COUNT($AY$2:AY458),""))</f>
        <v/>
      </c>
      <c r="AY458" s="24" t="str">
        <f t="shared" si="138"/>
        <v/>
      </c>
      <c r="AZ458" s="24" t="str">
        <f>IF(AND($BB$1=5,$BC$1=AH458),'Data Entry'!C463,"")</f>
        <v/>
      </c>
      <c r="BA458" s="24" t="str">
        <f>IF(AND($BB$1=5,AG458=5,$BC$1=AH458),'Data Entry'!D463,"")</f>
        <v/>
      </c>
      <c r="BB458" s="24" t="str">
        <f t="shared" si="139"/>
        <v/>
      </c>
      <c r="BC458" s="24" t="str">
        <f>IF(AND($BB$1=5,AG458=5,$BC$1=AH458),'Data Entry'!F463,"")</f>
        <v/>
      </c>
      <c r="BD458" s="24" t="str">
        <f t="shared" si="140"/>
        <v/>
      </c>
      <c r="BE458" s="24" t="str">
        <f>IF(AND($BB$1=5,AG458=5,$BC$1=AH458),'Data Entry'!G463,"")</f>
        <v/>
      </c>
      <c r="BF458" s="24" t="str">
        <f t="shared" si="141"/>
        <v/>
      </c>
      <c r="BG458" s="24" t="str">
        <f t="shared" si="142"/>
        <v/>
      </c>
      <c r="BH458" s="24" t="str">
        <f>IF(AND($BB$1=5,AG458=5,$BC$1=AH458),'Data Entry'!E463,"")</f>
        <v/>
      </c>
      <c r="BI458" s="24" t="str">
        <f>IF(AND($BB$1=5,AG458=5,$BC$1=AH458),'Data Entry'!H463,"")</f>
        <v/>
      </c>
      <c r="BJ458" s="24" t="str">
        <f>IF(AND($BB$1=5,AG458=5,$BC$1=AH458),'Data Entry'!I463,"")</f>
        <v/>
      </c>
      <c r="BK458" s="24" t="str">
        <f t="shared" si="143"/>
        <v/>
      </c>
      <c r="BL458" s="24" t="str">
        <f t="shared" si="144"/>
        <v/>
      </c>
      <c r="BM458" s="24" t="str">
        <f t="shared" si="145"/>
        <v/>
      </c>
      <c r="BN458" s="24" t="str">
        <f t="shared" si="146"/>
        <v/>
      </c>
    </row>
    <row r="459" spans="1:66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7"/>
      <c r="AF459" t="str">
        <f>IF(AK459="","",IF(AK459&gt;0,COUNT($AG$2:AG459),""))</f>
        <v/>
      </c>
      <c r="AG459" s="24">
        <f t="shared" si="129"/>
        <v>5</v>
      </c>
      <c r="AH459" s="24">
        <f>IF(AND($AJ$1=5),'Data Entry'!C464,"")</f>
        <v>0</v>
      </c>
      <c r="AI459" s="24">
        <f>IF(AND($AJ$1=5),'Data Entry'!D464,"")</f>
        <v>0</v>
      </c>
      <c r="AJ459" s="24" t="str">
        <f t="shared" si="130"/>
        <v/>
      </c>
      <c r="AK459" s="24">
        <f>IF(AND($AJ$1=5),'Data Entry'!F464,"")</f>
        <v>0</v>
      </c>
      <c r="AL459" s="24" t="str">
        <f t="shared" si="131"/>
        <v/>
      </c>
      <c r="AM459" s="24">
        <f>IF(AND($AJ$1=5),'Data Entry'!G464,"")</f>
        <v>0</v>
      </c>
      <c r="AN459" s="24" t="str">
        <f t="shared" si="132"/>
        <v/>
      </c>
      <c r="AO459" s="24" t="str">
        <f t="shared" si="133"/>
        <v/>
      </c>
      <c r="AP459" s="24">
        <f>IF(AND($AJ$1=5),'Data Entry'!E464,"")</f>
        <v>0</v>
      </c>
      <c r="AQ459" s="24">
        <f>IF(AND($AJ$1=5),'Data Entry'!H464,"")</f>
        <v>0</v>
      </c>
      <c r="AR459" s="24">
        <f>IF(AND($AJ$1=5),'Data Entry'!I464,"")</f>
        <v>0</v>
      </c>
      <c r="AS459" s="24" t="str">
        <f t="shared" si="134"/>
        <v/>
      </c>
      <c r="AT459" s="24" t="str">
        <f t="shared" si="135"/>
        <v/>
      </c>
      <c r="AU459" s="24" t="str">
        <f t="shared" si="136"/>
        <v/>
      </c>
      <c r="AV459" s="24" t="str">
        <f t="shared" si="137"/>
        <v/>
      </c>
      <c r="AX459" t="str">
        <f>IF(BC459="","",IF(BC459&gt;0,COUNT($AY$2:AY459),""))</f>
        <v/>
      </c>
      <c r="AY459" s="24" t="str">
        <f t="shared" si="138"/>
        <v/>
      </c>
      <c r="AZ459" s="24" t="str">
        <f>IF(AND($BB$1=5,$BC$1=AH459),'Data Entry'!C464,"")</f>
        <v/>
      </c>
      <c r="BA459" s="24" t="str">
        <f>IF(AND($BB$1=5,AG459=5,$BC$1=AH459),'Data Entry'!D464,"")</f>
        <v/>
      </c>
      <c r="BB459" s="24" t="str">
        <f t="shared" si="139"/>
        <v/>
      </c>
      <c r="BC459" s="24" t="str">
        <f>IF(AND($BB$1=5,AG459=5,$BC$1=AH459),'Data Entry'!F464,"")</f>
        <v/>
      </c>
      <c r="BD459" s="24" t="str">
        <f t="shared" si="140"/>
        <v/>
      </c>
      <c r="BE459" s="24" t="str">
        <f>IF(AND($BB$1=5,AG459=5,$BC$1=AH459),'Data Entry'!G464,"")</f>
        <v/>
      </c>
      <c r="BF459" s="24" t="str">
        <f t="shared" si="141"/>
        <v/>
      </c>
      <c r="BG459" s="24" t="str">
        <f t="shared" si="142"/>
        <v/>
      </c>
      <c r="BH459" s="24" t="str">
        <f>IF(AND($BB$1=5,AG459=5,$BC$1=AH459),'Data Entry'!E464,"")</f>
        <v/>
      </c>
      <c r="BI459" s="24" t="str">
        <f>IF(AND($BB$1=5,AG459=5,$BC$1=AH459),'Data Entry'!H464,"")</f>
        <v/>
      </c>
      <c r="BJ459" s="24" t="str">
        <f>IF(AND($BB$1=5,AG459=5,$BC$1=AH459),'Data Entry'!I464,"")</f>
        <v/>
      </c>
      <c r="BK459" s="24" t="str">
        <f t="shared" si="143"/>
        <v/>
      </c>
      <c r="BL459" s="24" t="str">
        <f t="shared" si="144"/>
        <v/>
      </c>
      <c r="BM459" s="24" t="str">
        <f t="shared" si="145"/>
        <v/>
      </c>
      <c r="BN459" s="24" t="str">
        <f t="shared" si="146"/>
        <v/>
      </c>
    </row>
    <row r="460" spans="1:66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7"/>
      <c r="AF460" t="str">
        <f>IF(AK460="","",IF(AK460&gt;0,COUNT($AG$2:AG460),""))</f>
        <v/>
      </c>
      <c r="AG460" s="24">
        <f t="shared" si="129"/>
        <v>5</v>
      </c>
      <c r="AH460" s="24">
        <f>IF(AND($AJ$1=5),'Data Entry'!C465,"")</f>
        <v>0</v>
      </c>
      <c r="AI460" s="24">
        <f>IF(AND($AJ$1=5),'Data Entry'!D465,"")</f>
        <v>0</v>
      </c>
      <c r="AJ460" s="24" t="str">
        <f t="shared" si="130"/>
        <v/>
      </c>
      <c r="AK460" s="24">
        <f>IF(AND($AJ$1=5),'Data Entry'!F465,"")</f>
        <v>0</v>
      </c>
      <c r="AL460" s="24" t="str">
        <f t="shared" si="131"/>
        <v/>
      </c>
      <c r="AM460" s="24">
        <f>IF(AND($AJ$1=5),'Data Entry'!G465,"")</f>
        <v>0</v>
      </c>
      <c r="AN460" s="24" t="str">
        <f t="shared" si="132"/>
        <v/>
      </c>
      <c r="AO460" s="24" t="str">
        <f t="shared" si="133"/>
        <v/>
      </c>
      <c r="AP460" s="24">
        <f>IF(AND($AJ$1=5),'Data Entry'!E465,"")</f>
        <v>0</v>
      </c>
      <c r="AQ460" s="24">
        <f>IF(AND($AJ$1=5),'Data Entry'!H465,"")</f>
        <v>0</v>
      </c>
      <c r="AR460" s="24">
        <f>IF(AND($AJ$1=5),'Data Entry'!I465,"")</f>
        <v>0</v>
      </c>
      <c r="AS460" s="24" t="str">
        <f t="shared" si="134"/>
        <v/>
      </c>
      <c r="AT460" s="24" t="str">
        <f t="shared" si="135"/>
        <v/>
      </c>
      <c r="AU460" s="24" t="str">
        <f t="shared" si="136"/>
        <v/>
      </c>
      <c r="AV460" s="24" t="str">
        <f t="shared" si="137"/>
        <v/>
      </c>
      <c r="AX460" t="str">
        <f>IF(BC460="","",IF(BC460&gt;0,COUNT($AY$2:AY460),""))</f>
        <v/>
      </c>
      <c r="AY460" s="24" t="str">
        <f t="shared" si="138"/>
        <v/>
      </c>
      <c r="AZ460" s="24" t="str">
        <f>IF(AND($BB$1=5,$BC$1=AH460),'Data Entry'!C465,"")</f>
        <v/>
      </c>
      <c r="BA460" s="24" t="str">
        <f>IF(AND($BB$1=5,AG460=5,$BC$1=AH460),'Data Entry'!D465,"")</f>
        <v/>
      </c>
      <c r="BB460" s="24" t="str">
        <f t="shared" si="139"/>
        <v/>
      </c>
      <c r="BC460" s="24" t="str">
        <f>IF(AND($BB$1=5,AG460=5,$BC$1=AH460),'Data Entry'!F465,"")</f>
        <v/>
      </c>
      <c r="BD460" s="24" t="str">
        <f t="shared" si="140"/>
        <v/>
      </c>
      <c r="BE460" s="24" t="str">
        <f>IF(AND($BB$1=5,AG460=5,$BC$1=AH460),'Data Entry'!G465,"")</f>
        <v/>
      </c>
      <c r="BF460" s="24" t="str">
        <f t="shared" si="141"/>
        <v/>
      </c>
      <c r="BG460" s="24" t="str">
        <f t="shared" si="142"/>
        <v/>
      </c>
      <c r="BH460" s="24" t="str">
        <f>IF(AND($BB$1=5,AG460=5,$BC$1=AH460),'Data Entry'!E465,"")</f>
        <v/>
      </c>
      <c r="BI460" s="24" t="str">
        <f>IF(AND($BB$1=5,AG460=5,$BC$1=AH460),'Data Entry'!H465,"")</f>
        <v/>
      </c>
      <c r="BJ460" s="24" t="str">
        <f>IF(AND($BB$1=5,AG460=5,$BC$1=AH460),'Data Entry'!I465,"")</f>
        <v/>
      </c>
      <c r="BK460" s="24" t="str">
        <f t="shared" si="143"/>
        <v/>
      </c>
      <c r="BL460" s="24" t="str">
        <f t="shared" si="144"/>
        <v/>
      </c>
      <c r="BM460" s="24" t="str">
        <f t="shared" si="145"/>
        <v/>
      </c>
      <c r="BN460" s="24" t="str">
        <f t="shared" si="146"/>
        <v/>
      </c>
    </row>
    <row r="461" spans="1:66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7"/>
      <c r="AF461" t="str">
        <f>IF(AK461="","",IF(AK461&gt;0,COUNT($AG$2:AG461),""))</f>
        <v/>
      </c>
      <c r="AG461" s="24">
        <f t="shared" si="129"/>
        <v>5</v>
      </c>
      <c r="AH461" s="24">
        <f>IF(AND($AJ$1=5),'Data Entry'!C466,"")</f>
        <v>0</v>
      </c>
      <c r="AI461" s="24">
        <f>IF(AND($AJ$1=5),'Data Entry'!D466,"")</f>
        <v>0</v>
      </c>
      <c r="AJ461" s="24" t="str">
        <f t="shared" si="130"/>
        <v/>
      </c>
      <c r="AK461" s="24">
        <f>IF(AND($AJ$1=5),'Data Entry'!F466,"")</f>
        <v>0</v>
      </c>
      <c r="AL461" s="24" t="str">
        <f t="shared" si="131"/>
        <v/>
      </c>
      <c r="AM461" s="24">
        <f>IF(AND($AJ$1=5),'Data Entry'!G466,"")</f>
        <v>0</v>
      </c>
      <c r="AN461" s="24" t="str">
        <f t="shared" si="132"/>
        <v/>
      </c>
      <c r="AO461" s="24" t="str">
        <f t="shared" si="133"/>
        <v/>
      </c>
      <c r="AP461" s="24">
        <f>IF(AND($AJ$1=5),'Data Entry'!E466,"")</f>
        <v>0</v>
      </c>
      <c r="AQ461" s="24">
        <f>IF(AND($AJ$1=5),'Data Entry'!H466,"")</f>
        <v>0</v>
      </c>
      <c r="AR461" s="24">
        <f>IF(AND($AJ$1=5),'Data Entry'!I466,"")</f>
        <v>0</v>
      </c>
      <c r="AS461" s="24" t="str">
        <f t="shared" si="134"/>
        <v/>
      </c>
      <c r="AT461" s="24" t="str">
        <f t="shared" si="135"/>
        <v/>
      </c>
      <c r="AU461" s="24" t="str">
        <f t="shared" si="136"/>
        <v/>
      </c>
      <c r="AV461" s="24" t="str">
        <f t="shared" si="137"/>
        <v/>
      </c>
      <c r="AX461" t="str">
        <f>IF(BC461="","",IF(BC461&gt;0,COUNT($AY$2:AY461),""))</f>
        <v/>
      </c>
      <c r="AY461" s="24" t="str">
        <f t="shared" si="138"/>
        <v/>
      </c>
      <c r="AZ461" s="24" t="str">
        <f>IF(AND($BB$1=5,$BC$1=AH461),'Data Entry'!C466,"")</f>
        <v/>
      </c>
      <c r="BA461" s="24" t="str">
        <f>IF(AND($BB$1=5,AG461=5,$BC$1=AH461),'Data Entry'!D466,"")</f>
        <v/>
      </c>
      <c r="BB461" s="24" t="str">
        <f t="shared" si="139"/>
        <v/>
      </c>
      <c r="BC461" s="24" t="str">
        <f>IF(AND($BB$1=5,AG461=5,$BC$1=AH461),'Data Entry'!F466,"")</f>
        <v/>
      </c>
      <c r="BD461" s="24" t="str">
        <f t="shared" si="140"/>
        <v/>
      </c>
      <c r="BE461" s="24" t="str">
        <f>IF(AND($BB$1=5,AG461=5,$BC$1=AH461),'Data Entry'!G466,"")</f>
        <v/>
      </c>
      <c r="BF461" s="24" t="str">
        <f t="shared" si="141"/>
        <v/>
      </c>
      <c r="BG461" s="24" t="str">
        <f t="shared" si="142"/>
        <v/>
      </c>
      <c r="BH461" s="24" t="str">
        <f>IF(AND($BB$1=5,AG461=5,$BC$1=AH461),'Data Entry'!E466,"")</f>
        <v/>
      </c>
      <c r="BI461" s="24" t="str">
        <f>IF(AND($BB$1=5,AG461=5,$BC$1=AH461),'Data Entry'!H466,"")</f>
        <v/>
      </c>
      <c r="BJ461" s="24" t="str">
        <f>IF(AND($BB$1=5,AG461=5,$BC$1=AH461),'Data Entry'!I466,"")</f>
        <v/>
      </c>
      <c r="BK461" s="24" t="str">
        <f t="shared" si="143"/>
        <v/>
      </c>
      <c r="BL461" s="24" t="str">
        <f t="shared" si="144"/>
        <v/>
      </c>
      <c r="BM461" s="24" t="str">
        <f t="shared" si="145"/>
        <v/>
      </c>
      <c r="BN461" s="24" t="str">
        <f t="shared" si="146"/>
        <v/>
      </c>
    </row>
    <row r="462" spans="1:66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7"/>
      <c r="AF462" t="str">
        <f>IF(AK462="","",IF(AK462&gt;0,COUNT($AG$2:AG462),""))</f>
        <v/>
      </c>
      <c r="AG462" s="24">
        <f t="shared" si="129"/>
        <v>5</v>
      </c>
      <c r="AH462" s="24">
        <f>IF(AND($AJ$1=5),'Data Entry'!C467,"")</f>
        <v>0</v>
      </c>
      <c r="AI462" s="24">
        <f>IF(AND($AJ$1=5),'Data Entry'!D467,"")</f>
        <v>0</v>
      </c>
      <c r="AJ462" s="24" t="str">
        <f t="shared" si="130"/>
        <v/>
      </c>
      <c r="AK462" s="24">
        <f>IF(AND($AJ$1=5),'Data Entry'!F467,"")</f>
        <v>0</v>
      </c>
      <c r="AL462" s="24" t="str">
        <f t="shared" si="131"/>
        <v/>
      </c>
      <c r="AM462" s="24">
        <f>IF(AND($AJ$1=5),'Data Entry'!G467,"")</f>
        <v>0</v>
      </c>
      <c r="AN462" s="24" t="str">
        <f t="shared" si="132"/>
        <v/>
      </c>
      <c r="AO462" s="24" t="str">
        <f t="shared" si="133"/>
        <v/>
      </c>
      <c r="AP462" s="24">
        <f>IF(AND($AJ$1=5),'Data Entry'!E467,"")</f>
        <v>0</v>
      </c>
      <c r="AQ462" s="24">
        <f>IF(AND($AJ$1=5),'Data Entry'!H467,"")</f>
        <v>0</v>
      </c>
      <c r="AR462" s="24">
        <f>IF(AND($AJ$1=5),'Data Entry'!I467,"")</f>
        <v>0</v>
      </c>
      <c r="AS462" s="24" t="str">
        <f t="shared" si="134"/>
        <v/>
      </c>
      <c r="AT462" s="24" t="str">
        <f t="shared" si="135"/>
        <v/>
      </c>
      <c r="AU462" s="24" t="str">
        <f t="shared" si="136"/>
        <v/>
      </c>
      <c r="AV462" s="24" t="str">
        <f t="shared" si="137"/>
        <v/>
      </c>
      <c r="AX462" t="str">
        <f>IF(BC462="","",IF(BC462&gt;0,COUNT($AY$2:AY462),""))</f>
        <v/>
      </c>
      <c r="AY462" s="24" t="str">
        <f t="shared" si="138"/>
        <v/>
      </c>
      <c r="AZ462" s="24" t="str">
        <f>IF(AND($BB$1=5,$BC$1=AH462),'Data Entry'!C467,"")</f>
        <v/>
      </c>
      <c r="BA462" s="24" t="str">
        <f>IF(AND($BB$1=5,AG462=5,$BC$1=AH462),'Data Entry'!D467,"")</f>
        <v/>
      </c>
      <c r="BB462" s="24" t="str">
        <f t="shared" si="139"/>
        <v/>
      </c>
      <c r="BC462" s="24" t="str">
        <f>IF(AND($BB$1=5,AG462=5,$BC$1=AH462),'Data Entry'!F467,"")</f>
        <v/>
      </c>
      <c r="BD462" s="24" t="str">
        <f t="shared" si="140"/>
        <v/>
      </c>
      <c r="BE462" s="24" t="str">
        <f>IF(AND($BB$1=5,AG462=5,$BC$1=AH462),'Data Entry'!G467,"")</f>
        <v/>
      </c>
      <c r="BF462" s="24" t="str">
        <f t="shared" si="141"/>
        <v/>
      </c>
      <c r="BG462" s="24" t="str">
        <f t="shared" si="142"/>
        <v/>
      </c>
      <c r="BH462" s="24" t="str">
        <f>IF(AND($BB$1=5,AG462=5,$BC$1=AH462),'Data Entry'!E467,"")</f>
        <v/>
      </c>
      <c r="BI462" s="24" t="str">
        <f>IF(AND($BB$1=5,AG462=5,$BC$1=AH462),'Data Entry'!H467,"")</f>
        <v/>
      </c>
      <c r="BJ462" s="24" t="str">
        <f>IF(AND($BB$1=5,AG462=5,$BC$1=AH462),'Data Entry'!I467,"")</f>
        <v/>
      </c>
      <c r="BK462" s="24" t="str">
        <f t="shared" si="143"/>
        <v/>
      </c>
      <c r="BL462" s="24" t="str">
        <f t="shared" si="144"/>
        <v/>
      </c>
      <c r="BM462" s="24" t="str">
        <f t="shared" si="145"/>
        <v/>
      </c>
      <c r="BN462" s="24" t="str">
        <f t="shared" si="146"/>
        <v/>
      </c>
    </row>
    <row r="463" spans="1:66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7"/>
      <c r="AF463" t="str">
        <f>IF(AK463="","",IF(AK463&gt;0,COUNT($AG$2:AG463),""))</f>
        <v/>
      </c>
      <c r="AG463" s="24">
        <f t="shared" si="129"/>
        <v>5</v>
      </c>
      <c r="AH463" s="24">
        <f>IF(AND($AJ$1=5),'Data Entry'!C468,"")</f>
        <v>0</v>
      </c>
      <c r="AI463" s="24">
        <f>IF(AND($AJ$1=5),'Data Entry'!D468,"")</f>
        <v>0</v>
      </c>
      <c r="AJ463" s="24" t="str">
        <f t="shared" si="130"/>
        <v/>
      </c>
      <c r="AK463" s="24">
        <f>IF(AND($AJ$1=5),'Data Entry'!F468,"")</f>
        <v>0</v>
      </c>
      <c r="AL463" s="24" t="str">
        <f t="shared" si="131"/>
        <v/>
      </c>
      <c r="AM463" s="24">
        <f>IF(AND($AJ$1=5),'Data Entry'!G468,"")</f>
        <v>0</v>
      </c>
      <c r="AN463" s="24" t="str">
        <f t="shared" si="132"/>
        <v/>
      </c>
      <c r="AO463" s="24" t="str">
        <f t="shared" si="133"/>
        <v/>
      </c>
      <c r="AP463" s="24">
        <f>IF(AND($AJ$1=5),'Data Entry'!E468,"")</f>
        <v>0</v>
      </c>
      <c r="AQ463" s="24">
        <f>IF(AND($AJ$1=5),'Data Entry'!H468,"")</f>
        <v>0</v>
      </c>
      <c r="AR463" s="24">
        <f>IF(AND($AJ$1=5),'Data Entry'!I468,"")</f>
        <v>0</v>
      </c>
      <c r="AS463" s="24" t="str">
        <f t="shared" si="134"/>
        <v/>
      </c>
      <c r="AT463" s="24" t="str">
        <f t="shared" si="135"/>
        <v/>
      </c>
      <c r="AU463" s="24" t="str">
        <f t="shared" si="136"/>
        <v/>
      </c>
      <c r="AV463" s="24" t="str">
        <f t="shared" si="137"/>
        <v/>
      </c>
      <c r="AX463" t="str">
        <f>IF(BC463="","",IF(BC463&gt;0,COUNT($AY$2:AY463),""))</f>
        <v/>
      </c>
      <c r="AY463" s="24" t="str">
        <f t="shared" si="138"/>
        <v/>
      </c>
      <c r="AZ463" s="24" t="str">
        <f>IF(AND($BB$1=5,$BC$1=AH463),'Data Entry'!C468,"")</f>
        <v/>
      </c>
      <c r="BA463" s="24" t="str">
        <f>IF(AND($BB$1=5,AG463=5,$BC$1=AH463),'Data Entry'!D468,"")</f>
        <v/>
      </c>
      <c r="BB463" s="24" t="str">
        <f t="shared" si="139"/>
        <v/>
      </c>
      <c r="BC463" s="24" t="str">
        <f>IF(AND($BB$1=5,AG463=5,$BC$1=AH463),'Data Entry'!F468,"")</f>
        <v/>
      </c>
      <c r="BD463" s="24" t="str">
        <f t="shared" si="140"/>
        <v/>
      </c>
      <c r="BE463" s="24" t="str">
        <f>IF(AND($BB$1=5,AG463=5,$BC$1=AH463),'Data Entry'!G468,"")</f>
        <v/>
      </c>
      <c r="BF463" s="24" t="str">
        <f t="shared" si="141"/>
        <v/>
      </c>
      <c r="BG463" s="24" t="str">
        <f t="shared" si="142"/>
        <v/>
      </c>
      <c r="BH463" s="24" t="str">
        <f>IF(AND($BB$1=5,AG463=5,$BC$1=AH463),'Data Entry'!E468,"")</f>
        <v/>
      </c>
      <c r="BI463" s="24" t="str">
        <f>IF(AND($BB$1=5,AG463=5,$BC$1=AH463),'Data Entry'!H468,"")</f>
        <v/>
      </c>
      <c r="BJ463" s="24" t="str">
        <f>IF(AND($BB$1=5,AG463=5,$BC$1=AH463),'Data Entry'!I468,"")</f>
        <v/>
      </c>
      <c r="BK463" s="24" t="str">
        <f t="shared" si="143"/>
        <v/>
      </c>
      <c r="BL463" s="24" t="str">
        <f t="shared" si="144"/>
        <v/>
      </c>
      <c r="BM463" s="24" t="str">
        <f t="shared" si="145"/>
        <v/>
      </c>
      <c r="BN463" s="24" t="str">
        <f t="shared" si="146"/>
        <v/>
      </c>
    </row>
    <row r="464" spans="1:66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7"/>
      <c r="AF464" t="str">
        <f>IF(AK464="","",IF(AK464&gt;0,COUNT($AG$2:AG464),""))</f>
        <v/>
      </c>
      <c r="AG464" s="24">
        <f t="shared" si="129"/>
        <v>5</v>
      </c>
      <c r="AH464" s="24">
        <f>IF(AND($AJ$1=5),'Data Entry'!C469,"")</f>
        <v>0</v>
      </c>
      <c r="AI464" s="24">
        <f>IF(AND($AJ$1=5),'Data Entry'!D469,"")</f>
        <v>0</v>
      </c>
      <c r="AJ464" s="24" t="str">
        <f t="shared" si="130"/>
        <v/>
      </c>
      <c r="AK464" s="24">
        <f>IF(AND($AJ$1=5),'Data Entry'!F469,"")</f>
        <v>0</v>
      </c>
      <c r="AL464" s="24" t="str">
        <f t="shared" si="131"/>
        <v/>
      </c>
      <c r="AM464" s="24">
        <f>IF(AND($AJ$1=5),'Data Entry'!G469,"")</f>
        <v>0</v>
      </c>
      <c r="AN464" s="24" t="str">
        <f t="shared" si="132"/>
        <v/>
      </c>
      <c r="AO464" s="24" t="str">
        <f t="shared" si="133"/>
        <v/>
      </c>
      <c r="AP464" s="24">
        <f>IF(AND($AJ$1=5),'Data Entry'!E469,"")</f>
        <v>0</v>
      </c>
      <c r="AQ464" s="24">
        <f>IF(AND($AJ$1=5),'Data Entry'!H469,"")</f>
        <v>0</v>
      </c>
      <c r="AR464" s="24">
        <f>IF(AND($AJ$1=5),'Data Entry'!I469,"")</f>
        <v>0</v>
      </c>
      <c r="AS464" s="24" t="str">
        <f t="shared" si="134"/>
        <v/>
      </c>
      <c r="AT464" s="24" t="str">
        <f t="shared" si="135"/>
        <v/>
      </c>
      <c r="AU464" s="24" t="str">
        <f t="shared" si="136"/>
        <v/>
      </c>
      <c r="AV464" s="24" t="str">
        <f t="shared" si="137"/>
        <v/>
      </c>
      <c r="AX464" t="str">
        <f>IF(BC464="","",IF(BC464&gt;0,COUNT($AY$2:AY464),""))</f>
        <v/>
      </c>
      <c r="AY464" s="24" t="str">
        <f t="shared" si="138"/>
        <v/>
      </c>
      <c r="AZ464" s="24" t="str">
        <f>IF(AND($BB$1=5,$BC$1=AH464),'Data Entry'!C469,"")</f>
        <v/>
      </c>
      <c r="BA464" s="24" t="str">
        <f>IF(AND($BB$1=5,AG464=5,$BC$1=AH464),'Data Entry'!D469,"")</f>
        <v/>
      </c>
      <c r="BB464" s="24" t="str">
        <f t="shared" si="139"/>
        <v/>
      </c>
      <c r="BC464" s="24" t="str">
        <f>IF(AND($BB$1=5,AG464=5,$BC$1=AH464),'Data Entry'!F469,"")</f>
        <v/>
      </c>
      <c r="BD464" s="24" t="str">
        <f t="shared" si="140"/>
        <v/>
      </c>
      <c r="BE464" s="24" t="str">
        <f>IF(AND($BB$1=5,AG464=5,$BC$1=AH464),'Data Entry'!G469,"")</f>
        <v/>
      </c>
      <c r="BF464" s="24" t="str">
        <f t="shared" si="141"/>
        <v/>
      </c>
      <c r="BG464" s="24" t="str">
        <f t="shared" si="142"/>
        <v/>
      </c>
      <c r="BH464" s="24" t="str">
        <f>IF(AND($BB$1=5,AG464=5,$BC$1=AH464),'Data Entry'!E469,"")</f>
        <v/>
      </c>
      <c r="BI464" s="24" t="str">
        <f>IF(AND($BB$1=5,AG464=5,$BC$1=AH464),'Data Entry'!H469,"")</f>
        <v/>
      </c>
      <c r="BJ464" s="24" t="str">
        <f>IF(AND($BB$1=5,AG464=5,$BC$1=AH464),'Data Entry'!I469,"")</f>
        <v/>
      </c>
      <c r="BK464" s="24" t="str">
        <f t="shared" si="143"/>
        <v/>
      </c>
      <c r="BL464" s="24" t="str">
        <f t="shared" si="144"/>
        <v/>
      </c>
      <c r="BM464" s="24" t="str">
        <f t="shared" si="145"/>
        <v/>
      </c>
      <c r="BN464" s="24" t="str">
        <f t="shared" si="146"/>
        <v/>
      </c>
    </row>
    <row r="465" spans="1:66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7"/>
      <c r="AF465" t="str">
        <f>IF(AK465="","",IF(AK465&gt;0,COUNT($AG$2:AG465),""))</f>
        <v/>
      </c>
      <c r="AG465" s="24">
        <f t="shared" si="129"/>
        <v>5</v>
      </c>
      <c r="AH465" s="24">
        <f>IF(AND($AJ$1=5),'Data Entry'!C470,"")</f>
        <v>0</v>
      </c>
      <c r="AI465" s="24">
        <f>IF(AND($AJ$1=5),'Data Entry'!D470,"")</f>
        <v>0</v>
      </c>
      <c r="AJ465" s="24" t="str">
        <f t="shared" si="130"/>
        <v/>
      </c>
      <c r="AK465" s="24">
        <f>IF(AND($AJ$1=5),'Data Entry'!F470,"")</f>
        <v>0</v>
      </c>
      <c r="AL465" s="24" t="str">
        <f t="shared" si="131"/>
        <v/>
      </c>
      <c r="AM465" s="24">
        <f>IF(AND($AJ$1=5),'Data Entry'!G470,"")</f>
        <v>0</v>
      </c>
      <c r="AN465" s="24" t="str">
        <f t="shared" si="132"/>
        <v/>
      </c>
      <c r="AO465" s="24" t="str">
        <f t="shared" si="133"/>
        <v/>
      </c>
      <c r="AP465" s="24">
        <f>IF(AND($AJ$1=5),'Data Entry'!E470,"")</f>
        <v>0</v>
      </c>
      <c r="AQ465" s="24">
        <f>IF(AND($AJ$1=5),'Data Entry'!H470,"")</f>
        <v>0</v>
      </c>
      <c r="AR465" s="24">
        <f>IF(AND($AJ$1=5),'Data Entry'!I470,"")</f>
        <v>0</v>
      </c>
      <c r="AS465" s="24" t="str">
        <f t="shared" si="134"/>
        <v/>
      </c>
      <c r="AT465" s="24" t="str">
        <f t="shared" si="135"/>
        <v/>
      </c>
      <c r="AU465" s="24" t="str">
        <f t="shared" si="136"/>
        <v/>
      </c>
      <c r="AV465" s="24" t="str">
        <f t="shared" si="137"/>
        <v/>
      </c>
      <c r="AX465" t="str">
        <f>IF(BC465="","",IF(BC465&gt;0,COUNT($AY$2:AY465),""))</f>
        <v/>
      </c>
      <c r="AY465" s="24" t="str">
        <f t="shared" si="138"/>
        <v/>
      </c>
      <c r="AZ465" s="24" t="str">
        <f>IF(AND($BB$1=5,$BC$1=AH465),'Data Entry'!C470,"")</f>
        <v/>
      </c>
      <c r="BA465" s="24" t="str">
        <f>IF(AND($BB$1=5,AG465=5,$BC$1=AH465),'Data Entry'!D470,"")</f>
        <v/>
      </c>
      <c r="BB465" s="24" t="str">
        <f t="shared" si="139"/>
        <v/>
      </c>
      <c r="BC465" s="24" t="str">
        <f>IF(AND($BB$1=5,AG465=5,$BC$1=AH465),'Data Entry'!F470,"")</f>
        <v/>
      </c>
      <c r="BD465" s="24" t="str">
        <f t="shared" si="140"/>
        <v/>
      </c>
      <c r="BE465" s="24" t="str">
        <f>IF(AND($BB$1=5,AG465=5,$BC$1=AH465),'Data Entry'!G470,"")</f>
        <v/>
      </c>
      <c r="BF465" s="24" t="str">
        <f t="shared" si="141"/>
        <v/>
      </c>
      <c r="BG465" s="24" t="str">
        <f t="shared" si="142"/>
        <v/>
      </c>
      <c r="BH465" s="24" t="str">
        <f>IF(AND($BB$1=5,AG465=5,$BC$1=AH465),'Data Entry'!E470,"")</f>
        <v/>
      </c>
      <c r="BI465" s="24" t="str">
        <f>IF(AND($BB$1=5,AG465=5,$BC$1=AH465),'Data Entry'!H470,"")</f>
        <v/>
      </c>
      <c r="BJ465" s="24" t="str">
        <f>IF(AND($BB$1=5,AG465=5,$BC$1=AH465),'Data Entry'!I470,"")</f>
        <v/>
      </c>
      <c r="BK465" s="24" t="str">
        <f t="shared" si="143"/>
        <v/>
      </c>
      <c r="BL465" s="24" t="str">
        <f t="shared" si="144"/>
        <v/>
      </c>
      <c r="BM465" s="24" t="str">
        <f t="shared" si="145"/>
        <v/>
      </c>
      <c r="BN465" s="24" t="str">
        <f t="shared" si="146"/>
        <v/>
      </c>
    </row>
    <row r="466" spans="1:66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7"/>
      <c r="AF466" t="str">
        <f>IF(AK466="","",IF(AK466&gt;0,COUNT($AG$2:AG466),""))</f>
        <v/>
      </c>
      <c r="AG466" s="24">
        <f t="shared" si="129"/>
        <v>5</v>
      </c>
      <c r="AH466" s="24">
        <f>IF(AND($AJ$1=5),'Data Entry'!C471,"")</f>
        <v>0</v>
      </c>
      <c r="AI466" s="24">
        <f>IF(AND($AJ$1=5),'Data Entry'!D471,"")</f>
        <v>0</v>
      </c>
      <c r="AJ466" s="24" t="str">
        <f t="shared" si="130"/>
        <v/>
      </c>
      <c r="AK466" s="24">
        <f>IF(AND($AJ$1=5),'Data Entry'!F471,"")</f>
        <v>0</v>
      </c>
      <c r="AL466" s="24" t="str">
        <f t="shared" si="131"/>
        <v/>
      </c>
      <c r="AM466" s="24">
        <f>IF(AND($AJ$1=5),'Data Entry'!G471,"")</f>
        <v>0</v>
      </c>
      <c r="AN466" s="24" t="str">
        <f t="shared" si="132"/>
        <v/>
      </c>
      <c r="AO466" s="24" t="str">
        <f t="shared" si="133"/>
        <v/>
      </c>
      <c r="AP466" s="24">
        <f>IF(AND($AJ$1=5),'Data Entry'!E471,"")</f>
        <v>0</v>
      </c>
      <c r="AQ466" s="24">
        <f>IF(AND($AJ$1=5),'Data Entry'!H471,"")</f>
        <v>0</v>
      </c>
      <c r="AR466" s="24">
        <f>IF(AND($AJ$1=5),'Data Entry'!I471,"")</f>
        <v>0</v>
      </c>
      <c r="AS466" s="24" t="str">
        <f t="shared" si="134"/>
        <v/>
      </c>
      <c r="AT466" s="24" t="str">
        <f t="shared" si="135"/>
        <v/>
      </c>
      <c r="AU466" s="24" t="str">
        <f t="shared" si="136"/>
        <v/>
      </c>
      <c r="AV466" s="24" t="str">
        <f t="shared" si="137"/>
        <v/>
      </c>
      <c r="AX466" t="str">
        <f>IF(BC466="","",IF(BC466&gt;0,COUNT($AY$2:AY466),""))</f>
        <v/>
      </c>
      <c r="AY466" s="24" t="str">
        <f t="shared" si="138"/>
        <v/>
      </c>
      <c r="AZ466" s="24" t="str">
        <f>IF(AND($BB$1=5,$BC$1=AH466),'Data Entry'!C471,"")</f>
        <v/>
      </c>
      <c r="BA466" s="24" t="str">
        <f>IF(AND($BB$1=5,AG466=5,$BC$1=AH466),'Data Entry'!D471,"")</f>
        <v/>
      </c>
      <c r="BB466" s="24" t="str">
        <f t="shared" si="139"/>
        <v/>
      </c>
      <c r="BC466" s="24" t="str">
        <f>IF(AND($BB$1=5,AG466=5,$BC$1=AH466),'Data Entry'!F471,"")</f>
        <v/>
      </c>
      <c r="BD466" s="24" t="str">
        <f t="shared" si="140"/>
        <v/>
      </c>
      <c r="BE466" s="24" t="str">
        <f>IF(AND($BB$1=5,AG466=5,$BC$1=AH466),'Data Entry'!G471,"")</f>
        <v/>
      </c>
      <c r="BF466" s="24" t="str">
        <f t="shared" si="141"/>
        <v/>
      </c>
      <c r="BG466" s="24" t="str">
        <f t="shared" si="142"/>
        <v/>
      </c>
      <c r="BH466" s="24" t="str">
        <f>IF(AND($BB$1=5,AG466=5,$BC$1=AH466),'Data Entry'!E471,"")</f>
        <v/>
      </c>
      <c r="BI466" s="24" t="str">
        <f>IF(AND($BB$1=5,AG466=5,$BC$1=AH466),'Data Entry'!H471,"")</f>
        <v/>
      </c>
      <c r="BJ466" s="24" t="str">
        <f>IF(AND($BB$1=5,AG466=5,$BC$1=AH466),'Data Entry'!I471,"")</f>
        <v/>
      </c>
      <c r="BK466" s="24" t="str">
        <f t="shared" si="143"/>
        <v/>
      </c>
      <c r="BL466" s="24" t="str">
        <f t="shared" si="144"/>
        <v/>
      </c>
      <c r="BM466" s="24" t="str">
        <f t="shared" si="145"/>
        <v/>
      </c>
      <c r="BN466" s="24" t="str">
        <f t="shared" si="146"/>
        <v/>
      </c>
    </row>
    <row r="467" spans="1:66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7"/>
      <c r="AF467" t="str">
        <f>IF(AK467="","",IF(AK467&gt;0,COUNT($AG$2:AG467),""))</f>
        <v/>
      </c>
      <c r="AG467" s="24">
        <f t="shared" si="129"/>
        <v>5</v>
      </c>
      <c r="AH467" s="24">
        <f>IF(AND($AJ$1=5),'Data Entry'!C472,"")</f>
        <v>0</v>
      </c>
      <c r="AI467" s="24">
        <f>IF(AND($AJ$1=5),'Data Entry'!D472,"")</f>
        <v>0</v>
      </c>
      <c r="AJ467" s="24" t="str">
        <f t="shared" si="130"/>
        <v/>
      </c>
      <c r="AK467" s="24">
        <f>IF(AND($AJ$1=5),'Data Entry'!F472,"")</f>
        <v>0</v>
      </c>
      <c r="AL467" s="24" t="str">
        <f t="shared" si="131"/>
        <v/>
      </c>
      <c r="AM467" s="24">
        <f>IF(AND($AJ$1=5),'Data Entry'!G472,"")</f>
        <v>0</v>
      </c>
      <c r="AN467" s="24" t="str">
        <f t="shared" si="132"/>
        <v/>
      </c>
      <c r="AO467" s="24" t="str">
        <f t="shared" si="133"/>
        <v/>
      </c>
      <c r="AP467" s="24">
        <f>IF(AND($AJ$1=5),'Data Entry'!E472,"")</f>
        <v>0</v>
      </c>
      <c r="AQ467" s="24">
        <f>IF(AND($AJ$1=5),'Data Entry'!H472,"")</f>
        <v>0</v>
      </c>
      <c r="AR467" s="24">
        <f>IF(AND($AJ$1=5),'Data Entry'!I472,"")</f>
        <v>0</v>
      </c>
      <c r="AS467" s="24" t="str">
        <f t="shared" si="134"/>
        <v/>
      </c>
      <c r="AT467" s="24" t="str">
        <f t="shared" si="135"/>
        <v/>
      </c>
      <c r="AU467" s="24" t="str">
        <f t="shared" si="136"/>
        <v/>
      </c>
      <c r="AV467" s="24" t="str">
        <f t="shared" si="137"/>
        <v/>
      </c>
      <c r="AX467" t="str">
        <f>IF(BC467="","",IF(BC467&gt;0,COUNT($AY$2:AY467),""))</f>
        <v/>
      </c>
      <c r="AY467" s="24" t="str">
        <f t="shared" si="138"/>
        <v/>
      </c>
      <c r="AZ467" s="24" t="str">
        <f>IF(AND($BB$1=5,$BC$1=AH467),'Data Entry'!C472,"")</f>
        <v/>
      </c>
      <c r="BA467" s="24" t="str">
        <f>IF(AND($BB$1=5,AG467=5,$BC$1=AH467),'Data Entry'!D472,"")</f>
        <v/>
      </c>
      <c r="BB467" s="24" t="str">
        <f t="shared" si="139"/>
        <v/>
      </c>
      <c r="BC467" s="24" t="str">
        <f>IF(AND($BB$1=5,AG467=5,$BC$1=AH467),'Data Entry'!F472,"")</f>
        <v/>
      </c>
      <c r="BD467" s="24" t="str">
        <f t="shared" si="140"/>
        <v/>
      </c>
      <c r="BE467" s="24" t="str">
        <f>IF(AND($BB$1=5,AG467=5,$BC$1=AH467),'Data Entry'!G472,"")</f>
        <v/>
      </c>
      <c r="BF467" s="24" t="str">
        <f t="shared" si="141"/>
        <v/>
      </c>
      <c r="BG467" s="24" t="str">
        <f t="shared" si="142"/>
        <v/>
      </c>
      <c r="BH467" s="24" t="str">
        <f>IF(AND($BB$1=5,AG467=5,$BC$1=AH467),'Data Entry'!E472,"")</f>
        <v/>
      </c>
      <c r="BI467" s="24" t="str">
        <f>IF(AND($BB$1=5,AG467=5,$BC$1=AH467),'Data Entry'!H472,"")</f>
        <v/>
      </c>
      <c r="BJ467" s="24" t="str">
        <f>IF(AND($BB$1=5,AG467=5,$BC$1=AH467),'Data Entry'!I472,"")</f>
        <v/>
      </c>
      <c r="BK467" s="24" t="str">
        <f t="shared" si="143"/>
        <v/>
      </c>
      <c r="BL467" s="24" t="str">
        <f t="shared" si="144"/>
        <v/>
      </c>
      <c r="BM467" s="24" t="str">
        <f t="shared" si="145"/>
        <v/>
      </c>
      <c r="BN467" s="24" t="str">
        <f t="shared" si="146"/>
        <v/>
      </c>
    </row>
    <row r="468" spans="1:66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7"/>
      <c r="AF468" t="str">
        <f>IF(AK468="","",IF(AK468&gt;0,COUNT($AG$2:AG468),""))</f>
        <v/>
      </c>
      <c r="AG468" s="24">
        <f t="shared" si="129"/>
        <v>5</v>
      </c>
      <c r="AH468" s="24">
        <f>IF(AND($AJ$1=5),'Data Entry'!C473,"")</f>
        <v>0</v>
      </c>
      <c r="AI468" s="24">
        <f>IF(AND($AJ$1=5),'Data Entry'!D473,"")</f>
        <v>0</v>
      </c>
      <c r="AJ468" s="24" t="str">
        <f t="shared" si="130"/>
        <v/>
      </c>
      <c r="AK468" s="24">
        <f>IF(AND($AJ$1=5),'Data Entry'!F473,"")</f>
        <v>0</v>
      </c>
      <c r="AL468" s="24" t="str">
        <f t="shared" si="131"/>
        <v/>
      </c>
      <c r="AM468" s="24">
        <f>IF(AND($AJ$1=5),'Data Entry'!G473,"")</f>
        <v>0</v>
      </c>
      <c r="AN468" s="24" t="str">
        <f t="shared" si="132"/>
        <v/>
      </c>
      <c r="AO468" s="24" t="str">
        <f t="shared" si="133"/>
        <v/>
      </c>
      <c r="AP468" s="24">
        <f>IF(AND($AJ$1=5),'Data Entry'!E473,"")</f>
        <v>0</v>
      </c>
      <c r="AQ468" s="24">
        <f>IF(AND($AJ$1=5),'Data Entry'!H473,"")</f>
        <v>0</v>
      </c>
      <c r="AR468" s="24">
        <f>IF(AND($AJ$1=5),'Data Entry'!I473,"")</f>
        <v>0</v>
      </c>
      <c r="AS468" s="24" t="str">
        <f t="shared" si="134"/>
        <v/>
      </c>
      <c r="AT468" s="24" t="str">
        <f t="shared" si="135"/>
        <v/>
      </c>
      <c r="AU468" s="24" t="str">
        <f t="shared" si="136"/>
        <v/>
      </c>
      <c r="AV468" s="24" t="str">
        <f t="shared" si="137"/>
        <v/>
      </c>
      <c r="AX468" t="str">
        <f>IF(BC468="","",IF(BC468&gt;0,COUNT($AY$2:AY468),""))</f>
        <v/>
      </c>
      <c r="AY468" s="24" t="str">
        <f t="shared" si="138"/>
        <v/>
      </c>
      <c r="AZ468" s="24" t="str">
        <f>IF(AND($BB$1=5,$BC$1=AH468),'Data Entry'!C473,"")</f>
        <v/>
      </c>
      <c r="BA468" s="24" t="str">
        <f>IF(AND($BB$1=5,AG468=5,$BC$1=AH468),'Data Entry'!D473,"")</f>
        <v/>
      </c>
      <c r="BB468" s="24" t="str">
        <f t="shared" si="139"/>
        <v/>
      </c>
      <c r="BC468" s="24" t="str">
        <f>IF(AND($BB$1=5,AG468=5,$BC$1=AH468),'Data Entry'!F473,"")</f>
        <v/>
      </c>
      <c r="BD468" s="24" t="str">
        <f t="shared" si="140"/>
        <v/>
      </c>
      <c r="BE468" s="24" t="str">
        <f>IF(AND($BB$1=5,AG468=5,$BC$1=AH468),'Data Entry'!G473,"")</f>
        <v/>
      </c>
      <c r="BF468" s="24" t="str">
        <f t="shared" si="141"/>
        <v/>
      </c>
      <c r="BG468" s="24" t="str">
        <f t="shared" si="142"/>
        <v/>
      </c>
      <c r="BH468" s="24" t="str">
        <f>IF(AND($BB$1=5,AG468=5,$BC$1=AH468),'Data Entry'!E473,"")</f>
        <v/>
      </c>
      <c r="BI468" s="24" t="str">
        <f>IF(AND($BB$1=5,AG468=5,$BC$1=AH468),'Data Entry'!H473,"")</f>
        <v/>
      </c>
      <c r="BJ468" s="24" t="str">
        <f>IF(AND($BB$1=5,AG468=5,$BC$1=AH468),'Data Entry'!I473,"")</f>
        <v/>
      </c>
      <c r="BK468" s="24" t="str">
        <f t="shared" si="143"/>
        <v/>
      </c>
      <c r="BL468" s="24" t="str">
        <f t="shared" si="144"/>
        <v/>
      </c>
      <c r="BM468" s="24" t="str">
        <f t="shared" si="145"/>
        <v/>
      </c>
      <c r="BN468" s="24" t="str">
        <f t="shared" si="146"/>
        <v/>
      </c>
    </row>
    <row r="469" spans="1:66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7"/>
      <c r="AF469" t="str">
        <f>IF(AK469="","",IF(AK469&gt;0,COUNT($AG$2:AG469),""))</f>
        <v/>
      </c>
      <c r="AG469" s="24">
        <f t="shared" si="129"/>
        <v>5</v>
      </c>
      <c r="AH469" s="24">
        <f>IF(AND($AJ$1=5),'Data Entry'!C474,"")</f>
        <v>0</v>
      </c>
      <c r="AI469" s="24">
        <f>IF(AND($AJ$1=5),'Data Entry'!D474,"")</f>
        <v>0</v>
      </c>
      <c r="AJ469" s="24" t="str">
        <f t="shared" si="130"/>
        <v/>
      </c>
      <c r="AK469" s="24">
        <f>IF(AND($AJ$1=5),'Data Entry'!F474,"")</f>
        <v>0</v>
      </c>
      <c r="AL469" s="24" t="str">
        <f t="shared" si="131"/>
        <v/>
      </c>
      <c r="AM469" s="24">
        <f>IF(AND($AJ$1=5),'Data Entry'!G474,"")</f>
        <v>0</v>
      </c>
      <c r="AN469" s="24" t="str">
        <f t="shared" si="132"/>
        <v/>
      </c>
      <c r="AO469" s="24" t="str">
        <f t="shared" si="133"/>
        <v/>
      </c>
      <c r="AP469" s="24">
        <f>IF(AND($AJ$1=5),'Data Entry'!E474,"")</f>
        <v>0</v>
      </c>
      <c r="AQ469" s="24">
        <f>IF(AND($AJ$1=5),'Data Entry'!H474,"")</f>
        <v>0</v>
      </c>
      <c r="AR469" s="24">
        <f>IF(AND($AJ$1=5),'Data Entry'!I474,"")</f>
        <v>0</v>
      </c>
      <c r="AS469" s="24" t="str">
        <f t="shared" si="134"/>
        <v/>
      </c>
      <c r="AT469" s="24" t="str">
        <f t="shared" si="135"/>
        <v/>
      </c>
      <c r="AU469" s="24" t="str">
        <f t="shared" si="136"/>
        <v/>
      </c>
      <c r="AV469" s="24" t="str">
        <f t="shared" si="137"/>
        <v/>
      </c>
      <c r="AX469" t="str">
        <f>IF(BC469="","",IF(BC469&gt;0,COUNT($AY$2:AY469),""))</f>
        <v/>
      </c>
      <c r="AY469" s="24" t="str">
        <f t="shared" si="138"/>
        <v/>
      </c>
      <c r="AZ469" s="24" t="str">
        <f>IF(AND($BB$1=5,$BC$1=AH469),'Data Entry'!C474,"")</f>
        <v/>
      </c>
      <c r="BA469" s="24" t="str">
        <f>IF(AND($BB$1=5,AG469=5,$BC$1=AH469),'Data Entry'!D474,"")</f>
        <v/>
      </c>
      <c r="BB469" s="24" t="str">
        <f t="shared" si="139"/>
        <v/>
      </c>
      <c r="BC469" s="24" t="str">
        <f>IF(AND($BB$1=5,AG469=5,$BC$1=AH469),'Data Entry'!F474,"")</f>
        <v/>
      </c>
      <c r="BD469" s="24" t="str">
        <f t="shared" si="140"/>
        <v/>
      </c>
      <c r="BE469" s="24" t="str">
        <f>IF(AND($BB$1=5,AG469=5,$BC$1=AH469),'Data Entry'!G474,"")</f>
        <v/>
      </c>
      <c r="BF469" s="24" t="str">
        <f t="shared" si="141"/>
        <v/>
      </c>
      <c r="BG469" s="24" t="str">
        <f t="shared" si="142"/>
        <v/>
      </c>
      <c r="BH469" s="24" t="str">
        <f>IF(AND($BB$1=5,AG469=5,$BC$1=AH469),'Data Entry'!E474,"")</f>
        <v/>
      </c>
      <c r="BI469" s="24" t="str">
        <f>IF(AND($BB$1=5,AG469=5,$BC$1=AH469),'Data Entry'!H474,"")</f>
        <v/>
      </c>
      <c r="BJ469" s="24" t="str">
        <f>IF(AND($BB$1=5,AG469=5,$BC$1=AH469),'Data Entry'!I474,"")</f>
        <v/>
      </c>
      <c r="BK469" s="24" t="str">
        <f t="shared" si="143"/>
        <v/>
      </c>
      <c r="BL469" s="24" t="str">
        <f t="shared" si="144"/>
        <v/>
      </c>
      <c r="BM469" s="24" t="str">
        <f t="shared" si="145"/>
        <v/>
      </c>
      <c r="BN469" s="24" t="str">
        <f t="shared" si="146"/>
        <v/>
      </c>
    </row>
    <row r="470" spans="1:66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7"/>
      <c r="AF470" t="str">
        <f>IF(AK470="","",IF(AK470&gt;0,COUNT($AG$2:AG470),""))</f>
        <v/>
      </c>
      <c r="AG470" s="24">
        <f t="shared" si="129"/>
        <v>5</v>
      </c>
      <c r="AH470" s="24">
        <f>IF(AND($AJ$1=5),'Data Entry'!C475,"")</f>
        <v>0</v>
      </c>
      <c r="AI470" s="24">
        <f>IF(AND($AJ$1=5),'Data Entry'!D475,"")</f>
        <v>0</v>
      </c>
      <c r="AJ470" s="24" t="str">
        <f t="shared" si="130"/>
        <v/>
      </c>
      <c r="AK470" s="24">
        <f>IF(AND($AJ$1=5),'Data Entry'!F475,"")</f>
        <v>0</v>
      </c>
      <c r="AL470" s="24" t="str">
        <f t="shared" si="131"/>
        <v/>
      </c>
      <c r="AM470" s="24">
        <f>IF(AND($AJ$1=5),'Data Entry'!G475,"")</f>
        <v>0</v>
      </c>
      <c r="AN470" s="24" t="str">
        <f t="shared" si="132"/>
        <v/>
      </c>
      <c r="AO470" s="24" t="str">
        <f t="shared" si="133"/>
        <v/>
      </c>
      <c r="AP470" s="24">
        <f>IF(AND($AJ$1=5),'Data Entry'!E475,"")</f>
        <v>0</v>
      </c>
      <c r="AQ470" s="24">
        <f>IF(AND($AJ$1=5),'Data Entry'!H475,"")</f>
        <v>0</v>
      </c>
      <c r="AR470" s="24">
        <f>IF(AND($AJ$1=5),'Data Entry'!I475,"")</f>
        <v>0</v>
      </c>
      <c r="AS470" s="24" t="str">
        <f t="shared" si="134"/>
        <v/>
      </c>
      <c r="AT470" s="24" t="str">
        <f t="shared" si="135"/>
        <v/>
      </c>
      <c r="AU470" s="24" t="str">
        <f t="shared" si="136"/>
        <v/>
      </c>
      <c r="AV470" s="24" t="str">
        <f t="shared" si="137"/>
        <v/>
      </c>
      <c r="AX470" t="str">
        <f>IF(BC470="","",IF(BC470&gt;0,COUNT($AY$2:AY470),""))</f>
        <v/>
      </c>
      <c r="AY470" s="24" t="str">
        <f t="shared" si="138"/>
        <v/>
      </c>
      <c r="AZ470" s="24" t="str">
        <f>IF(AND($BB$1=5,$BC$1=AH470),'Data Entry'!C475,"")</f>
        <v/>
      </c>
      <c r="BA470" s="24" t="str">
        <f>IF(AND($BB$1=5,AG470=5,$BC$1=AH470),'Data Entry'!D475,"")</f>
        <v/>
      </c>
      <c r="BB470" s="24" t="str">
        <f t="shared" si="139"/>
        <v/>
      </c>
      <c r="BC470" s="24" t="str">
        <f>IF(AND($BB$1=5,AG470=5,$BC$1=AH470),'Data Entry'!F475,"")</f>
        <v/>
      </c>
      <c r="BD470" s="24" t="str">
        <f t="shared" si="140"/>
        <v/>
      </c>
      <c r="BE470" s="24" t="str">
        <f>IF(AND($BB$1=5,AG470=5,$BC$1=AH470),'Data Entry'!G475,"")</f>
        <v/>
      </c>
      <c r="BF470" s="24" t="str">
        <f t="shared" si="141"/>
        <v/>
      </c>
      <c r="BG470" s="24" t="str">
        <f t="shared" si="142"/>
        <v/>
      </c>
      <c r="BH470" s="24" t="str">
        <f>IF(AND($BB$1=5,AG470=5,$BC$1=AH470),'Data Entry'!E475,"")</f>
        <v/>
      </c>
      <c r="BI470" s="24" t="str">
        <f>IF(AND($BB$1=5,AG470=5,$BC$1=AH470),'Data Entry'!H475,"")</f>
        <v/>
      </c>
      <c r="BJ470" s="24" t="str">
        <f>IF(AND($BB$1=5,AG470=5,$BC$1=AH470),'Data Entry'!I475,"")</f>
        <v/>
      </c>
      <c r="BK470" s="24" t="str">
        <f t="shared" si="143"/>
        <v/>
      </c>
      <c r="BL470" s="24" t="str">
        <f t="shared" si="144"/>
        <v/>
      </c>
      <c r="BM470" s="24" t="str">
        <f t="shared" si="145"/>
        <v/>
      </c>
      <c r="BN470" s="24" t="str">
        <f t="shared" si="146"/>
        <v/>
      </c>
    </row>
    <row r="471" spans="1:66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7"/>
      <c r="AF471" t="str">
        <f>IF(AK471="","",IF(AK471&gt;0,COUNT($AG$2:AG471),""))</f>
        <v/>
      </c>
      <c r="AG471" s="24">
        <f t="shared" si="129"/>
        <v>5</v>
      </c>
      <c r="AH471" s="24">
        <f>IF(AND($AJ$1=5),'Data Entry'!C476,"")</f>
        <v>0</v>
      </c>
      <c r="AI471" s="24">
        <f>IF(AND($AJ$1=5),'Data Entry'!D476,"")</f>
        <v>0</v>
      </c>
      <c r="AJ471" s="24" t="str">
        <f t="shared" si="130"/>
        <v/>
      </c>
      <c r="AK471" s="24">
        <f>IF(AND($AJ$1=5),'Data Entry'!F476,"")</f>
        <v>0</v>
      </c>
      <c r="AL471" s="24" t="str">
        <f t="shared" si="131"/>
        <v/>
      </c>
      <c r="AM471" s="24">
        <f>IF(AND($AJ$1=5),'Data Entry'!G476,"")</f>
        <v>0</v>
      </c>
      <c r="AN471" s="24" t="str">
        <f t="shared" si="132"/>
        <v/>
      </c>
      <c r="AO471" s="24" t="str">
        <f t="shared" si="133"/>
        <v/>
      </c>
      <c r="AP471" s="24">
        <f>IF(AND($AJ$1=5),'Data Entry'!E476,"")</f>
        <v>0</v>
      </c>
      <c r="AQ471" s="24">
        <f>IF(AND($AJ$1=5),'Data Entry'!H476,"")</f>
        <v>0</v>
      </c>
      <c r="AR471" s="24">
        <f>IF(AND($AJ$1=5),'Data Entry'!I476,"")</f>
        <v>0</v>
      </c>
      <c r="AS471" s="24" t="str">
        <f t="shared" si="134"/>
        <v/>
      </c>
      <c r="AT471" s="24" t="str">
        <f t="shared" si="135"/>
        <v/>
      </c>
      <c r="AU471" s="24" t="str">
        <f t="shared" si="136"/>
        <v/>
      </c>
      <c r="AV471" s="24" t="str">
        <f t="shared" si="137"/>
        <v/>
      </c>
      <c r="AX471" t="str">
        <f>IF(BC471="","",IF(BC471&gt;0,COUNT($AY$2:AY471),""))</f>
        <v/>
      </c>
      <c r="AY471" s="24" t="str">
        <f t="shared" si="138"/>
        <v/>
      </c>
      <c r="AZ471" s="24" t="str">
        <f>IF(AND($BB$1=5,$BC$1=AH471),'Data Entry'!C476,"")</f>
        <v/>
      </c>
      <c r="BA471" s="24" t="str">
        <f>IF(AND($BB$1=5,AG471=5,$BC$1=AH471),'Data Entry'!D476,"")</f>
        <v/>
      </c>
      <c r="BB471" s="24" t="str">
        <f t="shared" si="139"/>
        <v/>
      </c>
      <c r="BC471" s="24" t="str">
        <f>IF(AND($BB$1=5,AG471=5,$BC$1=AH471),'Data Entry'!F476,"")</f>
        <v/>
      </c>
      <c r="BD471" s="24" t="str">
        <f t="shared" si="140"/>
        <v/>
      </c>
      <c r="BE471" s="24" t="str">
        <f>IF(AND($BB$1=5,AG471=5,$BC$1=AH471),'Data Entry'!G476,"")</f>
        <v/>
      </c>
      <c r="BF471" s="24" t="str">
        <f t="shared" si="141"/>
        <v/>
      </c>
      <c r="BG471" s="24" t="str">
        <f t="shared" si="142"/>
        <v/>
      </c>
      <c r="BH471" s="24" t="str">
        <f>IF(AND($BB$1=5,AG471=5,$BC$1=AH471),'Data Entry'!E476,"")</f>
        <v/>
      </c>
      <c r="BI471" s="24" t="str">
        <f>IF(AND($BB$1=5,AG471=5,$BC$1=AH471),'Data Entry'!H476,"")</f>
        <v/>
      </c>
      <c r="BJ471" s="24" t="str">
        <f>IF(AND($BB$1=5,AG471=5,$BC$1=AH471),'Data Entry'!I476,"")</f>
        <v/>
      </c>
      <c r="BK471" s="24" t="str">
        <f t="shared" si="143"/>
        <v/>
      </c>
      <c r="BL471" s="24" t="str">
        <f t="shared" si="144"/>
        <v/>
      </c>
      <c r="BM471" s="24" t="str">
        <f t="shared" si="145"/>
        <v/>
      </c>
      <c r="BN471" s="24" t="str">
        <f t="shared" si="146"/>
        <v/>
      </c>
    </row>
    <row r="472" spans="1:66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7"/>
      <c r="AF472" t="str">
        <f>IF(AK472="","",IF(AK472&gt;0,COUNT($AG$2:AG472),""))</f>
        <v/>
      </c>
      <c r="AG472" s="24">
        <f t="shared" si="129"/>
        <v>5</v>
      </c>
      <c r="AH472" s="24">
        <f>IF(AND($AJ$1=5),'Data Entry'!C477,"")</f>
        <v>0</v>
      </c>
      <c r="AI472" s="24">
        <f>IF(AND($AJ$1=5),'Data Entry'!D477,"")</f>
        <v>0</v>
      </c>
      <c r="AJ472" s="24" t="str">
        <f t="shared" si="130"/>
        <v/>
      </c>
      <c r="AK472" s="24">
        <f>IF(AND($AJ$1=5),'Data Entry'!F477,"")</f>
        <v>0</v>
      </c>
      <c r="AL472" s="24" t="str">
        <f t="shared" si="131"/>
        <v/>
      </c>
      <c r="AM472" s="24">
        <f>IF(AND($AJ$1=5),'Data Entry'!G477,"")</f>
        <v>0</v>
      </c>
      <c r="AN472" s="24" t="str">
        <f t="shared" si="132"/>
        <v/>
      </c>
      <c r="AO472" s="24" t="str">
        <f t="shared" si="133"/>
        <v/>
      </c>
      <c r="AP472" s="24">
        <f>IF(AND($AJ$1=5),'Data Entry'!E477,"")</f>
        <v>0</v>
      </c>
      <c r="AQ472" s="24">
        <f>IF(AND($AJ$1=5),'Data Entry'!H477,"")</f>
        <v>0</v>
      </c>
      <c r="AR472" s="24">
        <f>IF(AND($AJ$1=5),'Data Entry'!I477,"")</f>
        <v>0</v>
      </c>
      <c r="AS472" s="24" t="str">
        <f t="shared" si="134"/>
        <v/>
      </c>
      <c r="AT472" s="24" t="str">
        <f t="shared" si="135"/>
        <v/>
      </c>
      <c r="AU472" s="24" t="str">
        <f t="shared" si="136"/>
        <v/>
      </c>
      <c r="AV472" s="24" t="str">
        <f t="shared" si="137"/>
        <v/>
      </c>
      <c r="AX472" t="str">
        <f>IF(BC472="","",IF(BC472&gt;0,COUNT($AY$2:AY472),""))</f>
        <v/>
      </c>
      <c r="AY472" s="24" t="str">
        <f t="shared" si="138"/>
        <v/>
      </c>
      <c r="AZ472" s="24" t="str">
        <f>IF(AND($BB$1=5,$BC$1=AH472),'Data Entry'!C477,"")</f>
        <v/>
      </c>
      <c r="BA472" s="24" t="str">
        <f>IF(AND($BB$1=5,AG472=5,$BC$1=AH472),'Data Entry'!D477,"")</f>
        <v/>
      </c>
      <c r="BB472" s="24" t="str">
        <f t="shared" si="139"/>
        <v/>
      </c>
      <c r="BC472" s="24" t="str">
        <f>IF(AND($BB$1=5,AG472=5,$BC$1=AH472),'Data Entry'!F477,"")</f>
        <v/>
      </c>
      <c r="BD472" s="24" t="str">
        <f t="shared" si="140"/>
        <v/>
      </c>
      <c r="BE472" s="24" t="str">
        <f>IF(AND($BB$1=5,AG472=5,$BC$1=AH472),'Data Entry'!G477,"")</f>
        <v/>
      </c>
      <c r="BF472" s="24" t="str">
        <f t="shared" si="141"/>
        <v/>
      </c>
      <c r="BG472" s="24" t="str">
        <f t="shared" si="142"/>
        <v/>
      </c>
      <c r="BH472" s="24" t="str">
        <f>IF(AND($BB$1=5,AG472=5,$BC$1=AH472),'Data Entry'!E477,"")</f>
        <v/>
      </c>
      <c r="BI472" s="24" t="str">
        <f>IF(AND($BB$1=5,AG472=5,$BC$1=AH472),'Data Entry'!H477,"")</f>
        <v/>
      </c>
      <c r="BJ472" s="24" t="str">
        <f>IF(AND($BB$1=5,AG472=5,$BC$1=AH472),'Data Entry'!I477,"")</f>
        <v/>
      </c>
      <c r="BK472" s="24" t="str">
        <f t="shared" si="143"/>
        <v/>
      </c>
      <c r="BL472" s="24" t="str">
        <f t="shared" si="144"/>
        <v/>
      </c>
      <c r="BM472" s="24" t="str">
        <f t="shared" si="145"/>
        <v/>
      </c>
      <c r="BN472" s="24" t="str">
        <f t="shared" si="146"/>
        <v/>
      </c>
    </row>
    <row r="473" spans="1:66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7"/>
      <c r="AF473" t="str">
        <f>IF(AK473="","",IF(AK473&gt;0,COUNT($AG$2:AG473),""))</f>
        <v/>
      </c>
      <c r="AG473" s="24">
        <f t="shared" si="129"/>
        <v>5</v>
      </c>
      <c r="AH473" s="24">
        <f>IF(AND($AJ$1=5),'Data Entry'!C478,"")</f>
        <v>0</v>
      </c>
      <c r="AI473" s="24">
        <f>IF(AND($AJ$1=5),'Data Entry'!D478,"")</f>
        <v>0</v>
      </c>
      <c r="AJ473" s="24" t="str">
        <f t="shared" si="130"/>
        <v/>
      </c>
      <c r="AK473" s="24">
        <f>IF(AND($AJ$1=5),'Data Entry'!F478,"")</f>
        <v>0</v>
      </c>
      <c r="AL473" s="24" t="str">
        <f t="shared" si="131"/>
        <v/>
      </c>
      <c r="AM473" s="24">
        <f>IF(AND($AJ$1=5),'Data Entry'!G478,"")</f>
        <v>0</v>
      </c>
      <c r="AN473" s="24" t="str">
        <f t="shared" si="132"/>
        <v/>
      </c>
      <c r="AO473" s="24" t="str">
        <f t="shared" si="133"/>
        <v/>
      </c>
      <c r="AP473" s="24">
        <f>IF(AND($AJ$1=5),'Data Entry'!E478,"")</f>
        <v>0</v>
      </c>
      <c r="AQ473" s="24">
        <f>IF(AND($AJ$1=5),'Data Entry'!H478,"")</f>
        <v>0</v>
      </c>
      <c r="AR473" s="24">
        <f>IF(AND($AJ$1=5),'Data Entry'!I478,"")</f>
        <v>0</v>
      </c>
      <c r="AS473" s="24" t="str">
        <f t="shared" si="134"/>
        <v/>
      </c>
      <c r="AT473" s="24" t="str">
        <f t="shared" si="135"/>
        <v/>
      </c>
      <c r="AU473" s="24" t="str">
        <f t="shared" si="136"/>
        <v/>
      </c>
      <c r="AV473" s="24" t="str">
        <f t="shared" si="137"/>
        <v/>
      </c>
      <c r="AX473" t="str">
        <f>IF(BC473="","",IF(BC473&gt;0,COUNT($AY$2:AY473),""))</f>
        <v/>
      </c>
      <c r="AY473" s="24" t="str">
        <f t="shared" si="138"/>
        <v/>
      </c>
      <c r="AZ473" s="24" t="str">
        <f>IF(AND($BB$1=5,$BC$1=AH473),'Data Entry'!C478,"")</f>
        <v/>
      </c>
      <c r="BA473" s="24" t="str">
        <f>IF(AND($BB$1=5,AG473=5,$BC$1=AH473),'Data Entry'!D478,"")</f>
        <v/>
      </c>
      <c r="BB473" s="24" t="str">
        <f t="shared" si="139"/>
        <v/>
      </c>
      <c r="BC473" s="24" t="str">
        <f>IF(AND($BB$1=5,AG473=5,$BC$1=AH473),'Data Entry'!F478,"")</f>
        <v/>
      </c>
      <c r="BD473" s="24" t="str">
        <f t="shared" si="140"/>
        <v/>
      </c>
      <c r="BE473" s="24" t="str">
        <f>IF(AND($BB$1=5,AG473=5,$BC$1=AH473),'Data Entry'!G478,"")</f>
        <v/>
      </c>
      <c r="BF473" s="24" t="str">
        <f t="shared" si="141"/>
        <v/>
      </c>
      <c r="BG473" s="24" t="str">
        <f t="shared" si="142"/>
        <v/>
      </c>
      <c r="BH473" s="24" t="str">
        <f>IF(AND($BB$1=5,AG473=5,$BC$1=AH473),'Data Entry'!E478,"")</f>
        <v/>
      </c>
      <c r="BI473" s="24" t="str">
        <f>IF(AND($BB$1=5,AG473=5,$BC$1=AH473),'Data Entry'!H478,"")</f>
        <v/>
      </c>
      <c r="BJ473" s="24" t="str">
        <f>IF(AND($BB$1=5,AG473=5,$BC$1=AH473),'Data Entry'!I478,"")</f>
        <v/>
      </c>
      <c r="BK473" s="24" t="str">
        <f t="shared" si="143"/>
        <v/>
      </c>
      <c r="BL473" s="24" t="str">
        <f t="shared" si="144"/>
        <v/>
      </c>
      <c r="BM473" s="24" t="str">
        <f t="shared" si="145"/>
        <v/>
      </c>
      <c r="BN473" s="24" t="str">
        <f t="shared" si="146"/>
        <v/>
      </c>
    </row>
    <row r="474" spans="1:66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7"/>
      <c r="AF474" t="str">
        <f>IF(AK474="","",IF(AK474&gt;0,COUNT($AG$2:AG474),""))</f>
        <v/>
      </c>
      <c r="AG474" s="24">
        <f t="shared" si="129"/>
        <v>5</v>
      </c>
      <c r="AH474" s="24">
        <f>IF(AND($AJ$1=5),'Data Entry'!C479,"")</f>
        <v>0</v>
      </c>
      <c r="AI474" s="24">
        <f>IF(AND($AJ$1=5),'Data Entry'!D479,"")</f>
        <v>0</v>
      </c>
      <c r="AJ474" s="24" t="str">
        <f t="shared" si="130"/>
        <v/>
      </c>
      <c r="AK474" s="24">
        <f>IF(AND($AJ$1=5),'Data Entry'!F479,"")</f>
        <v>0</v>
      </c>
      <c r="AL474" s="24" t="str">
        <f t="shared" si="131"/>
        <v/>
      </c>
      <c r="AM474" s="24">
        <f>IF(AND($AJ$1=5),'Data Entry'!G479,"")</f>
        <v>0</v>
      </c>
      <c r="AN474" s="24" t="str">
        <f t="shared" si="132"/>
        <v/>
      </c>
      <c r="AO474" s="24" t="str">
        <f t="shared" si="133"/>
        <v/>
      </c>
      <c r="AP474" s="24">
        <f>IF(AND($AJ$1=5),'Data Entry'!E479,"")</f>
        <v>0</v>
      </c>
      <c r="AQ474" s="24">
        <f>IF(AND($AJ$1=5),'Data Entry'!H479,"")</f>
        <v>0</v>
      </c>
      <c r="AR474" s="24">
        <f>IF(AND($AJ$1=5),'Data Entry'!I479,"")</f>
        <v>0</v>
      </c>
      <c r="AS474" s="24" t="str">
        <f t="shared" si="134"/>
        <v/>
      </c>
      <c r="AT474" s="24" t="str">
        <f t="shared" si="135"/>
        <v/>
      </c>
      <c r="AU474" s="24" t="str">
        <f t="shared" si="136"/>
        <v/>
      </c>
      <c r="AV474" s="24" t="str">
        <f t="shared" si="137"/>
        <v/>
      </c>
      <c r="AX474" t="str">
        <f>IF(BC474="","",IF(BC474&gt;0,COUNT($AY$2:AY474),""))</f>
        <v/>
      </c>
      <c r="AY474" s="24" t="str">
        <f t="shared" si="138"/>
        <v/>
      </c>
      <c r="AZ474" s="24" t="str">
        <f>IF(AND($BB$1=5,$BC$1=AH474),'Data Entry'!C479,"")</f>
        <v/>
      </c>
      <c r="BA474" s="24" t="str">
        <f>IF(AND($BB$1=5,AG474=5,$BC$1=AH474),'Data Entry'!D479,"")</f>
        <v/>
      </c>
      <c r="BB474" s="24" t="str">
        <f t="shared" si="139"/>
        <v/>
      </c>
      <c r="BC474" s="24" t="str">
        <f>IF(AND($BB$1=5,AG474=5,$BC$1=AH474),'Data Entry'!F479,"")</f>
        <v/>
      </c>
      <c r="BD474" s="24" t="str">
        <f t="shared" si="140"/>
        <v/>
      </c>
      <c r="BE474" s="24" t="str">
        <f>IF(AND($BB$1=5,AG474=5,$BC$1=AH474),'Data Entry'!G479,"")</f>
        <v/>
      </c>
      <c r="BF474" s="24" t="str">
        <f t="shared" si="141"/>
        <v/>
      </c>
      <c r="BG474" s="24" t="str">
        <f t="shared" si="142"/>
        <v/>
      </c>
      <c r="BH474" s="24" t="str">
        <f>IF(AND($BB$1=5,AG474=5,$BC$1=AH474),'Data Entry'!E479,"")</f>
        <v/>
      </c>
      <c r="BI474" s="24" t="str">
        <f>IF(AND($BB$1=5,AG474=5,$BC$1=AH474),'Data Entry'!H479,"")</f>
        <v/>
      </c>
      <c r="BJ474" s="24" t="str">
        <f>IF(AND($BB$1=5,AG474=5,$BC$1=AH474),'Data Entry'!I479,"")</f>
        <v/>
      </c>
      <c r="BK474" s="24" t="str">
        <f t="shared" si="143"/>
        <v/>
      </c>
      <c r="BL474" s="24" t="str">
        <f t="shared" si="144"/>
        <v/>
      </c>
      <c r="BM474" s="24" t="str">
        <f t="shared" si="145"/>
        <v/>
      </c>
      <c r="BN474" s="24" t="str">
        <f t="shared" si="146"/>
        <v/>
      </c>
    </row>
    <row r="475" spans="1:66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7"/>
      <c r="AF475" t="str">
        <f>IF(AK475="","",IF(AK475&gt;0,COUNT($AG$2:AG475),""))</f>
        <v/>
      </c>
      <c r="AG475" s="24">
        <f t="shared" si="129"/>
        <v>5</v>
      </c>
      <c r="AH475" s="24">
        <f>IF(AND($AJ$1=5),'Data Entry'!C480,"")</f>
        <v>0</v>
      </c>
      <c r="AI475" s="24">
        <f>IF(AND($AJ$1=5),'Data Entry'!D480,"")</f>
        <v>0</v>
      </c>
      <c r="AJ475" s="24" t="str">
        <f t="shared" si="130"/>
        <v/>
      </c>
      <c r="AK475" s="24">
        <f>IF(AND($AJ$1=5),'Data Entry'!F480,"")</f>
        <v>0</v>
      </c>
      <c r="AL475" s="24" t="str">
        <f t="shared" si="131"/>
        <v/>
      </c>
      <c r="AM475" s="24">
        <f>IF(AND($AJ$1=5),'Data Entry'!G480,"")</f>
        <v>0</v>
      </c>
      <c r="AN475" s="24" t="str">
        <f t="shared" si="132"/>
        <v/>
      </c>
      <c r="AO475" s="24" t="str">
        <f t="shared" si="133"/>
        <v/>
      </c>
      <c r="AP475" s="24">
        <f>IF(AND($AJ$1=5),'Data Entry'!E480,"")</f>
        <v>0</v>
      </c>
      <c r="AQ475" s="24">
        <f>IF(AND($AJ$1=5),'Data Entry'!H480,"")</f>
        <v>0</v>
      </c>
      <c r="AR475" s="24">
        <f>IF(AND($AJ$1=5),'Data Entry'!I480,"")</f>
        <v>0</v>
      </c>
      <c r="AS475" s="24" t="str">
        <f t="shared" si="134"/>
        <v/>
      </c>
      <c r="AT475" s="24" t="str">
        <f t="shared" si="135"/>
        <v/>
      </c>
      <c r="AU475" s="24" t="str">
        <f t="shared" si="136"/>
        <v/>
      </c>
      <c r="AV475" s="24" t="str">
        <f t="shared" si="137"/>
        <v/>
      </c>
      <c r="AX475" t="str">
        <f>IF(BC475="","",IF(BC475&gt;0,COUNT($AY$2:AY475),""))</f>
        <v/>
      </c>
      <c r="AY475" s="24" t="str">
        <f t="shared" si="138"/>
        <v/>
      </c>
      <c r="AZ475" s="24" t="str">
        <f>IF(AND($BB$1=5,$BC$1=AH475),'Data Entry'!C480,"")</f>
        <v/>
      </c>
      <c r="BA475" s="24" t="str">
        <f>IF(AND($BB$1=5,AG475=5,$BC$1=AH475),'Data Entry'!D480,"")</f>
        <v/>
      </c>
      <c r="BB475" s="24" t="str">
        <f t="shared" si="139"/>
        <v/>
      </c>
      <c r="BC475" s="24" t="str">
        <f>IF(AND($BB$1=5,AG475=5,$BC$1=AH475),'Data Entry'!F480,"")</f>
        <v/>
      </c>
      <c r="BD475" s="24" t="str">
        <f t="shared" si="140"/>
        <v/>
      </c>
      <c r="BE475" s="24" t="str">
        <f>IF(AND($BB$1=5,AG475=5,$BC$1=AH475),'Data Entry'!G480,"")</f>
        <v/>
      </c>
      <c r="BF475" s="24" t="str">
        <f t="shared" si="141"/>
        <v/>
      </c>
      <c r="BG475" s="24" t="str">
        <f t="shared" si="142"/>
        <v/>
      </c>
      <c r="BH475" s="24" t="str">
        <f>IF(AND($BB$1=5,AG475=5,$BC$1=AH475),'Data Entry'!E480,"")</f>
        <v/>
      </c>
      <c r="BI475" s="24" t="str">
        <f>IF(AND($BB$1=5,AG475=5,$BC$1=AH475),'Data Entry'!H480,"")</f>
        <v/>
      </c>
      <c r="BJ475" s="24" t="str">
        <f>IF(AND($BB$1=5,AG475=5,$BC$1=AH475),'Data Entry'!I480,"")</f>
        <v/>
      </c>
      <c r="BK475" s="24" t="str">
        <f t="shared" si="143"/>
        <v/>
      </c>
      <c r="BL475" s="24" t="str">
        <f t="shared" si="144"/>
        <v/>
      </c>
      <c r="BM475" s="24" t="str">
        <f t="shared" si="145"/>
        <v/>
      </c>
      <c r="BN475" s="24" t="str">
        <f t="shared" si="146"/>
        <v/>
      </c>
    </row>
    <row r="476" spans="1:66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7"/>
      <c r="AF476" t="str">
        <f>IF(AK476="","",IF(AK476&gt;0,COUNT($AG$2:AG476),""))</f>
        <v/>
      </c>
      <c r="AG476" s="24">
        <f t="shared" si="129"/>
        <v>5</v>
      </c>
      <c r="AH476" s="24">
        <f>IF(AND($AJ$1=5),'Data Entry'!C481,"")</f>
        <v>0</v>
      </c>
      <c r="AI476" s="24">
        <f>IF(AND($AJ$1=5),'Data Entry'!D481,"")</f>
        <v>0</v>
      </c>
      <c r="AJ476" s="24" t="str">
        <f t="shared" si="130"/>
        <v/>
      </c>
      <c r="AK476" s="24">
        <f>IF(AND($AJ$1=5),'Data Entry'!F481,"")</f>
        <v>0</v>
      </c>
      <c r="AL476" s="24" t="str">
        <f t="shared" si="131"/>
        <v/>
      </c>
      <c r="AM476" s="24">
        <f>IF(AND($AJ$1=5),'Data Entry'!G481,"")</f>
        <v>0</v>
      </c>
      <c r="AN476" s="24" t="str">
        <f t="shared" si="132"/>
        <v/>
      </c>
      <c r="AO476" s="24" t="str">
        <f t="shared" si="133"/>
        <v/>
      </c>
      <c r="AP476" s="24">
        <f>IF(AND($AJ$1=5),'Data Entry'!E481,"")</f>
        <v>0</v>
      </c>
      <c r="AQ476" s="24">
        <f>IF(AND($AJ$1=5),'Data Entry'!H481,"")</f>
        <v>0</v>
      </c>
      <c r="AR476" s="24">
        <f>IF(AND($AJ$1=5),'Data Entry'!I481,"")</f>
        <v>0</v>
      </c>
      <c r="AS476" s="24" t="str">
        <f t="shared" si="134"/>
        <v/>
      </c>
      <c r="AT476" s="24" t="str">
        <f t="shared" si="135"/>
        <v/>
      </c>
      <c r="AU476" s="24" t="str">
        <f t="shared" si="136"/>
        <v/>
      </c>
      <c r="AV476" s="24" t="str">
        <f t="shared" si="137"/>
        <v/>
      </c>
      <c r="AX476" t="str">
        <f>IF(BC476="","",IF(BC476&gt;0,COUNT($AY$2:AY476),""))</f>
        <v/>
      </c>
      <c r="AY476" s="24" t="str">
        <f t="shared" si="138"/>
        <v/>
      </c>
      <c r="AZ476" s="24" t="str">
        <f>IF(AND($BB$1=5,$BC$1=AH476),'Data Entry'!C481,"")</f>
        <v/>
      </c>
      <c r="BA476" s="24" t="str">
        <f>IF(AND($BB$1=5,AG476=5,$BC$1=AH476),'Data Entry'!D481,"")</f>
        <v/>
      </c>
      <c r="BB476" s="24" t="str">
        <f t="shared" si="139"/>
        <v/>
      </c>
      <c r="BC476" s="24" t="str">
        <f>IF(AND($BB$1=5,AG476=5,$BC$1=AH476),'Data Entry'!F481,"")</f>
        <v/>
      </c>
      <c r="BD476" s="24" t="str">
        <f t="shared" si="140"/>
        <v/>
      </c>
      <c r="BE476" s="24" t="str">
        <f>IF(AND($BB$1=5,AG476=5,$BC$1=AH476),'Data Entry'!G481,"")</f>
        <v/>
      </c>
      <c r="BF476" s="24" t="str">
        <f t="shared" si="141"/>
        <v/>
      </c>
      <c r="BG476" s="24" t="str">
        <f t="shared" si="142"/>
        <v/>
      </c>
      <c r="BH476" s="24" t="str">
        <f>IF(AND($BB$1=5,AG476=5,$BC$1=AH476),'Data Entry'!E481,"")</f>
        <v/>
      </c>
      <c r="BI476" s="24" t="str">
        <f>IF(AND($BB$1=5,AG476=5,$BC$1=AH476),'Data Entry'!H481,"")</f>
        <v/>
      </c>
      <c r="BJ476" s="24" t="str">
        <f>IF(AND($BB$1=5,AG476=5,$BC$1=AH476),'Data Entry'!I481,"")</f>
        <v/>
      </c>
      <c r="BK476" s="24" t="str">
        <f t="shared" si="143"/>
        <v/>
      </c>
      <c r="BL476" s="24" t="str">
        <f t="shared" si="144"/>
        <v/>
      </c>
      <c r="BM476" s="24" t="str">
        <f t="shared" si="145"/>
        <v/>
      </c>
      <c r="BN476" s="24" t="str">
        <f t="shared" si="146"/>
        <v/>
      </c>
    </row>
    <row r="477" spans="1:66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7"/>
      <c r="AF477" t="str">
        <f>IF(AK477="","",IF(AK477&gt;0,COUNT($AG$2:AG477),""))</f>
        <v/>
      </c>
      <c r="AG477" s="24">
        <f t="shared" si="129"/>
        <v>5</v>
      </c>
      <c r="AH477" s="24">
        <f>IF(AND($AJ$1=5),'Data Entry'!C482,"")</f>
        <v>0</v>
      </c>
      <c r="AI477" s="24">
        <f>IF(AND($AJ$1=5),'Data Entry'!D482,"")</f>
        <v>0</v>
      </c>
      <c r="AJ477" s="24" t="str">
        <f t="shared" si="130"/>
        <v/>
      </c>
      <c r="AK477" s="24">
        <f>IF(AND($AJ$1=5),'Data Entry'!F482,"")</f>
        <v>0</v>
      </c>
      <c r="AL477" s="24" t="str">
        <f t="shared" si="131"/>
        <v/>
      </c>
      <c r="AM477" s="24">
        <f>IF(AND($AJ$1=5),'Data Entry'!G482,"")</f>
        <v>0</v>
      </c>
      <c r="AN477" s="24" t="str">
        <f t="shared" si="132"/>
        <v/>
      </c>
      <c r="AO477" s="24" t="str">
        <f t="shared" si="133"/>
        <v/>
      </c>
      <c r="AP477" s="24">
        <f>IF(AND($AJ$1=5),'Data Entry'!E482,"")</f>
        <v>0</v>
      </c>
      <c r="AQ477" s="24">
        <f>IF(AND($AJ$1=5),'Data Entry'!H482,"")</f>
        <v>0</v>
      </c>
      <c r="AR477" s="24">
        <f>IF(AND($AJ$1=5),'Data Entry'!I482,"")</f>
        <v>0</v>
      </c>
      <c r="AS477" s="24" t="str">
        <f t="shared" si="134"/>
        <v/>
      </c>
      <c r="AT477" s="24" t="str">
        <f t="shared" si="135"/>
        <v/>
      </c>
      <c r="AU477" s="24" t="str">
        <f t="shared" si="136"/>
        <v/>
      </c>
      <c r="AV477" s="24" t="str">
        <f t="shared" si="137"/>
        <v/>
      </c>
      <c r="AX477" t="str">
        <f>IF(BC477="","",IF(BC477&gt;0,COUNT($AY$2:AY477),""))</f>
        <v/>
      </c>
      <c r="AY477" s="24" t="str">
        <f t="shared" si="138"/>
        <v/>
      </c>
      <c r="AZ477" s="24" t="str">
        <f>IF(AND($BB$1=5,$BC$1=AH477),'Data Entry'!C482,"")</f>
        <v/>
      </c>
      <c r="BA477" s="24" t="str">
        <f>IF(AND($BB$1=5,AG477=5,$BC$1=AH477),'Data Entry'!D482,"")</f>
        <v/>
      </c>
      <c r="BB477" s="24" t="str">
        <f t="shared" si="139"/>
        <v/>
      </c>
      <c r="BC477" s="24" t="str">
        <f>IF(AND($BB$1=5,AG477=5,$BC$1=AH477),'Data Entry'!F482,"")</f>
        <v/>
      </c>
      <c r="BD477" s="24" t="str">
        <f t="shared" si="140"/>
        <v/>
      </c>
      <c r="BE477" s="24" t="str">
        <f>IF(AND($BB$1=5,AG477=5,$BC$1=AH477),'Data Entry'!G482,"")</f>
        <v/>
      </c>
      <c r="BF477" s="24" t="str">
        <f t="shared" si="141"/>
        <v/>
      </c>
      <c r="BG477" s="24" t="str">
        <f t="shared" si="142"/>
        <v/>
      </c>
      <c r="BH477" s="24" t="str">
        <f>IF(AND($BB$1=5,AG477=5,$BC$1=AH477),'Data Entry'!E482,"")</f>
        <v/>
      </c>
      <c r="BI477" s="24" t="str">
        <f>IF(AND($BB$1=5,AG477=5,$BC$1=AH477),'Data Entry'!H482,"")</f>
        <v/>
      </c>
      <c r="BJ477" s="24" t="str">
        <f>IF(AND($BB$1=5,AG477=5,$BC$1=AH477),'Data Entry'!I482,"")</f>
        <v/>
      </c>
      <c r="BK477" s="24" t="str">
        <f t="shared" si="143"/>
        <v/>
      </c>
      <c r="BL477" s="24" t="str">
        <f t="shared" si="144"/>
        <v/>
      </c>
      <c r="BM477" s="24" t="str">
        <f t="shared" si="145"/>
        <v/>
      </c>
      <c r="BN477" s="24" t="str">
        <f t="shared" si="146"/>
        <v/>
      </c>
    </row>
    <row r="478" spans="1:66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7"/>
      <c r="AF478" t="str">
        <f>IF(AK478="","",IF(AK478&gt;0,COUNT($AG$2:AG478),""))</f>
        <v/>
      </c>
      <c r="AG478" s="24">
        <f t="shared" si="129"/>
        <v>5</v>
      </c>
      <c r="AH478" s="24">
        <f>IF(AND($AJ$1=5),'Data Entry'!C483,"")</f>
        <v>0</v>
      </c>
      <c r="AI478" s="24">
        <f>IF(AND($AJ$1=5),'Data Entry'!D483,"")</f>
        <v>0</v>
      </c>
      <c r="AJ478" s="24" t="str">
        <f t="shared" si="130"/>
        <v/>
      </c>
      <c r="AK478" s="24">
        <f>IF(AND($AJ$1=5),'Data Entry'!F483,"")</f>
        <v>0</v>
      </c>
      <c r="AL478" s="24" t="str">
        <f t="shared" si="131"/>
        <v/>
      </c>
      <c r="AM478" s="24">
        <f>IF(AND($AJ$1=5),'Data Entry'!G483,"")</f>
        <v>0</v>
      </c>
      <c r="AN478" s="24" t="str">
        <f t="shared" si="132"/>
        <v/>
      </c>
      <c r="AO478" s="24" t="str">
        <f t="shared" si="133"/>
        <v/>
      </c>
      <c r="AP478" s="24">
        <f>IF(AND($AJ$1=5),'Data Entry'!E483,"")</f>
        <v>0</v>
      </c>
      <c r="AQ478" s="24">
        <f>IF(AND($AJ$1=5),'Data Entry'!H483,"")</f>
        <v>0</v>
      </c>
      <c r="AR478" s="24">
        <f>IF(AND($AJ$1=5),'Data Entry'!I483,"")</f>
        <v>0</v>
      </c>
      <c r="AS478" s="24" t="str">
        <f t="shared" si="134"/>
        <v/>
      </c>
      <c r="AT478" s="24" t="str">
        <f t="shared" si="135"/>
        <v/>
      </c>
      <c r="AU478" s="24" t="str">
        <f t="shared" si="136"/>
        <v/>
      </c>
      <c r="AV478" s="24" t="str">
        <f t="shared" si="137"/>
        <v/>
      </c>
      <c r="AX478" t="str">
        <f>IF(BC478="","",IF(BC478&gt;0,COUNT($AY$2:AY478),""))</f>
        <v/>
      </c>
      <c r="AY478" s="24" t="str">
        <f t="shared" si="138"/>
        <v/>
      </c>
      <c r="AZ478" s="24" t="str">
        <f>IF(AND($BB$1=5,$BC$1=AH478),'Data Entry'!C483,"")</f>
        <v/>
      </c>
      <c r="BA478" s="24" t="str">
        <f>IF(AND($BB$1=5,AG478=5,$BC$1=AH478),'Data Entry'!D483,"")</f>
        <v/>
      </c>
      <c r="BB478" s="24" t="str">
        <f t="shared" si="139"/>
        <v/>
      </c>
      <c r="BC478" s="24" t="str">
        <f>IF(AND($BB$1=5,AG478=5,$BC$1=AH478),'Data Entry'!F483,"")</f>
        <v/>
      </c>
      <c r="BD478" s="24" t="str">
        <f t="shared" si="140"/>
        <v/>
      </c>
      <c r="BE478" s="24" t="str">
        <f>IF(AND($BB$1=5,AG478=5,$BC$1=AH478),'Data Entry'!G483,"")</f>
        <v/>
      </c>
      <c r="BF478" s="24" t="str">
        <f t="shared" si="141"/>
        <v/>
      </c>
      <c r="BG478" s="24" t="str">
        <f t="shared" si="142"/>
        <v/>
      </c>
      <c r="BH478" s="24" t="str">
        <f>IF(AND($BB$1=5,AG478=5,$BC$1=AH478),'Data Entry'!E483,"")</f>
        <v/>
      </c>
      <c r="BI478" s="24" t="str">
        <f>IF(AND($BB$1=5,AG478=5,$BC$1=AH478),'Data Entry'!H483,"")</f>
        <v/>
      </c>
      <c r="BJ478" s="24" t="str">
        <f>IF(AND($BB$1=5,AG478=5,$BC$1=AH478),'Data Entry'!I483,"")</f>
        <v/>
      </c>
      <c r="BK478" s="24" t="str">
        <f t="shared" si="143"/>
        <v/>
      </c>
      <c r="BL478" s="24" t="str">
        <f t="shared" si="144"/>
        <v/>
      </c>
      <c r="BM478" s="24" t="str">
        <f t="shared" si="145"/>
        <v/>
      </c>
      <c r="BN478" s="24" t="str">
        <f t="shared" si="146"/>
        <v/>
      </c>
    </row>
    <row r="479" spans="1:66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7"/>
      <c r="AF479" t="str">
        <f>IF(AK479="","",IF(AK479&gt;0,COUNT($AG$2:AG479),""))</f>
        <v/>
      </c>
      <c r="AG479" s="24">
        <f t="shared" si="129"/>
        <v>5</v>
      </c>
      <c r="AH479" s="24">
        <f>IF(AND($AJ$1=5),'Data Entry'!C484,"")</f>
        <v>0</v>
      </c>
      <c r="AI479" s="24">
        <f>IF(AND($AJ$1=5),'Data Entry'!D484,"")</f>
        <v>0</v>
      </c>
      <c r="AJ479" s="24" t="str">
        <f t="shared" si="130"/>
        <v/>
      </c>
      <c r="AK479" s="24">
        <f>IF(AND($AJ$1=5),'Data Entry'!F484,"")</f>
        <v>0</v>
      </c>
      <c r="AL479" s="24" t="str">
        <f t="shared" si="131"/>
        <v/>
      </c>
      <c r="AM479" s="24">
        <f>IF(AND($AJ$1=5),'Data Entry'!G484,"")</f>
        <v>0</v>
      </c>
      <c r="AN479" s="24" t="str">
        <f t="shared" si="132"/>
        <v/>
      </c>
      <c r="AO479" s="24" t="str">
        <f t="shared" si="133"/>
        <v/>
      </c>
      <c r="AP479" s="24">
        <f>IF(AND($AJ$1=5),'Data Entry'!E484,"")</f>
        <v>0</v>
      </c>
      <c r="AQ479" s="24">
        <f>IF(AND($AJ$1=5),'Data Entry'!H484,"")</f>
        <v>0</v>
      </c>
      <c r="AR479" s="24">
        <f>IF(AND($AJ$1=5),'Data Entry'!I484,"")</f>
        <v>0</v>
      </c>
      <c r="AS479" s="24" t="str">
        <f t="shared" si="134"/>
        <v/>
      </c>
      <c r="AT479" s="24" t="str">
        <f t="shared" si="135"/>
        <v/>
      </c>
      <c r="AU479" s="24" t="str">
        <f t="shared" si="136"/>
        <v/>
      </c>
      <c r="AV479" s="24" t="str">
        <f t="shared" si="137"/>
        <v/>
      </c>
      <c r="AX479" t="str">
        <f>IF(BC479="","",IF(BC479&gt;0,COUNT($AY$2:AY479),""))</f>
        <v/>
      </c>
      <c r="AY479" s="24" t="str">
        <f t="shared" si="138"/>
        <v/>
      </c>
      <c r="AZ479" s="24" t="str">
        <f>IF(AND($BB$1=5,$BC$1=AH479),'Data Entry'!C484,"")</f>
        <v/>
      </c>
      <c r="BA479" s="24" t="str">
        <f>IF(AND($BB$1=5,AG479=5,$BC$1=AH479),'Data Entry'!D484,"")</f>
        <v/>
      </c>
      <c r="BB479" s="24" t="str">
        <f t="shared" si="139"/>
        <v/>
      </c>
      <c r="BC479" s="24" t="str">
        <f>IF(AND($BB$1=5,AG479=5,$BC$1=AH479),'Data Entry'!F484,"")</f>
        <v/>
      </c>
      <c r="BD479" s="24" t="str">
        <f t="shared" si="140"/>
        <v/>
      </c>
      <c r="BE479" s="24" t="str">
        <f>IF(AND($BB$1=5,AG479=5,$BC$1=AH479),'Data Entry'!G484,"")</f>
        <v/>
      </c>
      <c r="BF479" s="24" t="str">
        <f t="shared" si="141"/>
        <v/>
      </c>
      <c r="BG479" s="24" t="str">
        <f t="shared" si="142"/>
        <v/>
      </c>
      <c r="BH479" s="24" t="str">
        <f>IF(AND($BB$1=5,AG479=5,$BC$1=AH479),'Data Entry'!E484,"")</f>
        <v/>
      </c>
      <c r="BI479" s="24" t="str">
        <f>IF(AND($BB$1=5,AG479=5,$BC$1=AH479),'Data Entry'!H484,"")</f>
        <v/>
      </c>
      <c r="BJ479" s="24" t="str">
        <f>IF(AND($BB$1=5,AG479=5,$BC$1=AH479),'Data Entry'!I484,"")</f>
        <v/>
      </c>
      <c r="BK479" s="24" t="str">
        <f t="shared" si="143"/>
        <v/>
      </c>
      <c r="BL479" s="24" t="str">
        <f t="shared" si="144"/>
        <v/>
      </c>
      <c r="BM479" s="24" t="str">
        <f t="shared" si="145"/>
        <v/>
      </c>
      <c r="BN479" s="24" t="str">
        <f t="shared" si="146"/>
        <v/>
      </c>
    </row>
    <row r="480" spans="1:66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7"/>
      <c r="AF480" t="str">
        <f>IF(AK480="","",IF(AK480&gt;0,COUNT($AG$2:AG480),""))</f>
        <v/>
      </c>
      <c r="AG480" s="24">
        <f t="shared" si="129"/>
        <v>5</v>
      </c>
      <c r="AH480" s="24">
        <f>IF(AND($AJ$1=5),'Data Entry'!C485,"")</f>
        <v>0</v>
      </c>
      <c r="AI480" s="24">
        <f>IF(AND($AJ$1=5),'Data Entry'!D485,"")</f>
        <v>0</v>
      </c>
      <c r="AJ480" s="24" t="str">
        <f t="shared" si="130"/>
        <v/>
      </c>
      <c r="AK480" s="24">
        <f>IF(AND($AJ$1=5),'Data Entry'!F485,"")</f>
        <v>0</v>
      </c>
      <c r="AL480" s="24" t="str">
        <f t="shared" si="131"/>
        <v/>
      </c>
      <c r="AM480" s="24">
        <f>IF(AND($AJ$1=5),'Data Entry'!G485,"")</f>
        <v>0</v>
      </c>
      <c r="AN480" s="24" t="str">
        <f t="shared" si="132"/>
        <v/>
      </c>
      <c r="AO480" s="24" t="str">
        <f t="shared" si="133"/>
        <v/>
      </c>
      <c r="AP480" s="24">
        <f>IF(AND($AJ$1=5),'Data Entry'!E485,"")</f>
        <v>0</v>
      </c>
      <c r="AQ480" s="24">
        <f>IF(AND($AJ$1=5),'Data Entry'!H485,"")</f>
        <v>0</v>
      </c>
      <c r="AR480" s="24">
        <f>IF(AND($AJ$1=5),'Data Entry'!I485,"")</f>
        <v>0</v>
      </c>
      <c r="AS480" s="24" t="str">
        <f t="shared" si="134"/>
        <v/>
      </c>
      <c r="AT480" s="24" t="str">
        <f t="shared" si="135"/>
        <v/>
      </c>
      <c r="AU480" s="24" t="str">
        <f t="shared" si="136"/>
        <v/>
      </c>
      <c r="AV480" s="24" t="str">
        <f t="shared" si="137"/>
        <v/>
      </c>
      <c r="AX480" t="str">
        <f>IF(BC480="","",IF(BC480&gt;0,COUNT($AY$2:AY480),""))</f>
        <v/>
      </c>
      <c r="AY480" s="24" t="str">
        <f t="shared" si="138"/>
        <v/>
      </c>
      <c r="AZ480" s="24" t="str">
        <f>IF(AND($BB$1=5,$BC$1=AH480),'Data Entry'!C485,"")</f>
        <v/>
      </c>
      <c r="BA480" s="24" t="str">
        <f>IF(AND($BB$1=5,AG480=5,$BC$1=AH480),'Data Entry'!D485,"")</f>
        <v/>
      </c>
      <c r="BB480" s="24" t="str">
        <f t="shared" si="139"/>
        <v/>
      </c>
      <c r="BC480" s="24" t="str">
        <f>IF(AND($BB$1=5,AG480=5,$BC$1=AH480),'Data Entry'!F485,"")</f>
        <v/>
      </c>
      <c r="BD480" s="24" t="str">
        <f t="shared" si="140"/>
        <v/>
      </c>
      <c r="BE480" s="24" t="str">
        <f>IF(AND($BB$1=5,AG480=5,$BC$1=AH480),'Data Entry'!G485,"")</f>
        <v/>
      </c>
      <c r="BF480" s="24" t="str">
        <f t="shared" si="141"/>
        <v/>
      </c>
      <c r="BG480" s="24" t="str">
        <f t="shared" si="142"/>
        <v/>
      </c>
      <c r="BH480" s="24" t="str">
        <f>IF(AND($BB$1=5,AG480=5,$BC$1=AH480),'Data Entry'!E485,"")</f>
        <v/>
      </c>
      <c r="BI480" s="24" t="str">
        <f>IF(AND($BB$1=5,AG480=5,$BC$1=AH480),'Data Entry'!H485,"")</f>
        <v/>
      </c>
      <c r="BJ480" s="24" t="str">
        <f>IF(AND($BB$1=5,AG480=5,$BC$1=AH480),'Data Entry'!I485,"")</f>
        <v/>
      </c>
      <c r="BK480" s="24" t="str">
        <f t="shared" si="143"/>
        <v/>
      </c>
      <c r="BL480" s="24" t="str">
        <f t="shared" si="144"/>
        <v/>
      </c>
      <c r="BM480" s="24" t="str">
        <f t="shared" si="145"/>
        <v/>
      </c>
      <c r="BN480" s="24" t="str">
        <f t="shared" si="146"/>
        <v/>
      </c>
    </row>
    <row r="481" spans="1:66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7"/>
      <c r="AF481" t="str">
        <f>IF(AK481="","",IF(AK481&gt;0,COUNT($AG$2:AG481),""))</f>
        <v/>
      </c>
      <c r="AG481" s="24">
        <f t="shared" si="129"/>
        <v>5</v>
      </c>
      <c r="AH481" s="24">
        <f>IF(AND($AJ$1=5),'Data Entry'!C486,"")</f>
        <v>0</v>
      </c>
      <c r="AI481" s="24">
        <f>IF(AND($AJ$1=5),'Data Entry'!D486,"")</f>
        <v>0</v>
      </c>
      <c r="AJ481" s="24" t="str">
        <f t="shared" si="130"/>
        <v/>
      </c>
      <c r="AK481" s="24">
        <f>IF(AND($AJ$1=5),'Data Entry'!F486,"")</f>
        <v>0</v>
      </c>
      <c r="AL481" s="24" t="str">
        <f t="shared" si="131"/>
        <v/>
      </c>
      <c r="AM481" s="24">
        <f>IF(AND($AJ$1=5),'Data Entry'!G486,"")</f>
        <v>0</v>
      </c>
      <c r="AN481" s="24" t="str">
        <f t="shared" si="132"/>
        <v/>
      </c>
      <c r="AO481" s="24" t="str">
        <f t="shared" si="133"/>
        <v/>
      </c>
      <c r="AP481" s="24">
        <f>IF(AND($AJ$1=5),'Data Entry'!E486,"")</f>
        <v>0</v>
      </c>
      <c r="AQ481" s="24">
        <f>IF(AND($AJ$1=5),'Data Entry'!H486,"")</f>
        <v>0</v>
      </c>
      <c r="AR481" s="24">
        <f>IF(AND($AJ$1=5),'Data Entry'!I486,"")</f>
        <v>0</v>
      </c>
      <c r="AS481" s="24" t="str">
        <f t="shared" si="134"/>
        <v/>
      </c>
      <c r="AT481" s="24" t="str">
        <f t="shared" si="135"/>
        <v/>
      </c>
      <c r="AU481" s="24" t="str">
        <f t="shared" si="136"/>
        <v/>
      </c>
      <c r="AV481" s="24" t="str">
        <f t="shared" si="137"/>
        <v/>
      </c>
      <c r="AX481" t="str">
        <f>IF(BC481="","",IF(BC481&gt;0,COUNT($AY$2:AY481),""))</f>
        <v/>
      </c>
      <c r="AY481" s="24" t="str">
        <f t="shared" si="138"/>
        <v/>
      </c>
      <c r="AZ481" s="24" t="str">
        <f>IF(AND($BB$1=5,$BC$1=AH481),'Data Entry'!C486,"")</f>
        <v/>
      </c>
      <c r="BA481" s="24" t="str">
        <f>IF(AND($BB$1=5,AG481=5,$BC$1=AH481),'Data Entry'!D486,"")</f>
        <v/>
      </c>
      <c r="BB481" s="24" t="str">
        <f t="shared" si="139"/>
        <v/>
      </c>
      <c r="BC481" s="24" t="str">
        <f>IF(AND($BB$1=5,AG481=5,$BC$1=AH481),'Data Entry'!F486,"")</f>
        <v/>
      </c>
      <c r="BD481" s="24" t="str">
        <f t="shared" si="140"/>
        <v/>
      </c>
      <c r="BE481" s="24" t="str">
        <f>IF(AND($BB$1=5,AG481=5,$BC$1=AH481),'Data Entry'!G486,"")</f>
        <v/>
      </c>
      <c r="BF481" s="24" t="str">
        <f t="shared" si="141"/>
        <v/>
      </c>
      <c r="BG481" s="24" t="str">
        <f t="shared" si="142"/>
        <v/>
      </c>
      <c r="BH481" s="24" t="str">
        <f>IF(AND($BB$1=5,AG481=5,$BC$1=AH481),'Data Entry'!E486,"")</f>
        <v/>
      </c>
      <c r="BI481" s="24" t="str">
        <f>IF(AND($BB$1=5,AG481=5,$BC$1=AH481),'Data Entry'!H486,"")</f>
        <v/>
      </c>
      <c r="BJ481" s="24" t="str">
        <f>IF(AND($BB$1=5,AG481=5,$BC$1=AH481),'Data Entry'!I486,"")</f>
        <v/>
      </c>
      <c r="BK481" s="24" t="str">
        <f t="shared" si="143"/>
        <v/>
      </c>
      <c r="BL481" s="24" t="str">
        <f t="shared" si="144"/>
        <v/>
      </c>
      <c r="BM481" s="24" t="str">
        <f t="shared" si="145"/>
        <v/>
      </c>
      <c r="BN481" s="24" t="str">
        <f t="shared" si="146"/>
        <v/>
      </c>
    </row>
    <row r="482" spans="1:66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7"/>
      <c r="AF482" t="str">
        <f>IF(AK482="","",IF(AK482&gt;0,COUNT($AG$2:AG482),""))</f>
        <v/>
      </c>
      <c r="AG482" s="24">
        <f t="shared" si="129"/>
        <v>5</v>
      </c>
      <c r="AH482" s="24">
        <f>IF(AND($AJ$1=5),'Data Entry'!C487,"")</f>
        <v>0</v>
      </c>
      <c r="AI482" s="24">
        <f>IF(AND($AJ$1=5),'Data Entry'!D487,"")</f>
        <v>0</v>
      </c>
      <c r="AJ482" s="24" t="str">
        <f t="shared" si="130"/>
        <v/>
      </c>
      <c r="AK482" s="24">
        <f>IF(AND($AJ$1=5),'Data Entry'!F487,"")</f>
        <v>0</v>
      </c>
      <c r="AL482" s="24" t="str">
        <f t="shared" si="131"/>
        <v/>
      </c>
      <c r="AM482" s="24">
        <f>IF(AND($AJ$1=5),'Data Entry'!G487,"")</f>
        <v>0</v>
      </c>
      <c r="AN482" s="24" t="str">
        <f t="shared" si="132"/>
        <v/>
      </c>
      <c r="AO482" s="24" t="str">
        <f t="shared" si="133"/>
        <v/>
      </c>
      <c r="AP482" s="24">
        <f>IF(AND($AJ$1=5),'Data Entry'!E487,"")</f>
        <v>0</v>
      </c>
      <c r="AQ482" s="24">
        <f>IF(AND($AJ$1=5),'Data Entry'!H487,"")</f>
        <v>0</v>
      </c>
      <c r="AR482" s="24">
        <f>IF(AND($AJ$1=5),'Data Entry'!I487,"")</f>
        <v>0</v>
      </c>
      <c r="AS482" s="24" t="str">
        <f t="shared" si="134"/>
        <v/>
      </c>
      <c r="AT482" s="24" t="str">
        <f t="shared" si="135"/>
        <v/>
      </c>
      <c r="AU482" s="24" t="str">
        <f t="shared" si="136"/>
        <v/>
      </c>
      <c r="AV482" s="24" t="str">
        <f t="shared" si="137"/>
        <v/>
      </c>
      <c r="AX482" t="str">
        <f>IF(BC482="","",IF(BC482&gt;0,COUNT($AY$2:AY482),""))</f>
        <v/>
      </c>
      <c r="AY482" s="24" t="str">
        <f t="shared" si="138"/>
        <v/>
      </c>
      <c r="AZ482" s="24" t="str">
        <f>IF(AND($BB$1=5,$BC$1=AH482),'Data Entry'!C487,"")</f>
        <v/>
      </c>
      <c r="BA482" s="24" t="str">
        <f>IF(AND($BB$1=5,AG482=5,$BC$1=AH482),'Data Entry'!D487,"")</f>
        <v/>
      </c>
      <c r="BB482" s="24" t="str">
        <f t="shared" si="139"/>
        <v/>
      </c>
      <c r="BC482" s="24" t="str">
        <f>IF(AND($BB$1=5,AG482=5,$BC$1=AH482),'Data Entry'!F487,"")</f>
        <v/>
      </c>
      <c r="BD482" s="24" t="str">
        <f t="shared" si="140"/>
        <v/>
      </c>
      <c r="BE482" s="24" t="str">
        <f>IF(AND($BB$1=5,AG482=5,$BC$1=AH482),'Data Entry'!G487,"")</f>
        <v/>
      </c>
      <c r="BF482" s="24" t="str">
        <f t="shared" si="141"/>
        <v/>
      </c>
      <c r="BG482" s="24" t="str">
        <f t="shared" si="142"/>
        <v/>
      </c>
      <c r="BH482" s="24" t="str">
        <f>IF(AND($BB$1=5,AG482=5,$BC$1=AH482),'Data Entry'!E487,"")</f>
        <v/>
      </c>
      <c r="BI482" s="24" t="str">
        <f>IF(AND($BB$1=5,AG482=5,$BC$1=AH482),'Data Entry'!H487,"")</f>
        <v/>
      </c>
      <c r="BJ482" s="24" t="str">
        <f>IF(AND($BB$1=5,AG482=5,$BC$1=AH482),'Data Entry'!I487,"")</f>
        <v/>
      </c>
      <c r="BK482" s="24" t="str">
        <f t="shared" si="143"/>
        <v/>
      </c>
      <c r="BL482" s="24" t="str">
        <f t="shared" si="144"/>
        <v/>
      </c>
      <c r="BM482" s="24" t="str">
        <f t="shared" si="145"/>
        <v/>
      </c>
      <c r="BN482" s="24" t="str">
        <f t="shared" si="146"/>
        <v/>
      </c>
    </row>
    <row r="483" spans="1:66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7"/>
      <c r="AF483" t="str">
        <f>IF(AK483="","",IF(AK483&gt;0,COUNT($AG$2:AG483),""))</f>
        <v/>
      </c>
      <c r="AG483" s="24">
        <f t="shared" si="129"/>
        <v>5</v>
      </c>
      <c r="AH483" s="24">
        <f>IF(AND($AJ$1=5),'Data Entry'!C488,"")</f>
        <v>0</v>
      </c>
      <c r="AI483" s="24">
        <f>IF(AND($AJ$1=5),'Data Entry'!D488,"")</f>
        <v>0</v>
      </c>
      <c r="AJ483" s="24" t="str">
        <f t="shared" si="130"/>
        <v/>
      </c>
      <c r="AK483" s="24">
        <f>IF(AND($AJ$1=5),'Data Entry'!F488,"")</f>
        <v>0</v>
      </c>
      <c r="AL483" s="24" t="str">
        <f t="shared" si="131"/>
        <v/>
      </c>
      <c r="AM483" s="24">
        <f>IF(AND($AJ$1=5),'Data Entry'!G488,"")</f>
        <v>0</v>
      </c>
      <c r="AN483" s="24" t="str">
        <f t="shared" si="132"/>
        <v/>
      </c>
      <c r="AO483" s="24" t="str">
        <f t="shared" si="133"/>
        <v/>
      </c>
      <c r="AP483" s="24">
        <f>IF(AND($AJ$1=5),'Data Entry'!E488,"")</f>
        <v>0</v>
      </c>
      <c r="AQ483" s="24">
        <f>IF(AND($AJ$1=5),'Data Entry'!H488,"")</f>
        <v>0</v>
      </c>
      <c r="AR483" s="24">
        <f>IF(AND($AJ$1=5),'Data Entry'!I488,"")</f>
        <v>0</v>
      </c>
      <c r="AS483" s="24" t="str">
        <f t="shared" si="134"/>
        <v/>
      </c>
      <c r="AT483" s="24" t="str">
        <f t="shared" si="135"/>
        <v/>
      </c>
      <c r="AU483" s="24" t="str">
        <f t="shared" si="136"/>
        <v/>
      </c>
      <c r="AV483" s="24" t="str">
        <f t="shared" si="137"/>
        <v/>
      </c>
      <c r="AX483" t="str">
        <f>IF(BC483="","",IF(BC483&gt;0,COUNT($AY$2:AY483),""))</f>
        <v/>
      </c>
      <c r="AY483" s="24" t="str">
        <f t="shared" si="138"/>
        <v/>
      </c>
      <c r="AZ483" s="24" t="str">
        <f>IF(AND($BB$1=5,$BC$1=AH483),'Data Entry'!C488,"")</f>
        <v/>
      </c>
      <c r="BA483" s="24" t="str">
        <f>IF(AND($BB$1=5,AG483=5,$BC$1=AH483),'Data Entry'!D488,"")</f>
        <v/>
      </c>
      <c r="BB483" s="24" t="str">
        <f t="shared" si="139"/>
        <v/>
      </c>
      <c r="BC483" s="24" t="str">
        <f>IF(AND($BB$1=5,AG483=5,$BC$1=AH483),'Data Entry'!F488,"")</f>
        <v/>
      </c>
      <c r="BD483" s="24" t="str">
        <f t="shared" si="140"/>
        <v/>
      </c>
      <c r="BE483" s="24" t="str">
        <f>IF(AND($BB$1=5,AG483=5,$BC$1=AH483),'Data Entry'!G488,"")</f>
        <v/>
      </c>
      <c r="BF483" s="24" t="str">
        <f t="shared" si="141"/>
        <v/>
      </c>
      <c r="BG483" s="24" t="str">
        <f t="shared" si="142"/>
        <v/>
      </c>
      <c r="BH483" s="24" t="str">
        <f>IF(AND($BB$1=5,AG483=5,$BC$1=AH483),'Data Entry'!E488,"")</f>
        <v/>
      </c>
      <c r="BI483" s="24" t="str">
        <f>IF(AND($BB$1=5,AG483=5,$BC$1=AH483),'Data Entry'!H488,"")</f>
        <v/>
      </c>
      <c r="BJ483" s="24" t="str">
        <f>IF(AND($BB$1=5,AG483=5,$BC$1=AH483),'Data Entry'!I488,"")</f>
        <v/>
      </c>
      <c r="BK483" s="24" t="str">
        <f t="shared" si="143"/>
        <v/>
      </c>
      <c r="BL483" s="24" t="str">
        <f t="shared" si="144"/>
        <v/>
      </c>
      <c r="BM483" s="24" t="str">
        <f t="shared" si="145"/>
        <v/>
      </c>
      <c r="BN483" s="24" t="str">
        <f t="shared" si="146"/>
        <v/>
      </c>
    </row>
    <row r="484" spans="1:66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7"/>
      <c r="AF484" t="str">
        <f>IF(AK484="","",IF(AK484&gt;0,COUNT($AG$2:AG484),""))</f>
        <v/>
      </c>
      <c r="AG484" s="24">
        <f t="shared" si="129"/>
        <v>5</v>
      </c>
      <c r="AH484" s="24">
        <f>IF(AND($AJ$1=5),'Data Entry'!C489,"")</f>
        <v>0</v>
      </c>
      <c r="AI484" s="24">
        <f>IF(AND($AJ$1=5),'Data Entry'!D489,"")</f>
        <v>0</v>
      </c>
      <c r="AJ484" s="24" t="str">
        <f t="shared" si="130"/>
        <v/>
      </c>
      <c r="AK484" s="24">
        <f>IF(AND($AJ$1=5),'Data Entry'!F489,"")</f>
        <v>0</v>
      </c>
      <c r="AL484" s="24" t="str">
        <f t="shared" si="131"/>
        <v/>
      </c>
      <c r="AM484" s="24">
        <f>IF(AND($AJ$1=5),'Data Entry'!G489,"")</f>
        <v>0</v>
      </c>
      <c r="AN484" s="24" t="str">
        <f t="shared" si="132"/>
        <v/>
      </c>
      <c r="AO484" s="24" t="str">
        <f t="shared" si="133"/>
        <v/>
      </c>
      <c r="AP484" s="24">
        <f>IF(AND($AJ$1=5),'Data Entry'!E489,"")</f>
        <v>0</v>
      </c>
      <c r="AQ484" s="24">
        <f>IF(AND($AJ$1=5),'Data Entry'!H489,"")</f>
        <v>0</v>
      </c>
      <c r="AR484" s="24">
        <f>IF(AND($AJ$1=5),'Data Entry'!I489,"")</f>
        <v>0</v>
      </c>
      <c r="AS484" s="24" t="str">
        <f t="shared" si="134"/>
        <v/>
      </c>
      <c r="AT484" s="24" t="str">
        <f t="shared" si="135"/>
        <v/>
      </c>
      <c r="AU484" s="24" t="str">
        <f t="shared" si="136"/>
        <v/>
      </c>
      <c r="AV484" s="24" t="str">
        <f t="shared" si="137"/>
        <v/>
      </c>
      <c r="AX484" t="str">
        <f>IF(BC484="","",IF(BC484&gt;0,COUNT($AY$2:AY484),""))</f>
        <v/>
      </c>
      <c r="AY484" s="24" t="str">
        <f t="shared" si="138"/>
        <v/>
      </c>
      <c r="AZ484" s="24" t="str">
        <f>IF(AND($BB$1=5,$BC$1=AH484),'Data Entry'!C489,"")</f>
        <v/>
      </c>
      <c r="BA484" s="24" t="str">
        <f>IF(AND($BB$1=5,AG484=5,$BC$1=AH484),'Data Entry'!D489,"")</f>
        <v/>
      </c>
      <c r="BB484" s="24" t="str">
        <f t="shared" si="139"/>
        <v/>
      </c>
      <c r="BC484" s="24" t="str">
        <f>IF(AND($BB$1=5,AG484=5,$BC$1=AH484),'Data Entry'!F489,"")</f>
        <v/>
      </c>
      <c r="BD484" s="24" t="str">
        <f t="shared" si="140"/>
        <v/>
      </c>
      <c r="BE484" s="24" t="str">
        <f>IF(AND($BB$1=5,AG484=5,$BC$1=AH484),'Data Entry'!G489,"")</f>
        <v/>
      </c>
      <c r="BF484" s="24" t="str">
        <f t="shared" si="141"/>
        <v/>
      </c>
      <c r="BG484" s="24" t="str">
        <f t="shared" si="142"/>
        <v/>
      </c>
      <c r="BH484" s="24" t="str">
        <f>IF(AND($BB$1=5,AG484=5,$BC$1=AH484),'Data Entry'!E489,"")</f>
        <v/>
      </c>
      <c r="BI484" s="24" t="str">
        <f>IF(AND($BB$1=5,AG484=5,$BC$1=AH484),'Data Entry'!H489,"")</f>
        <v/>
      </c>
      <c r="BJ484" s="24" t="str">
        <f>IF(AND($BB$1=5,AG484=5,$BC$1=AH484),'Data Entry'!I489,"")</f>
        <v/>
      </c>
      <c r="BK484" s="24" t="str">
        <f t="shared" si="143"/>
        <v/>
      </c>
      <c r="BL484" s="24" t="str">
        <f t="shared" si="144"/>
        <v/>
      </c>
      <c r="BM484" s="24" t="str">
        <f t="shared" si="145"/>
        <v/>
      </c>
      <c r="BN484" s="24" t="str">
        <f t="shared" si="146"/>
        <v/>
      </c>
    </row>
    <row r="485" spans="1:66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7"/>
      <c r="AF485" t="str">
        <f>IF(AK485="","",IF(AK485&gt;0,COUNT($AG$2:AG485),""))</f>
        <v/>
      </c>
      <c r="AG485" s="24">
        <f t="shared" si="129"/>
        <v>5</v>
      </c>
      <c r="AH485" s="24">
        <f>IF(AND($AJ$1=5),'Data Entry'!C490,"")</f>
        <v>0</v>
      </c>
      <c r="AI485" s="24">
        <f>IF(AND($AJ$1=5),'Data Entry'!D490,"")</f>
        <v>0</v>
      </c>
      <c r="AJ485" s="24" t="str">
        <f t="shared" si="130"/>
        <v/>
      </c>
      <c r="AK485" s="24">
        <f>IF(AND($AJ$1=5),'Data Entry'!F490,"")</f>
        <v>0</v>
      </c>
      <c r="AL485" s="24" t="str">
        <f t="shared" si="131"/>
        <v/>
      </c>
      <c r="AM485" s="24">
        <f>IF(AND($AJ$1=5),'Data Entry'!G490,"")</f>
        <v>0</v>
      </c>
      <c r="AN485" s="24" t="str">
        <f t="shared" si="132"/>
        <v/>
      </c>
      <c r="AO485" s="24" t="str">
        <f t="shared" si="133"/>
        <v/>
      </c>
      <c r="AP485" s="24">
        <f>IF(AND($AJ$1=5),'Data Entry'!E490,"")</f>
        <v>0</v>
      </c>
      <c r="AQ485" s="24">
        <f>IF(AND($AJ$1=5),'Data Entry'!H490,"")</f>
        <v>0</v>
      </c>
      <c r="AR485" s="24">
        <f>IF(AND($AJ$1=5),'Data Entry'!I490,"")</f>
        <v>0</v>
      </c>
      <c r="AS485" s="24" t="str">
        <f t="shared" si="134"/>
        <v/>
      </c>
      <c r="AT485" s="24" t="str">
        <f t="shared" si="135"/>
        <v/>
      </c>
      <c r="AU485" s="24" t="str">
        <f t="shared" si="136"/>
        <v/>
      </c>
      <c r="AV485" s="24" t="str">
        <f t="shared" si="137"/>
        <v/>
      </c>
      <c r="AX485" t="str">
        <f>IF(BC485="","",IF(BC485&gt;0,COUNT($AY$2:AY485),""))</f>
        <v/>
      </c>
      <c r="AY485" s="24" t="str">
        <f t="shared" si="138"/>
        <v/>
      </c>
      <c r="AZ485" s="24" t="str">
        <f>IF(AND($BB$1=5,$BC$1=AH485),'Data Entry'!C490,"")</f>
        <v/>
      </c>
      <c r="BA485" s="24" t="str">
        <f>IF(AND($BB$1=5,AG485=5,$BC$1=AH485),'Data Entry'!D490,"")</f>
        <v/>
      </c>
      <c r="BB485" s="24" t="str">
        <f t="shared" si="139"/>
        <v/>
      </c>
      <c r="BC485" s="24" t="str">
        <f>IF(AND($BB$1=5,AG485=5,$BC$1=AH485),'Data Entry'!F490,"")</f>
        <v/>
      </c>
      <c r="BD485" s="24" t="str">
        <f t="shared" si="140"/>
        <v/>
      </c>
      <c r="BE485" s="24" t="str">
        <f>IF(AND($BB$1=5,AG485=5,$BC$1=AH485),'Data Entry'!G490,"")</f>
        <v/>
      </c>
      <c r="BF485" s="24" t="str">
        <f t="shared" si="141"/>
        <v/>
      </c>
      <c r="BG485" s="24" t="str">
        <f t="shared" si="142"/>
        <v/>
      </c>
      <c r="BH485" s="24" t="str">
        <f>IF(AND($BB$1=5,AG485=5,$BC$1=AH485),'Data Entry'!E490,"")</f>
        <v/>
      </c>
      <c r="BI485" s="24" t="str">
        <f>IF(AND($BB$1=5,AG485=5,$BC$1=AH485),'Data Entry'!H490,"")</f>
        <v/>
      </c>
      <c r="BJ485" s="24" t="str">
        <f>IF(AND($BB$1=5,AG485=5,$BC$1=AH485),'Data Entry'!I490,"")</f>
        <v/>
      </c>
      <c r="BK485" s="24" t="str">
        <f t="shared" si="143"/>
        <v/>
      </c>
      <c r="BL485" s="24" t="str">
        <f t="shared" si="144"/>
        <v/>
      </c>
      <c r="BM485" s="24" t="str">
        <f t="shared" si="145"/>
        <v/>
      </c>
      <c r="BN485" s="24" t="str">
        <f t="shared" si="146"/>
        <v/>
      </c>
    </row>
    <row r="486" spans="1:66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7"/>
      <c r="AF486" t="str">
        <f>IF(AK486="","",IF(AK486&gt;0,COUNT($AG$2:AG486),""))</f>
        <v/>
      </c>
      <c r="AG486" s="24">
        <f t="shared" si="129"/>
        <v>5</v>
      </c>
      <c r="AH486" s="24">
        <f>IF(AND($AJ$1=5),'Data Entry'!C491,"")</f>
        <v>0</v>
      </c>
      <c r="AI486" s="24">
        <f>IF(AND($AJ$1=5),'Data Entry'!D491,"")</f>
        <v>0</v>
      </c>
      <c r="AJ486" s="24" t="str">
        <f t="shared" si="130"/>
        <v/>
      </c>
      <c r="AK486" s="24">
        <f>IF(AND($AJ$1=5),'Data Entry'!F491,"")</f>
        <v>0</v>
      </c>
      <c r="AL486" s="24" t="str">
        <f t="shared" si="131"/>
        <v/>
      </c>
      <c r="AM486" s="24">
        <f>IF(AND($AJ$1=5),'Data Entry'!G491,"")</f>
        <v>0</v>
      </c>
      <c r="AN486" s="24" t="str">
        <f t="shared" si="132"/>
        <v/>
      </c>
      <c r="AO486" s="24" t="str">
        <f t="shared" si="133"/>
        <v/>
      </c>
      <c r="AP486" s="24">
        <f>IF(AND($AJ$1=5),'Data Entry'!E491,"")</f>
        <v>0</v>
      </c>
      <c r="AQ486" s="24">
        <f>IF(AND($AJ$1=5),'Data Entry'!H491,"")</f>
        <v>0</v>
      </c>
      <c r="AR486" s="24">
        <f>IF(AND($AJ$1=5),'Data Entry'!I491,"")</f>
        <v>0</v>
      </c>
      <c r="AS486" s="24" t="str">
        <f t="shared" si="134"/>
        <v/>
      </c>
      <c r="AT486" s="24" t="str">
        <f t="shared" si="135"/>
        <v/>
      </c>
      <c r="AU486" s="24" t="str">
        <f t="shared" si="136"/>
        <v/>
      </c>
      <c r="AV486" s="24" t="str">
        <f t="shared" si="137"/>
        <v/>
      </c>
      <c r="AX486" t="str">
        <f>IF(BC486="","",IF(BC486&gt;0,COUNT($AY$2:AY486),""))</f>
        <v/>
      </c>
      <c r="AY486" s="24" t="str">
        <f t="shared" si="138"/>
        <v/>
      </c>
      <c r="AZ486" s="24" t="str">
        <f>IF(AND($BB$1=5,$BC$1=AH486),'Data Entry'!C491,"")</f>
        <v/>
      </c>
      <c r="BA486" s="24" t="str">
        <f>IF(AND($BB$1=5,AG486=5,$BC$1=AH486),'Data Entry'!D491,"")</f>
        <v/>
      </c>
      <c r="BB486" s="24" t="str">
        <f t="shared" si="139"/>
        <v/>
      </c>
      <c r="BC486" s="24" t="str">
        <f>IF(AND($BB$1=5,AG486=5,$BC$1=AH486),'Data Entry'!F491,"")</f>
        <v/>
      </c>
      <c r="BD486" s="24" t="str">
        <f t="shared" si="140"/>
        <v/>
      </c>
      <c r="BE486" s="24" t="str">
        <f>IF(AND($BB$1=5,AG486=5,$BC$1=AH486),'Data Entry'!G491,"")</f>
        <v/>
      </c>
      <c r="BF486" s="24" t="str">
        <f t="shared" si="141"/>
        <v/>
      </c>
      <c r="BG486" s="24" t="str">
        <f t="shared" si="142"/>
        <v/>
      </c>
      <c r="BH486" s="24" t="str">
        <f>IF(AND($BB$1=5,AG486=5,$BC$1=AH486),'Data Entry'!E491,"")</f>
        <v/>
      </c>
      <c r="BI486" s="24" t="str">
        <f>IF(AND($BB$1=5,AG486=5,$BC$1=AH486),'Data Entry'!H491,"")</f>
        <v/>
      </c>
      <c r="BJ486" s="24" t="str">
        <f>IF(AND($BB$1=5,AG486=5,$BC$1=AH486),'Data Entry'!I491,"")</f>
        <v/>
      </c>
      <c r="BK486" s="24" t="str">
        <f t="shared" si="143"/>
        <v/>
      </c>
      <c r="BL486" s="24" t="str">
        <f t="shared" si="144"/>
        <v/>
      </c>
      <c r="BM486" s="24" t="str">
        <f t="shared" si="145"/>
        <v/>
      </c>
      <c r="BN486" s="24" t="str">
        <f t="shared" si="146"/>
        <v/>
      </c>
    </row>
    <row r="487" spans="1:66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7"/>
      <c r="AF487" t="str">
        <f>IF(AK487="","",IF(AK487&gt;0,COUNT($AG$2:AG487),""))</f>
        <v/>
      </c>
      <c r="AG487" s="24">
        <f t="shared" si="129"/>
        <v>5</v>
      </c>
      <c r="AH487" s="24">
        <f>IF(AND($AJ$1=5),'Data Entry'!C492,"")</f>
        <v>0</v>
      </c>
      <c r="AI487" s="24">
        <f>IF(AND($AJ$1=5),'Data Entry'!D492,"")</f>
        <v>0</v>
      </c>
      <c r="AJ487" s="24" t="str">
        <f t="shared" si="130"/>
        <v/>
      </c>
      <c r="AK487" s="24">
        <f>IF(AND($AJ$1=5),'Data Entry'!F492,"")</f>
        <v>0</v>
      </c>
      <c r="AL487" s="24" t="str">
        <f t="shared" si="131"/>
        <v/>
      </c>
      <c r="AM487" s="24">
        <f>IF(AND($AJ$1=5),'Data Entry'!G492,"")</f>
        <v>0</v>
      </c>
      <c r="AN487" s="24" t="str">
        <f t="shared" si="132"/>
        <v/>
      </c>
      <c r="AO487" s="24" t="str">
        <f t="shared" si="133"/>
        <v/>
      </c>
      <c r="AP487" s="24">
        <f>IF(AND($AJ$1=5),'Data Entry'!E492,"")</f>
        <v>0</v>
      </c>
      <c r="AQ487" s="24">
        <f>IF(AND($AJ$1=5),'Data Entry'!H492,"")</f>
        <v>0</v>
      </c>
      <c r="AR487" s="24">
        <f>IF(AND($AJ$1=5),'Data Entry'!I492,"")</f>
        <v>0</v>
      </c>
      <c r="AS487" s="24" t="str">
        <f t="shared" si="134"/>
        <v/>
      </c>
      <c r="AT487" s="24" t="str">
        <f t="shared" si="135"/>
        <v/>
      </c>
      <c r="AU487" s="24" t="str">
        <f t="shared" si="136"/>
        <v/>
      </c>
      <c r="AV487" s="24" t="str">
        <f t="shared" si="137"/>
        <v/>
      </c>
      <c r="AX487" t="str">
        <f>IF(BC487="","",IF(BC487&gt;0,COUNT($AY$2:AY487),""))</f>
        <v/>
      </c>
      <c r="AY487" s="24" t="str">
        <f t="shared" si="138"/>
        <v/>
      </c>
      <c r="AZ487" s="24" t="str">
        <f>IF(AND($BB$1=5,$BC$1=AH487),'Data Entry'!C492,"")</f>
        <v/>
      </c>
      <c r="BA487" s="24" t="str">
        <f>IF(AND($BB$1=5,AG487=5,$BC$1=AH487),'Data Entry'!D492,"")</f>
        <v/>
      </c>
      <c r="BB487" s="24" t="str">
        <f t="shared" si="139"/>
        <v/>
      </c>
      <c r="BC487" s="24" t="str">
        <f>IF(AND($BB$1=5,AG487=5,$BC$1=AH487),'Data Entry'!F492,"")</f>
        <v/>
      </c>
      <c r="BD487" s="24" t="str">
        <f t="shared" si="140"/>
        <v/>
      </c>
      <c r="BE487" s="24" t="str">
        <f>IF(AND($BB$1=5,AG487=5,$BC$1=AH487),'Data Entry'!G492,"")</f>
        <v/>
      </c>
      <c r="BF487" s="24" t="str">
        <f t="shared" si="141"/>
        <v/>
      </c>
      <c r="BG487" s="24" t="str">
        <f t="shared" si="142"/>
        <v/>
      </c>
      <c r="BH487" s="24" t="str">
        <f>IF(AND($BB$1=5,AG487=5,$BC$1=AH487),'Data Entry'!E492,"")</f>
        <v/>
      </c>
      <c r="BI487" s="24" t="str">
        <f>IF(AND($BB$1=5,AG487=5,$BC$1=AH487),'Data Entry'!H492,"")</f>
        <v/>
      </c>
      <c r="BJ487" s="24" t="str">
        <f>IF(AND($BB$1=5,AG487=5,$BC$1=AH487),'Data Entry'!I492,"")</f>
        <v/>
      </c>
      <c r="BK487" s="24" t="str">
        <f t="shared" si="143"/>
        <v/>
      </c>
      <c r="BL487" s="24" t="str">
        <f t="shared" si="144"/>
        <v/>
      </c>
      <c r="BM487" s="24" t="str">
        <f t="shared" si="145"/>
        <v/>
      </c>
      <c r="BN487" s="24" t="str">
        <f t="shared" si="146"/>
        <v/>
      </c>
    </row>
    <row r="488" spans="1:66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7"/>
      <c r="AF488" t="str">
        <f>IF(AK488="","",IF(AK488&gt;0,COUNT($AG$2:AG488),""))</f>
        <v/>
      </c>
      <c r="AG488" s="24">
        <f t="shared" si="129"/>
        <v>5</v>
      </c>
      <c r="AH488" s="24">
        <f>IF(AND($AJ$1=5),'Data Entry'!C493,"")</f>
        <v>0</v>
      </c>
      <c r="AI488" s="24">
        <f>IF(AND($AJ$1=5),'Data Entry'!D493,"")</f>
        <v>0</v>
      </c>
      <c r="AJ488" s="24" t="str">
        <f t="shared" si="130"/>
        <v/>
      </c>
      <c r="AK488" s="24">
        <f>IF(AND($AJ$1=5),'Data Entry'!F493,"")</f>
        <v>0</v>
      </c>
      <c r="AL488" s="24" t="str">
        <f t="shared" si="131"/>
        <v/>
      </c>
      <c r="AM488" s="24">
        <f>IF(AND($AJ$1=5),'Data Entry'!G493,"")</f>
        <v>0</v>
      </c>
      <c r="AN488" s="24" t="str">
        <f t="shared" si="132"/>
        <v/>
      </c>
      <c r="AO488" s="24" t="str">
        <f t="shared" si="133"/>
        <v/>
      </c>
      <c r="AP488" s="24">
        <f>IF(AND($AJ$1=5),'Data Entry'!E493,"")</f>
        <v>0</v>
      </c>
      <c r="AQ488" s="24">
        <f>IF(AND($AJ$1=5),'Data Entry'!H493,"")</f>
        <v>0</v>
      </c>
      <c r="AR488" s="24">
        <f>IF(AND($AJ$1=5),'Data Entry'!I493,"")</f>
        <v>0</v>
      </c>
      <c r="AS488" s="24" t="str">
        <f t="shared" si="134"/>
        <v/>
      </c>
      <c r="AT488" s="24" t="str">
        <f t="shared" si="135"/>
        <v/>
      </c>
      <c r="AU488" s="24" t="str">
        <f t="shared" si="136"/>
        <v/>
      </c>
      <c r="AV488" s="24" t="str">
        <f t="shared" si="137"/>
        <v/>
      </c>
      <c r="AX488" t="str">
        <f>IF(BC488="","",IF(BC488&gt;0,COUNT($AY$2:AY488),""))</f>
        <v/>
      </c>
      <c r="AY488" s="24" t="str">
        <f t="shared" si="138"/>
        <v/>
      </c>
      <c r="AZ488" s="24" t="str">
        <f>IF(AND($BB$1=5,$BC$1=AH488),'Data Entry'!C493,"")</f>
        <v/>
      </c>
      <c r="BA488" s="24" t="str">
        <f>IF(AND($BB$1=5,AG488=5,$BC$1=AH488),'Data Entry'!D493,"")</f>
        <v/>
      </c>
      <c r="BB488" s="24" t="str">
        <f t="shared" si="139"/>
        <v/>
      </c>
      <c r="BC488" s="24" t="str">
        <f>IF(AND($BB$1=5,AG488=5,$BC$1=AH488),'Data Entry'!F493,"")</f>
        <v/>
      </c>
      <c r="BD488" s="24" t="str">
        <f t="shared" si="140"/>
        <v/>
      </c>
      <c r="BE488" s="24" t="str">
        <f>IF(AND($BB$1=5,AG488=5,$BC$1=AH488),'Data Entry'!G493,"")</f>
        <v/>
      </c>
      <c r="BF488" s="24" t="str">
        <f t="shared" si="141"/>
        <v/>
      </c>
      <c r="BG488" s="24" t="str">
        <f t="shared" si="142"/>
        <v/>
      </c>
      <c r="BH488" s="24" t="str">
        <f>IF(AND($BB$1=5,AG488=5,$BC$1=AH488),'Data Entry'!E493,"")</f>
        <v/>
      </c>
      <c r="BI488" s="24" t="str">
        <f>IF(AND($BB$1=5,AG488=5,$BC$1=AH488),'Data Entry'!H493,"")</f>
        <v/>
      </c>
      <c r="BJ488" s="24" t="str">
        <f>IF(AND($BB$1=5,AG488=5,$BC$1=AH488),'Data Entry'!I493,"")</f>
        <v/>
      </c>
      <c r="BK488" s="24" t="str">
        <f t="shared" si="143"/>
        <v/>
      </c>
      <c r="BL488" s="24" t="str">
        <f t="shared" si="144"/>
        <v/>
      </c>
      <c r="BM488" s="24" t="str">
        <f t="shared" si="145"/>
        <v/>
      </c>
      <c r="BN488" s="24" t="str">
        <f t="shared" si="146"/>
        <v/>
      </c>
    </row>
    <row r="489" spans="1:66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7"/>
      <c r="AF489" t="str">
        <f>IF(AK489="","",IF(AK489&gt;0,COUNT($AG$2:AG489),""))</f>
        <v/>
      </c>
      <c r="AG489" s="24">
        <f t="shared" si="129"/>
        <v>5</v>
      </c>
      <c r="AH489" s="24">
        <f>IF(AND($AJ$1=5),'Data Entry'!C494,"")</f>
        <v>0</v>
      </c>
      <c r="AI489" s="24">
        <f>IF(AND($AJ$1=5),'Data Entry'!D494,"")</f>
        <v>0</v>
      </c>
      <c r="AJ489" s="24" t="str">
        <f t="shared" si="130"/>
        <v/>
      </c>
      <c r="AK489" s="24">
        <f>IF(AND($AJ$1=5),'Data Entry'!F494,"")</f>
        <v>0</v>
      </c>
      <c r="AL489" s="24" t="str">
        <f t="shared" si="131"/>
        <v/>
      </c>
      <c r="AM489" s="24">
        <f>IF(AND($AJ$1=5),'Data Entry'!G494,"")</f>
        <v>0</v>
      </c>
      <c r="AN489" s="24" t="str">
        <f t="shared" si="132"/>
        <v/>
      </c>
      <c r="AO489" s="24" t="str">
        <f t="shared" si="133"/>
        <v/>
      </c>
      <c r="AP489" s="24">
        <f>IF(AND($AJ$1=5),'Data Entry'!E494,"")</f>
        <v>0</v>
      </c>
      <c r="AQ489" s="24">
        <f>IF(AND($AJ$1=5),'Data Entry'!H494,"")</f>
        <v>0</v>
      </c>
      <c r="AR489" s="24">
        <f>IF(AND($AJ$1=5),'Data Entry'!I494,"")</f>
        <v>0</v>
      </c>
      <c r="AS489" s="24" t="str">
        <f t="shared" si="134"/>
        <v/>
      </c>
      <c r="AT489" s="24" t="str">
        <f t="shared" si="135"/>
        <v/>
      </c>
      <c r="AU489" s="24" t="str">
        <f t="shared" si="136"/>
        <v/>
      </c>
      <c r="AV489" s="24" t="str">
        <f t="shared" si="137"/>
        <v/>
      </c>
      <c r="AX489" t="str">
        <f>IF(BC489="","",IF(BC489&gt;0,COUNT($AY$2:AY489),""))</f>
        <v/>
      </c>
      <c r="AY489" s="24" t="str">
        <f t="shared" si="138"/>
        <v/>
      </c>
      <c r="AZ489" s="24" t="str">
        <f>IF(AND($BB$1=5,$BC$1=AH489),'Data Entry'!C494,"")</f>
        <v/>
      </c>
      <c r="BA489" s="24" t="str">
        <f>IF(AND($BB$1=5,AG489=5,$BC$1=AH489),'Data Entry'!D494,"")</f>
        <v/>
      </c>
      <c r="BB489" s="24" t="str">
        <f t="shared" si="139"/>
        <v/>
      </c>
      <c r="BC489" s="24" t="str">
        <f>IF(AND($BB$1=5,AG489=5,$BC$1=AH489),'Data Entry'!F494,"")</f>
        <v/>
      </c>
      <c r="BD489" s="24" t="str">
        <f t="shared" si="140"/>
        <v/>
      </c>
      <c r="BE489" s="24" t="str">
        <f>IF(AND($BB$1=5,AG489=5,$BC$1=AH489),'Data Entry'!G494,"")</f>
        <v/>
      </c>
      <c r="BF489" s="24" t="str">
        <f t="shared" si="141"/>
        <v/>
      </c>
      <c r="BG489" s="24" t="str">
        <f t="shared" si="142"/>
        <v/>
      </c>
      <c r="BH489" s="24" t="str">
        <f>IF(AND($BB$1=5,AG489=5,$BC$1=AH489),'Data Entry'!E494,"")</f>
        <v/>
      </c>
      <c r="BI489" s="24" t="str">
        <f>IF(AND($BB$1=5,AG489=5,$BC$1=AH489),'Data Entry'!H494,"")</f>
        <v/>
      </c>
      <c r="BJ489" s="24" t="str">
        <f>IF(AND($BB$1=5,AG489=5,$BC$1=AH489),'Data Entry'!I494,"")</f>
        <v/>
      </c>
      <c r="BK489" s="24" t="str">
        <f t="shared" si="143"/>
        <v/>
      </c>
      <c r="BL489" s="24" t="str">
        <f t="shared" si="144"/>
        <v/>
      </c>
      <c r="BM489" s="24" t="str">
        <f t="shared" si="145"/>
        <v/>
      </c>
      <c r="BN489" s="24" t="str">
        <f t="shared" si="146"/>
        <v/>
      </c>
    </row>
    <row r="490" spans="1:66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7"/>
      <c r="AF490" t="str">
        <f>IF(AK490="","",IF(AK490&gt;0,COUNT($AG$2:AG490),""))</f>
        <v/>
      </c>
      <c r="AG490" s="24">
        <f t="shared" si="129"/>
        <v>5</v>
      </c>
      <c r="AH490" s="24">
        <f>IF(AND($AJ$1=5),'Data Entry'!C495,"")</f>
        <v>0</v>
      </c>
      <c r="AI490" s="24">
        <f>IF(AND($AJ$1=5),'Data Entry'!D495,"")</f>
        <v>0</v>
      </c>
      <c r="AJ490" s="24" t="str">
        <f t="shared" si="130"/>
        <v/>
      </c>
      <c r="AK490" s="24">
        <f>IF(AND($AJ$1=5),'Data Entry'!F495,"")</f>
        <v>0</v>
      </c>
      <c r="AL490" s="24" t="str">
        <f t="shared" si="131"/>
        <v/>
      </c>
      <c r="AM490" s="24">
        <f>IF(AND($AJ$1=5),'Data Entry'!G495,"")</f>
        <v>0</v>
      </c>
      <c r="AN490" s="24" t="str">
        <f t="shared" si="132"/>
        <v/>
      </c>
      <c r="AO490" s="24" t="str">
        <f t="shared" si="133"/>
        <v/>
      </c>
      <c r="AP490" s="24">
        <f>IF(AND($AJ$1=5),'Data Entry'!E495,"")</f>
        <v>0</v>
      </c>
      <c r="AQ490" s="24">
        <f>IF(AND($AJ$1=5),'Data Entry'!H495,"")</f>
        <v>0</v>
      </c>
      <c r="AR490" s="24">
        <f>IF(AND($AJ$1=5),'Data Entry'!I495,"")</f>
        <v>0</v>
      </c>
      <c r="AS490" s="24" t="str">
        <f t="shared" si="134"/>
        <v/>
      </c>
      <c r="AT490" s="24" t="str">
        <f t="shared" si="135"/>
        <v/>
      </c>
      <c r="AU490" s="24" t="str">
        <f t="shared" si="136"/>
        <v/>
      </c>
      <c r="AV490" s="24" t="str">
        <f t="shared" si="137"/>
        <v/>
      </c>
      <c r="AX490" t="str">
        <f>IF(BC490="","",IF(BC490&gt;0,COUNT($AY$2:AY490),""))</f>
        <v/>
      </c>
      <c r="AY490" s="24" t="str">
        <f t="shared" si="138"/>
        <v/>
      </c>
      <c r="AZ490" s="24" t="str">
        <f>IF(AND($BB$1=5,$BC$1=AH490),'Data Entry'!C495,"")</f>
        <v/>
      </c>
      <c r="BA490" s="24" t="str">
        <f>IF(AND($BB$1=5,AG490=5,$BC$1=AH490),'Data Entry'!D495,"")</f>
        <v/>
      </c>
      <c r="BB490" s="24" t="str">
        <f t="shared" si="139"/>
        <v/>
      </c>
      <c r="BC490" s="24" t="str">
        <f>IF(AND($BB$1=5,AG490=5,$BC$1=AH490),'Data Entry'!F495,"")</f>
        <v/>
      </c>
      <c r="BD490" s="24" t="str">
        <f t="shared" si="140"/>
        <v/>
      </c>
      <c r="BE490" s="24" t="str">
        <f>IF(AND($BB$1=5,AG490=5,$BC$1=AH490),'Data Entry'!G495,"")</f>
        <v/>
      </c>
      <c r="BF490" s="24" t="str">
        <f t="shared" si="141"/>
        <v/>
      </c>
      <c r="BG490" s="24" t="str">
        <f t="shared" si="142"/>
        <v/>
      </c>
      <c r="BH490" s="24" t="str">
        <f>IF(AND($BB$1=5,AG490=5,$BC$1=AH490),'Data Entry'!E495,"")</f>
        <v/>
      </c>
      <c r="BI490" s="24" t="str">
        <f>IF(AND($BB$1=5,AG490=5,$BC$1=AH490),'Data Entry'!H495,"")</f>
        <v/>
      </c>
      <c r="BJ490" s="24" t="str">
        <f>IF(AND($BB$1=5,AG490=5,$BC$1=AH490),'Data Entry'!I495,"")</f>
        <v/>
      </c>
      <c r="BK490" s="24" t="str">
        <f t="shared" si="143"/>
        <v/>
      </c>
      <c r="BL490" s="24" t="str">
        <f t="shared" si="144"/>
        <v/>
      </c>
      <c r="BM490" s="24" t="str">
        <f t="shared" si="145"/>
        <v/>
      </c>
      <c r="BN490" s="24" t="str">
        <f t="shared" si="146"/>
        <v/>
      </c>
    </row>
    <row r="491" spans="1:66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7"/>
      <c r="AF491" t="str">
        <f>IF(AK491="","",IF(AK491&gt;0,COUNT($AG$2:AG491),""))</f>
        <v/>
      </c>
      <c r="AG491" s="24">
        <f t="shared" si="129"/>
        <v>5</v>
      </c>
      <c r="AH491" s="24">
        <f>IF(AND($AJ$1=5),'Data Entry'!C496,"")</f>
        <v>0</v>
      </c>
      <c r="AI491" s="24">
        <f>IF(AND($AJ$1=5),'Data Entry'!D496,"")</f>
        <v>0</v>
      </c>
      <c r="AJ491" s="24" t="str">
        <f t="shared" si="130"/>
        <v/>
      </c>
      <c r="AK491" s="24">
        <f>IF(AND($AJ$1=5),'Data Entry'!F496,"")</f>
        <v>0</v>
      </c>
      <c r="AL491" s="24" t="str">
        <f t="shared" si="131"/>
        <v/>
      </c>
      <c r="AM491" s="24">
        <f>IF(AND($AJ$1=5),'Data Entry'!G496,"")</f>
        <v>0</v>
      </c>
      <c r="AN491" s="24" t="str">
        <f t="shared" si="132"/>
        <v/>
      </c>
      <c r="AO491" s="24" t="str">
        <f t="shared" si="133"/>
        <v/>
      </c>
      <c r="AP491" s="24">
        <f>IF(AND($AJ$1=5),'Data Entry'!E496,"")</f>
        <v>0</v>
      </c>
      <c r="AQ491" s="24">
        <f>IF(AND($AJ$1=5),'Data Entry'!H496,"")</f>
        <v>0</v>
      </c>
      <c r="AR491" s="24">
        <f>IF(AND($AJ$1=5),'Data Entry'!I496,"")</f>
        <v>0</v>
      </c>
      <c r="AS491" s="24" t="str">
        <f t="shared" si="134"/>
        <v/>
      </c>
      <c r="AT491" s="24" t="str">
        <f t="shared" si="135"/>
        <v/>
      </c>
      <c r="AU491" s="24" t="str">
        <f t="shared" si="136"/>
        <v/>
      </c>
      <c r="AV491" s="24" t="str">
        <f t="shared" si="137"/>
        <v/>
      </c>
      <c r="AX491" t="str">
        <f>IF(BC491="","",IF(BC491&gt;0,COUNT($AY$2:AY491),""))</f>
        <v/>
      </c>
      <c r="AY491" s="24" t="str">
        <f t="shared" si="138"/>
        <v/>
      </c>
      <c r="AZ491" s="24" t="str">
        <f>IF(AND($BB$1=5,$BC$1=AH491),'Data Entry'!C496,"")</f>
        <v/>
      </c>
      <c r="BA491" s="24" t="str">
        <f>IF(AND($BB$1=5,AG491=5,$BC$1=AH491),'Data Entry'!D496,"")</f>
        <v/>
      </c>
      <c r="BB491" s="24" t="str">
        <f t="shared" si="139"/>
        <v/>
      </c>
      <c r="BC491" s="24" t="str">
        <f>IF(AND($BB$1=5,AG491=5,$BC$1=AH491),'Data Entry'!F496,"")</f>
        <v/>
      </c>
      <c r="BD491" s="24" t="str">
        <f t="shared" si="140"/>
        <v/>
      </c>
      <c r="BE491" s="24" t="str">
        <f>IF(AND($BB$1=5,AG491=5,$BC$1=AH491),'Data Entry'!G496,"")</f>
        <v/>
      </c>
      <c r="BF491" s="24" t="str">
        <f t="shared" si="141"/>
        <v/>
      </c>
      <c r="BG491" s="24" t="str">
        <f t="shared" si="142"/>
        <v/>
      </c>
      <c r="BH491" s="24" t="str">
        <f>IF(AND($BB$1=5,AG491=5,$BC$1=AH491),'Data Entry'!E496,"")</f>
        <v/>
      </c>
      <c r="BI491" s="24" t="str">
        <f>IF(AND($BB$1=5,AG491=5,$BC$1=AH491),'Data Entry'!H496,"")</f>
        <v/>
      </c>
      <c r="BJ491" s="24" t="str">
        <f>IF(AND($BB$1=5,AG491=5,$BC$1=AH491),'Data Entry'!I496,"")</f>
        <v/>
      </c>
      <c r="BK491" s="24" t="str">
        <f t="shared" si="143"/>
        <v/>
      </c>
      <c r="BL491" s="24" t="str">
        <f t="shared" si="144"/>
        <v/>
      </c>
      <c r="BM491" s="24" t="str">
        <f t="shared" si="145"/>
        <v/>
      </c>
      <c r="BN491" s="24" t="str">
        <f t="shared" si="146"/>
        <v/>
      </c>
    </row>
    <row r="492" spans="1:66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7"/>
      <c r="AF492" t="str">
        <f>IF(AK492="","",IF(AK492&gt;0,COUNT($AG$2:AG492),""))</f>
        <v/>
      </c>
      <c r="AG492" s="24">
        <f t="shared" si="129"/>
        <v>5</v>
      </c>
      <c r="AH492" s="24">
        <f>IF(AND($AJ$1=5),'Data Entry'!C497,"")</f>
        <v>0</v>
      </c>
      <c r="AI492" s="24">
        <f>IF(AND($AJ$1=5),'Data Entry'!D497,"")</f>
        <v>0</v>
      </c>
      <c r="AJ492" s="24" t="str">
        <f t="shared" si="130"/>
        <v/>
      </c>
      <c r="AK492" s="24">
        <f>IF(AND($AJ$1=5),'Data Entry'!F497,"")</f>
        <v>0</v>
      </c>
      <c r="AL492" s="24" t="str">
        <f t="shared" si="131"/>
        <v/>
      </c>
      <c r="AM492" s="24">
        <f>IF(AND($AJ$1=5),'Data Entry'!G497,"")</f>
        <v>0</v>
      </c>
      <c r="AN492" s="24" t="str">
        <f t="shared" si="132"/>
        <v/>
      </c>
      <c r="AO492" s="24" t="str">
        <f t="shared" si="133"/>
        <v/>
      </c>
      <c r="AP492" s="24">
        <f>IF(AND($AJ$1=5),'Data Entry'!E497,"")</f>
        <v>0</v>
      </c>
      <c r="AQ492" s="24">
        <f>IF(AND($AJ$1=5),'Data Entry'!H497,"")</f>
        <v>0</v>
      </c>
      <c r="AR492" s="24">
        <f>IF(AND($AJ$1=5),'Data Entry'!I497,"")</f>
        <v>0</v>
      </c>
      <c r="AS492" s="24" t="str">
        <f t="shared" si="134"/>
        <v/>
      </c>
      <c r="AT492" s="24" t="str">
        <f t="shared" si="135"/>
        <v/>
      </c>
      <c r="AU492" s="24" t="str">
        <f t="shared" si="136"/>
        <v/>
      </c>
      <c r="AV492" s="24" t="str">
        <f t="shared" si="137"/>
        <v/>
      </c>
      <c r="AX492" t="str">
        <f>IF(BC492="","",IF(BC492&gt;0,COUNT($AY$2:AY492),""))</f>
        <v/>
      </c>
      <c r="AY492" s="24" t="str">
        <f t="shared" si="138"/>
        <v/>
      </c>
      <c r="AZ492" s="24" t="str">
        <f>IF(AND($BB$1=5,$BC$1=AH492),'Data Entry'!C497,"")</f>
        <v/>
      </c>
      <c r="BA492" s="24" t="str">
        <f>IF(AND($BB$1=5,AG492=5,$BC$1=AH492),'Data Entry'!D497,"")</f>
        <v/>
      </c>
      <c r="BB492" s="24" t="str">
        <f t="shared" si="139"/>
        <v/>
      </c>
      <c r="BC492" s="24" t="str">
        <f>IF(AND($BB$1=5,AG492=5,$BC$1=AH492),'Data Entry'!F497,"")</f>
        <v/>
      </c>
      <c r="BD492" s="24" t="str">
        <f t="shared" si="140"/>
        <v/>
      </c>
      <c r="BE492" s="24" t="str">
        <f>IF(AND($BB$1=5,AG492=5,$BC$1=AH492),'Data Entry'!G497,"")</f>
        <v/>
      </c>
      <c r="BF492" s="24" t="str">
        <f t="shared" si="141"/>
        <v/>
      </c>
      <c r="BG492" s="24" t="str">
        <f t="shared" si="142"/>
        <v/>
      </c>
      <c r="BH492" s="24" t="str">
        <f>IF(AND($BB$1=5,AG492=5,$BC$1=AH492),'Data Entry'!E497,"")</f>
        <v/>
      </c>
      <c r="BI492" s="24" t="str">
        <f>IF(AND($BB$1=5,AG492=5,$BC$1=AH492),'Data Entry'!H497,"")</f>
        <v/>
      </c>
      <c r="BJ492" s="24" t="str">
        <f>IF(AND($BB$1=5,AG492=5,$BC$1=AH492),'Data Entry'!I497,"")</f>
        <v/>
      </c>
      <c r="BK492" s="24" t="str">
        <f t="shared" si="143"/>
        <v/>
      </c>
      <c r="BL492" s="24" t="str">
        <f t="shared" si="144"/>
        <v/>
      </c>
      <c r="BM492" s="24" t="str">
        <f t="shared" si="145"/>
        <v/>
      </c>
      <c r="BN492" s="24" t="str">
        <f t="shared" si="146"/>
        <v/>
      </c>
    </row>
    <row r="493" spans="1:66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7"/>
      <c r="AF493" t="str">
        <f>IF(AK493="","",IF(AK493&gt;0,COUNT($AG$2:AG493),""))</f>
        <v/>
      </c>
      <c r="AG493" s="24">
        <f t="shared" si="129"/>
        <v>5</v>
      </c>
      <c r="AH493" s="24">
        <f>IF(AND($AJ$1=5),'Data Entry'!C498,"")</f>
        <v>0</v>
      </c>
      <c r="AI493" s="24">
        <f>IF(AND($AJ$1=5),'Data Entry'!D498,"")</f>
        <v>0</v>
      </c>
      <c r="AJ493" s="24" t="str">
        <f t="shared" si="130"/>
        <v/>
      </c>
      <c r="AK493" s="24">
        <f>IF(AND($AJ$1=5),'Data Entry'!F498,"")</f>
        <v>0</v>
      </c>
      <c r="AL493" s="24" t="str">
        <f t="shared" si="131"/>
        <v/>
      </c>
      <c r="AM493" s="24">
        <f>IF(AND($AJ$1=5),'Data Entry'!G498,"")</f>
        <v>0</v>
      </c>
      <c r="AN493" s="24" t="str">
        <f t="shared" si="132"/>
        <v/>
      </c>
      <c r="AO493" s="24" t="str">
        <f t="shared" si="133"/>
        <v/>
      </c>
      <c r="AP493" s="24">
        <f>IF(AND($AJ$1=5),'Data Entry'!E498,"")</f>
        <v>0</v>
      </c>
      <c r="AQ493" s="24">
        <f>IF(AND($AJ$1=5),'Data Entry'!H498,"")</f>
        <v>0</v>
      </c>
      <c r="AR493" s="24">
        <f>IF(AND($AJ$1=5),'Data Entry'!I498,"")</f>
        <v>0</v>
      </c>
      <c r="AS493" s="24" t="str">
        <f t="shared" si="134"/>
        <v/>
      </c>
      <c r="AT493" s="24" t="str">
        <f t="shared" si="135"/>
        <v/>
      </c>
      <c r="AU493" s="24" t="str">
        <f t="shared" si="136"/>
        <v/>
      </c>
      <c r="AV493" s="24" t="str">
        <f t="shared" si="137"/>
        <v/>
      </c>
      <c r="AX493" t="str">
        <f>IF(BC493="","",IF(BC493&gt;0,COUNT($AY$2:AY493),""))</f>
        <v/>
      </c>
      <c r="AY493" s="24" t="str">
        <f t="shared" si="138"/>
        <v/>
      </c>
      <c r="AZ493" s="24" t="str">
        <f>IF(AND($BB$1=5,$BC$1=AH493),'Data Entry'!C498,"")</f>
        <v/>
      </c>
      <c r="BA493" s="24" t="str">
        <f>IF(AND($BB$1=5,AG493=5,$BC$1=AH493),'Data Entry'!D498,"")</f>
        <v/>
      </c>
      <c r="BB493" s="24" t="str">
        <f t="shared" si="139"/>
        <v/>
      </c>
      <c r="BC493" s="24" t="str">
        <f>IF(AND($BB$1=5,AG493=5,$BC$1=AH493),'Data Entry'!F498,"")</f>
        <v/>
      </c>
      <c r="BD493" s="24" t="str">
        <f t="shared" si="140"/>
        <v/>
      </c>
      <c r="BE493" s="24" t="str">
        <f>IF(AND($BB$1=5,AG493=5,$BC$1=AH493),'Data Entry'!G498,"")</f>
        <v/>
      </c>
      <c r="BF493" s="24" t="str">
        <f t="shared" si="141"/>
        <v/>
      </c>
      <c r="BG493" s="24" t="str">
        <f t="shared" si="142"/>
        <v/>
      </c>
      <c r="BH493" s="24" t="str">
        <f>IF(AND($BB$1=5,AG493=5,$BC$1=AH493),'Data Entry'!E498,"")</f>
        <v/>
      </c>
      <c r="BI493" s="24" t="str">
        <f>IF(AND($BB$1=5,AG493=5,$BC$1=AH493),'Data Entry'!H498,"")</f>
        <v/>
      </c>
      <c r="BJ493" s="24" t="str">
        <f>IF(AND($BB$1=5,AG493=5,$BC$1=AH493),'Data Entry'!I498,"")</f>
        <v/>
      </c>
      <c r="BK493" s="24" t="str">
        <f t="shared" si="143"/>
        <v/>
      </c>
      <c r="BL493" s="24" t="str">
        <f t="shared" si="144"/>
        <v/>
      </c>
      <c r="BM493" s="24" t="str">
        <f t="shared" si="145"/>
        <v/>
      </c>
      <c r="BN493" s="24" t="str">
        <f t="shared" si="146"/>
        <v/>
      </c>
    </row>
    <row r="494" spans="1:66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7"/>
      <c r="AF494" t="str">
        <f>IF(AK494="","",IF(AK494&gt;0,COUNT($AG$2:AG494),""))</f>
        <v/>
      </c>
      <c r="AG494" s="24">
        <f t="shared" si="129"/>
        <v>5</v>
      </c>
      <c r="AH494" s="24">
        <f>IF(AND($AJ$1=5),'Data Entry'!C499,"")</f>
        <v>0</v>
      </c>
      <c r="AI494" s="24">
        <f>IF(AND($AJ$1=5),'Data Entry'!D499,"")</f>
        <v>0</v>
      </c>
      <c r="AJ494" s="24" t="str">
        <f t="shared" si="130"/>
        <v/>
      </c>
      <c r="AK494" s="24">
        <f>IF(AND($AJ$1=5),'Data Entry'!F499,"")</f>
        <v>0</v>
      </c>
      <c r="AL494" s="24" t="str">
        <f t="shared" si="131"/>
        <v/>
      </c>
      <c r="AM494" s="24">
        <f>IF(AND($AJ$1=5),'Data Entry'!G499,"")</f>
        <v>0</v>
      </c>
      <c r="AN494" s="24" t="str">
        <f t="shared" si="132"/>
        <v/>
      </c>
      <c r="AO494" s="24" t="str">
        <f t="shared" si="133"/>
        <v/>
      </c>
      <c r="AP494" s="24">
        <f>IF(AND($AJ$1=5),'Data Entry'!E499,"")</f>
        <v>0</v>
      </c>
      <c r="AQ494" s="24">
        <f>IF(AND($AJ$1=5),'Data Entry'!H499,"")</f>
        <v>0</v>
      </c>
      <c r="AR494" s="24">
        <f>IF(AND($AJ$1=5),'Data Entry'!I499,"")</f>
        <v>0</v>
      </c>
      <c r="AS494" s="24" t="str">
        <f t="shared" si="134"/>
        <v/>
      </c>
      <c r="AT494" s="24" t="str">
        <f t="shared" si="135"/>
        <v/>
      </c>
      <c r="AU494" s="24" t="str">
        <f t="shared" si="136"/>
        <v/>
      </c>
      <c r="AV494" s="24" t="str">
        <f t="shared" si="137"/>
        <v/>
      </c>
      <c r="AX494" t="str">
        <f>IF(BC494="","",IF(BC494&gt;0,COUNT($AY$2:AY494),""))</f>
        <v/>
      </c>
      <c r="AY494" s="24" t="str">
        <f t="shared" si="138"/>
        <v/>
      </c>
      <c r="AZ494" s="24" t="str">
        <f>IF(AND($BB$1=5,$BC$1=AH494),'Data Entry'!C499,"")</f>
        <v/>
      </c>
      <c r="BA494" s="24" t="str">
        <f>IF(AND($BB$1=5,AG494=5,$BC$1=AH494),'Data Entry'!D499,"")</f>
        <v/>
      </c>
      <c r="BB494" s="24" t="str">
        <f t="shared" si="139"/>
        <v/>
      </c>
      <c r="BC494" s="24" t="str">
        <f>IF(AND($BB$1=5,AG494=5,$BC$1=AH494),'Data Entry'!F499,"")</f>
        <v/>
      </c>
      <c r="BD494" s="24" t="str">
        <f t="shared" si="140"/>
        <v/>
      </c>
      <c r="BE494" s="24" t="str">
        <f>IF(AND($BB$1=5,AG494=5,$BC$1=AH494),'Data Entry'!G499,"")</f>
        <v/>
      </c>
      <c r="BF494" s="24" t="str">
        <f t="shared" si="141"/>
        <v/>
      </c>
      <c r="BG494" s="24" t="str">
        <f t="shared" si="142"/>
        <v/>
      </c>
      <c r="BH494" s="24" t="str">
        <f>IF(AND($BB$1=5,AG494=5,$BC$1=AH494),'Data Entry'!E499,"")</f>
        <v/>
      </c>
      <c r="BI494" s="24" t="str">
        <f>IF(AND($BB$1=5,AG494=5,$BC$1=AH494),'Data Entry'!H499,"")</f>
        <v/>
      </c>
      <c r="BJ494" s="24" t="str">
        <f>IF(AND($BB$1=5,AG494=5,$BC$1=AH494),'Data Entry'!I499,"")</f>
        <v/>
      </c>
      <c r="BK494" s="24" t="str">
        <f t="shared" si="143"/>
        <v/>
      </c>
      <c r="BL494" s="24" t="str">
        <f t="shared" si="144"/>
        <v/>
      </c>
      <c r="BM494" s="24" t="str">
        <f t="shared" si="145"/>
        <v/>
      </c>
      <c r="BN494" s="24" t="str">
        <f t="shared" si="146"/>
        <v/>
      </c>
    </row>
    <row r="495" spans="1:66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7"/>
      <c r="AF495" t="str">
        <f>IF(AK495="","",IF(AK495&gt;0,COUNT($AG$2:AG495),""))</f>
        <v/>
      </c>
      <c r="AG495" s="24">
        <f t="shared" si="129"/>
        <v>5</v>
      </c>
      <c r="AH495" s="24">
        <f>IF(AND($AJ$1=5),'Data Entry'!C500,"")</f>
        <v>0</v>
      </c>
      <c r="AI495" s="24">
        <f>IF(AND($AJ$1=5),'Data Entry'!D500,"")</f>
        <v>0</v>
      </c>
      <c r="AJ495" s="24" t="str">
        <f t="shared" si="130"/>
        <v/>
      </c>
      <c r="AK495" s="24">
        <f>IF(AND($AJ$1=5),'Data Entry'!F500,"")</f>
        <v>0</v>
      </c>
      <c r="AL495" s="24" t="str">
        <f t="shared" si="131"/>
        <v/>
      </c>
      <c r="AM495" s="24">
        <f>IF(AND($AJ$1=5),'Data Entry'!G500,"")</f>
        <v>0</v>
      </c>
      <c r="AN495" s="24" t="str">
        <f t="shared" si="132"/>
        <v/>
      </c>
      <c r="AO495" s="24" t="str">
        <f t="shared" si="133"/>
        <v/>
      </c>
      <c r="AP495" s="24">
        <f>IF(AND($AJ$1=5),'Data Entry'!E500,"")</f>
        <v>0</v>
      </c>
      <c r="AQ495" s="24">
        <f>IF(AND($AJ$1=5),'Data Entry'!H500,"")</f>
        <v>0</v>
      </c>
      <c r="AR495" s="24">
        <f>IF(AND($AJ$1=5),'Data Entry'!I500,"")</f>
        <v>0</v>
      </c>
      <c r="AS495" s="24" t="str">
        <f t="shared" si="134"/>
        <v/>
      </c>
      <c r="AT495" s="24" t="str">
        <f t="shared" si="135"/>
        <v/>
      </c>
      <c r="AU495" s="24" t="str">
        <f t="shared" si="136"/>
        <v/>
      </c>
      <c r="AV495" s="24" t="str">
        <f t="shared" si="137"/>
        <v/>
      </c>
      <c r="AX495" t="str">
        <f>IF(BC495="","",IF(BC495&gt;0,COUNT($AY$2:AY495),""))</f>
        <v/>
      </c>
      <c r="AY495" s="24" t="str">
        <f t="shared" si="138"/>
        <v/>
      </c>
      <c r="AZ495" s="24" t="str">
        <f>IF(AND($BB$1=5,$BC$1=AH495),'Data Entry'!C500,"")</f>
        <v/>
      </c>
      <c r="BA495" s="24" t="str">
        <f>IF(AND($BB$1=5,AG495=5,$BC$1=AH495),'Data Entry'!D500,"")</f>
        <v/>
      </c>
      <c r="BB495" s="24" t="str">
        <f t="shared" si="139"/>
        <v/>
      </c>
      <c r="BC495" s="24" t="str">
        <f>IF(AND($BB$1=5,AG495=5,$BC$1=AH495),'Data Entry'!F500,"")</f>
        <v/>
      </c>
      <c r="BD495" s="24" t="str">
        <f t="shared" si="140"/>
        <v/>
      </c>
      <c r="BE495" s="24" t="str">
        <f>IF(AND($BB$1=5,AG495=5,$BC$1=AH495),'Data Entry'!G500,"")</f>
        <v/>
      </c>
      <c r="BF495" s="24" t="str">
        <f t="shared" si="141"/>
        <v/>
      </c>
      <c r="BG495" s="24" t="str">
        <f t="shared" si="142"/>
        <v/>
      </c>
      <c r="BH495" s="24" t="str">
        <f>IF(AND($BB$1=5,AG495=5,$BC$1=AH495),'Data Entry'!E500,"")</f>
        <v/>
      </c>
      <c r="BI495" s="24" t="str">
        <f>IF(AND($BB$1=5,AG495=5,$BC$1=AH495),'Data Entry'!H500,"")</f>
        <v/>
      </c>
      <c r="BJ495" s="24" t="str">
        <f>IF(AND($BB$1=5,AG495=5,$BC$1=AH495),'Data Entry'!I500,"")</f>
        <v/>
      </c>
      <c r="BK495" s="24" t="str">
        <f t="shared" si="143"/>
        <v/>
      </c>
      <c r="BL495" s="24" t="str">
        <f t="shared" si="144"/>
        <v/>
      </c>
      <c r="BM495" s="24" t="str">
        <f t="shared" si="145"/>
        <v/>
      </c>
      <c r="BN495" s="24" t="str">
        <f t="shared" si="146"/>
        <v/>
      </c>
    </row>
    <row r="496" spans="1:66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7"/>
      <c r="AF496" t="str">
        <f>IF(AK496="","",IF(AK496&gt;0,COUNT($AG$2:AG496),""))</f>
        <v/>
      </c>
      <c r="AG496" s="24">
        <f t="shared" si="129"/>
        <v>5</v>
      </c>
      <c r="AH496" s="24">
        <f>IF(AND($AJ$1=5),'Data Entry'!C501,"")</f>
        <v>0</v>
      </c>
      <c r="AI496" s="24">
        <f>IF(AND($AJ$1=5),'Data Entry'!D501,"")</f>
        <v>0</v>
      </c>
      <c r="AJ496" s="24" t="str">
        <f t="shared" si="130"/>
        <v/>
      </c>
      <c r="AK496" s="24">
        <f>IF(AND($AJ$1=5),'Data Entry'!F501,"")</f>
        <v>0</v>
      </c>
      <c r="AL496" s="24" t="str">
        <f t="shared" si="131"/>
        <v/>
      </c>
      <c r="AM496" s="24">
        <f>IF(AND($AJ$1=5),'Data Entry'!G501,"")</f>
        <v>0</v>
      </c>
      <c r="AN496" s="24" t="str">
        <f t="shared" si="132"/>
        <v/>
      </c>
      <c r="AO496" s="24" t="str">
        <f t="shared" si="133"/>
        <v/>
      </c>
      <c r="AP496" s="24">
        <f>IF(AND($AJ$1=5),'Data Entry'!E501,"")</f>
        <v>0</v>
      </c>
      <c r="AQ496" s="24">
        <f>IF(AND($AJ$1=5),'Data Entry'!H501,"")</f>
        <v>0</v>
      </c>
      <c r="AR496" s="24">
        <f>IF(AND($AJ$1=5),'Data Entry'!I501,"")</f>
        <v>0</v>
      </c>
      <c r="AS496" s="24" t="str">
        <f t="shared" si="134"/>
        <v/>
      </c>
      <c r="AT496" s="24" t="str">
        <f t="shared" si="135"/>
        <v/>
      </c>
      <c r="AU496" s="24" t="str">
        <f t="shared" si="136"/>
        <v/>
      </c>
      <c r="AV496" s="24" t="str">
        <f t="shared" si="137"/>
        <v/>
      </c>
      <c r="AX496" t="str">
        <f>IF(BC496="","",IF(BC496&gt;0,COUNT($AY$2:AY496),""))</f>
        <v/>
      </c>
      <c r="AY496" s="24" t="str">
        <f t="shared" si="138"/>
        <v/>
      </c>
      <c r="AZ496" s="24" t="str">
        <f>IF(AND($BB$1=5,$BC$1=AH496),'Data Entry'!C501,"")</f>
        <v/>
      </c>
      <c r="BA496" s="24" t="str">
        <f>IF(AND($BB$1=5,AG496=5,$BC$1=AH496),'Data Entry'!D501,"")</f>
        <v/>
      </c>
      <c r="BB496" s="24" t="str">
        <f t="shared" si="139"/>
        <v/>
      </c>
      <c r="BC496" s="24" t="str">
        <f>IF(AND($BB$1=5,AG496=5,$BC$1=AH496),'Data Entry'!F501,"")</f>
        <v/>
      </c>
      <c r="BD496" s="24" t="str">
        <f t="shared" si="140"/>
        <v/>
      </c>
      <c r="BE496" s="24" t="str">
        <f>IF(AND($BB$1=5,AG496=5,$BC$1=AH496),'Data Entry'!G501,"")</f>
        <v/>
      </c>
      <c r="BF496" s="24" t="str">
        <f t="shared" si="141"/>
        <v/>
      </c>
      <c r="BG496" s="24" t="str">
        <f t="shared" si="142"/>
        <v/>
      </c>
      <c r="BH496" s="24" t="str">
        <f>IF(AND($BB$1=5,AG496=5,$BC$1=AH496),'Data Entry'!E501,"")</f>
        <v/>
      </c>
      <c r="BI496" s="24" t="str">
        <f>IF(AND($BB$1=5,AG496=5,$BC$1=AH496),'Data Entry'!H501,"")</f>
        <v/>
      </c>
      <c r="BJ496" s="24" t="str">
        <f>IF(AND($BB$1=5,AG496=5,$BC$1=AH496),'Data Entry'!I501,"")</f>
        <v/>
      </c>
      <c r="BK496" s="24" t="str">
        <f t="shared" si="143"/>
        <v/>
      </c>
      <c r="BL496" s="24" t="str">
        <f t="shared" si="144"/>
        <v/>
      </c>
      <c r="BM496" s="24" t="str">
        <f t="shared" si="145"/>
        <v/>
      </c>
      <c r="BN496" s="24" t="str">
        <f t="shared" si="146"/>
        <v/>
      </c>
    </row>
    <row r="497" spans="1:66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7"/>
      <c r="AF497" t="str">
        <f>IF(AK497="","",IF(AK497&gt;0,COUNT($AG$2:AG497),""))</f>
        <v/>
      </c>
      <c r="AG497" s="24">
        <f t="shared" si="129"/>
        <v>5</v>
      </c>
      <c r="AH497" s="24">
        <f>IF(AND($AJ$1=5),'Data Entry'!C502,"")</f>
        <v>0</v>
      </c>
      <c r="AI497" s="24">
        <f>IF(AND($AJ$1=5),'Data Entry'!D502,"")</f>
        <v>0</v>
      </c>
      <c r="AJ497" s="24" t="str">
        <f t="shared" si="130"/>
        <v/>
      </c>
      <c r="AK497" s="24">
        <f>IF(AND($AJ$1=5),'Data Entry'!F502,"")</f>
        <v>0</v>
      </c>
      <c r="AL497" s="24" t="str">
        <f t="shared" si="131"/>
        <v/>
      </c>
      <c r="AM497" s="24">
        <f>IF(AND($AJ$1=5),'Data Entry'!G502,"")</f>
        <v>0</v>
      </c>
      <c r="AN497" s="24" t="str">
        <f t="shared" si="132"/>
        <v/>
      </c>
      <c r="AO497" s="24" t="str">
        <f t="shared" si="133"/>
        <v/>
      </c>
      <c r="AP497" s="24">
        <f>IF(AND($AJ$1=5),'Data Entry'!E502,"")</f>
        <v>0</v>
      </c>
      <c r="AQ497" s="24">
        <f>IF(AND($AJ$1=5),'Data Entry'!H502,"")</f>
        <v>0</v>
      </c>
      <c r="AR497" s="24">
        <f>IF(AND($AJ$1=5),'Data Entry'!I502,"")</f>
        <v>0</v>
      </c>
      <c r="AS497" s="24" t="str">
        <f t="shared" si="134"/>
        <v/>
      </c>
      <c r="AT497" s="24" t="str">
        <f t="shared" si="135"/>
        <v/>
      </c>
      <c r="AU497" s="24" t="str">
        <f t="shared" si="136"/>
        <v/>
      </c>
      <c r="AV497" s="24" t="str">
        <f t="shared" si="137"/>
        <v/>
      </c>
      <c r="AX497" t="str">
        <f>IF(BC497="","",IF(BC497&gt;0,COUNT($AY$2:AY497),""))</f>
        <v/>
      </c>
      <c r="AY497" s="24" t="str">
        <f t="shared" si="138"/>
        <v/>
      </c>
      <c r="AZ497" s="24" t="str">
        <f>IF(AND($BB$1=5,$BC$1=AH497),'Data Entry'!C502,"")</f>
        <v/>
      </c>
      <c r="BA497" s="24" t="str">
        <f>IF(AND($BB$1=5,AG497=5,$BC$1=AH497),'Data Entry'!D502,"")</f>
        <v/>
      </c>
      <c r="BB497" s="24" t="str">
        <f t="shared" si="139"/>
        <v/>
      </c>
      <c r="BC497" s="24" t="str">
        <f>IF(AND($BB$1=5,AG497=5,$BC$1=AH497),'Data Entry'!F502,"")</f>
        <v/>
      </c>
      <c r="BD497" s="24" t="str">
        <f t="shared" si="140"/>
        <v/>
      </c>
      <c r="BE497" s="24" t="str">
        <f>IF(AND($BB$1=5,AG497=5,$BC$1=AH497),'Data Entry'!G502,"")</f>
        <v/>
      </c>
      <c r="BF497" s="24" t="str">
        <f t="shared" si="141"/>
        <v/>
      </c>
      <c r="BG497" s="24" t="str">
        <f t="shared" si="142"/>
        <v/>
      </c>
      <c r="BH497" s="24" t="str">
        <f>IF(AND($BB$1=5,AG497=5,$BC$1=AH497),'Data Entry'!E502,"")</f>
        <v/>
      </c>
      <c r="BI497" s="24" t="str">
        <f>IF(AND($BB$1=5,AG497=5,$BC$1=AH497),'Data Entry'!H502,"")</f>
        <v/>
      </c>
      <c r="BJ497" s="24" t="str">
        <f>IF(AND($BB$1=5,AG497=5,$BC$1=AH497),'Data Entry'!I502,"")</f>
        <v/>
      </c>
      <c r="BK497" s="24" t="str">
        <f t="shared" si="143"/>
        <v/>
      </c>
      <c r="BL497" s="24" t="str">
        <f t="shared" si="144"/>
        <v/>
      </c>
      <c r="BM497" s="24" t="str">
        <f t="shared" si="145"/>
        <v/>
      </c>
      <c r="BN497" s="24" t="str">
        <f t="shared" si="146"/>
        <v/>
      </c>
    </row>
    <row r="498" spans="1:66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7"/>
      <c r="AF498" t="str">
        <f>IF(AK498="","",IF(AK498&gt;0,COUNT($AG$2:AG498),""))</f>
        <v/>
      </c>
      <c r="AG498" s="24">
        <f t="shared" si="129"/>
        <v>5</v>
      </c>
      <c r="AH498" s="24">
        <f>IF(AND($AJ$1=5),'Data Entry'!C503,"")</f>
        <v>0</v>
      </c>
      <c r="AI498" s="24">
        <f>IF(AND($AJ$1=5),'Data Entry'!D503,"")</f>
        <v>0</v>
      </c>
      <c r="AJ498" s="24" t="str">
        <f t="shared" si="130"/>
        <v/>
      </c>
      <c r="AK498" s="24">
        <f>IF(AND($AJ$1=5),'Data Entry'!F503,"")</f>
        <v>0</v>
      </c>
      <c r="AL498" s="24" t="str">
        <f t="shared" si="131"/>
        <v/>
      </c>
      <c r="AM498" s="24">
        <f>IF(AND($AJ$1=5),'Data Entry'!G503,"")</f>
        <v>0</v>
      </c>
      <c r="AN498" s="24" t="str">
        <f t="shared" si="132"/>
        <v/>
      </c>
      <c r="AO498" s="24" t="str">
        <f t="shared" si="133"/>
        <v/>
      </c>
      <c r="AP498" s="24">
        <f>IF(AND($AJ$1=5),'Data Entry'!E503,"")</f>
        <v>0</v>
      </c>
      <c r="AQ498" s="24">
        <f>IF(AND($AJ$1=5),'Data Entry'!H503,"")</f>
        <v>0</v>
      </c>
      <c r="AR498" s="24">
        <f>IF(AND($AJ$1=5),'Data Entry'!I503,"")</f>
        <v>0</v>
      </c>
      <c r="AS498" s="24" t="str">
        <f t="shared" si="134"/>
        <v/>
      </c>
      <c r="AT498" s="24" t="str">
        <f t="shared" si="135"/>
        <v/>
      </c>
      <c r="AU498" s="24" t="str">
        <f t="shared" si="136"/>
        <v/>
      </c>
      <c r="AV498" s="24" t="str">
        <f t="shared" si="137"/>
        <v/>
      </c>
      <c r="AX498" t="str">
        <f>IF(BC498="","",IF(BC498&gt;0,COUNT($AY$2:AY498),""))</f>
        <v/>
      </c>
      <c r="AY498" s="24" t="str">
        <f t="shared" si="138"/>
        <v/>
      </c>
      <c r="AZ498" s="24" t="str">
        <f>IF(AND($BB$1=5,$BC$1=AH498),'Data Entry'!C503,"")</f>
        <v/>
      </c>
      <c r="BA498" s="24" t="str">
        <f>IF(AND($BB$1=5,AG498=5,$BC$1=AH498),'Data Entry'!D503,"")</f>
        <v/>
      </c>
      <c r="BB498" s="24" t="str">
        <f t="shared" si="139"/>
        <v/>
      </c>
      <c r="BC498" s="24" t="str">
        <f>IF(AND($BB$1=5,AG498=5,$BC$1=AH498),'Data Entry'!F503,"")</f>
        <v/>
      </c>
      <c r="BD498" s="24" t="str">
        <f t="shared" si="140"/>
        <v/>
      </c>
      <c r="BE498" s="24" t="str">
        <f>IF(AND($BB$1=5,AG498=5,$BC$1=AH498),'Data Entry'!G503,"")</f>
        <v/>
      </c>
      <c r="BF498" s="24" t="str">
        <f t="shared" si="141"/>
        <v/>
      </c>
      <c r="BG498" s="24" t="str">
        <f t="shared" si="142"/>
        <v/>
      </c>
      <c r="BH498" s="24" t="str">
        <f>IF(AND($BB$1=5,AG498=5,$BC$1=AH498),'Data Entry'!E503,"")</f>
        <v/>
      </c>
      <c r="BI498" s="24" t="str">
        <f>IF(AND($BB$1=5,AG498=5,$BC$1=AH498),'Data Entry'!H503,"")</f>
        <v/>
      </c>
      <c r="BJ498" s="24" t="str">
        <f>IF(AND($BB$1=5,AG498=5,$BC$1=AH498),'Data Entry'!I503,"")</f>
        <v/>
      </c>
      <c r="BK498" s="24" t="str">
        <f t="shared" si="143"/>
        <v/>
      </c>
      <c r="BL498" s="24" t="str">
        <f t="shared" si="144"/>
        <v/>
      </c>
      <c r="BM498" s="24" t="str">
        <f t="shared" si="145"/>
        <v/>
      </c>
      <c r="BN498" s="24" t="str">
        <f t="shared" si="146"/>
        <v/>
      </c>
    </row>
    <row r="499" spans="1:66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7"/>
      <c r="AF499" t="str">
        <f>IF(AK499="","",IF(AK499&gt;0,COUNT($AG$2:AG499),""))</f>
        <v/>
      </c>
      <c r="AG499" s="24">
        <f t="shared" si="129"/>
        <v>5</v>
      </c>
      <c r="AH499" s="24">
        <f>IF(AND($AJ$1=5),'Data Entry'!C504,"")</f>
        <v>0</v>
      </c>
      <c r="AI499" s="24">
        <f>IF(AND($AJ$1=5),'Data Entry'!D504,"")</f>
        <v>0</v>
      </c>
      <c r="AJ499" s="24" t="str">
        <f t="shared" si="130"/>
        <v/>
      </c>
      <c r="AK499" s="24">
        <f>IF(AND($AJ$1=5),'Data Entry'!F504,"")</f>
        <v>0</v>
      </c>
      <c r="AL499" s="24" t="str">
        <f t="shared" si="131"/>
        <v/>
      </c>
      <c r="AM499" s="24">
        <f>IF(AND($AJ$1=5),'Data Entry'!G504,"")</f>
        <v>0</v>
      </c>
      <c r="AN499" s="24" t="str">
        <f t="shared" si="132"/>
        <v/>
      </c>
      <c r="AO499" s="24" t="str">
        <f t="shared" si="133"/>
        <v/>
      </c>
      <c r="AP499" s="24">
        <f>IF(AND($AJ$1=5),'Data Entry'!E504,"")</f>
        <v>0</v>
      </c>
      <c r="AQ499" s="24">
        <f>IF(AND($AJ$1=5),'Data Entry'!H504,"")</f>
        <v>0</v>
      </c>
      <c r="AR499" s="24">
        <f>IF(AND($AJ$1=5),'Data Entry'!I504,"")</f>
        <v>0</v>
      </c>
      <c r="AS499" s="24" t="str">
        <f t="shared" si="134"/>
        <v/>
      </c>
      <c r="AT499" s="24" t="str">
        <f t="shared" si="135"/>
        <v/>
      </c>
      <c r="AU499" s="24" t="str">
        <f t="shared" si="136"/>
        <v/>
      </c>
      <c r="AV499" s="24" t="str">
        <f t="shared" si="137"/>
        <v/>
      </c>
      <c r="AX499" t="str">
        <f>IF(BC499="","",IF(BC499&gt;0,COUNT($AY$2:AY499),""))</f>
        <v/>
      </c>
      <c r="AY499" s="24" t="str">
        <f t="shared" si="138"/>
        <v/>
      </c>
      <c r="AZ499" s="24" t="str">
        <f>IF(AND($BB$1=5,$BC$1=AH499),'Data Entry'!C504,"")</f>
        <v/>
      </c>
      <c r="BA499" s="24" t="str">
        <f>IF(AND($BB$1=5,AG499=5,$BC$1=AH499),'Data Entry'!D504,"")</f>
        <v/>
      </c>
      <c r="BB499" s="24" t="str">
        <f t="shared" si="139"/>
        <v/>
      </c>
      <c r="BC499" s="24" t="str">
        <f>IF(AND($BB$1=5,AG499=5,$BC$1=AH499),'Data Entry'!F504,"")</f>
        <v/>
      </c>
      <c r="BD499" s="24" t="str">
        <f t="shared" si="140"/>
        <v/>
      </c>
      <c r="BE499" s="24" t="str">
        <f>IF(AND($BB$1=5,AG499=5,$BC$1=AH499),'Data Entry'!G504,"")</f>
        <v/>
      </c>
      <c r="BF499" s="24" t="str">
        <f t="shared" si="141"/>
        <v/>
      </c>
      <c r="BG499" s="24" t="str">
        <f t="shared" si="142"/>
        <v/>
      </c>
      <c r="BH499" s="24" t="str">
        <f>IF(AND($BB$1=5,AG499=5,$BC$1=AH499),'Data Entry'!E504,"")</f>
        <v/>
      </c>
      <c r="BI499" s="24" t="str">
        <f>IF(AND($BB$1=5,AG499=5,$BC$1=AH499),'Data Entry'!H504,"")</f>
        <v/>
      </c>
      <c r="BJ499" s="24" t="str">
        <f>IF(AND($BB$1=5,AG499=5,$BC$1=AH499),'Data Entry'!I504,"")</f>
        <v/>
      </c>
      <c r="BK499" s="24" t="str">
        <f t="shared" si="143"/>
        <v/>
      </c>
      <c r="BL499" s="24" t="str">
        <f t="shared" si="144"/>
        <v/>
      </c>
      <c r="BM499" s="24" t="str">
        <f t="shared" si="145"/>
        <v/>
      </c>
      <c r="BN499" s="24" t="str">
        <f t="shared" si="146"/>
        <v/>
      </c>
    </row>
    <row r="500" spans="1:66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7"/>
      <c r="AF500" t="str">
        <f>IF(AK500="","",IF(AK500&gt;0,COUNT($AG$2:AG500),""))</f>
        <v/>
      </c>
      <c r="AG500" s="24">
        <f t="shared" si="129"/>
        <v>5</v>
      </c>
      <c r="AH500" s="24">
        <f>IF(AND($AJ$1=5),'Data Entry'!C505,"")</f>
        <v>0</v>
      </c>
      <c r="AI500" s="24">
        <f>IF(AND($AJ$1=5),'Data Entry'!D505,"")</f>
        <v>0</v>
      </c>
      <c r="AJ500" s="24" t="str">
        <f t="shared" si="130"/>
        <v/>
      </c>
      <c r="AK500" s="24">
        <f>IF(AND($AJ$1=5),'Data Entry'!F505,"")</f>
        <v>0</v>
      </c>
      <c r="AL500" s="24" t="str">
        <f t="shared" si="131"/>
        <v/>
      </c>
      <c r="AM500" s="24">
        <f>IF(AND($AJ$1=5),'Data Entry'!G505,"")</f>
        <v>0</v>
      </c>
      <c r="AN500" s="24" t="str">
        <f t="shared" si="132"/>
        <v/>
      </c>
      <c r="AO500" s="24" t="str">
        <f t="shared" si="133"/>
        <v/>
      </c>
      <c r="AP500" s="24">
        <f>IF(AND($AJ$1=5),'Data Entry'!E505,"")</f>
        <v>0</v>
      </c>
      <c r="AQ500" s="24">
        <f>IF(AND($AJ$1=5),'Data Entry'!H505,"")</f>
        <v>0</v>
      </c>
      <c r="AR500" s="24">
        <f>IF(AND($AJ$1=5),'Data Entry'!I505,"")</f>
        <v>0</v>
      </c>
      <c r="AS500" s="24" t="str">
        <f t="shared" si="134"/>
        <v/>
      </c>
      <c r="AT500" s="24" t="str">
        <f t="shared" si="135"/>
        <v/>
      </c>
      <c r="AU500" s="24" t="str">
        <f t="shared" si="136"/>
        <v/>
      </c>
      <c r="AV500" s="24" t="str">
        <f t="shared" si="137"/>
        <v/>
      </c>
      <c r="AX500" t="str">
        <f>IF(BC500="","",IF(BC500&gt;0,COUNT($AY$2:AY500),""))</f>
        <v/>
      </c>
      <c r="AY500" s="24" t="str">
        <f t="shared" si="138"/>
        <v/>
      </c>
      <c r="AZ500" s="24" t="str">
        <f>IF(AND($BB$1=5,$BC$1=AH500),'Data Entry'!C505,"")</f>
        <v/>
      </c>
      <c r="BA500" s="24" t="str">
        <f>IF(AND($BB$1=5,AG500=5,$BC$1=AH500),'Data Entry'!D505,"")</f>
        <v/>
      </c>
      <c r="BB500" s="24" t="str">
        <f t="shared" si="139"/>
        <v/>
      </c>
      <c r="BC500" s="24" t="str">
        <f>IF(AND($BB$1=5,AG500=5,$BC$1=AH500),'Data Entry'!F505,"")</f>
        <v/>
      </c>
      <c r="BD500" s="24" t="str">
        <f t="shared" si="140"/>
        <v/>
      </c>
      <c r="BE500" s="24" t="str">
        <f>IF(AND($BB$1=5,AG500=5,$BC$1=AH500),'Data Entry'!G505,"")</f>
        <v/>
      </c>
      <c r="BF500" s="24" t="str">
        <f t="shared" si="141"/>
        <v/>
      </c>
      <c r="BG500" s="24" t="str">
        <f t="shared" si="142"/>
        <v/>
      </c>
      <c r="BH500" s="24" t="str">
        <f>IF(AND($BB$1=5,AG500=5,$BC$1=AH500),'Data Entry'!E505,"")</f>
        <v/>
      </c>
      <c r="BI500" s="24" t="str">
        <f>IF(AND($BB$1=5,AG500=5,$BC$1=AH500),'Data Entry'!H505,"")</f>
        <v/>
      </c>
      <c r="BJ500" s="24" t="str">
        <f>IF(AND($BB$1=5,AG500=5,$BC$1=AH500),'Data Entry'!I505,"")</f>
        <v/>
      </c>
      <c r="BK500" s="24" t="str">
        <f t="shared" si="143"/>
        <v/>
      </c>
      <c r="BL500" s="24" t="str">
        <f t="shared" si="144"/>
        <v/>
      </c>
      <c r="BM500" s="24" t="str">
        <f t="shared" si="145"/>
        <v/>
      </c>
      <c r="BN500" s="24" t="str">
        <f t="shared" si="146"/>
        <v/>
      </c>
    </row>
    <row r="501" spans="1:66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7"/>
      <c r="AF501" t="str">
        <f>IF(AK501="","",IF(AK501&gt;0,COUNT($AG$2:AG501),""))</f>
        <v/>
      </c>
      <c r="AG501" s="24">
        <f t="shared" si="129"/>
        <v>5</v>
      </c>
      <c r="AH501" s="24">
        <f>IF(AND($AJ$1=5),'Data Entry'!C506,"")</f>
        <v>0</v>
      </c>
      <c r="AI501" s="24">
        <f>IF(AND($AJ$1=5),'Data Entry'!D506,"")</f>
        <v>0</v>
      </c>
      <c r="AJ501" s="24" t="str">
        <f t="shared" si="130"/>
        <v/>
      </c>
      <c r="AK501" s="24">
        <f>IF(AND($AJ$1=5),'Data Entry'!F506,"")</f>
        <v>0</v>
      </c>
      <c r="AL501" s="24" t="str">
        <f t="shared" si="131"/>
        <v/>
      </c>
      <c r="AM501" s="24">
        <f>IF(AND($AJ$1=5),'Data Entry'!G506,"")</f>
        <v>0</v>
      </c>
      <c r="AN501" s="24" t="str">
        <f t="shared" si="132"/>
        <v/>
      </c>
      <c r="AO501" s="24" t="str">
        <f t="shared" si="133"/>
        <v/>
      </c>
      <c r="AP501" s="24">
        <f>IF(AND($AJ$1=5),'Data Entry'!E506,"")</f>
        <v>0</v>
      </c>
      <c r="AQ501" s="24">
        <f>IF(AND($AJ$1=5),'Data Entry'!H506,"")</f>
        <v>0</v>
      </c>
      <c r="AR501" s="24">
        <f>IF(AND($AJ$1=5),'Data Entry'!I506,"")</f>
        <v>0</v>
      </c>
      <c r="AS501" s="24" t="str">
        <f t="shared" si="134"/>
        <v/>
      </c>
      <c r="AT501" s="24" t="str">
        <f t="shared" si="135"/>
        <v/>
      </c>
      <c r="AU501" s="24" t="str">
        <f t="shared" si="136"/>
        <v/>
      </c>
      <c r="AV501" s="24" t="str">
        <f t="shared" si="137"/>
        <v/>
      </c>
      <c r="AX501" t="str">
        <f>IF(BC501="","",IF(BC501&gt;0,COUNT($AY$2:AY501),""))</f>
        <v/>
      </c>
      <c r="AY501" s="24" t="str">
        <f t="shared" si="138"/>
        <v/>
      </c>
      <c r="AZ501" s="24" t="str">
        <f>IF(AND($BB$1=5,$BC$1=AH501),'Data Entry'!C506,"")</f>
        <v/>
      </c>
      <c r="BA501" s="24" t="str">
        <f>IF(AND($BB$1=5,AG501=5,$BC$1=AH501),'Data Entry'!D506,"")</f>
        <v/>
      </c>
      <c r="BB501" s="24" t="str">
        <f t="shared" si="139"/>
        <v/>
      </c>
      <c r="BC501" s="24" t="str">
        <f>IF(AND($BB$1=5,AG501=5,$BC$1=AH501),'Data Entry'!F506,"")</f>
        <v/>
      </c>
      <c r="BD501" s="24" t="str">
        <f t="shared" si="140"/>
        <v/>
      </c>
      <c r="BE501" s="24" t="str">
        <f>IF(AND($BB$1=5,AG501=5,$BC$1=AH501),'Data Entry'!G506,"")</f>
        <v/>
      </c>
      <c r="BF501" s="24" t="str">
        <f t="shared" si="141"/>
        <v/>
      </c>
      <c r="BG501" s="24" t="str">
        <f t="shared" si="142"/>
        <v/>
      </c>
      <c r="BH501" s="24" t="str">
        <f>IF(AND($BB$1=5,AG501=5,$BC$1=AH501),'Data Entry'!E506,"")</f>
        <v/>
      </c>
      <c r="BI501" s="24" t="str">
        <f>IF(AND($BB$1=5,AG501=5,$BC$1=AH501),'Data Entry'!H506,"")</f>
        <v/>
      </c>
      <c r="BJ501" s="24" t="str">
        <f>IF(AND($BB$1=5,AG501=5,$BC$1=AH501),'Data Entry'!I506,"")</f>
        <v/>
      </c>
      <c r="BK501" s="24" t="str">
        <f t="shared" si="143"/>
        <v/>
      </c>
      <c r="BL501" s="24" t="str">
        <f t="shared" si="144"/>
        <v/>
      </c>
      <c r="BM501" s="24" t="str">
        <f t="shared" si="145"/>
        <v/>
      </c>
      <c r="BN501" s="24" t="str">
        <f t="shared" si="146"/>
        <v/>
      </c>
    </row>
    <row r="502" spans="1:66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7"/>
      <c r="AF502" t="str">
        <f>IF(AK502="","",IF(AK502&gt;0,COUNT($AG$2:AG502),""))</f>
        <v/>
      </c>
      <c r="AG502" s="24">
        <f t="shared" si="129"/>
        <v>5</v>
      </c>
      <c r="AH502" s="24">
        <f>IF(AND($AJ$1=5),'Data Entry'!C507,"")</f>
        <v>0</v>
      </c>
      <c r="AI502" s="24">
        <f>IF(AND($AJ$1=5),'Data Entry'!D507,"")</f>
        <v>0</v>
      </c>
      <c r="AJ502" s="24" t="str">
        <f t="shared" si="130"/>
        <v/>
      </c>
      <c r="AK502" s="24">
        <f>IF(AND($AJ$1=5),'Data Entry'!F507,"")</f>
        <v>0</v>
      </c>
      <c r="AL502" s="24" t="str">
        <f t="shared" si="131"/>
        <v/>
      </c>
      <c r="AM502" s="24">
        <f>IF(AND($AJ$1=5),'Data Entry'!G507,"")</f>
        <v>0</v>
      </c>
      <c r="AN502" s="24" t="str">
        <f t="shared" si="132"/>
        <v/>
      </c>
      <c r="AO502" s="24" t="str">
        <f t="shared" si="133"/>
        <v/>
      </c>
      <c r="AP502" s="24">
        <f>IF(AND($AJ$1=5),'Data Entry'!E507,"")</f>
        <v>0</v>
      </c>
      <c r="AQ502" s="24">
        <f>IF(AND($AJ$1=5),'Data Entry'!H507,"")</f>
        <v>0</v>
      </c>
      <c r="AR502" s="24">
        <f>IF(AND($AJ$1=5),'Data Entry'!I507,"")</f>
        <v>0</v>
      </c>
      <c r="AS502" s="24" t="str">
        <f t="shared" si="134"/>
        <v/>
      </c>
      <c r="AT502" s="24" t="str">
        <f t="shared" si="135"/>
        <v/>
      </c>
      <c r="AU502" s="24" t="str">
        <f t="shared" si="136"/>
        <v/>
      </c>
      <c r="AV502" s="24" t="str">
        <f t="shared" si="137"/>
        <v/>
      </c>
      <c r="AX502" t="str">
        <f>IF(BC502="","",IF(BC502&gt;0,COUNT($AY$2:AY502),""))</f>
        <v/>
      </c>
      <c r="AY502" s="24" t="str">
        <f t="shared" si="138"/>
        <v/>
      </c>
      <c r="AZ502" s="24" t="str">
        <f>IF(AND($BB$1=5,$BC$1=AH502),'Data Entry'!C507,"")</f>
        <v/>
      </c>
      <c r="BA502" s="24" t="str">
        <f>IF(AND($BB$1=5,AG502=5,$BC$1=AH502),'Data Entry'!D507,"")</f>
        <v/>
      </c>
      <c r="BB502" s="24" t="str">
        <f t="shared" si="139"/>
        <v/>
      </c>
      <c r="BC502" s="24" t="str">
        <f>IF(AND($BB$1=5,AG502=5,$BC$1=AH502),'Data Entry'!F507,"")</f>
        <v/>
      </c>
      <c r="BD502" s="24" t="str">
        <f t="shared" si="140"/>
        <v/>
      </c>
      <c r="BE502" s="24" t="str">
        <f>IF(AND($BB$1=5,AG502=5,$BC$1=AH502),'Data Entry'!G507,"")</f>
        <v/>
      </c>
      <c r="BF502" s="24" t="str">
        <f t="shared" si="141"/>
        <v/>
      </c>
      <c r="BG502" s="24" t="str">
        <f t="shared" si="142"/>
        <v/>
      </c>
      <c r="BH502" s="24" t="str">
        <f>IF(AND($BB$1=5,AG502=5,$BC$1=AH502),'Data Entry'!E507,"")</f>
        <v/>
      </c>
      <c r="BI502" s="24" t="str">
        <f>IF(AND($BB$1=5,AG502=5,$BC$1=AH502),'Data Entry'!H507,"")</f>
        <v/>
      </c>
      <c r="BJ502" s="24" t="str">
        <f>IF(AND($BB$1=5,AG502=5,$BC$1=AH502),'Data Entry'!I507,"")</f>
        <v/>
      </c>
      <c r="BK502" s="24" t="str">
        <f t="shared" si="143"/>
        <v/>
      </c>
      <c r="BL502" s="24" t="str">
        <f t="shared" si="144"/>
        <v/>
      </c>
      <c r="BM502" s="24" t="str">
        <f t="shared" si="145"/>
        <v/>
      </c>
      <c r="BN502" s="24" t="str">
        <f t="shared" si="146"/>
        <v/>
      </c>
    </row>
    <row r="503" spans="1:66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7"/>
      <c r="AF503" t="str">
        <f>IF(AK503="","",IF(AK503&gt;0,COUNT($AG$2:AG503),""))</f>
        <v/>
      </c>
      <c r="AG503" s="24">
        <f t="shared" si="129"/>
        <v>5</v>
      </c>
      <c r="AH503" s="24">
        <f>IF(AND($AJ$1=5),'Data Entry'!C508,"")</f>
        <v>0</v>
      </c>
      <c r="AI503" s="24">
        <f>IF(AND($AJ$1=5),'Data Entry'!D508,"")</f>
        <v>0</v>
      </c>
      <c r="AJ503" s="24" t="str">
        <f t="shared" si="130"/>
        <v/>
      </c>
      <c r="AK503" s="24">
        <f>IF(AND($AJ$1=5),'Data Entry'!F508,"")</f>
        <v>0</v>
      </c>
      <c r="AL503" s="24" t="str">
        <f t="shared" si="131"/>
        <v/>
      </c>
      <c r="AM503" s="24">
        <f>IF(AND($AJ$1=5),'Data Entry'!G508,"")</f>
        <v>0</v>
      </c>
      <c r="AN503" s="24" t="str">
        <f t="shared" si="132"/>
        <v/>
      </c>
      <c r="AO503" s="24" t="str">
        <f t="shared" si="133"/>
        <v/>
      </c>
      <c r="AP503" s="24">
        <f>IF(AND($AJ$1=5),'Data Entry'!E508,"")</f>
        <v>0</v>
      </c>
      <c r="AQ503" s="24">
        <f>IF(AND($AJ$1=5),'Data Entry'!H508,"")</f>
        <v>0</v>
      </c>
      <c r="AR503" s="24">
        <f>IF(AND($AJ$1=5),'Data Entry'!I508,"")</f>
        <v>0</v>
      </c>
      <c r="AS503" s="24" t="str">
        <f t="shared" si="134"/>
        <v/>
      </c>
      <c r="AT503" s="24" t="str">
        <f t="shared" si="135"/>
        <v/>
      </c>
      <c r="AU503" s="24" t="str">
        <f t="shared" si="136"/>
        <v/>
      </c>
      <c r="AV503" s="24" t="str">
        <f t="shared" si="137"/>
        <v/>
      </c>
      <c r="AX503" t="str">
        <f>IF(BC503="","",IF(BC503&gt;0,COUNT($AY$2:AY503),""))</f>
        <v/>
      </c>
      <c r="AY503" s="24" t="str">
        <f t="shared" si="138"/>
        <v/>
      </c>
      <c r="AZ503" s="24" t="str">
        <f>IF(AND($BB$1=5,$BC$1=AH503),'Data Entry'!C508,"")</f>
        <v/>
      </c>
      <c r="BA503" s="24" t="str">
        <f>IF(AND($BB$1=5,AG503=5,$BC$1=AH503),'Data Entry'!D508,"")</f>
        <v/>
      </c>
      <c r="BB503" s="24" t="str">
        <f t="shared" si="139"/>
        <v/>
      </c>
      <c r="BC503" s="24" t="str">
        <f>IF(AND($BB$1=5,AG503=5,$BC$1=AH503),'Data Entry'!F508,"")</f>
        <v/>
      </c>
      <c r="BD503" s="24" t="str">
        <f t="shared" si="140"/>
        <v/>
      </c>
      <c r="BE503" s="24" t="str">
        <f>IF(AND($BB$1=5,AG503=5,$BC$1=AH503),'Data Entry'!G508,"")</f>
        <v/>
      </c>
      <c r="BF503" s="24" t="str">
        <f t="shared" si="141"/>
        <v/>
      </c>
      <c r="BG503" s="24" t="str">
        <f t="shared" si="142"/>
        <v/>
      </c>
      <c r="BH503" s="24" t="str">
        <f>IF(AND($BB$1=5,AG503=5,$BC$1=AH503),'Data Entry'!E508,"")</f>
        <v/>
      </c>
      <c r="BI503" s="24" t="str">
        <f>IF(AND($BB$1=5,AG503=5,$BC$1=AH503),'Data Entry'!H508,"")</f>
        <v/>
      </c>
      <c r="BJ503" s="24" t="str">
        <f>IF(AND($BB$1=5,AG503=5,$BC$1=AH503),'Data Entry'!I508,"")</f>
        <v/>
      </c>
      <c r="BK503" s="24" t="str">
        <f t="shared" si="143"/>
        <v/>
      </c>
      <c r="BL503" s="24" t="str">
        <f t="shared" si="144"/>
        <v/>
      </c>
      <c r="BM503" s="24" t="str">
        <f t="shared" si="145"/>
        <v/>
      </c>
      <c r="BN503" s="24" t="str">
        <f t="shared" si="146"/>
        <v/>
      </c>
    </row>
    <row r="504" spans="1:66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7"/>
      <c r="AF504" t="str">
        <f>IF(AK504="","",IF(AK504&gt;0,COUNT($AG$2:AG504),""))</f>
        <v/>
      </c>
      <c r="AG504" s="24">
        <f t="shared" si="129"/>
        <v>5</v>
      </c>
      <c r="AH504" s="24">
        <f>IF(AND($AJ$1=5),'Data Entry'!C509,"")</f>
        <v>0</v>
      </c>
      <c r="AI504" s="24">
        <f>IF(AND($AJ$1=5),'Data Entry'!D509,"")</f>
        <v>0</v>
      </c>
      <c r="AJ504" s="24" t="str">
        <f t="shared" si="130"/>
        <v/>
      </c>
      <c r="AK504" s="24">
        <f>IF(AND($AJ$1=5),'Data Entry'!F509,"")</f>
        <v>0</v>
      </c>
      <c r="AL504" s="24" t="str">
        <f t="shared" si="131"/>
        <v/>
      </c>
      <c r="AM504" s="24">
        <f>IF(AND($AJ$1=5),'Data Entry'!G509,"")</f>
        <v>0</v>
      </c>
      <c r="AN504" s="24" t="str">
        <f t="shared" si="132"/>
        <v/>
      </c>
      <c r="AO504" s="24" t="str">
        <f t="shared" si="133"/>
        <v/>
      </c>
      <c r="AP504" s="24">
        <f>IF(AND($AJ$1=5),'Data Entry'!E509,"")</f>
        <v>0</v>
      </c>
      <c r="AQ504" s="24">
        <f>IF(AND($AJ$1=5),'Data Entry'!H509,"")</f>
        <v>0</v>
      </c>
      <c r="AR504" s="24">
        <f>IF(AND($AJ$1=5),'Data Entry'!I509,"")</f>
        <v>0</v>
      </c>
      <c r="AS504" s="24" t="str">
        <f t="shared" si="134"/>
        <v/>
      </c>
      <c r="AT504" s="24" t="str">
        <f t="shared" si="135"/>
        <v/>
      </c>
      <c r="AU504" s="24" t="str">
        <f t="shared" si="136"/>
        <v/>
      </c>
      <c r="AV504" s="24" t="str">
        <f t="shared" si="137"/>
        <v/>
      </c>
      <c r="AX504" t="str">
        <f>IF(BC504="","",IF(BC504&gt;0,COUNT($AY$2:AY504),""))</f>
        <v/>
      </c>
      <c r="AY504" s="24" t="str">
        <f t="shared" si="138"/>
        <v/>
      </c>
      <c r="AZ504" s="24" t="str">
        <f>IF(AND($BB$1=5,$BC$1=AH504),'Data Entry'!C509,"")</f>
        <v/>
      </c>
      <c r="BA504" s="24" t="str">
        <f>IF(AND($BB$1=5,AG504=5,$BC$1=AH504),'Data Entry'!D509,"")</f>
        <v/>
      </c>
      <c r="BB504" s="24" t="str">
        <f t="shared" si="139"/>
        <v/>
      </c>
      <c r="BC504" s="24" t="str">
        <f>IF(AND($BB$1=5,AG504=5,$BC$1=AH504),'Data Entry'!F509,"")</f>
        <v/>
      </c>
      <c r="BD504" s="24" t="str">
        <f t="shared" si="140"/>
        <v/>
      </c>
      <c r="BE504" s="24" t="str">
        <f>IF(AND($BB$1=5,AG504=5,$BC$1=AH504),'Data Entry'!G509,"")</f>
        <v/>
      </c>
      <c r="BF504" s="24" t="str">
        <f t="shared" si="141"/>
        <v/>
      </c>
      <c r="BG504" s="24" t="str">
        <f t="shared" si="142"/>
        <v/>
      </c>
      <c r="BH504" s="24" t="str">
        <f>IF(AND($BB$1=5,AG504=5,$BC$1=AH504),'Data Entry'!E509,"")</f>
        <v/>
      </c>
      <c r="BI504" s="24" t="str">
        <f>IF(AND($BB$1=5,AG504=5,$BC$1=AH504),'Data Entry'!H509,"")</f>
        <v/>
      </c>
      <c r="BJ504" s="24" t="str">
        <f>IF(AND($BB$1=5,AG504=5,$BC$1=AH504),'Data Entry'!I509,"")</f>
        <v/>
      </c>
      <c r="BK504" s="24" t="str">
        <f t="shared" si="143"/>
        <v/>
      </c>
      <c r="BL504" s="24" t="str">
        <f t="shared" si="144"/>
        <v/>
      </c>
      <c r="BM504" s="24" t="str">
        <f t="shared" si="145"/>
        <v/>
      </c>
      <c r="BN504" s="24" t="str">
        <f t="shared" si="146"/>
        <v/>
      </c>
    </row>
    <row r="505" spans="1:66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7"/>
      <c r="AF505" t="str">
        <f>IF(AK505="","",IF(AK505&gt;0,COUNT($AG$2:AG505),""))</f>
        <v/>
      </c>
      <c r="AG505" s="24">
        <f t="shared" si="129"/>
        <v>5</v>
      </c>
      <c r="AH505" s="24">
        <f>IF(AND($AJ$1=5),'Data Entry'!C510,"")</f>
        <v>0</v>
      </c>
      <c r="AI505" s="24">
        <f>IF(AND($AJ$1=5),'Data Entry'!D510,"")</f>
        <v>0</v>
      </c>
      <c r="AJ505" s="24" t="str">
        <f t="shared" si="130"/>
        <v/>
      </c>
      <c r="AK505" s="24">
        <f>IF(AND($AJ$1=5),'Data Entry'!F510,"")</f>
        <v>0</v>
      </c>
      <c r="AL505" s="24" t="str">
        <f t="shared" si="131"/>
        <v/>
      </c>
      <c r="AM505" s="24">
        <f>IF(AND($AJ$1=5),'Data Entry'!G510,"")</f>
        <v>0</v>
      </c>
      <c r="AN505" s="24" t="str">
        <f t="shared" si="132"/>
        <v/>
      </c>
      <c r="AO505" s="24" t="str">
        <f t="shared" si="133"/>
        <v/>
      </c>
      <c r="AP505" s="24">
        <f>IF(AND($AJ$1=5),'Data Entry'!E510,"")</f>
        <v>0</v>
      </c>
      <c r="AQ505" s="24">
        <f>IF(AND($AJ$1=5),'Data Entry'!H510,"")</f>
        <v>0</v>
      </c>
      <c r="AR505" s="24">
        <f>IF(AND($AJ$1=5),'Data Entry'!I510,"")</f>
        <v>0</v>
      </c>
      <c r="AS505" s="24" t="str">
        <f t="shared" si="134"/>
        <v/>
      </c>
      <c r="AT505" s="24" t="str">
        <f t="shared" si="135"/>
        <v/>
      </c>
      <c r="AU505" s="24" t="str">
        <f t="shared" si="136"/>
        <v/>
      </c>
      <c r="AV505" s="24" t="str">
        <f t="shared" si="137"/>
        <v/>
      </c>
      <c r="AX505" t="str">
        <f>IF(BC505="","",IF(BC505&gt;0,COUNT($AY$2:AY505),""))</f>
        <v/>
      </c>
      <c r="AY505" s="24" t="str">
        <f t="shared" si="138"/>
        <v/>
      </c>
      <c r="AZ505" s="24" t="str">
        <f>IF(AND($BB$1=5,$BC$1=AH505),'Data Entry'!C510,"")</f>
        <v/>
      </c>
      <c r="BA505" s="24" t="str">
        <f>IF(AND($BB$1=5,AG505=5,$BC$1=AH505),'Data Entry'!D510,"")</f>
        <v/>
      </c>
      <c r="BB505" s="24" t="str">
        <f t="shared" si="139"/>
        <v/>
      </c>
      <c r="BC505" s="24" t="str">
        <f>IF(AND($BB$1=5,AG505=5,$BC$1=AH505),'Data Entry'!F510,"")</f>
        <v/>
      </c>
      <c r="BD505" s="24" t="str">
        <f t="shared" si="140"/>
        <v/>
      </c>
      <c r="BE505" s="24" t="str">
        <f>IF(AND($BB$1=5,AG505=5,$BC$1=AH505),'Data Entry'!G510,"")</f>
        <v/>
      </c>
      <c r="BF505" s="24" t="str">
        <f t="shared" si="141"/>
        <v/>
      </c>
      <c r="BG505" s="24" t="str">
        <f t="shared" si="142"/>
        <v/>
      </c>
      <c r="BH505" s="24" t="str">
        <f>IF(AND($BB$1=5,AG505=5,$BC$1=AH505),'Data Entry'!E510,"")</f>
        <v/>
      </c>
      <c r="BI505" s="24" t="str">
        <f>IF(AND($BB$1=5,AG505=5,$BC$1=AH505),'Data Entry'!H510,"")</f>
        <v/>
      </c>
      <c r="BJ505" s="24" t="str">
        <f>IF(AND($BB$1=5,AG505=5,$BC$1=AH505),'Data Entry'!I510,"")</f>
        <v/>
      </c>
      <c r="BK505" s="24" t="str">
        <f t="shared" si="143"/>
        <v/>
      </c>
      <c r="BL505" s="24" t="str">
        <f t="shared" si="144"/>
        <v/>
      </c>
      <c r="BM505" s="24" t="str">
        <f t="shared" si="145"/>
        <v/>
      </c>
      <c r="BN505" s="24" t="str">
        <f t="shared" si="146"/>
        <v/>
      </c>
    </row>
    <row r="506" spans="1:66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7"/>
      <c r="AF506" t="str">
        <f>IF(AK506="","",IF(AK506&gt;0,COUNT($AG$2:AG506),""))</f>
        <v/>
      </c>
      <c r="AG506" s="24">
        <f t="shared" si="129"/>
        <v>5</v>
      </c>
      <c r="AH506" s="24">
        <f>IF(AND($AJ$1=5),'Data Entry'!C511,"")</f>
        <v>0</v>
      </c>
      <c r="AI506" s="24">
        <f>IF(AND($AJ$1=5),'Data Entry'!D511,"")</f>
        <v>0</v>
      </c>
      <c r="AJ506" s="24" t="str">
        <f t="shared" si="130"/>
        <v/>
      </c>
      <c r="AK506" s="24">
        <f>IF(AND($AJ$1=5),'Data Entry'!F511,"")</f>
        <v>0</v>
      </c>
      <c r="AL506" s="24" t="str">
        <f t="shared" si="131"/>
        <v/>
      </c>
      <c r="AM506" s="24">
        <f>IF(AND($AJ$1=5),'Data Entry'!G511,"")</f>
        <v>0</v>
      </c>
      <c r="AN506" s="24" t="str">
        <f t="shared" si="132"/>
        <v/>
      </c>
      <c r="AO506" s="24" t="str">
        <f t="shared" si="133"/>
        <v/>
      </c>
      <c r="AP506" s="24">
        <f>IF(AND($AJ$1=5),'Data Entry'!E511,"")</f>
        <v>0</v>
      </c>
      <c r="AQ506" s="24">
        <f>IF(AND($AJ$1=5),'Data Entry'!H511,"")</f>
        <v>0</v>
      </c>
      <c r="AR506" s="24">
        <f>IF(AND($AJ$1=5),'Data Entry'!I511,"")</f>
        <v>0</v>
      </c>
      <c r="AS506" s="24" t="str">
        <f t="shared" si="134"/>
        <v/>
      </c>
      <c r="AT506" s="24" t="str">
        <f t="shared" si="135"/>
        <v/>
      </c>
      <c r="AU506" s="24" t="str">
        <f t="shared" si="136"/>
        <v/>
      </c>
      <c r="AV506" s="24" t="str">
        <f t="shared" si="137"/>
        <v/>
      </c>
      <c r="AX506" t="str">
        <f>IF(BC506="","",IF(BC506&gt;0,COUNT($AY$2:AY506),""))</f>
        <v/>
      </c>
      <c r="AY506" s="24" t="str">
        <f t="shared" si="138"/>
        <v/>
      </c>
      <c r="AZ506" s="24" t="str">
        <f>IF(AND($BB$1=5,$BC$1=AH506),'Data Entry'!C511,"")</f>
        <v/>
      </c>
      <c r="BA506" s="24" t="str">
        <f>IF(AND($BB$1=5,AG506=5,$BC$1=AH506),'Data Entry'!D511,"")</f>
        <v/>
      </c>
      <c r="BB506" s="24" t="str">
        <f t="shared" si="139"/>
        <v/>
      </c>
      <c r="BC506" s="24" t="str">
        <f>IF(AND($BB$1=5,AG506=5,$BC$1=AH506),'Data Entry'!F511,"")</f>
        <v/>
      </c>
      <c r="BD506" s="24" t="str">
        <f t="shared" si="140"/>
        <v/>
      </c>
      <c r="BE506" s="24" t="str">
        <f>IF(AND($BB$1=5,AG506=5,$BC$1=AH506),'Data Entry'!G511,"")</f>
        <v/>
      </c>
      <c r="BF506" s="24" t="str">
        <f t="shared" si="141"/>
        <v/>
      </c>
      <c r="BG506" s="24" t="str">
        <f t="shared" si="142"/>
        <v/>
      </c>
      <c r="BH506" s="24" t="str">
        <f>IF(AND($BB$1=5,AG506=5,$BC$1=AH506),'Data Entry'!E511,"")</f>
        <v/>
      </c>
      <c r="BI506" s="24" t="str">
        <f>IF(AND($BB$1=5,AG506=5,$BC$1=AH506),'Data Entry'!H511,"")</f>
        <v/>
      </c>
      <c r="BJ506" s="24" t="str">
        <f>IF(AND($BB$1=5,AG506=5,$BC$1=AH506),'Data Entry'!I511,"")</f>
        <v/>
      </c>
      <c r="BK506" s="24" t="str">
        <f t="shared" si="143"/>
        <v/>
      </c>
      <c r="BL506" s="24" t="str">
        <f t="shared" si="144"/>
        <v/>
      </c>
      <c r="BM506" s="24" t="str">
        <f t="shared" si="145"/>
        <v/>
      </c>
      <c r="BN506" s="24" t="str">
        <f t="shared" si="146"/>
        <v/>
      </c>
    </row>
    <row r="507" spans="1:66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7"/>
      <c r="AF507" t="str">
        <f>IF(AK507="","",IF(AK507&gt;0,COUNT($AG$2:AG507),""))</f>
        <v/>
      </c>
      <c r="AG507" s="24">
        <f t="shared" si="129"/>
        <v>5</v>
      </c>
      <c r="AH507" s="24">
        <f>IF(AND($AJ$1=5),'Data Entry'!C512,"")</f>
        <v>0</v>
      </c>
      <c r="AI507" s="24">
        <f>IF(AND($AJ$1=5),'Data Entry'!D512,"")</f>
        <v>0</v>
      </c>
      <c r="AJ507" s="24" t="str">
        <f t="shared" si="130"/>
        <v/>
      </c>
      <c r="AK507" s="24">
        <f>IF(AND($AJ$1=5),'Data Entry'!F512,"")</f>
        <v>0</v>
      </c>
      <c r="AL507" s="24" t="str">
        <f t="shared" si="131"/>
        <v/>
      </c>
      <c r="AM507" s="24">
        <f>IF(AND($AJ$1=5),'Data Entry'!G512,"")</f>
        <v>0</v>
      </c>
      <c r="AN507" s="24" t="str">
        <f t="shared" si="132"/>
        <v/>
      </c>
      <c r="AO507" s="24" t="str">
        <f t="shared" si="133"/>
        <v/>
      </c>
      <c r="AP507" s="24">
        <f>IF(AND($AJ$1=5),'Data Entry'!E512,"")</f>
        <v>0</v>
      </c>
      <c r="AQ507" s="24">
        <f>IF(AND($AJ$1=5),'Data Entry'!H512,"")</f>
        <v>0</v>
      </c>
      <c r="AR507" s="24">
        <f>IF(AND($AJ$1=5),'Data Entry'!I512,"")</f>
        <v>0</v>
      </c>
      <c r="AS507" s="24" t="str">
        <f t="shared" si="134"/>
        <v/>
      </c>
      <c r="AT507" s="24" t="str">
        <f t="shared" si="135"/>
        <v/>
      </c>
      <c r="AU507" s="24" t="str">
        <f t="shared" si="136"/>
        <v/>
      </c>
      <c r="AV507" s="24" t="str">
        <f t="shared" si="137"/>
        <v/>
      </c>
      <c r="AX507" t="str">
        <f>IF(BC507="","",IF(BC507&gt;0,COUNT($AY$2:AY507),""))</f>
        <v/>
      </c>
      <c r="AY507" s="24" t="str">
        <f t="shared" si="138"/>
        <v/>
      </c>
      <c r="AZ507" s="24" t="str">
        <f>IF(AND($BB$1=5,$BC$1=AH507),'Data Entry'!C512,"")</f>
        <v/>
      </c>
      <c r="BA507" s="24" t="str">
        <f>IF(AND($BB$1=5,AG507=5,$BC$1=AH507),'Data Entry'!D512,"")</f>
        <v/>
      </c>
      <c r="BB507" s="24" t="str">
        <f t="shared" si="139"/>
        <v/>
      </c>
      <c r="BC507" s="24" t="str">
        <f>IF(AND($BB$1=5,AG507=5,$BC$1=AH507),'Data Entry'!F512,"")</f>
        <v/>
      </c>
      <c r="BD507" s="24" t="str">
        <f t="shared" si="140"/>
        <v/>
      </c>
      <c r="BE507" s="24" t="str">
        <f>IF(AND($BB$1=5,AG507=5,$BC$1=AH507),'Data Entry'!G512,"")</f>
        <v/>
      </c>
      <c r="BF507" s="24" t="str">
        <f t="shared" si="141"/>
        <v/>
      </c>
      <c r="BG507" s="24" t="str">
        <f t="shared" si="142"/>
        <v/>
      </c>
      <c r="BH507" s="24" t="str">
        <f>IF(AND($BB$1=5,AG507=5,$BC$1=AH507),'Data Entry'!E512,"")</f>
        <v/>
      </c>
      <c r="BI507" s="24" t="str">
        <f>IF(AND($BB$1=5,AG507=5,$BC$1=AH507),'Data Entry'!H512,"")</f>
        <v/>
      </c>
      <c r="BJ507" s="24" t="str">
        <f>IF(AND($BB$1=5,AG507=5,$BC$1=AH507),'Data Entry'!I512,"")</f>
        <v/>
      </c>
      <c r="BK507" s="24" t="str">
        <f t="shared" si="143"/>
        <v/>
      </c>
      <c r="BL507" s="24" t="str">
        <f t="shared" si="144"/>
        <v/>
      </c>
      <c r="BM507" s="24" t="str">
        <f t="shared" si="145"/>
        <v/>
      </c>
      <c r="BN507" s="24" t="str">
        <f t="shared" si="146"/>
        <v/>
      </c>
    </row>
    <row r="508" spans="1:66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7"/>
      <c r="AF508" t="str">
        <f>IF(AK508="","",IF(AK508&gt;0,COUNT($AG$2:AG508),""))</f>
        <v/>
      </c>
      <c r="AG508" s="24">
        <f t="shared" si="129"/>
        <v>5</v>
      </c>
      <c r="AH508" s="24">
        <f>IF(AND($AJ$1=5),'Data Entry'!C513,"")</f>
        <v>0</v>
      </c>
      <c r="AI508" s="24">
        <f>IF(AND($AJ$1=5),'Data Entry'!D513,"")</f>
        <v>0</v>
      </c>
      <c r="AJ508" s="24" t="str">
        <f t="shared" si="130"/>
        <v/>
      </c>
      <c r="AK508" s="24">
        <f>IF(AND($AJ$1=5),'Data Entry'!F513,"")</f>
        <v>0</v>
      </c>
      <c r="AL508" s="24" t="str">
        <f t="shared" si="131"/>
        <v/>
      </c>
      <c r="AM508" s="24">
        <f>IF(AND($AJ$1=5),'Data Entry'!G513,"")</f>
        <v>0</v>
      </c>
      <c r="AN508" s="24" t="str">
        <f t="shared" si="132"/>
        <v/>
      </c>
      <c r="AO508" s="24" t="str">
        <f t="shared" si="133"/>
        <v/>
      </c>
      <c r="AP508" s="24">
        <f>IF(AND($AJ$1=5),'Data Entry'!E513,"")</f>
        <v>0</v>
      </c>
      <c r="AQ508" s="24">
        <f>IF(AND($AJ$1=5),'Data Entry'!H513,"")</f>
        <v>0</v>
      </c>
      <c r="AR508" s="24">
        <f>IF(AND($AJ$1=5),'Data Entry'!I513,"")</f>
        <v>0</v>
      </c>
      <c r="AS508" s="24" t="str">
        <f t="shared" si="134"/>
        <v/>
      </c>
      <c r="AT508" s="24" t="str">
        <f t="shared" si="135"/>
        <v/>
      </c>
      <c r="AU508" s="24" t="str">
        <f t="shared" si="136"/>
        <v/>
      </c>
      <c r="AV508" s="24" t="str">
        <f t="shared" si="137"/>
        <v/>
      </c>
      <c r="AX508" t="str">
        <f>IF(BC508="","",IF(BC508&gt;0,COUNT($AY$2:AY508),""))</f>
        <v/>
      </c>
      <c r="AY508" s="24" t="str">
        <f t="shared" si="138"/>
        <v/>
      </c>
      <c r="AZ508" s="24" t="str">
        <f>IF(AND($BB$1=5,$BC$1=AH508),'Data Entry'!C513,"")</f>
        <v/>
      </c>
      <c r="BA508" s="24" t="str">
        <f>IF(AND($BB$1=5,AG508=5,$BC$1=AH508),'Data Entry'!D513,"")</f>
        <v/>
      </c>
      <c r="BB508" s="24" t="str">
        <f t="shared" si="139"/>
        <v/>
      </c>
      <c r="BC508" s="24" t="str">
        <f>IF(AND($BB$1=5,AG508=5,$BC$1=AH508),'Data Entry'!F513,"")</f>
        <v/>
      </c>
      <c r="BD508" s="24" t="str">
        <f t="shared" si="140"/>
        <v/>
      </c>
      <c r="BE508" s="24" t="str">
        <f>IF(AND($BB$1=5,AG508=5,$BC$1=AH508),'Data Entry'!G513,"")</f>
        <v/>
      </c>
      <c r="BF508" s="24" t="str">
        <f t="shared" si="141"/>
        <v/>
      </c>
      <c r="BG508" s="24" t="str">
        <f t="shared" si="142"/>
        <v/>
      </c>
      <c r="BH508" s="24" t="str">
        <f>IF(AND($BB$1=5,AG508=5,$BC$1=AH508),'Data Entry'!E513,"")</f>
        <v/>
      </c>
      <c r="BI508" s="24" t="str">
        <f>IF(AND($BB$1=5,AG508=5,$BC$1=AH508),'Data Entry'!H513,"")</f>
        <v/>
      </c>
      <c r="BJ508" s="24" t="str">
        <f>IF(AND($BB$1=5,AG508=5,$BC$1=AH508),'Data Entry'!I513,"")</f>
        <v/>
      </c>
      <c r="BK508" s="24" t="str">
        <f t="shared" si="143"/>
        <v/>
      </c>
      <c r="BL508" s="24" t="str">
        <f t="shared" si="144"/>
        <v/>
      </c>
      <c r="BM508" s="24" t="str">
        <f t="shared" si="145"/>
        <v/>
      </c>
      <c r="BN508" s="24" t="str">
        <f t="shared" si="146"/>
        <v/>
      </c>
    </row>
    <row r="509" spans="1:66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7"/>
      <c r="AF509" t="str">
        <f>IF(AK509="","",IF(AK509&gt;0,COUNT($AG$2:AG509),""))</f>
        <v/>
      </c>
      <c r="AG509" s="24">
        <f t="shared" si="129"/>
        <v>5</v>
      </c>
      <c r="AH509" s="24">
        <f>IF(AND($AJ$1=5),'Data Entry'!C514,"")</f>
        <v>0</v>
      </c>
      <c r="AI509" s="24">
        <f>IF(AND($AJ$1=5),'Data Entry'!D514,"")</f>
        <v>0</v>
      </c>
      <c r="AJ509" s="24" t="str">
        <f t="shared" si="130"/>
        <v/>
      </c>
      <c r="AK509" s="24">
        <f>IF(AND($AJ$1=5),'Data Entry'!F514,"")</f>
        <v>0</v>
      </c>
      <c r="AL509" s="24" t="str">
        <f t="shared" si="131"/>
        <v/>
      </c>
      <c r="AM509" s="24">
        <f>IF(AND($AJ$1=5),'Data Entry'!G514,"")</f>
        <v>0</v>
      </c>
      <c r="AN509" s="24" t="str">
        <f t="shared" si="132"/>
        <v/>
      </c>
      <c r="AO509" s="24" t="str">
        <f t="shared" si="133"/>
        <v/>
      </c>
      <c r="AP509" s="24">
        <f>IF(AND($AJ$1=5),'Data Entry'!E514,"")</f>
        <v>0</v>
      </c>
      <c r="AQ509" s="24">
        <f>IF(AND($AJ$1=5),'Data Entry'!H514,"")</f>
        <v>0</v>
      </c>
      <c r="AR509" s="24">
        <f>IF(AND($AJ$1=5),'Data Entry'!I514,"")</f>
        <v>0</v>
      </c>
      <c r="AS509" s="24" t="str">
        <f t="shared" si="134"/>
        <v/>
      </c>
      <c r="AT509" s="24" t="str">
        <f t="shared" si="135"/>
        <v/>
      </c>
      <c r="AU509" s="24" t="str">
        <f t="shared" si="136"/>
        <v/>
      </c>
      <c r="AV509" s="24" t="str">
        <f t="shared" si="137"/>
        <v/>
      </c>
      <c r="AX509" t="str">
        <f>IF(BC509="","",IF(BC509&gt;0,COUNT($AY$2:AY509),""))</f>
        <v/>
      </c>
      <c r="AY509" s="24" t="str">
        <f t="shared" si="138"/>
        <v/>
      </c>
      <c r="AZ509" s="24" t="str">
        <f>IF(AND($BB$1=5,$BC$1=AH509),'Data Entry'!C514,"")</f>
        <v/>
      </c>
      <c r="BA509" s="24" t="str">
        <f>IF(AND($BB$1=5,AG509=5,$BC$1=AH509),'Data Entry'!D514,"")</f>
        <v/>
      </c>
      <c r="BB509" s="24" t="str">
        <f t="shared" si="139"/>
        <v/>
      </c>
      <c r="BC509" s="24" t="str">
        <f>IF(AND($BB$1=5,AG509=5,$BC$1=AH509),'Data Entry'!F514,"")</f>
        <v/>
      </c>
      <c r="BD509" s="24" t="str">
        <f t="shared" si="140"/>
        <v/>
      </c>
      <c r="BE509" s="24" t="str">
        <f>IF(AND($BB$1=5,AG509=5,$BC$1=AH509),'Data Entry'!G514,"")</f>
        <v/>
      </c>
      <c r="BF509" s="24" t="str">
        <f t="shared" si="141"/>
        <v/>
      </c>
      <c r="BG509" s="24" t="str">
        <f t="shared" si="142"/>
        <v/>
      </c>
      <c r="BH509" s="24" t="str">
        <f>IF(AND($BB$1=5,AG509=5,$BC$1=AH509),'Data Entry'!E514,"")</f>
        <v/>
      </c>
      <c r="BI509" s="24" t="str">
        <f>IF(AND($BB$1=5,AG509=5,$BC$1=AH509),'Data Entry'!H514,"")</f>
        <v/>
      </c>
      <c r="BJ509" s="24" t="str">
        <f>IF(AND($BB$1=5,AG509=5,$BC$1=AH509),'Data Entry'!I514,"")</f>
        <v/>
      </c>
      <c r="BK509" s="24" t="str">
        <f t="shared" si="143"/>
        <v/>
      </c>
      <c r="BL509" s="24" t="str">
        <f t="shared" si="144"/>
        <v/>
      </c>
      <c r="BM509" s="24" t="str">
        <f t="shared" si="145"/>
        <v/>
      </c>
      <c r="BN509" s="24" t="str">
        <f t="shared" si="146"/>
        <v/>
      </c>
    </row>
    <row r="510" spans="1:66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7"/>
      <c r="AF510" t="str">
        <f>IF(AK510="","",IF(AK510&gt;0,COUNT($AG$2:AG510),""))</f>
        <v/>
      </c>
      <c r="AG510" s="24">
        <f t="shared" si="129"/>
        <v>5</v>
      </c>
      <c r="AH510" s="24">
        <f>IF(AND($AJ$1=5),'Data Entry'!C515,"")</f>
        <v>0</v>
      </c>
      <c r="AI510" s="24">
        <f>IF(AND($AJ$1=5),'Data Entry'!D515,"")</f>
        <v>0</v>
      </c>
      <c r="AJ510" s="24" t="str">
        <f t="shared" si="130"/>
        <v/>
      </c>
      <c r="AK510" s="24">
        <f>IF(AND($AJ$1=5),'Data Entry'!F515,"")</f>
        <v>0</v>
      </c>
      <c r="AL510" s="24" t="str">
        <f t="shared" si="131"/>
        <v/>
      </c>
      <c r="AM510" s="24">
        <f>IF(AND($AJ$1=5),'Data Entry'!G515,"")</f>
        <v>0</v>
      </c>
      <c r="AN510" s="24" t="str">
        <f t="shared" si="132"/>
        <v/>
      </c>
      <c r="AO510" s="24" t="str">
        <f t="shared" si="133"/>
        <v/>
      </c>
      <c r="AP510" s="24">
        <f>IF(AND($AJ$1=5),'Data Entry'!E515,"")</f>
        <v>0</v>
      </c>
      <c r="AQ510" s="24">
        <f>IF(AND($AJ$1=5),'Data Entry'!H515,"")</f>
        <v>0</v>
      </c>
      <c r="AR510" s="24">
        <f>IF(AND($AJ$1=5),'Data Entry'!I515,"")</f>
        <v>0</v>
      </c>
      <c r="AS510" s="24" t="str">
        <f t="shared" si="134"/>
        <v/>
      </c>
      <c r="AT510" s="24" t="str">
        <f t="shared" si="135"/>
        <v/>
      </c>
      <c r="AU510" s="24" t="str">
        <f t="shared" si="136"/>
        <v/>
      </c>
      <c r="AV510" s="24" t="str">
        <f t="shared" si="137"/>
        <v/>
      </c>
      <c r="AX510" t="str">
        <f>IF(BC510="","",IF(BC510&gt;0,COUNT($AY$2:AY510),""))</f>
        <v/>
      </c>
      <c r="AY510" s="24" t="str">
        <f t="shared" si="138"/>
        <v/>
      </c>
      <c r="AZ510" s="24" t="str">
        <f>IF(AND($BB$1=5,$BC$1=AH510),'Data Entry'!C515,"")</f>
        <v/>
      </c>
      <c r="BA510" s="24" t="str">
        <f>IF(AND($BB$1=5,AG510=5,$BC$1=AH510),'Data Entry'!D515,"")</f>
        <v/>
      </c>
      <c r="BB510" s="24" t="str">
        <f t="shared" si="139"/>
        <v/>
      </c>
      <c r="BC510" s="24" t="str">
        <f>IF(AND($BB$1=5,AG510=5,$BC$1=AH510),'Data Entry'!F515,"")</f>
        <v/>
      </c>
      <c r="BD510" s="24" t="str">
        <f t="shared" si="140"/>
        <v/>
      </c>
      <c r="BE510" s="24" t="str">
        <f>IF(AND($BB$1=5,AG510=5,$BC$1=AH510),'Data Entry'!G515,"")</f>
        <v/>
      </c>
      <c r="BF510" s="24" t="str">
        <f t="shared" si="141"/>
        <v/>
      </c>
      <c r="BG510" s="24" t="str">
        <f t="shared" si="142"/>
        <v/>
      </c>
      <c r="BH510" s="24" t="str">
        <f>IF(AND($BB$1=5,AG510=5,$BC$1=AH510),'Data Entry'!E515,"")</f>
        <v/>
      </c>
      <c r="BI510" s="24" t="str">
        <f>IF(AND($BB$1=5,AG510=5,$BC$1=AH510),'Data Entry'!H515,"")</f>
        <v/>
      </c>
      <c r="BJ510" s="24" t="str">
        <f>IF(AND($BB$1=5,AG510=5,$BC$1=AH510),'Data Entry'!I515,"")</f>
        <v/>
      </c>
      <c r="BK510" s="24" t="str">
        <f t="shared" si="143"/>
        <v/>
      </c>
      <c r="BL510" s="24" t="str">
        <f t="shared" si="144"/>
        <v/>
      </c>
      <c r="BM510" s="24" t="str">
        <f t="shared" si="145"/>
        <v/>
      </c>
      <c r="BN510" s="24" t="str">
        <f t="shared" si="146"/>
        <v/>
      </c>
    </row>
    <row r="511" spans="1:66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7"/>
      <c r="AF511" t="str">
        <f>IF(AK511="","",IF(AK511&gt;0,COUNT($AG$2:AG511),""))</f>
        <v/>
      </c>
      <c r="AG511" s="24">
        <f t="shared" si="129"/>
        <v>5</v>
      </c>
      <c r="AH511" s="24">
        <f>IF(AND($AJ$1=5),'Data Entry'!C516,"")</f>
        <v>0</v>
      </c>
      <c r="AI511" s="24">
        <f>IF(AND($AJ$1=5),'Data Entry'!D516,"")</f>
        <v>0</v>
      </c>
      <c r="AJ511" s="24" t="str">
        <f t="shared" si="130"/>
        <v/>
      </c>
      <c r="AK511" s="24">
        <f>IF(AND($AJ$1=5),'Data Entry'!F516,"")</f>
        <v>0</v>
      </c>
      <c r="AL511" s="24" t="str">
        <f t="shared" si="131"/>
        <v/>
      </c>
      <c r="AM511" s="24">
        <f>IF(AND($AJ$1=5),'Data Entry'!G516,"")</f>
        <v>0</v>
      </c>
      <c r="AN511" s="24" t="str">
        <f t="shared" si="132"/>
        <v/>
      </c>
      <c r="AO511" s="24" t="str">
        <f t="shared" si="133"/>
        <v/>
      </c>
      <c r="AP511" s="24">
        <f>IF(AND($AJ$1=5),'Data Entry'!E516,"")</f>
        <v>0</v>
      </c>
      <c r="AQ511" s="24">
        <f>IF(AND($AJ$1=5),'Data Entry'!H516,"")</f>
        <v>0</v>
      </c>
      <c r="AR511" s="24">
        <f>IF(AND($AJ$1=5),'Data Entry'!I516,"")</f>
        <v>0</v>
      </c>
      <c r="AS511" s="24" t="str">
        <f t="shared" si="134"/>
        <v/>
      </c>
      <c r="AT511" s="24" t="str">
        <f t="shared" si="135"/>
        <v/>
      </c>
      <c r="AU511" s="24" t="str">
        <f t="shared" si="136"/>
        <v/>
      </c>
      <c r="AV511" s="24" t="str">
        <f t="shared" si="137"/>
        <v/>
      </c>
      <c r="AX511" t="str">
        <f>IF(BC511="","",IF(BC511&gt;0,COUNT($AY$2:AY511),""))</f>
        <v/>
      </c>
      <c r="AY511" s="24" t="str">
        <f t="shared" si="138"/>
        <v/>
      </c>
      <c r="AZ511" s="24" t="str">
        <f>IF(AND($BB$1=5,$BC$1=AH511),'Data Entry'!C516,"")</f>
        <v/>
      </c>
      <c r="BA511" s="24" t="str">
        <f>IF(AND($BB$1=5,AG511=5,$BC$1=AH511),'Data Entry'!D516,"")</f>
        <v/>
      </c>
      <c r="BB511" s="24" t="str">
        <f t="shared" si="139"/>
        <v/>
      </c>
      <c r="BC511" s="24" t="str">
        <f>IF(AND($BB$1=5,AG511=5,$BC$1=AH511),'Data Entry'!F516,"")</f>
        <v/>
      </c>
      <c r="BD511" s="24" t="str">
        <f t="shared" si="140"/>
        <v/>
      </c>
      <c r="BE511" s="24" t="str">
        <f>IF(AND($BB$1=5,AG511=5,$BC$1=AH511),'Data Entry'!G516,"")</f>
        <v/>
      </c>
      <c r="BF511" s="24" t="str">
        <f t="shared" si="141"/>
        <v/>
      </c>
      <c r="BG511" s="24" t="str">
        <f t="shared" si="142"/>
        <v/>
      </c>
      <c r="BH511" s="24" t="str">
        <f>IF(AND($BB$1=5,AG511=5,$BC$1=AH511),'Data Entry'!E516,"")</f>
        <v/>
      </c>
      <c r="BI511" s="24" t="str">
        <f>IF(AND($BB$1=5,AG511=5,$BC$1=AH511),'Data Entry'!H516,"")</f>
        <v/>
      </c>
      <c r="BJ511" s="24" t="str">
        <f>IF(AND($BB$1=5,AG511=5,$BC$1=AH511),'Data Entry'!I516,"")</f>
        <v/>
      </c>
      <c r="BK511" s="24" t="str">
        <f t="shared" si="143"/>
        <v/>
      </c>
      <c r="BL511" s="24" t="str">
        <f t="shared" si="144"/>
        <v/>
      </c>
      <c r="BM511" s="24" t="str">
        <f t="shared" si="145"/>
        <v/>
      </c>
      <c r="BN511" s="24" t="str">
        <f t="shared" si="146"/>
        <v/>
      </c>
    </row>
    <row r="512" spans="1:66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7"/>
      <c r="AF512" t="str">
        <f>IF(AK512="","",IF(AK512&gt;0,COUNT($AG$2:AG512),""))</f>
        <v/>
      </c>
      <c r="AG512" s="24">
        <f t="shared" si="129"/>
        <v>5</v>
      </c>
      <c r="AH512" s="24">
        <f>IF(AND($AJ$1=5),'Data Entry'!C517,"")</f>
        <v>0</v>
      </c>
      <c r="AI512" s="24">
        <f>IF(AND($AJ$1=5),'Data Entry'!D517,"")</f>
        <v>0</v>
      </c>
      <c r="AJ512" s="24" t="str">
        <f t="shared" si="130"/>
        <v/>
      </c>
      <c r="AK512" s="24">
        <f>IF(AND($AJ$1=5),'Data Entry'!F517,"")</f>
        <v>0</v>
      </c>
      <c r="AL512" s="24" t="str">
        <f t="shared" si="131"/>
        <v/>
      </c>
      <c r="AM512" s="24">
        <f>IF(AND($AJ$1=5),'Data Entry'!G517,"")</f>
        <v>0</v>
      </c>
      <c r="AN512" s="24" t="str">
        <f t="shared" si="132"/>
        <v/>
      </c>
      <c r="AO512" s="24" t="str">
        <f t="shared" si="133"/>
        <v/>
      </c>
      <c r="AP512" s="24">
        <f>IF(AND($AJ$1=5),'Data Entry'!E517,"")</f>
        <v>0</v>
      </c>
      <c r="AQ512" s="24">
        <f>IF(AND($AJ$1=5),'Data Entry'!H517,"")</f>
        <v>0</v>
      </c>
      <c r="AR512" s="24">
        <f>IF(AND($AJ$1=5),'Data Entry'!I517,"")</f>
        <v>0</v>
      </c>
      <c r="AS512" s="24" t="str">
        <f t="shared" si="134"/>
        <v/>
      </c>
      <c r="AT512" s="24" t="str">
        <f t="shared" si="135"/>
        <v/>
      </c>
      <c r="AU512" s="24" t="str">
        <f t="shared" si="136"/>
        <v/>
      </c>
      <c r="AV512" s="24" t="str">
        <f t="shared" si="137"/>
        <v/>
      </c>
      <c r="AX512" t="str">
        <f>IF(BC512="","",IF(BC512&gt;0,COUNT($AY$2:AY512),""))</f>
        <v/>
      </c>
      <c r="AY512" s="24" t="str">
        <f t="shared" si="138"/>
        <v/>
      </c>
      <c r="AZ512" s="24" t="str">
        <f>IF(AND($BB$1=5,$BC$1=AH512),'Data Entry'!C517,"")</f>
        <v/>
      </c>
      <c r="BA512" s="24" t="str">
        <f>IF(AND($BB$1=5,AG512=5,$BC$1=AH512),'Data Entry'!D517,"")</f>
        <v/>
      </c>
      <c r="BB512" s="24" t="str">
        <f t="shared" si="139"/>
        <v/>
      </c>
      <c r="BC512" s="24" t="str">
        <f>IF(AND($BB$1=5,AG512=5,$BC$1=AH512),'Data Entry'!F517,"")</f>
        <v/>
      </c>
      <c r="BD512" s="24" t="str">
        <f t="shared" si="140"/>
        <v/>
      </c>
      <c r="BE512" s="24" t="str">
        <f>IF(AND($BB$1=5,AG512=5,$BC$1=AH512),'Data Entry'!G517,"")</f>
        <v/>
      </c>
      <c r="BF512" s="24" t="str">
        <f t="shared" si="141"/>
        <v/>
      </c>
      <c r="BG512" s="24" t="str">
        <f t="shared" si="142"/>
        <v/>
      </c>
      <c r="BH512" s="24" t="str">
        <f>IF(AND($BB$1=5,AG512=5,$BC$1=AH512),'Data Entry'!E517,"")</f>
        <v/>
      </c>
      <c r="BI512" s="24" t="str">
        <f>IF(AND($BB$1=5,AG512=5,$BC$1=AH512),'Data Entry'!H517,"")</f>
        <v/>
      </c>
      <c r="BJ512" s="24" t="str">
        <f>IF(AND($BB$1=5,AG512=5,$BC$1=AH512),'Data Entry'!I517,"")</f>
        <v/>
      </c>
      <c r="BK512" s="24" t="str">
        <f t="shared" si="143"/>
        <v/>
      </c>
      <c r="BL512" s="24" t="str">
        <f t="shared" si="144"/>
        <v/>
      </c>
      <c r="BM512" s="24" t="str">
        <f t="shared" si="145"/>
        <v/>
      </c>
      <c r="BN512" s="24" t="str">
        <f t="shared" si="146"/>
        <v/>
      </c>
    </row>
    <row r="513" spans="1:66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7"/>
      <c r="AF513" t="str">
        <f>IF(AK513="","",IF(AK513&gt;0,COUNT($AG$2:AG513),""))</f>
        <v/>
      </c>
      <c r="AG513" s="24">
        <f t="shared" si="129"/>
        <v>5</v>
      </c>
      <c r="AH513" s="24">
        <f>IF(AND($AJ$1=5),'Data Entry'!C518,"")</f>
        <v>0</v>
      </c>
      <c r="AI513" s="24">
        <f>IF(AND($AJ$1=5),'Data Entry'!D518,"")</f>
        <v>0</v>
      </c>
      <c r="AJ513" s="24" t="str">
        <f t="shared" si="130"/>
        <v/>
      </c>
      <c r="AK513" s="24">
        <f>IF(AND($AJ$1=5),'Data Entry'!F518,"")</f>
        <v>0</v>
      </c>
      <c r="AL513" s="24" t="str">
        <f t="shared" si="131"/>
        <v/>
      </c>
      <c r="AM513" s="24">
        <f>IF(AND($AJ$1=5),'Data Entry'!G518,"")</f>
        <v>0</v>
      </c>
      <c r="AN513" s="24" t="str">
        <f t="shared" si="132"/>
        <v/>
      </c>
      <c r="AO513" s="24" t="str">
        <f t="shared" si="133"/>
        <v/>
      </c>
      <c r="AP513" s="24">
        <f>IF(AND($AJ$1=5),'Data Entry'!E518,"")</f>
        <v>0</v>
      </c>
      <c r="AQ513" s="24">
        <f>IF(AND($AJ$1=5),'Data Entry'!H518,"")</f>
        <v>0</v>
      </c>
      <c r="AR513" s="24">
        <f>IF(AND($AJ$1=5),'Data Entry'!I518,"")</f>
        <v>0</v>
      </c>
      <c r="AS513" s="24" t="str">
        <f t="shared" si="134"/>
        <v/>
      </c>
      <c r="AT513" s="24" t="str">
        <f t="shared" si="135"/>
        <v/>
      </c>
      <c r="AU513" s="24" t="str">
        <f t="shared" si="136"/>
        <v/>
      </c>
      <c r="AV513" s="24" t="str">
        <f t="shared" si="137"/>
        <v/>
      </c>
      <c r="AX513" t="str">
        <f>IF(BC513="","",IF(BC513&gt;0,COUNT($AY$2:AY513),""))</f>
        <v/>
      </c>
      <c r="AY513" s="24" t="str">
        <f t="shared" si="138"/>
        <v/>
      </c>
      <c r="AZ513" s="24" t="str">
        <f>IF(AND($BB$1=5,$BC$1=AH513),'Data Entry'!C518,"")</f>
        <v/>
      </c>
      <c r="BA513" s="24" t="str">
        <f>IF(AND($BB$1=5,AG513=5,$BC$1=AH513),'Data Entry'!D518,"")</f>
        <v/>
      </c>
      <c r="BB513" s="24" t="str">
        <f t="shared" si="139"/>
        <v/>
      </c>
      <c r="BC513" s="24" t="str">
        <f>IF(AND($BB$1=5,AG513=5,$BC$1=AH513),'Data Entry'!F518,"")</f>
        <v/>
      </c>
      <c r="BD513" s="24" t="str">
        <f t="shared" si="140"/>
        <v/>
      </c>
      <c r="BE513" s="24" t="str">
        <f>IF(AND($BB$1=5,AG513=5,$BC$1=AH513),'Data Entry'!G518,"")</f>
        <v/>
      </c>
      <c r="BF513" s="24" t="str">
        <f t="shared" si="141"/>
        <v/>
      </c>
      <c r="BG513" s="24" t="str">
        <f t="shared" si="142"/>
        <v/>
      </c>
      <c r="BH513" s="24" t="str">
        <f>IF(AND($BB$1=5,AG513=5,$BC$1=AH513),'Data Entry'!E518,"")</f>
        <v/>
      </c>
      <c r="BI513" s="24" t="str">
        <f>IF(AND($BB$1=5,AG513=5,$BC$1=AH513),'Data Entry'!H518,"")</f>
        <v/>
      </c>
      <c r="BJ513" s="24" t="str">
        <f>IF(AND($BB$1=5,AG513=5,$BC$1=AH513),'Data Entry'!I518,"")</f>
        <v/>
      </c>
      <c r="BK513" s="24" t="str">
        <f t="shared" si="143"/>
        <v/>
      </c>
      <c r="BL513" s="24" t="str">
        <f t="shared" si="144"/>
        <v/>
      </c>
      <c r="BM513" s="24" t="str">
        <f t="shared" si="145"/>
        <v/>
      </c>
      <c r="BN513" s="24" t="str">
        <f t="shared" si="146"/>
        <v/>
      </c>
    </row>
    <row r="514" spans="1:66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7"/>
      <c r="AF514" t="str">
        <f>IF(AK514="","",IF(AK514&gt;0,COUNT($AG$2:AG514),""))</f>
        <v/>
      </c>
      <c r="AG514" s="24">
        <f t="shared" si="129"/>
        <v>5</v>
      </c>
      <c r="AH514" s="24">
        <f>IF(AND($AJ$1=5),'Data Entry'!C519,"")</f>
        <v>0</v>
      </c>
      <c r="AI514" s="24">
        <f>IF(AND($AJ$1=5),'Data Entry'!D519,"")</f>
        <v>0</v>
      </c>
      <c r="AJ514" s="24" t="str">
        <f t="shared" si="130"/>
        <v/>
      </c>
      <c r="AK514" s="24">
        <f>IF(AND($AJ$1=5),'Data Entry'!F519,"")</f>
        <v>0</v>
      </c>
      <c r="AL514" s="24" t="str">
        <f t="shared" si="131"/>
        <v/>
      </c>
      <c r="AM514" s="24">
        <f>IF(AND($AJ$1=5),'Data Entry'!G519,"")</f>
        <v>0</v>
      </c>
      <c r="AN514" s="24" t="str">
        <f t="shared" si="132"/>
        <v/>
      </c>
      <c r="AO514" s="24" t="str">
        <f t="shared" si="133"/>
        <v/>
      </c>
      <c r="AP514" s="24">
        <f>IF(AND($AJ$1=5),'Data Entry'!E519,"")</f>
        <v>0</v>
      </c>
      <c r="AQ514" s="24">
        <f>IF(AND($AJ$1=5),'Data Entry'!H519,"")</f>
        <v>0</v>
      </c>
      <c r="AR514" s="24">
        <f>IF(AND($AJ$1=5),'Data Entry'!I519,"")</f>
        <v>0</v>
      </c>
      <c r="AS514" s="24" t="str">
        <f t="shared" si="134"/>
        <v/>
      </c>
      <c r="AT514" s="24" t="str">
        <f t="shared" si="135"/>
        <v/>
      </c>
      <c r="AU514" s="24" t="str">
        <f t="shared" si="136"/>
        <v/>
      </c>
      <c r="AV514" s="24" t="str">
        <f t="shared" si="137"/>
        <v/>
      </c>
      <c r="AX514" t="str">
        <f>IF(BC514="","",IF(BC514&gt;0,COUNT($AY$2:AY514),""))</f>
        <v/>
      </c>
      <c r="AY514" s="24" t="str">
        <f t="shared" si="138"/>
        <v/>
      </c>
      <c r="AZ514" s="24" t="str">
        <f>IF(AND($BB$1=5,$BC$1=AH514),'Data Entry'!C519,"")</f>
        <v/>
      </c>
      <c r="BA514" s="24" t="str">
        <f>IF(AND($BB$1=5,AG514=5,$BC$1=AH514),'Data Entry'!D519,"")</f>
        <v/>
      </c>
      <c r="BB514" s="24" t="str">
        <f t="shared" si="139"/>
        <v/>
      </c>
      <c r="BC514" s="24" t="str">
        <f>IF(AND($BB$1=5,AG514=5,$BC$1=AH514),'Data Entry'!F519,"")</f>
        <v/>
      </c>
      <c r="BD514" s="24" t="str">
        <f t="shared" si="140"/>
        <v/>
      </c>
      <c r="BE514" s="24" t="str">
        <f>IF(AND($BB$1=5,AG514=5,$BC$1=AH514),'Data Entry'!G519,"")</f>
        <v/>
      </c>
      <c r="BF514" s="24" t="str">
        <f t="shared" si="141"/>
        <v/>
      </c>
      <c r="BG514" s="24" t="str">
        <f t="shared" si="142"/>
        <v/>
      </c>
      <c r="BH514" s="24" t="str">
        <f>IF(AND($BB$1=5,AG514=5,$BC$1=AH514),'Data Entry'!E519,"")</f>
        <v/>
      </c>
      <c r="BI514" s="24" t="str">
        <f>IF(AND($BB$1=5,AG514=5,$BC$1=AH514),'Data Entry'!H519,"")</f>
        <v/>
      </c>
      <c r="BJ514" s="24" t="str">
        <f>IF(AND($BB$1=5,AG514=5,$BC$1=AH514),'Data Entry'!I519,"")</f>
        <v/>
      </c>
      <c r="BK514" s="24" t="str">
        <f t="shared" si="143"/>
        <v/>
      </c>
      <c r="BL514" s="24" t="str">
        <f t="shared" si="144"/>
        <v/>
      </c>
      <c r="BM514" s="24" t="str">
        <f t="shared" si="145"/>
        <v/>
      </c>
      <c r="BN514" s="24" t="str">
        <f t="shared" si="146"/>
        <v/>
      </c>
    </row>
    <row r="515" spans="1:66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7"/>
      <c r="AF515" t="str">
        <f>IF(AK515="","",IF(AK515&gt;0,COUNT($AG$2:AG515),""))</f>
        <v/>
      </c>
      <c r="AG515" s="24">
        <f t="shared" ref="AG515:AG578" si="147">IF(AND($AJ$1=5),$AJ$1,"")</f>
        <v>5</v>
      </c>
      <c r="AH515" s="24">
        <f>IF(AND($AJ$1=5),'Data Entry'!C520,"")</f>
        <v>0</v>
      </c>
      <c r="AI515" s="24">
        <f>IF(AND($AJ$1=5),'Data Entry'!D520,"")</f>
        <v>0</v>
      </c>
      <c r="AJ515" s="24" t="str">
        <f t="shared" ref="AJ515:AJ578" si="148">IF(AND($AJ$1=5,$A515=5),D515,"")</f>
        <v/>
      </c>
      <c r="AK515" s="24">
        <f>IF(AND($AJ$1=5),'Data Entry'!F520,"")</f>
        <v>0</v>
      </c>
      <c r="AL515" s="24" t="str">
        <f t="shared" ref="AL515:AL578" si="149">IF(AND($AJ$1=5,$A515=5),F515,"")</f>
        <v/>
      </c>
      <c r="AM515" s="24">
        <f>IF(AND($AJ$1=5),'Data Entry'!G520,"")</f>
        <v>0</v>
      </c>
      <c r="AN515" s="24" t="str">
        <f t="shared" ref="AN515:AN578" si="150">IF(AND($AJ$1=5,$A515=5),H515,"")</f>
        <v/>
      </c>
      <c r="AO515" s="24" t="str">
        <f t="shared" ref="AO515:AO578" si="151">IF(AND($AJ$1=5,$A515=5),I515,"")</f>
        <v/>
      </c>
      <c r="AP515" s="24">
        <f>IF(AND($AJ$1=5),'Data Entry'!E520,"")</f>
        <v>0</v>
      </c>
      <c r="AQ515" s="24">
        <f>IF(AND($AJ$1=5),'Data Entry'!H520,"")</f>
        <v>0</v>
      </c>
      <c r="AR515" s="24">
        <f>IF(AND($AJ$1=5),'Data Entry'!I520,"")</f>
        <v>0</v>
      </c>
      <c r="AS515" s="24" t="str">
        <f t="shared" ref="AS515:AS578" si="152">IF(AND($AJ$1=5,$A515=5),M515,"")</f>
        <v/>
      </c>
      <c r="AT515" s="24" t="str">
        <f t="shared" ref="AT515:AT578" si="153">IF(AND($AJ$1=5,$A515=5),N515,"")</f>
        <v/>
      </c>
      <c r="AU515" s="24" t="str">
        <f t="shared" ref="AU515:AU578" si="154">IF(AND($AJ$1=5,$A515=5),O515,"")</f>
        <v/>
      </c>
      <c r="AV515" s="24" t="str">
        <f t="shared" ref="AV515:AV578" si="155">IF(AND($AJ$1=5,$A515=5),P515,"")</f>
        <v/>
      </c>
      <c r="AX515" t="str">
        <f>IF(BC515="","",IF(BC515&gt;0,COUNT($AY$2:AY515),""))</f>
        <v/>
      </c>
      <c r="AY515" s="24" t="str">
        <f t="shared" ref="AY515:AY578" si="156">IF(AND($BB$1=5,$BC$1=AH515),$BB$1,"")</f>
        <v/>
      </c>
      <c r="AZ515" s="24" t="str">
        <f>IF(AND($BB$1=5,$BC$1=AH515),'Data Entry'!C520,"")</f>
        <v/>
      </c>
      <c r="BA515" s="24" t="str">
        <f>IF(AND($BB$1=5,AG515=5,$BC$1=AH515),'Data Entry'!D520,"")</f>
        <v/>
      </c>
      <c r="BB515" s="24" t="str">
        <f t="shared" ref="BB515:BB578" si="157">IF(AND($BB$1=5,$A515=5,$BC$1=$B515),D515,"")</f>
        <v/>
      </c>
      <c r="BC515" s="24" t="str">
        <f>IF(AND($BB$1=5,AG515=5,$BC$1=AH515),'Data Entry'!F520,"")</f>
        <v/>
      </c>
      <c r="BD515" s="24" t="str">
        <f t="shared" ref="BD515:BD578" si="158">IF(AND($BB$1=5,$A515=5,$BC$1=$B515),F515,"")</f>
        <v/>
      </c>
      <c r="BE515" s="24" t="str">
        <f>IF(AND($BB$1=5,AG515=5,$BC$1=AH515),'Data Entry'!G520,"")</f>
        <v/>
      </c>
      <c r="BF515" s="24" t="str">
        <f t="shared" ref="BF515:BF578" si="159">IF(AND($BB$1=5,$A515=5,$BC$1=$B515),H515,"")</f>
        <v/>
      </c>
      <c r="BG515" s="24" t="str">
        <f t="shared" ref="BG515:BG578" si="160">IF(AND($BB$1=5,$A515=5,$BC$1=$B515),I515,"")</f>
        <v/>
      </c>
      <c r="BH515" s="24" t="str">
        <f>IF(AND($BB$1=5,AG515=5,$BC$1=AH515),'Data Entry'!E520,"")</f>
        <v/>
      </c>
      <c r="BI515" s="24" t="str">
        <f>IF(AND($BB$1=5,AG515=5,$BC$1=AH515),'Data Entry'!H520,"")</f>
        <v/>
      </c>
      <c r="BJ515" s="24" t="str">
        <f>IF(AND($BB$1=5,AG515=5,$BC$1=AH515),'Data Entry'!I520,"")</f>
        <v/>
      </c>
      <c r="BK515" s="24" t="str">
        <f t="shared" ref="BK515:BK578" si="161">IF(AND($BB$1=5,$A515=5,$BC$1=$B515),M515,"")</f>
        <v/>
      </c>
      <c r="BL515" s="24" t="str">
        <f t="shared" ref="BL515:BL578" si="162">IF(AND($BB$1=5,$A515=5,$BC$1=$B515),N515,"")</f>
        <v/>
      </c>
      <c r="BM515" s="24" t="str">
        <f t="shared" ref="BM515:BM578" si="163">IF(AND($BB$1=5,$A515=5,$BC$1=$B515),O515,"")</f>
        <v/>
      </c>
      <c r="BN515" s="24" t="str">
        <f t="shared" ref="BN515:BN578" si="164">IF(AND($BB$1=5,$A515=5,$BC$1=$B515),P515,"")</f>
        <v/>
      </c>
    </row>
    <row r="516" spans="1:66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7"/>
      <c r="AF516" t="str">
        <f>IF(AK516="","",IF(AK516&gt;0,COUNT($AG$2:AG516),""))</f>
        <v/>
      </c>
      <c r="AG516" s="24">
        <f t="shared" si="147"/>
        <v>5</v>
      </c>
      <c r="AH516" s="24">
        <f>IF(AND($AJ$1=5),'Data Entry'!C521,"")</f>
        <v>0</v>
      </c>
      <c r="AI516" s="24">
        <f>IF(AND($AJ$1=5),'Data Entry'!D521,"")</f>
        <v>0</v>
      </c>
      <c r="AJ516" s="24" t="str">
        <f t="shared" si="148"/>
        <v/>
      </c>
      <c r="AK516" s="24">
        <f>IF(AND($AJ$1=5),'Data Entry'!F521,"")</f>
        <v>0</v>
      </c>
      <c r="AL516" s="24" t="str">
        <f t="shared" si="149"/>
        <v/>
      </c>
      <c r="AM516" s="24">
        <f>IF(AND($AJ$1=5),'Data Entry'!G521,"")</f>
        <v>0</v>
      </c>
      <c r="AN516" s="24" t="str">
        <f t="shared" si="150"/>
        <v/>
      </c>
      <c r="AO516" s="24" t="str">
        <f t="shared" si="151"/>
        <v/>
      </c>
      <c r="AP516" s="24">
        <f>IF(AND($AJ$1=5),'Data Entry'!E521,"")</f>
        <v>0</v>
      </c>
      <c r="AQ516" s="24">
        <f>IF(AND($AJ$1=5),'Data Entry'!H521,"")</f>
        <v>0</v>
      </c>
      <c r="AR516" s="24">
        <f>IF(AND($AJ$1=5),'Data Entry'!I521,"")</f>
        <v>0</v>
      </c>
      <c r="AS516" s="24" t="str">
        <f t="shared" si="152"/>
        <v/>
      </c>
      <c r="AT516" s="24" t="str">
        <f t="shared" si="153"/>
        <v/>
      </c>
      <c r="AU516" s="24" t="str">
        <f t="shared" si="154"/>
        <v/>
      </c>
      <c r="AV516" s="24" t="str">
        <f t="shared" si="155"/>
        <v/>
      </c>
      <c r="AX516" t="str">
        <f>IF(BC516="","",IF(BC516&gt;0,COUNT($AY$2:AY516),""))</f>
        <v/>
      </c>
      <c r="AY516" s="24" t="str">
        <f t="shared" si="156"/>
        <v/>
      </c>
      <c r="AZ516" s="24" t="str">
        <f>IF(AND($BB$1=5,$BC$1=AH516),'Data Entry'!C521,"")</f>
        <v/>
      </c>
      <c r="BA516" s="24" t="str">
        <f>IF(AND($BB$1=5,AG516=5,$BC$1=AH516),'Data Entry'!D521,"")</f>
        <v/>
      </c>
      <c r="BB516" s="24" t="str">
        <f t="shared" si="157"/>
        <v/>
      </c>
      <c r="BC516" s="24" t="str">
        <f>IF(AND($BB$1=5,AG516=5,$BC$1=AH516),'Data Entry'!F521,"")</f>
        <v/>
      </c>
      <c r="BD516" s="24" t="str">
        <f t="shared" si="158"/>
        <v/>
      </c>
      <c r="BE516" s="24" t="str">
        <f>IF(AND($BB$1=5,AG516=5,$BC$1=AH516),'Data Entry'!G521,"")</f>
        <v/>
      </c>
      <c r="BF516" s="24" t="str">
        <f t="shared" si="159"/>
        <v/>
      </c>
      <c r="BG516" s="24" t="str">
        <f t="shared" si="160"/>
        <v/>
      </c>
      <c r="BH516" s="24" t="str">
        <f>IF(AND($BB$1=5,AG516=5,$BC$1=AH516),'Data Entry'!E521,"")</f>
        <v/>
      </c>
      <c r="BI516" s="24" t="str">
        <f>IF(AND($BB$1=5,AG516=5,$BC$1=AH516),'Data Entry'!H521,"")</f>
        <v/>
      </c>
      <c r="BJ516" s="24" t="str">
        <f>IF(AND($BB$1=5,AG516=5,$BC$1=AH516),'Data Entry'!I521,"")</f>
        <v/>
      </c>
      <c r="BK516" s="24" t="str">
        <f t="shared" si="161"/>
        <v/>
      </c>
      <c r="BL516" s="24" t="str">
        <f t="shared" si="162"/>
        <v/>
      </c>
      <c r="BM516" s="24" t="str">
        <f t="shared" si="163"/>
        <v/>
      </c>
      <c r="BN516" s="24" t="str">
        <f t="shared" si="164"/>
        <v/>
      </c>
    </row>
    <row r="517" spans="1:66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7"/>
      <c r="AF517" t="str">
        <f>IF(AK517="","",IF(AK517&gt;0,COUNT($AG$2:AG517),""))</f>
        <v/>
      </c>
      <c r="AG517" s="24">
        <f t="shared" si="147"/>
        <v>5</v>
      </c>
      <c r="AH517" s="24">
        <f>IF(AND($AJ$1=5),'Data Entry'!C522,"")</f>
        <v>0</v>
      </c>
      <c r="AI517" s="24">
        <f>IF(AND($AJ$1=5),'Data Entry'!D522,"")</f>
        <v>0</v>
      </c>
      <c r="AJ517" s="24" t="str">
        <f t="shared" si="148"/>
        <v/>
      </c>
      <c r="AK517" s="24">
        <f>IF(AND($AJ$1=5),'Data Entry'!F522,"")</f>
        <v>0</v>
      </c>
      <c r="AL517" s="24" t="str">
        <f t="shared" si="149"/>
        <v/>
      </c>
      <c r="AM517" s="24">
        <f>IF(AND($AJ$1=5),'Data Entry'!G522,"")</f>
        <v>0</v>
      </c>
      <c r="AN517" s="24" t="str">
        <f t="shared" si="150"/>
        <v/>
      </c>
      <c r="AO517" s="24" t="str">
        <f t="shared" si="151"/>
        <v/>
      </c>
      <c r="AP517" s="24">
        <f>IF(AND($AJ$1=5),'Data Entry'!E522,"")</f>
        <v>0</v>
      </c>
      <c r="AQ517" s="24">
        <f>IF(AND($AJ$1=5),'Data Entry'!H522,"")</f>
        <v>0</v>
      </c>
      <c r="AR517" s="24">
        <f>IF(AND($AJ$1=5),'Data Entry'!I522,"")</f>
        <v>0</v>
      </c>
      <c r="AS517" s="24" t="str">
        <f t="shared" si="152"/>
        <v/>
      </c>
      <c r="AT517" s="24" t="str">
        <f t="shared" si="153"/>
        <v/>
      </c>
      <c r="AU517" s="24" t="str">
        <f t="shared" si="154"/>
        <v/>
      </c>
      <c r="AV517" s="24" t="str">
        <f t="shared" si="155"/>
        <v/>
      </c>
      <c r="AX517" t="str">
        <f>IF(BC517="","",IF(BC517&gt;0,COUNT($AY$2:AY517),""))</f>
        <v/>
      </c>
      <c r="AY517" s="24" t="str">
        <f t="shared" si="156"/>
        <v/>
      </c>
      <c r="AZ517" s="24" t="str">
        <f>IF(AND($BB$1=5,$BC$1=AH517),'Data Entry'!C522,"")</f>
        <v/>
      </c>
      <c r="BA517" s="24" t="str">
        <f>IF(AND($BB$1=5,AG517=5,$BC$1=AH517),'Data Entry'!D522,"")</f>
        <v/>
      </c>
      <c r="BB517" s="24" t="str">
        <f t="shared" si="157"/>
        <v/>
      </c>
      <c r="BC517" s="24" t="str">
        <f>IF(AND($BB$1=5,AG517=5,$BC$1=AH517),'Data Entry'!F522,"")</f>
        <v/>
      </c>
      <c r="BD517" s="24" t="str">
        <f t="shared" si="158"/>
        <v/>
      </c>
      <c r="BE517" s="24" t="str">
        <f>IF(AND($BB$1=5,AG517=5,$BC$1=AH517),'Data Entry'!G522,"")</f>
        <v/>
      </c>
      <c r="BF517" s="24" t="str">
        <f t="shared" si="159"/>
        <v/>
      </c>
      <c r="BG517" s="24" t="str">
        <f t="shared" si="160"/>
        <v/>
      </c>
      <c r="BH517" s="24" t="str">
        <f>IF(AND($BB$1=5,AG517=5,$BC$1=AH517),'Data Entry'!E522,"")</f>
        <v/>
      </c>
      <c r="BI517" s="24" t="str">
        <f>IF(AND($BB$1=5,AG517=5,$BC$1=AH517),'Data Entry'!H522,"")</f>
        <v/>
      </c>
      <c r="BJ517" s="24" t="str">
        <f>IF(AND($BB$1=5,AG517=5,$BC$1=AH517),'Data Entry'!I522,"")</f>
        <v/>
      </c>
      <c r="BK517" s="24" t="str">
        <f t="shared" si="161"/>
        <v/>
      </c>
      <c r="BL517" s="24" t="str">
        <f t="shared" si="162"/>
        <v/>
      </c>
      <c r="BM517" s="24" t="str">
        <f t="shared" si="163"/>
        <v/>
      </c>
      <c r="BN517" s="24" t="str">
        <f t="shared" si="164"/>
        <v/>
      </c>
    </row>
    <row r="518" spans="1:66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7"/>
      <c r="AF518" t="str">
        <f>IF(AK518="","",IF(AK518&gt;0,COUNT($AG$2:AG518),""))</f>
        <v/>
      </c>
      <c r="AG518" s="24">
        <f t="shared" si="147"/>
        <v>5</v>
      </c>
      <c r="AH518" s="24">
        <f>IF(AND($AJ$1=5),'Data Entry'!C523,"")</f>
        <v>0</v>
      </c>
      <c r="AI518" s="24">
        <f>IF(AND($AJ$1=5),'Data Entry'!D523,"")</f>
        <v>0</v>
      </c>
      <c r="AJ518" s="24" t="str">
        <f t="shared" si="148"/>
        <v/>
      </c>
      <c r="AK518" s="24">
        <f>IF(AND($AJ$1=5),'Data Entry'!F523,"")</f>
        <v>0</v>
      </c>
      <c r="AL518" s="24" t="str">
        <f t="shared" si="149"/>
        <v/>
      </c>
      <c r="AM518" s="24">
        <f>IF(AND($AJ$1=5),'Data Entry'!G523,"")</f>
        <v>0</v>
      </c>
      <c r="AN518" s="24" t="str">
        <f t="shared" si="150"/>
        <v/>
      </c>
      <c r="AO518" s="24" t="str">
        <f t="shared" si="151"/>
        <v/>
      </c>
      <c r="AP518" s="24">
        <f>IF(AND($AJ$1=5),'Data Entry'!E523,"")</f>
        <v>0</v>
      </c>
      <c r="AQ518" s="24">
        <f>IF(AND($AJ$1=5),'Data Entry'!H523,"")</f>
        <v>0</v>
      </c>
      <c r="AR518" s="24">
        <f>IF(AND($AJ$1=5),'Data Entry'!I523,"")</f>
        <v>0</v>
      </c>
      <c r="AS518" s="24" t="str">
        <f t="shared" si="152"/>
        <v/>
      </c>
      <c r="AT518" s="24" t="str">
        <f t="shared" si="153"/>
        <v/>
      </c>
      <c r="AU518" s="24" t="str">
        <f t="shared" si="154"/>
        <v/>
      </c>
      <c r="AV518" s="24" t="str">
        <f t="shared" si="155"/>
        <v/>
      </c>
      <c r="AX518" t="str">
        <f>IF(BC518="","",IF(BC518&gt;0,COUNT($AY$2:AY518),""))</f>
        <v/>
      </c>
      <c r="AY518" s="24" t="str">
        <f t="shared" si="156"/>
        <v/>
      </c>
      <c r="AZ518" s="24" t="str">
        <f>IF(AND($BB$1=5,$BC$1=AH518),'Data Entry'!C523,"")</f>
        <v/>
      </c>
      <c r="BA518" s="24" t="str">
        <f>IF(AND($BB$1=5,AG518=5,$BC$1=AH518),'Data Entry'!D523,"")</f>
        <v/>
      </c>
      <c r="BB518" s="24" t="str">
        <f t="shared" si="157"/>
        <v/>
      </c>
      <c r="BC518" s="24" t="str">
        <f>IF(AND($BB$1=5,AG518=5,$BC$1=AH518),'Data Entry'!F523,"")</f>
        <v/>
      </c>
      <c r="BD518" s="24" t="str">
        <f t="shared" si="158"/>
        <v/>
      </c>
      <c r="BE518" s="24" t="str">
        <f>IF(AND($BB$1=5,AG518=5,$BC$1=AH518),'Data Entry'!G523,"")</f>
        <v/>
      </c>
      <c r="BF518" s="24" t="str">
        <f t="shared" si="159"/>
        <v/>
      </c>
      <c r="BG518" s="24" t="str">
        <f t="shared" si="160"/>
        <v/>
      </c>
      <c r="BH518" s="24" t="str">
        <f>IF(AND($BB$1=5,AG518=5,$BC$1=AH518),'Data Entry'!E523,"")</f>
        <v/>
      </c>
      <c r="BI518" s="24" t="str">
        <f>IF(AND($BB$1=5,AG518=5,$BC$1=AH518),'Data Entry'!H523,"")</f>
        <v/>
      </c>
      <c r="BJ518" s="24" t="str">
        <f>IF(AND($BB$1=5,AG518=5,$BC$1=AH518),'Data Entry'!I523,"")</f>
        <v/>
      </c>
      <c r="BK518" s="24" t="str">
        <f t="shared" si="161"/>
        <v/>
      </c>
      <c r="BL518" s="24" t="str">
        <f t="shared" si="162"/>
        <v/>
      </c>
      <c r="BM518" s="24" t="str">
        <f t="shared" si="163"/>
        <v/>
      </c>
      <c r="BN518" s="24" t="str">
        <f t="shared" si="164"/>
        <v/>
      </c>
    </row>
    <row r="519" spans="1:66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7"/>
      <c r="AF519" t="str">
        <f>IF(AK519="","",IF(AK519&gt;0,COUNT($AG$2:AG519),""))</f>
        <v/>
      </c>
      <c r="AG519" s="24">
        <f t="shared" si="147"/>
        <v>5</v>
      </c>
      <c r="AH519" s="24">
        <f>IF(AND($AJ$1=5),'Data Entry'!C524,"")</f>
        <v>0</v>
      </c>
      <c r="AI519" s="24">
        <f>IF(AND($AJ$1=5),'Data Entry'!D524,"")</f>
        <v>0</v>
      </c>
      <c r="AJ519" s="24" t="str">
        <f t="shared" si="148"/>
        <v/>
      </c>
      <c r="AK519" s="24">
        <f>IF(AND($AJ$1=5),'Data Entry'!F524,"")</f>
        <v>0</v>
      </c>
      <c r="AL519" s="24" t="str">
        <f t="shared" si="149"/>
        <v/>
      </c>
      <c r="AM519" s="24">
        <f>IF(AND($AJ$1=5),'Data Entry'!G524,"")</f>
        <v>0</v>
      </c>
      <c r="AN519" s="24" t="str">
        <f t="shared" si="150"/>
        <v/>
      </c>
      <c r="AO519" s="24" t="str">
        <f t="shared" si="151"/>
        <v/>
      </c>
      <c r="AP519" s="24">
        <f>IF(AND($AJ$1=5),'Data Entry'!E524,"")</f>
        <v>0</v>
      </c>
      <c r="AQ519" s="24">
        <f>IF(AND($AJ$1=5),'Data Entry'!H524,"")</f>
        <v>0</v>
      </c>
      <c r="AR519" s="24">
        <f>IF(AND($AJ$1=5),'Data Entry'!I524,"")</f>
        <v>0</v>
      </c>
      <c r="AS519" s="24" t="str">
        <f t="shared" si="152"/>
        <v/>
      </c>
      <c r="AT519" s="24" t="str">
        <f t="shared" si="153"/>
        <v/>
      </c>
      <c r="AU519" s="24" t="str">
        <f t="shared" si="154"/>
        <v/>
      </c>
      <c r="AV519" s="24" t="str">
        <f t="shared" si="155"/>
        <v/>
      </c>
      <c r="AX519" t="str">
        <f>IF(BC519="","",IF(BC519&gt;0,COUNT($AY$2:AY519),""))</f>
        <v/>
      </c>
      <c r="AY519" s="24" t="str">
        <f t="shared" si="156"/>
        <v/>
      </c>
      <c r="AZ519" s="24" t="str">
        <f>IF(AND($BB$1=5,$BC$1=AH519),'Data Entry'!C524,"")</f>
        <v/>
      </c>
      <c r="BA519" s="24" t="str">
        <f>IF(AND($BB$1=5,AG519=5,$BC$1=AH519),'Data Entry'!D524,"")</f>
        <v/>
      </c>
      <c r="BB519" s="24" t="str">
        <f t="shared" si="157"/>
        <v/>
      </c>
      <c r="BC519" s="24" t="str">
        <f>IF(AND($BB$1=5,AG519=5,$BC$1=AH519),'Data Entry'!F524,"")</f>
        <v/>
      </c>
      <c r="BD519" s="24" t="str">
        <f t="shared" si="158"/>
        <v/>
      </c>
      <c r="BE519" s="24" t="str">
        <f>IF(AND($BB$1=5,AG519=5,$BC$1=AH519),'Data Entry'!G524,"")</f>
        <v/>
      </c>
      <c r="BF519" s="24" t="str">
        <f t="shared" si="159"/>
        <v/>
      </c>
      <c r="BG519" s="24" t="str">
        <f t="shared" si="160"/>
        <v/>
      </c>
      <c r="BH519" s="24" t="str">
        <f>IF(AND($BB$1=5,AG519=5,$BC$1=AH519),'Data Entry'!E524,"")</f>
        <v/>
      </c>
      <c r="BI519" s="24" t="str">
        <f>IF(AND($BB$1=5,AG519=5,$BC$1=AH519),'Data Entry'!H524,"")</f>
        <v/>
      </c>
      <c r="BJ519" s="24" t="str">
        <f>IF(AND($BB$1=5,AG519=5,$BC$1=AH519),'Data Entry'!I524,"")</f>
        <v/>
      </c>
      <c r="BK519" s="24" t="str">
        <f t="shared" si="161"/>
        <v/>
      </c>
      <c r="BL519" s="24" t="str">
        <f t="shared" si="162"/>
        <v/>
      </c>
      <c r="BM519" s="24" t="str">
        <f t="shared" si="163"/>
        <v/>
      </c>
      <c r="BN519" s="24" t="str">
        <f t="shared" si="164"/>
        <v/>
      </c>
    </row>
    <row r="520" spans="1:66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7"/>
      <c r="AF520" t="str">
        <f>IF(AK520="","",IF(AK520&gt;0,COUNT($AG$2:AG520),""))</f>
        <v/>
      </c>
      <c r="AG520" s="24">
        <f t="shared" si="147"/>
        <v>5</v>
      </c>
      <c r="AH520" s="24">
        <f>IF(AND($AJ$1=5),'Data Entry'!C525,"")</f>
        <v>0</v>
      </c>
      <c r="AI520" s="24">
        <f>IF(AND($AJ$1=5),'Data Entry'!D525,"")</f>
        <v>0</v>
      </c>
      <c r="AJ520" s="24" t="str">
        <f t="shared" si="148"/>
        <v/>
      </c>
      <c r="AK520" s="24">
        <f>IF(AND($AJ$1=5),'Data Entry'!F525,"")</f>
        <v>0</v>
      </c>
      <c r="AL520" s="24" t="str">
        <f t="shared" si="149"/>
        <v/>
      </c>
      <c r="AM520" s="24">
        <f>IF(AND($AJ$1=5),'Data Entry'!G525,"")</f>
        <v>0</v>
      </c>
      <c r="AN520" s="24" t="str">
        <f t="shared" si="150"/>
        <v/>
      </c>
      <c r="AO520" s="24" t="str">
        <f t="shared" si="151"/>
        <v/>
      </c>
      <c r="AP520" s="24">
        <f>IF(AND($AJ$1=5),'Data Entry'!E525,"")</f>
        <v>0</v>
      </c>
      <c r="AQ520" s="24">
        <f>IF(AND($AJ$1=5),'Data Entry'!H525,"")</f>
        <v>0</v>
      </c>
      <c r="AR520" s="24">
        <f>IF(AND($AJ$1=5),'Data Entry'!I525,"")</f>
        <v>0</v>
      </c>
      <c r="AS520" s="24" t="str">
        <f t="shared" si="152"/>
        <v/>
      </c>
      <c r="AT520" s="24" t="str">
        <f t="shared" si="153"/>
        <v/>
      </c>
      <c r="AU520" s="24" t="str">
        <f t="shared" si="154"/>
        <v/>
      </c>
      <c r="AV520" s="24" t="str">
        <f t="shared" si="155"/>
        <v/>
      </c>
      <c r="AX520" t="str">
        <f>IF(BC520="","",IF(BC520&gt;0,COUNT($AY$2:AY520),""))</f>
        <v/>
      </c>
      <c r="AY520" s="24" t="str">
        <f t="shared" si="156"/>
        <v/>
      </c>
      <c r="AZ520" s="24" t="str">
        <f>IF(AND($BB$1=5,$BC$1=AH520),'Data Entry'!C525,"")</f>
        <v/>
      </c>
      <c r="BA520" s="24" t="str">
        <f>IF(AND($BB$1=5,AG520=5,$BC$1=AH520),'Data Entry'!D525,"")</f>
        <v/>
      </c>
      <c r="BB520" s="24" t="str">
        <f t="shared" si="157"/>
        <v/>
      </c>
      <c r="BC520" s="24" t="str">
        <f>IF(AND($BB$1=5,AG520=5,$BC$1=AH520),'Data Entry'!F525,"")</f>
        <v/>
      </c>
      <c r="BD520" s="24" t="str">
        <f t="shared" si="158"/>
        <v/>
      </c>
      <c r="BE520" s="24" t="str">
        <f>IF(AND($BB$1=5,AG520=5,$BC$1=AH520),'Data Entry'!G525,"")</f>
        <v/>
      </c>
      <c r="BF520" s="24" t="str">
        <f t="shared" si="159"/>
        <v/>
      </c>
      <c r="BG520" s="24" t="str">
        <f t="shared" si="160"/>
        <v/>
      </c>
      <c r="BH520" s="24" t="str">
        <f>IF(AND($BB$1=5,AG520=5,$BC$1=AH520),'Data Entry'!E525,"")</f>
        <v/>
      </c>
      <c r="BI520" s="24" t="str">
        <f>IF(AND($BB$1=5,AG520=5,$BC$1=AH520),'Data Entry'!H525,"")</f>
        <v/>
      </c>
      <c r="BJ520" s="24" t="str">
        <f>IF(AND($BB$1=5,AG520=5,$BC$1=AH520),'Data Entry'!I525,"")</f>
        <v/>
      </c>
      <c r="BK520" s="24" t="str">
        <f t="shared" si="161"/>
        <v/>
      </c>
      <c r="BL520" s="24" t="str">
        <f t="shared" si="162"/>
        <v/>
      </c>
      <c r="BM520" s="24" t="str">
        <f t="shared" si="163"/>
        <v/>
      </c>
      <c r="BN520" s="24" t="str">
        <f t="shared" si="164"/>
        <v/>
      </c>
    </row>
    <row r="521" spans="1:66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7"/>
      <c r="AF521" t="str">
        <f>IF(AK521="","",IF(AK521&gt;0,COUNT($AG$2:AG521),""))</f>
        <v/>
      </c>
      <c r="AG521" s="24">
        <f t="shared" si="147"/>
        <v>5</v>
      </c>
      <c r="AH521" s="24">
        <f>IF(AND($AJ$1=5),'Data Entry'!C526,"")</f>
        <v>0</v>
      </c>
      <c r="AI521" s="24">
        <f>IF(AND($AJ$1=5),'Data Entry'!D526,"")</f>
        <v>0</v>
      </c>
      <c r="AJ521" s="24" t="str">
        <f t="shared" si="148"/>
        <v/>
      </c>
      <c r="AK521" s="24">
        <f>IF(AND($AJ$1=5),'Data Entry'!F526,"")</f>
        <v>0</v>
      </c>
      <c r="AL521" s="24" t="str">
        <f t="shared" si="149"/>
        <v/>
      </c>
      <c r="AM521" s="24">
        <f>IF(AND($AJ$1=5),'Data Entry'!G526,"")</f>
        <v>0</v>
      </c>
      <c r="AN521" s="24" t="str">
        <f t="shared" si="150"/>
        <v/>
      </c>
      <c r="AO521" s="24" t="str">
        <f t="shared" si="151"/>
        <v/>
      </c>
      <c r="AP521" s="24">
        <f>IF(AND($AJ$1=5),'Data Entry'!E526,"")</f>
        <v>0</v>
      </c>
      <c r="AQ521" s="24">
        <f>IF(AND($AJ$1=5),'Data Entry'!H526,"")</f>
        <v>0</v>
      </c>
      <c r="AR521" s="24">
        <f>IF(AND($AJ$1=5),'Data Entry'!I526,"")</f>
        <v>0</v>
      </c>
      <c r="AS521" s="24" t="str">
        <f t="shared" si="152"/>
        <v/>
      </c>
      <c r="AT521" s="24" t="str">
        <f t="shared" si="153"/>
        <v/>
      </c>
      <c r="AU521" s="24" t="str">
        <f t="shared" si="154"/>
        <v/>
      </c>
      <c r="AV521" s="24" t="str">
        <f t="shared" si="155"/>
        <v/>
      </c>
      <c r="AX521" t="str">
        <f>IF(BC521="","",IF(BC521&gt;0,COUNT($AY$2:AY521),""))</f>
        <v/>
      </c>
      <c r="AY521" s="24" t="str">
        <f t="shared" si="156"/>
        <v/>
      </c>
      <c r="AZ521" s="24" t="str">
        <f>IF(AND($BB$1=5,$BC$1=AH521),'Data Entry'!C526,"")</f>
        <v/>
      </c>
      <c r="BA521" s="24" t="str">
        <f>IF(AND($BB$1=5,AG521=5,$BC$1=AH521),'Data Entry'!D526,"")</f>
        <v/>
      </c>
      <c r="BB521" s="24" t="str">
        <f t="shared" si="157"/>
        <v/>
      </c>
      <c r="BC521" s="24" t="str">
        <f>IF(AND($BB$1=5,AG521=5,$BC$1=AH521),'Data Entry'!F526,"")</f>
        <v/>
      </c>
      <c r="BD521" s="24" t="str">
        <f t="shared" si="158"/>
        <v/>
      </c>
      <c r="BE521" s="24" t="str">
        <f>IF(AND($BB$1=5,AG521=5,$BC$1=AH521),'Data Entry'!G526,"")</f>
        <v/>
      </c>
      <c r="BF521" s="24" t="str">
        <f t="shared" si="159"/>
        <v/>
      </c>
      <c r="BG521" s="24" t="str">
        <f t="shared" si="160"/>
        <v/>
      </c>
      <c r="BH521" s="24" t="str">
        <f>IF(AND($BB$1=5,AG521=5,$BC$1=AH521),'Data Entry'!E526,"")</f>
        <v/>
      </c>
      <c r="BI521" s="24" t="str">
        <f>IF(AND($BB$1=5,AG521=5,$BC$1=AH521),'Data Entry'!H526,"")</f>
        <v/>
      </c>
      <c r="BJ521" s="24" t="str">
        <f>IF(AND($BB$1=5,AG521=5,$BC$1=AH521),'Data Entry'!I526,"")</f>
        <v/>
      </c>
      <c r="BK521" s="24" t="str">
        <f t="shared" si="161"/>
        <v/>
      </c>
      <c r="BL521" s="24" t="str">
        <f t="shared" si="162"/>
        <v/>
      </c>
      <c r="BM521" s="24" t="str">
        <f t="shared" si="163"/>
        <v/>
      </c>
      <c r="BN521" s="24" t="str">
        <f t="shared" si="164"/>
        <v/>
      </c>
    </row>
    <row r="522" spans="1:66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7"/>
      <c r="AF522" t="str">
        <f>IF(AK522="","",IF(AK522&gt;0,COUNT($AG$2:AG522),""))</f>
        <v/>
      </c>
      <c r="AG522" s="24">
        <f t="shared" si="147"/>
        <v>5</v>
      </c>
      <c r="AH522" s="24">
        <f>IF(AND($AJ$1=5),'Data Entry'!C527,"")</f>
        <v>0</v>
      </c>
      <c r="AI522" s="24">
        <f>IF(AND($AJ$1=5),'Data Entry'!D527,"")</f>
        <v>0</v>
      </c>
      <c r="AJ522" s="24" t="str">
        <f t="shared" si="148"/>
        <v/>
      </c>
      <c r="AK522" s="24">
        <f>IF(AND($AJ$1=5),'Data Entry'!F527,"")</f>
        <v>0</v>
      </c>
      <c r="AL522" s="24" t="str">
        <f t="shared" si="149"/>
        <v/>
      </c>
      <c r="AM522" s="24">
        <f>IF(AND($AJ$1=5),'Data Entry'!G527,"")</f>
        <v>0</v>
      </c>
      <c r="AN522" s="24" t="str">
        <f t="shared" si="150"/>
        <v/>
      </c>
      <c r="AO522" s="24" t="str">
        <f t="shared" si="151"/>
        <v/>
      </c>
      <c r="AP522" s="24">
        <f>IF(AND($AJ$1=5),'Data Entry'!E527,"")</f>
        <v>0</v>
      </c>
      <c r="AQ522" s="24">
        <f>IF(AND($AJ$1=5),'Data Entry'!H527,"")</f>
        <v>0</v>
      </c>
      <c r="AR522" s="24">
        <f>IF(AND($AJ$1=5),'Data Entry'!I527,"")</f>
        <v>0</v>
      </c>
      <c r="AS522" s="24" t="str">
        <f t="shared" si="152"/>
        <v/>
      </c>
      <c r="AT522" s="24" t="str">
        <f t="shared" si="153"/>
        <v/>
      </c>
      <c r="AU522" s="24" t="str">
        <f t="shared" si="154"/>
        <v/>
      </c>
      <c r="AV522" s="24" t="str">
        <f t="shared" si="155"/>
        <v/>
      </c>
      <c r="AX522" t="str">
        <f>IF(BC522="","",IF(BC522&gt;0,COUNT($AY$2:AY522),""))</f>
        <v/>
      </c>
      <c r="AY522" s="24" t="str">
        <f t="shared" si="156"/>
        <v/>
      </c>
      <c r="AZ522" s="24" t="str">
        <f>IF(AND($BB$1=5,$BC$1=AH522),'Data Entry'!C527,"")</f>
        <v/>
      </c>
      <c r="BA522" s="24" t="str">
        <f>IF(AND($BB$1=5,AG522=5,$BC$1=AH522),'Data Entry'!D527,"")</f>
        <v/>
      </c>
      <c r="BB522" s="24" t="str">
        <f t="shared" si="157"/>
        <v/>
      </c>
      <c r="BC522" s="24" t="str">
        <f>IF(AND($BB$1=5,AG522=5,$BC$1=AH522),'Data Entry'!F527,"")</f>
        <v/>
      </c>
      <c r="BD522" s="24" t="str">
        <f t="shared" si="158"/>
        <v/>
      </c>
      <c r="BE522" s="24" t="str">
        <f>IF(AND($BB$1=5,AG522=5,$BC$1=AH522),'Data Entry'!G527,"")</f>
        <v/>
      </c>
      <c r="BF522" s="24" t="str">
        <f t="shared" si="159"/>
        <v/>
      </c>
      <c r="BG522" s="24" t="str">
        <f t="shared" si="160"/>
        <v/>
      </c>
      <c r="BH522" s="24" t="str">
        <f>IF(AND($BB$1=5,AG522=5,$BC$1=AH522),'Data Entry'!E527,"")</f>
        <v/>
      </c>
      <c r="BI522" s="24" t="str">
        <f>IF(AND($BB$1=5,AG522=5,$BC$1=AH522),'Data Entry'!H527,"")</f>
        <v/>
      </c>
      <c r="BJ522" s="24" t="str">
        <f>IF(AND($BB$1=5,AG522=5,$BC$1=AH522),'Data Entry'!I527,"")</f>
        <v/>
      </c>
      <c r="BK522" s="24" t="str">
        <f t="shared" si="161"/>
        <v/>
      </c>
      <c r="BL522" s="24" t="str">
        <f t="shared" si="162"/>
        <v/>
      </c>
      <c r="BM522" s="24" t="str">
        <f t="shared" si="163"/>
        <v/>
      </c>
      <c r="BN522" s="24" t="str">
        <f t="shared" si="164"/>
        <v/>
      </c>
    </row>
    <row r="523" spans="1:66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7"/>
      <c r="AF523" t="str">
        <f>IF(AK523="","",IF(AK523&gt;0,COUNT($AG$2:AG523),""))</f>
        <v/>
      </c>
      <c r="AG523" s="24">
        <f t="shared" si="147"/>
        <v>5</v>
      </c>
      <c r="AH523" s="24">
        <f>IF(AND($AJ$1=5),'Data Entry'!C528,"")</f>
        <v>0</v>
      </c>
      <c r="AI523" s="24">
        <f>IF(AND($AJ$1=5),'Data Entry'!D528,"")</f>
        <v>0</v>
      </c>
      <c r="AJ523" s="24" t="str">
        <f t="shared" si="148"/>
        <v/>
      </c>
      <c r="AK523" s="24">
        <f>IF(AND($AJ$1=5),'Data Entry'!F528,"")</f>
        <v>0</v>
      </c>
      <c r="AL523" s="24" t="str">
        <f t="shared" si="149"/>
        <v/>
      </c>
      <c r="AM523" s="24">
        <f>IF(AND($AJ$1=5),'Data Entry'!G528,"")</f>
        <v>0</v>
      </c>
      <c r="AN523" s="24" t="str">
        <f t="shared" si="150"/>
        <v/>
      </c>
      <c r="AO523" s="24" t="str">
        <f t="shared" si="151"/>
        <v/>
      </c>
      <c r="AP523" s="24">
        <f>IF(AND($AJ$1=5),'Data Entry'!E528,"")</f>
        <v>0</v>
      </c>
      <c r="AQ523" s="24">
        <f>IF(AND($AJ$1=5),'Data Entry'!H528,"")</f>
        <v>0</v>
      </c>
      <c r="AR523" s="24">
        <f>IF(AND($AJ$1=5),'Data Entry'!I528,"")</f>
        <v>0</v>
      </c>
      <c r="AS523" s="24" t="str">
        <f t="shared" si="152"/>
        <v/>
      </c>
      <c r="AT523" s="24" t="str">
        <f t="shared" si="153"/>
        <v/>
      </c>
      <c r="AU523" s="24" t="str">
        <f t="shared" si="154"/>
        <v/>
      </c>
      <c r="AV523" s="24" t="str">
        <f t="shared" si="155"/>
        <v/>
      </c>
      <c r="AX523" t="str">
        <f>IF(BC523="","",IF(BC523&gt;0,COUNT($AY$2:AY523),""))</f>
        <v/>
      </c>
      <c r="AY523" s="24" t="str">
        <f t="shared" si="156"/>
        <v/>
      </c>
      <c r="AZ523" s="24" t="str">
        <f>IF(AND($BB$1=5,$BC$1=AH523),'Data Entry'!C528,"")</f>
        <v/>
      </c>
      <c r="BA523" s="24" t="str">
        <f>IF(AND($BB$1=5,AG523=5,$BC$1=AH523),'Data Entry'!D528,"")</f>
        <v/>
      </c>
      <c r="BB523" s="24" t="str">
        <f t="shared" si="157"/>
        <v/>
      </c>
      <c r="BC523" s="24" t="str">
        <f>IF(AND($BB$1=5,AG523=5,$BC$1=AH523),'Data Entry'!F528,"")</f>
        <v/>
      </c>
      <c r="BD523" s="24" t="str">
        <f t="shared" si="158"/>
        <v/>
      </c>
      <c r="BE523" s="24" t="str">
        <f>IF(AND($BB$1=5,AG523=5,$BC$1=AH523),'Data Entry'!G528,"")</f>
        <v/>
      </c>
      <c r="BF523" s="24" t="str">
        <f t="shared" si="159"/>
        <v/>
      </c>
      <c r="BG523" s="24" t="str">
        <f t="shared" si="160"/>
        <v/>
      </c>
      <c r="BH523" s="24" t="str">
        <f>IF(AND($BB$1=5,AG523=5,$BC$1=AH523),'Data Entry'!E528,"")</f>
        <v/>
      </c>
      <c r="BI523" s="24" t="str">
        <f>IF(AND($BB$1=5,AG523=5,$BC$1=AH523),'Data Entry'!H528,"")</f>
        <v/>
      </c>
      <c r="BJ523" s="24" t="str">
        <f>IF(AND($BB$1=5,AG523=5,$BC$1=AH523),'Data Entry'!I528,"")</f>
        <v/>
      </c>
      <c r="BK523" s="24" t="str">
        <f t="shared" si="161"/>
        <v/>
      </c>
      <c r="BL523" s="24" t="str">
        <f t="shared" si="162"/>
        <v/>
      </c>
      <c r="BM523" s="24" t="str">
        <f t="shared" si="163"/>
        <v/>
      </c>
      <c r="BN523" s="24" t="str">
        <f t="shared" si="164"/>
        <v/>
      </c>
    </row>
    <row r="524" spans="1:66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7"/>
      <c r="AF524" t="str">
        <f>IF(AK524="","",IF(AK524&gt;0,COUNT($AG$2:AG524),""))</f>
        <v/>
      </c>
      <c r="AG524" s="24">
        <f t="shared" si="147"/>
        <v>5</v>
      </c>
      <c r="AH524" s="24">
        <f>IF(AND($AJ$1=5),'Data Entry'!C529,"")</f>
        <v>0</v>
      </c>
      <c r="AI524" s="24">
        <f>IF(AND($AJ$1=5),'Data Entry'!D529,"")</f>
        <v>0</v>
      </c>
      <c r="AJ524" s="24" t="str">
        <f t="shared" si="148"/>
        <v/>
      </c>
      <c r="AK524" s="24">
        <f>IF(AND($AJ$1=5),'Data Entry'!F529,"")</f>
        <v>0</v>
      </c>
      <c r="AL524" s="24" t="str">
        <f t="shared" si="149"/>
        <v/>
      </c>
      <c r="AM524" s="24">
        <f>IF(AND($AJ$1=5),'Data Entry'!G529,"")</f>
        <v>0</v>
      </c>
      <c r="AN524" s="24" t="str">
        <f t="shared" si="150"/>
        <v/>
      </c>
      <c r="AO524" s="24" t="str">
        <f t="shared" si="151"/>
        <v/>
      </c>
      <c r="AP524" s="24">
        <f>IF(AND($AJ$1=5),'Data Entry'!E529,"")</f>
        <v>0</v>
      </c>
      <c r="AQ524" s="24">
        <f>IF(AND($AJ$1=5),'Data Entry'!H529,"")</f>
        <v>0</v>
      </c>
      <c r="AR524" s="24">
        <f>IF(AND($AJ$1=5),'Data Entry'!I529,"")</f>
        <v>0</v>
      </c>
      <c r="AS524" s="24" t="str">
        <f t="shared" si="152"/>
        <v/>
      </c>
      <c r="AT524" s="24" t="str">
        <f t="shared" si="153"/>
        <v/>
      </c>
      <c r="AU524" s="24" t="str">
        <f t="shared" si="154"/>
        <v/>
      </c>
      <c r="AV524" s="24" t="str">
        <f t="shared" si="155"/>
        <v/>
      </c>
      <c r="AX524" t="str">
        <f>IF(BC524="","",IF(BC524&gt;0,COUNT($AY$2:AY524),""))</f>
        <v/>
      </c>
      <c r="AY524" s="24" t="str">
        <f t="shared" si="156"/>
        <v/>
      </c>
      <c r="AZ524" s="24" t="str">
        <f>IF(AND($BB$1=5,$BC$1=AH524),'Data Entry'!C529,"")</f>
        <v/>
      </c>
      <c r="BA524" s="24" t="str">
        <f>IF(AND($BB$1=5,AG524=5,$BC$1=AH524),'Data Entry'!D529,"")</f>
        <v/>
      </c>
      <c r="BB524" s="24" t="str">
        <f t="shared" si="157"/>
        <v/>
      </c>
      <c r="BC524" s="24" t="str">
        <f>IF(AND($BB$1=5,AG524=5,$BC$1=AH524),'Data Entry'!F529,"")</f>
        <v/>
      </c>
      <c r="BD524" s="24" t="str">
        <f t="shared" si="158"/>
        <v/>
      </c>
      <c r="BE524" s="24" t="str">
        <f>IF(AND($BB$1=5,AG524=5,$BC$1=AH524),'Data Entry'!G529,"")</f>
        <v/>
      </c>
      <c r="BF524" s="24" t="str">
        <f t="shared" si="159"/>
        <v/>
      </c>
      <c r="BG524" s="24" t="str">
        <f t="shared" si="160"/>
        <v/>
      </c>
      <c r="BH524" s="24" t="str">
        <f>IF(AND($BB$1=5,AG524=5,$BC$1=AH524),'Data Entry'!E529,"")</f>
        <v/>
      </c>
      <c r="BI524" s="24" t="str">
        <f>IF(AND($BB$1=5,AG524=5,$BC$1=AH524),'Data Entry'!H529,"")</f>
        <v/>
      </c>
      <c r="BJ524" s="24" t="str">
        <f>IF(AND($BB$1=5,AG524=5,$BC$1=AH524),'Data Entry'!I529,"")</f>
        <v/>
      </c>
      <c r="BK524" s="24" t="str">
        <f t="shared" si="161"/>
        <v/>
      </c>
      <c r="BL524" s="24" t="str">
        <f t="shared" si="162"/>
        <v/>
      </c>
      <c r="BM524" s="24" t="str">
        <f t="shared" si="163"/>
        <v/>
      </c>
      <c r="BN524" s="24" t="str">
        <f t="shared" si="164"/>
        <v/>
      </c>
    </row>
    <row r="525" spans="1:66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7"/>
      <c r="AF525" t="str">
        <f>IF(AK525="","",IF(AK525&gt;0,COUNT($AG$2:AG525),""))</f>
        <v/>
      </c>
      <c r="AG525" s="24">
        <f t="shared" si="147"/>
        <v>5</v>
      </c>
      <c r="AH525" s="24">
        <f>IF(AND($AJ$1=5),'Data Entry'!C530,"")</f>
        <v>0</v>
      </c>
      <c r="AI525" s="24">
        <f>IF(AND($AJ$1=5),'Data Entry'!D530,"")</f>
        <v>0</v>
      </c>
      <c r="AJ525" s="24" t="str">
        <f t="shared" si="148"/>
        <v/>
      </c>
      <c r="AK525" s="24">
        <f>IF(AND($AJ$1=5),'Data Entry'!F530,"")</f>
        <v>0</v>
      </c>
      <c r="AL525" s="24" t="str">
        <f t="shared" si="149"/>
        <v/>
      </c>
      <c r="AM525" s="24">
        <f>IF(AND($AJ$1=5),'Data Entry'!G530,"")</f>
        <v>0</v>
      </c>
      <c r="AN525" s="24" t="str">
        <f t="shared" si="150"/>
        <v/>
      </c>
      <c r="AO525" s="24" t="str">
        <f t="shared" si="151"/>
        <v/>
      </c>
      <c r="AP525" s="24">
        <f>IF(AND($AJ$1=5),'Data Entry'!E530,"")</f>
        <v>0</v>
      </c>
      <c r="AQ525" s="24">
        <f>IF(AND($AJ$1=5),'Data Entry'!H530,"")</f>
        <v>0</v>
      </c>
      <c r="AR525" s="24">
        <f>IF(AND($AJ$1=5),'Data Entry'!I530,"")</f>
        <v>0</v>
      </c>
      <c r="AS525" s="24" t="str">
        <f t="shared" si="152"/>
        <v/>
      </c>
      <c r="AT525" s="24" t="str">
        <f t="shared" si="153"/>
        <v/>
      </c>
      <c r="AU525" s="24" t="str">
        <f t="shared" si="154"/>
        <v/>
      </c>
      <c r="AV525" s="24" t="str">
        <f t="shared" si="155"/>
        <v/>
      </c>
      <c r="AX525" t="str">
        <f>IF(BC525="","",IF(BC525&gt;0,COUNT($AY$2:AY525),""))</f>
        <v/>
      </c>
      <c r="AY525" s="24" t="str">
        <f t="shared" si="156"/>
        <v/>
      </c>
      <c r="AZ525" s="24" t="str">
        <f>IF(AND($BB$1=5,$BC$1=AH525),'Data Entry'!C530,"")</f>
        <v/>
      </c>
      <c r="BA525" s="24" t="str">
        <f>IF(AND($BB$1=5,AG525=5,$BC$1=AH525),'Data Entry'!D530,"")</f>
        <v/>
      </c>
      <c r="BB525" s="24" t="str">
        <f t="shared" si="157"/>
        <v/>
      </c>
      <c r="BC525" s="24" t="str">
        <f>IF(AND($BB$1=5,AG525=5,$BC$1=AH525),'Data Entry'!F530,"")</f>
        <v/>
      </c>
      <c r="BD525" s="24" t="str">
        <f t="shared" si="158"/>
        <v/>
      </c>
      <c r="BE525" s="24" t="str">
        <f>IF(AND($BB$1=5,AG525=5,$BC$1=AH525),'Data Entry'!G530,"")</f>
        <v/>
      </c>
      <c r="BF525" s="24" t="str">
        <f t="shared" si="159"/>
        <v/>
      </c>
      <c r="BG525" s="24" t="str">
        <f t="shared" si="160"/>
        <v/>
      </c>
      <c r="BH525" s="24" t="str">
        <f>IF(AND($BB$1=5,AG525=5,$BC$1=AH525),'Data Entry'!E530,"")</f>
        <v/>
      </c>
      <c r="BI525" s="24" t="str">
        <f>IF(AND($BB$1=5,AG525=5,$BC$1=AH525),'Data Entry'!H530,"")</f>
        <v/>
      </c>
      <c r="BJ525" s="24" t="str">
        <f>IF(AND($BB$1=5,AG525=5,$BC$1=AH525),'Data Entry'!I530,"")</f>
        <v/>
      </c>
      <c r="BK525" s="24" t="str">
        <f t="shared" si="161"/>
        <v/>
      </c>
      <c r="BL525" s="24" t="str">
        <f t="shared" si="162"/>
        <v/>
      </c>
      <c r="BM525" s="24" t="str">
        <f t="shared" si="163"/>
        <v/>
      </c>
      <c r="BN525" s="24" t="str">
        <f t="shared" si="164"/>
        <v/>
      </c>
    </row>
    <row r="526" spans="1:66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7"/>
      <c r="AF526" t="str">
        <f>IF(AK526="","",IF(AK526&gt;0,COUNT($AG$2:AG526),""))</f>
        <v/>
      </c>
      <c r="AG526" s="24">
        <f t="shared" si="147"/>
        <v>5</v>
      </c>
      <c r="AH526" s="24">
        <f>IF(AND($AJ$1=5),'Data Entry'!C531,"")</f>
        <v>0</v>
      </c>
      <c r="AI526" s="24">
        <f>IF(AND($AJ$1=5),'Data Entry'!D531,"")</f>
        <v>0</v>
      </c>
      <c r="AJ526" s="24" t="str">
        <f t="shared" si="148"/>
        <v/>
      </c>
      <c r="AK526" s="24">
        <f>IF(AND($AJ$1=5),'Data Entry'!F531,"")</f>
        <v>0</v>
      </c>
      <c r="AL526" s="24" t="str">
        <f t="shared" si="149"/>
        <v/>
      </c>
      <c r="AM526" s="24">
        <f>IF(AND($AJ$1=5),'Data Entry'!G531,"")</f>
        <v>0</v>
      </c>
      <c r="AN526" s="24" t="str">
        <f t="shared" si="150"/>
        <v/>
      </c>
      <c r="AO526" s="24" t="str">
        <f t="shared" si="151"/>
        <v/>
      </c>
      <c r="AP526" s="24">
        <f>IF(AND($AJ$1=5),'Data Entry'!E531,"")</f>
        <v>0</v>
      </c>
      <c r="AQ526" s="24">
        <f>IF(AND($AJ$1=5),'Data Entry'!H531,"")</f>
        <v>0</v>
      </c>
      <c r="AR526" s="24">
        <f>IF(AND($AJ$1=5),'Data Entry'!I531,"")</f>
        <v>0</v>
      </c>
      <c r="AS526" s="24" t="str">
        <f t="shared" si="152"/>
        <v/>
      </c>
      <c r="AT526" s="24" t="str">
        <f t="shared" si="153"/>
        <v/>
      </c>
      <c r="AU526" s="24" t="str">
        <f t="shared" si="154"/>
        <v/>
      </c>
      <c r="AV526" s="24" t="str">
        <f t="shared" si="155"/>
        <v/>
      </c>
      <c r="AX526" t="str">
        <f>IF(BC526="","",IF(BC526&gt;0,COUNT($AY$2:AY526),""))</f>
        <v/>
      </c>
      <c r="AY526" s="24" t="str">
        <f t="shared" si="156"/>
        <v/>
      </c>
      <c r="AZ526" s="24" t="str">
        <f>IF(AND($BB$1=5,$BC$1=AH526),'Data Entry'!C531,"")</f>
        <v/>
      </c>
      <c r="BA526" s="24" t="str">
        <f>IF(AND($BB$1=5,AG526=5,$BC$1=AH526),'Data Entry'!D531,"")</f>
        <v/>
      </c>
      <c r="BB526" s="24" t="str">
        <f t="shared" si="157"/>
        <v/>
      </c>
      <c r="BC526" s="24" t="str">
        <f>IF(AND($BB$1=5,AG526=5,$BC$1=AH526),'Data Entry'!F531,"")</f>
        <v/>
      </c>
      <c r="BD526" s="24" t="str">
        <f t="shared" si="158"/>
        <v/>
      </c>
      <c r="BE526" s="24" t="str">
        <f>IF(AND($BB$1=5,AG526=5,$BC$1=AH526),'Data Entry'!G531,"")</f>
        <v/>
      </c>
      <c r="BF526" s="24" t="str">
        <f t="shared" si="159"/>
        <v/>
      </c>
      <c r="BG526" s="24" t="str">
        <f t="shared" si="160"/>
        <v/>
      </c>
      <c r="BH526" s="24" t="str">
        <f>IF(AND($BB$1=5,AG526=5,$BC$1=AH526),'Data Entry'!E531,"")</f>
        <v/>
      </c>
      <c r="BI526" s="24" t="str">
        <f>IF(AND($BB$1=5,AG526=5,$BC$1=AH526),'Data Entry'!H531,"")</f>
        <v/>
      </c>
      <c r="BJ526" s="24" t="str">
        <f>IF(AND($BB$1=5,AG526=5,$BC$1=AH526),'Data Entry'!I531,"")</f>
        <v/>
      </c>
      <c r="BK526" s="24" t="str">
        <f t="shared" si="161"/>
        <v/>
      </c>
      <c r="BL526" s="24" t="str">
        <f t="shared" si="162"/>
        <v/>
      </c>
      <c r="BM526" s="24" t="str">
        <f t="shared" si="163"/>
        <v/>
      </c>
      <c r="BN526" s="24" t="str">
        <f t="shared" si="164"/>
        <v/>
      </c>
    </row>
    <row r="527" spans="1:66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7"/>
      <c r="AF527" t="str">
        <f>IF(AK527="","",IF(AK527&gt;0,COUNT($AG$2:AG527),""))</f>
        <v/>
      </c>
      <c r="AG527" s="24">
        <f t="shared" si="147"/>
        <v>5</v>
      </c>
      <c r="AH527" s="24">
        <f>IF(AND($AJ$1=5),'Data Entry'!C532,"")</f>
        <v>0</v>
      </c>
      <c r="AI527" s="24">
        <f>IF(AND($AJ$1=5),'Data Entry'!D532,"")</f>
        <v>0</v>
      </c>
      <c r="AJ527" s="24" t="str">
        <f t="shared" si="148"/>
        <v/>
      </c>
      <c r="AK527" s="24">
        <f>IF(AND($AJ$1=5),'Data Entry'!F532,"")</f>
        <v>0</v>
      </c>
      <c r="AL527" s="24" t="str">
        <f t="shared" si="149"/>
        <v/>
      </c>
      <c r="AM527" s="24">
        <f>IF(AND($AJ$1=5),'Data Entry'!G532,"")</f>
        <v>0</v>
      </c>
      <c r="AN527" s="24" t="str">
        <f t="shared" si="150"/>
        <v/>
      </c>
      <c r="AO527" s="24" t="str">
        <f t="shared" si="151"/>
        <v/>
      </c>
      <c r="AP527" s="24">
        <f>IF(AND($AJ$1=5),'Data Entry'!E532,"")</f>
        <v>0</v>
      </c>
      <c r="AQ527" s="24">
        <f>IF(AND($AJ$1=5),'Data Entry'!H532,"")</f>
        <v>0</v>
      </c>
      <c r="AR527" s="24">
        <f>IF(AND($AJ$1=5),'Data Entry'!I532,"")</f>
        <v>0</v>
      </c>
      <c r="AS527" s="24" t="str">
        <f t="shared" si="152"/>
        <v/>
      </c>
      <c r="AT527" s="24" t="str">
        <f t="shared" si="153"/>
        <v/>
      </c>
      <c r="AU527" s="24" t="str">
        <f t="shared" si="154"/>
        <v/>
      </c>
      <c r="AV527" s="24" t="str">
        <f t="shared" si="155"/>
        <v/>
      </c>
      <c r="AX527" t="str">
        <f>IF(BC527="","",IF(BC527&gt;0,COUNT($AY$2:AY527),""))</f>
        <v/>
      </c>
      <c r="AY527" s="24" t="str">
        <f t="shared" si="156"/>
        <v/>
      </c>
      <c r="AZ527" s="24" t="str">
        <f>IF(AND($BB$1=5,$BC$1=AH527),'Data Entry'!C532,"")</f>
        <v/>
      </c>
      <c r="BA527" s="24" t="str">
        <f>IF(AND($BB$1=5,AG527=5,$BC$1=AH527),'Data Entry'!D532,"")</f>
        <v/>
      </c>
      <c r="BB527" s="24" t="str">
        <f t="shared" si="157"/>
        <v/>
      </c>
      <c r="BC527" s="24" t="str">
        <f>IF(AND($BB$1=5,AG527=5,$BC$1=AH527),'Data Entry'!F532,"")</f>
        <v/>
      </c>
      <c r="BD527" s="24" t="str">
        <f t="shared" si="158"/>
        <v/>
      </c>
      <c r="BE527" s="24" t="str">
        <f>IF(AND($BB$1=5,AG527=5,$BC$1=AH527),'Data Entry'!G532,"")</f>
        <v/>
      </c>
      <c r="BF527" s="24" t="str">
        <f t="shared" si="159"/>
        <v/>
      </c>
      <c r="BG527" s="24" t="str">
        <f t="shared" si="160"/>
        <v/>
      </c>
      <c r="BH527" s="24" t="str">
        <f>IF(AND($BB$1=5,AG527=5,$BC$1=AH527),'Data Entry'!E532,"")</f>
        <v/>
      </c>
      <c r="BI527" s="24" t="str">
        <f>IF(AND($BB$1=5,AG527=5,$BC$1=AH527),'Data Entry'!H532,"")</f>
        <v/>
      </c>
      <c r="BJ527" s="24" t="str">
        <f>IF(AND($BB$1=5,AG527=5,$BC$1=AH527),'Data Entry'!I532,"")</f>
        <v/>
      </c>
      <c r="BK527" s="24" t="str">
        <f t="shared" si="161"/>
        <v/>
      </c>
      <c r="BL527" s="24" t="str">
        <f t="shared" si="162"/>
        <v/>
      </c>
      <c r="BM527" s="24" t="str">
        <f t="shared" si="163"/>
        <v/>
      </c>
      <c r="BN527" s="24" t="str">
        <f t="shared" si="164"/>
        <v/>
      </c>
    </row>
    <row r="528" spans="1:66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7"/>
      <c r="AF528" t="str">
        <f>IF(AK528="","",IF(AK528&gt;0,COUNT($AG$2:AG528),""))</f>
        <v/>
      </c>
      <c r="AG528" s="24">
        <f t="shared" si="147"/>
        <v>5</v>
      </c>
      <c r="AH528" s="24">
        <f>IF(AND($AJ$1=5),'Data Entry'!C533,"")</f>
        <v>0</v>
      </c>
      <c r="AI528" s="24">
        <f>IF(AND($AJ$1=5),'Data Entry'!D533,"")</f>
        <v>0</v>
      </c>
      <c r="AJ528" s="24" t="str">
        <f t="shared" si="148"/>
        <v/>
      </c>
      <c r="AK528" s="24">
        <f>IF(AND($AJ$1=5),'Data Entry'!F533,"")</f>
        <v>0</v>
      </c>
      <c r="AL528" s="24" t="str">
        <f t="shared" si="149"/>
        <v/>
      </c>
      <c r="AM528" s="24">
        <f>IF(AND($AJ$1=5),'Data Entry'!G533,"")</f>
        <v>0</v>
      </c>
      <c r="AN528" s="24" t="str">
        <f t="shared" si="150"/>
        <v/>
      </c>
      <c r="AO528" s="24" t="str">
        <f t="shared" si="151"/>
        <v/>
      </c>
      <c r="AP528" s="24">
        <f>IF(AND($AJ$1=5),'Data Entry'!E533,"")</f>
        <v>0</v>
      </c>
      <c r="AQ528" s="24">
        <f>IF(AND($AJ$1=5),'Data Entry'!H533,"")</f>
        <v>0</v>
      </c>
      <c r="AR528" s="24">
        <f>IF(AND($AJ$1=5),'Data Entry'!I533,"")</f>
        <v>0</v>
      </c>
      <c r="AS528" s="24" t="str">
        <f t="shared" si="152"/>
        <v/>
      </c>
      <c r="AT528" s="24" t="str">
        <f t="shared" si="153"/>
        <v/>
      </c>
      <c r="AU528" s="24" t="str">
        <f t="shared" si="154"/>
        <v/>
      </c>
      <c r="AV528" s="24" t="str">
        <f t="shared" si="155"/>
        <v/>
      </c>
      <c r="AX528" t="str">
        <f>IF(BC528="","",IF(BC528&gt;0,COUNT($AY$2:AY528),""))</f>
        <v/>
      </c>
      <c r="AY528" s="24" t="str">
        <f t="shared" si="156"/>
        <v/>
      </c>
      <c r="AZ528" s="24" t="str">
        <f>IF(AND($BB$1=5,$BC$1=AH528),'Data Entry'!C533,"")</f>
        <v/>
      </c>
      <c r="BA528" s="24" t="str">
        <f>IF(AND($BB$1=5,AG528=5,$BC$1=AH528),'Data Entry'!D533,"")</f>
        <v/>
      </c>
      <c r="BB528" s="24" t="str">
        <f t="shared" si="157"/>
        <v/>
      </c>
      <c r="BC528" s="24" t="str">
        <f>IF(AND($BB$1=5,AG528=5,$BC$1=AH528),'Data Entry'!F533,"")</f>
        <v/>
      </c>
      <c r="BD528" s="24" t="str">
        <f t="shared" si="158"/>
        <v/>
      </c>
      <c r="BE528" s="24" t="str">
        <f>IF(AND($BB$1=5,AG528=5,$BC$1=AH528),'Data Entry'!G533,"")</f>
        <v/>
      </c>
      <c r="BF528" s="24" t="str">
        <f t="shared" si="159"/>
        <v/>
      </c>
      <c r="BG528" s="24" t="str">
        <f t="shared" si="160"/>
        <v/>
      </c>
      <c r="BH528" s="24" t="str">
        <f>IF(AND($BB$1=5,AG528=5,$BC$1=AH528),'Data Entry'!E533,"")</f>
        <v/>
      </c>
      <c r="BI528" s="24" t="str">
        <f>IF(AND($BB$1=5,AG528=5,$BC$1=AH528),'Data Entry'!H533,"")</f>
        <v/>
      </c>
      <c r="BJ528" s="24" t="str">
        <f>IF(AND($BB$1=5,AG528=5,$BC$1=AH528),'Data Entry'!I533,"")</f>
        <v/>
      </c>
      <c r="BK528" s="24" t="str">
        <f t="shared" si="161"/>
        <v/>
      </c>
      <c r="BL528" s="24" t="str">
        <f t="shared" si="162"/>
        <v/>
      </c>
      <c r="BM528" s="24" t="str">
        <f t="shared" si="163"/>
        <v/>
      </c>
      <c r="BN528" s="24" t="str">
        <f t="shared" si="164"/>
        <v/>
      </c>
    </row>
    <row r="529" spans="1:66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7"/>
      <c r="AF529" t="str">
        <f>IF(AK529="","",IF(AK529&gt;0,COUNT($AG$2:AG529),""))</f>
        <v/>
      </c>
      <c r="AG529" s="24">
        <f t="shared" si="147"/>
        <v>5</v>
      </c>
      <c r="AH529" s="24">
        <f>IF(AND($AJ$1=5),'Data Entry'!C534,"")</f>
        <v>0</v>
      </c>
      <c r="AI529" s="24">
        <f>IF(AND($AJ$1=5),'Data Entry'!D534,"")</f>
        <v>0</v>
      </c>
      <c r="AJ529" s="24" t="str">
        <f t="shared" si="148"/>
        <v/>
      </c>
      <c r="AK529" s="24">
        <f>IF(AND($AJ$1=5),'Data Entry'!F534,"")</f>
        <v>0</v>
      </c>
      <c r="AL529" s="24" t="str">
        <f t="shared" si="149"/>
        <v/>
      </c>
      <c r="AM529" s="24">
        <f>IF(AND($AJ$1=5),'Data Entry'!G534,"")</f>
        <v>0</v>
      </c>
      <c r="AN529" s="24" t="str">
        <f t="shared" si="150"/>
        <v/>
      </c>
      <c r="AO529" s="24" t="str">
        <f t="shared" si="151"/>
        <v/>
      </c>
      <c r="AP529" s="24">
        <f>IF(AND($AJ$1=5),'Data Entry'!E534,"")</f>
        <v>0</v>
      </c>
      <c r="AQ529" s="24">
        <f>IF(AND($AJ$1=5),'Data Entry'!H534,"")</f>
        <v>0</v>
      </c>
      <c r="AR529" s="24">
        <f>IF(AND($AJ$1=5),'Data Entry'!I534,"")</f>
        <v>0</v>
      </c>
      <c r="AS529" s="24" t="str">
        <f t="shared" si="152"/>
        <v/>
      </c>
      <c r="AT529" s="24" t="str">
        <f t="shared" si="153"/>
        <v/>
      </c>
      <c r="AU529" s="24" t="str">
        <f t="shared" si="154"/>
        <v/>
      </c>
      <c r="AV529" s="24" t="str">
        <f t="shared" si="155"/>
        <v/>
      </c>
      <c r="AX529" t="str">
        <f>IF(BC529="","",IF(BC529&gt;0,COUNT($AY$2:AY529),""))</f>
        <v/>
      </c>
      <c r="AY529" s="24" t="str">
        <f t="shared" si="156"/>
        <v/>
      </c>
      <c r="AZ529" s="24" t="str">
        <f>IF(AND($BB$1=5,$BC$1=AH529),'Data Entry'!C534,"")</f>
        <v/>
      </c>
      <c r="BA529" s="24" t="str">
        <f>IF(AND($BB$1=5,AG529=5,$BC$1=AH529),'Data Entry'!D534,"")</f>
        <v/>
      </c>
      <c r="BB529" s="24" t="str">
        <f t="shared" si="157"/>
        <v/>
      </c>
      <c r="BC529" s="24" t="str">
        <f>IF(AND($BB$1=5,AG529=5,$BC$1=AH529),'Data Entry'!F534,"")</f>
        <v/>
      </c>
      <c r="BD529" s="24" t="str">
        <f t="shared" si="158"/>
        <v/>
      </c>
      <c r="BE529" s="24" t="str">
        <f>IF(AND($BB$1=5,AG529=5,$BC$1=AH529),'Data Entry'!G534,"")</f>
        <v/>
      </c>
      <c r="BF529" s="24" t="str">
        <f t="shared" si="159"/>
        <v/>
      </c>
      <c r="BG529" s="24" t="str">
        <f t="shared" si="160"/>
        <v/>
      </c>
      <c r="BH529" s="24" t="str">
        <f>IF(AND($BB$1=5,AG529=5,$BC$1=AH529),'Data Entry'!E534,"")</f>
        <v/>
      </c>
      <c r="BI529" s="24" t="str">
        <f>IF(AND($BB$1=5,AG529=5,$BC$1=AH529),'Data Entry'!H534,"")</f>
        <v/>
      </c>
      <c r="BJ529" s="24" t="str">
        <f>IF(AND($BB$1=5,AG529=5,$BC$1=AH529),'Data Entry'!I534,"")</f>
        <v/>
      </c>
      <c r="BK529" s="24" t="str">
        <f t="shared" si="161"/>
        <v/>
      </c>
      <c r="BL529" s="24" t="str">
        <f t="shared" si="162"/>
        <v/>
      </c>
      <c r="BM529" s="24" t="str">
        <f t="shared" si="163"/>
        <v/>
      </c>
      <c r="BN529" s="24" t="str">
        <f t="shared" si="164"/>
        <v/>
      </c>
    </row>
    <row r="530" spans="1:66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7"/>
      <c r="AF530" t="str">
        <f>IF(AK530="","",IF(AK530&gt;0,COUNT($AG$2:AG530),""))</f>
        <v/>
      </c>
      <c r="AG530" s="24">
        <f t="shared" si="147"/>
        <v>5</v>
      </c>
      <c r="AH530" s="24">
        <f>IF(AND($AJ$1=5),'Data Entry'!C535,"")</f>
        <v>0</v>
      </c>
      <c r="AI530" s="24">
        <f>IF(AND($AJ$1=5),'Data Entry'!D535,"")</f>
        <v>0</v>
      </c>
      <c r="AJ530" s="24" t="str">
        <f t="shared" si="148"/>
        <v/>
      </c>
      <c r="AK530" s="24">
        <f>IF(AND($AJ$1=5),'Data Entry'!F535,"")</f>
        <v>0</v>
      </c>
      <c r="AL530" s="24" t="str">
        <f t="shared" si="149"/>
        <v/>
      </c>
      <c r="AM530" s="24">
        <f>IF(AND($AJ$1=5),'Data Entry'!G535,"")</f>
        <v>0</v>
      </c>
      <c r="AN530" s="24" t="str">
        <f t="shared" si="150"/>
        <v/>
      </c>
      <c r="AO530" s="24" t="str">
        <f t="shared" si="151"/>
        <v/>
      </c>
      <c r="AP530" s="24">
        <f>IF(AND($AJ$1=5),'Data Entry'!E535,"")</f>
        <v>0</v>
      </c>
      <c r="AQ530" s="24">
        <f>IF(AND($AJ$1=5),'Data Entry'!H535,"")</f>
        <v>0</v>
      </c>
      <c r="AR530" s="24">
        <f>IF(AND($AJ$1=5),'Data Entry'!I535,"")</f>
        <v>0</v>
      </c>
      <c r="AS530" s="24" t="str">
        <f t="shared" si="152"/>
        <v/>
      </c>
      <c r="AT530" s="24" t="str">
        <f t="shared" si="153"/>
        <v/>
      </c>
      <c r="AU530" s="24" t="str">
        <f t="shared" si="154"/>
        <v/>
      </c>
      <c r="AV530" s="24" t="str">
        <f t="shared" si="155"/>
        <v/>
      </c>
      <c r="AX530" t="str">
        <f>IF(BC530="","",IF(BC530&gt;0,COUNT($AY$2:AY530),""))</f>
        <v/>
      </c>
      <c r="AY530" s="24" t="str">
        <f t="shared" si="156"/>
        <v/>
      </c>
      <c r="AZ530" s="24" t="str">
        <f>IF(AND($BB$1=5,$BC$1=AH530),'Data Entry'!C535,"")</f>
        <v/>
      </c>
      <c r="BA530" s="24" t="str">
        <f>IF(AND($BB$1=5,AG530=5,$BC$1=AH530),'Data Entry'!D535,"")</f>
        <v/>
      </c>
      <c r="BB530" s="24" t="str">
        <f t="shared" si="157"/>
        <v/>
      </c>
      <c r="BC530" s="24" t="str">
        <f>IF(AND($BB$1=5,AG530=5,$BC$1=AH530),'Data Entry'!F535,"")</f>
        <v/>
      </c>
      <c r="BD530" s="24" t="str">
        <f t="shared" si="158"/>
        <v/>
      </c>
      <c r="BE530" s="24" t="str">
        <f>IF(AND($BB$1=5,AG530=5,$BC$1=AH530),'Data Entry'!G535,"")</f>
        <v/>
      </c>
      <c r="BF530" s="24" t="str">
        <f t="shared" si="159"/>
        <v/>
      </c>
      <c r="BG530" s="24" t="str">
        <f t="shared" si="160"/>
        <v/>
      </c>
      <c r="BH530" s="24" t="str">
        <f>IF(AND($BB$1=5,AG530=5,$BC$1=AH530),'Data Entry'!E535,"")</f>
        <v/>
      </c>
      <c r="BI530" s="24" t="str">
        <f>IF(AND($BB$1=5,AG530=5,$BC$1=AH530),'Data Entry'!H535,"")</f>
        <v/>
      </c>
      <c r="BJ530" s="24" t="str">
        <f>IF(AND($BB$1=5,AG530=5,$BC$1=AH530),'Data Entry'!I535,"")</f>
        <v/>
      </c>
      <c r="BK530" s="24" t="str">
        <f t="shared" si="161"/>
        <v/>
      </c>
      <c r="BL530" s="24" t="str">
        <f t="shared" si="162"/>
        <v/>
      </c>
      <c r="BM530" s="24" t="str">
        <f t="shared" si="163"/>
        <v/>
      </c>
      <c r="BN530" s="24" t="str">
        <f t="shared" si="164"/>
        <v/>
      </c>
    </row>
    <row r="531" spans="1:66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7"/>
      <c r="AF531" t="str">
        <f>IF(AK531="","",IF(AK531&gt;0,COUNT($AG$2:AG531),""))</f>
        <v/>
      </c>
      <c r="AG531" s="24">
        <f t="shared" si="147"/>
        <v>5</v>
      </c>
      <c r="AH531" s="24">
        <f>IF(AND($AJ$1=5),'Data Entry'!C536,"")</f>
        <v>0</v>
      </c>
      <c r="AI531" s="24">
        <f>IF(AND($AJ$1=5),'Data Entry'!D536,"")</f>
        <v>0</v>
      </c>
      <c r="AJ531" s="24" t="str">
        <f t="shared" si="148"/>
        <v/>
      </c>
      <c r="AK531" s="24">
        <f>IF(AND($AJ$1=5),'Data Entry'!F536,"")</f>
        <v>0</v>
      </c>
      <c r="AL531" s="24" t="str">
        <f t="shared" si="149"/>
        <v/>
      </c>
      <c r="AM531" s="24">
        <f>IF(AND($AJ$1=5),'Data Entry'!G536,"")</f>
        <v>0</v>
      </c>
      <c r="AN531" s="24" t="str">
        <f t="shared" si="150"/>
        <v/>
      </c>
      <c r="AO531" s="24" t="str">
        <f t="shared" si="151"/>
        <v/>
      </c>
      <c r="AP531" s="24">
        <f>IF(AND($AJ$1=5),'Data Entry'!E536,"")</f>
        <v>0</v>
      </c>
      <c r="AQ531" s="24">
        <f>IF(AND($AJ$1=5),'Data Entry'!H536,"")</f>
        <v>0</v>
      </c>
      <c r="AR531" s="24">
        <f>IF(AND($AJ$1=5),'Data Entry'!I536,"")</f>
        <v>0</v>
      </c>
      <c r="AS531" s="24" t="str">
        <f t="shared" si="152"/>
        <v/>
      </c>
      <c r="AT531" s="24" t="str">
        <f t="shared" si="153"/>
        <v/>
      </c>
      <c r="AU531" s="24" t="str">
        <f t="shared" si="154"/>
        <v/>
      </c>
      <c r="AV531" s="24" t="str">
        <f t="shared" si="155"/>
        <v/>
      </c>
      <c r="AX531" t="str">
        <f>IF(BC531="","",IF(BC531&gt;0,COUNT($AY$2:AY531),""))</f>
        <v/>
      </c>
      <c r="AY531" s="24" t="str">
        <f t="shared" si="156"/>
        <v/>
      </c>
      <c r="AZ531" s="24" t="str">
        <f>IF(AND($BB$1=5,$BC$1=AH531),'Data Entry'!C536,"")</f>
        <v/>
      </c>
      <c r="BA531" s="24" t="str">
        <f>IF(AND($BB$1=5,AG531=5,$BC$1=AH531),'Data Entry'!D536,"")</f>
        <v/>
      </c>
      <c r="BB531" s="24" t="str">
        <f t="shared" si="157"/>
        <v/>
      </c>
      <c r="BC531" s="24" t="str">
        <f>IF(AND($BB$1=5,AG531=5,$BC$1=AH531),'Data Entry'!F536,"")</f>
        <v/>
      </c>
      <c r="BD531" s="24" t="str">
        <f t="shared" si="158"/>
        <v/>
      </c>
      <c r="BE531" s="24" t="str">
        <f>IF(AND($BB$1=5,AG531=5,$BC$1=AH531),'Data Entry'!G536,"")</f>
        <v/>
      </c>
      <c r="BF531" s="24" t="str">
        <f t="shared" si="159"/>
        <v/>
      </c>
      <c r="BG531" s="24" t="str">
        <f t="shared" si="160"/>
        <v/>
      </c>
      <c r="BH531" s="24" t="str">
        <f>IF(AND($BB$1=5,AG531=5,$BC$1=AH531),'Data Entry'!E536,"")</f>
        <v/>
      </c>
      <c r="BI531" s="24" t="str">
        <f>IF(AND($BB$1=5,AG531=5,$BC$1=AH531),'Data Entry'!H536,"")</f>
        <v/>
      </c>
      <c r="BJ531" s="24" t="str">
        <f>IF(AND($BB$1=5,AG531=5,$BC$1=AH531),'Data Entry'!I536,"")</f>
        <v/>
      </c>
      <c r="BK531" s="24" t="str">
        <f t="shared" si="161"/>
        <v/>
      </c>
      <c r="BL531" s="24" t="str">
        <f t="shared" si="162"/>
        <v/>
      </c>
      <c r="BM531" s="24" t="str">
        <f t="shared" si="163"/>
        <v/>
      </c>
      <c r="BN531" s="24" t="str">
        <f t="shared" si="164"/>
        <v/>
      </c>
    </row>
    <row r="532" spans="1:66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7"/>
      <c r="AF532" t="str">
        <f>IF(AK532="","",IF(AK532&gt;0,COUNT($AG$2:AG532),""))</f>
        <v/>
      </c>
      <c r="AG532" s="24">
        <f t="shared" si="147"/>
        <v>5</v>
      </c>
      <c r="AH532" s="24">
        <f>IF(AND($AJ$1=5),'Data Entry'!C537,"")</f>
        <v>0</v>
      </c>
      <c r="AI532" s="24">
        <f>IF(AND($AJ$1=5),'Data Entry'!D537,"")</f>
        <v>0</v>
      </c>
      <c r="AJ532" s="24" t="str">
        <f t="shared" si="148"/>
        <v/>
      </c>
      <c r="AK532" s="24">
        <f>IF(AND($AJ$1=5),'Data Entry'!F537,"")</f>
        <v>0</v>
      </c>
      <c r="AL532" s="24" t="str">
        <f t="shared" si="149"/>
        <v/>
      </c>
      <c r="AM532" s="24">
        <f>IF(AND($AJ$1=5),'Data Entry'!G537,"")</f>
        <v>0</v>
      </c>
      <c r="AN532" s="24" t="str">
        <f t="shared" si="150"/>
        <v/>
      </c>
      <c r="AO532" s="24" t="str">
        <f t="shared" si="151"/>
        <v/>
      </c>
      <c r="AP532" s="24">
        <f>IF(AND($AJ$1=5),'Data Entry'!E537,"")</f>
        <v>0</v>
      </c>
      <c r="AQ532" s="24">
        <f>IF(AND($AJ$1=5),'Data Entry'!H537,"")</f>
        <v>0</v>
      </c>
      <c r="AR532" s="24">
        <f>IF(AND($AJ$1=5),'Data Entry'!I537,"")</f>
        <v>0</v>
      </c>
      <c r="AS532" s="24" t="str">
        <f t="shared" si="152"/>
        <v/>
      </c>
      <c r="AT532" s="24" t="str">
        <f t="shared" si="153"/>
        <v/>
      </c>
      <c r="AU532" s="24" t="str">
        <f t="shared" si="154"/>
        <v/>
      </c>
      <c r="AV532" s="24" t="str">
        <f t="shared" si="155"/>
        <v/>
      </c>
      <c r="AX532" t="str">
        <f>IF(BC532="","",IF(BC532&gt;0,COUNT($AY$2:AY532),""))</f>
        <v/>
      </c>
      <c r="AY532" s="24" t="str">
        <f t="shared" si="156"/>
        <v/>
      </c>
      <c r="AZ532" s="24" t="str">
        <f>IF(AND($BB$1=5,$BC$1=AH532),'Data Entry'!C537,"")</f>
        <v/>
      </c>
      <c r="BA532" s="24" t="str">
        <f>IF(AND($BB$1=5,AG532=5,$BC$1=AH532),'Data Entry'!D537,"")</f>
        <v/>
      </c>
      <c r="BB532" s="24" t="str">
        <f t="shared" si="157"/>
        <v/>
      </c>
      <c r="BC532" s="24" t="str">
        <f>IF(AND($BB$1=5,AG532=5,$BC$1=AH532),'Data Entry'!F537,"")</f>
        <v/>
      </c>
      <c r="BD532" s="24" t="str">
        <f t="shared" si="158"/>
        <v/>
      </c>
      <c r="BE532" s="24" t="str">
        <f>IF(AND($BB$1=5,AG532=5,$BC$1=AH532),'Data Entry'!G537,"")</f>
        <v/>
      </c>
      <c r="BF532" s="24" t="str">
        <f t="shared" si="159"/>
        <v/>
      </c>
      <c r="BG532" s="24" t="str">
        <f t="shared" si="160"/>
        <v/>
      </c>
      <c r="BH532" s="24" t="str">
        <f>IF(AND($BB$1=5,AG532=5,$BC$1=AH532),'Data Entry'!E537,"")</f>
        <v/>
      </c>
      <c r="BI532" s="24" t="str">
        <f>IF(AND($BB$1=5,AG532=5,$BC$1=AH532),'Data Entry'!H537,"")</f>
        <v/>
      </c>
      <c r="BJ532" s="24" t="str">
        <f>IF(AND($BB$1=5,AG532=5,$BC$1=AH532),'Data Entry'!I537,"")</f>
        <v/>
      </c>
      <c r="BK532" s="24" t="str">
        <f t="shared" si="161"/>
        <v/>
      </c>
      <c r="BL532" s="24" t="str">
        <f t="shared" si="162"/>
        <v/>
      </c>
      <c r="BM532" s="24" t="str">
        <f t="shared" si="163"/>
        <v/>
      </c>
      <c r="BN532" s="24" t="str">
        <f t="shared" si="164"/>
        <v/>
      </c>
    </row>
    <row r="533" spans="1:66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7"/>
      <c r="AF533" t="str">
        <f>IF(AK533="","",IF(AK533&gt;0,COUNT($AG$2:AG533),""))</f>
        <v/>
      </c>
      <c r="AG533" s="24">
        <f t="shared" si="147"/>
        <v>5</v>
      </c>
      <c r="AH533" s="24">
        <f>IF(AND($AJ$1=5),'Data Entry'!C538,"")</f>
        <v>0</v>
      </c>
      <c r="AI533" s="24">
        <f>IF(AND($AJ$1=5),'Data Entry'!D538,"")</f>
        <v>0</v>
      </c>
      <c r="AJ533" s="24" t="str">
        <f t="shared" si="148"/>
        <v/>
      </c>
      <c r="AK533" s="24">
        <f>IF(AND($AJ$1=5),'Data Entry'!F538,"")</f>
        <v>0</v>
      </c>
      <c r="AL533" s="24" t="str">
        <f t="shared" si="149"/>
        <v/>
      </c>
      <c r="AM533" s="24">
        <f>IF(AND($AJ$1=5),'Data Entry'!G538,"")</f>
        <v>0</v>
      </c>
      <c r="AN533" s="24" t="str">
        <f t="shared" si="150"/>
        <v/>
      </c>
      <c r="AO533" s="24" t="str">
        <f t="shared" si="151"/>
        <v/>
      </c>
      <c r="AP533" s="24">
        <f>IF(AND($AJ$1=5),'Data Entry'!E538,"")</f>
        <v>0</v>
      </c>
      <c r="AQ533" s="24">
        <f>IF(AND($AJ$1=5),'Data Entry'!H538,"")</f>
        <v>0</v>
      </c>
      <c r="AR533" s="24">
        <f>IF(AND($AJ$1=5),'Data Entry'!I538,"")</f>
        <v>0</v>
      </c>
      <c r="AS533" s="24" t="str">
        <f t="shared" si="152"/>
        <v/>
      </c>
      <c r="AT533" s="24" t="str">
        <f t="shared" si="153"/>
        <v/>
      </c>
      <c r="AU533" s="24" t="str">
        <f t="shared" si="154"/>
        <v/>
      </c>
      <c r="AV533" s="24" t="str">
        <f t="shared" si="155"/>
        <v/>
      </c>
      <c r="AX533" t="str">
        <f>IF(BC533="","",IF(BC533&gt;0,COUNT($AY$2:AY533),""))</f>
        <v/>
      </c>
      <c r="AY533" s="24" t="str">
        <f t="shared" si="156"/>
        <v/>
      </c>
      <c r="AZ533" s="24" t="str">
        <f>IF(AND($BB$1=5,$BC$1=AH533),'Data Entry'!C538,"")</f>
        <v/>
      </c>
      <c r="BA533" s="24" t="str">
        <f>IF(AND($BB$1=5,AG533=5,$BC$1=AH533),'Data Entry'!D538,"")</f>
        <v/>
      </c>
      <c r="BB533" s="24" t="str">
        <f t="shared" si="157"/>
        <v/>
      </c>
      <c r="BC533" s="24" t="str">
        <f>IF(AND($BB$1=5,AG533=5,$BC$1=AH533),'Data Entry'!F538,"")</f>
        <v/>
      </c>
      <c r="BD533" s="24" t="str">
        <f t="shared" si="158"/>
        <v/>
      </c>
      <c r="BE533" s="24" t="str">
        <f>IF(AND($BB$1=5,AG533=5,$BC$1=AH533),'Data Entry'!G538,"")</f>
        <v/>
      </c>
      <c r="BF533" s="24" t="str">
        <f t="shared" si="159"/>
        <v/>
      </c>
      <c r="BG533" s="24" t="str">
        <f t="shared" si="160"/>
        <v/>
      </c>
      <c r="BH533" s="24" t="str">
        <f>IF(AND($BB$1=5,AG533=5,$BC$1=AH533),'Data Entry'!E538,"")</f>
        <v/>
      </c>
      <c r="BI533" s="24" t="str">
        <f>IF(AND($BB$1=5,AG533=5,$BC$1=AH533),'Data Entry'!H538,"")</f>
        <v/>
      </c>
      <c r="BJ533" s="24" t="str">
        <f>IF(AND($BB$1=5,AG533=5,$BC$1=AH533),'Data Entry'!I538,"")</f>
        <v/>
      </c>
      <c r="BK533" s="24" t="str">
        <f t="shared" si="161"/>
        <v/>
      </c>
      <c r="BL533" s="24" t="str">
        <f t="shared" si="162"/>
        <v/>
      </c>
      <c r="BM533" s="24" t="str">
        <f t="shared" si="163"/>
        <v/>
      </c>
      <c r="BN533" s="24" t="str">
        <f t="shared" si="164"/>
        <v/>
      </c>
    </row>
    <row r="534" spans="1:66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7"/>
      <c r="AF534" t="str">
        <f>IF(AK534="","",IF(AK534&gt;0,COUNT($AG$2:AG534),""))</f>
        <v/>
      </c>
      <c r="AG534" s="24">
        <f t="shared" si="147"/>
        <v>5</v>
      </c>
      <c r="AH534" s="24">
        <f>IF(AND($AJ$1=5),'Data Entry'!C539,"")</f>
        <v>0</v>
      </c>
      <c r="AI534" s="24">
        <f>IF(AND($AJ$1=5),'Data Entry'!D539,"")</f>
        <v>0</v>
      </c>
      <c r="AJ534" s="24" t="str">
        <f t="shared" si="148"/>
        <v/>
      </c>
      <c r="AK534" s="24">
        <f>IF(AND($AJ$1=5),'Data Entry'!F539,"")</f>
        <v>0</v>
      </c>
      <c r="AL534" s="24" t="str">
        <f t="shared" si="149"/>
        <v/>
      </c>
      <c r="AM534" s="24">
        <f>IF(AND($AJ$1=5),'Data Entry'!G539,"")</f>
        <v>0</v>
      </c>
      <c r="AN534" s="24" t="str">
        <f t="shared" si="150"/>
        <v/>
      </c>
      <c r="AO534" s="24" t="str">
        <f t="shared" si="151"/>
        <v/>
      </c>
      <c r="AP534" s="24">
        <f>IF(AND($AJ$1=5),'Data Entry'!E539,"")</f>
        <v>0</v>
      </c>
      <c r="AQ534" s="24">
        <f>IF(AND($AJ$1=5),'Data Entry'!H539,"")</f>
        <v>0</v>
      </c>
      <c r="AR534" s="24">
        <f>IF(AND($AJ$1=5),'Data Entry'!I539,"")</f>
        <v>0</v>
      </c>
      <c r="AS534" s="24" t="str">
        <f t="shared" si="152"/>
        <v/>
      </c>
      <c r="AT534" s="24" t="str">
        <f t="shared" si="153"/>
        <v/>
      </c>
      <c r="AU534" s="24" t="str">
        <f t="shared" si="154"/>
        <v/>
      </c>
      <c r="AV534" s="24" t="str">
        <f t="shared" si="155"/>
        <v/>
      </c>
      <c r="AX534" t="str">
        <f>IF(BC534="","",IF(BC534&gt;0,COUNT($AY$2:AY534),""))</f>
        <v/>
      </c>
      <c r="AY534" s="24" t="str">
        <f t="shared" si="156"/>
        <v/>
      </c>
      <c r="AZ534" s="24" t="str">
        <f>IF(AND($BB$1=5,$BC$1=AH534),'Data Entry'!C539,"")</f>
        <v/>
      </c>
      <c r="BA534" s="24" t="str">
        <f>IF(AND($BB$1=5,AG534=5,$BC$1=AH534),'Data Entry'!D539,"")</f>
        <v/>
      </c>
      <c r="BB534" s="24" t="str">
        <f t="shared" si="157"/>
        <v/>
      </c>
      <c r="BC534" s="24" t="str">
        <f>IF(AND($BB$1=5,AG534=5,$BC$1=AH534),'Data Entry'!F539,"")</f>
        <v/>
      </c>
      <c r="BD534" s="24" t="str">
        <f t="shared" si="158"/>
        <v/>
      </c>
      <c r="BE534" s="24" t="str">
        <f>IF(AND($BB$1=5,AG534=5,$BC$1=AH534),'Data Entry'!G539,"")</f>
        <v/>
      </c>
      <c r="BF534" s="24" t="str">
        <f t="shared" si="159"/>
        <v/>
      </c>
      <c r="BG534" s="24" t="str">
        <f t="shared" si="160"/>
        <v/>
      </c>
      <c r="BH534" s="24" t="str">
        <f>IF(AND($BB$1=5,AG534=5,$BC$1=AH534),'Data Entry'!E539,"")</f>
        <v/>
      </c>
      <c r="BI534" s="24" t="str">
        <f>IF(AND($BB$1=5,AG534=5,$BC$1=AH534),'Data Entry'!H539,"")</f>
        <v/>
      </c>
      <c r="BJ534" s="24" t="str">
        <f>IF(AND($BB$1=5,AG534=5,$BC$1=AH534),'Data Entry'!I539,"")</f>
        <v/>
      </c>
      <c r="BK534" s="24" t="str">
        <f t="shared" si="161"/>
        <v/>
      </c>
      <c r="BL534" s="24" t="str">
        <f t="shared" si="162"/>
        <v/>
      </c>
      <c r="BM534" s="24" t="str">
        <f t="shared" si="163"/>
        <v/>
      </c>
      <c r="BN534" s="24" t="str">
        <f t="shared" si="164"/>
        <v/>
      </c>
    </row>
    <row r="535" spans="1:66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7"/>
      <c r="AF535" t="str">
        <f>IF(AK535="","",IF(AK535&gt;0,COUNT($AG$2:AG535),""))</f>
        <v/>
      </c>
      <c r="AG535" s="24">
        <f t="shared" si="147"/>
        <v>5</v>
      </c>
      <c r="AH535" s="24">
        <f>IF(AND($AJ$1=5),'Data Entry'!C540,"")</f>
        <v>0</v>
      </c>
      <c r="AI535" s="24">
        <f>IF(AND($AJ$1=5),'Data Entry'!D540,"")</f>
        <v>0</v>
      </c>
      <c r="AJ535" s="24" t="str">
        <f t="shared" si="148"/>
        <v/>
      </c>
      <c r="AK535" s="24">
        <f>IF(AND($AJ$1=5),'Data Entry'!F540,"")</f>
        <v>0</v>
      </c>
      <c r="AL535" s="24" t="str">
        <f t="shared" si="149"/>
        <v/>
      </c>
      <c r="AM535" s="24">
        <f>IF(AND($AJ$1=5),'Data Entry'!G540,"")</f>
        <v>0</v>
      </c>
      <c r="AN535" s="24" t="str">
        <f t="shared" si="150"/>
        <v/>
      </c>
      <c r="AO535" s="24" t="str">
        <f t="shared" si="151"/>
        <v/>
      </c>
      <c r="AP535" s="24">
        <f>IF(AND($AJ$1=5),'Data Entry'!E540,"")</f>
        <v>0</v>
      </c>
      <c r="AQ535" s="24">
        <f>IF(AND($AJ$1=5),'Data Entry'!H540,"")</f>
        <v>0</v>
      </c>
      <c r="AR535" s="24">
        <f>IF(AND($AJ$1=5),'Data Entry'!I540,"")</f>
        <v>0</v>
      </c>
      <c r="AS535" s="24" t="str">
        <f t="shared" si="152"/>
        <v/>
      </c>
      <c r="AT535" s="24" t="str">
        <f t="shared" si="153"/>
        <v/>
      </c>
      <c r="AU535" s="24" t="str">
        <f t="shared" si="154"/>
        <v/>
      </c>
      <c r="AV535" s="24" t="str">
        <f t="shared" si="155"/>
        <v/>
      </c>
      <c r="AX535" t="str">
        <f>IF(BC535="","",IF(BC535&gt;0,COUNT($AY$2:AY535),""))</f>
        <v/>
      </c>
      <c r="AY535" s="24" t="str">
        <f t="shared" si="156"/>
        <v/>
      </c>
      <c r="AZ535" s="24" t="str">
        <f>IF(AND($BB$1=5,$BC$1=AH535),'Data Entry'!C540,"")</f>
        <v/>
      </c>
      <c r="BA535" s="24" t="str">
        <f>IF(AND($BB$1=5,AG535=5,$BC$1=AH535),'Data Entry'!D540,"")</f>
        <v/>
      </c>
      <c r="BB535" s="24" t="str">
        <f t="shared" si="157"/>
        <v/>
      </c>
      <c r="BC535" s="24" t="str">
        <f>IF(AND($BB$1=5,AG535=5,$BC$1=AH535),'Data Entry'!F540,"")</f>
        <v/>
      </c>
      <c r="BD535" s="24" t="str">
        <f t="shared" si="158"/>
        <v/>
      </c>
      <c r="BE535" s="24" t="str">
        <f>IF(AND($BB$1=5,AG535=5,$BC$1=AH535),'Data Entry'!G540,"")</f>
        <v/>
      </c>
      <c r="BF535" s="24" t="str">
        <f t="shared" si="159"/>
        <v/>
      </c>
      <c r="BG535" s="24" t="str">
        <f t="shared" si="160"/>
        <v/>
      </c>
      <c r="BH535" s="24" t="str">
        <f>IF(AND($BB$1=5,AG535=5,$BC$1=AH535),'Data Entry'!E540,"")</f>
        <v/>
      </c>
      <c r="BI535" s="24" t="str">
        <f>IF(AND($BB$1=5,AG535=5,$BC$1=AH535),'Data Entry'!H540,"")</f>
        <v/>
      </c>
      <c r="BJ535" s="24" t="str">
        <f>IF(AND($BB$1=5,AG535=5,$BC$1=AH535),'Data Entry'!I540,"")</f>
        <v/>
      </c>
      <c r="BK535" s="24" t="str">
        <f t="shared" si="161"/>
        <v/>
      </c>
      <c r="BL535" s="24" t="str">
        <f t="shared" si="162"/>
        <v/>
      </c>
      <c r="BM535" s="24" t="str">
        <f t="shared" si="163"/>
        <v/>
      </c>
      <c r="BN535" s="24" t="str">
        <f t="shared" si="164"/>
        <v/>
      </c>
    </row>
    <row r="536" spans="1:66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7"/>
      <c r="AF536" t="str">
        <f>IF(AK536="","",IF(AK536&gt;0,COUNT($AG$2:AG536),""))</f>
        <v/>
      </c>
      <c r="AG536" s="24">
        <f t="shared" si="147"/>
        <v>5</v>
      </c>
      <c r="AH536" s="24">
        <f>IF(AND($AJ$1=5),'Data Entry'!C541,"")</f>
        <v>0</v>
      </c>
      <c r="AI536" s="24">
        <f>IF(AND($AJ$1=5),'Data Entry'!D541,"")</f>
        <v>0</v>
      </c>
      <c r="AJ536" s="24" t="str">
        <f t="shared" si="148"/>
        <v/>
      </c>
      <c r="AK536" s="24">
        <f>IF(AND($AJ$1=5),'Data Entry'!F541,"")</f>
        <v>0</v>
      </c>
      <c r="AL536" s="24" t="str">
        <f t="shared" si="149"/>
        <v/>
      </c>
      <c r="AM536" s="24">
        <f>IF(AND($AJ$1=5),'Data Entry'!G541,"")</f>
        <v>0</v>
      </c>
      <c r="AN536" s="24" t="str">
        <f t="shared" si="150"/>
        <v/>
      </c>
      <c r="AO536" s="24" t="str">
        <f t="shared" si="151"/>
        <v/>
      </c>
      <c r="AP536" s="24">
        <f>IF(AND($AJ$1=5),'Data Entry'!E541,"")</f>
        <v>0</v>
      </c>
      <c r="AQ536" s="24">
        <f>IF(AND($AJ$1=5),'Data Entry'!H541,"")</f>
        <v>0</v>
      </c>
      <c r="AR536" s="24">
        <f>IF(AND($AJ$1=5),'Data Entry'!I541,"")</f>
        <v>0</v>
      </c>
      <c r="AS536" s="24" t="str">
        <f t="shared" si="152"/>
        <v/>
      </c>
      <c r="AT536" s="24" t="str">
        <f t="shared" si="153"/>
        <v/>
      </c>
      <c r="AU536" s="24" t="str">
        <f t="shared" si="154"/>
        <v/>
      </c>
      <c r="AV536" s="24" t="str">
        <f t="shared" si="155"/>
        <v/>
      </c>
      <c r="AX536" t="str">
        <f>IF(BC536="","",IF(BC536&gt;0,COUNT($AY$2:AY536),""))</f>
        <v/>
      </c>
      <c r="AY536" s="24" t="str">
        <f t="shared" si="156"/>
        <v/>
      </c>
      <c r="AZ536" s="24" t="str">
        <f>IF(AND($BB$1=5,$BC$1=AH536),'Data Entry'!C541,"")</f>
        <v/>
      </c>
      <c r="BA536" s="24" t="str">
        <f>IF(AND($BB$1=5,AG536=5,$BC$1=AH536),'Data Entry'!D541,"")</f>
        <v/>
      </c>
      <c r="BB536" s="24" t="str">
        <f t="shared" si="157"/>
        <v/>
      </c>
      <c r="BC536" s="24" t="str">
        <f>IF(AND($BB$1=5,AG536=5,$BC$1=AH536),'Data Entry'!F541,"")</f>
        <v/>
      </c>
      <c r="BD536" s="24" t="str">
        <f t="shared" si="158"/>
        <v/>
      </c>
      <c r="BE536" s="24" t="str">
        <f>IF(AND($BB$1=5,AG536=5,$BC$1=AH536),'Data Entry'!G541,"")</f>
        <v/>
      </c>
      <c r="BF536" s="24" t="str">
        <f t="shared" si="159"/>
        <v/>
      </c>
      <c r="BG536" s="24" t="str">
        <f t="shared" si="160"/>
        <v/>
      </c>
      <c r="BH536" s="24" t="str">
        <f>IF(AND($BB$1=5,AG536=5,$BC$1=AH536),'Data Entry'!E541,"")</f>
        <v/>
      </c>
      <c r="BI536" s="24" t="str">
        <f>IF(AND($BB$1=5,AG536=5,$BC$1=AH536),'Data Entry'!H541,"")</f>
        <v/>
      </c>
      <c r="BJ536" s="24" t="str">
        <f>IF(AND($BB$1=5,AG536=5,$BC$1=AH536),'Data Entry'!I541,"")</f>
        <v/>
      </c>
      <c r="BK536" s="24" t="str">
        <f t="shared" si="161"/>
        <v/>
      </c>
      <c r="BL536" s="24" t="str">
        <f t="shared" si="162"/>
        <v/>
      </c>
      <c r="BM536" s="24" t="str">
        <f t="shared" si="163"/>
        <v/>
      </c>
      <c r="BN536" s="24" t="str">
        <f t="shared" si="164"/>
        <v/>
      </c>
    </row>
    <row r="537" spans="1:66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7"/>
      <c r="AF537" t="str">
        <f>IF(AK537="","",IF(AK537&gt;0,COUNT($AG$2:AG537),""))</f>
        <v/>
      </c>
      <c r="AG537" s="24">
        <f t="shared" si="147"/>
        <v>5</v>
      </c>
      <c r="AH537" s="24">
        <f>IF(AND($AJ$1=5),'Data Entry'!C542,"")</f>
        <v>0</v>
      </c>
      <c r="AI537" s="24">
        <f>IF(AND($AJ$1=5),'Data Entry'!D542,"")</f>
        <v>0</v>
      </c>
      <c r="AJ537" s="24" t="str">
        <f t="shared" si="148"/>
        <v/>
      </c>
      <c r="AK537" s="24">
        <f>IF(AND($AJ$1=5),'Data Entry'!F542,"")</f>
        <v>0</v>
      </c>
      <c r="AL537" s="24" t="str">
        <f t="shared" si="149"/>
        <v/>
      </c>
      <c r="AM537" s="24">
        <f>IF(AND($AJ$1=5),'Data Entry'!G542,"")</f>
        <v>0</v>
      </c>
      <c r="AN537" s="24" t="str">
        <f t="shared" si="150"/>
        <v/>
      </c>
      <c r="AO537" s="24" t="str">
        <f t="shared" si="151"/>
        <v/>
      </c>
      <c r="AP537" s="24">
        <f>IF(AND($AJ$1=5),'Data Entry'!E542,"")</f>
        <v>0</v>
      </c>
      <c r="AQ537" s="24">
        <f>IF(AND($AJ$1=5),'Data Entry'!H542,"")</f>
        <v>0</v>
      </c>
      <c r="AR537" s="24">
        <f>IF(AND($AJ$1=5),'Data Entry'!I542,"")</f>
        <v>0</v>
      </c>
      <c r="AS537" s="24" t="str">
        <f t="shared" si="152"/>
        <v/>
      </c>
      <c r="AT537" s="24" t="str">
        <f t="shared" si="153"/>
        <v/>
      </c>
      <c r="AU537" s="24" t="str">
        <f t="shared" si="154"/>
        <v/>
      </c>
      <c r="AV537" s="24" t="str">
        <f t="shared" si="155"/>
        <v/>
      </c>
      <c r="AX537" t="str">
        <f>IF(BC537="","",IF(BC537&gt;0,COUNT($AY$2:AY537),""))</f>
        <v/>
      </c>
      <c r="AY537" s="24" t="str">
        <f t="shared" si="156"/>
        <v/>
      </c>
      <c r="AZ537" s="24" t="str">
        <f>IF(AND($BB$1=5,$BC$1=AH537),'Data Entry'!C542,"")</f>
        <v/>
      </c>
      <c r="BA537" s="24" t="str">
        <f>IF(AND($BB$1=5,AG537=5,$BC$1=AH537),'Data Entry'!D542,"")</f>
        <v/>
      </c>
      <c r="BB537" s="24" t="str">
        <f t="shared" si="157"/>
        <v/>
      </c>
      <c r="BC537" s="24" t="str">
        <f>IF(AND($BB$1=5,AG537=5,$BC$1=AH537),'Data Entry'!F542,"")</f>
        <v/>
      </c>
      <c r="BD537" s="24" t="str">
        <f t="shared" si="158"/>
        <v/>
      </c>
      <c r="BE537" s="24" t="str">
        <f>IF(AND($BB$1=5,AG537=5,$BC$1=AH537),'Data Entry'!G542,"")</f>
        <v/>
      </c>
      <c r="BF537" s="24" t="str">
        <f t="shared" si="159"/>
        <v/>
      </c>
      <c r="BG537" s="24" t="str">
        <f t="shared" si="160"/>
        <v/>
      </c>
      <c r="BH537" s="24" t="str">
        <f>IF(AND($BB$1=5,AG537=5,$BC$1=AH537),'Data Entry'!E542,"")</f>
        <v/>
      </c>
      <c r="BI537" s="24" t="str">
        <f>IF(AND($BB$1=5,AG537=5,$BC$1=AH537),'Data Entry'!H542,"")</f>
        <v/>
      </c>
      <c r="BJ537" s="24" t="str">
        <f>IF(AND($BB$1=5,AG537=5,$BC$1=AH537),'Data Entry'!I542,"")</f>
        <v/>
      </c>
      <c r="BK537" s="24" t="str">
        <f t="shared" si="161"/>
        <v/>
      </c>
      <c r="BL537" s="24" t="str">
        <f t="shared" si="162"/>
        <v/>
      </c>
      <c r="BM537" s="24" t="str">
        <f t="shared" si="163"/>
        <v/>
      </c>
      <c r="BN537" s="24" t="str">
        <f t="shared" si="164"/>
        <v/>
      </c>
    </row>
    <row r="538" spans="1:66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7"/>
      <c r="AF538" t="str">
        <f>IF(AK538="","",IF(AK538&gt;0,COUNT($AG$2:AG538),""))</f>
        <v/>
      </c>
      <c r="AG538" s="24">
        <f t="shared" si="147"/>
        <v>5</v>
      </c>
      <c r="AH538" s="24">
        <f>IF(AND($AJ$1=5),'Data Entry'!C543,"")</f>
        <v>0</v>
      </c>
      <c r="AI538" s="24">
        <f>IF(AND($AJ$1=5),'Data Entry'!D543,"")</f>
        <v>0</v>
      </c>
      <c r="AJ538" s="24" t="str">
        <f t="shared" si="148"/>
        <v/>
      </c>
      <c r="AK538" s="24">
        <f>IF(AND($AJ$1=5),'Data Entry'!F543,"")</f>
        <v>0</v>
      </c>
      <c r="AL538" s="24" t="str">
        <f t="shared" si="149"/>
        <v/>
      </c>
      <c r="AM538" s="24">
        <f>IF(AND($AJ$1=5),'Data Entry'!G543,"")</f>
        <v>0</v>
      </c>
      <c r="AN538" s="24" t="str">
        <f t="shared" si="150"/>
        <v/>
      </c>
      <c r="AO538" s="24" t="str">
        <f t="shared" si="151"/>
        <v/>
      </c>
      <c r="AP538" s="24">
        <f>IF(AND($AJ$1=5),'Data Entry'!E543,"")</f>
        <v>0</v>
      </c>
      <c r="AQ538" s="24">
        <f>IF(AND($AJ$1=5),'Data Entry'!H543,"")</f>
        <v>0</v>
      </c>
      <c r="AR538" s="24">
        <f>IF(AND($AJ$1=5),'Data Entry'!I543,"")</f>
        <v>0</v>
      </c>
      <c r="AS538" s="24" t="str">
        <f t="shared" si="152"/>
        <v/>
      </c>
      <c r="AT538" s="24" t="str">
        <f t="shared" si="153"/>
        <v/>
      </c>
      <c r="AU538" s="24" t="str">
        <f t="shared" si="154"/>
        <v/>
      </c>
      <c r="AV538" s="24" t="str">
        <f t="shared" si="155"/>
        <v/>
      </c>
      <c r="AX538" t="str">
        <f>IF(BC538="","",IF(BC538&gt;0,COUNT($AY$2:AY538),""))</f>
        <v/>
      </c>
      <c r="AY538" s="24" t="str">
        <f t="shared" si="156"/>
        <v/>
      </c>
      <c r="AZ538" s="24" t="str">
        <f>IF(AND($BB$1=5,$BC$1=AH538),'Data Entry'!C543,"")</f>
        <v/>
      </c>
      <c r="BA538" s="24" t="str">
        <f>IF(AND($BB$1=5,AG538=5,$BC$1=AH538),'Data Entry'!D543,"")</f>
        <v/>
      </c>
      <c r="BB538" s="24" t="str">
        <f t="shared" si="157"/>
        <v/>
      </c>
      <c r="BC538" s="24" t="str">
        <f>IF(AND($BB$1=5,AG538=5,$BC$1=AH538),'Data Entry'!F543,"")</f>
        <v/>
      </c>
      <c r="BD538" s="24" t="str">
        <f t="shared" si="158"/>
        <v/>
      </c>
      <c r="BE538" s="24" t="str">
        <f>IF(AND($BB$1=5,AG538=5,$BC$1=AH538),'Data Entry'!G543,"")</f>
        <v/>
      </c>
      <c r="BF538" s="24" t="str">
        <f t="shared" si="159"/>
        <v/>
      </c>
      <c r="BG538" s="24" t="str">
        <f t="shared" si="160"/>
        <v/>
      </c>
      <c r="BH538" s="24" t="str">
        <f>IF(AND($BB$1=5,AG538=5,$BC$1=AH538),'Data Entry'!E543,"")</f>
        <v/>
      </c>
      <c r="BI538" s="24" t="str">
        <f>IF(AND($BB$1=5,AG538=5,$BC$1=AH538),'Data Entry'!H543,"")</f>
        <v/>
      </c>
      <c r="BJ538" s="24" t="str">
        <f>IF(AND($BB$1=5,AG538=5,$BC$1=AH538),'Data Entry'!I543,"")</f>
        <v/>
      </c>
      <c r="BK538" s="24" t="str">
        <f t="shared" si="161"/>
        <v/>
      </c>
      <c r="BL538" s="24" t="str">
        <f t="shared" si="162"/>
        <v/>
      </c>
      <c r="BM538" s="24" t="str">
        <f t="shared" si="163"/>
        <v/>
      </c>
      <c r="BN538" s="24" t="str">
        <f t="shared" si="164"/>
        <v/>
      </c>
    </row>
    <row r="539" spans="1:66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7"/>
      <c r="AF539" t="str">
        <f>IF(AK539="","",IF(AK539&gt;0,COUNT($AG$2:AG539),""))</f>
        <v/>
      </c>
      <c r="AG539" s="24">
        <f t="shared" si="147"/>
        <v>5</v>
      </c>
      <c r="AH539" s="24">
        <f>IF(AND($AJ$1=5),'Data Entry'!C544,"")</f>
        <v>0</v>
      </c>
      <c r="AI539" s="24">
        <f>IF(AND($AJ$1=5),'Data Entry'!D544,"")</f>
        <v>0</v>
      </c>
      <c r="AJ539" s="24" t="str">
        <f t="shared" si="148"/>
        <v/>
      </c>
      <c r="AK539" s="24">
        <f>IF(AND($AJ$1=5),'Data Entry'!F544,"")</f>
        <v>0</v>
      </c>
      <c r="AL539" s="24" t="str">
        <f t="shared" si="149"/>
        <v/>
      </c>
      <c r="AM539" s="24">
        <f>IF(AND($AJ$1=5),'Data Entry'!G544,"")</f>
        <v>0</v>
      </c>
      <c r="AN539" s="24" t="str">
        <f t="shared" si="150"/>
        <v/>
      </c>
      <c r="AO539" s="24" t="str">
        <f t="shared" si="151"/>
        <v/>
      </c>
      <c r="AP539" s="24">
        <f>IF(AND($AJ$1=5),'Data Entry'!E544,"")</f>
        <v>0</v>
      </c>
      <c r="AQ539" s="24">
        <f>IF(AND($AJ$1=5),'Data Entry'!H544,"")</f>
        <v>0</v>
      </c>
      <c r="AR539" s="24">
        <f>IF(AND($AJ$1=5),'Data Entry'!I544,"")</f>
        <v>0</v>
      </c>
      <c r="AS539" s="24" t="str">
        <f t="shared" si="152"/>
        <v/>
      </c>
      <c r="AT539" s="24" t="str">
        <f t="shared" si="153"/>
        <v/>
      </c>
      <c r="AU539" s="24" t="str">
        <f t="shared" si="154"/>
        <v/>
      </c>
      <c r="AV539" s="24" t="str">
        <f t="shared" si="155"/>
        <v/>
      </c>
      <c r="AX539" t="str">
        <f>IF(BC539="","",IF(BC539&gt;0,COUNT($AY$2:AY539),""))</f>
        <v/>
      </c>
      <c r="AY539" s="24" t="str">
        <f t="shared" si="156"/>
        <v/>
      </c>
      <c r="AZ539" s="24" t="str">
        <f>IF(AND($BB$1=5,$BC$1=AH539),'Data Entry'!C544,"")</f>
        <v/>
      </c>
      <c r="BA539" s="24" t="str">
        <f>IF(AND($BB$1=5,AG539=5,$BC$1=AH539),'Data Entry'!D544,"")</f>
        <v/>
      </c>
      <c r="BB539" s="24" t="str">
        <f t="shared" si="157"/>
        <v/>
      </c>
      <c r="BC539" s="24" t="str">
        <f>IF(AND($BB$1=5,AG539=5,$BC$1=AH539),'Data Entry'!F544,"")</f>
        <v/>
      </c>
      <c r="BD539" s="24" t="str">
        <f t="shared" si="158"/>
        <v/>
      </c>
      <c r="BE539" s="24" t="str">
        <f>IF(AND($BB$1=5,AG539=5,$BC$1=AH539),'Data Entry'!G544,"")</f>
        <v/>
      </c>
      <c r="BF539" s="24" t="str">
        <f t="shared" si="159"/>
        <v/>
      </c>
      <c r="BG539" s="24" t="str">
        <f t="shared" si="160"/>
        <v/>
      </c>
      <c r="BH539" s="24" t="str">
        <f>IF(AND($BB$1=5,AG539=5,$BC$1=AH539),'Data Entry'!E544,"")</f>
        <v/>
      </c>
      <c r="BI539" s="24" t="str">
        <f>IF(AND($BB$1=5,AG539=5,$BC$1=AH539),'Data Entry'!H544,"")</f>
        <v/>
      </c>
      <c r="BJ539" s="24" t="str">
        <f>IF(AND($BB$1=5,AG539=5,$BC$1=AH539),'Data Entry'!I544,"")</f>
        <v/>
      </c>
      <c r="BK539" s="24" t="str">
        <f t="shared" si="161"/>
        <v/>
      </c>
      <c r="BL539" s="24" t="str">
        <f t="shared" si="162"/>
        <v/>
      </c>
      <c r="BM539" s="24" t="str">
        <f t="shared" si="163"/>
        <v/>
      </c>
      <c r="BN539" s="24" t="str">
        <f t="shared" si="164"/>
        <v/>
      </c>
    </row>
    <row r="540" spans="1:66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7"/>
      <c r="AF540" t="str">
        <f>IF(AK540="","",IF(AK540&gt;0,COUNT($AG$2:AG540),""))</f>
        <v/>
      </c>
      <c r="AG540" s="24">
        <f t="shared" si="147"/>
        <v>5</v>
      </c>
      <c r="AH540" s="24">
        <f>IF(AND($AJ$1=5),'Data Entry'!C545,"")</f>
        <v>0</v>
      </c>
      <c r="AI540" s="24">
        <f>IF(AND($AJ$1=5),'Data Entry'!D545,"")</f>
        <v>0</v>
      </c>
      <c r="AJ540" s="24" t="str">
        <f t="shared" si="148"/>
        <v/>
      </c>
      <c r="AK540" s="24">
        <f>IF(AND($AJ$1=5),'Data Entry'!F545,"")</f>
        <v>0</v>
      </c>
      <c r="AL540" s="24" t="str">
        <f t="shared" si="149"/>
        <v/>
      </c>
      <c r="AM540" s="24">
        <f>IF(AND($AJ$1=5),'Data Entry'!G545,"")</f>
        <v>0</v>
      </c>
      <c r="AN540" s="24" t="str">
        <f t="shared" si="150"/>
        <v/>
      </c>
      <c r="AO540" s="24" t="str">
        <f t="shared" si="151"/>
        <v/>
      </c>
      <c r="AP540" s="24">
        <f>IF(AND($AJ$1=5),'Data Entry'!E545,"")</f>
        <v>0</v>
      </c>
      <c r="AQ540" s="24">
        <f>IF(AND($AJ$1=5),'Data Entry'!H545,"")</f>
        <v>0</v>
      </c>
      <c r="AR540" s="24">
        <f>IF(AND($AJ$1=5),'Data Entry'!I545,"")</f>
        <v>0</v>
      </c>
      <c r="AS540" s="24" t="str">
        <f t="shared" si="152"/>
        <v/>
      </c>
      <c r="AT540" s="24" t="str">
        <f t="shared" si="153"/>
        <v/>
      </c>
      <c r="AU540" s="24" t="str">
        <f t="shared" si="154"/>
        <v/>
      </c>
      <c r="AV540" s="24" t="str">
        <f t="shared" si="155"/>
        <v/>
      </c>
      <c r="AX540" t="str">
        <f>IF(BC540="","",IF(BC540&gt;0,COUNT($AY$2:AY540),""))</f>
        <v/>
      </c>
      <c r="AY540" s="24" t="str">
        <f t="shared" si="156"/>
        <v/>
      </c>
      <c r="AZ540" s="24" t="str">
        <f>IF(AND($BB$1=5,$BC$1=AH540),'Data Entry'!C545,"")</f>
        <v/>
      </c>
      <c r="BA540" s="24" t="str">
        <f>IF(AND($BB$1=5,AG540=5,$BC$1=AH540),'Data Entry'!D545,"")</f>
        <v/>
      </c>
      <c r="BB540" s="24" t="str">
        <f t="shared" si="157"/>
        <v/>
      </c>
      <c r="BC540" s="24" t="str">
        <f>IF(AND($BB$1=5,AG540=5,$BC$1=AH540),'Data Entry'!F545,"")</f>
        <v/>
      </c>
      <c r="BD540" s="24" t="str">
        <f t="shared" si="158"/>
        <v/>
      </c>
      <c r="BE540" s="24" t="str">
        <f>IF(AND($BB$1=5,AG540=5,$BC$1=AH540),'Data Entry'!G545,"")</f>
        <v/>
      </c>
      <c r="BF540" s="24" t="str">
        <f t="shared" si="159"/>
        <v/>
      </c>
      <c r="BG540" s="24" t="str">
        <f t="shared" si="160"/>
        <v/>
      </c>
      <c r="BH540" s="24" t="str">
        <f>IF(AND($BB$1=5,AG540=5,$BC$1=AH540),'Data Entry'!E545,"")</f>
        <v/>
      </c>
      <c r="BI540" s="24" t="str">
        <f>IF(AND($BB$1=5,AG540=5,$BC$1=AH540),'Data Entry'!H545,"")</f>
        <v/>
      </c>
      <c r="BJ540" s="24" t="str">
        <f>IF(AND($BB$1=5,AG540=5,$BC$1=AH540),'Data Entry'!I545,"")</f>
        <v/>
      </c>
      <c r="BK540" s="24" t="str">
        <f t="shared" si="161"/>
        <v/>
      </c>
      <c r="BL540" s="24" t="str">
        <f t="shared" si="162"/>
        <v/>
      </c>
      <c r="BM540" s="24" t="str">
        <f t="shared" si="163"/>
        <v/>
      </c>
      <c r="BN540" s="24" t="str">
        <f t="shared" si="164"/>
        <v/>
      </c>
    </row>
    <row r="541" spans="1:66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7"/>
      <c r="AF541" t="str">
        <f>IF(AK541="","",IF(AK541&gt;0,COUNT($AG$2:AG541),""))</f>
        <v/>
      </c>
      <c r="AG541" s="24">
        <f t="shared" si="147"/>
        <v>5</v>
      </c>
      <c r="AH541" s="24">
        <f>IF(AND($AJ$1=5),'Data Entry'!C546,"")</f>
        <v>0</v>
      </c>
      <c r="AI541" s="24">
        <f>IF(AND($AJ$1=5),'Data Entry'!D546,"")</f>
        <v>0</v>
      </c>
      <c r="AJ541" s="24" t="str">
        <f t="shared" si="148"/>
        <v/>
      </c>
      <c r="AK541" s="24">
        <f>IF(AND($AJ$1=5),'Data Entry'!F546,"")</f>
        <v>0</v>
      </c>
      <c r="AL541" s="24" t="str">
        <f t="shared" si="149"/>
        <v/>
      </c>
      <c r="AM541" s="24">
        <f>IF(AND($AJ$1=5),'Data Entry'!G546,"")</f>
        <v>0</v>
      </c>
      <c r="AN541" s="24" t="str">
        <f t="shared" si="150"/>
        <v/>
      </c>
      <c r="AO541" s="24" t="str">
        <f t="shared" si="151"/>
        <v/>
      </c>
      <c r="AP541" s="24">
        <f>IF(AND($AJ$1=5),'Data Entry'!E546,"")</f>
        <v>0</v>
      </c>
      <c r="AQ541" s="24">
        <f>IF(AND($AJ$1=5),'Data Entry'!H546,"")</f>
        <v>0</v>
      </c>
      <c r="AR541" s="24">
        <f>IF(AND($AJ$1=5),'Data Entry'!I546,"")</f>
        <v>0</v>
      </c>
      <c r="AS541" s="24" t="str">
        <f t="shared" si="152"/>
        <v/>
      </c>
      <c r="AT541" s="24" t="str">
        <f t="shared" si="153"/>
        <v/>
      </c>
      <c r="AU541" s="24" t="str">
        <f t="shared" si="154"/>
        <v/>
      </c>
      <c r="AV541" s="24" t="str">
        <f t="shared" si="155"/>
        <v/>
      </c>
      <c r="AX541" t="str">
        <f>IF(BC541="","",IF(BC541&gt;0,COUNT($AY$2:AY541),""))</f>
        <v/>
      </c>
      <c r="AY541" s="24" t="str">
        <f t="shared" si="156"/>
        <v/>
      </c>
      <c r="AZ541" s="24" t="str">
        <f>IF(AND($BB$1=5,$BC$1=AH541),'Data Entry'!C546,"")</f>
        <v/>
      </c>
      <c r="BA541" s="24" t="str">
        <f>IF(AND($BB$1=5,AG541=5,$BC$1=AH541),'Data Entry'!D546,"")</f>
        <v/>
      </c>
      <c r="BB541" s="24" t="str">
        <f t="shared" si="157"/>
        <v/>
      </c>
      <c r="BC541" s="24" t="str">
        <f>IF(AND($BB$1=5,AG541=5,$BC$1=AH541),'Data Entry'!F546,"")</f>
        <v/>
      </c>
      <c r="BD541" s="24" t="str">
        <f t="shared" si="158"/>
        <v/>
      </c>
      <c r="BE541" s="24" t="str">
        <f>IF(AND($BB$1=5,AG541=5,$BC$1=AH541),'Data Entry'!G546,"")</f>
        <v/>
      </c>
      <c r="BF541" s="24" t="str">
        <f t="shared" si="159"/>
        <v/>
      </c>
      <c r="BG541" s="24" t="str">
        <f t="shared" si="160"/>
        <v/>
      </c>
      <c r="BH541" s="24" t="str">
        <f>IF(AND($BB$1=5,AG541=5,$BC$1=AH541),'Data Entry'!E546,"")</f>
        <v/>
      </c>
      <c r="BI541" s="24" t="str">
        <f>IF(AND($BB$1=5,AG541=5,$BC$1=AH541),'Data Entry'!H546,"")</f>
        <v/>
      </c>
      <c r="BJ541" s="24" t="str">
        <f>IF(AND($BB$1=5,AG541=5,$BC$1=AH541),'Data Entry'!I546,"")</f>
        <v/>
      </c>
      <c r="BK541" s="24" t="str">
        <f t="shared" si="161"/>
        <v/>
      </c>
      <c r="BL541" s="24" t="str">
        <f t="shared" si="162"/>
        <v/>
      </c>
      <c r="BM541" s="24" t="str">
        <f t="shared" si="163"/>
        <v/>
      </c>
      <c r="BN541" s="24" t="str">
        <f t="shared" si="164"/>
        <v/>
      </c>
    </row>
    <row r="542" spans="1:66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7"/>
      <c r="AF542" t="str">
        <f>IF(AK542="","",IF(AK542&gt;0,COUNT($AG$2:AG542),""))</f>
        <v/>
      </c>
      <c r="AG542" s="24">
        <f t="shared" si="147"/>
        <v>5</v>
      </c>
      <c r="AH542" s="24">
        <f>IF(AND($AJ$1=5),'Data Entry'!C547,"")</f>
        <v>0</v>
      </c>
      <c r="AI542" s="24">
        <f>IF(AND($AJ$1=5),'Data Entry'!D547,"")</f>
        <v>0</v>
      </c>
      <c r="AJ542" s="24" t="str">
        <f t="shared" si="148"/>
        <v/>
      </c>
      <c r="AK542" s="24">
        <f>IF(AND($AJ$1=5),'Data Entry'!F547,"")</f>
        <v>0</v>
      </c>
      <c r="AL542" s="24" t="str">
        <f t="shared" si="149"/>
        <v/>
      </c>
      <c r="AM542" s="24">
        <f>IF(AND($AJ$1=5),'Data Entry'!G547,"")</f>
        <v>0</v>
      </c>
      <c r="AN542" s="24" t="str">
        <f t="shared" si="150"/>
        <v/>
      </c>
      <c r="AO542" s="24" t="str">
        <f t="shared" si="151"/>
        <v/>
      </c>
      <c r="AP542" s="24">
        <f>IF(AND($AJ$1=5),'Data Entry'!E547,"")</f>
        <v>0</v>
      </c>
      <c r="AQ542" s="24">
        <f>IF(AND($AJ$1=5),'Data Entry'!H547,"")</f>
        <v>0</v>
      </c>
      <c r="AR542" s="24">
        <f>IF(AND($AJ$1=5),'Data Entry'!I547,"")</f>
        <v>0</v>
      </c>
      <c r="AS542" s="24" t="str">
        <f t="shared" si="152"/>
        <v/>
      </c>
      <c r="AT542" s="24" t="str">
        <f t="shared" si="153"/>
        <v/>
      </c>
      <c r="AU542" s="24" t="str">
        <f t="shared" si="154"/>
        <v/>
      </c>
      <c r="AV542" s="24" t="str">
        <f t="shared" si="155"/>
        <v/>
      </c>
      <c r="AX542" t="str">
        <f>IF(BC542="","",IF(BC542&gt;0,COUNT($AY$2:AY542),""))</f>
        <v/>
      </c>
      <c r="AY542" s="24" t="str">
        <f t="shared" si="156"/>
        <v/>
      </c>
      <c r="AZ542" s="24" t="str">
        <f>IF(AND($BB$1=5,$BC$1=AH542),'Data Entry'!C547,"")</f>
        <v/>
      </c>
      <c r="BA542" s="24" t="str">
        <f>IF(AND($BB$1=5,AG542=5,$BC$1=AH542),'Data Entry'!D547,"")</f>
        <v/>
      </c>
      <c r="BB542" s="24" t="str">
        <f t="shared" si="157"/>
        <v/>
      </c>
      <c r="BC542" s="24" t="str">
        <f>IF(AND($BB$1=5,AG542=5,$BC$1=AH542),'Data Entry'!F547,"")</f>
        <v/>
      </c>
      <c r="BD542" s="24" t="str">
        <f t="shared" si="158"/>
        <v/>
      </c>
      <c r="BE542" s="24" t="str">
        <f>IF(AND($BB$1=5,AG542=5,$BC$1=AH542),'Data Entry'!G547,"")</f>
        <v/>
      </c>
      <c r="BF542" s="24" t="str">
        <f t="shared" si="159"/>
        <v/>
      </c>
      <c r="BG542" s="24" t="str">
        <f t="shared" si="160"/>
        <v/>
      </c>
      <c r="BH542" s="24" t="str">
        <f>IF(AND($BB$1=5,AG542=5,$BC$1=AH542),'Data Entry'!E547,"")</f>
        <v/>
      </c>
      <c r="BI542" s="24" t="str">
        <f>IF(AND($BB$1=5,AG542=5,$BC$1=AH542),'Data Entry'!H547,"")</f>
        <v/>
      </c>
      <c r="BJ542" s="24" t="str">
        <f>IF(AND($BB$1=5,AG542=5,$BC$1=AH542),'Data Entry'!I547,"")</f>
        <v/>
      </c>
      <c r="BK542" s="24" t="str">
        <f t="shared" si="161"/>
        <v/>
      </c>
      <c r="BL542" s="24" t="str">
        <f t="shared" si="162"/>
        <v/>
      </c>
      <c r="BM542" s="24" t="str">
        <f t="shared" si="163"/>
        <v/>
      </c>
      <c r="BN542" s="24" t="str">
        <f t="shared" si="164"/>
        <v/>
      </c>
    </row>
    <row r="543" spans="1:66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7"/>
      <c r="AF543" t="str">
        <f>IF(AK543="","",IF(AK543&gt;0,COUNT($AG$2:AG543),""))</f>
        <v/>
      </c>
      <c r="AG543" s="24">
        <f t="shared" si="147"/>
        <v>5</v>
      </c>
      <c r="AH543" s="24">
        <f>IF(AND($AJ$1=5),'Data Entry'!C548,"")</f>
        <v>0</v>
      </c>
      <c r="AI543" s="24">
        <f>IF(AND($AJ$1=5),'Data Entry'!D548,"")</f>
        <v>0</v>
      </c>
      <c r="AJ543" s="24" t="str">
        <f t="shared" si="148"/>
        <v/>
      </c>
      <c r="AK543" s="24">
        <f>IF(AND($AJ$1=5),'Data Entry'!F548,"")</f>
        <v>0</v>
      </c>
      <c r="AL543" s="24" t="str">
        <f t="shared" si="149"/>
        <v/>
      </c>
      <c r="AM543" s="24">
        <f>IF(AND($AJ$1=5),'Data Entry'!G548,"")</f>
        <v>0</v>
      </c>
      <c r="AN543" s="24" t="str">
        <f t="shared" si="150"/>
        <v/>
      </c>
      <c r="AO543" s="24" t="str">
        <f t="shared" si="151"/>
        <v/>
      </c>
      <c r="AP543" s="24">
        <f>IF(AND($AJ$1=5),'Data Entry'!E548,"")</f>
        <v>0</v>
      </c>
      <c r="AQ543" s="24">
        <f>IF(AND($AJ$1=5),'Data Entry'!H548,"")</f>
        <v>0</v>
      </c>
      <c r="AR543" s="24">
        <f>IF(AND($AJ$1=5),'Data Entry'!I548,"")</f>
        <v>0</v>
      </c>
      <c r="AS543" s="24" t="str">
        <f t="shared" si="152"/>
        <v/>
      </c>
      <c r="AT543" s="24" t="str">
        <f t="shared" si="153"/>
        <v/>
      </c>
      <c r="AU543" s="24" t="str">
        <f t="shared" si="154"/>
        <v/>
      </c>
      <c r="AV543" s="24" t="str">
        <f t="shared" si="155"/>
        <v/>
      </c>
      <c r="AX543" t="str">
        <f>IF(BC543="","",IF(BC543&gt;0,COUNT($AY$2:AY543),""))</f>
        <v/>
      </c>
      <c r="AY543" s="24" t="str">
        <f t="shared" si="156"/>
        <v/>
      </c>
      <c r="AZ543" s="24" t="str">
        <f>IF(AND($BB$1=5,$BC$1=AH543),'Data Entry'!C548,"")</f>
        <v/>
      </c>
      <c r="BA543" s="24" t="str">
        <f>IF(AND($BB$1=5,AG543=5,$BC$1=AH543),'Data Entry'!D548,"")</f>
        <v/>
      </c>
      <c r="BB543" s="24" t="str">
        <f t="shared" si="157"/>
        <v/>
      </c>
      <c r="BC543" s="24" t="str">
        <f>IF(AND($BB$1=5,AG543=5,$BC$1=AH543),'Data Entry'!F548,"")</f>
        <v/>
      </c>
      <c r="BD543" s="24" t="str">
        <f t="shared" si="158"/>
        <v/>
      </c>
      <c r="BE543" s="24" t="str">
        <f>IF(AND($BB$1=5,AG543=5,$BC$1=AH543),'Data Entry'!G548,"")</f>
        <v/>
      </c>
      <c r="BF543" s="24" t="str">
        <f t="shared" si="159"/>
        <v/>
      </c>
      <c r="BG543" s="24" t="str">
        <f t="shared" si="160"/>
        <v/>
      </c>
      <c r="BH543" s="24" t="str">
        <f>IF(AND($BB$1=5,AG543=5,$BC$1=AH543),'Data Entry'!E548,"")</f>
        <v/>
      </c>
      <c r="BI543" s="24" t="str">
        <f>IF(AND($BB$1=5,AG543=5,$BC$1=AH543),'Data Entry'!H548,"")</f>
        <v/>
      </c>
      <c r="BJ543" s="24" t="str">
        <f>IF(AND($BB$1=5,AG543=5,$BC$1=AH543),'Data Entry'!I548,"")</f>
        <v/>
      </c>
      <c r="BK543" s="24" t="str">
        <f t="shared" si="161"/>
        <v/>
      </c>
      <c r="BL543" s="24" t="str">
        <f t="shared" si="162"/>
        <v/>
      </c>
      <c r="BM543" s="24" t="str">
        <f t="shared" si="163"/>
        <v/>
      </c>
      <c r="BN543" s="24" t="str">
        <f t="shared" si="164"/>
        <v/>
      </c>
    </row>
    <row r="544" spans="1:66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7"/>
      <c r="AF544" t="str">
        <f>IF(AK544="","",IF(AK544&gt;0,COUNT($AG$2:AG544),""))</f>
        <v/>
      </c>
      <c r="AG544" s="24">
        <f t="shared" si="147"/>
        <v>5</v>
      </c>
      <c r="AH544" s="24">
        <f>IF(AND($AJ$1=5),'Data Entry'!C549,"")</f>
        <v>0</v>
      </c>
      <c r="AI544" s="24">
        <f>IF(AND($AJ$1=5),'Data Entry'!D549,"")</f>
        <v>0</v>
      </c>
      <c r="AJ544" s="24" t="str">
        <f t="shared" si="148"/>
        <v/>
      </c>
      <c r="AK544" s="24">
        <f>IF(AND($AJ$1=5),'Data Entry'!F549,"")</f>
        <v>0</v>
      </c>
      <c r="AL544" s="24" t="str">
        <f t="shared" si="149"/>
        <v/>
      </c>
      <c r="AM544" s="24">
        <f>IF(AND($AJ$1=5),'Data Entry'!G549,"")</f>
        <v>0</v>
      </c>
      <c r="AN544" s="24" t="str">
        <f t="shared" si="150"/>
        <v/>
      </c>
      <c r="AO544" s="24" t="str">
        <f t="shared" si="151"/>
        <v/>
      </c>
      <c r="AP544" s="24">
        <f>IF(AND($AJ$1=5),'Data Entry'!E549,"")</f>
        <v>0</v>
      </c>
      <c r="AQ544" s="24">
        <f>IF(AND($AJ$1=5),'Data Entry'!H549,"")</f>
        <v>0</v>
      </c>
      <c r="AR544" s="24">
        <f>IF(AND($AJ$1=5),'Data Entry'!I549,"")</f>
        <v>0</v>
      </c>
      <c r="AS544" s="24" t="str">
        <f t="shared" si="152"/>
        <v/>
      </c>
      <c r="AT544" s="24" t="str">
        <f t="shared" si="153"/>
        <v/>
      </c>
      <c r="AU544" s="24" t="str">
        <f t="shared" si="154"/>
        <v/>
      </c>
      <c r="AV544" s="24" t="str">
        <f t="shared" si="155"/>
        <v/>
      </c>
      <c r="AX544" t="str">
        <f>IF(BC544="","",IF(BC544&gt;0,COUNT($AY$2:AY544),""))</f>
        <v/>
      </c>
      <c r="AY544" s="24" t="str">
        <f t="shared" si="156"/>
        <v/>
      </c>
      <c r="AZ544" s="24" t="str">
        <f>IF(AND($BB$1=5,$BC$1=AH544),'Data Entry'!C549,"")</f>
        <v/>
      </c>
      <c r="BA544" s="24" t="str">
        <f>IF(AND($BB$1=5,AG544=5,$BC$1=AH544),'Data Entry'!D549,"")</f>
        <v/>
      </c>
      <c r="BB544" s="24" t="str">
        <f t="shared" si="157"/>
        <v/>
      </c>
      <c r="BC544" s="24" t="str">
        <f>IF(AND($BB$1=5,AG544=5,$BC$1=AH544),'Data Entry'!F549,"")</f>
        <v/>
      </c>
      <c r="BD544" s="24" t="str">
        <f t="shared" si="158"/>
        <v/>
      </c>
      <c r="BE544" s="24" t="str">
        <f>IF(AND($BB$1=5,AG544=5,$BC$1=AH544),'Data Entry'!G549,"")</f>
        <v/>
      </c>
      <c r="BF544" s="24" t="str">
        <f t="shared" si="159"/>
        <v/>
      </c>
      <c r="BG544" s="24" t="str">
        <f t="shared" si="160"/>
        <v/>
      </c>
      <c r="BH544" s="24" t="str">
        <f>IF(AND($BB$1=5,AG544=5,$BC$1=AH544),'Data Entry'!E549,"")</f>
        <v/>
      </c>
      <c r="BI544" s="24" t="str">
        <f>IF(AND($BB$1=5,AG544=5,$BC$1=AH544),'Data Entry'!H549,"")</f>
        <v/>
      </c>
      <c r="BJ544" s="24" t="str">
        <f>IF(AND($BB$1=5,AG544=5,$BC$1=AH544),'Data Entry'!I549,"")</f>
        <v/>
      </c>
      <c r="BK544" s="24" t="str">
        <f t="shared" si="161"/>
        <v/>
      </c>
      <c r="BL544" s="24" t="str">
        <f t="shared" si="162"/>
        <v/>
      </c>
      <c r="BM544" s="24" t="str">
        <f t="shared" si="163"/>
        <v/>
      </c>
      <c r="BN544" s="24" t="str">
        <f t="shared" si="164"/>
        <v/>
      </c>
    </row>
    <row r="545" spans="1:66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7"/>
      <c r="AF545" t="str">
        <f>IF(AK545="","",IF(AK545&gt;0,COUNT($AG$2:AG545),""))</f>
        <v/>
      </c>
      <c r="AG545" s="24">
        <f t="shared" si="147"/>
        <v>5</v>
      </c>
      <c r="AH545" s="24">
        <f>IF(AND($AJ$1=5),'Data Entry'!C550,"")</f>
        <v>0</v>
      </c>
      <c r="AI545" s="24">
        <f>IF(AND($AJ$1=5),'Data Entry'!D550,"")</f>
        <v>0</v>
      </c>
      <c r="AJ545" s="24" t="str">
        <f t="shared" si="148"/>
        <v/>
      </c>
      <c r="AK545" s="24">
        <f>IF(AND($AJ$1=5),'Data Entry'!F550,"")</f>
        <v>0</v>
      </c>
      <c r="AL545" s="24" t="str">
        <f t="shared" si="149"/>
        <v/>
      </c>
      <c r="AM545" s="24">
        <f>IF(AND($AJ$1=5),'Data Entry'!G550,"")</f>
        <v>0</v>
      </c>
      <c r="AN545" s="24" t="str">
        <f t="shared" si="150"/>
        <v/>
      </c>
      <c r="AO545" s="24" t="str">
        <f t="shared" si="151"/>
        <v/>
      </c>
      <c r="AP545" s="24">
        <f>IF(AND($AJ$1=5),'Data Entry'!E550,"")</f>
        <v>0</v>
      </c>
      <c r="AQ545" s="24">
        <f>IF(AND($AJ$1=5),'Data Entry'!H550,"")</f>
        <v>0</v>
      </c>
      <c r="AR545" s="24">
        <f>IF(AND($AJ$1=5),'Data Entry'!I550,"")</f>
        <v>0</v>
      </c>
      <c r="AS545" s="24" t="str">
        <f t="shared" si="152"/>
        <v/>
      </c>
      <c r="AT545" s="24" t="str">
        <f t="shared" si="153"/>
        <v/>
      </c>
      <c r="AU545" s="24" t="str">
        <f t="shared" si="154"/>
        <v/>
      </c>
      <c r="AV545" s="24" t="str">
        <f t="shared" si="155"/>
        <v/>
      </c>
      <c r="AX545" t="str">
        <f>IF(BC545="","",IF(BC545&gt;0,COUNT($AY$2:AY545),""))</f>
        <v/>
      </c>
      <c r="AY545" s="24" t="str">
        <f t="shared" si="156"/>
        <v/>
      </c>
      <c r="AZ545" s="24" t="str">
        <f>IF(AND($BB$1=5,$BC$1=AH545),'Data Entry'!C550,"")</f>
        <v/>
      </c>
      <c r="BA545" s="24" t="str">
        <f>IF(AND($BB$1=5,AG545=5,$BC$1=AH545),'Data Entry'!D550,"")</f>
        <v/>
      </c>
      <c r="BB545" s="24" t="str">
        <f t="shared" si="157"/>
        <v/>
      </c>
      <c r="BC545" s="24" t="str">
        <f>IF(AND($BB$1=5,AG545=5,$BC$1=AH545),'Data Entry'!F550,"")</f>
        <v/>
      </c>
      <c r="BD545" s="24" t="str">
        <f t="shared" si="158"/>
        <v/>
      </c>
      <c r="BE545" s="24" t="str">
        <f>IF(AND($BB$1=5,AG545=5,$BC$1=AH545),'Data Entry'!G550,"")</f>
        <v/>
      </c>
      <c r="BF545" s="24" t="str">
        <f t="shared" si="159"/>
        <v/>
      </c>
      <c r="BG545" s="24" t="str">
        <f t="shared" si="160"/>
        <v/>
      </c>
      <c r="BH545" s="24" t="str">
        <f>IF(AND($BB$1=5,AG545=5,$BC$1=AH545),'Data Entry'!E550,"")</f>
        <v/>
      </c>
      <c r="BI545" s="24" t="str">
        <f>IF(AND($BB$1=5,AG545=5,$BC$1=AH545),'Data Entry'!H550,"")</f>
        <v/>
      </c>
      <c r="BJ545" s="24" t="str">
        <f>IF(AND($BB$1=5,AG545=5,$BC$1=AH545),'Data Entry'!I550,"")</f>
        <v/>
      </c>
      <c r="BK545" s="24" t="str">
        <f t="shared" si="161"/>
        <v/>
      </c>
      <c r="BL545" s="24" t="str">
        <f t="shared" si="162"/>
        <v/>
      </c>
      <c r="BM545" s="24" t="str">
        <f t="shared" si="163"/>
        <v/>
      </c>
      <c r="BN545" s="24" t="str">
        <f t="shared" si="164"/>
        <v/>
      </c>
    </row>
    <row r="546" spans="1:66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7"/>
      <c r="AF546" t="str">
        <f>IF(AK546="","",IF(AK546&gt;0,COUNT($AG$2:AG546),""))</f>
        <v/>
      </c>
      <c r="AG546" s="24">
        <f t="shared" si="147"/>
        <v>5</v>
      </c>
      <c r="AH546" s="24">
        <f>IF(AND($AJ$1=5),'Data Entry'!C551,"")</f>
        <v>0</v>
      </c>
      <c r="AI546" s="24">
        <f>IF(AND($AJ$1=5),'Data Entry'!D551,"")</f>
        <v>0</v>
      </c>
      <c r="AJ546" s="24" t="str">
        <f t="shared" si="148"/>
        <v/>
      </c>
      <c r="AK546" s="24">
        <f>IF(AND($AJ$1=5),'Data Entry'!F551,"")</f>
        <v>0</v>
      </c>
      <c r="AL546" s="24" t="str">
        <f t="shared" si="149"/>
        <v/>
      </c>
      <c r="AM546" s="24">
        <f>IF(AND($AJ$1=5),'Data Entry'!G551,"")</f>
        <v>0</v>
      </c>
      <c r="AN546" s="24" t="str">
        <f t="shared" si="150"/>
        <v/>
      </c>
      <c r="AO546" s="24" t="str">
        <f t="shared" si="151"/>
        <v/>
      </c>
      <c r="AP546" s="24">
        <f>IF(AND($AJ$1=5),'Data Entry'!E551,"")</f>
        <v>0</v>
      </c>
      <c r="AQ546" s="24">
        <f>IF(AND($AJ$1=5),'Data Entry'!H551,"")</f>
        <v>0</v>
      </c>
      <c r="AR546" s="24">
        <f>IF(AND($AJ$1=5),'Data Entry'!I551,"")</f>
        <v>0</v>
      </c>
      <c r="AS546" s="24" t="str">
        <f t="shared" si="152"/>
        <v/>
      </c>
      <c r="AT546" s="24" t="str">
        <f t="shared" si="153"/>
        <v/>
      </c>
      <c r="AU546" s="24" t="str">
        <f t="shared" si="154"/>
        <v/>
      </c>
      <c r="AV546" s="24" t="str">
        <f t="shared" si="155"/>
        <v/>
      </c>
      <c r="AX546" t="str">
        <f>IF(BC546="","",IF(BC546&gt;0,COUNT($AY$2:AY546),""))</f>
        <v/>
      </c>
      <c r="AY546" s="24" t="str">
        <f t="shared" si="156"/>
        <v/>
      </c>
      <c r="AZ546" s="24" t="str">
        <f>IF(AND($BB$1=5,$BC$1=AH546),'Data Entry'!C551,"")</f>
        <v/>
      </c>
      <c r="BA546" s="24" t="str">
        <f>IF(AND($BB$1=5,AG546=5,$BC$1=AH546),'Data Entry'!D551,"")</f>
        <v/>
      </c>
      <c r="BB546" s="24" t="str">
        <f t="shared" si="157"/>
        <v/>
      </c>
      <c r="BC546" s="24" t="str">
        <f>IF(AND($BB$1=5,AG546=5,$BC$1=AH546),'Data Entry'!F551,"")</f>
        <v/>
      </c>
      <c r="BD546" s="24" t="str">
        <f t="shared" si="158"/>
        <v/>
      </c>
      <c r="BE546" s="24" t="str">
        <f>IF(AND($BB$1=5,AG546=5,$BC$1=AH546),'Data Entry'!G551,"")</f>
        <v/>
      </c>
      <c r="BF546" s="24" t="str">
        <f t="shared" si="159"/>
        <v/>
      </c>
      <c r="BG546" s="24" t="str">
        <f t="shared" si="160"/>
        <v/>
      </c>
      <c r="BH546" s="24" t="str">
        <f>IF(AND($BB$1=5,AG546=5,$BC$1=AH546),'Data Entry'!E551,"")</f>
        <v/>
      </c>
      <c r="BI546" s="24" t="str">
        <f>IF(AND($BB$1=5,AG546=5,$BC$1=AH546),'Data Entry'!H551,"")</f>
        <v/>
      </c>
      <c r="BJ546" s="24" t="str">
        <f>IF(AND($BB$1=5,AG546=5,$BC$1=AH546),'Data Entry'!I551,"")</f>
        <v/>
      </c>
      <c r="BK546" s="24" t="str">
        <f t="shared" si="161"/>
        <v/>
      </c>
      <c r="BL546" s="24" t="str">
        <f t="shared" si="162"/>
        <v/>
      </c>
      <c r="BM546" s="24" t="str">
        <f t="shared" si="163"/>
        <v/>
      </c>
      <c r="BN546" s="24" t="str">
        <f t="shared" si="164"/>
        <v/>
      </c>
    </row>
    <row r="547" spans="1:66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7"/>
      <c r="AF547" t="str">
        <f>IF(AK547="","",IF(AK547&gt;0,COUNT($AG$2:AG547),""))</f>
        <v/>
      </c>
      <c r="AG547" s="24">
        <f t="shared" si="147"/>
        <v>5</v>
      </c>
      <c r="AH547" s="24">
        <f>IF(AND($AJ$1=5),'Data Entry'!C552,"")</f>
        <v>0</v>
      </c>
      <c r="AI547" s="24">
        <f>IF(AND($AJ$1=5),'Data Entry'!D552,"")</f>
        <v>0</v>
      </c>
      <c r="AJ547" s="24" t="str">
        <f t="shared" si="148"/>
        <v/>
      </c>
      <c r="AK547" s="24">
        <f>IF(AND($AJ$1=5),'Data Entry'!F552,"")</f>
        <v>0</v>
      </c>
      <c r="AL547" s="24" t="str">
        <f t="shared" si="149"/>
        <v/>
      </c>
      <c r="AM547" s="24">
        <f>IF(AND($AJ$1=5),'Data Entry'!G552,"")</f>
        <v>0</v>
      </c>
      <c r="AN547" s="24" t="str">
        <f t="shared" si="150"/>
        <v/>
      </c>
      <c r="AO547" s="24" t="str">
        <f t="shared" si="151"/>
        <v/>
      </c>
      <c r="AP547" s="24">
        <f>IF(AND($AJ$1=5),'Data Entry'!E552,"")</f>
        <v>0</v>
      </c>
      <c r="AQ547" s="24">
        <f>IF(AND($AJ$1=5),'Data Entry'!H552,"")</f>
        <v>0</v>
      </c>
      <c r="AR547" s="24">
        <f>IF(AND($AJ$1=5),'Data Entry'!I552,"")</f>
        <v>0</v>
      </c>
      <c r="AS547" s="24" t="str">
        <f t="shared" si="152"/>
        <v/>
      </c>
      <c r="AT547" s="24" t="str">
        <f t="shared" si="153"/>
        <v/>
      </c>
      <c r="AU547" s="24" t="str">
        <f t="shared" si="154"/>
        <v/>
      </c>
      <c r="AV547" s="24" t="str">
        <f t="shared" si="155"/>
        <v/>
      </c>
      <c r="AX547" t="str">
        <f>IF(BC547="","",IF(BC547&gt;0,COUNT($AY$2:AY547),""))</f>
        <v/>
      </c>
      <c r="AY547" s="24" t="str">
        <f t="shared" si="156"/>
        <v/>
      </c>
      <c r="AZ547" s="24" t="str">
        <f>IF(AND($BB$1=5,$BC$1=AH547),'Data Entry'!C552,"")</f>
        <v/>
      </c>
      <c r="BA547" s="24" t="str">
        <f>IF(AND($BB$1=5,AG547=5,$BC$1=AH547),'Data Entry'!D552,"")</f>
        <v/>
      </c>
      <c r="BB547" s="24" t="str">
        <f t="shared" si="157"/>
        <v/>
      </c>
      <c r="BC547" s="24" t="str">
        <f>IF(AND($BB$1=5,AG547=5,$BC$1=AH547),'Data Entry'!F552,"")</f>
        <v/>
      </c>
      <c r="BD547" s="24" t="str">
        <f t="shared" si="158"/>
        <v/>
      </c>
      <c r="BE547" s="24" t="str">
        <f>IF(AND($BB$1=5,AG547=5,$BC$1=AH547),'Data Entry'!G552,"")</f>
        <v/>
      </c>
      <c r="BF547" s="24" t="str">
        <f t="shared" si="159"/>
        <v/>
      </c>
      <c r="BG547" s="24" t="str">
        <f t="shared" si="160"/>
        <v/>
      </c>
      <c r="BH547" s="24" t="str">
        <f>IF(AND($BB$1=5,AG547=5,$BC$1=AH547),'Data Entry'!E552,"")</f>
        <v/>
      </c>
      <c r="BI547" s="24" t="str">
        <f>IF(AND($BB$1=5,AG547=5,$BC$1=AH547),'Data Entry'!H552,"")</f>
        <v/>
      </c>
      <c r="BJ547" s="24" t="str">
        <f>IF(AND($BB$1=5,AG547=5,$BC$1=AH547),'Data Entry'!I552,"")</f>
        <v/>
      </c>
      <c r="BK547" s="24" t="str">
        <f t="shared" si="161"/>
        <v/>
      </c>
      <c r="BL547" s="24" t="str">
        <f t="shared" si="162"/>
        <v/>
      </c>
      <c r="BM547" s="24" t="str">
        <f t="shared" si="163"/>
        <v/>
      </c>
      <c r="BN547" s="24" t="str">
        <f t="shared" si="164"/>
        <v/>
      </c>
    </row>
    <row r="548" spans="1:66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7"/>
      <c r="AF548" t="str">
        <f>IF(AK548="","",IF(AK548&gt;0,COUNT($AG$2:AG548),""))</f>
        <v/>
      </c>
      <c r="AG548" s="24">
        <f t="shared" si="147"/>
        <v>5</v>
      </c>
      <c r="AH548" s="24">
        <f>IF(AND($AJ$1=5),'Data Entry'!C553,"")</f>
        <v>0</v>
      </c>
      <c r="AI548" s="24">
        <f>IF(AND($AJ$1=5),'Data Entry'!D553,"")</f>
        <v>0</v>
      </c>
      <c r="AJ548" s="24" t="str">
        <f t="shared" si="148"/>
        <v/>
      </c>
      <c r="AK548" s="24">
        <f>IF(AND($AJ$1=5),'Data Entry'!F553,"")</f>
        <v>0</v>
      </c>
      <c r="AL548" s="24" t="str">
        <f t="shared" si="149"/>
        <v/>
      </c>
      <c r="AM548" s="24">
        <f>IF(AND($AJ$1=5),'Data Entry'!G553,"")</f>
        <v>0</v>
      </c>
      <c r="AN548" s="24" t="str">
        <f t="shared" si="150"/>
        <v/>
      </c>
      <c r="AO548" s="24" t="str">
        <f t="shared" si="151"/>
        <v/>
      </c>
      <c r="AP548" s="24">
        <f>IF(AND($AJ$1=5),'Data Entry'!E553,"")</f>
        <v>0</v>
      </c>
      <c r="AQ548" s="24">
        <f>IF(AND($AJ$1=5),'Data Entry'!H553,"")</f>
        <v>0</v>
      </c>
      <c r="AR548" s="24">
        <f>IF(AND($AJ$1=5),'Data Entry'!I553,"")</f>
        <v>0</v>
      </c>
      <c r="AS548" s="24" t="str">
        <f t="shared" si="152"/>
        <v/>
      </c>
      <c r="AT548" s="24" t="str">
        <f t="shared" si="153"/>
        <v/>
      </c>
      <c r="AU548" s="24" t="str">
        <f t="shared" si="154"/>
        <v/>
      </c>
      <c r="AV548" s="24" t="str">
        <f t="shared" si="155"/>
        <v/>
      </c>
      <c r="AX548" t="str">
        <f>IF(BC548="","",IF(BC548&gt;0,COUNT($AY$2:AY548),""))</f>
        <v/>
      </c>
      <c r="AY548" s="24" t="str">
        <f t="shared" si="156"/>
        <v/>
      </c>
      <c r="AZ548" s="24" t="str">
        <f>IF(AND($BB$1=5,$BC$1=AH548),'Data Entry'!C553,"")</f>
        <v/>
      </c>
      <c r="BA548" s="24" t="str">
        <f>IF(AND($BB$1=5,AG548=5,$BC$1=AH548),'Data Entry'!D553,"")</f>
        <v/>
      </c>
      <c r="BB548" s="24" t="str">
        <f t="shared" si="157"/>
        <v/>
      </c>
      <c r="BC548" s="24" t="str">
        <f>IF(AND($BB$1=5,AG548=5,$BC$1=AH548),'Data Entry'!F553,"")</f>
        <v/>
      </c>
      <c r="BD548" s="24" t="str">
        <f t="shared" si="158"/>
        <v/>
      </c>
      <c r="BE548" s="24" t="str">
        <f>IF(AND($BB$1=5,AG548=5,$BC$1=AH548),'Data Entry'!G553,"")</f>
        <v/>
      </c>
      <c r="BF548" s="24" t="str">
        <f t="shared" si="159"/>
        <v/>
      </c>
      <c r="BG548" s="24" t="str">
        <f t="shared" si="160"/>
        <v/>
      </c>
      <c r="BH548" s="24" t="str">
        <f>IF(AND($BB$1=5,AG548=5,$BC$1=AH548),'Data Entry'!E553,"")</f>
        <v/>
      </c>
      <c r="BI548" s="24" t="str">
        <f>IF(AND($BB$1=5,AG548=5,$BC$1=AH548),'Data Entry'!H553,"")</f>
        <v/>
      </c>
      <c r="BJ548" s="24" t="str">
        <f>IF(AND($BB$1=5,AG548=5,$BC$1=AH548),'Data Entry'!I553,"")</f>
        <v/>
      </c>
      <c r="BK548" s="24" t="str">
        <f t="shared" si="161"/>
        <v/>
      </c>
      <c r="BL548" s="24" t="str">
        <f t="shared" si="162"/>
        <v/>
      </c>
      <c r="BM548" s="24" t="str">
        <f t="shared" si="163"/>
        <v/>
      </c>
      <c r="BN548" s="24" t="str">
        <f t="shared" si="164"/>
        <v/>
      </c>
    </row>
    <row r="549" spans="1:66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7"/>
      <c r="AF549" t="str">
        <f>IF(AK549="","",IF(AK549&gt;0,COUNT($AG$2:AG549),""))</f>
        <v/>
      </c>
      <c r="AG549" s="24">
        <f t="shared" si="147"/>
        <v>5</v>
      </c>
      <c r="AH549" s="24">
        <f>IF(AND($AJ$1=5),'Data Entry'!C554,"")</f>
        <v>0</v>
      </c>
      <c r="AI549" s="24">
        <f>IF(AND($AJ$1=5),'Data Entry'!D554,"")</f>
        <v>0</v>
      </c>
      <c r="AJ549" s="24" t="str">
        <f t="shared" si="148"/>
        <v/>
      </c>
      <c r="AK549" s="24">
        <f>IF(AND($AJ$1=5),'Data Entry'!F554,"")</f>
        <v>0</v>
      </c>
      <c r="AL549" s="24" t="str">
        <f t="shared" si="149"/>
        <v/>
      </c>
      <c r="AM549" s="24">
        <f>IF(AND($AJ$1=5),'Data Entry'!G554,"")</f>
        <v>0</v>
      </c>
      <c r="AN549" s="24" t="str">
        <f t="shared" si="150"/>
        <v/>
      </c>
      <c r="AO549" s="24" t="str">
        <f t="shared" si="151"/>
        <v/>
      </c>
      <c r="AP549" s="24">
        <f>IF(AND($AJ$1=5),'Data Entry'!E554,"")</f>
        <v>0</v>
      </c>
      <c r="AQ549" s="24">
        <f>IF(AND($AJ$1=5),'Data Entry'!H554,"")</f>
        <v>0</v>
      </c>
      <c r="AR549" s="24">
        <f>IF(AND($AJ$1=5),'Data Entry'!I554,"")</f>
        <v>0</v>
      </c>
      <c r="AS549" s="24" t="str">
        <f t="shared" si="152"/>
        <v/>
      </c>
      <c r="AT549" s="24" t="str">
        <f t="shared" si="153"/>
        <v/>
      </c>
      <c r="AU549" s="24" t="str">
        <f t="shared" si="154"/>
        <v/>
      </c>
      <c r="AV549" s="24" t="str">
        <f t="shared" si="155"/>
        <v/>
      </c>
      <c r="AX549" t="str">
        <f>IF(BC549="","",IF(BC549&gt;0,COUNT($AY$2:AY549),""))</f>
        <v/>
      </c>
      <c r="AY549" s="24" t="str">
        <f t="shared" si="156"/>
        <v/>
      </c>
      <c r="AZ549" s="24" t="str">
        <f>IF(AND($BB$1=5,$BC$1=AH549),'Data Entry'!C554,"")</f>
        <v/>
      </c>
      <c r="BA549" s="24" t="str">
        <f>IF(AND($BB$1=5,AG549=5,$BC$1=AH549),'Data Entry'!D554,"")</f>
        <v/>
      </c>
      <c r="BB549" s="24" t="str">
        <f t="shared" si="157"/>
        <v/>
      </c>
      <c r="BC549" s="24" t="str">
        <f>IF(AND($BB$1=5,AG549=5,$BC$1=AH549),'Data Entry'!F554,"")</f>
        <v/>
      </c>
      <c r="BD549" s="24" t="str">
        <f t="shared" si="158"/>
        <v/>
      </c>
      <c r="BE549" s="24" t="str">
        <f>IF(AND($BB$1=5,AG549=5,$BC$1=AH549),'Data Entry'!G554,"")</f>
        <v/>
      </c>
      <c r="BF549" s="24" t="str">
        <f t="shared" si="159"/>
        <v/>
      </c>
      <c r="BG549" s="24" t="str">
        <f t="shared" si="160"/>
        <v/>
      </c>
      <c r="BH549" s="24" t="str">
        <f>IF(AND($BB$1=5,AG549=5,$BC$1=AH549),'Data Entry'!E554,"")</f>
        <v/>
      </c>
      <c r="BI549" s="24" t="str">
        <f>IF(AND($BB$1=5,AG549=5,$BC$1=AH549),'Data Entry'!H554,"")</f>
        <v/>
      </c>
      <c r="BJ549" s="24" t="str">
        <f>IF(AND($BB$1=5,AG549=5,$BC$1=AH549),'Data Entry'!I554,"")</f>
        <v/>
      </c>
      <c r="BK549" s="24" t="str">
        <f t="shared" si="161"/>
        <v/>
      </c>
      <c r="BL549" s="24" t="str">
        <f t="shared" si="162"/>
        <v/>
      </c>
      <c r="BM549" s="24" t="str">
        <f t="shared" si="163"/>
        <v/>
      </c>
      <c r="BN549" s="24" t="str">
        <f t="shared" si="164"/>
        <v/>
      </c>
    </row>
    <row r="550" spans="1:66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7"/>
      <c r="AF550" t="str">
        <f>IF(AK550="","",IF(AK550&gt;0,COUNT($AG$2:AG550),""))</f>
        <v/>
      </c>
      <c r="AG550" s="24">
        <f t="shared" si="147"/>
        <v>5</v>
      </c>
      <c r="AH550" s="24">
        <f>IF(AND($AJ$1=5),'Data Entry'!C555,"")</f>
        <v>0</v>
      </c>
      <c r="AI550" s="24">
        <f>IF(AND($AJ$1=5),'Data Entry'!D555,"")</f>
        <v>0</v>
      </c>
      <c r="AJ550" s="24" t="str">
        <f t="shared" si="148"/>
        <v/>
      </c>
      <c r="AK550" s="24">
        <f>IF(AND($AJ$1=5),'Data Entry'!F555,"")</f>
        <v>0</v>
      </c>
      <c r="AL550" s="24" t="str">
        <f t="shared" si="149"/>
        <v/>
      </c>
      <c r="AM550" s="24">
        <f>IF(AND($AJ$1=5),'Data Entry'!G555,"")</f>
        <v>0</v>
      </c>
      <c r="AN550" s="24" t="str">
        <f t="shared" si="150"/>
        <v/>
      </c>
      <c r="AO550" s="24" t="str">
        <f t="shared" si="151"/>
        <v/>
      </c>
      <c r="AP550" s="24">
        <f>IF(AND($AJ$1=5),'Data Entry'!E555,"")</f>
        <v>0</v>
      </c>
      <c r="AQ550" s="24">
        <f>IF(AND($AJ$1=5),'Data Entry'!H555,"")</f>
        <v>0</v>
      </c>
      <c r="AR550" s="24">
        <f>IF(AND($AJ$1=5),'Data Entry'!I555,"")</f>
        <v>0</v>
      </c>
      <c r="AS550" s="24" t="str">
        <f t="shared" si="152"/>
        <v/>
      </c>
      <c r="AT550" s="24" t="str">
        <f t="shared" si="153"/>
        <v/>
      </c>
      <c r="AU550" s="24" t="str">
        <f t="shared" si="154"/>
        <v/>
      </c>
      <c r="AV550" s="24" t="str">
        <f t="shared" si="155"/>
        <v/>
      </c>
      <c r="AX550" t="str">
        <f>IF(BC550="","",IF(BC550&gt;0,COUNT($AY$2:AY550),""))</f>
        <v/>
      </c>
      <c r="AY550" s="24" t="str">
        <f t="shared" si="156"/>
        <v/>
      </c>
      <c r="AZ550" s="24" t="str">
        <f>IF(AND($BB$1=5,$BC$1=AH550),'Data Entry'!C555,"")</f>
        <v/>
      </c>
      <c r="BA550" s="24" t="str">
        <f>IF(AND($BB$1=5,AG550=5,$BC$1=AH550),'Data Entry'!D555,"")</f>
        <v/>
      </c>
      <c r="BB550" s="24" t="str">
        <f t="shared" si="157"/>
        <v/>
      </c>
      <c r="BC550" s="24" t="str">
        <f>IF(AND($BB$1=5,AG550=5,$BC$1=AH550),'Data Entry'!F555,"")</f>
        <v/>
      </c>
      <c r="BD550" s="24" t="str">
        <f t="shared" si="158"/>
        <v/>
      </c>
      <c r="BE550" s="24" t="str">
        <f>IF(AND($BB$1=5,AG550=5,$BC$1=AH550),'Data Entry'!G555,"")</f>
        <v/>
      </c>
      <c r="BF550" s="24" t="str">
        <f t="shared" si="159"/>
        <v/>
      </c>
      <c r="BG550" s="24" t="str">
        <f t="shared" si="160"/>
        <v/>
      </c>
      <c r="BH550" s="24" t="str">
        <f>IF(AND($BB$1=5,AG550=5,$BC$1=AH550),'Data Entry'!E555,"")</f>
        <v/>
      </c>
      <c r="BI550" s="24" t="str">
        <f>IF(AND($BB$1=5,AG550=5,$BC$1=AH550),'Data Entry'!H555,"")</f>
        <v/>
      </c>
      <c r="BJ550" s="24" t="str">
        <f>IF(AND($BB$1=5,AG550=5,$BC$1=AH550),'Data Entry'!I555,"")</f>
        <v/>
      </c>
      <c r="BK550" s="24" t="str">
        <f t="shared" si="161"/>
        <v/>
      </c>
      <c r="BL550" s="24" t="str">
        <f t="shared" si="162"/>
        <v/>
      </c>
      <c r="BM550" s="24" t="str">
        <f t="shared" si="163"/>
        <v/>
      </c>
      <c r="BN550" s="24" t="str">
        <f t="shared" si="164"/>
        <v/>
      </c>
    </row>
    <row r="551" spans="1:66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7"/>
      <c r="AF551" t="str">
        <f>IF(AK551="","",IF(AK551&gt;0,COUNT($AG$2:AG551),""))</f>
        <v/>
      </c>
      <c r="AG551" s="24">
        <f t="shared" si="147"/>
        <v>5</v>
      </c>
      <c r="AH551" s="24">
        <f>IF(AND($AJ$1=5),'Data Entry'!C556,"")</f>
        <v>0</v>
      </c>
      <c r="AI551" s="24">
        <f>IF(AND($AJ$1=5),'Data Entry'!D556,"")</f>
        <v>0</v>
      </c>
      <c r="AJ551" s="24" t="str">
        <f t="shared" si="148"/>
        <v/>
      </c>
      <c r="AK551" s="24">
        <f>IF(AND($AJ$1=5),'Data Entry'!F556,"")</f>
        <v>0</v>
      </c>
      <c r="AL551" s="24" t="str">
        <f t="shared" si="149"/>
        <v/>
      </c>
      <c r="AM551" s="24">
        <f>IF(AND($AJ$1=5),'Data Entry'!G556,"")</f>
        <v>0</v>
      </c>
      <c r="AN551" s="24" t="str">
        <f t="shared" si="150"/>
        <v/>
      </c>
      <c r="AO551" s="24" t="str">
        <f t="shared" si="151"/>
        <v/>
      </c>
      <c r="AP551" s="24">
        <f>IF(AND($AJ$1=5),'Data Entry'!E556,"")</f>
        <v>0</v>
      </c>
      <c r="AQ551" s="24">
        <f>IF(AND($AJ$1=5),'Data Entry'!H556,"")</f>
        <v>0</v>
      </c>
      <c r="AR551" s="24">
        <f>IF(AND($AJ$1=5),'Data Entry'!I556,"")</f>
        <v>0</v>
      </c>
      <c r="AS551" s="24" t="str">
        <f t="shared" si="152"/>
        <v/>
      </c>
      <c r="AT551" s="24" t="str">
        <f t="shared" si="153"/>
        <v/>
      </c>
      <c r="AU551" s="24" t="str">
        <f t="shared" si="154"/>
        <v/>
      </c>
      <c r="AV551" s="24" t="str">
        <f t="shared" si="155"/>
        <v/>
      </c>
      <c r="AX551" t="str">
        <f>IF(BC551="","",IF(BC551&gt;0,COUNT($AY$2:AY551),""))</f>
        <v/>
      </c>
      <c r="AY551" s="24" t="str">
        <f t="shared" si="156"/>
        <v/>
      </c>
      <c r="AZ551" s="24" t="str">
        <f>IF(AND($BB$1=5,$BC$1=AH551),'Data Entry'!C556,"")</f>
        <v/>
      </c>
      <c r="BA551" s="24" t="str">
        <f>IF(AND($BB$1=5,AG551=5,$BC$1=AH551),'Data Entry'!D556,"")</f>
        <v/>
      </c>
      <c r="BB551" s="24" t="str">
        <f t="shared" si="157"/>
        <v/>
      </c>
      <c r="BC551" s="24" t="str">
        <f>IF(AND($BB$1=5,AG551=5,$BC$1=AH551),'Data Entry'!F556,"")</f>
        <v/>
      </c>
      <c r="BD551" s="24" t="str">
        <f t="shared" si="158"/>
        <v/>
      </c>
      <c r="BE551" s="24" t="str">
        <f>IF(AND($BB$1=5,AG551=5,$BC$1=AH551),'Data Entry'!G556,"")</f>
        <v/>
      </c>
      <c r="BF551" s="24" t="str">
        <f t="shared" si="159"/>
        <v/>
      </c>
      <c r="BG551" s="24" t="str">
        <f t="shared" si="160"/>
        <v/>
      </c>
      <c r="BH551" s="24" t="str">
        <f>IF(AND($BB$1=5,AG551=5,$BC$1=AH551),'Data Entry'!E556,"")</f>
        <v/>
      </c>
      <c r="BI551" s="24" t="str">
        <f>IF(AND($BB$1=5,AG551=5,$BC$1=AH551),'Data Entry'!H556,"")</f>
        <v/>
      </c>
      <c r="BJ551" s="24" t="str">
        <f>IF(AND($BB$1=5,AG551=5,$BC$1=AH551),'Data Entry'!I556,"")</f>
        <v/>
      </c>
      <c r="BK551" s="24" t="str">
        <f t="shared" si="161"/>
        <v/>
      </c>
      <c r="BL551" s="24" t="str">
        <f t="shared" si="162"/>
        <v/>
      </c>
      <c r="BM551" s="24" t="str">
        <f t="shared" si="163"/>
        <v/>
      </c>
      <c r="BN551" s="24" t="str">
        <f t="shared" si="164"/>
        <v/>
      </c>
    </row>
    <row r="552" spans="1:66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7"/>
      <c r="AF552" t="str">
        <f>IF(AK552="","",IF(AK552&gt;0,COUNT($AG$2:AG552),""))</f>
        <v/>
      </c>
      <c r="AG552" s="24">
        <f t="shared" si="147"/>
        <v>5</v>
      </c>
      <c r="AH552" s="24">
        <f>IF(AND($AJ$1=5),'Data Entry'!C557,"")</f>
        <v>0</v>
      </c>
      <c r="AI552" s="24">
        <f>IF(AND($AJ$1=5),'Data Entry'!D557,"")</f>
        <v>0</v>
      </c>
      <c r="AJ552" s="24" t="str">
        <f t="shared" si="148"/>
        <v/>
      </c>
      <c r="AK552" s="24">
        <f>IF(AND($AJ$1=5),'Data Entry'!F557,"")</f>
        <v>0</v>
      </c>
      <c r="AL552" s="24" t="str">
        <f t="shared" si="149"/>
        <v/>
      </c>
      <c r="AM552" s="24">
        <f>IF(AND($AJ$1=5),'Data Entry'!G557,"")</f>
        <v>0</v>
      </c>
      <c r="AN552" s="24" t="str">
        <f t="shared" si="150"/>
        <v/>
      </c>
      <c r="AO552" s="24" t="str">
        <f t="shared" si="151"/>
        <v/>
      </c>
      <c r="AP552" s="24">
        <f>IF(AND($AJ$1=5),'Data Entry'!E557,"")</f>
        <v>0</v>
      </c>
      <c r="AQ552" s="24">
        <f>IF(AND($AJ$1=5),'Data Entry'!H557,"")</f>
        <v>0</v>
      </c>
      <c r="AR552" s="24">
        <f>IF(AND($AJ$1=5),'Data Entry'!I557,"")</f>
        <v>0</v>
      </c>
      <c r="AS552" s="24" t="str">
        <f t="shared" si="152"/>
        <v/>
      </c>
      <c r="AT552" s="24" t="str">
        <f t="shared" si="153"/>
        <v/>
      </c>
      <c r="AU552" s="24" t="str">
        <f t="shared" si="154"/>
        <v/>
      </c>
      <c r="AV552" s="24" t="str">
        <f t="shared" si="155"/>
        <v/>
      </c>
      <c r="AX552" t="str">
        <f>IF(BC552="","",IF(BC552&gt;0,COUNT($AY$2:AY552),""))</f>
        <v/>
      </c>
      <c r="AY552" s="24" t="str">
        <f t="shared" si="156"/>
        <v/>
      </c>
      <c r="AZ552" s="24" t="str">
        <f>IF(AND($BB$1=5,$BC$1=AH552),'Data Entry'!C557,"")</f>
        <v/>
      </c>
      <c r="BA552" s="24" t="str">
        <f>IF(AND($BB$1=5,AG552=5,$BC$1=AH552),'Data Entry'!D557,"")</f>
        <v/>
      </c>
      <c r="BB552" s="24" t="str">
        <f t="shared" si="157"/>
        <v/>
      </c>
      <c r="BC552" s="24" t="str">
        <f>IF(AND($BB$1=5,AG552=5,$BC$1=AH552),'Data Entry'!F557,"")</f>
        <v/>
      </c>
      <c r="BD552" s="24" t="str">
        <f t="shared" si="158"/>
        <v/>
      </c>
      <c r="BE552" s="24" t="str">
        <f>IF(AND($BB$1=5,AG552=5,$BC$1=AH552),'Data Entry'!G557,"")</f>
        <v/>
      </c>
      <c r="BF552" s="24" t="str">
        <f t="shared" si="159"/>
        <v/>
      </c>
      <c r="BG552" s="24" t="str">
        <f t="shared" si="160"/>
        <v/>
      </c>
      <c r="BH552" s="24" t="str">
        <f>IF(AND($BB$1=5,AG552=5,$BC$1=AH552),'Data Entry'!E557,"")</f>
        <v/>
      </c>
      <c r="BI552" s="24" t="str">
        <f>IF(AND($BB$1=5,AG552=5,$BC$1=AH552),'Data Entry'!H557,"")</f>
        <v/>
      </c>
      <c r="BJ552" s="24" t="str">
        <f>IF(AND($BB$1=5,AG552=5,$BC$1=AH552),'Data Entry'!I557,"")</f>
        <v/>
      </c>
      <c r="BK552" s="24" t="str">
        <f t="shared" si="161"/>
        <v/>
      </c>
      <c r="BL552" s="24" t="str">
        <f t="shared" si="162"/>
        <v/>
      </c>
      <c r="BM552" s="24" t="str">
        <f t="shared" si="163"/>
        <v/>
      </c>
      <c r="BN552" s="24" t="str">
        <f t="shared" si="164"/>
        <v/>
      </c>
    </row>
    <row r="553" spans="1:66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7"/>
      <c r="AF553" t="str">
        <f>IF(AK553="","",IF(AK553&gt;0,COUNT($AG$2:AG553),""))</f>
        <v/>
      </c>
      <c r="AG553" s="24">
        <f t="shared" si="147"/>
        <v>5</v>
      </c>
      <c r="AH553" s="24">
        <f>IF(AND($AJ$1=5),'Data Entry'!C558,"")</f>
        <v>0</v>
      </c>
      <c r="AI553" s="24">
        <f>IF(AND($AJ$1=5),'Data Entry'!D558,"")</f>
        <v>0</v>
      </c>
      <c r="AJ553" s="24" t="str">
        <f t="shared" si="148"/>
        <v/>
      </c>
      <c r="AK553" s="24">
        <f>IF(AND($AJ$1=5),'Data Entry'!F558,"")</f>
        <v>0</v>
      </c>
      <c r="AL553" s="24" t="str">
        <f t="shared" si="149"/>
        <v/>
      </c>
      <c r="AM553" s="24">
        <f>IF(AND($AJ$1=5),'Data Entry'!G558,"")</f>
        <v>0</v>
      </c>
      <c r="AN553" s="24" t="str">
        <f t="shared" si="150"/>
        <v/>
      </c>
      <c r="AO553" s="24" t="str">
        <f t="shared" si="151"/>
        <v/>
      </c>
      <c r="AP553" s="24">
        <f>IF(AND($AJ$1=5),'Data Entry'!E558,"")</f>
        <v>0</v>
      </c>
      <c r="AQ553" s="24">
        <f>IF(AND($AJ$1=5),'Data Entry'!H558,"")</f>
        <v>0</v>
      </c>
      <c r="AR553" s="24">
        <f>IF(AND($AJ$1=5),'Data Entry'!I558,"")</f>
        <v>0</v>
      </c>
      <c r="AS553" s="24" t="str">
        <f t="shared" si="152"/>
        <v/>
      </c>
      <c r="AT553" s="24" t="str">
        <f t="shared" si="153"/>
        <v/>
      </c>
      <c r="AU553" s="24" t="str">
        <f t="shared" si="154"/>
        <v/>
      </c>
      <c r="AV553" s="24" t="str">
        <f t="shared" si="155"/>
        <v/>
      </c>
      <c r="AX553" t="str">
        <f>IF(BC553="","",IF(BC553&gt;0,COUNT($AY$2:AY553),""))</f>
        <v/>
      </c>
      <c r="AY553" s="24" t="str">
        <f t="shared" si="156"/>
        <v/>
      </c>
      <c r="AZ553" s="24" t="str">
        <f>IF(AND($BB$1=5,$BC$1=AH553),'Data Entry'!C558,"")</f>
        <v/>
      </c>
      <c r="BA553" s="24" t="str">
        <f>IF(AND($BB$1=5,AG553=5,$BC$1=AH553),'Data Entry'!D558,"")</f>
        <v/>
      </c>
      <c r="BB553" s="24" t="str">
        <f t="shared" si="157"/>
        <v/>
      </c>
      <c r="BC553" s="24" t="str">
        <f>IF(AND($BB$1=5,AG553=5,$BC$1=AH553),'Data Entry'!F558,"")</f>
        <v/>
      </c>
      <c r="BD553" s="24" t="str">
        <f t="shared" si="158"/>
        <v/>
      </c>
      <c r="BE553" s="24" t="str">
        <f>IF(AND($BB$1=5,AG553=5,$BC$1=AH553),'Data Entry'!G558,"")</f>
        <v/>
      </c>
      <c r="BF553" s="24" t="str">
        <f t="shared" si="159"/>
        <v/>
      </c>
      <c r="BG553" s="24" t="str">
        <f t="shared" si="160"/>
        <v/>
      </c>
      <c r="BH553" s="24" t="str">
        <f>IF(AND($BB$1=5,AG553=5,$BC$1=AH553),'Data Entry'!E558,"")</f>
        <v/>
      </c>
      <c r="BI553" s="24" t="str">
        <f>IF(AND($BB$1=5,AG553=5,$BC$1=AH553),'Data Entry'!H558,"")</f>
        <v/>
      </c>
      <c r="BJ553" s="24" t="str">
        <f>IF(AND($BB$1=5,AG553=5,$BC$1=AH553),'Data Entry'!I558,"")</f>
        <v/>
      </c>
      <c r="BK553" s="24" t="str">
        <f t="shared" si="161"/>
        <v/>
      </c>
      <c r="BL553" s="24" t="str">
        <f t="shared" si="162"/>
        <v/>
      </c>
      <c r="BM553" s="24" t="str">
        <f t="shared" si="163"/>
        <v/>
      </c>
      <c r="BN553" s="24" t="str">
        <f t="shared" si="164"/>
        <v/>
      </c>
    </row>
    <row r="554" spans="1:66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7"/>
      <c r="AF554" t="str">
        <f>IF(AK554="","",IF(AK554&gt;0,COUNT($AG$2:AG554),""))</f>
        <v/>
      </c>
      <c r="AG554" s="24">
        <f t="shared" si="147"/>
        <v>5</v>
      </c>
      <c r="AH554" s="24">
        <f>IF(AND($AJ$1=5),'Data Entry'!C559,"")</f>
        <v>0</v>
      </c>
      <c r="AI554" s="24">
        <f>IF(AND($AJ$1=5),'Data Entry'!D559,"")</f>
        <v>0</v>
      </c>
      <c r="AJ554" s="24" t="str">
        <f t="shared" si="148"/>
        <v/>
      </c>
      <c r="AK554" s="24">
        <f>IF(AND($AJ$1=5),'Data Entry'!F559,"")</f>
        <v>0</v>
      </c>
      <c r="AL554" s="24" t="str">
        <f t="shared" si="149"/>
        <v/>
      </c>
      <c r="AM554" s="24">
        <f>IF(AND($AJ$1=5),'Data Entry'!G559,"")</f>
        <v>0</v>
      </c>
      <c r="AN554" s="24" t="str">
        <f t="shared" si="150"/>
        <v/>
      </c>
      <c r="AO554" s="24" t="str">
        <f t="shared" si="151"/>
        <v/>
      </c>
      <c r="AP554" s="24">
        <f>IF(AND($AJ$1=5),'Data Entry'!E559,"")</f>
        <v>0</v>
      </c>
      <c r="AQ554" s="24">
        <f>IF(AND($AJ$1=5),'Data Entry'!H559,"")</f>
        <v>0</v>
      </c>
      <c r="AR554" s="24">
        <f>IF(AND($AJ$1=5),'Data Entry'!I559,"")</f>
        <v>0</v>
      </c>
      <c r="AS554" s="24" t="str">
        <f t="shared" si="152"/>
        <v/>
      </c>
      <c r="AT554" s="24" t="str">
        <f t="shared" si="153"/>
        <v/>
      </c>
      <c r="AU554" s="24" t="str">
        <f t="shared" si="154"/>
        <v/>
      </c>
      <c r="AV554" s="24" t="str">
        <f t="shared" si="155"/>
        <v/>
      </c>
      <c r="AX554" t="str">
        <f>IF(BC554="","",IF(BC554&gt;0,COUNT($AY$2:AY554),""))</f>
        <v/>
      </c>
      <c r="AY554" s="24" t="str">
        <f t="shared" si="156"/>
        <v/>
      </c>
      <c r="AZ554" s="24" t="str">
        <f>IF(AND($BB$1=5,$BC$1=AH554),'Data Entry'!C559,"")</f>
        <v/>
      </c>
      <c r="BA554" s="24" t="str">
        <f>IF(AND($BB$1=5,AG554=5,$BC$1=AH554),'Data Entry'!D559,"")</f>
        <v/>
      </c>
      <c r="BB554" s="24" t="str">
        <f t="shared" si="157"/>
        <v/>
      </c>
      <c r="BC554" s="24" t="str">
        <f>IF(AND($BB$1=5,AG554=5,$BC$1=AH554),'Data Entry'!F559,"")</f>
        <v/>
      </c>
      <c r="BD554" s="24" t="str">
        <f t="shared" si="158"/>
        <v/>
      </c>
      <c r="BE554" s="24" t="str">
        <f>IF(AND($BB$1=5,AG554=5,$BC$1=AH554),'Data Entry'!G559,"")</f>
        <v/>
      </c>
      <c r="BF554" s="24" t="str">
        <f t="shared" si="159"/>
        <v/>
      </c>
      <c r="BG554" s="24" t="str">
        <f t="shared" si="160"/>
        <v/>
      </c>
      <c r="BH554" s="24" t="str">
        <f>IF(AND($BB$1=5,AG554=5,$BC$1=AH554),'Data Entry'!E559,"")</f>
        <v/>
      </c>
      <c r="BI554" s="24" t="str">
        <f>IF(AND($BB$1=5,AG554=5,$BC$1=AH554),'Data Entry'!H559,"")</f>
        <v/>
      </c>
      <c r="BJ554" s="24" t="str">
        <f>IF(AND($BB$1=5,AG554=5,$BC$1=AH554),'Data Entry'!I559,"")</f>
        <v/>
      </c>
      <c r="BK554" s="24" t="str">
        <f t="shared" si="161"/>
        <v/>
      </c>
      <c r="BL554" s="24" t="str">
        <f t="shared" si="162"/>
        <v/>
      </c>
      <c r="BM554" s="24" t="str">
        <f t="shared" si="163"/>
        <v/>
      </c>
      <c r="BN554" s="24" t="str">
        <f t="shared" si="164"/>
        <v/>
      </c>
    </row>
    <row r="555" spans="1:66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7"/>
      <c r="AF555" t="str">
        <f>IF(AK555="","",IF(AK555&gt;0,COUNT($AG$2:AG555),""))</f>
        <v/>
      </c>
      <c r="AG555" s="24">
        <f t="shared" si="147"/>
        <v>5</v>
      </c>
      <c r="AH555" s="24">
        <f>IF(AND($AJ$1=5),'Data Entry'!C560,"")</f>
        <v>0</v>
      </c>
      <c r="AI555" s="24">
        <f>IF(AND($AJ$1=5),'Data Entry'!D560,"")</f>
        <v>0</v>
      </c>
      <c r="AJ555" s="24" t="str">
        <f t="shared" si="148"/>
        <v/>
      </c>
      <c r="AK555" s="24">
        <f>IF(AND($AJ$1=5),'Data Entry'!F560,"")</f>
        <v>0</v>
      </c>
      <c r="AL555" s="24" t="str">
        <f t="shared" si="149"/>
        <v/>
      </c>
      <c r="AM555" s="24">
        <f>IF(AND($AJ$1=5),'Data Entry'!G560,"")</f>
        <v>0</v>
      </c>
      <c r="AN555" s="24" t="str">
        <f t="shared" si="150"/>
        <v/>
      </c>
      <c r="AO555" s="24" t="str">
        <f t="shared" si="151"/>
        <v/>
      </c>
      <c r="AP555" s="24">
        <f>IF(AND($AJ$1=5),'Data Entry'!E560,"")</f>
        <v>0</v>
      </c>
      <c r="AQ555" s="24">
        <f>IF(AND($AJ$1=5),'Data Entry'!H560,"")</f>
        <v>0</v>
      </c>
      <c r="AR555" s="24">
        <f>IF(AND($AJ$1=5),'Data Entry'!I560,"")</f>
        <v>0</v>
      </c>
      <c r="AS555" s="24" t="str">
        <f t="shared" si="152"/>
        <v/>
      </c>
      <c r="AT555" s="24" t="str">
        <f t="shared" si="153"/>
        <v/>
      </c>
      <c r="AU555" s="24" t="str">
        <f t="shared" si="154"/>
        <v/>
      </c>
      <c r="AV555" s="24" t="str">
        <f t="shared" si="155"/>
        <v/>
      </c>
      <c r="AX555" t="str">
        <f>IF(BC555="","",IF(BC555&gt;0,COUNT($AY$2:AY555),""))</f>
        <v/>
      </c>
      <c r="AY555" s="24" t="str">
        <f t="shared" si="156"/>
        <v/>
      </c>
      <c r="AZ555" s="24" t="str">
        <f>IF(AND($BB$1=5,$BC$1=AH555),'Data Entry'!C560,"")</f>
        <v/>
      </c>
      <c r="BA555" s="24" t="str">
        <f>IF(AND($BB$1=5,AG555=5,$BC$1=AH555),'Data Entry'!D560,"")</f>
        <v/>
      </c>
      <c r="BB555" s="24" t="str">
        <f t="shared" si="157"/>
        <v/>
      </c>
      <c r="BC555" s="24" t="str">
        <f>IF(AND($BB$1=5,AG555=5,$BC$1=AH555),'Data Entry'!F560,"")</f>
        <v/>
      </c>
      <c r="BD555" s="24" t="str">
        <f t="shared" si="158"/>
        <v/>
      </c>
      <c r="BE555" s="24" t="str">
        <f>IF(AND($BB$1=5,AG555=5,$BC$1=AH555),'Data Entry'!G560,"")</f>
        <v/>
      </c>
      <c r="BF555" s="24" t="str">
        <f t="shared" si="159"/>
        <v/>
      </c>
      <c r="BG555" s="24" t="str">
        <f t="shared" si="160"/>
        <v/>
      </c>
      <c r="BH555" s="24" t="str">
        <f>IF(AND($BB$1=5,AG555=5,$BC$1=AH555),'Data Entry'!E560,"")</f>
        <v/>
      </c>
      <c r="BI555" s="24" t="str">
        <f>IF(AND($BB$1=5,AG555=5,$BC$1=AH555),'Data Entry'!H560,"")</f>
        <v/>
      </c>
      <c r="BJ555" s="24" t="str">
        <f>IF(AND($BB$1=5,AG555=5,$BC$1=AH555),'Data Entry'!I560,"")</f>
        <v/>
      </c>
      <c r="BK555" s="24" t="str">
        <f t="shared" si="161"/>
        <v/>
      </c>
      <c r="BL555" s="24" t="str">
        <f t="shared" si="162"/>
        <v/>
      </c>
      <c r="BM555" s="24" t="str">
        <f t="shared" si="163"/>
        <v/>
      </c>
      <c r="BN555" s="24" t="str">
        <f t="shared" si="164"/>
        <v/>
      </c>
    </row>
    <row r="556" spans="1:66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7"/>
      <c r="AF556" t="str">
        <f>IF(AK556="","",IF(AK556&gt;0,COUNT($AG$2:AG556),""))</f>
        <v/>
      </c>
      <c r="AG556" s="24">
        <f t="shared" si="147"/>
        <v>5</v>
      </c>
      <c r="AH556" s="24">
        <f>IF(AND($AJ$1=5),'Data Entry'!C561,"")</f>
        <v>0</v>
      </c>
      <c r="AI556" s="24">
        <f>IF(AND($AJ$1=5),'Data Entry'!D561,"")</f>
        <v>0</v>
      </c>
      <c r="AJ556" s="24" t="str">
        <f t="shared" si="148"/>
        <v/>
      </c>
      <c r="AK556" s="24">
        <f>IF(AND($AJ$1=5),'Data Entry'!F561,"")</f>
        <v>0</v>
      </c>
      <c r="AL556" s="24" t="str">
        <f t="shared" si="149"/>
        <v/>
      </c>
      <c r="AM556" s="24">
        <f>IF(AND($AJ$1=5),'Data Entry'!G561,"")</f>
        <v>0</v>
      </c>
      <c r="AN556" s="24" t="str">
        <f t="shared" si="150"/>
        <v/>
      </c>
      <c r="AO556" s="24" t="str">
        <f t="shared" si="151"/>
        <v/>
      </c>
      <c r="AP556" s="24">
        <f>IF(AND($AJ$1=5),'Data Entry'!E561,"")</f>
        <v>0</v>
      </c>
      <c r="AQ556" s="24">
        <f>IF(AND($AJ$1=5),'Data Entry'!H561,"")</f>
        <v>0</v>
      </c>
      <c r="AR556" s="24">
        <f>IF(AND($AJ$1=5),'Data Entry'!I561,"")</f>
        <v>0</v>
      </c>
      <c r="AS556" s="24" t="str">
        <f t="shared" si="152"/>
        <v/>
      </c>
      <c r="AT556" s="24" t="str">
        <f t="shared" si="153"/>
        <v/>
      </c>
      <c r="AU556" s="24" t="str">
        <f t="shared" si="154"/>
        <v/>
      </c>
      <c r="AV556" s="24" t="str">
        <f t="shared" si="155"/>
        <v/>
      </c>
      <c r="AX556" t="str">
        <f>IF(BC556="","",IF(BC556&gt;0,COUNT($AY$2:AY556),""))</f>
        <v/>
      </c>
      <c r="AY556" s="24" t="str">
        <f t="shared" si="156"/>
        <v/>
      </c>
      <c r="AZ556" s="24" t="str">
        <f>IF(AND($BB$1=5,$BC$1=AH556),'Data Entry'!C561,"")</f>
        <v/>
      </c>
      <c r="BA556" s="24" t="str">
        <f>IF(AND($BB$1=5,AG556=5,$BC$1=AH556),'Data Entry'!D561,"")</f>
        <v/>
      </c>
      <c r="BB556" s="24" t="str">
        <f t="shared" si="157"/>
        <v/>
      </c>
      <c r="BC556" s="24" t="str">
        <f>IF(AND($BB$1=5,AG556=5,$BC$1=AH556),'Data Entry'!F561,"")</f>
        <v/>
      </c>
      <c r="BD556" s="24" t="str">
        <f t="shared" si="158"/>
        <v/>
      </c>
      <c r="BE556" s="24" t="str">
        <f>IF(AND($BB$1=5,AG556=5,$BC$1=AH556),'Data Entry'!G561,"")</f>
        <v/>
      </c>
      <c r="BF556" s="24" t="str">
        <f t="shared" si="159"/>
        <v/>
      </c>
      <c r="BG556" s="24" t="str">
        <f t="shared" si="160"/>
        <v/>
      </c>
      <c r="BH556" s="24" t="str">
        <f>IF(AND($BB$1=5,AG556=5,$BC$1=AH556),'Data Entry'!E561,"")</f>
        <v/>
      </c>
      <c r="BI556" s="24" t="str">
        <f>IF(AND($BB$1=5,AG556=5,$BC$1=AH556),'Data Entry'!H561,"")</f>
        <v/>
      </c>
      <c r="BJ556" s="24" t="str">
        <f>IF(AND($BB$1=5,AG556=5,$BC$1=AH556),'Data Entry'!I561,"")</f>
        <v/>
      </c>
      <c r="BK556" s="24" t="str">
        <f t="shared" si="161"/>
        <v/>
      </c>
      <c r="BL556" s="24" t="str">
        <f t="shared" si="162"/>
        <v/>
      </c>
      <c r="BM556" s="24" t="str">
        <f t="shared" si="163"/>
        <v/>
      </c>
      <c r="BN556" s="24" t="str">
        <f t="shared" si="164"/>
        <v/>
      </c>
    </row>
    <row r="557" spans="1:66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7"/>
      <c r="AF557" t="str">
        <f>IF(AK557="","",IF(AK557&gt;0,COUNT($AG$2:AG557),""))</f>
        <v/>
      </c>
      <c r="AG557" s="24">
        <f t="shared" si="147"/>
        <v>5</v>
      </c>
      <c r="AH557" s="24">
        <f>IF(AND($AJ$1=5),'Data Entry'!C562,"")</f>
        <v>0</v>
      </c>
      <c r="AI557" s="24">
        <f>IF(AND($AJ$1=5),'Data Entry'!D562,"")</f>
        <v>0</v>
      </c>
      <c r="AJ557" s="24" t="str">
        <f t="shared" si="148"/>
        <v/>
      </c>
      <c r="AK557" s="24">
        <f>IF(AND($AJ$1=5),'Data Entry'!F562,"")</f>
        <v>0</v>
      </c>
      <c r="AL557" s="24" t="str">
        <f t="shared" si="149"/>
        <v/>
      </c>
      <c r="AM557" s="24">
        <f>IF(AND($AJ$1=5),'Data Entry'!G562,"")</f>
        <v>0</v>
      </c>
      <c r="AN557" s="24" t="str">
        <f t="shared" si="150"/>
        <v/>
      </c>
      <c r="AO557" s="24" t="str">
        <f t="shared" si="151"/>
        <v/>
      </c>
      <c r="AP557" s="24">
        <f>IF(AND($AJ$1=5),'Data Entry'!E562,"")</f>
        <v>0</v>
      </c>
      <c r="AQ557" s="24">
        <f>IF(AND($AJ$1=5),'Data Entry'!H562,"")</f>
        <v>0</v>
      </c>
      <c r="AR557" s="24">
        <f>IF(AND($AJ$1=5),'Data Entry'!I562,"")</f>
        <v>0</v>
      </c>
      <c r="AS557" s="24" t="str">
        <f t="shared" si="152"/>
        <v/>
      </c>
      <c r="AT557" s="24" t="str">
        <f t="shared" si="153"/>
        <v/>
      </c>
      <c r="AU557" s="24" t="str">
        <f t="shared" si="154"/>
        <v/>
      </c>
      <c r="AV557" s="24" t="str">
        <f t="shared" si="155"/>
        <v/>
      </c>
      <c r="AX557" t="str">
        <f>IF(BC557="","",IF(BC557&gt;0,COUNT($AY$2:AY557),""))</f>
        <v/>
      </c>
      <c r="AY557" s="24" t="str">
        <f t="shared" si="156"/>
        <v/>
      </c>
      <c r="AZ557" s="24" t="str">
        <f>IF(AND($BB$1=5,$BC$1=AH557),'Data Entry'!C562,"")</f>
        <v/>
      </c>
      <c r="BA557" s="24" t="str">
        <f>IF(AND($BB$1=5,AG557=5,$BC$1=AH557),'Data Entry'!D562,"")</f>
        <v/>
      </c>
      <c r="BB557" s="24" t="str">
        <f t="shared" si="157"/>
        <v/>
      </c>
      <c r="BC557" s="24" t="str">
        <f>IF(AND($BB$1=5,AG557=5,$BC$1=AH557),'Data Entry'!F562,"")</f>
        <v/>
      </c>
      <c r="BD557" s="24" t="str">
        <f t="shared" si="158"/>
        <v/>
      </c>
      <c r="BE557" s="24" t="str">
        <f>IF(AND($BB$1=5,AG557=5,$BC$1=AH557),'Data Entry'!G562,"")</f>
        <v/>
      </c>
      <c r="BF557" s="24" t="str">
        <f t="shared" si="159"/>
        <v/>
      </c>
      <c r="BG557" s="24" t="str">
        <f t="shared" si="160"/>
        <v/>
      </c>
      <c r="BH557" s="24" t="str">
        <f>IF(AND($BB$1=5,AG557=5,$BC$1=AH557),'Data Entry'!E562,"")</f>
        <v/>
      </c>
      <c r="BI557" s="24" t="str">
        <f>IF(AND($BB$1=5,AG557=5,$BC$1=AH557),'Data Entry'!H562,"")</f>
        <v/>
      </c>
      <c r="BJ557" s="24" t="str">
        <f>IF(AND($BB$1=5,AG557=5,$BC$1=AH557),'Data Entry'!I562,"")</f>
        <v/>
      </c>
      <c r="BK557" s="24" t="str">
        <f t="shared" si="161"/>
        <v/>
      </c>
      <c r="BL557" s="24" t="str">
        <f t="shared" si="162"/>
        <v/>
      </c>
      <c r="BM557" s="24" t="str">
        <f t="shared" si="163"/>
        <v/>
      </c>
      <c r="BN557" s="24" t="str">
        <f t="shared" si="164"/>
        <v/>
      </c>
    </row>
    <row r="558" spans="1:66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7"/>
      <c r="AF558" t="str">
        <f>IF(AK558="","",IF(AK558&gt;0,COUNT($AG$2:AG558),""))</f>
        <v/>
      </c>
      <c r="AG558" s="24">
        <f t="shared" si="147"/>
        <v>5</v>
      </c>
      <c r="AH558" s="24">
        <f>IF(AND($AJ$1=5),'Data Entry'!C563,"")</f>
        <v>0</v>
      </c>
      <c r="AI558" s="24">
        <f>IF(AND($AJ$1=5),'Data Entry'!D563,"")</f>
        <v>0</v>
      </c>
      <c r="AJ558" s="24" t="str">
        <f t="shared" si="148"/>
        <v/>
      </c>
      <c r="AK558" s="24">
        <f>IF(AND($AJ$1=5),'Data Entry'!F563,"")</f>
        <v>0</v>
      </c>
      <c r="AL558" s="24" t="str">
        <f t="shared" si="149"/>
        <v/>
      </c>
      <c r="AM558" s="24">
        <f>IF(AND($AJ$1=5),'Data Entry'!G563,"")</f>
        <v>0</v>
      </c>
      <c r="AN558" s="24" t="str">
        <f t="shared" si="150"/>
        <v/>
      </c>
      <c r="AO558" s="24" t="str">
        <f t="shared" si="151"/>
        <v/>
      </c>
      <c r="AP558" s="24">
        <f>IF(AND($AJ$1=5),'Data Entry'!E563,"")</f>
        <v>0</v>
      </c>
      <c r="AQ558" s="24">
        <f>IF(AND($AJ$1=5),'Data Entry'!H563,"")</f>
        <v>0</v>
      </c>
      <c r="AR558" s="24">
        <f>IF(AND($AJ$1=5),'Data Entry'!I563,"")</f>
        <v>0</v>
      </c>
      <c r="AS558" s="24" t="str">
        <f t="shared" si="152"/>
        <v/>
      </c>
      <c r="AT558" s="24" t="str">
        <f t="shared" si="153"/>
        <v/>
      </c>
      <c r="AU558" s="24" t="str">
        <f t="shared" si="154"/>
        <v/>
      </c>
      <c r="AV558" s="24" t="str">
        <f t="shared" si="155"/>
        <v/>
      </c>
      <c r="AX558" t="str">
        <f>IF(BC558="","",IF(BC558&gt;0,COUNT($AY$2:AY558),""))</f>
        <v/>
      </c>
      <c r="AY558" s="24" t="str">
        <f t="shared" si="156"/>
        <v/>
      </c>
      <c r="AZ558" s="24" t="str">
        <f>IF(AND($BB$1=5,$BC$1=AH558),'Data Entry'!C563,"")</f>
        <v/>
      </c>
      <c r="BA558" s="24" t="str">
        <f>IF(AND($BB$1=5,AG558=5,$BC$1=AH558),'Data Entry'!D563,"")</f>
        <v/>
      </c>
      <c r="BB558" s="24" t="str">
        <f t="shared" si="157"/>
        <v/>
      </c>
      <c r="BC558" s="24" t="str">
        <f>IF(AND($BB$1=5,AG558=5,$BC$1=AH558),'Data Entry'!F563,"")</f>
        <v/>
      </c>
      <c r="BD558" s="24" t="str">
        <f t="shared" si="158"/>
        <v/>
      </c>
      <c r="BE558" s="24" t="str">
        <f>IF(AND($BB$1=5,AG558=5,$BC$1=AH558),'Data Entry'!G563,"")</f>
        <v/>
      </c>
      <c r="BF558" s="24" t="str">
        <f t="shared" si="159"/>
        <v/>
      </c>
      <c r="BG558" s="24" t="str">
        <f t="shared" si="160"/>
        <v/>
      </c>
      <c r="BH558" s="24" t="str">
        <f>IF(AND($BB$1=5,AG558=5,$BC$1=AH558),'Data Entry'!E563,"")</f>
        <v/>
      </c>
      <c r="BI558" s="24" t="str">
        <f>IF(AND($BB$1=5,AG558=5,$BC$1=AH558),'Data Entry'!H563,"")</f>
        <v/>
      </c>
      <c r="BJ558" s="24" t="str">
        <f>IF(AND($BB$1=5,AG558=5,$BC$1=AH558),'Data Entry'!I563,"")</f>
        <v/>
      </c>
      <c r="BK558" s="24" t="str">
        <f t="shared" si="161"/>
        <v/>
      </c>
      <c r="BL558" s="24" t="str">
        <f t="shared" si="162"/>
        <v/>
      </c>
      <c r="BM558" s="24" t="str">
        <f t="shared" si="163"/>
        <v/>
      </c>
      <c r="BN558" s="24" t="str">
        <f t="shared" si="164"/>
        <v/>
      </c>
    </row>
    <row r="559" spans="1:66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7"/>
      <c r="AF559" t="str">
        <f>IF(AK559="","",IF(AK559&gt;0,COUNT($AG$2:AG559),""))</f>
        <v/>
      </c>
      <c r="AG559" s="24">
        <f t="shared" si="147"/>
        <v>5</v>
      </c>
      <c r="AH559" s="24">
        <f>IF(AND($AJ$1=5),'Data Entry'!C564,"")</f>
        <v>0</v>
      </c>
      <c r="AI559" s="24">
        <f>IF(AND($AJ$1=5),'Data Entry'!D564,"")</f>
        <v>0</v>
      </c>
      <c r="AJ559" s="24" t="str">
        <f t="shared" si="148"/>
        <v/>
      </c>
      <c r="AK559" s="24">
        <f>IF(AND($AJ$1=5),'Data Entry'!F564,"")</f>
        <v>0</v>
      </c>
      <c r="AL559" s="24" t="str">
        <f t="shared" si="149"/>
        <v/>
      </c>
      <c r="AM559" s="24">
        <f>IF(AND($AJ$1=5),'Data Entry'!G564,"")</f>
        <v>0</v>
      </c>
      <c r="AN559" s="24" t="str">
        <f t="shared" si="150"/>
        <v/>
      </c>
      <c r="AO559" s="24" t="str">
        <f t="shared" si="151"/>
        <v/>
      </c>
      <c r="AP559" s="24">
        <f>IF(AND($AJ$1=5),'Data Entry'!E564,"")</f>
        <v>0</v>
      </c>
      <c r="AQ559" s="24">
        <f>IF(AND($AJ$1=5),'Data Entry'!H564,"")</f>
        <v>0</v>
      </c>
      <c r="AR559" s="24">
        <f>IF(AND($AJ$1=5),'Data Entry'!I564,"")</f>
        <v>0</v>
      </c>
      <c r="AS559" s="24" t="str">
        <f t="shared" si="152"/>
        <v/>
      </c>
      <c r="AT559" s="24" t="str">
        <f t="shared" si="153"/>
        <v/>
      </c>
      <c r="AU559" s="24" t="str">
        <f t="shared" si="154"/>
        <v/>
      </c>
      <c r="AV559" s="24" t="str">
        <f t="shared" si="155"/>
        <v/>
      </c>
      <c r="AX559" t="str">
        <f>IF(BC559="","",IF(BC559&gt;0,COUNT($AY$2:AY559),""))</f>
        <v/>
      </c>
      <c r="AY559" s="24" t="str">
        <f t="shared" si="156"/>
        <v/>
      </c>
      <c r="AZ559" s="24" t="str">
        <f>IF(AND($BB$1=5,$BC$1=AH559),'Data Entry'!C564,"")</f>
        <v/>
      </c>
      <c r="BA559" s="24" t="str">
        <f>IF(AND($BB$1=5,AG559=5,$BC$1=AH559),'Data Entry'!D564,"")</f>
        <v/>
      </c>
      <c r="BB559" s="24" t="str">
        <f t="shared" si="157"/>
        <v/>
      </c>
      <c r="BC559" s="24" t="str">
        <f>IF(AND($BB$1=5,AG559=5,$BC$1=AH559),'Data Entry'!F564,"")</f>
        <v/>
      </c>
      <c r="BD559" s="24" t="str">
        <f t="shared" si="158"/>
        <v/>
      </c>
      <c r="BE559" s="24" t="str">
        <f>IF(AND($BB$1=5,AG559=5,$BC$1=AH559),'Data Entry'!G564,"")</f>
        <v/>
      </c>
      <c r="BF559" s="24" t="str">
        <f t="shared" si="159"/>
        <v/>
      </c>
      <c r="BG559" s="24" t="str">
        <f t="shared" si="160"/>
        <v/>
      </c>
      <c r="BH559" s="24" t="str">
        <f>IF(AND($BB$1=5,AG559=5,$BC$1=AH559),'Data Entry'!E564,"")</f>
        <v/>
      </c>
      <c r="BI559" s="24" t="str">
        <f>IF(AND($BB$1=5,AG559=5,$BC$1=AH559),'Data Entry'!H564,"")</f>
        <v/>
      </c>
      <c r="BJ559" s="24" t="str">
        <f>IF(AND($BB$1=5,AG559=5,$BC$1=AH559),'Data Entry'!I564,"")</f>
        <v/>
      </c>
      <c r="BK559" s="24" t="str">
        <f t="shared" si="161"/>
        <v/>
      </c>
      <c r="BL559" s="24" t="str">
        <f t="shared" si="162"/>
        <v/>
      </c>
      <c r="BM559" s="24" t="str">
        <f t="shared" si="163"/>
        <v/>
      </c>
      <c r="BN559" s="24" t="str">
        <f t="shared" si="164"/>
        <v/>
      </c>
    </row>
    <row r="560" spans="1:66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7"/>
      <c r="AF560" t="str">
        <f>IF(AK560="","",IF(AK560&gt;0,COUNT($AG$2:AG560),""))</f>
        <v/>
      </c>
      <c r="AG560" s="24">
        <f t="shared" si="147"/>
        <v>5</v>
      </c>
      <c r="AH560" s="24">
        <f>IF(AND($AJ$1=5),'Data Entry'!C565,"")</f>
        <v>0</v>
      </c>
      <c r="AI560" s="24">
        <f>IF(AND($AJ$1=5),'Data Entry'!D565,"")</f>
        <v>0</v>
      </c>
      <c r="AJ560" s="24" t="str">
        <f t="shared" si="148"/>
        <v/>
      </c>
      <c r="AK560" s="24">
        <f>IF(AND($AJ$1=5),'Data Entry'!F565,"")</f>
        <v>0</v>
      </c>
      <c r="AL560" s="24" t="str">
        <f t="shared" si="149"/>
        <v/>
      </c>
      <c r="AM560" s="24">
        <f>IF(AND($AJ$1=5),'Data Entry'!G565,"")</f>
        <v>0</v>
      </c>
      <c r="AN560" s="24" t="str">
        <f t="shared" si="150"/>
        <v/>
      </c>
      <c r="AO560" s="24" t="str">
        <f t="shared" si="151"/>
        <v/>
      </c>
      <c r="AP560" s="24">
        <f>IF(AND($AJ$1=5),'Data Entry'!E565,"")</f>
        <v>0</v>
      </c>
      <c r="AQ560" s="24">
        <f>IF(AND($AJ$1=5),'Data Entry'!H565,"")</f>
        <v>0</v>
      </c>
      <c r="AR560" s="24">
        <f>IF(AND($AJ$1=5),'Data Entry'!I565,"")</f>
        <v>0</v>
      </c>
      <c r="AS560" s="24" t="str">
        <f t="shared" si="152"/>
        <v/>
      </c>
      <c r="AT560" s="24" t="str">
        <f t="shared" si="153"/>
        <v/>
      </c>
      <c r="AU560" s="24" t="str">
        <f t="shared" si="154"/>
        <v/>
      </c>
      <c r="AV560" s="24" t="str">
        <f t="shared" si="155"/>
        <v/>
      </c>
      <c r="AX560" t="str">
        <f>IF(BC560="","",IF(BC560&gt;0,COUNT($AY$2:AY560),""))</f>
        <v/>
      </c>
      <c r="AY560" s="24" t="str">
        <f t="shared" si="156"/>
        <v/>
      </c>
      <c r="AZ560" s="24" t="str">
        <f>IF(AND($BB$1=5,$BC$1=AH560),'Data Entry'!C565,"")</f>
        <v/>
      </c>
      <c r="BA560" s="24" t="str">
        <f>IF(AND($BB$1=5,AG560=5,$BC$1=AH560),'Data Entry'!D565,"")</f>
        <v/>
      </c>
      <c r="BB560" s="24" t="str">
        <f t="shared" si="157"/>
        <v/>
      </c>
      <c r="BC560" s="24" t="str">
        <f>IF(AND($BB$1=5,AG560=5,$BC$1=AH560),'Data Entry'!F565,"")</f>
        <v/>
      </c>
      <c r="BD560" s="24" t="str">
        <f t="shared" si="158"/>
        <v/>
      </c>
      <c r="BE560" s="24" t="str">
        <f>IF(AND($BB$1=5,AG560=5,$BC$1=AH560),'Data Entry'!G565,"")</f>
        <v/>
      </c>
      <c r="BF560" s="24" t="str">
        <f t="shared" si="159"/>
        <v/>
      </c>
      <c r="BG560" s="24" t="str">
        <f t="shared" si="160"/>
        <v/>
      </c>
      <c r="BH560" s="24" t="str">
        <f>IF(AND($BB$1=5,AG560=5,$BC$1=AH560),'Data Entry'!E565,"")</f>
        <v/>
      </c>
      <c r="BI560" s="24" t="str">
        <f>IF(AND($BB$1=5,AG560=5,$BC$1=AH560),'Data Entry'!H565,"")</f>
        <v/>
      </c>
      <c r="BJ560" s="24" t="str">
        <f>IF(AND($BB$1=5,AG560=5,$BC$1=AH560),'Data Entry'!I565,"")</f>
        <v/>
      </c>
      <c r="BK560" s="24" t="str">
        <f t="shared" si="161"/>
        <v/>
      </c>
      <c r="BL560" s="24" t="str">
        <f t="shared" si="162"/>
        <v/>
      </c>
      <c r="BM560" s="24" t="str">
        <f t="shared" si="163"/>
        <v/>
      </c>
      <c r="BN560" s="24" t="str">
        <f t="shared" si="164"/>
        <v/>
      </c>
    </row>
    <row r="561" spans="1:66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7"/>
      <c r="AF561" t="str">
        <f>IF(AK561="","",IF(AK561&gt;0,COUNT($AG$2:AG561),""))</f>
        <v/>
      </c>
      <c r="AG561" s="24">
        <f t="shared" si="147"/>
        <v>5</v>
      </c>
      <c r="AH561" s="24">
        <f>IF(AND($AJ$1=5),'Data Entry'!C566,"")</f>
        <v>0</v>
      </c>
      <c r="AI561" s="24">
        <f>IF(AND($AJ$1=5),'Data Entry'!D566,"")</f>
        <v>0</v>
      </c>
      <c r="AJ561" s="24" t="str">
        <f t="shared" si="148"/>
        <v/>
      </c>
      <c r="AK561" s="24">
        <f>IF(AND($AJ$1=5),'Data Entry'!F566,"")</f>
        <v>0</v>
      </c>
      <c r="AL561" s="24" t="str">
        <f t="shared" si="149"/>
        <v/>
      </c>
      <c r="AM561" s="24">
        <f>IF(AND($AJ$1=5),'Data Entry'!G566,"")</f>
        <v>0</v>
      </c>
      <c r="AN561" s="24" t="str">
        <f t="shared" si="150"/>
        <v/>
      </c>
      <c r="AO561" s="24" t="str">
        <f t="shared" si="151"/>
        <v/>
      </c>
      <c r="AP561" s="24">
        <f>IF(AND($AJ$1=5),'Data Entry'!E566,"")</f>
        <v>0</v>
      </c>
      <c r="AQ561" s="24">
        <f>IF(AND($AJ$1=5),'Data Entry'!H566,"")</f>
        <v>0</v>
      </c>
      <c r="AR561" s="24">
        <f>IF(AND($AJ$1=5),'Data Entry'!I566,"")</f>
        <v>0</v>
      </c>
      <c r="AS561" s="24" t="str">
        <f t="shared" si="152"/>
        <v/>
      </c>
      <c r="AT561" s="24" t="str">
        <f t="shared" si="153"/>
        <v/>
      </c>
      <c r="AU561" s="24" t="str">
        <f t="shared" si="154"/>
        <v/>
      </c>
      <c r="AV561" s="24" t="str">
        <f t="shared" si="155"/>
        <v/>
      </c>
      <c r="AX561" t="str">
        <f>IF(BC561="","",IF(BC561&gt;0,COUNT($AY$2:AY561),""))</f>
        <v/>
      </c>
      <c r="AY561" s="24" t="str">
        <f t="shared" si="156"/>
        <v/>
      </c>
      <c r="AZ561" s="24" t="str">
        <f>IF(AND($BB$1=5,$BC$1=AH561),'Data Entry'!C566,"")</f>
        <v/>
      </c>
      <c r="BA561" s="24" t="str">
        <f>IF(AND($BB$1=5,AG561=5,$BC$1=AH561),'Data Entry'!D566,"")</f>
        <v/>
      </c>
      <c r="BB561" s="24" t="str">
        <f t="shared" si="157"/>
        <v/>
      </c>
      <c r="BC561" s="24" t="str">
        <f>IF(AND($BB$1=5,AG561=5,$BC$1=AH561),'Data Entry'!F566,"")</f>
        <v/>
      </c>
      <c r="BD561" s="24" t="str">
        <f t="shared" si="158"/>
        <v/>
      </c>
      <c r="BE561" s="24" t="str">
        <f>IF(AND($BB$1=5,AG561=5,$BC$1=AH561),'Data Entry'!G566,"")</f>
        <v/>
      </c>
      <c r="BF561" s="24" t="str">
        <f t="shared" si="159"/>
        <v/>
      </c>
      <c r="BG561" s="24" t="str">
        <f t="shared" si="160"/>
        <v/>
      </c>
      <c r="BH561" s="24" t="str">
        <f>IF(AND($BB$1=5,AG561=5,$BC$1=AH561),'Data Entry'!E566,"")</f>
        <v/>
      </c>
      <c r="BI561" s="24" t="str">
        <f>IF(AND($BB$1=5,AG561=5,$BC$1=AH561),'Data Entry'!H566,"")</f>
        <v/>
      </c>
      <c r="BJ561" s="24" t="str">
        <f>IF(AND($BB$1=5,AG561=5,$BC$1=AH561),'Data Entry'!I566,"")</f>
        <v/>
      </c>
      <c r="BK561" s="24" t="str">
        <f t="shared" si="161"/>
        <v/>
      </c>
      <c r="BL561" s="24" t="str">
        <f t="shared" si="162"/>
        <v/>
      </c>
      <c r="BM561" s="24" t="str">
        <f t="shared" si="163"/>
        <v/>
      </c>
      <c r="BN561" s="24" t="str">
        <f t="shared" si="164"/>
        <v/>
      </c>
    </row>
    <row r="562" spans="1:66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7"/>
      <c r="AF562" t="str">
        <f>IF(AK562="","",IF(AK562&gt;0,COUNT($AG$2:AG562),""))</f>
        <v/>
      </c>
      <c r="AG562" s="24">
        <f t="shared" si="147"/>
        <v>5</v>
      </c>
      <c r="AH562" s="24">
        <f>IF(AND($AJ$1=5),'Data Entry'!C567,"")</f>
        <v>0</v>
      </c>
      <c r="AI562" s="24">
        <f>IF(AND($AJ$1=5),'Data Entry'!D567,"")</f>
        <v>0</v>
      </c>
      <c r="AJ562" s="24" t="str">
        <f t="shared" si="148"/>
        <v/>
      </c>
      <c r="AK562" s="24">
        <f>IF(AND($AJ$1=5),'Data Entry'!F567,"")</f>
        <v>0</v>
      </c>
      <c r="AL562" s="24" t="str">
        <f t="shared" si="149"/>
        <v/>
      </c>
      <c r="AM562" s="24">
        <f>IF(AND($AJ$1=5),'Data Entry'!G567,"")</f>
        <v>0</v>
      </c>
      <c r="AN562" s="24" t="str">
        <f t="shared" si="150"/>
        <v/>
      </c>
      <c r="AO562" s="24" t="str">
        <f t="shared" si="151"/>
        <v/>
      </c>
      <c r="AP562" s="24">
        <f>IF(AND($AJ$1=5),'Data Entry'!E567,"")</f>
        <v>0</v>
      </c>
      <c r="AQ562" s="24">
        <f>IF(AND($AJ$1=5),'Data Entry'!H567,"")</f>
        <v>0</v>
      </c>
      <c r="AR562" s="24">
        <f>IF(AND($AJ$1=5),'Data Entry'!I567,"")</f>
        <v>0</v>
      </c>
      <c r="AS562" s="24" t="str">
        <f t="shared" si="152"/>
        <v/>
      </c>
      <c r="AT562" s="24" t="str">
        <f t="shared" si="153"/>
        <v/>
      </c>
      <c r="AU562" s="24" t="str">
        <f t="shared" si="154"/>
        <v/>
      </c>
      <c r="AV562" s="24" t="str">
        <f t="shared" si="155"/>
        <v/>
      </c>
      <c r="AX562" t="str">
        <f>IF(BC562="","",IF(BC562&gt;0,COUNT($AY$2:AY562),""))</f>
        <v/>
      </c>
      <c r="AY562" s="24" t="str">
        <f t="shared" si="156"/>
        <v/>
      </c>
      <c r="AZ562" s="24" t="str">
        <f>IF(AND($BB$1=5,$BC$1=AH562),'Data Entry'!C567,"")</f>
        <v/>
      </c>
      <c r="BA562" s="24" t="str">
        <f>IF(AND($BB$1=5,AG562=5,$BC$1=AH562),'Data Entry'!D567,"")</f>
        <v/>
      </c>
      <c r="BB562" s="24" t="str">
        <f t="shared" si="157"/>
        <v/>
      </c>
      <c r="BC562" s="24" t="str">
        <f>IF(AND($BB$1=5,AG562=5,$BC$1=AH562),'Data Entry'!F567,"")</f>
        <v/>
      </c>
      <c r="BD562" s="24" t="str">
        <f t="shared" si="158"/>
        <v/>
      </c>
      <c r="BE562" s="24" t="str">
        <f>IF(AND($BB$1=5,AG562=5,$BC$1=AH562),'Data Entry'!G567,"")</f>
        <v/>
      </c>
      <c r="BF562" s="24" t="str">
        <f t="shared" si="159"/>
        <v/>
      </c>
      <c r="BG562" s="24" t="str">
        <f t="shared" si="160"/>
        <v/>
      </c>
      <c r="BH562" s="24" t="str">
        <f>IF(AND($BB$1=5,AG562=5,$BC$1=AH562),'Data Entry'!E567,"")</f>
        <v/>
      </c>
      <c r="BI562" s="24" t="str">
        <f>IF(AND($BB$1=5,AG562=5,$BC$1=AH562),'Data Entry'!H567,"")</f>
        <v/>
      </c>
      <c r="BJ562" s="24" t="str">
        <f>IF(AND($BB$1=5,AG562=5,$BC$1=AH562),'Data Entry'!I567,"")</f>
        <v/>
      </c>
      <c r="BK562" s="24" t="str">
        <f t="shared" si="161"/>
        <v/>
      </c>
      <c r="BL562" s="24" t="str">
        <f t="shared" si="162"/>
        <v/>
      </c>
      <c r="BM562" s="24" t="str">
        <f t="shared" si="163"/>
        <v/>
      </c>
      <c r="BN562" s="24" t="str">
        <f t="shared" si="164"/>
        <v/>
      </c>
    </row>
    <row r="563" spans="1:66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7"/>
      <c r="AF563" t="str">
        <f>IF(AK563="","",IF(AK563&gt;0,COUNT($AG$2:AG563),""))</f>
        <v/>
      </c>
      <c r="AG563" s="24">
        <f t="shared" si="147"/>
        <v>5</v>
      </c>
      <c r="AH563" s="24">
        <f>IF(AND($AJ$1=5),'Data Entry'!C568,"")</f>
        <v>0</v>
      </c>
      <c r="AI563" s="24">
        <f>IF(AND($AJ$1=5),'Data Entry'!D568,"")</f>
        <v>0</v>
      </c>
      <c r="AJ563" s="24" t="str">
        <f t="shared" si="148"/>
        <v/>
      </c>
      <c r="AK563" s="24">
        <f>IF(AND($AJ$1=5),'Data Entry'!F568,"")</f>
        <v>0</v>
      </c>
      <c r="AL563" s="24" t="str">
        <f t="shared" si="149"/>
        <v/>
      </c>
      <c r="AM563" s="24">
        <f>IF(AND($AJ$1=5),'Data Entry'!G568,"")</f>
        <v>0</v>
      </c>
      <c r="AN563" s="24" t="str">
        <f t="shared" si="150"/>
        <v/>
      </c>
      <c r="AO563" s="24" t="str">
        <f t="shared" si="151"/>
        <v/>
      </c>
      <c r="AP563" s="24">
        <f>IF(AND($AJ$1=5),'Data Entry'!E568,"")</f>
        <v>0</v>
      </c>
      <c r="AQ563" s="24">
        <f>IF(AND($AJ$1=5),'Data Entry'!H568,"")</f>
        <v>0</v>
      </c>
      <c r="AR563" s="24">
        <f>IF(AND($AJ$1=5),'Data Entry'!I568,"")</f>
        <v>0</v>
      </c>
      <c r="AS563" s="24" t="str">
        <f t="shared" si="152"/>
        <v/>
      </c>
      <c r="AT563" s="24" t="str">
        <f t="shared" si="153"/>
        <v/>
      </c>
      <c r="AU563" s="24" t="str">
        <f t="shared" si="154"/>
        <v/>
      </c>
      <c r="AV563" s="24" t="str">
        <f t="shared" si="155"/>
        <v/>
      </c>
      <c r="AX563" t="str">
        <f>IF(BC563="","",IF(BC563&gt;0,COUNT($AY$2:AY563),""))</f>
        <v/>
      </c>
      <c r="AY563" s="24" t="str">
        <f t="shared" si="156"/>
        <v/>
      </c>
      <c r="AZ563" s="24" t="str">
        <f>IF(AND($BB$1=5,$BC$1=AH563),'Data Entry'!C568,"")</f>
        <v/>
      </c>
      <c r="BA563" s="24" t="str">
        <f>IF(AND($BB$1=5,AG563=5,$BC$1=AH563),'Data Entry'!D568,"")</f>
        <v/>
      </c>
      <c r="BB563" s="24" t="str">
        <f t="shared" si="157"/>
        <v/>
      </c>
      <c r="BC563" s="24" t="str">
        <f>IF(AND($BB$1=5,AG563=5,$BC$1=AH563),'Data Entry'!F568,"")</f>
        <v/>
      </c>
      <c r="BD563" s="24" t="str">
        <f t="shared" si="158"/>
        <v/>
      </c>
      <c r="BE563" s="24" t="str">
        <f>IF(AND($BB$1=5,AG563=5,$BC$1=AH563),'Data Entry'!G568,"")</f>
        <v/>
      </c>
      <c r="BF563" s="24" t="str">
        <f t="shared" si="159"/>
        <v/>
      </c>
      <c r="BG563" s="24" t="str">
        <f t="shared" si="160"/>
        <v/>
      </c>
      <c r="BH563" s="24" t="str">
        <f>IF(AND($BB$1=5,AG563=5,$BC$1=AH563),'Data Entry'!E568,"")</f>
        <v/>
      </c>
      <c r="BI563" s="24" t="str">
        <f>IF(AND($BB$1=5,AG563=5,$BC$1=AH563),'Data Entry'!H568,"")</f>
        <v/>
      </c>
      <c r="BJ563" s="24" t="str">
        <f>IF(AND($BB$1=5,AG563=5,$BC$1=AH563),'Data Entry'!I568,"")</f>
        <v/>
      </c>
      <c r="BK563" s="24" t="str">
        <f t="shared" si="161"/>
        <v/>
      </c>
      <c r="BL563" s="24" t="str">
        <f t="shared" si="162"/>
        <v/>
      </c>
      <c r="BM563" s="24" t="str">
        <f t="shared" si="163"/>
        <v/>
      </c>
      <c r="BN563" s="24" t="str">
        <f t="shared" si="164"/>
        <v/>
      </c>
    </row>
    <row r="564" spans="1:66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7"/>
      <c r="AF564" t="str">
        <f>IF(AK564="","",IF(AK564&gt;0,COUNT($AG$2:AG564),""))</f>
        <v/>
      </c>
      <c r="AG564" s="24">
        <f t="shared" si="147"/>
        <v>5</v>
      </c>
      <c r="AH564" s="24">
        <f>IF(AND($AJ$1=5),'Data Entry'!C569,"")</f>
        <v>0</v>
      </c>
      <c r="AI564" s="24">
        <f>IF(AND($AJ$1=5),'Data Entry'!D569,"")</f>
        <v>0</v>
      </c>
      <c r="AJ564" s="24" t="str">
        <f t="shared" si="148"/>
        <v/>
      </c>
      <c r="AK564" s="24">
        <f>IF(AND($AJ$1=5),'Data Entry'!F569,"")</f>
        <v>0</v>
      </c>
      <c r="AL564" s="24" t="str">
        <f t="shared" si="149"/>
        <v/>
      </c>
      <c r="AM564" s="24">
        <f>IF(AND($AJ$1=5),'Data Entry'!G569,"")</f>
        <v>0</v>
      </c>
      <c r="AN564" s="24" t="str">
        <f t="shared" si="150"/>
        <v/>
      </c>
      <c r="AO564" s="24" t="str">
        <f t="shared" si="151"/>
        <v/>
      </c>
      <c r="AP564" s="24">
        <f>IF(AND($AJ$1=5),'Data Entry'!E569,"")</f>
        <v>0</v>
      </c>
      <c r="AQ564" s="24">
        <f>IF(AND($AJ$1=5),'Data Entry'!H569,"")</f>
        <v>0</v>
      </c>
      <c r="AR564" s="24">
        <f>IF(AND($AJ$1=5),'Data Entry'!I569,"")</f>
        <v>0</v>
      </c>
      <c r="AS564" s="24" t="str">
        <f t="shared" si="152"/>
        <v/>
      </c>
      <c r="AT564" s="24" t="str">
        <f t="shared" si="153"/>
        <v/>
      </c>
      <c r="AU564" s="24" t="str">
        <f t="shared" si="154"/>
        <v/>
      </c>
      <c r="AV564" s="24" t="str">
        <f t="shared" si="155"/>
        <v/>
      </c>
      <c r="AX564" t="str">
        <f>IF(BC564="","",IF(BC564&gt;0,COUNT($AY$2:AY564),""))</f>
        <v/>
      </c>
      <c r="AY564" s="24" t="str">
        <f t="shared" si="156"/>
        <v/>
      </c>
      <c r="AZ564" s="24" t="str">
        <f>IF(AND($BB$1=5,$BC$1=AH564),'Data Entry'!C569,"")</f>
        <v/>
      </c>
      <c r="BA564" s="24" t="str">
        <f>IF(AND($BB$1=5,AG564=5,$BC$1=AH564),'Data Entry'!D569,"")</f>
        <v/>
      </c>
      <c r="BB564" s="24" t="str">
        <f t="shared" si="157"/>
        <v/>
      </c>
      <c r="BC564" s="24" t="str">
        <f>IF(AND($BB$1=5,AG564=5,$BC$1=AH564),'Data Entry'!F569,"")</f>
        <v/>
      </c>
      <c r="BD564" s="24" t="str">
        <f t="shared" si="158"/>
        <v/>
      </c>
      <c r="BE564" s="24" t="str">
        <f>IF(AND($BB$1=5,AG564=5,$BC$1=AH564),'Data Entry'!G569,"")</f>
        <v/>
      </c>
      <c r="BF564" s="24" t="str">
        <f t="shared" si="159"/>
        <v/>
      </c>
      <c r="BG564" s="24" t="str">
        <f t="shared" si="160"/>
        <v/>
      </c>
      <c r="BH564" s="24" t="str">
        <f>IF(AND($BB$1=5,AG564=5,$BC$1=AH564),'Data Entry'!E569,"")</f>
        <v/>
      </c>
      <c r="BI564" s="24" t="str">
        <f>IF(AND($BB$1=5,AG564=5,$BC$1=AH564),'Data Entry'!H569,"")</f>
        <v/>
      </c>
      <c r="BJ564" s="24" t="str">
        <f>IF(AND($BB$1=5,AG564=5,$BC$1=AH564),'Data Entry'!I569,"")</f>
        <v/>
      </c>
      <c r="BK564" s="24" t="str">
        <f t="shared" si="161"/>
        <v/>
      </c>
      <c r="BL564" s="24" t="str">
        <f t="shared" si="162"/>
        <v/>
      </c>
      <c r="BM564" s="24" t="str">
        <f t="shared" si="163"/>
        <v/>
      </c>
      <c r="BN564" s="24" t="str">
        <f t="shared" si="164"/>
        <v/>
      </c>
    </row>
    <row r="565" spans="1:66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7"/>
      <c r="AF565" t="str">
        <f>IF(AK565="","",IF(AK565&gt;0,COUNT($AG$2:AG565),""))</f>
        <v/>
      </c>
      <c r="AG565" s="24">
        <f t="shared" si="147"/>
        <v>5</v>
      </c>
      <c r="AH565" s="24">
        <f>IF(AND($AJ$1=5),'Data Entry'!C570,"")</f>
        <v>0</v>
      </c>
      <c r="AI565" s="24">
        <f>IF(AND($AJ$1=5),'Data Entry'!D570,"")</f>
        <v>0</v>
      </c>
      <c r="AJ565" s="24" t="str">
        <f t="shared" si="148"/>
        <v/>
      </c>
      <c r="AK565" s="24">
        <f>IF(AND($AJ$1=5),'Data Entry'!F570,"")</f>
        <v>0</v>
      </c>
      <c r="AL565" s="24" t="str">
        <f t="shared" si="149"/>
        <v/>
      </c>
      <c r="AM565" s="24">
        <f>IF(AND($AJ$1=5),'Data Entry'!G570,"")</f>
        <v>0</v>
      </c>
      <c r="AN565" s="24" t="str">
        <f t="shared" si="150"/>
        <v/>
      </c>
      <c r="AO565" s="24" t="str">
        <f t="shared" si="151"/>
        <v/>
      </c>
      <c r="AP565" s="24">
        <f>IF(AND($AJ$1=5),'Data Entry'!E570,"")</f>
        <v>0</v>
      </c>
      <c r="AQ565" s="24">
        <f>IF(AND($AJ$1=5),'Data Entry'!H570,"")</f>
        <v>0</v>
      </c>
      <c r="AR565" s="24">
        <f>IF(AND($AJ$1=5),'Data Entry'!I570,"")</f>
        <v>0</v>
      </c>
      <c r="AS565" s="24" t="str">
        <f t="shared" si="152"/>
        <v/>
      </c>
      <c r="AT565" s="24" t="str">
        <f t="shared" si="153"/>
        <v/>
      </c>
      <c r="AU565" s="24" t="str">
        <f t="shared" si="154"/>
        <v/>
      </c>
      <c r="AV565" s="24" t="str">
        <f t="shared" si="155"/>
        <v/>
      </c>
      <c r="AX565" t="str">
        <f>IF(BC565="","",IF(BC565&gt;0,COUNT($AY$2:AY565),""))</f>
        <v/>
      </c>
      <c r="AY565" s="24" t="str">
        <f t="shared" si="156"/>
        <v/>
      </c>
      <c r="AZ565" s="24" t="str">
        <f>IF(AND($BB$1=5,$BC$1=AH565),'Data Entry'!C570,"")</f>
        <v/>
      </c>
      <c r="BA565" s="24" t="str">
        <f>IF(AND($BB$1=5,AG565=5,$BC$1=AH565),'Data Entry'!D570,"")</f>
        <v/>
      </c>
      <c r="BB565" s="24" t="str">
        <f t="shared" si="157"/>
        <v/>
      </c>
      <c r="BC565" s="24" t="str">
        <f>IF(AND($BB$1=5,AG565=5,$BC$1=AH565),'Data Entry'!F570,"")</f>
        <v/>
      </c>
      <c r="BD565" s="24" t="str">
        <f t="shared" si="158"/>
        <v/>
      </c>
      <c r="BE565" s="24" t="str">
        <f>IF(AND($BB$1=5,AG565=5,$BC$1=AH565),'Data Entry'!G570,"")</f>
        <v/>
      </c>
      <c r="BF565" s="24" t="str">
        <f t="shared" si="159"/>
        <v/>
      </c>
      <c r="BG565" s="24" t="str">
        <f t="shared" si="160"/>
        <v/>
      </c>
      <c r="BH565" s="24" t="str">
        <f>IF(AND($BB$1=5,AG565=5,$BC$1=AH565),'Data Entry'!E570,"")</f>
        <v/>
      </c>
      <c r="BI565" s="24" t="str">
        <f>IF(AND($BB$1=5,AG565=5,$BC$1=AH565),'Data Entry'!H570,"")</f>
        <v/>
      </c>
      <c r="BJ565" s="24" t="str">
        <f>IF(AND($BB$1=5,AG565=5,$BC$1=AH565),'Data Entry'!I570,"")</f>
        <v/>
      </c>
      <c r="BK565" s="24" t="str">
        <f t="shared" si="161"/>
        <v/>
      </c>
      <c r="BL565" s="24" t="str">
        <f t="shared" si="162"/>
        <v/>
      </c>
      <c r="BM565" s="24" t="str">
        <f t="shared" si="163"/>
        <v/>
      </c>
      <c r="BN565" s="24" t="str">
        <f t="shared" si="164"/>
        <v/>
      </c>
    </row>
    <row r="566" spans="1:66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7"/>
      <c r="AF566" t="str">
        <f>IF(AK566="","",IF(AK566&gt;0,COUNT($AG$2:AG566),""))</f>
        <v/>
      </c>
      <c r="AG566" s="24">
        <f t="shared" si="147"/>
        <v>5</v>
      </c>
      <c r="AH566" s="24">
        <f>IF(AND($AJ$1=5),'Data Entry'!C571,"")</f>
        <v>0</v>
      </c>
      <c r="AI566" s="24">
        <f>IF(AND($AJ$1=5),'Data Entry'!D571,"")</f>
        <v>0</v>
      </c>
      <c r="AJ566" s="24" t="str">
        <f t="shared" si="148"/>
        <v/>
      </c>
      <c r="AK566" s="24">
        <f>IF(AND($AJ$1=5),'Data Entry'!F571,"")</f>
        <v>0</v>
      </c>
      <c r="AL566" s="24" t="str">
        <f t="shared" si="149"/>
        <v/>
      </c>
      <c r="AM566" s="24">
        <f>IF(AND($AJ$1=5),'Data Entry'!G571,"")</f>
        <v>0</v>
      </c>
      <c r="AN566" s="24" t="str">
        <f t="shared" si="150"/>
        <v/>
      </c>
      <c r="AO566" s="24" t="str">
        <f t="shared" si="151"/>
        <v/>
      </c>
      <c r="AP566" s="24">
        <f>IF(AND($AJ$1=5),'Data Entry'!E571,"")</f>
        <v>0</v>
      </c>
      <c r="AQ566" s="24">
        <f>IF(AND($AJ$1=5),'Data Entry'!H571,"")</f>
        <v>0</v>
      </c>
      <c r="AR566" s="24">
        <f>IF(AND($AJ$1=5),'Data Entry'!I571,"")</f>
        <v>0</v>
      </c>
      <c r="AS566" s="24" t="str">
        <f t="shared" si="152"/>
        <v/>
      </c>
      <c r="AT566" s="24" t="str">
        <f t="shared" si="153"/>
        <v/>
      </c>
      <c r="AU566" s="24" t="str">
        <f t="shared" si="154"/>
        <v/>
      </c>
      <c r="AV566" s="24" t="str">
        <f t="shared" si="155"/>
        <v/>
      </c>
      <c r="AX566" t="str">
        <f>IF(BC566="","",IF(BC566&gt;0,COUNT($AY$2:AY566),""))</f>
        <v/>
      </c>
      <c r="AY566" s="24" t="str">
        <f t="shared" si="156"/>
        <v/>
      </c>
      <c r="AZ566" s="24" t="str">
        <f>IF(AND($BB$1=5,$BC$1=AH566),'Data Entry'!C571,"")</f>
        <v/>
      </c>
      <c r="BA566" s="24" t="str">
        <f>IF(AND($BB$1=5,AG566=5,$BC$1=AH566),'Data Entry'!D571,"")</f>
        <v/>
      </c>
      <c r="BB566" s="24" t="str">
        <f t="shared" si="157"/>
        <v/>
      </c>
      <c r="BC566" s="24" t="str">
        <f>IF(AND($BB$1=5,AG566=5,$BC$1=AH566),'Data Entry'!F571,"")</f>
        <v/>
      </c>
      <c r="BD566" s="24" t="str">
        <f t="shared" si="158"/>
        <v/>
      </c>
      <c r="BE566" s="24" t="str">
        <f>IF(AND($BB$1=5,AG566=5,$BC$1=AH566),'Data Entry'!G571,"")</f>
        <v/>
      </c>
      <c r="BF566" s="24" t="str">
        <f t="shared" si="159"/>
        <v/>
      </c>
      <c r="BG566" s="24" t="str">
        <f t="shared" si="160"/>
        <v/>
      </c>
      <c r="BH566" s="24" t="str">
        <f>IF(AND($BB$1=5,AG566=5,$BC$1=AH566),'Data Entry'!E571,"")</f>
        <v/>
      </c>
      <c r="BI566" s="24" t="str">
        <f>IF(AND($BB$1=5,AG566=5,$BC$1=AH566),'Data Entry'!H571,"")</f>
        <v/>
      </c>
      <c r="BJ566" s="24" t="str">
        <f>IF(AND($BB$1=5,AG566=5,$BC$1=AH566),'Data Entry'!I571,"")</f>
        <v/>
      </c>
      <c r="BK566" s="24" t="str">
        <f t="shared" si="161"/>
        <v/>
      </c>
      <c r="BL566" s="24" t="str">
        <f t="shared" si="162"/>
        <v/>
      </c>
      <c r="BM566" s="24" t="str">
        <f t="shared" si="163"/>
        <v/>
      </c>
      <c r="BN566" s="24" t="str">
        <f t="shared" si="164"/>
        <v/>
      </c>
    </row>
    <row r="567" spans="1:66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7"/>
      <c r="AF567" t="str">
        <f>IF(AK567="","",IF(AK567&gt;0,COUNT($AG$2:AG567),""))</f>
        <v/>
      </c>
      <c r="AG567" s="24">
        <f t="shared" si="147"/>
        <v>5</v>
      </c>
      <c r="AH567" s="24">
        <f>IF(AND($AJ$1=5),'Data Entry'!C572,"")</f>
        <v>0</v>
      </c>
      <c r="AI567" s="24">
        <f>IF(AND($AJ$1=5),'Data Entry'!D572,"")</f>
        <v>0</v>
      </c>
      <c r="AJ567" s="24" t="str">
        <f t="shared" si="148"/>
        <v/>
      </c>
      <c r="AK567" s="24">
        <f>IF(AND($AJ$1=5),'Data Entry'!F572,"")</f>
        <v>0</v>
      </c>
      <c r="AL567" s="24" t="str">
        <f t="shared" si="149"/>
        <v/>
      </c>
      <c r="AM567" s="24">
        <f>IF(AND($AJ$1=5),'Data Entry'!G572,"")</f>
        <v>0</v>
      </c>
      <c r="AN567" s="24" t="str">
        <f t="shared" si="150"/>
        <v/>
      </c>
      <c r="AO567" s="24" t="str">
        <f t="shared" si="151"/>
        <v/>
      </c>
      <c r="AP567" s="24">
        <f>IF(AND($AJ$1=5),'Data Entry'!E572,"")</f>
        <v>0</v>
      </c>
      <c r="AQ567" s="24">
        <f>IF(AND($AJ$1=5),'Data Entry'!H572,"")</f>
        <v>0</v>
      </c>
      <c r="AR567" s="24">
        <f>IF(AND($AJ$1=5),'Data Entry'!I572,"")</f>
        <v>0</v>
      </c>
      <c r="AS567" s="24" t="str">
        <f t="shared" si="152"/>
        <v/>
      </c>
      <c r="AT567" s="24" t="str">
        <f t="shared" si="153"/>
        <v/>
      </c>
      <c r="AU567" s="24" t="str">
        <f t="shared" si="154"/>
        <v/>
      </c>
      <c r="AV567" s="24" t="str">
        <f t="shared" si="155"/>
        <v/>
      </c>
      <c r="AX567" t="str">
        <f>IF(BC567="","",IF(BC567&gt;0,COUNT($AY$2:AY567),""))</f>
        <v/>
      </c>
      <c r="AY567" s="24" t="str">
        <f t="shared" si="156"/>
        <v/>
      </c>
      <c r="AZ567" s="24" t="str">
        <f>IF(AND($BB$1=5,$BC$1=AH567),'Data Entry'!C572,"")</f>
        <v/>
      </c>
      <c r="BA567" s="24" t="str">
        <f>IF(AND($BB$1=5,AG567=5,$BC$1=AH567),'Data Entry'!D572,"")</f>
        <v/>
      </c>
      <c r="BB567" s="24" t="str">
        <f t="shared" si="157"/>
        <v/>
      </c>
      <c r="BC567" s="24" t="str">
        <f>IF(AND($BB$1=5,AG567=5,$BC$1=AH567),'Data Entry'!F572,"")</f>
        <v/>
      </c>
      <c r="BD567" s="24" t="str">
        <f t="shared" si="158"/>
        <v/>
      </c>
      <c r="BE567" s="24" t="str">
        <f>IF(AND($BB$1=5,AG567=5,$BC$1=AH567),'Data Entry'!G572,"")</f>
        <v/>
      </c>
      <c r="BF567" s="24" t="str">
        <f t="shared" si="159"/>
        <v/>
      </c>
      <c r="BG567" s="24" t="str">
        <f t="shared" si="160"/>
        <v/>
      </c>
      <c r="BH567" s="24" t="str">
        <f>IF(AND($BB$1=5,AG567=5,$BC$1=AH567),'Data Entry'!E572,"")</f>
        <v/>
      </c>
      <c r="BI567" s="24" t="str">
        <f>IF(AND($BB$1=5,AG567=5,$BC$1=AH567),'Data Entry'!H572,"")</f>
        <v/>
      </c>
      <c r="BJ567" s="24" t="str">
        <f>IF(AND($BB$1=5,AG567=5,$BC$1=AH567),'Data Entry'!I572,"")</f>
        <v/>
      </c>
      <c r="BK567" s="24" t="str">
        <f t="shared" si="161"/>
        <v/>
      </c>
      <c r="BL567" s="24" t="str">
        <f t="shared" si="162"/>
        <v/>
      </c>
      <c r="BM567" s="24" t="str">
        <f t="shared" si="163"/>
        <v/>
      </c>
      <c r="BN567" s="24" t="str">
        <f t="shared" si="164"/>
        <v/>
      </c>
    </row>
    <row r="568" spans="1:66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7"/>
      <c r="AF568" t="str">
        <f>IF(AK568="","",IF(AK568&gt;0,COUNT($AG$2:AG568),""))</f>
        <v/>
      </c>
      <c r="AG568" s="24">
        <f t="shared" si="147"/>
        <v>5</v>
      </c>
      <c r="AH568" s="24">
        <f>IF(AND($AJ$1=5),'Data Entry'!C573,"")</f>
        <v>0</v>
      </c>
      <c r="AI568" s="24">
        <f>IF(AND($AJ$1=5),'Data Entry'!D573,"")</f>
        <v>0</v>
      </c>
      <c r="AJ568" s="24" t="str">
        <f t="shared" si="148"/>
        <v/>
      </c>
      <c r="AK568" s="24">
        <f>IF(AND($AJ$1=5),'Data Entry'!F573,"")</f>
        <v>0</v>
      </c>
      <c r="AL568" s="24" t="str">
        <f t="shared" si="149"/>
        <v/>
      </c>
      <c r="AM568" s="24">
        <f>IF(AND($AJ$1=5),'Data Entry'!G573,"")</f>
        <v>0</v>
      </c>
      <c r="AN568" s="24" t="str">
        <f t="shared" si="150"/>
        <v/>
      </c>
      <c r="AO568" s="24" t="str">
        <f t="shared" si="151"/>
        <v/>
      </c>
      <c r="AP568" s="24">
        <f>IF(AND($AJ$1=5),'Data Entry'!E573,"")</f>
        <v>0</v>
      </c>
      <c r="AQ568" s="24">
        <f>IF(AND($AJ$1=5),'Data Entry'!H573,"")</f>
        <v>0</v>
      </c>
      <c r="AR568" s="24">
        <f>IF(AND($AJ$1=5),'Data Entry'!I573,"")</f>
        <v>0</v>
      </c>
      <c r="AS568" s="24" t="str">
        <f t="shared" si="152"/>
        <v/>
      </c>
      <c r="AT568" s="24" t="str">
        <f t="shared" si="153"/>
        <v/>
      </c>
      <c r="AU568" s="24" t="str">
        <f t="shared" si="154"/>
        <v/>
      </c>
      <c r="AV568" s="24" t="str">
        <f t="shared" si="155"/>
        <v/>
      </c>
      <c r="AX568" t="str">
        <f>IF(BC568="","",IF(BC568&gt;0,COUNT($AY$2:AY568),""))</f>
        <v/>
      </c>
      <c r="AY568" s="24" t="str">
        <f t="shared" si="156"/>
        <v/>
      </c>
      <c r="AZ568" s="24" t="str">
        <f>IF(AND($BB$1=5,$BC$1=AH568),'Data Entry'!C573,"")</f>
        <v/>
      </c>
      <c r="BA568" s="24" t="str">
        <f>IF(AND($BB$1=5,AG568=5,$BC$1=AH568),'Data Entry'!D573,"")</f>
        <v/>
      </c>
      <c r="BB568" s="24" t="str">
        <f t="shared" si="157"/>
        <v/>
      </c>
      <c r="BC568" s="24" t="str">
        <f>IF(AND($BB$1=5,AG568=5,$BC$1=AH568),'Data Entry'!F573,"")</f>
        <v/>
      </c>
      <c r="BD568" s="24" t="str">
        <f t="shared" si="158"/>
        <v/>
      </c>
      <c r="BE568" s="24" t="str">
        <f>IF(AND($BB$1=5,AG568=5,$BC$1=AH568),'Data Entry'!G573,"")</f>
        <v/>
      </c>
      <c r="BF568" s="24" t="str">
        <f t="shared" si="159"/>
        <v/>
      </c>
      <c r="BG568" s="24" t="str">
        <f t="shared" si="160"/>
        <v/>
      </c>
      <c r="BH568" s="24" t="str">
        <f>IF(AND($BB$1=5,AG568=5,$BC$1=AH568),'Data Entry'!E573,"")</f>
        <v/>
      </c>
      <c r="BI568" s="24" t="str">
        <f>IF(AND($BB$1=5,AG568=5,$BC$1=AH568),'Data Entry'!H573,"")</f>
        <v/>
      </c>
      <c r="BJ568" s="24" t="str">
        <f>IF(AND($BB$1=5,AG568=5,$BC$1=AH568),'Data Entry'!I573,"")</f>
        <v/>
      </c>
      <c r="BK568" s="24" t="str">
        <f t="shared" si="161"/>
        <v/>
      </c>
      <c r="BL568" s="24" t="str">
        <f t="shared" si="162"/>
        <v/>
      </c>
      <c r="BM568" s="24" t="str">
        <f t="shared" si="163"/>
        <v/>
      </c>
      <c r="BN568" s="24" t="str">
        <f t="shared" si="164"/>
        <v/>
      </c>
    </row>
    <row r="569" spans="1:66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7"/>
      <c r="AF569" t="str">
        <f>IF(AK569="","",IF(AK569&gt;0,COUNT($AG$2:AG569),""))</f>
        <v/>
      </c>
      <c r="AG569" s="24">
        <f t="shared" si="147"/>
        <v>5</v>
      </c>
      <c r="AH569" s="24">
        <f>IF(AND($AJ$1=5),'Data Entry'!C574,"")</f>
        <v>0</v>
      </c>
      <c r="AI569" s="24">
        <f>IF(AND($AJ$1=5),'Data Entry'!D574,"")</f>
        <v>0</v>
      </c>
      <c r="AJ569" s="24" t="str">
        <f t="shared" si="148"/>
        <v/>
      </c>
      <c r="AK569" s="24">
        <f>IF(AND($AJ$1=5),'Data Entry'!F574,"")</f>
        <v>0</v>
      </c>
      <c r="AL569" s="24" t="str">
        <f t="shared" si="149"/>
        <v/>
      </c>
      <c r="AM569" s="24">
        <f>IF(AND($AJ$1=5),'Data Entry'!G574,"")</f>
        <v>0</v>
      </c>
      <c r="AN569" s="24" t="str">
        <f t="shared" si="150"/>
        <v/>
      </c>
      <c r="AO569" s="24" t="str">
        <f t="shared" si="151"/>
        <v/>
      </c>
      <c r="AP569" s="24">
        <f>IF(AND($AJ$1=5),'Data Entry'!E574,"")</f>
        <v>0</v>
      </c>
      <c r="AQ569" s="24">
        <f>IF(AND($AJ$1=5),'Data Entry'!H574,"")</f>
        <v>0</v>
      </c>
      <c r="AR569" s="24">
        <f>IF(AND($AJ$1=5),'Data Entry'!I574,"")</f>
        <v>0</v>
      </c>
      <c r="AS569" s="24" t="str">
        <f t="shared" si="152"/>
        <v/>
      </c>
      <c r="AT569" s="24" t="str">
        <f t="shared" si="153"/>
        <v/>
      </c>
      <c r="AU569" s="24" t="str">
        <f t="shared" si="154"/>
        <v/>
      </c>
      <c r="AV569" s="24" t="str">
        <f t="shared" si="155"/>
        <v/>
      </c>
      <c r="AX569" t="str">
        <f>IF(BC569="","",IF(BC569&gt;0,COUNT($AY$2:AY569),""))</f>
        <v/>
      </c>
      <c r="AY569" s="24" t="str">
        <f t="shared" si="156"/>
        <v/>
      </c>
      <c r="AZ569" s="24" t="str">
        <f>IF(AND($BB$1=5,$BC$1=AH569),'Data Entry'!C574,"")</f>
        <v/>
      </c>
      <c r="BA569" s="24" t="str">
        <f>IF(AND($BB$1=5,AG569=5,$BC$1=AH569),'Data Entry'!D574,"")</f>
        <v/>
      </c>
      <c r="BB569" s="24" t="str">
        <f t="shared" si="157"/>
        <v/>
      </c>
      <c r="BC569" s="24" t="str">
        <f>IF(AND($BB$1=5,AG569=5,$BC$1=AH569),'Data Entry'!F574,"")</f>
        <v/>
      </c>
      <c r="BD569" s="24" t="str">
        <f t="shared" si="158"/>
        <v/>
      </c>
      <c r="BE569" s="24" t="str">
        <f>IF(AND($BB$1=5,AG569=5,$BC$1=AH569),'Data Entry'!G574,"")</f>
        <v/>
      </c>
      <c r="BF569" s="24" t="str">
        <f t="shared" si="159"/>
        <v/>
      </c>
      <c r="BG569" s="24" t="str">
        <f t="shared" si="160"/>
        <v/>
      </c>
      <c r="BH569" s="24" t="str">
        <f>IF(AND($BB$1=5,AG569=5,$BC$1=AH569),'Data Entry'!E574,"")</f>
        <v/>
      </c>
      <c r="BI569" s="24" t="str">
        <f>IF(AND($BB$1=5,AG569=5,$BC$1=AH569),'Data Entry'!H574,"")</f>
        <v/>
      </c>
      <c r="BJ569" s="24" t="str">
        <f>IF(AND($BB$1=5,AG569=5,$BC$1=AH569),'Data Entry'!I574,"")</f>
        <v/>
      </c>
      <c r="BK569" s="24" t="str">
        <f t="shared" si="161"/>
        <v/>
      </c>
      <c r="BL569" s="24" t="str">
        <f t="shared" si="162"/>
        <v/>
      </c>
      <c r="BM569" s="24" t="str">
        <f t="shared" si="163"/>
        <v/>
      </c>
      <c r="BN569" s="24" t="str">
        <f t="shared" si="164"/>
        <v/>
      </c>
    </row>
    <row r="570" spans="1:66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7"/>
      <c r="AF570" t="str">
        <f>IF(AK570="","",IF(AK570&gt;0,COUNT($AG$2:AG570),""))</f>
        <v/>
      </c>
      <c r="AG570" s="24">
        <f t="shared" si="147"/>
        <v>5</v>
      </c>
      <c r="AH570" s="24">
        <f>IF(AND($AJ$1=5),'Data Entry'!C575,"")</f>
        <v>0</v>
      </c>
      <c r="AI570" s="24">
        <f>IF(AND($AJ$1=5),'Data Entry'!D575,"")</f>
        <v>0</v>
      </c>
      <c r="AJ570" s="24" t="str">
        <f t="shared" si="148"/>
        <v/>
      </c>
      <c r="AK570" s="24">
        <f>IF(AND($AJ$1=5),'Data Entry'!F575,"")</f>
        <v>0</v>
      </c>
      <c r="AL570" s="24" t="str">
        <f t="shared" si="149"/>
        <v/>
      </c>
      <c r="AM570" s="24">
        <f>IF(AND($AJ$1=5),'Data Entry'!G575,"")</f>
        <v>0</v>
      </c>
      <c r="AN570" s="24" t="str">
        <f t="shared" si="150"/>
        <v/>
      </c>
      <c r="AO570" s="24" t="str">
        <f t="shared" si="151"/>
        <v/>
      </c>
      <c r="AP570" s="24">
        <f>IF(AND($AJ$1=5),'Data Entry'!E575,"")</f>
        <v>0</v>
      </c>
      <c r="AQ570" s="24">
        <f>IF(AND($AJ$1=5),'Data Entry'!H575,"")</f>
        <v>0</v>
      </c>
      <c r="AR570" s="24">
        <f>IF(AND($AJ$1=5),'Data Entry'!I575,"")</f>
        <v>0</v>
      </c>
      <c r="AS570" s="24" t="str">
        <f t="shared" si="152"/>
        <v/>
      </c>
      <c r="AT570" s="24" t="str">
        <f t="shared" si="153"/>
        <v/>
      </c>
      <c r="AU570" s="24" t="str">
        <f t="shared" si="154"/>
        <v/>
      </c>
      <c r="AV570" s="24" t="str">
        <f t="shared" si="155"/>
        <v/>
      </c>
      <c r="AX570" t="str">
        <f>IF(BC570="","",IF(BC570&gt;0,COUNT($AY$2:AY570),""))</f>
        <v/>
      </c>
      <c r="AY570" s="24" t="str">
        <f t="shared" si="156"/>
        <v/>
      </c>
      <c r="AZ570" s="24" t="str">
        <f>IF(AND($BB$1=5,$BC$1=AH570),'Data Entry'!C575,"")</f>
        <v/>
      </c>
      <c r="BA570" s="24" t="str">
        <f>IF(AND($BB$1=5,AG570=5,$BC$1=AH570),'Data Entry'!D575,"")</f>
        <v/>
      </c>
      <c r="BB570" s="24" t="str">
        <f t="shared" si="157"/>
        <v/>
      </c>
      <c r="BC570" s="24" t="str">
        <f>IF(AND($BB$1=5,AG570=5,$BC$1=AH570),'Data Entry'!F575,"")</f>
        <v/>
      </c>
      <c r="BD570" s="24" t="str">
        <f t="shared" si="158"/>
        <v/>
      </c>
      <c r="BE570" s="24" t="str">
        <f>IF(AND($BB$1=5,AG570=5,$BC$1=AH570),'Data Entry'!G575,"")</f>
        <v/>
      </c>
      <c r="BF570" s="24" t="str">
        <f t="shared" si="159"/>
        <v/>
      </c>
      <c r="BG570" s="24" t="str">
        <f t="shared" si="160"/>
        <v/>
      </c>
      <c r="BH570" s="24" t="str">
        <f>IF(AND($BB$1=5,AG570=5,$BC$1=AH570),'Data Entry'!E575,"")</f>
        <v/>
      </c>
      <c r="BI570" s="24" t="str">
        <f>IF(AND($BB$1=5,AG570=5,$BC$1=AH570),'Data Entry'!H575,"")</f>
        <v/>
      </c>
      <c r="BJ570" s="24" t="str">
        <f>IF(AND($BB$1=5,AG570=5,$BC$1=AH570),'Data Entry'!I575,"")</f>
        <v/>
      </c>
      <c r="BK570" s="24" t="str">
        <f t="shared" si="161"/>
        <v/>
      </c>
      <c r="BL570" s="24" t="str">
        <f t="shared" si="162"/>
        <v/>
      </c>
      <c r="BM570" s="24" t="str">
        <f t="shared" si="163"/>
        <v/>
      </c>
      <c r="BN570" s="24" t="str">
        <f t="shared" si="164"/>
        <v/>
      </c>
    </row>
    <row r="571" spans="1:66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7"/>
      <c r="AF571" t="str">
        <f>IF(AK571="","",IF(AK571&gt;0,COUNT($AG$2:AG571),""))</f>
        <v/>
      </c>
      <c r="AG571" s="24">
        <f t="shared" si="147"/>
        <v>5</v>
      </c>
      <c r="AH571" s="24">
        <f>IF(AND($AJ$1=5),'Data Entry'!C576,"")</f>
        <v>0</v>
      </c>
      <c r="AI571" s="24">
        <f>IF(AND($AJ$1=5),'Data Entry'!D576,"")</f>
        <v>0</v>
      </c>
      <c r="AJ571" s="24" t="str">
        <f t="shared" si="148"/>
        <v/>
      </c>
      <c r="AK571" s="24">
        <f>IF(AND($AJ$1=5),'Data Entry'!F576,"")</f>
        <v>0</v>
      </c>
      <c r="AL571" s="24" t="str">
        <f t="shared" si="149"/>
        <v/>
      </c>
      <c r="AM571" s="24">
        <f>IF(AND($AJ$1=5),'Data Entry'!G576,"")</f>
        <v>0</v>
      </c>
      <c r="AN571" s="24" t="str">
        <f t="shared" si="150"/>
        <v/>
      </c>
      <c r="AO571" s="24" t="str">
        <f t="shared" si="151"/>
        <v/>
      </c>
      <c r="AP571" s="24">
        <f>IF(AND($AJ$1=5),'Data Entry'!E576,"")</f>
        <v>0</v>
      </c>
      <c r="AQ571" s="24">
        <f>IF(AND($AJ$1=5),'Data Entry'!H576,"")</f>
        <v>0</v>
      </c>
      <c r="AR571" s="24">
        <f>IF(AND($AJ$1=5),'Data Entry'!I576,"")</f>
        <v>0</v>
      </c>
      <c r="AS571" s="24" t="str">
        <f t="shared" si="152"/>
        <v/>
      </c>
      <c r="AT571" s="24" t="str">
        <f t="shared" si="153"/>
        <v/>
      </c>
      <c r="AU571" s="24" t="str">
        <f t="shared" si="154"/>
        <v/>
      </c>
      <c r="AV571" s="24" t="str">
        <f t="shared" si="155"/>
        <v/>
      </c>
      <c r="AX571" t="str">
        <f>IF(BC571="","",IF(BC571&gt;0,COUNT($AY$2:AY571),""))</f>
        <v/>
      </c>
      <c r="AY571" s="24" t="str">
        <f t="shared" si="156"/>
        <v/>
      </c>
      <c r="AZ571" s="24" t="str">
        <f>IF(AND($BB$1=5,$BC$1=AH571),'Data Entry'!C576,"")</f>
        <v/>
      </c>
      <c r="BA571" s="24" t="str">
        <f>IF(AND($BB$1=5,AG571=5,$BC$1=AH571),'Data Entry'!D576,"")</f>
        <v/>
      </c>
      <c r="BB571" s="24" t="str">
        <f t="shared" si="157"/>
        <v/>
      </c>
      <c r="BC571" s="24" t="str">
        <f>IF(AND($BB$1=5,AG571=5,$BC$1=AH571),'Data Entry'!F576,"")</f>
        <v/>
      </c>
      <c r="BD571" s="24" t="str">
        <f t="shared" si="158"/>
        <v/>
      </c>
      <c r="BE571" s="24" t="str">
        <f>IF(AND($BB$1=5,AG571=5,$BC$1=AH571),'Data Entry'!G576,"")</f>
        <v/>
      </c>
      <c r="BF571" s="24" t="str">
        <f t="shared" si="159"/>
        <v/>
      </c>
      <c r="BG571" s="24" t="str">
        <f t="shared" si="160"/>
        <v/>
      </c>
      <c r="BH571" s="24" t="str">
        <f>IF(AND($BB$1=5,AG571=5,$BC$1=AH571),'Data Entry'!E576,"")</f>
        <v/>
      </c>
      <c r="BI571" s="24" t="str">
        <f>IF(AND($BB$1=5,AG571=5,$BC$1=AH571),'Data Entry'!H576,"")</f>
        <v/>
      </c>
      <c r="BJ571" s="24" t="str">
        <f>IF(AND($BB$1=5,AG571=5,$BC$1=AH571),'Data Entry'!I576,"")</f>
        <v/>
      </c>
      <c r="BK571" s="24" t="str">
        <f t="shared" si="161"/>
        <v/>
      </c>
      <c r="BL571" s="24" t="str">
        <f t="shared" si="162"/>
        <v/>
      </c>
      <c r="BM571" s="24" t="str">
        <f t="shared" si="163"/>
        <v/>
      </c>
      <c r="BN571" s="24" t="str">
        <f t="shared" si="164"/>
        <v/>
      </c>
    </row>
    <row r="572" spans="1:66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7"/>
      <c r="AF572" t="str">
        <f>IF(AK572="","",IF(AK572&gt;0,COUNT($AG$2:AG572),""))</f>
        <v/>
      </c>
      <c r="AG572" s="24">
        <f t="shared" si="147"/>
        <v>5</v>
      </c>
      <c r="AH572" s="24">
        <f>IF(AND($AJ$1=5),'Data Entry'!C577,"")</f>
        <v>0</v>
      </c>
      <c r="AI572" s="24">
        <f>IF(AND($AJ$1=5),'Data Entry'!D577,"")</f>
        <v>0</v>
      </c>
      <c r="AJ572" s="24" t="str">
        <f t="shared" si="148"/>
        <v/>
      </c>
      <c r="AK572" s="24">
        <f>IF(AND($AJ$1=5),'Data Entry'!F577,"")</f>
        <v>0</v>
      </c>
      <c r="AL572" s="24" t="str">
        <f t="shared" si="149"/>
        <v/>
      </c>
      <c r="AM572" s="24">
        <f>IF(AND($AJ$1=5),'Data Entry'!G577,"")</f>
        <v>0</v>
      </c>
      <c r="AN572" s="24" t="str">
        <f t="shared" si="150"/>
        <v/>
      </c>
      <c r="AO572" s="24" t="str">
        <f t="shared" si="151"/>
        <v/>
      </c>
      <c r="AP572" s="24">
        <f>IF(AND($AJ$1=5),'Data Entry'!E577,"")</f>
        <v>0</v>
      </c>
      <c r="AQ572" s="24">
        <f>IF(AND($AJ$1=5),'Data Entry'!H577,"")</f>
        <v>0</v>
      </c>
      <c r="AR572" s="24">
        <f>IF(AND($AJ$1=5),'Data Entry'!I577,"")</f>
        <v>0</v>
      </c>
      <c r="AS572" s="24" t="str">
        <f t="shared" si="152"/>
        <v/>
      </c>
      <c r="AT572" s="24" t="str">
        <f t="shared" si="153"/>
        <v/>
      </c>
      <c r="AU572" s="24" t="str">
        <f t="shared" si="154"/>
        <v/>
      </c>
      <c r="AV572" s="24" t="str">
        <f t="shared" si="155"/>
        <v/>
      </c>
      <c r="AX572" t="str">
        <f>IF(BC572="","",IF(BC572&gt;0,COUNT($AY$2:AY572),""))</f>
        <v/>
      </c>
      <c r="AY572" s="24" t="str">
        <f t="shared" si="156"/>
        <v/>
      </c>
      <c r="AZ572" s="24" t="str">
        <f>IF(AND($BB$1=5,$BC$1=AH572),'Data Entry'!C577,"")</f>
        <v/>
      </c>
      <c r="BA572" s="24" t="str">
        <f>IF(AND($BB$1=5,AG572=5,$BC$1=AH572),'Data Entry'!D577,"")</f>
        <v/>
      </c>
      <c r="BB572" s="24" t="str">
        <f t="shared" si="157"/>
        <v/>
      </c>
      <c r="BC572" s="24" t="str">
        <f>IF(AND($BB$1=5,AG572=5,$BC$1=AH572),'Data Entry'!F577,"")</f>
        <v/>
      </c>
      <c r="BD572" s="24" t="str">
        <f t="shared" si="158"/>
        <v/>
      </c>
      <c r="BE572" s="24" t="str">
        <f>IF(AND($BB$1=5,AG572=5,$BC$1=AH572),'Data Entry'!G577,"")</f>
        <v/>
      </c>
      <c r="BF572" s="24" t="str">
        <f t="shared" si="159"/>
        <v/>
      </c>
      <c r="BG572" s="24" t="str">
        <f t="shared" si="160"/>
        <v/>
      </c>
      <c r="BH572" s="24" t="str">
        <f>IF(AND($BB$1=5,AG572=5,$BC$1=AH572),'Data Entry'!E577,"")</f>
        <v/>
      </c>
      <c r="BI572" s="24" t="str">
        <f>IF(AND($BB$1=5,AG572=5,$BC$1=AH572),'Data Entry'!H577,"")</f>
        <v/>
      </c>
      <c r="BJ572" s="24" t="str">
        <f>IF(AND($BB$1=5,AG572=5,$BC$1=AH572),'Data Entry'!I577,"")</f>
        <v/>
      </c>
      <c r="BK572" s="24" t="str">
        <f t="shared" si="161"/>
        <v/>
      </c>
      <c r="BL572" s="24" t="str">
        <f t="shared" si="162"/>
        <v/>
      </c>
      <c r="BM572" s="24" t="str">
        <f t="shared" si="163"/>
        <v/>
      </c>
      <c r="BN572" s="24" t="str">
        <f t="shared" si="164"/>
        <v/>
      </c>
    </row>
    <row r="573" spans="1:66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7"/>
      <c r="AF573" t="str">
        <f>IF(AK573="","",IF(AK573&gt;0,COUNT($AG$2:AG573),""))</f>
        <v/>
      </c>
      <c r="AG573" s="24">
        <f t="shared" si="147"/>
        <v>5</v>
      </c>
      <c r="AH573" s="24">
        <f>IF(AND($AJ$1=5),'Data Entry'!C578,"")</f>
        <v>0</v>
      </c>
      <c r="AI573" s="24">
        <f>IF(AND($AJ$1=5),'Data Entry'!D578,"")</f>
        <v>0</v>
      </c>
      <c r="AJ573" s="24" t="str">
        <f t="shared" si="148"/>
        <v/>
      </c>
      <c r="AK573" s="24">
        <f>IF(AND($AJ$1=5),'Data Entry'!F578,"")</f>
        <v>0</v>
      </c>
      <c r="AL573" s="24" t="str">
        <f t="shared" si="149"/>
        <v/>
      </c>
      <c r="AM573" s="24">
        <f>IF(AND($AJ$1=5),'Data Entry'!G578,"")</f>
        <v>0</v>
      </c>
      <c r="AN573" s="24" t="str">
        <f t="shared" si="150"/>
        <v/>
      </c>
      <c r="AO573" s="24" t="str">
        <f t="shared" si="151"/>
        <v/>
      </c>
      <c r="AP573" s="24">
        <f>IF(AND($AJ$1=5),'Data Entry'!E578,"")</f>
        <v>0</v>
      </c>
      <c r="AQ573" s="24">
        <f>IF(AND($AJ$1=5),'Data Entry'!H578,"")</f>
        <v>0</v>
      </c>
      <c r="AR573" s="24">
        <f>IF(AND($AJ$1=5),'Data Entry'!I578,"")</f>
        <v>0</v>
      </c>
      <c r="AS573" s="24" t="str">
        <f t="shared" si="152"/>
        <v/>
      </c>
      <c r="AT573" s="24" t="str">
        <f t="shared" si="153"/>
        <v/>
      </c>
      <c r="AU573" s="24" t="str">
        <f t="shared" si="154"/>
        <v/>
      </c>
      <c r="AV573" s="24" t="str">
        <f t="shared" si="155"/>
        <v/>
      </c>
      <c r="AX573" t="str">
        <f>IF(BC573="","",IF(BC573&gt;0,COUNT($AY$2:AY573),""))</f>
        <v/>
      </c>
      <c r="AY573" s="24" t="str">
        <f t="shared" si="156"/>
        <v/>
      </c>
      <c r="AZ573" s="24" t="str">
        <f>IF(AND($BB$1=5,$BC$1=AH573),'Data Entry'!C578,"")</f>
        <v/>
      </c>
      <c r="BA573" s="24" t="str">
        <f>IF(AND($BB$1=5,AG573=5,$BC$1=AH573),'Data Entry'!D578,"")</f>
        <v/>
      </c>
      <c r="BB573" s="24" t="str">
        <f t="shared" si="157"/>
        <v/>
      </c>
      <c r="BC573" s="24" t="str">
        <f>IF(AND($BB$1=5,AG573=5,$BC$1=AH573),'Data Entry'!F578,"")</f>
        <v/>
      </c>
      <c r="BD573" s="24" t="str">
        <f t="shared" si="158"/>
        <v/>
      </c>
      <c r="BE573" s="24" t="str">
        <f>IF(AND($BB$1=5,AG573=5,$BC$1=AH573),'Data Entry'!G578,"")</f>
        <v/>
      </c>
      <c r="BF573" s="24" t="str">
        <f t="shared" si="159"/>
        <v/>
      </c>
      <c r="BG573" s="24" t="str">
        <f t="shared" si="160"/>
        <v/>
      </c>
      <c r="BH573" s="24" t="str">
        <f>IF(AND($BB$1=5,AG573=5,$BC$1=AH573),'Data Entry'!E578,"")</f>
        <v/>
      </c>
      <c r="BI573" s="24" t="str">
        <f>IF(AND($BB$1=5,AG573=5,$BC$1=AH573),'Data Entry'!H578,"")</f>
        <v/>
      </c>
      <c r="BJ573" s="24" t="str">
        <f>IF(AND($BB$1=5,AG573=5,$BC$1=AH573),'Data Entry'!I578,"")</f>
        <v/>
      </c>
      <c r="BK573" s="24" t="str">
        <f t="shared" si="161"/>
        <v/>
      </c>
      <c r="BL573" s="24" t="str">
        <f t="shared" si="162"/>
        <v/>
      </c>
      <c r="BM573" s="24" t="str">
        <f t="shared" si="163"/>
        <v/>
      </c>
      <c r="BN573" s="24" t="str">
        <f t="shared" si="164"/>
        <v/>
      </c>
    </row>
    <row r="574" spans="1:66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7"/>
      <c r="AF574" t="str">
        <f>IF(AK574="","",IF(AK574&gt;0,COUNT($AG$2:AG574),""))</f>
        <v/>
      </c>
      <c r="AG574" s="24">
        <f t="shared" si="147"/>
        <v>5</v>
      </c>
      <c r="AH574" s="24">
        <f>IF(AND($AJ$1=5),'Data Entry'!C579,"")</f>
        <v>0</v>
      </c>
      <c r="AI574" s="24">
        <f>IF(AND($AJ$1=5),'Data Entry'!D579,"")</f>
        <v>0</v>
      </c>
      <c r="AJ574" s="24" t="str">
        <f t="shared" si="148"/>
        <v/>
      </c>
      <c r="AK574" s="24">
        <f>IF(AND($AJ$1=5),'Data Entry'!F579,"")</f>
        <v>0</v>
      </c>
      <c r="AL574" s="24" t="str">
        <f t="shared" si="149"/>
        <v/>
      </c>
      <c r="AM574" s="24">
        <f>IF(AND($AJ$1=5),'Data Entry'!G579,"")</f>
        <v>0</v>
      </c>
      <c r="AN574" s="24" t="str">
        <f t="shared" si="150"/>
        <v/>
      </c>
      <c r="AO574" s="24" t="str">
        <f t="shared" si="151"/>
        <v/>
      </c>
      <c r="AP574" s="24">
        <f>IF(AND($AJ$1=5),'Data Entry'!E579,"")</f>
        <v>0</v>
      </c>
      <c r="AQ574" s="24">
        <f>IF(AND($AJ$1=5),'Data Entry'!H579,"")</f>
        <v>0</v>
      </c>
      <c r="AR574" s="24">
        <f>IF(AND($AJ$1=5),'Data Entry'!I579,"")</f>
        <v>0</v>
      </c>
      <c r="AS574" s="24" t="str">
        <f t="shared" si="152"/>
        <v/>
      </c>
      <c r="AT574" s="24" t="str">
        <f t="shared" si="153"/>
        <v/>
      </c>
      <c r="AU574" s="24" t="str">
        <f t="shared" si="154"/>
        <v/>
      </c>
      <c r="AV574" s="24" t="str">
        <f t="shared" si="155"/>
        <v/>
      </c>
      <c r="AX574" t="str">
        <f>IF(BC574="","",IF(BC574&gt;0,COUNT($AY$2:AY574),""))</f>
        <v/>
      </c>
      <c r="AY574" s="24" t="str">
        <f t="shared" si="156"/>
        <v/>
      </c>
      <c r="AZ574" s="24" t="str">
        <f>IF(AND($BB$1=5,$BC$1=AH574),'Data Entry'!C579,"")</f>
        <v/>
      </c>
      <c r="BA574" s="24" t="str">
        <f>IF(AND($BB$1=5,AG574=5,$BC$1=AH574),'Data Entry'!D579,"")</f>
        <v/>
      </c>
      <c r="BB574" s="24" t="str">
        <f t="shared" si="157"/>
        <v/>
      </c>
      <c r="BC574" s="24" t="str">
        <f>IF(AND($BB$1=5,AG574=5,$BC$1=AH574),'Data Entry'!F579,"")</f>
        <v/>
      </c>
      <c r="BD574" s="24" t="str">
        <f t="shared" si="158"/>
        <v/>
      </c>
      <c r="BE574" s="24" t="str">
        <f>IF(AND($BB$1=5,AG574=5,$BC$1=AH574),'Data Entry'!G579,"")</f>
        <v/>
      </c>
      <c r="BF574" s="24" t="str">
        <f t="shared" si="159"/>
        <v/>
      </c>
      <c r="BG574" s="24" t="str">
        <f t="shared" si="160"/>
        <v/>
      </c>
      <c r="BH574" s="24" t="str">
        <f>IF(AND($BB$1=5,AG574=5,$BC$1=AH574),'Data Entry'!E579,"")</f>
        <v/>
      </c>
      <c r="BI574" s="24" t="str">
        <f>IF(AND($BB$1=5,AG574=5,$BC$1=AH574),'Data Entry'!H579,"")</f>
        <v/>
      </c>
      <c r="BJ574" s="24" t="str">
        <f>IF(AND($BB$1=5,AG574=5,$BC$1=AH574),'Data Entry'!I579,"")</f>
        <v/>
      </c>
      <c r="BK574" s="24" t="str">
        <f t="shared" si="161"/>
        <v/>
      </c>
      <c r="BL574" s="24" t="str">
        <f t="shared" si="162"/>
        <v/>
      </c>
      <c r="BM574" s="24" t="str">
        <f t="shared" si="163"/>
        <v/>
      </c>
      <c r="BN574" s="24" t="str">
        <f t="shared" si="164"/>
        <v/>
      </c>
    </row>
    <row r="575" spans="1:66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7"/>
      <c r="AF575" t="str">
        <f>IF(AK575="","",IF(AK575&gt;0,COUNT($AG$2:AG575),""))</f>
        <v/>
      </c>
      <c r="AG575" s="24">
        <f t="shared" si="147"/>
        <v>5</v>
      </c>
      <c r="AH575" s="24">
        <f>IF(AND($AJ$1=5),'Data Entry'!C580,"")</f>
        <v>0</v>
      </c>
      <c r="AI575" s="24">
        <f>IF(AND($AJ$1=5),'Data Entry'!D580,"")</f>
        <v>0</v>
      </c>
      <c r="AJ575" s="24" t="str">
        <f t="shared" si="148"/>
        <v/>
      </c>
      <c r="AK575" s="24">
        <f>IF(AND($AJ$1=5),'Data Entry'!F580,"")</f>
        <v>0</v>
      </c>
      <c r="AL575" s="24" t="str">
        <f t="shared" si="149"/>
        <v/>
      </c>
      <c r="AM575" s="24">
        <f>IF(AND($AJ$1=5),'Data Entry'!G580,"")</f>
        <v>0</v>
      </c>
      <c r="AN575" s="24" t="str">
        <f t="shared" si="150"/>
        <v/>
      </c>
      <c r="AO575" s="24" t="str">
        <f t="shared" si="151"/>
        <v/>
      </c>
      <c r="AP575" s="24">
        <f>IF(AND($AJ$1=5),'Data Entry'!E580,"")</f>
        <v>0</v>
      </c>
      <c r="AQ575" s="24">
        <f>IF(AND($AJ$1=5),'Data Entry'!H580,"")</f>
        <v>0</v>
      </c>
      <c r="AR575" s="24">
        <f>IF(AND($AJ$1=5),'Data Entry'!I580,"")</f>
        <v>0</v>
      </c>
      <c r="AS575" s="24" t="str">
        <f t="shared" si="152"/>
        <v/>
      </c>
      <c r="AT575" s="24" t="str">
        <f t="shared" si="153"/>
        <v/>
      </c>
      <c r="AU575" s="24" t="str">
        <f t="shared" si="154"/>
        <v/>
      </c>
      <c r="AV575" s="24" t="str">
        <f t="shared" si="155"/>
        <v/>
      </c>
      <c r="AX575" t="str">
        <f>IF(BC575="","",IF(BC575&gt;0,COUNT($AY$2:AY575),""))</f>
        <v/>
      </c>
      <c r="AY575" s="24" t="str">
        <f t="shared" si="156"/>
        <v/>
      </c>
      <c r="AZ575" s="24" t="str">
        <f>IF(AND($BB$1=5,$BC$1=AH575),'Data Entry'!C580,"")</f>
        <v/>
      </c>
      <c r="BA575" s="24" t="str">
        <f>IF(AND($BB$1=5,AG575=5,$BC$1=AH575),'Data Entry'!D580,"")</f>
        <v/>
      </c>
      <c r="BB575" s="24" t="str">
        <f t="shared" si="157"/>
        <v/>
      </c>
      <c r="BC575" s="24" t="str">
        <f>IF(AND($BB$1=5,AG575=5,$BC$1=AH575),'Data Entry'!F580,"")</f>
        <v/>
      </c>
      <c r="BD575" s="24" t="str">
        <f t="shared" si="158"/>
        <v/>
      </c>
      <c r="BE575" s="24" t="str">
        <f>IF(AND($BB$1=5,AG575=5,$BC$1=AH575),'Data Entry'!G580,"")</f>
        <v/>
      </c>
      <c r="BF575" s="24" t="str">
        <f t="shared" si="159"/>
        <v/>
      </c>
      <c r="BG575" s="24" t="str">
        <f t="shared" si="160"/>
        <v/>
      </c>
      <c r="BH575" s="24" t="str">
        <f>IF(AND($BB$1=5,AG575=5,$BC$1=AH575),'Data Entry'!E580,"")</f>
        <v/>
      </c>
      <c r="BI575" s="24" t="str">
        <f>IF(AND($BB$1=5,AG575=5,$BC$1=AH575),'Data Entry'!H580,"")</f>
        <v/>
      </c>
      <c r="BJ575" s="24" t="str">
        <f>IF(AND($BB$1=5,AG575=5,$BC$1=AH575),'Data Entry'!I580,"")</f>
        <v/>
      </c>
      <c r="BK575" s="24" t="str">
        <f t="shared" si="161"/>
        <v/>
      </c>
      <c r="BL575" s="24" t="str">
        <f t="shared" si="162"/>
        <v/>
      </c>
      <c r="BM575" s="24" t="str">
        <f t="shared" si="163"/>
        <v/>
      </c>
      <c r="BN575" s="24" t="str">
        <f t="shared" si="164"/>
        <v/>
      </c>
    </row>
    <row r="576" spans="1:66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7"/>
      <c r="AF576" t="str">
        <f>IF(AK576="","",IF(AK576&gt;0,COUNT($AG$2:AG576),""))</f>
        <v/>
      </c>
      <c r="AG576" s="24">
        <f t="shared" si="147"/>
        <v>5</v>
      </c>
      <c r="AH576" s="24">
        <f>IF(AND($AJ$1=5),'Data Entry'!C581,"")</f>
        <v>0</v>
      </c>
      <c r="AI576" s="24">
        <f>IF(AND($AJ$1=5),'Data Entry'!D581,"")</f>
        <v>0</v>
      </c>
      <c r="AJ576" s="24" t="str">
        <f t="shared" si="148"/>
        <v/>
      </c>
      <c r="AK576" s="24">
        <f>IF(AND($AJ$1=5),'Data Entry'!F581,"")</f>
        <v>0</v>
      </c>
      <c r="AL576" s="24" t="str">
        <f t="shared" si="149"/>
        <v/>
      </c>
      <c r="AM576" s="24">
        <f>IF(AND($AJ$1=5),'Data Entry'!G581,"")</f>
        <v>0</v>
      </c>
      <c r="AN576" s="24" t="str">
        <f t="shared" si="150"/>
        <v/>
      </c>
      <c r="AO576" s="24" t="str">
        <f t="shared" si="151"/>
        <v/>
      </c>
      <c r="AP576" s="24">
        <f>IF(AND($AJ$1=5),'Data Entry'!E581,"")</f>
        <v>0</v>
      </c>
      <c r="AQ576" s="24">
        <f>IF(AND($AJ$1=5),'Data Entry'!H581,"")</f>
        <v>0</v>
      </c>
      <c r="AR576" s="24">
        <f>IF(AND($AJ$1=5),'Data Entry'!I581,"")</f>
        <v>0</v>
      </c>
      <c r="AS576" s="24" t="str">
        <f t="shared" si="152"/>
        <v/>
      </c>
      <c r="AT576" s="24" t="str">
        <f t="shared" si="153"/>
        <v/>
      </c>
      <c r="AU576" s="24" t="str">
        <f t="shared" si="154"/>
        <v/>
      </c>
      <c r="AV576" s="24" t="str">
        <f t="shared" si="155"/>
        <v/>
      </c>
      <c r="AX576" t="str">
        <f>IF(BC576="","",IF(BC576&gt;0,COUNT($AY$2:AY576),""))</f>
        <v/>
      </c>
      <c r="AY576" s="24" t="str">
        <f t="shared" si="156"/>
        <v/>
      </c>
      <c r="AZ576" s="24" t="str">
        <f>IF(AND($BB$1=5,$BC$1=AH576),'Data Entry'!C581,"")</f>
        <v/>
      </c>
      <c r="BA576" s="24" t="str">
        <f>IF(AND($BB$1=5,AG576=5,$BC$1=AH576),'Data Entry'!D581,"")</f>
        <v/>
      </c>
      <c r="BB576" s="24" t="str">
        <f t="shared" si="157"/>
        <v/>
      </c>
      <c r="BC576" s="24" t="str">
        <f>IF(AND($BB$1=5,AG576=5,$BC$1=AH576),'Data Entry'!F581,"")</f>
        <v/>
      </c>
      <c r="BD576" s="24" t="str">
        <f t="shared" si="158"/>
        <v/>
      </c>
      <c r="BE576" s="24" t="str">
        <f>IF(AND($BB$1=5,AG576=5,$BC$1=AH576),'Data Entry'!G581,"")</f>
        <v/>
      </c>
      <c r="BF576" s="24" t="str">
        <f t="shared" si="159"/>
        <v/>
      </c>
      <c r="BG576" s="24" t="str">
        <f t="shared" si="160"/>
        <v/>
      </c>
      <c r="BH576" s="24" t="str">
        <f>IF(AND($BB$1=5,AG576=5,$BC$1=AH576),'Data Entry'!E581,"")</f>
        <v/>
      </c>
      <c r="BI576" s="24" t="str">
        <f>IF(AND($BB$1=5,AG576=5,$BC$1=AH576),'Data Entry'!H581,"")</f>
        <v/>
      </c>
      <c r="BJ576" s="24" t="str">
        <f>IF(AND($BB$1=5,AG576=5,$BC$1=AH576),'Data Entry'!I581,"")</f>
        <v/>
      </c>
      <c r="BK576" s="24" t="str">
        <f t="shared" si="161"/>
        <v/>
      </c>
      <c r="BL576" s="24" t="str">
        <f t="shared" si="162"/>
        <v/>
      </c>
      <c r="BM576" s="24" t="str">
        <f t="shared" si="163"/>
        <v/>
      </c>
      <c r="BN576" s="24" t="str">
        <f t="shared" si="164"/>
        <v/>
      </c>
    </row>
    <row r="577" spans="1:66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7"/>
      <c r="AF577" t="str">
        <f>IF(AK577="","",IF(AK577&gt;0,COUNT($AG$2:AG577),""))</f>
        <v/>
      </c>
      <c r="AG577" s="24">
        <f t="shared" si="147"/>
        <v>5</v>
      </c>
      <c r="AH577" s="24">
        <f>IF(AND($AJ$1=5),'Data Entry'!C582,"")</f>
        <v>0</v>
      </c>
      <c r="AI577" s="24">
        <f>IF(AND($AJ$1=5),'Data Entry'!D582,"")</f>
        <v>0</v>
      </c>
      <c r="AJ577" s="24" t="str">
        <f t="shared" si="148"/>
        <v/>
      </c>
      <c r="AK577" s="24">
        <f>IF(AND($AJ$1=5),'Data Entry'!F582,"")</f>
        <v>0</v>
      </c>
      <c r="AL577" s="24" t="str">
        <f t="shared" si="149"/>
        <v/>
      </c>
      <c r="AM577" s="24">
        <f>IF(AND($AJ$1=5),'Data Entry'!G582,"")</f>
        <v>0</v>
      </c>
      <c r="AN577" s="24" t="str">
        <f t="shared" si="150"/>
        <v/>
      </c>
      <c r="AO577" s="24" t="str">
        <f t="shared" si="151"/>
        <v/>
      </c>
      <c r="AP577" s="24">
        <f>IF(AND($AJ$1=5),'Data Entry'!E582,"")</f>
        <v>0</v>
      </c>
      <c r="AQ577" s="24">
        <f>IF(AND($AJ$1=5),'Data Entry'!H582,"")</f>
        <v>0</v>
      </c>
      <c r="AR577" s="24">
        <f>IF(AND($AJ$1=5),'Data Entry'!I582,"")</f>
        <v>0</v>
      </c>
      <c r="AS577" s="24" t="str">
        <f t="shared" si="152"/>
        <v/>
      </c>
      <c r="AT577" s="24" t="str">
        <f t="shared" si="153"/>
        <v/>
      </c>
      <c r="AU577" s="24" t="str">
        <f t="shared" si="154"/>
        <v/>
      </c>
      <c r="AV577" s="24" t="str">
        <f t="shared" si="155"/>
        <v/>
      </c>
      <c r="AX577" t="str">
        <f>IF(BC577="","",IF(BC577&gt;0,COUNT($AY$2:AY577),""))</f>
        <v/>
      </c>
      <c r="AY577" s="24" t="str">
        <f t="shared" si="156"/>
        <v/>
      </c>
      <c r="AZ577" s="24" t="str">
        <f>IF(AND($BB$1=5,$BC$1=AH577),'Data Entry'!C582,"")</f>
        <v/>
      </c>
      <c r="BA577" s="24" t="str">
        <f>IF(AND($BB$1=5,AG577=5,$BC$1=AH577),'Data Entry'!D582,"")</f>
        <v/>
      </c>
      <c r="BB577" s="24" t="str">
        <f t="shared" si="157"/>
        <v/>
      </c>
      <c r="BC577" s="24" t="str">
        <f>IF(AND($BB$1=5,AG577=5,$BC$1=AH577),'Data Entry'!F582,"")</f>
        <v/>
      </c>
      <c r="BD577" s="24" t="str">
        <f t="shared" si="158"/>
        <v/>
      </c>
      <c r="BE577" s="24" t="str">
        <f>IF(AND($BB$1=5,AG577=5,$BC$1=AH577),'Data Entry'!G582,"")</f>
        <v/>
      </c>
      <c r="BF577" s="24" t="str">
        <f t="shared" si="159"/>
        <v/>
      </c>
      <c r="BG577" s="24" t="str">
        <f t="shared" si="160"/>
        <v/>
      </c>
      <c r="BH577" s="24" t="str">
        <f>IF(AND($BB$1=5,AG577=5,$BC$1=AH577),'Data Entry'!E582,"")</f>
        <v/>
      </c>
      <c r="BI577" s="24" t="str">
        <f>IF(AND($BB$1=5,AG577=5,$BC$1=AH577),'Data Entry'!H582,"")</f>
        <v/>
      </c>
      <c r="BJ577" s="24" t="str">
        <f>IF(AND($BB$1=5,AG577=5,$BC$1=AH577),'Data Entry'!I582,"")</f>
        <v/>
      </c>
      <c r="BK577" s="24" t="str">
        <f t="shared" si="161"/>
        <v/>
      </c>
      <c r="BL577" s="24" t="str">
        <f t="shared" si="162"/>
        <v/>
      </c>
      <c r="BM577" s="24" t="str">
        <f t="shared" si="163"/>
        <v/>
      </c>
      <c r="BN577" s="24" t="str">
        <f t="shared" si="164"/>
        <v/>
      </c>
    </row>
    <row r="578" spans="1:66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7"/>
      <c r="AF578" t="str">
        <f>IF(AK578="","",IF(AK578&gt;0,COUNT($AG$2:AG578),""))</f>
        <v/>
      </c>
      <c r="AG578" s="24">
        <f t="shared" si="147"/>
        <v>5</v>
      </c>
      <c r="AH578" s="24">
        <f>IF(AND($AJ$1=5),'Data Entry'!C583,"")</f>
        <v>0</v>
      </c>
      <c r="AI578" s="24">
        <f>IF(AND($AJ$1=5),'Data Entry'!D583,"")</f>
        <v>0</v>
      </c>
      <c r="AJ578" s="24" t="str">
        <f t="shared" si="148"/>
        <v/>
      </c>
      <c r="AK578" s="24">
        <f>IF(AND($AJ$1=5),'Data Entry'!F583,"")</f>
        <v>0</v>
      </c>
      <c r="AL578" s="24" t="str">
        <f t="shared" si="149"/>
        <v/>
      </c>
      <c r="AM578" s="24">
        <f>IF(AND($AJ$1=5),'Data Entry'!G583,"")</f>
        <v>0</v>
      </c>
      <c r="AN578" s="24" t="str">
        <f t="shared" si="150"/>
        <v/>
      </c>
      <c r="AO578" s="24" t="str">
        <f t="shared" si="151"/>
        <v/>
      </c>
      <c r="AP578" s="24">
        <f>IF(AND($AJ$1=5),'Data Entry'!E583,"")</f>
        <v>0</v>
      </c>
      <c r="AQ578" s="24">
        <f>IF(AND($AJ$1=5),'Data Entry'!H583,"")</f>
        <v>0</v>
      </c>
      <c r="AR578" s="24">
        <f>IF(AND($AJ$1=5),'Data Entry'!I583,"")</f>
        <v>0</v>
      </c>
      <c r="AS578" s="24" t="str">
        <f t="shared" si="152"/>
        <v/>
      </c>
      <c r="AT578" s="24" t="str">
        <f t="shared" si="153"/>
        <v/>
      </c>
      <c r="AU578" s="24" t="str">
        <f t="shared" si="154"/>
        <v/>
      </c>
      <c r="AV578" s="24" t="str">
        <f t="shared" si="155"/>
        <v/>
      </c>
      <c r="AX578" t="str">
        <f>IF(BC578="","",IF(BC578&gt;0,COUNT($AY$2:AY578),""))</f>
        <v/>
      </c>
      <c r="AY578" s="24" t="str">
        <f t="shared" si="156"/>
        <v/>
      </c>
      <c r="AZ578" s="24" t="str">
        <f>IF(AND($BB$1=5,$BC$1=AH578),'Data Entry'!C583,"")</f>
        <v/>
      </c>
      <c r="BA578" s="24" t="str">
        <f>IF(AND($BB$1=5,AG578=5,$BC$1=AH578),'Data Entry'!D583,"")</f>
        <v/>
      </c>
      <c r="BB578" s="24" t="str">
        <f t="shared" si="157"/>
        <v/>
      </c>
      <c r="BC578" s="24" t="str">
        <f>IF(AND($BB$1=5,AG578=5,$BC$1=AH578),'Data Entry'!F583,"")</f>
        <v/>
      </c>
      <c r="BD578" s="24" t="str">
        <f t="shared" si="158"/>
        <v/>
      </c>
      <c r="BE578" s="24" t="str">
        <f>IF(AND($BB$1=5,AG578=5,$BC$1=AH578),'Data Entry'!G583,"")</f>
        <v/>
      </c>
      <c r="BF578" s="24" t="str">
        <f t="shared" si="159"/>
        <v/>
      </c>
      <c r="BG578" s="24" t="str">
        <f t="shared" si="160"/>
        <v/>
      </c>
      <c r="BH578" s="24" t="str">
        <f>IF(AND($BB$1=5,AG578=5,$BC$1=AH578),'Data Entry'!E583,"")</f>
        <v/>
      </c>
      <c r="BI578" s="24" t="str">
        <f>IF(AND($BB$1=5,AG578=5,$BC$1=AH578),'Data Entry'!H583,"")</f>
        <v/>
      </c>
      <c r="BJ578" s="24" t="str">
        <f>IF(AND($BB$1=5,AG578=5,$BC$1=AH578),'Data Entry'!I583,"")</f>
        <v/>
      </c>
      <c r="BK578" s="24" t="str">
        <f t="shared" si="161"/>
        <v/>
      </c>
      <c r="BL578" s="24" t="str">
        <f t="shared" si="162"/>
        <v/>
      </c>
      <c r="BM578" s="24" t="str">
        <f t="shared" si="163"/>
        <v/>
      </c>
      <c r="BN578" s="24" t="str">
        <f t="shared" si="164"/>
        <v/>
      </c>
    </row>
    <row r="579" spans="1:66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7"/>
      <c r="AF579" t="str">
        <f>IF(AK579="","",IF(AK579&gt;0,COUNT($AG$2:AG579),""))</f>
        <v/>
      </c>
      <c r="AG579" s="24">
        <f t="shared" ref="AG579:AG642" si="165">IF(AND($AJ$1=5),$AJ$1,"")</f>
        <v>5</v>
      </c>
      <c r="AH579" s="24">
        <f>IF(AND($AJ$1=5),'Data Entry'!C584,"")</f>
        <v>0</v>
      </c>
      <c r="AI579" s="24">
        <f>IF(AND($AJ$1=5),'Data Entry'!D584,"")</f>
        <v>0</v>
      </c>
      <c r="AJ579" s="24" t="str">
        <f t="shared" ref="AJ579:AJ642" si="166">IF(AND($AJ$1=5,$A579=5),D579,"")</f>
        <v/>
      </c>
      <c r="AK579" s="24">
        <f>IF(AND($AJ$1=5),'Data Entry'!F584,"")</f>
        <v>0</v>
      </c>
      <c r="AL579" s="24" t="str">
        <f t="shared" ref="AL579:AL642" si="167">IF(AND($AJ$1=5,$A579=5),F579,"")</f>
        <v/>
      </c>
      <c r="AM579" s="24">
        <f>IF(AND($AJ$1=5),'Data Entry'!G584,"")</f>
        <v>0</v>
      </c>
      <c r="AN579" s="24" t="str">
        <f t="shared" ref="AN579:AN642" si="168">IF(AND($AJ$1=5,$A579=5),H579,"")</f>
        <v/>
      </c>
      <c r="AO579" s="24" t="str">
        <f t="shared" ref="AO579:AO642" si="169">IF(AND($AJ$1=5,$A579=5),I579,"")</f>
        <v/>
      </c>
      <c r="AP579" s="24">
        <f>IF(AND($AJ$1=5),'Data Entry'!E584,"")</f>
        <v>0</v>
      </c>
      <c r="AQ579" s="24">
        <f>IF(AND($AJ$1=5),'Data Entry'!H584,"")</f>
        <v>0</v>
      </c>
      <c r="AR579" s="24">
        <f>IF(AND($AJ$1=5),'Data Entry'!I584,"")</f>
        <v>0</v>
      </c>
      <c r="AS579" s="24" t="str">
        <f t="shared" ref="AS579:AS642" si="170">IF(AND($AJ$1=5,$A579=5),M579,"")</f>
        <v/>
      </c>
      <c r="AT579" s="24" t="str">
        <f t="shared" ref="AT579:AT642" si="171">IF(AND($AJ$1=5,$A579=5),N579,"")</f>
        <v/>
      </c>
      <c r="AU579" s="24" t="str">
        <f t="shared" ref="AU579:AU642" si="172">IF(AND($AJ$1=5,$A579=5),O579,"")</f>
        <v/>
      </c>
      <c r="AV579" s="24" t="str">
        <f t="shared" ref="AV579:AV642" si="173">IF(AND($AJ$1=5,$A579=5),P579,"")</f>
        <v/>
      </c>
      <c r="AX579" t="str">
        <f>IF(BC579="","",IF(BC579&gt;0,COUNT($AY$2:AY579),""))</f>
        <v/>
      </c>
      <c r="AY579" s="24" t="str">
        <f t="shared" ref="AY579:AY642" si="174">IF(AND($BB$1=5,$BC$1=AH579),$BB$1,"")</f>
        <v/>
      </c>
      <c r="AZ579" s="24" t="str">
        <f>IF(AND($BB$1=5,$BC$1=AH579),'Data Entry'!C584,"")</f>
        <v/>
      </c>
      <c r="BA579" s="24" t="str">
        <f>IF(AND($BB$1=5,AG579=5,$BC$1=AH579),'Data Entry'!D584,"")</f>
        <v/>
      </c>
      <c r="BB579" s="24" t="str">
        <f t="shared" ref="BB579:BB642" si="175">IF(AND($BB$1=5,$A579=5,$BC$1=$B579),D579,"")</f>
        <v/>
      </c>
      <c r="BC579" s="24" t="str">
        <f>IF(AND($BB$1=5,AG579=5,$BC$1=AH579),'Data Entry'!F584,"")</f>
        <v/>
      </c>
      <c r="BD579" s="24" t="str">
        <f t="shared" ref="BD579:BD642" si="176">IF(AND($BB$1=5,$A579=5,$BC$1=$B579),F579,"")</f>
        <v/>
      </c>
      <c r="BE579" s="24" t="str">
        <f>IF(AND($BB$1=5,AG579=5,$BC$1=AH579),'Data Entry'!G584,"")</f>
        <v/>
      </c>
      <c r="BF579" s="24" t="str">
        <f t="shared" ref="BF579:BF642" si="177">IF(AND($BB$1=5,$A579=5,$BC$1=$B579),H579,"")</f>
        <v/>
      </c>
      <c r="BG579" s="24" t="str">
        <f t="shared" ref="BG579:BG642" si="178">IF(AND($BB$1=5,$A579=5,$BC$1=$B579),I579,"")</f>
        <v/>
      </c>
      <c r="BH579" s="24" t="str">
        <f>IF(AND($BB$1=5,AG579=5,$BC$1=AH579),'Data Entry'!E584,"")</f>
        <v/>
      </c>
      <c r="BI579" s="24" t="str">
        <f>IF(AND($BB$1=5,AG579=5,$BC$1=AH579),'Data Entry'!H584,"")</f>
        <v/>
      </c>
      <c r="BJ579" s="24" t="str">
        <f>IF(AND($BB$1=5,AG579=5,$BC$1=AH579),'Data Entry'!I584,"")</f>
        <v/>
      </c>
      <c r="BK579" s="24" t="str">
        <f t="shared" ref="BK579:BK642" si="179">IF(AND($BB$1=5,$A579=5,$BC$1=$B579),M579,"")</f>
        <v/>
      </c>
      <c r="BL579" s="24" t="str">
        <f t="shared" ref="BL579:BL642" si="180">IF(AND($BB$1=5,$A579=5,$BC$1=$B579),N579,"")</f>
        <v/>
      </c>
      <c r="BM579" s="24" t="str">
        <f t="shared" ref="BM579:BM642" si="181">IF(AND($BB$1=5,$A579=5,$BC$1=$B579),O579,"")</f>
        <v/>
      </c>
      <c r="BN579" s="24" t="str">
        <f t="shared" ref="BN579:BN642" si="182">IF(AND($BB$1=5,$A579=5,$BC$1=$B579),P579,"")</f>
        <v/>
      </c>
    </row>
    <row r="580" spans="1:66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7"/>
      <c r="AF580" t="str">
        <f>IF(AK580="","",IF(AK580&gt;0,COUNT($AG$2:AG580),""))</f>
        <v/>
      </c>
      <c r="AG580" s="24">
        <f t="shared" si="165"/>
        <v>5</v>
      </c>
      <c r="AH580" s="24">
        <f>IF(AND($AJ$1=5),'Data Entry'!C585,"")</f>
        <v>0</v>
      </c>
      <c r="AI580" s="24">
        <f>IF(AND($AJ$1=5),'Data Entry'!D585,"")</f>
        <v>0</v>
      </c>
      <c r="AJ580" s="24" t="str">
        <f t="shared" si="166"/>
        <v/>
      </c>
      <c r="AK580" s="24">
        <f>IF(AND($AJ$1=5),'Data Entry'!F585,"")</f>
        <v>0</v>
      </c>
      <c r="AL580" s="24" t="str">
        <f t="shared" si="167"/>
        <v/>
      </c>
      <c r="AM580" s="24">
        <f>IF(AND($AJ$1=5),'Data Entry'!G585,"")</f>
        <v>0</v>
      </c>
      <c r="AN580" s="24" t="str">
        <f t="shared" si="168"/>
        <v/>
      </c>
      <c r="AO580" s="24" t="str">
        <f t="shared" si="169"/>
        <v/>
      </c>
      <c r="AP580" s="24">
        <f>IF(AND($AJ$1=5),'Data Entry'!E585,"")</f>
        <v>0</v>
      </c>
      <c r="AQ580" s="24">
        <f>IF(AND($AJ$1=5),'Data Entry'!H585,"")</f>
        <v>0</v>
      </c>
      <c r="AR580" s="24">
        <f>IF(AND($AJ$1=5),'Data Entry'!I585,"")</f>
        <v>0</v>
      </c>
      <c r="AS580" s="24" t="str">
        <f t="shared" si="170"/>
        <v/>
      </c>
      <c r="AT580" s="24" t="str">
        <f t="shared" si="171"/>
        <v/>
      </c>
      <c r="AU580" s="24" t="str">
        <f t="shared" si="172"/>
        <v/>
      </c>
      <c r="AV580" s="24" t="str">
        <f t="shared" si="173"/>
        <v/>
      </c>
      <c r="AX580" t="str">
        <f>IF(BC580="","",IF(BC580&gt;0,COUNT($AY$2:AY580),""))</f>
        <v/>
      </c>
      <c r="AY580" s="24" t="str">
        <f t="shared" si="174"/>
        <v/>
      </c>
      <c r="AZ580" s="24" t="str">
        <f>IF(AND($BB$1=5,$BC$1=AH580),'Data Entry'!C585,"")</f>
        <v/>
      </c>
      <c r="BA580" s="24" t="str">
        <f>IF(AND($BB$1=5,AG580=5,$BC$1=AH580),'Data Entry'!D585,"")</f>
        <v/>
      </c>
      <c r="BB580" s="24" t="str">
        <f t="shared" si="175"/>
        <v/>
      </c>
      <c r="BC580" s="24" t="str">
        <f>IF(AND($BB$1=5,AG580=5,$BC$1=AH580),'Data Entry'!F585,"")</f>
        <v/>
      </c>
      <c r="BD580" s="24" t="str">
        <f t="shared" si="176"/>
        <v/>
      </c>
      <c r="BE580" s="24" t="str">
        <f>IF(AND($BB$1=5,AG580=5,$BC$1=AH580),'Data Entry'!G585,"")</f>
        <v/>
      </c>
      <c r="BF580" s="24" t="str">
        <f t="shared" si="177"/>
        <v/>
      </c>
      <c r="BG580" s="24" t="str">
        <f t="shared" si="178"/>
        <v/>
      </c>
      <c r="BH580" s="24" t="str">
        <f>IF(AND($BB$1=5,AG580=5,$BC$1=AH580),'Data Entry'!E585,"")</f>
        <v/>
      </c>
      <c r="BI580" s="24" t="str">
        <f>IF(AND($BB$1=5,AG580=5,$BC$1=AH580),'Data Entry'!H585,"")</f>
        <v/>
      </c>
      <c r="BJ580" s="24" t="str">
        <f>IF(AND($BB$1=5,AG580=5,$BC$1=AH580),'Data Entry'!I585,"")</f>
        <v/>
      </c>
      <c r="BK580" s="24" t="str">
        <f t="shared" si="179"/>
        <v/>
      </c>
      <c r="BL580" s="24" t="str">
        <f t="shared" si="180"/>
        <v/>
      </c>
      <c r="BM580" s="24" t="str">
        <f t="shared" si="181"/>
        <v/>
      </c>
      <c r="BN580" s="24" t="str">
        <f t="shared" si="182"/>
        <v/>
      </c>
    </row>
    <row r="581" spans="1:66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7"/>
      <c r="AF581" t="str">
        <f>IF(AK581="","",IF(AK581&gt;0,COUNT($AG$2:AG581),""))</f>
        <v/>
      </c>
      <c r="AG581" s="24">
        <f t="shared" si="165"/>
        <v>5</v>
      </c>
      <c r="AH581" s="24">
        <f>IF(AND($AJ$1=5),'Data Entry'!C586,"")</f>
        <v>0</v>
      </c>
      <c r="AI581" s="24">
        <f>IF(AND($AJ$1=5),'Data Entry'!D586,"")</f>
        <v>0</v>
      </c>
      <c r="AJ581" s="24" t="str">
        <f t="shared" si="166"/>
        <v/>
      </c>
      <c r="AK581" s="24">
        <f>IF(AND($AJ$1=5),'Data Entry'!F586,"")</f>
        <v>0</v>
      </c>
      <c r="AL581" s="24" t="str">
        <f t="shared" si="167"/>
        <v/>
      </c>
      <c r="AM581" s="24">
        <f>IF(AND($AJ$1=5),'Data Entry'!G586,"")</f>
        <v>0</v>
      </c>
      <c r="AN581" s="24" t="str">
        <f t="shared" si="168"/>
        <v/>
      </c>
      <c r="AO581" s="24" t="str">
        <f t="shared" si="169"/>
        <v/>
      </c>
      <c r="AP581" s="24">
        <f>IF(AND($AJ$1=5),'Data Entry'!E586,"")</f>
        <v>0</v>
      </c>
      <c r="AQ581" s="24">
        <f>IF(AND($AJ$1=5),'Data Entry'!H586,"")</f>
        <v>0</v>
      </c>
      <c r="AR581" s="24">
        <f>IF(AND($AJ$1=5),'Data Entry'!I586,"")</f>
        <v>0</v>
      </c>
      <c r="AS581" s="24" t="str">
        <f t="shared" si="170"/>
        <v/>
      </c>
      <c r="AT581" s="24" t="str">
        <f t="shared" si="171"/>
        <v/>
      </c>
      <c r="AU581" s="24" t="str">
        <f t="shared" si="172"/>
        <v/>
      </c>
      <c r="AV581" s="24" t="str">
        <f t="shared" si="173"/>
        <v/>
      </c>
      <c r="AX581" t="str">
        <f>IF(BC581="","",IF(BC581&gt;0,COUNT($AY$2:AY581),""))</f>
        <v/>
      </c>
      <c r="AY581" s="24" t="str">
        <f t="shared" si="174"/>
        <v/>
      </c>
      <c r="AZ581" s="24" t="str">
        <f>IF(AND($BB$1=5,$BC$1=AH581),'Data Entry'!C586,"")</f>
        <v/>
      </c>
      <c r="BA581" s="24" t="str">
        <f>IF(AND($BB$1=5,AG581=5,$BC$1=AH581),'Data Entry'!D586,"")</f>
        <v/>
      </c>
      <c r="BB581" s="24" t="str">
        <f t="shared" si="175"/>
        <v/>
      </c>
      <c r="BC581" s="24" t="str">
        <f>IF(AND($BB$1=5,AG581=5,$BC$1=AH581),'Data Entry'!F586,"")</f>
        <v/>
      </c>
      <c r="BD581" s="24" t="str">
        <f t="shared" si="176"/>
        <v/>
      </c>
      <c r="BE581" s="24" t="str">
        <f>IF(AND($BB$1=5,AG581=5,$BC$1=AH581),'Data Entry'!G586,"")</f>
        <v/>
      </c>
      <c r="BF581" s="24" t="str">
        <f t="shared" si="177"/>
        <v/>
      </c>
      <c r="BG581" s="24" t="str">
        <f t="shared" si="178"/>
        <v/>
      </c>
      <c r="BH581" s="24" t="str">
        <f>IF(AND($BB$1=5,AG581=5,$BC$1=AH581),'Data Entry'!E586,"")</f>
        <v/>
      </c>
      <c r="BI581" s="24" t="str">
        <f>IF(AND($BB$1=5,AG581=5,$BC$1=AH581),'Data Entry'!H586,"")</f>
        <v/>
      </c>
      <c r="BJ581" s="24" t="str">
        <f>IF(AND($BB$1=5,AG581=5,$BC$1=AH581),'Data Entry'!I586,"")</f>
        <v/>
      </c>
      <c r="BK581" s="24" t="str">
        <f t="shared" si="179"/>
        <v/>
      </c>
      <c r="BL581" s="24" t="str">
        <f t="shared" si="180"/>
        <v/>
      </c>
      <c r="BM581" s="24" t="str">
        <f t="shared" si="181"/>
        <v/>
      </c>
      <c r="BN581" s="24" t="str">
        <f t="shared" si="182"/>
        <v/>
      </c>
    </row>
    <row r="582" spans="1:66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7"/>
      <c r="AF582" t="str">
        <f>IF(AK582="","",IF(AK582&gt;0,COUNT($AG$2:AG582),""))</f>
        <v/>
      </c>
      <c r="AG582" s="24">
        <f t="shared" si="165"/>
        <v>5</v>
      </c>
      <c r="AH582" s="24">
        <f>IF(AND($AJ$1=5),'Data Entry'!C587,"")</f>
        <v>0</v>
      </c>
      <c r="AI582" s="24">
        <f>IF(AND($AJ$1=5),'Data Entry'!D587,"")</f>
        <v>0</v>
      </c>
      <c r="AJ582" s="24" t="str">
        <f t="shared" si="166"/>
        <v/>
      </c>
      <c r="AK582" s="24">
        <f>IF(AND($AJ$1=5),'Data Entry'!F587,"")</f>
        <v>0</v>
      </c>
      <c r="AL582" s="24" t="str">
        <f t="shared" si="167"/>
        <v/>
      </c>
      <c r="AM582" s="24">
        <f>IF(AND($AJ$1=5),'Data Entry'!G587,"")</f>
        <v>0</v>
      </c>
      <c r="AN582" s="24" t="str">
        <f t="shared" si="168"/>
        <v/>
      </c>
      <c r="AO582" s="24" t="str">
        <f t="shared" si="169"/>
        <v/>
      </c>
      <c r="AP582" s="24">
        <f>IF(AND($AJ$1=5),'Data Entry'!E587,"")</f>
        <v>0</v>
      </c>
      <c r="AQ582" s="24">
        <f>IF(AND($AJ$1=5),'Data Entry'!H587,"")</f>
        <v>0</v>
      </c>
      <c r="AR582" s="24">
        <f>IF(AND($AJ$1=5),'Data Entry'!I587,"")</f>
        <v>0</v>
      </c>
      <c r="AS582" s="24" t="str">
        <f t="shared" si="170"/>
        <v/>
      </c>
      <c r="AT582" s="24" t="str">
        <f t="shared" si="171"/>
        <v/>
      </c>
      <c r="AU582" s="24" t="str">
        <f t="shared" si="172"/>
        <v/>
      </c>
      <c r="AV582" s="24" t="str">
        <f t="shared" si="173"/>
        <v/>
      </c>
      <c r="AX582" t="str">
        <f>IF(BC582="","",IF(BC582&gt;0,COUNT($AY$2:AY582),""))</f>
        <v/>
      </c>
      <c r="AY582" s="24" t="str">
        <f t="shared" si="174"/>
        <v/>
      </c>
      <c r="AZ582" s="24" t="str">
        <f>IF(AND($BB$1=5,$BC$1=AH582),'Data Entry'!C587,"")</f>
        <v/>
      </c>
      <c r="BA582" s="24" t="str">
        <f>IF(AND($BB$1=5,AG582=5,$BC$1=AH582),'Data Entry'!D587,"")</f>
        <v/>
      </c>
      <c r="BB582" s="24" t="str">
        <f t="shared" si="175"/>
        <v/>
      </c>
      <c r="BC582" s="24" t="str">
        <f>IF(AND($BB$1=5,AG582=5,$BC$1=AH582),'Data Entry'!F587,"")</f>
        <v/>
      </c>
      <c r="BD582" s="24" t="str">
        <f t="shared" si="176"/>
        <v/>
      </c>
      <c r="BE582" s="24" t="str">
        <f>IF(AND($BB$1=5,AG582=5,$BC$1=AH582),'Data Entry'!G587,"")</f>
        <v/>
      </c>
      <c r="BF582" s="24" t="str">
        <f t="shared" si="177"/>
        <v/>
      </c>
      <c r="BG582" s="24" t="str">
        <f t="shared" si="178"/>
        <v/>
      </c>
      <c r="BH582" s="24" t="str">
        <f>IF(AND($BB$1=5,AG582=5,$BC$1=AH582),'Data Entry'!E587,"")</f>
        <v/>
      </c>
      <c r="BI582" s="24" t="str">
        <f>IF(AND($BB$1=5,AG582=5,$BC$1=AH582),'Data Entry'!H587,"")</f>
        <v/>
      </c>
      <c r="BJ582" s="24" t="str">
        <f>IF(AND($BB$1=5,AG582=5,$BC$1=AH582),'Data Entry'!I587,"")</f>
        <v/>
      </c>
      <c r="BK582" s="24" t="str">
        <f t="shared" si="179"/>
        <v/>
      </c>
      <c r="BL582" s="24" t="str">
        <f t="shared" si="180"/>
        <v/>
      </c>
      <c r="BM582" s="24" t="str">
        <f t="shared" si="181"/>
        <v/>
      </c>
      <c r="BN582" s="24" t="str">
        <f t="shared" si="182"/>
        <v/>
      </c>
    </row>
    <row r="583" spans="1:66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7"/>
      <c r="AF583" t="str">
        <f>IF(AK583="","",IF(AK583&gt;0,COUNT($AG$2:AG583),""))</f>
        <v/>
      </c>
      <c r="AG583" s="24">
        <f t="shared" si="165"/>
        <v>5</v>
      </c>
      <c r="AH583" s="24">
        <f>IF(AND($AJ$1=5),'Data Entry'!C588,"")</f>
        <v>0</v>
      </c>
      <c r="AI583" s="24">
        <f>IF(AND($AJ$1=5),'Data Entry'!D588,"")</f>
        <v>0</v>
      </c>
      <c r="AJ583" s="24" t="str">
        <f t="shared" si="166"/>
        <v/>
      </c>
      <c r="AK583" s="24">
        <f>IF(AND($AJ$1=5),'Data Entry'!F588,"")</f>
        <v>0</v>
      </c>
      <c r="AL583" s="24" t="str">
        <f t="shared" si="167"/>
        <v/>
      </c>
      <c r="AM583" s="24">
        <f>IF(AND($AJ$1=5),'Data Entry'!G588,"")</f>
        <v>0</v>
      </c>
      <c r="AN583" s="24" t="str">
        <f t="shared" si="168"/>
        <v/>
      </c>
      <c r="AO583" s="24" t="str">
        <f t="shared" si="169"/>
        <v/>
      </c>
      <c r="AP583" s="24">
        <f>IF(AND($AJ$1=5),'Data Entry'!E588,"")</f>
        <v>0</v>
      </c>
      <c r="AQ583" s="24">
        <f>IF(AND($AJ$1=5),'Data Entry'!H588,"")</f>
        <v>0</v>
      </c>
      <c r="AR583" s="24">
        <f>IF(AND($AJ$1=5),'Data Entry'!I588,"")</f>
        <v>0</v>
      </c>
      <c r="AS583" s="24" t="str">
        <f t="shared" si="170"/>
        <v/>
      </c>
      <c r="AT583" s="24" t="str">
        <f t="shared" si="171"/>
        <v/>
      </c>
      <c r="AU583" s="24" t="str">
        <f t="shared" si="172"/>
        <v/>
      </c>
      <c r="AV583" s="24" t="str">
        <f t="shared" si="173"/>
        <v/>
      </c>
      <c r="AX583" t="str">
        <f>IF(BC583="","",IF(BC583&gt;0,COUNT($AY$2:AY583),""))</f>
        <v/>
      </c>
      <c r="AY583" s="24" t="str">
        <f t="shared" si="174"/>
        <v/>
      </c>
      <c r="AZ583" s="24" t="str">
        <f>IF(AND($BB$1=5,$BC$1=AH583),'Data Entry'!C588,"")</f>
        <v/>
      </c>
      <c r="BA583" s="24" t="str">
        <f>IF(AND($BB$1=5,AG583=5,$BC$1=AH583),'Data Entry'!D588,"")</f>
        <v/>
      </c>
      <c r="BB583" s="24" t="str">
        <f t="shared" si="175"/>
        <v/>
      </c>
      <c r="BC583" s="24" t="str">
        <f>IF(AND($BB$1=5,AG583=5,$BC$1=AH583),'Data Entry'!F588,"")</f>
        <v/>
      </c>
      <c r="BD583" s="24" t="str">
        <f t="shared" si="176"/>
        <v/>
      </c>
      <c r="BE583" s="24" t="str">
        <f>IF(AND($BB$1=5,AG583=5,$BC$1=AH583),'Data Entry'!G588,"")</f>
        <v/>
      </c>
      <c r="BF583" s="24" t="str">
        <f t="shared" si="177"/>
        <v/>
      </c>
      <c r="BG583" s="24" t="str">
        <f t="shared" si="178"/>
        <v/>
      </c>
      <c r="BH583" s="24" t="str">
        <f>IF(AND($BB$1=5,AG583=5,$BC$1=AH583),'Data Entry'!E588,"")</f>
        <v/>
      </c>
      <c r="BI583" s="24" t="str">
        <f>IF(AND($BB$1=5,AG583=5,$BC$1=AH583),'Data Entry'!H588,"")</f>
        <v/>
      </c>
      <c r="BJ583" s="24" t="str">
        <f>IF(AND($BB$1=5,AG583=5,$BC$1=AH583),'Data Entry'!I588,"")</f>
        <v/>
      </c>
      <c r="BK583" s="24" t="str">
        <f t="shared" si="179"/>
        <v/>
      </c>
      <c r="BL583" s="24" t="str">
        <f t="shared" si="180"/>
        <v/>
      </c>
      <c r="BM583" s="24" t="str">
        <f t="shared" si="181"/>
        <v/>
      </c>
      <c r="BN583" s="24" t="str">
        <f t="shared" si="182"/>
        <v/>
      </c>
    </row>
    <row r="584" spans="1:66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7"/>
      <c r="AF584" t="str">
        <f>IF(AK584="","",IF(AK584&gt;0,COUNT($AG$2:AG584),""))</f>
        <v/>
      </c>
      <c r="AG584" s="24">
        <f t="shared" si="165"/>
        <v>5</v>
      </c>
      <c r="AH584" s="24">
        <f>IF(AND($AJ$1=5),'Data Entry'!C589,"")</f>
        <v>0</v>
      </c>
      <c r="AI584" s="24">
        <f>IF(AND($AJ$1=5),'Data Entry'!D589,"")</f>
        <v>0</v>
      </c>
      <c r="AJ584" s="24" t="str">
        <f t="shared" si="166"/>
        <v/>
      </c>
      <c r="AK584" s="24">
        <f>IF(AND($AJ$1=5),'Data Entry'!F589,"")</f>
        <v>0</v>
      </c>
      <c r="AL584" s="24" t="str">
        <f t="shared" si="167"/>
        <v/>
      </c>
      <c r="AM584" s="24">
        <f>IF(AND($AJ$1=5),'Data Entry'!G589,"")</f>
        <v>0</v>
      </c>
      <c r="AN584" s="24" t="str">
        <f t="shared" si="168"/>
        <v/>
      </c>
      <c r="AO584" s="24" t="str">
        <f t="shared" si="169"/>
        <v/>
      </c>
      <c r="AP584" s="24">
        <f>IF(AND($AJ$1=5),'Data Entry'!E589,"")</f>
        <v>0</v>
      </c>
      <c r="AQ584" s="24">
        <f>IF(AND($AJ$1=5),'Data Entry'!H589,"")</f>
        <v>0</v>
      </c>
      <c r="AR584" s="24">
        <f>IF(AND($AJ$1=5),'Data Entry'!I589,"")</f>
        <v>0</v>
      </c>
      <c r="AS584" s="24" t="str">
        <f t="shared" si="170"/>
        <v/>
      </c>
      <c r="AT584" s="24" t="str">
        <f t="shared" si="171"/>
        <v/>
      </c>
      <c r="AU584" s="24" t="str">
        <f t="shared" si="172"/>
        <v/>
      </c>
      <c r="AV584" s="24" t="str">
        <f t="shared" si="173"/>
        <v/>
      </c>
      <c r="AX584" t="str">
        <f>IF(BC584="","",IF(BC584&gt;0,COUNT($AY$2:AY584),""))</f>
        <v/>
      </c>
      <c r="AY584" s="24" t="str">
        <f t="shared" si="174"/>
        <v/>
      </c>
      <c r="AZ584" s="24" t="str">
        <f>IF(AND($BB$1=5,$BC$1=AH584),'Data Entry'!C589,"")</f>
        <v/>
      </c>
      <c r="BA584" s="24" t="str">
        <f>IF(AND($BB$1=5,AG584=5,$BC$1=AH584),'Data Entry'!D589,"")</f>
        <v/>
      </c>
      <c r="BB584" s="24" t="str">
        <f t="shared" si="175"/>
        <v/>
      </c>
      <c r="BC584" s="24" t="str">
        <f>IF(AND($BB$1=5,AG584=5,$BC$1=AH584),'Data Entry'!F589,"")</f>
        <v/>
      </c>
      <c r="BD584" s="24" t="str">
        <f t="shared" si="176"/>
        <v/>
      </c>
      <c r="BE584" s="24" t="str">
        <f>IF(AND($BB$1=5,AG584=5,$BC$1=AH584),'Data Entry'!G589,"")</f>
        <v/>
      </c>
      <c r="BF584" s="24" t="str">
        <f t="shared" si="177"/>
        <v/>
      </c>
      <c r="BG584" s="24" t="str">
        <f t="shared" si="178"/>
        <v/>
      </c>
      <c r="BH584" s="24" t="str">
        <f>IF(AND($BB$1=5,AG584=5,$BC$1=AH584),'Data Entry'!E589,"")</f>
        <v/>
      </c>
      <c r="BI584" s="24" t="str">
        <f>IF(AND($BB$1=5,AG584=5,$BC$1=AH584),'Data Entry'!H589,"")</f>
        <v/>
      </c>
      <c r="BJ584" s="24" t="str">
        <f>IF(AND($BB$1=5,AG584=5,$BC$1=AH584),'Data Entry'!I589,"")</f>
        <v/>
      </c>
      <c r="BK584" s="24" t="str">
        <f t="shared" si="179"/>
        <v/>
      </c>
      <c r="BL584" s="24" t="str">
        <f t="shared" si="180"/>
        <v/>
      </c>
      <c r="BM584" s="24" t="str">
        <f t="shared" si="181"/>
        <v/>
      </c>
      <c r="BN584" s="24" t="str">
        <f t="shared" si="182"/>
        <v/>
      </c>
    </row>
    <row r="585" spans="1:66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7"/>
      <c r="AF585" t="str">
        <f>IF(AK585="","",IF(AK585&gt;0,COUNT($AG$2:AG585),""))</f>
        <v/>
      </c>
      <c r="AG585" s="24">
        <f t="shared" si="165"/>
        <v>5</v>
      </c>
      <c r="AH585" s="24">
        <f>IF(AND($AJ$1=5),'Data Entry'!C590,"")</f>
        <v>0</v>
      </c>
      <c r="AI585" s="24">
        <f>IF(AND($AJ$1=5),'Data Entry'!D590,"")</f>
        <v>0</v>
      </c>
      <c r="AJ585" s="24" t="str">
        <f t="shared" si="166"/>
        <v/>
      </c>
      <c r="AK585" s="24">
        <f>IF(AND($AJ$1=5),'Data Entry'!F590,"")</f>
        <v>0</v>
      </c>
      <c r="AL585" s="24" t="str">
        <f t="shared" si="167"/>
        <v/>
      </c>
      <c r="AM585" s="24">
        <f>IF(AND($AJ$1=5),'Data Entry'!G590,"")</f>
        <v>0</v>
      </c>
      <c r="AN585" s="24" t="str">
        <f t="shared" si="168"/>
        <v/>
      </c>
      <c r="AO585" s="24" t="str">
        <f t="shared" si="169"/>
        <v/>
      </c>
      <c r="AP585" s="24">
        <f>IF(AND($AJ$1=5),'Data Entry'!E590,"")</f>
        <v>0</v>
      </c>
      <c r="AQ585" s="24">
        <f>IF(AND($AJ$1=5),'Data Entry'!H590,"")</f>
        <v>0</v>
      </c>
      <c r="AR585" s="24">
        <f>IF(AND($AJ$1=5),'Data Entry'!I590,"")</f>
        <v>0</v>
      </c>
      <c r="AS585" s="24" t="str">
        <f t="shared" si="170"/>
        <v/>
      </c>
      <c r="AT585" s="24" t="str">
        <f t="shared" si="171"/>
        <v/>
      </c>
      <c r="AU585" s="24" t="str">
        <f t="shared" si="172"/>
        <v/>
      </c>
      <c r="AV585" s="24" t="str">
        <f t="shared" si="173"/>
        <v/>
      </c>
      <c r="AX585" t="str">
        <f>IF(BC585="","",IF(BC585&gt;0,COUNT($AY$2:AY585),""))</f>
        <v/>
      </c>
      <c r="AY585" s="24" t="str">
        <f t="shared" si="174"/>
        <v/>
      </c>
      <c r="AZ585" s="24" t="str">
        <f>IF(AND($BB$1=5,$BC$1=AH585),'Data Entry'!C590,"")</f>
        <v/>
      </c>
      <c r="BA585" s="24" t="str">
        <f>IF(AND($BB$1=5,AG585=5,$BC$1=AH585),'Data Entry'!D590,"")</f>
        <v/>
      </c>
      <c r="BB585" s="24" t="str">
        <f t="shared" si="175"/>
        <v/>
      </c>
      <c r="BC585" s="24" t="str">
        <f>IF(AND($BB$1=5,AG585=5,$BC$1=AH585),'Data Entry'!F590,"")</f>
        <v/>
      </c>
      <c r="BD585" s="24" t="str">
        <f t="shared" si="176"/>
        <v/>
      </c>
      <c r="BE585" s="24" t="str">
        <f>IF(AND($BB$1=5,AG585=5,$BC$1=AH585),'Data Entry'!G590,"")</f>
        <v/>
      </c>
      <c r="BF585" s="24" t="str">
        <f t="shared" si="177"/>
        <v/>
      </c>
      <c r="BG585" s="24" t="str">
        <f t="shared" si="178"/>
        <v/>
      </c>
      <c r="BH585" s="24" t="str">
        <f>IF(AND($BB$1=5,AG585=5,$BC$1=AH585),'Data Entry'!E590,"")</f>
        <v/>
      </c>
      <c r="BI585" s="24" t="str">
        <f>IF(AND($BB$1=5,AG585=5,$BC$1=AH585),'Data Entry'!H590,"")</f>
        <v/>
      </c>
      <c r="BJ585" s="24" t="str">
        <f>IF(AND($BB$1=5,AG585=5,$BC$1=AH585),'Data Entry'!I590,"")</f>
        <v/>
      </c>
      <c r="BK585" s="24" t="str">
        <f t="shared" si="179"/>
        <v/>
      </c>
      <c r="BL585" s="24" t="str">
        <f t="shared" si="180"/>
        <v/>
      </c>
      <c r="BM585" s="24" t="str">
        <f t="shared" si="181"/>
        <v/>
      </c>
      <c r="BN585" s="24" t="str">
        <f t="shared" si="182"/>
        <v/>
      </c>
    </row>
    <row r="586" spans="1:66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7"/>
      <c r="AF586" t="str">
        <f>IF(AK586="","",IF(AK586&gt;0,COUNT($AG$2:AG586),""))</f>
        <v/>
      </c>
      <c r="AG586" s="24">
        <f t="shared" si="165"/>
        <v>5</v>
      </c>
      <c r="AH586" s="24">
        <f>IF(AND($AJ$1=5),'Data Entry'!C591,"")</f>
        <v>0</v>
      </c>
      <c r="AI586" s="24">
        <f>IF(AND($AJ$1=5),'Data Entry'!D591,"")</f>
        <v>0</v>
      </c>
      <c r="AJ586" s="24" t="str">
        <f t="shared" si="166"/>
        <v/>
      </c>
      <c r="AK586" s="24">
        <f>IF(AND($AJ$1=5),'Data Entry'!F591,"")</f>
        <v>0</v>
      </c>
      <c r="AL586" s="24" t="str">
        <f t="shared" si="167"/>
        <v/>
      </c>
      <c r="AM586" s="24">
        <f>IF(AND($AJ$1=5),'Data Entry'!G591,"")</f>
        <v>0</v>
      </c>
      <c r="AN586" s="24" t="str">
        <f t="shared" si="168"/>
        <v/>
      </c>
      <c r="AO586" s="24" t="str">
        <f t="shared" si="169"/>
        <v/>
      </c>
      <c r="AP586" s="24">
        <f>IF(AND($AJ$1=5),'Data Entry'!E591,"")</f>
        <v>0</v>
      </c>
      <c r="AQ586" s="24">
        <f>IF(AND($AJ$1=5),'Data Entry'!H591,"")</f>
        <v>0</v>
      </c>
      <c r="AR586" s="24">
        <f>IF(AND($AJ$1=5),'Data Entry'!I591,"")</f>
        <v>0</v>
      </c>
      <c r="AS586" s="24" t="str">
        <f t="shared" si="170"/>
        <v/>
      </c>
      <c r="AT586" s="24" t="str">
        <f t="shared" si="171"/>
        <v/>
      </c>
      <c r="AU586" s="24" t="str">
        <f t="shared" si="172"/>
        <v/>
      </c>
      <c r="AV586" s="24" t="str">
        <f t="shared" si="173"/>
        <v/>
      </c>
      <c r="AX586" t="str">
        <f>IF(BC586="","",IF(BC586&gt;0,COUNT($AY$2:AY586),""))</f>
        <v/>
      </c>
      <c r="AY586" s="24" t="str">
        <f t="shared" si="174"/>
        <v/>
      </c>
      <c r="AZ586" s="24" t="str">
        <f>IF(AND($BB$1=5,$BC$1=AH586),'Data Entry'!C591,"")</f>
        <v/>
      </c>
      <c r="BA586" s="24" t="str">
        <f>IF(AND($BB$1=5,AG586=5,$BC$1=AH586),'Data Entry'!D591,"")</f>
        <v/>
      </c>
      <c r="BB586" s="24" t="str">
        <f t="shared" si="175"/>
        <v/>
      </c>
      <c r="BC586" s="24" t="str">
        <f>IF(AND($BB$1=5,AG586=5,$BC$1=AH586),'Data Entry'!F591,"")</f>
        <v/>
      </c>
      <c r="BD586" s="24" t="str">
        <f t="shared" si="176"/>
        <v/>
      </c>
      <c r="BE586" s="24" t="str">
        <f>IF(AND($BB$1=5,AG586=5,$BC$1=AH586),'Data Entry'!G591,"")</f>
        <v/>
      </c>
      <c r="BF586" s="24" t="str">
        <f t="shared" si="177"/>
        <v/>
      </c>
      <c r="BG586" s="24" t="str">
        <f t="shared" si="178"/>
        <v/>
      </c>
      <c r="BH586" s="24" t="str">
        <f>IF(AND($BB$1=5,AG586=5,$BC$1=AH586),'Data Entry'!E591,"")</f>
        <v/>
      </c>
      <c r="BI586" s="24" t="str">
        <f>IF(AND($BB$1=5,AG586=5,$BC$1=AH586),'Data Entry'!H591,"")</f>
        <v/>
      </c>
      <c r="BJ586" s="24" t="str">
        <f>IF(AND($BB$1=5,AG586=5,$BC$1=AH586),'Data Entry'!I591,"")</f>
        <v/>
      </c>
      <c r="BK586" s="24" t="str">
        <f t="shared" si="179"/>
        <v/>
      </c>
      <c r="BL586" s="24" t="str">
        <f t="shared" si="180"/>
        <v/>
      </c>
      <c r="BM586" s="24" t="str">
        <f t="shared" si="181"/>
        <v/>
      </c>
      <c r="BN586" s="24" t="str">
        <f t="shared" si="182"/>
        <v/>
      </c>
    </row>
    <row r="587" spans="1:66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7"/>
      <c r="AF587" t="str">
        <f>IF(AK587="","",IF(AK587&gt;0,COUNT($AG$2:AG587),""))</f>
        <v/>
      </c>
      <c r="AG587" s="24">
        <f t="shared" si="165"/>
        <v>5</v>
      </c>
      <c r="AH587" s="24">
        <f>IF(AND($AJ$1=5),'Data Entry'!C592,"")</f>
        <v>0</v>
      </c>
      <c r="AI587" s="24">
        <f>IF(AND($AJ$1=5),'Data Entry'!D592,"")</f>
        <v>0</v>
      </c>
      <c r="AJ587" s="24" t="str">
        <f t="shared" si="166"/>
        <v/>
      </c>
      <c r="AK587" s="24">
        <f>IF(AND($AJ$1=5),'Data Entry'!F592,"")</f>
        <v>0</v>
      </c>
      <c r="AL587" s="24" t="str">
        <f t="shared" si="167"/>
        <v/>
      </c>
      <c r="AM587" s="24">
        <f>IF(AND($AJ$1=5),'Data Entry'!G592,"")</f>
        <v>0</v>
      </c>
      <c r="AN587" s="24" t="str">
        <f t="shared" si="168"/>
        <v/>
      </c>
      <c r="AO587" s="24" t="str">
        <f t="shared" si="169"/>
        <v/>
      </c>
      <c r="AP587" s="24">
        <f>IF(AND($AJ$1=5),'Data Entry'!E592,"")</f>
        <v>0</v>
      </c>
      <c r="AQ587" s="24">
        <f>IF(AND($AJ$1=5),'Data Entry'!H592,"")</f>
        <v>0</v>
      </c>
      <c r="AR587" s="24">
        <f>IF(AND($AJ$1=5),'Data Entry'!I592,"")</f>
        <v>0</v>
      </c>
      <c r="AS587" s="24" t="str">
        <f t="shared" si="170"/>
        <v/>
      </c>
      <c r="AT587" s="24" t="str">
        <f t="shared" si="171"/>
        <v/>
      </c>
      <c r="AU587" s="24" t="str">
        <f t="shared" si="172"/>
        <v/>
      </c>
      <c r="AV587" s="24" t="str">
        <f t="shared" si="173"/>
        <v/>
      </c>
      <c r="AX587" t="str">
        <f>IF(BC587="","",IF(BC587&gt;0,COUNT($AY$2:AY587),""))</f>
        <v/>
      </c>
      <c r="AY587" s="24" t="str">
        <f t="shared" si="174"/>
        <v/>
      </c>
      <c r="AZ587" s="24" t="str">
        <f>IF(AND($BB$1=5,$BC$1=AH587),'Data Entry'!C592,"")</f>
        <v/>
      </c>
      <c r="BA587" s="24" t="str">
        <f>IF(AND($BB$1=5,AG587=5,$BC$1=AH587),'Data Entry'!D592,"")</f>
        <v/>
      </c>
      <c r="BB587" s="24" t="str">
        <f t="shared" si="175"/>
        <v/>
      </c>
      <c r="BC587" s="24" t="str">
        <f>IF(AND($BB$1=5,AG587=5,$BC$1=AH587),'Data Entry'!F592,"")</f>
        <v/>
      </c>
      <c r="BD587" s="24" t="str">
        <f t="shared" si="176"/>
        <v/>
      </c>
      <c r="BE587" s="24" t="str">
        <f>IF(AND($BB$1=5,AG587=5,$BC$1=AH587),'Data Entry'!G592,"")</f>
        <v/>
      </c>
      <c r="BF587" s="24" t="str">
        <f t="shared" si="177"/>
        <v/>
      </c>
      <c r="BG587" s="24" t="str">
        <f t="shared" si="178"/>
        <v/>
      </c>
      <c r="BH587" s="24" t="str">
        <f>IF(AND($BB$1=5,AG587=5,$BC$1=AH587),'Data Entry'!E592,"")</f>
        <v/>
      </c>
      <c r="BI587" s="24" t="str">
        <f>IF(AND($BB$1=5,AG587=5,$BC$1=AH587),'Data Entry'!H592,"")</f>
        <v/>
      </c>
      <c r="BJ587" s="24" t="str">
        <f>IF(AND($BB$1=5,AG587=5,$BC$1=AH587),'Data Entry'!I592,"")</f>
        <v/>
      </c>
      <c r="BK587" s="24" t="str">
        <f t="shared" si="179"/>
        <v/>
      </c>
      <c r="BL587" s="24" t="str">
        <f t="shared" si="180"/>
        <v/>
      </c>
      <c r="BM587" s="24" t="str">
        <f t="shared" si="181"/>
        <v/>
      </c>
      <c r="BN587" s="24" t="str">
        <f t="shared" si="182"/>
        <v/>
      </c>
    </row>
    <row r="588" spans="1:66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7"/>
      <c r="AF588" t="str">
        <f>IF(AK588="","",IF(AK588&gt;0,COUNT($AG$2:AG588),""))</f>
        <v/>
      </c>
      <c r="AG588" s="24">
        <f t="shared" si="165"/>
        <v>5</v>
      </c>
      <c r="AH588" s="24">
        <f>IF(AND($AJ$1=5),'Data Entry'!C593,"")</f>
        <v>0</v>
      </c>
      <c r="AI588" s="24">
        <f>IF(AND($AJ$1=5),'Data Entry'!D593,"")</f>
        <v>0</v>
      </c>
      <c r="AJ588" s="24" t="str">
        <f t="shared" si="166"/>
        <v/>
      </c>
      <c r="AK588" s="24">
        <f>IF(AND($AJ$1=5),'Data Entry'!F593,"")</f>
        <v>0</v>
      </c>
      <c r="AL588" s="24" t="str">
        <f t="shared" si="167"/>
        <v/>
      </c>
      <c r="AM588" s="24">
        <f>IF(AND($AJ$1=5),'Data Entry'!G593,"")</f>
        <v>0</v>
      </c>
      <c r="AN588" s="24" t="str">
        <f t="shared" si="168"/>
        <v/>
      </c>
      <c r="AO588" s="24" t="str">
        <f t="shared" si="169"/>
        <v/>
      </c>
      <c r="AP588" s="24">
        <f>IF(AND($AJ$1=5),'Data Entry'!E593,"")</f>
        <v>0</v>
      </c>
      <c r="AQ588" s="24">
        <f>IF(AND($AJ$1=5),'Data Entry'!H593,"")</f>
        <v>0</v>
      </c>
      <c r="AR588" s="24">
        <f>IF(AND($AJ$1=5),'Data Entry'!I593,"")</f>
        <v>0</v>
      </c>
      <c r="AS588" s="24" t="str">
        <f t="shared" si="170"/>
        <v/>
      </c>
      <c r="AT588" s="24" t="str">
        <f t="shared" si="171"/>
        <v/>
      </c>
      <c r="AU588" s="24" t="str">
        <f t="shared" si="172"/>
        <v/>
      </c>
      <c r="AV588" s="24" t="str">
        <f t="shared" si="173"/>
        <v/>
      </c>
      <c r="AX588" t="str">
        <f>IF(BC588="","",IF(BC588&gt;0,COUNT($AY$2:AY588),""))</f>
        <v/>
      </c>
      <c r="AY588" s="24" t="str">
        <f t="shared" si="174"/>
        <v/>
      </c>
      <c r="AZ588" s="24" t="str">
        <f>IF(AND($BB$1=5,$BC$1=AH588),'Data Entry'!C593,"")</f>
        <v/>
      </c>
      <c r="BA588" s="24" t="str">
        <f>IF(AND($BB$1=5,AG588=5,$BC$1=AH588),'Data Entry'!D593,"")</f>
        <v/>
      </c>
      <c r="BB588" s="24" t="str">
        <f t="shared" si="175"/>
        <v/>
      </c>
      <c r="BC588" s="24" t="str">
        <f>IF(AND($BB$1=5,AG588=5,$BC$1=AH588),'Data Entry'!F593,"")</f>
        <v/>
      </c>
      <c r="BD588" s="24" t="str">
        <f t="shared" si="176"/>
        <v/>
      </c>
      <c r="BE588" s="24" t="str">
        <f>IF(AND($BB$1=5,AG588=5,$BC$1=AH588),'Data Entry'!G593,"")</f>
        <v/>
      </c>
      <c r="BF588" s="24" t="str">
        <f t="shared" si="177"/>
        <v/>
      </c>
      <c r="BG588" s="24" t="str">
        <f t="shared" si="178"/>
        <v/>
      </c>
      <c r="BH588" s="24" t="str">
        <f>IF(AND($BB$1=5,AG588=5,$BC$1=AH588),'Data Entry'!E593,"")</f>
        <v/>
      </c>
      <c r="BI588" s="24" t="str">
        <f>IF(AND($BB$1=5,AG588=5,$BC$1=AH588),'Data Entry'!H593,"")</f>
        <v/>
      </c>
      <c r="BJ588" s="24" t="str">
        <f>IF(AND($BB$1=5,AG588=5,$BC$1=AH588),'Data Entry'!I593,"")</f>
        <v/>
      </c>
      <c r="BK588" s="24" t="str">
        <f t="shared" si="179"/>
        <v/>
      </c>
      <c r="BL588" s="24" t="str">
        <f t="shared" si="180"/>
        <v/>
      </c>
      <c r="BM588" s="24" t="str">
        <f t="shared" si="181"/>
        <v/>
      </c>
      <c r="BN588" s="24" t="str">
        <f t="shared" si="182"/>
        <v/>
      </c>
    </row>
    <row r="589" spans="1:66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7"/>
      <c r="AF589" t="str">
        <f>IF(AK589="","",IF(AK589&gt;0,COUNT($AG$2:AG589),""))</f>
        <v/>
      </c>
      <c r="AG589" s="24">
        <f t="shared" si="165"/>
        <v>5</v>
      </c>
      <c r="AH589" s="24">
        <f>IF(AND($AJ$1=5),'Data Entry'!C594,"")</f>
        <v>0</v>
      </c>
      <c r="AI589" s="24">
        <f>IF(AND($AJ$1=5),'Data Entry'!D594,"")</f>
        <v>0</v>
      </c>
      <c r="AJ589" s="24" t="str">
        <f t="shared" si="166"/>
        <v/>
      </c>
      <c r="AK589" s="24">
        <f>IF(AND($AJ$1=5),'Data Entry'!F594,"")</f>
        <v>0</v>
      </c>
      <c r="AL589" s="24" t="str">
        <f t="shared" si="167"/>
        <v/>
      </c>
      <c r="AM589" s="24">
        <f>IF(AND($AJ$1=5),'Data Entry'!G594,"")</f>
        <v>0</v>
      </c>
      <c r="AN589" s="24" t="str">
        <f t="shared" si="168"/>
        <v/>
      </c>
      <c r="AO589" s="24" t="str">
        <f t="shared" si="169"/>
        <v/>
      </c>
      <c r="AP589" s="24">
        <f>IF(AND($AJ$1=5),'Data Entry'!E594,"")</f>
        <v>0</v>
      </c>
      <c r="AQ589" s="24">
        <f>IF(AND($AJ$1=5),'Data Entry'!H594,"")</f>
        <v>0</v>
      </c>
      <c r="AR589" s="24">
        <f>IF(AND($AJ$1=5),'Data Entry'!I594,"")</f>
        <v>0</v>
      </c>
      <c r="AS589" s="24" t="str">
        <f t="shared" si="170"/>
        <v/>
      </c>
      <c r="AT589" s="24" t="str">
        <f t="shared" si="171"/>
        <v/>
      </c>
      <c r="AU589" s="24" t="str">
        <f t="shared" si="172"/>
        <v/>
      </c>
      <c r="AV589" s="24" t="str">
        <f t="shared" si="173"/>
        <v/>
      </c>
      <c r="AX589" t="str">
        <f>IF(BC589="","",IF(BC589&gt;0,COUNT($AY$2:AY589),""))</f>
        <v/>
      </c>
      <c r="AY589" s="24" t="str">
        <f t="shared" si="174"/>
        <v/>
      </c>
      <c r="AZ589" s="24" t="str">
        <f>IF(AND($BB$1=5,$BC$1=AH589),'Data Entry'!C594,"")</f>
        <v/>
      </c>
      <c r="BA589" s="24" t="str">
        <f>IF(AND($BB$1=5,AG589=5,$BC$1=AH589),'Data Entry'!D594,"")</f>
        <v/>
      </c>
      <c r="BB589" s="24" t="str">
        <f t="shared" si="175"/>
        <v/>
      </c>
      <c r="BC589" s="24" t="str">
        <f>IF(AND($BB$1=5,AG589=5,$BC$1=AH589),'Data Entry'!F594,"")</f>
        <v/>
      </c>
      <c r="BD589" s="24" t="str">
        <f t="shared" si="176"/>
        <v/>
      </c>
      <c r="BE589" s="24" t="str">
        <f>IF(AND($BB$1=5,AG589=5,$BC$1=AH589),'Data Entry'!G594,"")</f>
        <v/>
      </c>
      <c r="BF589" s="24" t="str">
        <f t="shared" si="177"/>
        <v/>
      </c>
      <c r="BG589" s="24" t="str">
        <f t="shared" si="178"/>
        <v/>
      </c>
      <c r="BH589" s="24" t="str">
        <f>IF(AND($BB$1=5,AG589=5,$BC$1=AH589),'Data Entry'!E594,"")</f>
        <v/>
      </c>
      <c r="BI589" s="24" t="str">
        <f>IF(AND($BB$1=5,AG589=5,$BC$1=AH589),'Data Entry'!H594,"")</f>
        <v/>
      </c>
      <c r="BJ589" s="24" t="str">
        <f>IF(AND($BB$1=5,AG589=5,$BC$1=AH589),'Data Entry'!I594,"")</f>
        <v/>
      </c>
      <c r="BK589" s="24" t="str">
        <f t="shared" si="179"/>
        <v/>
      </c>
      <c r="BL589" s="24" t="str">
        <f t="shared" si="180"/>
        <v/>
      </c>
      <c r="BM589" s="24" t="str">
        <f t="shared" si="181"/>
        <v/>
      </c>
      <c r="BN589" s="24" t="str">
        <f t="shared" si="182"/>
        <v/>
      </c>
    </row>
    <row r="590" spans="1:66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7"/>
      <c r="AF590" t="str">
        <f>IF(AK590="","",IF(AK590&gt;0,COUNT($AG$2:AG590),""))</f>
        <v/>
      </c>
      <c r="AG590" s="24">
        <f t="shared" si="165"/>
        <v>5</v>
      </c>
      <c r="AH590" s="24">
        <f>IF(AND($AJ$1=5),'Data Entry'!C595,"")</f>
        <v>0</v>
      </c>
      <c r="AI590" s="24">
        <f>IF(AND($AJ$1=5),'Data Entry'!D595,"")</f>
        <v>0</v>
      </c>
      <c r="AJ590" s="24" t="str">
        <f t="shared" si="166"/>
        <v/>
      </c>
      <c r="AK590" s="24">
        <f>IF(AND($AJ$1=5),'Data Entry'!F595,"")</f>
        <v>0</v>
      </c>
      <c r="AL590" s="24" t="str">
        <f t="shared" si="167"/>
        <v/>
      </c>
      <c r="AM590" s="24">
        <f>IF(AND($AJ$1=5),'Data Entry'!G595,"")</f>
        <v>0</v>
      </c>
      <c r="AN590" s="24" t="str">
        <f t="shared" si="168"/>
        <v/>
      </c>
      <c r="AO590" s="24" t="str">
        <f t="shared" si="169"/>
        <v/>
      </c>
      <c r="AP590" s="24">
        <f>IF(AND($AJ$1=5),'Data Entry'!E595,"")</f>
        <v>0</v>
      </c>
      <c r="AQ590" s="24">
        <f>IF(AND($AJ$1=5),'Data Entry'!H595,"")</f>
        <v>0</v>
      </c>
      <c r="AR590" s="24">
        <f>IF(AND($AJ$1=5),'Data Entry'!I595,"")</f>
        <v>0</v>
      </c>
      <c r="AS590" s="24" t="str">
        <f t="shared" si="170"/>
        <v/>
      </c>
      <c r="AT590" s="24" t="str">
        <f t="shared" si="171"/>
        <v/>
      </c>
      <c r="AU590" s="24" t="str">
        <f t="shared" si="172"/>
        <v/>
      </c>
      <c r="AV590" s="24" t="str">
        <f t="shared" si="173"/>
        <v/>
      </c>
      <c r="AX590" t="str">
        <f>IF(BC590="","",IF(BC590&gt;0,COUNT($AY$2:AY590),""))</f>
        <v/>
      </c>
      <c r="AY590" s="24" t="str">
        <f t="shared" si="174"/>
        <v/>
      </c>
      <c r="AZ590" s="24" t="str">
        <f>IF(AND($BB$1=5,$BC$1=AH590),'Data Entry'!C595,"")</f>
        <v/>
      </c>
      <c r="BA590" s="24" t="str">
        <f>IF(AND($BB$1=5,AG590=5,$BC$1=AH590),'Data Entry'!D595,"")</f>
        <v/>
      </c>
      <c r="BB590" s="24" t="str">
        <f t="shared" si="175"/>
        <v/>
      </c>
      <c r="BC590" s="24" t="str">
        <f>IF(AND($BB$1=5,AG590=5,$BC$1=AH590),'Data Entry'!F595,"")</f>
        <v/>
      </c>
      <c r="BD590" s="24" t="str">
        <f t="shared" si="176"/>
        <v/>
      </c>
      <c r="BE590" s="24" t="str">
        <f>IF(AND($BB$1=5,AG590=5,$BC$1=AH590),'Data Entry'!G595,"")</f>
        <v/>
      </c>
      <c r="BF590" s="24" t="str">
        <f t="shared" si="177"/>
        <v/>
      </c>
      <c r="BG590" s="24" t="str">
        <f t="shared" si="178"/>
        <v/>
      </c>
      <c r="BH590" s="24" t="str">
        <f>IF(AND($BB$1=5,AG590=5,$BC$1=AH590),'Data Entry'!E595,"")</f>
        <v/>
      </c>
      <c r="BI590" s="24" t="str">
        <f>IF(AND($BB$1=5,AG590=5,$BC$1=AH590),'Data Entry'!H595,"")</f>
        <v/>
      </c>
      <c r="BJ590" s="24" t="str">
        <f>IF(AND($BB$1=5,AG590=5,$BC$1=AH590),'Data Entry'!I595,"")</f>
        <v/>
      </c>
      <c r="BK590" s="24" t="str">
        <f t="shared" si="179"/>
        <v/>
      </c>
      <c r="BL590" s="24" t="str">
        <f t="shared" si="180"/>
        <v/>
      </c>
      <c r="BM590" s="24" t="str">
        <f t="shared" si="181"/>
        <v/>
      </c>
      <c r="BN590" s="24" t="str">
        <f t="shared" si="182"/>
        <v/>
      </c>
    </row>
    <row r="591" spans="1:66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7"/>
      <c r="AF591" t="str">
        <f>IF(AK591="","",IF(AK591&gt;0,COUNT($AG$2:AG591),""))</f>
        <v/>
      </c>
      <c r="AG591" s="24">
        <f t="shared" si="165"/>
        <v>5</v>
      </c>
      <c r="AH591" s="24">
        <f>IF(AND($AJ$1=5),'Data Entry'!C596,"")</f>
        <v>0</v>
      </c>
      <c r="AI591" s="24">
        <f>IF(AND($AJ$1=5),'Data Entry'!D596,"")</f>
        <v>0</v>
      </c>
      <c r="AJ591" s="24" t="str">
        <f t="shared" si="166"/>
        <v/>
      </c>
      <c r="AK591" s="24">
        <f>IF(AND($AJ$1=5),'Data Entry'!F596,"")</f>
        <v>0</v>
      </c>
      <c r="AL591" s="24" t="str">
        <f t="shared" si="167"/>
        <v/>
      </c>
      <c r="AM591" s="24">
        <f>IF(AND($AJ$1=5),'Data Entry'!G596,"")</f>
        <v>0</v>
      </c>
      <c r="AN591" s="24" t="str">
        <f t="shared" si="168"/>
        <v/>
      </c>
      <c r="AO591" s="24" t="str">
        <f t="shared" si="169"/>
        <v/>
      </c>
      <c r="AP591" s="24">
        <f>IF(AND($AJ$1=5),'Data Entry'!E596,"")</f>
        <v>0</v>
      </c>
      <c r="AQ591" s="24">
        <f>IF(AND($AJ$1=5),'Data Entry'!H596,"")</f>
        <v>0</v>
      </c>
      <c r="AR591" s="24">
        <f>IF(AND($AJ$1=5),'Data Entry'!I596,"")</f>
        <v>0</v>
      </c>
      <c r="AS591" s="24" t="str">
        <f t="shared" si="170"/>
        <v/>
      </c>
      <c r="AT591" s="24" t="str">
        <f t="shared" si="171"/>
        <v/>
      </c>
      <c r="AU591" s="24" t="str">
        <f t="shared" si="172"/>
        <v/>
      </c>
      <c r="AV591" s="24" t="str">
        <f t="shared" si="173"/>
        <v/>
      </c>
      <c r="AX591" t="str">
        <f>IF(BC591="","",IF(BC591&gt;0,COUNT($AY$2:AY591),""))</f>
        <v/>
      </c>
      <c r="AY591" s="24" t="str">
        <f t="shared" si="174"/>
        <v/>
      </c>
      <c r="AZ591" s="24" t="str">
        <f>IF(AND($BB$1=5,$BC$1=AH591),'Data Entry'!C596,"")</f>
        <v/>
      </c>
      <c r="BA591" s="24" t="str">
        <f>IF(AND($BB$1=5,AG591=5,$BC$1=AH591),'Data Entry'!D596,"")</f>
        <v/>
      </c>
      <c r="BB591" s="24" t="str">
        <f t="shared" si="175"/>
        <v/>
      </c>
      <c r="BC591" s="24" t="str">
        <f>IF(AND($BB$1=5,AG591=5,$BC$1=AH591),'Data Entry'!F596,"")</f>
        <v/>
      </c>
      <c r="BD591" s="24" t="str">
        <f t="shared" si="176"/>
        <v/>
      </c>
      <c r="BE591" s="24" t="str">
        <f>IF(AND($BB$1=5,AG591=5,$BC$1=AH591),'Data Entry'!G596,"")</f>
        <v/>
      </c>
      <c r="BF591" s="24" t="str">
        <f t="shared" si="177"/>
        <v/>
      </c>
      <c r="BG591" s="24" t="str">
        <f t="shared" si="178"/>
        <v/>
      </c>
      <c r="BH591" s="24" t="str">
        <f>IF(AND($BB$1=5,AG591=5,$BC$1=AH591),'Data Entry'!E596,"")</f>
        <v/>
      </c>
      <c r="BI591" s="24" t="str">
        <f>IF(AND($BB$1=5,AG591=5,$BC$1=AH591),'Data Entry'!H596,"")</f>
        <v/>
      </c>
      <c r="BJ591" s="24" t="str">
        <f>IF(AND($BB$1=5,AG591=5,$BC$1=AH591),'Data Entry'!I596,"")</f>
        <v/>
      </c>
      <c r="BK591" s="24" t="str">
        <f t="shared" si="179"/>
        <v/>
      </c>
      <c r="BL591" s="24" t="str">
        <f t="shared" si="180"/>
        <v/>
      </c>
      <c r="BM591" s="24" t="str">
        <f t="shared" si="181"/>
        <v/>
      </c>
      <c r="BN591" s="24" t="str">
        <f t="shared" si="182"/>
        <v/>
      </c>
    </row>
    <row r="592" spans="1:66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7"/>
      <c r="AF592" t="str">
        <f>IF(AK592="","",IF(AK592&gt;0,COUNT($AG$2:AG592),""))</f>
        <v/>
      </c>
      <c r="AG592" s="24">
        <f t="shared" si="165"/>
        <v>5</v>
      </c>
      <c r="AH592" s="24">
        <f>IF(AND($AJ$1=5),'Data Entry'!C597,"")</f>
        <v>0</v>
      </c>
      <c r="AI592" s="24">
        <f>IF(AND($AJ$1=5),'Data Entry'!D597,"")</f>
        <v>0</v>
      </c>
      <c r="AJ592" s="24" t="str">
        <f t="shared" si="166"/>
        <v/>
      </c>
      <c r="AK592" s="24">
        <f>IF(AND($AJ$1=5),'Data Entry'!F597,"")</f>
        <v>0</v>
      </c>
      <c r="AL592" s="24" t="str">
        <f t="shared" si="167"/>
        <v/>
      </c>
      <c r="AM592" s="24">
        <f>IF(AND($AJ$1=5),'Data Entry'!G597,"")</f>
        <v>0</v>
      </c>
      <c r="AN592" s="24" t="str">
        <f t="shared" si="168"/>
        <v/>
      </c>
      <c r="AO592" s="24" t="str">
        <f t="shared" si="169"/>
        <v/>
      </c>
      <c r="AP592" s="24">
        <f>IF(AND($AJ$1=5),'Data Entry'!E597,"")</f>
        <v>0</v>
      </c>
      <c r="AQ592" s="24">
        <f>IF(AND($AJ$1=5),'Data Entry'!H597,"")</f>
        <v>0</v>
      </c>
      <c r="AR592" s="24">
        <f>IF(AND($AJ$1=5),'Data Entry'!I597,"")</f>
        <v>0</v>
      </c>
      <c r="AS592" s="24" t="str">
        <f t="shared" si="170"/>
        <v/>
      </c>
      <c r="AT592" s="24" t="str">
        <f t="shared" si="171"/>
        <v/>
      </c>
      <c r="AU592" s="24" t="str">
        <f t="shared" si="172"/>
        <v/>
      </c>
      <c r="AV592" s="24" t="str">
        <f t="shared" si="173"/>
        <v/>
      </c>
      <c r="AX592" t="str">
        <f>IF(BC592="","",IF(BC592&gt;0,COUNT($AY$2:AY592),""))</f>
        <v/>
      </c>
      <c r="AY592" s="24" t="str">
        <f t="shared" si="174"/>
        <v/>
      </c>
      <c r="AZ592" s="24" t="str">
        <f>IF(AND($BB$1=5,$BC$1=AH592),'Data Entry'!C597,"")</f>
        <v/>
      </c>
      <c r="BA592" s="24" t="str">
        <f>IF(AND($BB$1=5,AG592=5,$BC$1=AH592),'Data Entry'!D597,"")</f>
        <v/>
      </c>
      <c r="BB592" s="24" t="str">
        <f t="shared" si="175"/>
        <v/>
      </c>
      <c r="BC592" s="24" t="str">
        <f>IF(AND($BB$1=5,AG592=5,$BC$1=AH592),'Data Entry'!F597,"")</f>
        <v/>
      </c>
      <c r="BD592" s="24" t="str">
        <f t="shared" si="176"/>
        <v/>
      </c>
      <c r="BE592" s="24" t="str">
        <f>IF(AND($BB$1=5,AG592=5,$BC$1=AH592),'Data Entry'!G597,"")</f>
        <v/>
      </c>
      <c r="BF592" s="24" t="str">
        <f t="shared" si="177"/>
        <v/>
      </c>
      <c r="BG592" s="24" t="str">
        <f t="shared" si="178"/>
        <v/>
      </c>
      <c r="BH592" s="24" t="str">
        <f>IF(AND($BB$1=5,AG592=5,$BC$1=AH592),'Data Entry'!E597,"")</f>
        <v/>
      </c>
      <c r="BI592" s="24" t="str">
        <f>IF(AND($BB$1=5,AG592=5,$BC$1=AH592),'Data Entry'!H597,"")</f>
        <v/>
      </c>
      <c r="BJ592" s="24" t="str">
        <f>IF(AND($BB$1=5,AG592=5,$BC$1=AH592),'Data Entry'!I597,"")</f>
        <v/>
      </c>
      <c r="BK592" s="24" t="str">
        <f t="shared" si="179"/>
        <v/>
      </c>
      <c r="BL592" s="24" t="str">
        <f t="shared" si="180"/>
        <v/>
      </c>
      <c r="BM592" s="24" t="str">
        <f t="shared" si="181"/>
        <v/>
      </c>
      <c r="BN592" s="24" t="str">
        <f t="shared" si="182"/>
        <v/>
      </c>
    </row>
    <row r="593" spans="1:66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7"/>
      <c r="AF593" t="str">
        <f>IF(AK593="","",IF(AK593&gt;0,COUNT($AG$2:AG593),""))</f>
        <v/>
      </c>
      <c r="AG593" s="24">
        <f t="shared" si="165"/>
        <v>5</v>
      </c>
      <c r="AH593" s="24">
        <f>IF(AND($AJ$1=5),'Data Entry'!C598,"")</f>
        <v>0</v>
      </c>
      <c r="AI593" s="24">
        <f>IF(AND($AJ$1=5),'Data Entry'!D598,"")</f>
        <v>0</v>
      </c>
      <c r="AJ593" s="24" t="str">
        <f t="shared" si="166"/>
        <v/>
      </c>
      <c r="AK593" s="24">
        <f>IF(AND($AJ$1=5),'Data Entry'!F598,"")</f>
        <v>0</v>
      </c>
      <c r="AL593" s="24" t="str">
        <f t="shared" si="167"/>
        <v/>
      </c>
      <c r="AM593" s="24">
        <f>IF(AND($AJ$1=5),'Data Entry'!G598,"")</f>
        <v>0</v>
      </c>
      <c r="AN593" s="24" t="str">
        <f t="shared" si="168"/>
        <v/>
      </c>
      <c r="AO593" s="24" t="str">
        <f t="shared" si="169"/>
        <v/>
      </c>
      <c r="AP593" s="24">
        <f>IF(AND($AJ$1=5),'Data Entry'!E598,"")</f>
        <v>0</v>
      </c>
      <c r="AQ593" s="24">
        <f>IF(AND($AJ$1=5),'Data Entry'!H598,"")</f>
        <v>0</v>
      </c>
      <c r="AR593" s="24">
        <f>IF(AND($AJ$1=5),'Data Entry'!I598,"")</f>
        <v>0</v>
      </c>
      <c r="AS593" s="24" t="str">
        <f t="shared" si="170"/>
        <v/>
      </c>
      <c r="AT593" s="24" t="str">
        <f t="shared" si="171"/>
        <v/>
      </c>
      <c r="AU593" s="24" t="str">
        <f t="shared" si="172"/>
        <v/>
      </c>
      <c r="AV593" s="24" t="str">
        <f t="shared" si="173"/>
        <v/>
      </c>
      <c r="AX593" t="str">
        <f>IF(BC593="","",IF(BC593&gt;0,COUNT($AY$2:AY593),""))</f>
        <v/>
      </c>
      <c r="AY593" s="24" t="str">
        <f t="shared" si="174"/>
        <v/>
      </c>
      <c r="AZ593" s="24" t="str">
        <f>IF(AND($BB$1=5,$BC$1=AH593),'Data Entry'!C598,"")</f>
        <v/>
      </c>
      <c r="BA593" s="24" t="str">
        <f>IF(AND($BB$1=5,AG593=5,$BC$1=AH593),'Data Entry'!D598,"")</f>
        <v/>
      </c>
      <c r="BB593" s="24" t="str">
        <f t="shared" si="175"/>
        <v/>
      </c>
      <c r="BC593" s="24" t="str">
        <f>IF(AND($BB$1=5,AG593=5,$BC$1=AH593),'Data Entry'!F598,"")</f>
        <v/>
      </c>
      <c r="BD593" s="24" t="str">
        <f t="shared" si="176"/>
        <v/>
      </c>
      <c r="BE593" s="24" t="str">
        <f>IF(AND($BB$1=5,AG593=5,$BC$1=AH593),'Data Entry'!G598,"")</f>
        <v/>
      </c>
      <c r="BF593" s="24" t="str">
        <f t="shared" si="177"/>
        <v/>
      </c>
      <c r="BG593" s="24" t="str">
        <f t="shared" si="178"/>
        <v/>
      </c>
      <c r="BH593" s="24" t="str">
        <f>IF(AND($BB$1=5,AG593=5,$BC$1=AH593),'Data Entry'!E598,"")</f>
        <v/>
      </c>
      <c r="BI593" s="24" t="str">
        <f>IF(AND($BB$1=5,AG593=5,$BC$1=AH593),'Data Entry'!H598,"")</f>
        <v/>
      </c>
      <c r="BJ593" s="24" t="str">
        <f>IF(AND($BB$1=5,AG593=5,$BC$1=AH593),'Data Entry'!I598,"")</f>
        <v/>
      </c>
      <c r="BK593" s="24" t="str">
        <f t="shared" si="179"/>
        <v/>
      </c>
      <c r="BL593" s="24" t="str">
        <f t="shared" si="180"/>
        <v/>
      </c>
      <c r="BM593" s="24" t="str">
        <f t="shared" si="181"/>
        <v/>
      </c>
      <c r="BN593" s="24" t="str">
        <f t="shared" si="182"/>
        <v/>
      </c>
    </row>
    <row r="594" spans="1:66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7"/>
      <c r="AF594" t="str">
        <f>IF(AK594="","",IF(AK594&gt;0,COUNT($AG$2:AG594),""))</f>
        <v/>
      </c>
      <c r="AG594" s="24">
        <f t="shared" si="165"/>
        <v>5</v>
      </c>
      <c r="AH594" s="24">
        <f>IF(AND($AJ$1=5),'Data Entry'!C599,"")</f>
        <v>0</v>
      </c>
      <c r="AI594" s="24">
        <f>IF(AND($AJ$1=5),'Data Entry'!D599,"")</f>
        <v>0</v>
      </c>
      <c r="AJ594" s="24" t="str">
        <f t="shared" si="166"/>
        <v/>
      </c>
      <c r="AK594" s="24">
        <f>IF(AND($AJ$1=5),'Data Entry'!F599,"")</f>
        <v>0</v>
      </c>
      <c r="AL594" s="24" t="str">
        <f t="shared" si="167"/>
        <v/>
      </c>
      <c r="AM594" s="24">
        <f>IF(AND($AJ$1=5),'Data Entry'!G599,"")</f>
        <v>0</v>
      </c>
      <c r="AN594" s="24" t="str">
        <f t="shared" si="168"/>
        <v/>
      </c>
      <c r="AO594" s="24" t="str">
        <f t="shared" si="169"/>
        <v/>
      </c>
      <c r="AP594" s="24">
        <f>IF(AND($AJ$1=5),'Data Entry'!E599,"")</f>
        <v>0</v>
      </c>
      <c r="AQ594" s="24">
        <f>IF(AND($AJ$1=5),'Data Entry'!H599,"")</f>
        <v>0</v>
      </c>
      <c r="AR594" s="24">
        <f>IF(AND($AJ$1=5),'Data Entry'!I599,"")</f>
        <v>0</v>
      </c>
      <c r="AS594" s="24" t="str">
        <f t="shared" si="170"/>
        <v/>
      </c>
      <c r="AT594" s="24" t="str">
        <f t="shared" si="171"/>
        <v/>
      </c>
      <c r="AU594" s="24" t="str">
        <f t="shared" si="172"/>
        <v/>
      </c>
      <c r="AV594" s="24" t="str">
        <f t="shared" si="173"/>
        <v/>
      </c>
      <c r="AX594" t="str">
        <f>IF(BC594="","",IF(BC594&gt;0,COUNT($AY$2:AY594),""))</f>
        <v/>
      </c>
      <c r="AY594" s="24" t="str">
        <f t="shared" si="174"/>
        <v/>
      </c>
      <c r="AZ594" s="24" t="str">
        <f>IF(AND($BB$1=5,$BC$1=AH594),'Data Entry'!C599,"")</f>
        <v/>
      </c>
      <c r="BA594" s="24" t="str">
        <f>IF(AND($BB$1=5,AG594=5,$BC$1=AH594),'Data Entry'!D599,"")</f>
        <v/>
      </c>
      <c r="BB594" s="24" t="str">
        <f t="shared" si="175"/>
        <v/>
      </c>
      <c r="BC594" s="24" t="str">
        <f>IF(AND($BB$1=5,AG594=5,$BC$1=AH594),'Data Entry'!F599,"")</f>
        <v/>
      </c>
      <c r="BD594" s="24" t="str">
        <f t="shared" si="176"/>
        <v/>
      </c>
      <c r="BE594" s="24" t="str">
        <f>IF(AND($BB$1=5,AG594=5,$BC$1=AH594),'Data Entry'!G599,"")</f>
        <v/>
      </c>
      <c r="BF594" s="24" t="str">
        <f t="shared" si="177"/>
        <v/>
      </c>
      <c r="BG594" s="24" t="str">
        <f t="shared" si="178"/>
        <v/>
      </c>
      <c r="BH594" s="24" t="str">
        <f>IF(AND($BB$1=5,AG594=5,$BC$1=AH594),'Data Entry'!E599,"")</f>
        <v/>
      </c>
      <c r="BI594" s="24" t="str">
        <f>IF(AND($BB$1=5,AG594=5,$BC$1=AH594),'Data Entry'!H599,"")</f>
        <v/>
      </c>
      <c r="BJ594" s="24" t="str">
        <f>IF(AND($BB$1=5,AG594=5,$BC$1=AH594),'Data Entry'!I599,"")</f>
        <v/>
      </c>
      <c r="BK594" s="24" t="str">
        <f t="shared" si="179"/>
        <v/>
      </c>
      <c r="BL594" s="24" t="str">
        <f t="shared" si="180"/>
        <v/>
      </c>
      <c r="BM594" s="24" t="str">
        <f t="shared" si="181"/>
        <v/>
      </c>
      <c r="BN594" s="24" t="str">
        <f t="shared" si="182"/>
        <v/>
      </c>
    </row>
    <row r="595" spans="1:66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7"/>
      <c r="AF595" t="str">
        <f>IF(AK595="","",IF(AK595&gt;0,COUNT($AG$2:AG595),""))</f>
        <v/>
      </c>
      <c r="AG595" s="24">
        <f t="shared" si="165"/>
        <v>5</v>
      </c>
      <c r="AH595" s="24">
        <f>IF(AND($AJ$1=5),'Data Entry'!C600,"")</f>
        <v>0</v>
      </c>
      <c r="AI595" s="24">
        <f>IF(AND($AJ$1=5),'Data Entry'!D600,"")</f>
        <v>0</v>
      </c>
      <c r="AJ595" s="24" t="str">
        <f t="shared" si="166"/>
        <v/>
      </c>
      <c r="AK595" s="24">
        <f>IF(AND($AJ$1=5),'Data Entry'!F600,"")</f>
        <v>0</v>
      </c>
      <c r="AL595" s="24" t="str">
        <f t="shared" si="167"/>
        <v/>
      </c>
      <c r="AM595" s="24">
        <f>IF(AND($AJ$1=5),'Data Entry'!G600,"")</f>
        <v>0</v>
      </c>
      <c r="AN595" s="24" t="str">
        <f t="shared" si="168"/>
        <v/>
      </c>
      <c r="AO595" s="24" t="str">
        <f t="shared" si="169"/>
        <v/>
      </c>
      <c r="AP595" s="24">
        <f>IF(AND($AJ$1=5),'Data Entry'!E600,"")</f>
        <v>0</v>
      </c>
      <c r="AQ595" s="24">
        <f>IF(AND($AJ$1=5),'Data Entry'!H600,"")</f>
        <v>0</v>
      </c>
      <c r="AR595" s="24">
        <f>IF(AND($AJ$1=5),'Data Entry'!I600,"")</f>
        <v>0</v>
      </c>
      <c r="AS595" s="24" t="str">
        <f t="shared" si="170"/>
        <v/>
      </c>
      <c r="AT595" s="24" t="str">
        <f t="shared" si="171"/>
        <v/>
      </c>
      <c r="AU595" s="24" t="str">
        <f t="shared" si="172"/>
        <v/>
      </c>
      <c r="AV595" s="24" t="str">
        <f t="shared" si="173"/>
        <v/>
      </c>
      <c r="AX595" t="str">
        <f>IF(BC595="","",IF(BC595&gt;0,COUNT($AY$2:AY595),""))</f>
        <v/>
      </c>
      <c r="AY595" s="24" t="str">
        <f t="shared" si="174"/>
        <v/>
      </c>
      <c r="AZ595" s="24" t="str">
        <f>IF(AND($BB$1=5,$BC$1=AH595),'Data Entry'!C600,"")</f>
        <v/>
      </c>
      <c r="BA595" s="24" t="str">
        <f>IF(AND($BB$1=5,AG595=5,$BC$1=AH595),'Data Entry'!D600,"")</f>
        <v/>
      </c>
      <c r="BB595" s="24" t="str">
        <f t="shared" si="175"/>
        <v/>
      </c>
      <c r="BC595" s="24" t="str">
        <f>IF(AND($BB$1=5,AG595=5,$BC$1=AH595),'Data Entry'!F600,"")</f>
        <v/>
      </c>
      <c r="BD595" s="24" t="str">
        <f t="shared" si="176"/>
        <v/>
      </c>
      <c r="BE595" s="24" t="str">
        <f>IF(AND($BB$1=5,AG595=5,$BC$1=AH595),'Data Entry'!G600,"")</f>
        <v/>
      </c>
      <c r="BF595" s="24" t="str">
        <f t="shared" si="177"/>
        <v/>
      </c>
      <c r="BG595" s="24" t="str">
        <f t="shared" si="178"/>
        <v/>
      </c>
      <c r="BH595" s="24" t="str">
        <f>IF(AND($BB$1=5,AG595=5,$BC$1=AH595),'Data Entry'!E600,"")</f>
        <v/>
      </c>
      <c r="BI595" s="24" t="str">
        <f>IF(AND($BB$1=5,AG595=5,$BC$1=AH595),'Data Entry'!H600,"")</f>
        <v/>
      </c>
      <c r="BJ595" s="24" t="str">
        <f>IF(AND($BB$1=5,AG595=5,$BC$1=AH595),'Data Entry'!I600,"")</f>
        <v/>
      </c>
      <c r="BK595" s="24" t="str">
        <f t="shared" si="179"/>
        <v/>
      </c>
      <c r="BL595" s="24" t="str">
        <f t="shared" si="180"/>
        <v/>
      </c>
      <c r="BM595" s="24" t="str">
        <f t="shared" si="181"/>
        <v/>
      </c>
      <c r="BN595" s="24" t="str">
        <f t="shared" si="182"/>
        <v/>
      </c>
    </row>
    <row r="596" spans="1:66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7"/>
      <c r="AF596" t="str">
        <f>IF(AK596="","",IF(AK596&gt;0,COUNT($AG$2:AG596),""))</f>
        <v/>
      </c>
      <c r="AG596" s="24">
        <f t="shared" si="165"/>
        <v>5</v>
      </c>
      <c r="AH596" s="24">
        <f>IF(AND($AJ$1=5),'Data Entry'!C601,"")</f>
        <v>0</v>
      </c>
      <c r="AI596" s="24">
        <f>IF(AND($AJ$1=5),'Data Entry'!D601,"")</f>
        <v>0</v>
      </c>
      <c r="AJ596" s="24" t="str">
        <f t="shared" si="166"/>
        <v/>
      </c>
      <c r="AK596" s="24">
        <f>IF(AND($AJ$1=5),'Data Entry'!F601,"")</f>
        <v>0</v>
      </c>
      <c r="AL596" s="24" t="str">
        <f t="shared" si="167"/>
        <v/>
      </c>
      <c r="AM596" s="24">
        <f>IF(AND($AJ$1=5),'Data Entry'!G601,"")</f>
        <v>0</v>
      </c>
      <c r="AN596" s="24" t="str">
        <f t="shared" si="168"/>
        <v/>
      </c>
      <c r="AO596" s="24" t="str">
        <f t="shared" si="169"/>
        <v/>
      </c>
      <c r="AP596" s="24">
        <f>IF(AND($AJ$1=5),'Data Entry'!E601,"")</f>
        <v>0</v>
      </c>
      <c r="AQ596" s="24">
        <f>IF(AND($AJ$1=5),'Data Entry'!H601,"")</f>
        <v>0</v>
      </c>
      <c r="AR596" s="24">
        <f>IF(AND($AJ$1=5),'Data Entry'!I601,"")</f>
        <v>0</v>
      </c>
      <c r="AS596" s="24" t="str">
        <f t="shared" si="170"/>
        <v/>
      </c>
      <c r="AT596" s="24" t="str">
        <f t="shared" si="171"/>
        <v/>
      </c>
      <c r="AU596" s="24" t="str">
        <f t="shared" si="172"/>
        <v/>
      </c>
      <c r="AV596" s="24" t="str">
        <f t="shared" si="173"/>
        <v/>
      </c>
      <c r="AX596" t="str">
        <f>IF(BC596="","",IF(BC596&gt;0,COUNT($AY$2:AY596),""))</f>
        <v/>
      </c>
      <c r="AY596" s="24" t="str">
        <f t="shared" si="174"/>
        <v/>
      </c>
      <c r="AZ596" s="24" t="str">
        <f>IF(AND($BB$1=5,$BC$1=AH596),'Data Entry'!C601,"")</f>
        <v/>
      </c>
      <c r="BA596" s="24" t="str">
        <f>IF(AND($BB$1=5,AG596=5,$BC$1=AH596),'Data Entry'!D601,"")</f>
        <v/>
      </c>
      <c r="BB596" s="24" t="str">
        <f t="shared" si="175"/>
        <v/>
      </c>
      <c r="BC596" s="24" t="str">
        <f>IF(AND($BB$1=5,AG596=5,$BC$1=AH596),'Data Entry'!F601,"")</f>
        <v/>
      </c>
      <c r="BD596" s="24" t="str">
        <f t="shared" si="176"/>
        <v/>
      </c>
      <c r="BE596" s="24" t="str">
        <f>IF(AND($BB$1=5,AG596=5,$BC$1=AH596),'Data Entry'!G601,"")</f>
        <v/>
      </c>
      <c r="BF596" s="24" t="str">
        <f t="shared" si="177"/>
        <v/>
      </c>
      <c r="BG596" s="24" t="str">
        <f t="shared" si="178"/>
        <v/>
      </c>
      <c r="BH596" s="24" t="str">
        <f>IF(AND($BB$1=5,AG596=5,$BC$1=AH596),'Data Entry'!E601,"")</f>
        <v/>
      </c>
      <c r="BI596" s="24" t="str">
        <f>IF(AND($BB$1=5,AG596=5,$BC$1=AH596),'Data Entry'!H601,"")</f>
        <v/>
      </c>
      <c r="BJ596" s="24" t="str">
        <f>IF(AND($BB$1=5,AG596=5,$BC$1=AH596),'Data Entry'!I601,"")</f>
        <v/>
      </c>
      <c r="BK596" s="24" t="str">
        <f t="shared" si="179"/>
        <v/>
      </c>
      <c r="BL596" s="24" t="str">
        <f t="shared" si="180"/>
        <v/>
      </c>
      <c r="BM596" s="24" t="str">
        <f t="shared" si="181"/>
        <v/>
      </c>
      <c r="BN596" s="24" t="str">
        <f t="shared" si="182"/>
        <v/>
      </c>
    </row>
    <row r="597" spans="1:66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7"/>
      <c r="AF597" t="str">
        <f>IF(AK597="","",IF(AK597&gt;0,COUNT($AG$2:AG597),""))</f>
        <v/>
      </c>
      <c r="AG597" s="24">
        <f t="shared" si="165"/>
        <v>5</v>
      </c>
      <c r="AH597" s="24">
        <f>IF(AND($AJ$1=5),'Data Entry'!C602,"")</f>
        <v>0</v>
      </c>
      <c r="AI597" s="24">
        <f>IF(AND($AJ$1=5),'Data Entry'!D602,"")</f>
        <v>0</v>
      </c>
      <c r="AJ597" s="24" t="str">
        <f t="shared" si="166"/>
        <v/>
      </c>
      <c r="AK597" s="24">
        <f>IF(AND($AJ$1=5),'Data Entry'!F602,"")</f>
        <v>0</v>
      </c>
      <c r="AL597" s="24" t="str">
        <f t="shared" si="167"/>
        <v/>
      </c>
      <c r="AM597" s="24">
        <f>IF(AND($AJ$1=5),'Data Entry'!G602,"")</f>
        <v>0</v>
      </c>
      <c r="AN597" s="24" t="str">
        <f t="shared" si="168"/>
        <v/>
      </c>
      <c r="AO597" s="24" t="str">
        <f t="shared" si="169"/>
        <v/>
      </c>
      <c r="AP597" s="24">
        <f>IF(AND($AJ$1=5),'Data Entry'!E602,"")</f>
        <v>0</v>
      </c>
      <c r="AQ597" s="24">
        <f>IF(AND($AJ$1=5),'Data Entry'!H602,"")</f>
        <v>0</v>
      </c>
      <c r="AR597" s="24">
        <f>IF(AND($AJ$1=5),'Data Entry'!I602,"")</f>
        <v>0</v>
      </c>
      <c r="AS597" s="24" t="str">
        <f t="shared" si="170"/>
        <v/>
      </c>
      <c r="AT597" s="24" t="str">
        <f t="shared" si="171"/>
        <v/>
      </c>
      <c r="AU597" s="24" t="str">
        <f t="shared" si="172"/>
        <v/>
      </c>
      <c r="AV597" s="24" t="str">
        <f t="shared" si="173"/>
        <v/>
      </c>
      <c r="AX597" t="str">
        <f>IF(BC597="","",IF(BC597&gt;0,COUNT($AY$2:AY597),""))</f>
        <v/>
      </c>
      <c r="AY597" s="24" t="str">
        <f t="shared" si="174"/>
        <v/>
      </c>
      <c r="AZ597" s="24" t="str">
        <f>IF(AND($BB$1=5,$BC$1=AH597),'Data Entry'!C602,"")</f>
        <v/>
      </c>
      <c r="BA597" s="24" t="str">
        <f>IF(AND($BB$1=5,AG597=5,$BC$1=AH597),'Data Entry'!D602,"")</f>
        <v/>
      </c>
      <c r="BB597" s="24" t="str">
        <f t="shared" si="175"/>
        <v/>
      </c>
      <c r="BC597" s="24" t="str">
        <f>IF(AND($BB$1=5,AG597=5,$BC$1=AH597),'Data Entry'!F602,"")</f>
        <v/>
      </c>
      <c r="BD597" s="24" t="str">
        <f t="shared" si="176"/>
        <v/>
      </c>
      <c r="BE597" s="24" t="str">
        <f>IF(AND($BB$1=5,AG597=5,$BC$1=AH597),'Data Entry'!G602,"")</f>
        <v/>
      </c>
      <c r="BF597" s="24" t="str">
        <f t="shared" si="177"/>
        <v/>
      </c>
      <c r="BG597" s="24" t="str">
        <f t="shared" si="178"/>
        <v/>
      </c>
      <c r="BH597" s="24" t="str">
        <f>IF(AND($BB$1=5,AG597=5,$BC$1=AH597),'Data Entry'!E602,"")</f>
        <v/>
      </c>
      <c r="BI597" s="24" t="str">
        <f>IF(AND($BB$1=5,AG597=5,$BC$1=AH597),'Data Entry'!H602,"")</f>
        <v/>
      </c>
      <c r="BJ597" s="24" t="str">
        <f>IF(AND($BB$1=5,AG597=5,$BC$1=AH597),'Data Entry'!I602,"")</f>
        <v/>
      </c>
      <c r="BK597" s="24" t="str">
        <f t="shared" si="179"/>
        <v/>
      </c>
      <c r="BL597" s="24" t="str">
        <f t="shared" si="180"/>
        <v/>
      </c>
      <c r="BM597" s="24" t="str">
        <f t="shared" si="181"/>
        <v/>
      </c>
      <c r="BN597" s="24" t="str">
        <f t="shared" si="182"/>
        <v/>
      </c>
    </row>
    <row r="598" spans="1:66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7"/>
      <c r="AF598" t="str">
        <f>IF(AK598="","",IF(AK598&gt;0,COUNT($AG$2:AG598),""))</f>
        <v/>
      </c>
      <c r="AG598" s="24">
        <f t="shared" si="165"/>
        <v>5</v>
      </c>
      <c r="AH598" s="24">
        <f>IF(AND($AJ$1=5),'Data Entry'!C603,"")</f>
        <v>0</v>
      </c>
      <c r="AI598" s="24">
        <f>IF(AND($AJ$1=5),'Data Entry'!D603,"")</f>
        <v>0</v>
      </c>
      <c r="AJ598" s="24" t="str">
        <f t="shared" si="166"/>
        <v/>
      </c>
      <c r="AK598" s="24">
        <f>IF(AND($AJ$1=5),'Data Entry'!F603,"")</f>
        <v>0</v>
      </c>
      <c r="AL598" s="24" t="str">
        <f t="shared" si="167"/>
        <v/>
      </c>
      <c r="AM598" s="24">
        <f>IF(AND($AJ$1=5),'Data Entry'!G603,"")</f>
        <v>0</v>
      </c>
      <c r="AN598" s="24" t="str">
        <f t="shared" si="168"/>
        <v/>
      </c>
      <c r="AO598" s="24" t="str">
        <f t="shared" si="169"/>
        <v/>
      </c>
      <c r="AP598" s="24">
        <f>IF(AND($AJ$1=5),'Data Entry'!E603,"")</f>
        <v>0</v>
      </c>
      <c r="AQ598" s="24">
        <f>IF(AND($AJ$1=5),'Data Entry'!H603,"")</f>
        <v>0</v>
      </c>
      <c r="AR598" s="24">
        <f>IF(AND($AJ$1=5),'Data Entry'!I603,"")</f>
        <v>0</v>
      </c>
      <c r="AS598" s="24" t="str">
        <f t="shared" si="170"/>
        <v/>
      </c>
      <c r="AT598" s="24" t="str">
        <f t="shared" si="171"/>
        <v/>
      </c>
      <c r="AU598" s="24" t="str">
        <f t="shared" si="172"/>
        <v/>
      </c>
      <c r="AV598" s="24" t="str">
        <f t="shared" si="173"/>
        <v/>
      </c>
      <c r="AX598" t="str">
        <f>IF(BC598="","",IF(BC598&gt;0,COUNT($AY$2:AY598),""))</f>
        <v/>
      </c>
      <c r="AY598" s="24" t="str">
        <f t="shared" si="174"/>
        <v/>
      </c>
      <c r="AZ598" s="24" t="str">
        <f>IF(AND($BB$1=5,$BC$1=AH598),'Data Entry'!C603,"")</f>
        <v/>
      </c>
      <c r="BA598" s="24" t="str">
        <f>IF(AND($BB$1=5,AG598=5,$BC$1=AH598),'Data Entry'!D603,"")</f>
        <v/>
      </c>
      <c r="BB598" s="24" t="str">
        <f t="shared" si="175"/>
        <v/>
      </c>
      <c r="BC598" s="24" t="str">
        <f>IF(AND($BB$1=5,AG598=5,$BC$1=AH598),'Data Entry'!F603,"")</f>
        <v/>
      </c>
      <c r="BD598" s="24" t="str">
        <f t="shared" si="176"/>
        <v/>
      </c>
      <c r="BE598" s="24" t="str">
        <f>IF(AND($BB$1=5,AG598=5,$BC$1=AH598),'Data Entry'!G603,"")</f>
        <v/>
      </c>
      <c r="BF598" s="24" t="str">
        <f t="shared" si="177"/>
        <v/>
      </c>
      <c r="BG598" s="24" t="str">
        <f t="shared" si="178"/>
        <v/>
      </c>
      <c r="BH598" s="24" t="str">
        <f>IF(AND($BB$1=5,AG598=5,$BC$1=AH598),'Data Entry'!E603,"")</f>
        <v/>
      </c>
      <c r="BI598" s="24" t="str">
        <f>IF(AND($BB$1=5,AG598=5,$BC$1=AH598),'Data Entry'!H603,"")</f>
        <v/>
      </c>
      <c r="BJ598" s="24" t="str">
        <f>IF(AND($BB$1=5,AG598=5,$BC$1=AH598),'Data Entry'!I603,"")</f>
        <v/>
      </c>
      <c r="BK598" s="24" t="str">
        <f t="shared" si="179"/>
        <v/>
      </c>
      <c r="BL598" s="24" t="str">
        <f t="shared" si="180"/>
        <v/>
      </c>
      <c r="BM598" s="24" t="str">
        <f t="shared" si="181"/>
        <v/>
      </c>
      <c r="BN598" s="24" t="str">
        <f t="shared" si="182"/>
        <v/>
      </c>
    </row>
    <row r="599" spans="1:66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7"/>
      <c r="AF599" t="str">
        <f>IF(AK599="","",IF(AK599&gt;0,COUNT($AG$2:AG599),""))</f>
        <v/>
      </c>
      <c r="AG599" s="24">
        <f t="shared" si="165"/>
        <v>5</v>
      </c>
      <c r="AH599" s="24">
        <f>IF(AND($AJ$1=5),'Data Entry'!C604,"")</f>
        <v>0</v>
      </c>
      <c r="AI599" s="24">
        <f>IF(AND($AJ$1=5),'Data Entry'!D604,"")</f>
        <v>0</v>
      </c>
      <c r="AJ599" s="24" t="str">
        <f t="shared" si="166"/>
        <v/>
      </c>
      <c r="AK599" s="24">
        <f>IF(AND($AJ$1=5),'Data Entry'!F604,"")</f>
        <v>0</v>
      </c>
      <c r="AL599" s="24" t="str">
        <f t="shared" si="167"/>
        <v/>
      </c>
      <c r="AM599" s="24">
        <f>IF(AND($AJ$1=5),'Data Entry'!G604,"")</f>
        <v>0</v>
      </c>
      <c r="AN599" s="24" t="str">
        <f t="shared" si="168"/>
        <v/>
      </c>
      <c r="AO599" s="24" t="str">
        <f t="shared" si="169"/>
        <v/>
      </c>
      <c r="AP599" s="24">
        <f>IF(AND($AJ$1=5),'Data Entry'!E604,"")</f>
        <v>0</v>
      </c>
      <c r="AQ599" s="24">
        <f>IF(AND($AJ$1=5),'Data Entry'!H604,"")</f>
        <v>0</v>
      </c>
      <c r="AR599" s="24">
        <f>IF(AND($AJ$1=5),'Data Entry'!I604,"")</f>
        <v>0</v>
      </c>
      <c r="AS599" s="24" t="str">
        <f t="shared" si="170"/>
        <v/>
      </c>
      <c r="AT599" s="24" t="str">
        <f t="shared" si="171"/>
        <v/>
      </c>
      <c r="AU599" s="24" t="str">
        <f t="shared" si="172"/>
        <v/>
      </c>
      <c r="AV599" s="24" t="str">
        <f t="shared" si="173"/>
        <v/>
      </c>
      <c r="AX599" t="str">
        <f>IF(BC599="","",IF(BC599&gt;0,COUNT($AY$2:AY599),""))</f>
        <v/>
      </c>
      <c r="AY599" s="24" t="str">
        <f t="shared" si="174"/>
        <v/>
      </c>
      <c r="AZ599" s="24" t="str">
        <f>IF(AND($BB$1=5,$BC$1=AH599),'Data Entry'!C604,"")</f>
        <v/>
      </c>
      <c r="BA599" s="24" t="str">
        <f>IF(AND($BB$1=5,AG599=5,$BC$1=AH599),'Data Entry'!D604,"")</f>
        <v/>
      </c>
      <c r="BB599" s="24" t="str">
        <f t="shared" si="175"/>
        <v/>
      </c>
      <c r="BC599" s="24" t="str">
        <f>IF(AND($BB$1=5,AG599=5,$BC$1=AH599),'Data Entry'!F604,"")</f>
        <v/>
      </c>
      <c r="BD599" s="24" t="str">
        <f t="shared" si="176"/>
        <v/>
      </c>
      <c r="BE599" s="24" t="str">
        <f>IF(AND($BB$1=5,AG599=5,$BC$1=AH599),'Data Entry'!G604,"")</f>
        <v/>
      </c>
      <c r="BF599" s="24" t="str">
        <f t="shared" si="177"/>
        <v/>
      </c>
      <c r="BG599" s="24" t="str">
        <f t="shared" si="178"/>
        <v/>
      </c>
      <c r="BH599" s="24" t="str">
        <f>IF(AND($BB$1=5,AG599=5,$BC$1=AH599),'Data Entry'!E604,"")</f>
        <v/>
      </c>
      <c r="BI599" s="24" t="str">
        <f>IF(AND($BB$1=5,AG599=5,$BC$1=AH599),'Data Entry'!H604,"")</f>
        <v/>
      </c>
      <c r="BJ599" s="24" t="str">
        <f>IF(AND($BB$1=5,AG599=5,$BC$1=AH599),'Data Entry'!I604,"")</f>
        <v/>
      </c>
      <c r="BK599" s="24" t="str">
        <f t="shared" si="179"/>
        <v/>
      </c>
      <c r="BL599" s="24" t="str">
        <f t="shared" si="180"/>
        <v/>
      </c>
      <c r="BM599" s="24" t="str">
        <f t="shared" si="181"/>
        <v/>
      </c>
      <c r="BN599" s="24" t="str">
        <f t="shared" si="182"/>
        <v/>
      </c>
    </row>
    <row r="600" spans="1:66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7"/>
      <c r="AF600" t="str">
        <f>IF(AK600="","",IF(AK600&gt;0,COUNT($AG$2:AG600),""))</f>
        <v/>
      </c>
      <c r="AG600" s="24">
        <f t="shared" si="165"/>
        <v>5</v>
      </c>
      <c r="AH600" s="24">
        <f>IF(AND($AJ$1=5),'Data Entry'!C605,"")</f>
        <v>0</v>
      </c>
      <c r="AI600" s="24">
        <f>IF(AND($AJ$1=5),'Data Entry'!D605,"")</f>
        <v>0</v>
      </c>
      <c r="AJ600" s="24" t="str">
        <f t="shared" si="166"/>
        <v/>
      </c>
      <c r="AK600" s="24">
        <f>IF(AND($AJ$1=5),'Data Entry'!F605,"")</f>
        <v>0</v>
      </c>
      <c r="AL600" s="24" t="str">
        <f t="shared" si="167"/>
        <v/>
      </c>
      <c r="AM600" s="24">
        <f>IF(AND($AJ$1=5),'Data Entry'!G605,"")</f>
        <v>0</v>
      </c>
      <c r="AN600" s="24" t="str">
        <f t="shared" si="168"/>
        <v/>
      </c>
      <c r="AO600" s="24" t="str">
        <f t="shared" si="169"/>
        <v/>
      </c>
      <c r="AP600" s="24">
        <f>IF(AND($AJ$1=5),'Data Entry'!E605,"")</f>
        <v>0</v>
      </c>
      <c r="AQ600" s="24">
        <f>IF(AND($AJ$1=5),'Data Entry'!H605,"")</f>
        <v>0</v>
      </c>
      <c r="AR600" s="24">
        <f>IF(AND($AJ$1=5),'Data Entry'!I605,"")</f>
        <v>0</v>
      </c>
      <c r="AS600" s="24" t="str">
        <f t="shared" si="170"/>
        <v/>
      </c>
      <c r="AT600" s="24" t="str">
        <f t="shared" si="171"/>
        <v/>
      </c>
      <c r="AU600" s="24" t="str">
        <f t="shared" si="172"/>
        <v/>
      </c>
      <c r="AV600" s="24" t="str">
        <f t="shared" si="173"/>
        <v/>
      </c>
      <c r="AX600" t="str">
        <f>IF(BC600="","",IF(BC600&gt;0,COUNT($AY$2:AY600),""))</f>
        <v/>
      </c>
      <c r="AY600" s="24" t="str">
        <f t="shared" si="174"/>
        <v/>
      </c>
      <c r="AZ600" s="24" t="str">
        <f>IF(AND($BB$1=5,$BC$1=AH600),'Data Entry'!C605,"")</f>
        <v/>
      </c>
      <c r="BA600" s="24" t="str">
        <f>IF(AND($BB$1=5,AG600=5,$BC$1=AH600),'Data Entry'!D605,"")</f>
        <v/>
      </c>
      <c r="BB600" s="24" t="str">
        <f t="shared" si="175"/>
        <v/>
      </c>
      <c r="BC600" s="24" t="str">
        <f>IF(AND($BB$1=5,AG600=5,$BC$1=AH600),'Data Entry'!F605,"")</f>
        <v/>
      </c>
      <c r="BD600" s="24" t="str">
        <f t="shared" si="176"/>
        <v/>
      </c>
      <c r="BE600" s="24" t="str">
        <f>IF(AND($BB$1=5,AG600=5,$BC$1=AH600),'Data Entry'!G605,"")</f>
        <v/>
      </c>
      <c r="BF600" s="24" t="str">
        <f t="shared" si="177"/>
        <v/>
      </c>
      <c r="BG600" s="24" t="str">
        <f t="shared" si="178"/>
        <v/>
      </c>
      <c r="BH600" s="24" t="str">
        <f>IF(AND($BB$1=5,AG600=5,$BC$1=AH600),'Data Entry'!E605,"")</f>
        <v/>
      </c>
      <c r="BI600" s="24" t="str">
        <f>IF(AND($BB$1=5,AG600=5,$BC$1=AH600),'Data Entry'!H605,"")</f>
        <v/>
      </c>
      <c r="BJ600" s="24" t="str">
        <f>IF(AND($BB$1=5,AG600=5,$BC$1=AH600),'Data Entry'!I605,"")</f>
        <v/>
      </c>
      <c r="BK600" s="24" t="str">
        <f t="shared" si="179"/>
        <v/>
      </c>
      <c r="BL600" s="24" t="str">
        <f t="shared" si="180"/>
        <v/>
      </c>
      <c r="BM600" s="24" t="str">
        <f t="shared" si="181"/>
        <v/>
      </c>
      <c r="BN600" s="24" t="str">
        <f t="shared" si="182"/>
        <v/>
      </c>
    </row>
    <row r="601" spans="1:66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7"/>
      <c r="AF601" t="str">
        <f>IF(AK601="","",IF(AK601&gt;0,COUNT($AG$2:AG601),""))</f>
        <v/>
      </c>
      <c r="AG601" s="24">
        <f t="shared" si="165"/>
        <v>5</v>
      </c>
      <c r="AH601" s="24">
        <f>IF(AND($AJ$1=5),'Data Entry'!C606,"")</f>
        <v>0</v>
      </c>
      <c r="AI601" s="24">
        <f>IF(AND($AJ$1=5),'Data Entry'!D606,"")</f>
        <v>0</v>
      </c>
      <c r="AJ601" s="24" t="str">
        <f t="shared" si="166"/>
        <v/>
      </c>
      <c r="AK601" s="24">
        <f>IF(AND($AJ$1=5),'Data Entry'!F606,"")</f>
        <v>0</v>
      </c>
      <c r="AL601" s="24" t="str">
        <f t="shared" si="167"/>
        <v/>
      </c>
      <c r="AM601" s="24">
        <f>IF(AND($AJ$1=5),'Data Entry'!G606,"")</f>
        <v>0</v>
      </c>
      <c r="AN601" s="24" t="str">
        <f t="shared" si="168"/>
        <v/>
      </c>
      <c r="AO601" s="24" t="str">
        <f t="shared" si="169"/>
        <v/>
      </c>
      <c r="AP601" s="24">
        <f>IF(AND($AJ$1=5),'Data Entry'!E606,"")</f>
        <v>0</v>
      </c>
      <c r="AQ601" s="24">
        <f>IF(AND($AJ$1=5),'Data Entry'!H606,"")</f>
        <v>0</v>
      </c>
      <c r="AR601" s="24">
        <f>IF(AND($AJ$1=5),'Data Entry'!I606,"")</f>
        <v>0</v>
      </c>
      <c r="AS601" s="24" t="str">
        <f t="shared" si="170"/>
        <v/>
      </c>
      <c r="AT601" s="24" t="str">
        <f t="shared" si="171"/>
        <v/>
      </c>
      <c r="AU601" s="24" t="str">
        <f t="shared" si="172"/>
        <v/>
      </c>
      <c r="AV601" s="24" t="str">
        <f t="shared" si="173"/>
        <v/>
      </c>
      <c r="AX601" t="str">
        <f>IF(BC601="","",IF(BC601&gt;0,COUNT($AY$2:AY601),""))</f>
        <v/>
      </c>
      <c r="AY601" s="24" t="str">
        <f t="shared" si="174"/>
        <v/>
      </c>
      <c r="AZ601" s="24" t="str">
        <f>IF(AND($BB$1=5,$BC$1=AH601),'Data Entry'!C606,"")</f>
        <v/>
      </c>
      <c r="BA601" s="24" t="str">
        <f>IF(AND($BB$1=5,AG601=5,$BC$1=AH601),'Data Entry'!D606,"")</f>
        <v/>
      </c>
      <c r="BB601" s="24" t="str">
        <f t="shared" si="175"/>
        <v/>
      </c>
      <c r="BC601" s="24" t="str">
        <f>IF(AND($BB$1=5,AG601=5,$BC$1=AH601),'Data Entry'!F606,"")</f>
        <v/>
      </c>
      <c r="BD601" s="24" t="str">
        <f t="shared" si="176"/>
        <v/>
      </c>
      <c r="BE601" s="24" t="str">
        <f>IF(AND($BB$1=5,AG601=5,$BC$1=AH601),'Data Entry'!G606,"")</f>
        <v/>
      </c>
      <c r="BF601" s="24" t="str">
        <f t="shared" si="177"/>
        <v/>
      </c>
      <c r="BG601" s="24" t="str">
        <f t="shared" si="178"/>
        <v/>
      </c>
      <c r="BH601" s="24" t="str">
        <f>IF(AND($BB$1=5,AG601=5,$BC$1=AH601),'Data Entry'!E606,"")</f>
        <v/>
      </c>
      <c r="BI601" s="24" t="str">
        <f>IF(AND($BB$1=5,AG601=5,$BC$1=AH601),'Data Entry'!H606,"")</f>
        <v/>
      </c>
      <c r="BJ601" s="24" t="str">
        <f>IF(AND($BB$1=5,AG601=5,$BC$1=AH601),'Data Entry'!I606,"")</f>
        <v/>
      </c>
      <c r="BK601" s="24" t="str">
        <f t="shared" si="179"/>
        <v/>
      </c>
      <c r="BL601" s="24" t="str">
        <f t="shared" si="180"/>
        <v/>
      </c>
      <c r="BM601" s="24" t="str">
        <f t="shared" si="181"/>
        <v/>
      </c>
      <c r="BN601" s="24" t="str">
        <f t="shared" si="182"/>
        <v/>
      </c>
    </row>
    <row r="602" spans="1:66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7"/>
      <c r="AF602" t="str">
        <f>IF(AK602="","",IF(AK602&gt;0,COUNT($AG$2:AG602),""))</f>
        <v/>
      </c>
      <c r="AG602" s="24">
        <f t="shared" si="165"/>
        <v>5</v>
      </c>
      <c r="AH602" s="24">
        <f>IF(AND($AJ$1=5),'Data Entry'!C607,"")</f>
        <v>0</v>
      </c>
      <c r="AI602" s="24">
        <f>IF(AND($AJ$1=5),'Data Entry'!D607,"")</f>
        <v>0</v>
      </c>
      <c r="AJ602" s="24" t="str">
        <f t="shared" si="166"/>
        <v/>
      </c>
      <c r="AK602" s="24">
        <f>IF(AND($AJ$1=5),'Data Entry'!F607,"")</f>
        <v>0</v>
      </c>
      <c r="AL602" s="24" t="str">
        <f t="shared" si="167"/>
        <v/>
      </c>
      <c r="AM602" s="24">
        <f>IF(AND($AJ$1=5),'Data Entry'!G607,"")</f>
        <v>0</v>
      </c>
      <c r="AN602" s="24" t="str">
        <f t="shared" si="168"/>
        <v/>
      </c>
      <c r="AO602" s="24" t="str">
        <f t="shared" si="169"/>
        <v/>
      </c>
      <c r="AP602" s="24">
        <f>IF(AND($AJ$1=5),'Data Entry'!E607,"")</f>
        <v>0</v>
      </c>
      <c r="AQ602" s="24">
        <f>IF(AND($AJ$1=5),'Data Entry'!H607,"")</f>
        <v>0</v>
      </c>
      <c r="AR602" s="24">
        <f>IF(AND($AJ$1=5),'Data Entry'!I607,"")</f>
        <v>0</v>
      </c>
      <c r="AS602" s="24" t="str">
        <f t="shared" si="170"/>
        <v/>
      </c>
      <c r="AT602" s="24" t="str">
        <f t="shared" si="171"/>
        <v/>
      </c>
      <c r="AU602" s="24" t="str">
        <f t="shared" si="172"/>
        <v/>
      </c>
      <c r="AV602" s="24" t="str">
        <f t="shared" si="173"/>
        <v/>
      </c>
      <c r="AX602" t="str">
        <f>IF(BC602="","",IF(BC602&gt;0,COUNT($AY$2:AY602),""))</f>
        <v/>
      </c>
      <c r="AY602" s="24" t="str">
        <f t="shared" si="174"/>
        <v/>
      </c>
      <c r="AZ602" s="24" t="str">
        <f>IF(AND($BB$1=5,$BC$1=AH602),'Data Entry'!C607,"")</f>
        <v/>
      </c>
      <c r="BA602" s="24" t="str">
        <f>IF(AND($BB$1=5,AG602=5,$BC$1=AH602),'Data Entry'!D607,"")</f>
        <v/>
      </c>
      <c r="BB602" s="24" t="str">
        <f t="shared" si="175"/>
        <v/>
      </c>
      <c r="BC602" s="24" t="str">
        <f>IF(AND($BB$1=5,AG602=5,$BC$1=AH602),'Data Entry'!F607,"")</f>
        <v/>
      </c>
      <c r="BD602" s="24" t="str">
        <f t="shared" si="176"/>
        <v/>
      </c>
      <c r="BE602" s="24" t="str">
        <f>IF(AND($BB$1=5,AG602=5,$BC$1=AH602),'Data Entry'!G607,"")</f>
        <v/>
      </c>
      <c r="BF602" s="24" t="str">
        <f t="shared" si="177"/>
        <v/>
      </c>
      <c r="BG602" s="24" t="str">
        <f t="shared" si="178"/>
        <v/>
      </c>
      <c r="BH602" s="24" t="str">
        <f>IF(AND($BB$1=5,AG602=5,$BC$1=AH602),'Data Entry'!E607,"")</f>
        <v/>
      </c>
      <c r="BI602" s="24" t="str">
        <f>IF(AND($BB$1=5,AG602=5,$BC$1=AH602),'Data Entry'!H607,"")</f>
        <v/>
      </c>
      <c r="BJ602" s="24" t="str">
        <f>IF(AND($BB$1=5,AG602=5,$BC$1=AH602),'Data Entry'!I607,"")</f>
        <v/>
      </c>
      <c r="BK602" s="24" t="str">
        <f t="shared" si="179"/>
        <v/>
      </c>
      <c r="BL602" s="24" t="str">
        <f t="shared" si="180"/>
        <v/>
      </c>
      <c r="BM602" s="24" t="str">
        <f t="shared" si="181"/>
        <v/>
      </c>
      <c r="BN602" s="24" t="str">
        <f t="shared" si="182"/>
        <v/>
      </c>
    </row>
    <row r="603" spans="1:66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7"/>
      <c r="AF603" t="str">
        <f>IF(AK603="","",IF(AK603&gt;0,COUNT($AG$2:AG603),""))</f>
        <v/>
      </c>
      <c r="AG603" s="24">
        <f t="shared" si="165"/>
        <v>5</v>
      </c>
      <c r="AH603" s="24">
        <f>IF(AND($AJ$1=5),'Data Entry'!C608,"")</f>
        <v>0</v>
      </c>
      <c r="AI603" s="24">
        <f>IF(AND($AJ$1=5),'Data Entry'!D608,"")</f>
        <v>0</v>
      </c>
      <c r="AJ603" s="24" t="str">
        <f t="shared" si="166"/>
        <v/>
      </c>
      <c r="AK603" s="24">
        <f>IF(AND($AJ$1=5),'Data Entry'!F608,"")</f>
        <v>0</v>
      </c>
      <c r="AL603" s="24" t="str">
        <f t="shared" si="167"/>
        <v/>
      </c>
      <c r="AM603" s="24">
        <f>IF(AND($AJ$1=5),'Data Entry'!G608,"")</f>
        <v>0</v>
      </c>
      <c r="AN603" s="24" t="str">
        <f t="shared" si="168"/>
        <v/>
      </c>
      <c r="AO603" s="24" t="str">
        <f t="shared" si="169"/>
        <v/>
      </c>
      <c r="AP603" s="24">
        <f>IF(AND($AJ$1=5),'Data Entry'!E608,"")</f>
        <v>0</v>
      </c>
      <c r="AQ603" s="24">
        <f>IF(AND($AJ$1=5),'Data Entry'!H608,"")</f>
        <v>0</v>
      </c>
      <c r="AR603" s="24">
        <f>IF(AND($AJ$1=5),'Data Entry'!I608,"")</f>
        <v>0</v>
      </c>
      <c r="AS603" s="24" t="str">
        <f t="shared" si="170"/>
        <v/>
      </c>
      <c r="AT603" s="24" t="str">
        <f t="shared" si="171"/>
        <v/>
      </c>
      <c r="AU603" s="24" t="str">
        <f t="shared" si="172"/>
        <v/>
      </c>
      <c r="AV603" s="24" t="str">
        <f t="shared" si="173"/>
        <v/>
      </c>
      <c r="AX603" t="str">
        <f>IF(BC603="","",IF(BC603&gt;0,COUNT($AY$2:AY603),""))</f>
        <v/>
      </c>
      <c r="AY603" s="24" t="str">
        <f t="shared" si="174"/>
        <v/>
      </c>
      <c r="AZ603" s="24" t="str">
        <f>IF(AND($BB$1=5,$BC$1=AH603),'Data Entry'!C608,"")</f>
        <v/>
      </c>
      <c r="BA603" s="24" t="str">
        <f>IF(AND($BB$1=5,AG603=5,$BC$1=AH603),'Data Entry'!D608,"")</f>
        <v/>
      </c>
      <c r="BB603" s="24" t="str">
        <f t="shared" si="175"/>
        <v/>
      </c>
      <c r="BC603" s="24" t="str">
        <f>IF(AND($BB$1=5,AG603=5,$BC$1=AH603),'Data Entry'!F608,"")</f>
        <v/>
      </c>
      <c r="BD603" s="24" t="str">
        <f t="shared" si="176"/>
        <v/>
      </c>
      <c r="BE603" s="24" t="str">
        <f>IF(AND($BB$1=5,AG603=5,$BC$1=AH603),'Data Entry'!G608,"")</f>
        <v/>
      </c>
      <c r="BF603" s="24" t="str">
        <f t="shared" si="177"/>
        <v/>
      </c>
      <c r="BG603" s="24" t="str">
        <f t="shared" si="178"/>
        <v/>
      </c>
      <c r="BH603" s="24" t="str">
        <f>IF(AND($BB$1=5,AG603=5,$BC$1=AH603),'Data Entry'!E608,"")</f>
        <v/>
      </c>
      <c r="BI603" s="24" t="str">
        <f>IF(AND($BB$1=5,AG603=5,$BC$1=AH603),'Data Entry'!H608,"")</f>
        <v/>
      </c>
      <c r="BJ603" s="24" t="str">
        <f>IF(AND($BB$1=5,AG603=5,$BC$1=AH603),'Data Entry'!I608,"")</f>
        <v/>
      </c>
      <c r="BK603" s="24" t="str">
        <f t="shared" si="179"/>
        <v/>
      </c>
      <c r="BL603" s="24" t="str">
        <f t="shared" si="180"/>
        <v/>
      </c>
      <c r="BM603" s="24" t="str">
        <f t="shared" si="181"/>
        <v/>
      </c>
      <c r="BN603" s="24" t="str">
        <f t="shared" si="182"/>
        <v/>
      </c>
    </row>
    <row r="604" spans="1:66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7"/>
      <c r="AF604" t="str">
        <f>IF(AK604="","",IF(AK604&gt;0,COUNT($AG$2:AG604),""))</f>
        <v/>
      </c>
      <c r="AG604" s="24">
        <f t="shared" si="165"/>
        <v>5</v>
      </c>
      <c r="AH604" s="24">
        <f>IF(AND($AJ$1=5),'Data Entry'!C609,"")</f>
        <v>0</v>
      </c>
      <c r="AI604" s="24">
        <f>IF(AND($AJ$1=5),'Data Entry'!D609,"")</f>
        <v>0</v>
      </c>
      <c r="AJ604" s="24" t="str">
        <f t="shared" si="166"/>
        <v/>
      </c>
      <c r="AK604" s="24">
        <f>IF(AND($AJ$1=5),'Data Entry'!F609,"")</f>
        <v>0</v>
      </c>
      <c r="AL604" s="24" t="str">
        <f t="shared" si="167"/>
        <v/>
      </c>
      <c r="AM604" s="24">
        <f>IF(AND($AJ$1=5),'Data Entry'!G609,"")</f>
        <v>0</v>
      </c>
      <c r="AN604" s="24" t="str">
        <f t="shared" si="168"/>
        <v/>
      </c>
      <c r="AO604" s="24" t="str">
        <f t="shared" si="169"/>
        <v/>
      </c>
      <c r="AP604" s="24">
        <f>IF(AND($AJ$1=5),'Data Entry'!E609,"")</f>
        <v>0</v>
      </c>
      <c r="AQ604" s="24">
        <f>IF(AND($AJ$1=5),'Data Entry'!H609,"")</f>
        <v>0</v>
      </c>
      <c r="AR604" s="24">
        <f>IF(AND($AJ$1=5),'Data Entry'!I609,"")</f>
        <v>0</v>
      </c>
      <c r="AS604" s="24" t="str">
        <f t="shared" si="170"/>
        <v/>
      </c>
      <c r="AT604" s="24" t="str">
        <f t="shared" si="171"/>
        <v/>
      </c>
      <c r="AU604" s="24" t="str">
        <f t="shared" si="172"/>
        <v/>
      </c>
      <c r="AV604" s="24" t="str">
        <f t="shared" si="173"/>
        <v/>
      </c>
      <c r="AX604" t="str">
        <f>IF(BC604="","",IF(BC604&gt;0,COUNT($AY$2:AY604),""))</f>
        <v/>
      </c>
      <c r="AY604" s="24" t="str">
        <f t="shared" si="174"/>
        <v/>
      </c>
      <c r="AZ604" s="24" t="str">
        <f>IF(AND($BB$1=5,$BC$1=AH604),'Data Entry'!C609,"")</f>
        <v/>
      </c>
      <c r="BA604" s="24" t="str">
        <f>IF(AND($BB$1=5,AG604=5,$BC$1=AH604),'Data Entry'!D609,"")</f>
        <v/>
      </c>
      <c r="BB604" s="24" t="str">
        <f t="shared" si="175"/>
        <v/>
      </c>
      <c r="BC604" s="24" t="str">
        <f>IF(AND($BB$1=5,AG604=5,$BC$1=AH604),'Data Entry'!F609,"")</f>
        <v/>
      </c>
      <c r="BD604" s="24" t="str">
        <f t="shared" si="176"/>
        <v/>
      </c>
      <c r="BE604" s="24" t="str">
        <f>IF(AND($BB$1=5,AG604=5,$BC$1=AH604),'Data Entry'!G609,"")</f>
        <v/>
      </c>
      <c r="BF604" s="24" t="str">
        <f t="shared" si="177"/>
        <v/>
      </c>
      <c r="BG604" s="24" t="str">
        <f t="shared" si="178"/>
        <v/>
      </c>
      <c r="BH604" s="24" t="str">
        <f>IF(AND($BB$1=5,AG604=5,$BC$1=AH604),'Data Entry'!E609,"")</f>
        <v/>
      </c>
      <c r="BI604" s="24" t="str">
        <f>IF(AND($BB$1=5,AG604=5,$BC$1=AH604),'Data Entry'!H609,"")</f>
        <v/>
      </c>
      <c r="BJ604" s="24" t="str">
        <f>IF(AND($BB$1=5,AG604=5,$BC$1=AH604),'Data Entry'!I609,"")</f>
        <v/>
      </c>
      <c r="BK604" s="24" t="str">
        <f t="shared" si="179"/>
        <v/>
      </c>
      <c r="BL604" s="24" t="str">
        <f t="shared" si="180"/>
        <v/>
      </c>
      <c r="BM604" s="24" t="str">
        <f t="shared" si="181"/>
        <v/>
      </c>
      <c r="BN604" s="24" t="str">
        <f t="shared" si="182"/>
        <v/>
      </c>
    </row>
    <row r="605" spans="1:66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7"/>
      <c r="AF605" t="str">
        <f>IF(AK605="","",IF(AK605&gt;0,COUNT($AG$2:AG605),""))</f>
        <v/>
      </c>
      <c r="AG605" s="24">
        <f t="shared" si="165"/>
        <v>5</v>
      </c>
      <c r="AH605" s="24">
        <f>IF(AND($AJ$1=5),'Data Entry'!C610,"")</f>
        <v>0</v>
      </c>
      <c r="AI605" s="24">
        <f>IF(AND($AJ$1=5),'Data Entry'!D610,"")</f>
        <v>0</v>
      </c>
      <c r="AJ605" s="24" t="str">
        <f t="shared" si="166"/>
        <v/>
      </c>
      <c r="AK605" s="24">
        <f>IF(AND($AJ$1=5),'Data Entry'!F610,"")</f>
        <v>0</v>
      </c>
      <c r="AL605" s="24" t="str">
        <f t="shared" si="167"/>
        <v/>
      </c>
      <c r="AM605" s="24">
        <f>IF(AND($AJ$1=5),'Data Entry'!G610,"")</f>
        <v>0</v>
      </c>
      <c r="AN605" s="24" t="str">
        <f t="shared" si="168"/>
        <v/>
      </c>
      <c r="AO605" s="24" t="str">
        <f t="shared" si="169"/>
        <v/>
      </c>
      <c r="AP605" s="24">
        <f>IF(AND($AJ$1=5),'Data Entry'!E610,"")</f>
        <v>0</v>
      </c>
      <c r="AQ605" s="24">
        <f>IF(AND($AJ$1=5),'Data Entry'!H610,"")</f>
        <v>0</v>
      </c>
      <c r="AR605" s="24">
        <f>IF(AND($AJ$1=5),'Data Entry'!I610,"")</f>
        <v>0</v>
      </c>
      <c r="AS605" s="24" t="str">
        <f t="shared" si="170"/>
        <v/>
      </c>
      <c r="AT605" s="24" t="str">
        <f t="shared" si="171"/>
        <v/>
      </c>
      <c r="AU605" s="24" t="str">
        <f t="shared" si="172"/>
        <v/>
      </c>
      <c r="AV605" s="24" t="str">
        <f t="shared" si="173"/>
        <v/>
      </c>
      <c r="AX605" t="str">
        <f>IF(BC605="","",IF(BC605&gt;0,COUNT($AY$2:AY605),""))</f>
        <v/>
      </c>
      <c r="AY605" s="24" t="str">
        <f t="shared" si="174"/>
        <v/>
      </c>
      <c r="AZ605" s="24" t="str">
        <f>IF(AND($BB$1=5,$BC$1=AH605),'Data Entry'!C610,"")</f>
        <v/>
      </c>
      <c r="BA605" s="24" t="str">
        <f>IF(AND($BB$1=5,AG605=5,$BC$1=AH605),'Data Entry'!D610,"")</f>
        <v/>
      </c>
      <c r="BB605" s="24" t="str">
        <f t="shared" si="175"/>
        <v/>
      </c>
      <c r="BC605" s="24" t="str">
        <f>IF(AND($BB$1=5,AG605=5,$BC$1=AH605),'Data Entry'!F610,"")</f>
        <v/>
      </c>
      <c r="BD605" s="24" t="str">
        <f t="shared" si="176"/>
        <v/>
      </c>
      <c r="BE605" s="24" t="str">
        <f>IF(AND($BB$1=5,AG605=5,$BC$1=AH605),'Data Entry'!G610,"")</f>
        <v/>
      </c>
      <c r="BF605" s="24" t="str">
        <f t="shared" si="177"/>
        <v/>
      </c>
      <c r="BG605" s="24" t="str">
        <f t="shared" si="178"/>
        <v/>
      </c>
      <c r="BH605" s="24" t="str">
        <f>IF(AND($BB$1=5,AG605=5,$BC$1=AH605),'Data Entry'!E610,"")</f>
        <v/>
      </c>
      <c r="BI605" s="24" t="str">
        <f>IF(AND($BB$1=5,AG605=5,$BC$1=AH605),'Data Entry'!H610,"")</f>
        <v/>
      </c>
      <c r="BJ605" s="24" t="str">
        <f>IF(AND($BB$1=5,AG605=5,$BC$1=AH605),'Data Entry'!I610,"")</f>
        <v/>
      </c>
      <c r="BK605" s="24" t="str">
        <f t="shared" si="179"/>
        <v/>
      </c>
      <c r="BL605" s="24" t="str">
        <f t="shared" si="180"/>
        <v/>
      </c>
      <c r="BM605" s="24" t="str">
        <f t="shared" si="181"/>
        <v/>
      </c>
      <c r="BN605" s="24" t="str">
        <f t="shared" si="182"/>
        <v/>
      </c>
    </row>
    <row r="606" spans="1:66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7"/>
      <c r="AF606" t="str">
        <f>IF(AK606="","",IF(AK606&gt;0,COUNT($AG$2:AG606),""))</f>
        <v/>
      </c>
      <c r="AG606" s="24">
        <f t="shared" si="165"/>
        <v>5</v>
      </c>
      <c r="AH606" s="24">
        <f>IF(AND($AJ$1=5),'Data Entry'!C611,"")</f>
        <v>0</v>
      </c>
      <c r="AI606" s="24">
        <f>IF(AND($AJ$1=5),'Data Entry'!D611,"")</f>
        <v>0</v>
      </c>
      <c r="AJ606" s="24" t="str">
        <f t="shared" si="166"/>
        <v/>
      </c>
      <c r="AK606" s="24">
        <f>IF(AND($AJ$1=5),'Data Entry'!F611,"")</f>
        <v>0</v>
      </c>
      <c r="AL606" s="24" t="str">
        <f t="shared" si="167"/>
        <v/>
      </c>
      <c r="AM606" s="24">
        <f>IF(AND($AJ$1=5),'Data Entry'!G611,"")</f>
        <v>0</v>
      </c>
      <c r="AN606" s="24" t="str">
        <f t="shared" si="168"/>
        <v/>
      </c>
      <c r="AO606" s="24" t="str">
        <f t="shared" si="169"/>
        <v/>
      </c>
      <c r="AP606" s="24">
        <f>IF(AND($AJ$1=5),'Data Entry'!E611,"")</f>
        <v>0</v>
      </c>
      <c r="AQ606" s="24">
        <f>IF(AND($AJ$1=5),'Data Entry'!H611,"")</f>
        <v>0</v>
      </c>
      <c r="AR606" s="24">
        <f>IF(AND($AJ$1=5),'Data Entry'!I611,"")</f>
        <v>0</v>
      </c>
      <c r="AS606" s="24" t="str">
        <f t="shared" si="170"/>
        <v/>
      </c>
      <c r="AT606" s="24" t="str">
        <f t="shared" si="171"/>
        <v/>
      </c>
      <c r="AU606" s="24" t="str">
        <f t="shared" si="172"/>
        <v/>
      </c>
      <c r="AV606" s="24" t="str">
        <f t="shared" si="173"/>
        <v/>
      </c>
      <c r="AX606" t="str">
        <f>IF(BC606="","",IF(BC606&gt;0,COUNT($AY$2:AY606),""))</f>
        <v/>
      </c>
      <c r="AY606" s="24" t="str">
        <f t="shared" si="174"/>
        <v/>
      </c>
      <c r="AZ606" s="24" t="str">
        <f>IF(AND($BB$1=5,$BC$1=AH606),'Data Entry'!C611,"")</f>
        <v/>
      </c>
      <c r="BA606" s="24" t="str">
        <f>IF(AND($BB$1=5,AG606=5,$BC$1=AH606),'Data Entry'!D611,"")</f>
        <v/>
      </c>
      <c r="BB606" s="24" t="str">
        <f t="shared" si="175"/>
        <v/>
      </c>
      <c r="BC606" s="24" t="str">
        <f>IF(AND($BB$1=5,AG606=5,$BC$1=AH606),'Data Entry'!F611,"")</f>
        <v/>
      </c>
      <c r="BD606" s="24" t="str">
        <f t="shared" si="176"/>
        <v/>
      </c>
      <c r="BE606" s="24" t="str">
        <f>IF(AND($BB$1=5,AG606=5,$BC$1=AH606),'Data Entry'!G611,"")</f>
        <v/>
      </c>
      <c r="BF606" s="24" t="str">
        <f t="shared" si="177"/>
        <v/>
      </c>
      <c r="BG606" s="24" t="str">
        <f t="shared" si="178"/>
        <v/>
      </c>
      <c r="BH606" s="24" t="str">
        <f>IF(AND($BB$1=5,AG606=5,$BC$1=AH606),'Data Entry'!E611,"")</f>
        <v/>
      </c>
      <c r="BI606" s="24" t="str">
        <f>IF(AND($BB$1=5,AG606=5,$BC$1=AH606),'Data Entry'!H611,"")</f>
        <v/>
      </c>
      <c r="BJ606" s="24" t="str">
        <f>IF(AND($BB$1=5,AG606=5,$BC$1=AH606),'Data Entry'!I611,"")</f>
        <v/>
      </c>
      <c r="BK606" s="24" t="str">
        <f t="shared" si="179"/>
        <v/>
      </c>
      <c r="BL606" s="24" t="str">
        <f t="shared" si="180"/>
        <v/>
      </c>
      <c r="BM606" s="24" t="str">
        <f t="shared" si="181"/>
        <v/>
      </c>
      <c r="BN606" s="24" t="str">
        <f t="shared" si="182"/>
        <v/>
      </c>
    </row>
    <row r="607" spans="1:66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7"/>
      <c r="AF607" t="str">
        <f>IF(AK607="","",IF(AK607&gt;0,COUNT($AG$2:AG607),""))</f>
        <v/>
      </c>
      <c r="AG607" s="24">
        <f t="shared" si="165"/>
        <v>5</v>
      </c>
      <c r="AH607" s="24">
        <f>IF(AND($AJ$1=5),'Data Entry'!C612,"")</f>
        <v>0</v>
      </c>
      <c r="AI607" s="24">
        <f>IF(AND($AJ$1=5),'Data Entry'!D612,"")</f>
        <v>0</v>
      </c>
      <c r="AJ607" s="24" t="str">
        <f t="shared" si="166"/>
        <v/>
      </c>
      <c r="AK607" s="24">
        <f>IF(AND($AJ$1=5),'Data Entry'!F612,"")</f>
        <v>0</v>
      </c>
      <c r="AL607" s="24" t="str">
        <f t="shared" si="167"/>
        <v/>
      </c>
      <c r="AM607" s="24">
        <f>IF(AND($AJ$1=5),'Data Entry'!G612,"")</f>
        <v>0</v>
      </c>
      <c r="AN607" s="24" t="str">
        <f t="shared" si="168"/>
        <v/>
      </c>
      <c r="AO607" s="24" t="str">
        <f t="shared" si="169"/>
        <v/>
      </c>
      <c r="AP607" s="24">
        <f>IF(AND($AJ$1=5),'Data Entry'!E612,"")</f>
        <v>0</v>
      </c>
      <c r="AQ607" s="24">
        <f>IF(AND($AJ$1=5),'Data Entry'!H612,"")</f>
        <v>0</v>
      </c>
      <c r="AR607" s="24">
        <f>IF(AND($AJ$1=5),'Data Entry'!I612,"")</f>
        <v>0</v>
      </c>
      <c r="AS607" s="24" t="str">
        <f t="shared" si="170"/>
        <v/>
      </c>
      <c r="AT607" s="24" t="str">
        <f t="shared" si="171"/>
        <v/>
      </c>
      <c r="AU607" s="24" t="str">
        <f t="shared" si="172"/>
        <v/>
      </c>
      <c r="AV607" s="24" t="str">
        <f t="shared" si="173"/>
        <v/>
      </c>
      <c r="AX607" t="str">
        <f>IF(BC607="","",IF(BC607&gt;0,COUNT($AY$2:AY607),""))</f>
        <v/>
      </c>
      <c r="AY607" s="24" t="str">
        <f t="shared" si="174"/>
        <v/>
      </c>
      <c r="AZ607" s="24" t="str">
        <f>IF(AND($BB$1=5,$BC$1=AH607),'Data Entry'!C612,"")</f>
        <v/>
      </c>
      <c r="BA607" s="24" t="str">
        <f>IF(AND($BB$1=5,AG607=5,$BC$1=AH607),'Data Entry'!D612,"")</f>
        <v/>
      </c>
      <c r="BB607" s="24" t="str">
        <f t="shared" si="175"/>
        <v/>
      </c>
      <c r="BC607" s="24" t="str">
        <f>IF(AND($BB$1=5,AG607=5,$BC$1=AH607),'Data Entry'!F612,"")</f>
        <v/>
      </c>
      <c r="BD607" s="24" t="str">
        <f t="shared" si="176"/>
        <v/>
      </c>
      <c r="BE607" s="24" t="str">
        <f>IF(AND($BB$1=5,AG607=5,$BC$1=AH607),'Data Entry'!G612,"")</f>
        <v/>
      </c>
      <c r="BF607" s="24" t="str">
        <f t="shared" si="177"/>
        <v/>
      </c>
      <c r="BG607" s="24" t="str">
        <f t="shared" si="178"/>
        <v/>
      </c>
      <c r="BH607" s="24" t="str">
        <f>IF(AND($BB$1=5,AG607=5,$BC$1=AH607),'Data Entry'!E612,"")</f>
        <v/>
      </c>
      <c r="BI607" s="24" t="str">
        <f>IF(AND($BB$1=5,AG607=5,$BC$1=AH607),'Data Entry'!H612,"")</f>
        <v/>
      </c>
      <c r="BJ607" s="24" t="str">
        <f>IF(AND($BB$1=5,AG607=5,$BC$1=AH607),'Data Entry'!I612,"")</f>
        <v/>
      </c>
      <c r="BK607" s="24" t="str">
        <f t="shared" si="179"/>
        <v/>
      </c>
      <c r="BL607" s="24" t="str">
        <f t="shared" si="180"/>
        <v/>
      </c>
      <c r="BM607" s="24" t="str">
        <f t="shared" si="181"/>
        <v/>
      </c>
      <c r="BN607" s="24" t="str">
        <f t="shared" si="182"/>
        <v/>
      </c>
    </row>
    <row r="608" spans="1:66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7"/>
      <c r="AF608" t="str">
        <f>IF(AK608="","",IF(AK608&gt;0,COUNT($AG$2:AG608),""))</f>
        <v/>
      </c>
      <c r="AG608" s="24">
        <f t="shared" si="165"/>
        <v>5</v>
      </c>
      <c r="AH608" s="24">
        <f>IF(AND($AJ$1=5),'Data Entry'!C613,"")</f>
        <v>0</v>
      </c>
      <c r="AI608" s="24">
        <f>IF(AND($AJ$1=5),'Data Entry'!D613,"")</f>
        <v>0</v>
      </c>
      <c r="AJ608" s="24" t="str">
        <f t="shared" si="166"/>
        <v/>
      </c>
      <c r="AK608" s="24">
        <f>IF(AND($AJ$1=5),'Data Entry'!F613,"")</f>
        <v>0</v>
      </c>
      <c r="AL608" s="24" t="str">
        <f t="shared" si="167"/>
        <v/>
      </c>
      <c r="AM608" s="24">
        <f>IF(AND($AJ$1=5),'Data Entry'!G613,"")</f>
        <v>0</v>
      </c>
      <c r="AN608" s="24" t="str">
        <f t="shared" si="168"/>
        <v/>
      </c>
      <c r="AO608" s="24" t="str">
        <f t="shared" si="169"/>
        <v/>
      </c>
      <c r="AP608" s="24">
        <f>IF(AND($AJ$1=5),'Data Entry'!E613,"")</f>
        <v>0</v>
      </c>
      <c r="AQ608" s="24">
        <f>IF(AND($AJ$1=5),'Data Entry'!H613,"")</f>
        <v>0</v>
      </c>
      <c r="AR608" s="24">
        <f>IF(AND($AJ$1=5),'Data Entry'!I613,"")</f>
        <v>0</v>
      </c>
      <c r="AS608" s="24" t="str">
        <f t="shared" si="170"/>
        <v/>
      </c>
      <c r="AT608" s="24" t="str">
        <f t="shared" si="171"/>
        <v/>
      </c>
      <c r="AU608" s="24" t="str">
        <f t="shared" si="172"/>
        <v/>
      </c>
      <c r="AV608" s="24" t="str">
        <f t="shared" si="173"/>
        <v/>
      </c>
      <c r="AX608" t="str">
        <f>IF(BC608="","",IF(BC608&gt;0,COUNT($AY$2:AY608),""))</f>
        <v/>
      </c>
      <c r="AY608" s="24" t="str">
        <f t="shared" si="174"/>
        <v/>
      </c>
      <c r="AZ608" s="24" t="str">
        <f>IF(AND($BB$1=5,$BC$1=AH608),'Data Entry'!C613,"")</f>
        <v/>
      </c>
      <c r="BA608" s="24" t="str">
        <f>IF(AND($BB$1=5,AG608=5,$BC$1=AH608),'Data Entry'!D613,"")</f>
        <v/>
      </c>
      <c r="BB608" s="24" t="str">
        <f t="shared" si="175"/>
        <v/>
      </c>
      <c r="BC608" s="24" t="str">
        <f>IF(AND($BB$1=5,AG608=5,$BC$1=AH608),'Data Entry'!F613,"")</f>
        <v/>
      </c>
      <c r="BD608" s="24" t="str">
        <f t="shared" si="176"/>
        <v/>
      </c>
      <c r="BE608" s="24" t="str">
        <f>IF(AND($BB$1=5,AG608=5,$BC$1=AH608),'Data Entry'!G613,"")</f>
        <v/>
      </c>
      <c r="BF608" s="24" t="str">
        <f t="shared" si="177"/>
        <v/>
      </c>
      <c r="BG608" s="24" t="str">
        <f t="shared" si="178"/>
        <v/>
      </c>
      <c r="BH608" s="24" t="str">
        <f>IF(AND($BB$1=5,AG608=5,$BC$1=AH608),'Data Entry'!E613,"")</f>
        <v/>
      </c>
      <c r="BI608" s="24" t="str">
        <f>IF(AND($BB$1=5,AG608=5,$BC$1=AH608),'Data Entry'!H613,"")</f>
        <v/>
      </c>
      <c r="BJ608" s="24" t="str">
        <f>IF(AND($BB$1=5,AG608=5,$BC$1=AH608),'Data Entry'!I613,"")</f>
        <v/>
      </c>
      <c r="BK608" s="24" t="str">
        <f t="shared" si="179"/>
        <v/>
      </c>
      <c r="BL608" s="24" t="str">
        <f t="shared" si="180"/>
        <v/>
      </c>
      <c r="BM608" s="24" t="str">
        <f t="shared" si="181"/>
        <v/>
      </c>
      <c r="BN608" s="24" t="str">
        <f t="shared" si="182"/>
        <v/>
      </c>
    </row>
    <row r="609" spans="1:66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7"/>
      <c r="AF609" t="str">
        <f>IF(AK609="","",IF(AK609&gt;0,COUNT($AG$2:AG609),""))</f>
        <v/>
      </c>
      <c r="AG609" s="24">
        <f t="shared" si="165"/>
        <v>5</v>
      </c>
      <c r="AH609" s="24">
        <f>IF(AND($AJ$1=5),'Data Entry'!C614,"")</f>
        <v>0</v>
      </c>
      <c r="AI609" s="24">
        <f>IF(AND($AJ$1=5),'Data Entry'!D614,"")</f>
        <v>0</v>
      </c>
      <c r="AJ609" s="24" t="str">
        <f t="shared" si="166"/>
        <v/>
      </c>
      <c r="AK609" s="24">
        <f>IF(AND($AJ$1=5),'Data Entry'!F614,"")</f>
        <v>0</v>
      </c>
      <c r="AL609" s="24" t="str">
        <f t="shared" si="167"/>
        <v/>
      </c>
      <c r="AM609" s="24">
        <f>IF(AND($AJ$1=5),'Data Entry'!G614,"")</f>
        <v>0</v>
      </c>
      <c r="AN609" s="24" t="str">
        <f t="shared" si="168"/>
        <v/>
      </c>
      <c r="AO609" s="24" t="str">
        <f t="shared" si="169"/>
        <v/>
      </c>
      <c r="AP609" s="24">
        <f>IF(AND($AJ$1=5),'Data Entry'!E614,"")</f>
        <v>0</v>
      </c>
      <c r="AQ609" s="24">
        <f>IF(AND($AJ$1=5),'Data Entry'!H614,"")</f>
        <v>0</v>
      </c>
      <c r="AR609" s="24">
        <f>IF(AND($AJ$1=5),'Data Entry'!I614,"")</f>
        <v>0</v>
      </c>
      <c r="AS609" s="24" t="str">
        <f t="shared" si="170"/>
        <v/>
      </c>
      <c r="AT609" s="24" t="str">
        <f t="shared" si="171"/>
        <v/>
      </c>
      <c r="AU609" s="24" t="str">
        <f t="shared" si="172"/>
        <v/>
      </c>
      <c r="AV609" s="24" t="str">
        <f t="shared" si="173"/>
        <v/>
      </c>
      <c r="AX609" t="str">
        <f>IF(BC609="","",IF(BC609&gt;0,COUNT($AY$2:AY609),""))</f>
        <v/>
      </c>
      <c r="AY609" s="24" t="str">
        <f t="shared" si="174"/>
        <v/>
      </c>
      <c r="AZ609" s="24" t="str">
        <f>IF(AND($BB$1=5,$BC$1=AH609),'Data Entry'!C614,"")</f>
        <v/>
      </c>
      <c r="BA609" s="24" t="str">
        <f>IF(AND($BB$1=5,AG609=5,$BC$1=AH609),'Data Entry'!D614,"")</f>
        <v/>
      </c>
      <c r="BB609" s="24" t="str">
        <f t="shared" si="175"/>
        <v/>
      </c>
      <c r="BC609" s="24" t="str">
        <f>IF(AND($BB$1=5,AG609=5,$BC$1=AH609),'Data Entry'!F614,"")</f>
        <v/>
      </c>
      <c r="BD609" s="24" t="str">
        <f t="shared" si="176"/>
        <v/>
      </c>
      <c r="BE609" s="24" t="str">
        <f>IF(AND($BB$1=5,AG609=5,$BC$1=AH609),'Data Entry'!G614,"")</f>
        <v/>
      </c>
      <c r="BF609" s="24" t="str">
        <f t="shared" si="177"/>
        <v/>
      </c>
      <c r="BG609" s="24" t="str">
        <f t="shared" si="178"/>
        <v/>
      </c>
      <c r="BH609" s="24" t="str">
        <f>IF(AND($BB$1=5,AG609=5,$BC$1=AH609),'Data Entry'!E614,"")</f>
        <v/>
      </c>
      <c r="BI609" s="24" t="str">
        <f>IF(AND($BB$1=5,AG609=5,$BC$1=AH609),'Data Entry'!H614,"")</f>
        <v/>
      </c>
      <c r="BJ609" s="24" t="str">
        <f>IF(AND($BB$1=5,AG609=5,$BC$1=AH609),'Data Entry'!I614,"")</f>
        <v/>
      </c>
      <c r="BK609" s="24" t="str">
        <f t="shared" si="179"/>
        <v/>
      </c>
      <c r="BL609" s="24" t="str">
        <f t="shared" si="180"/>
        <v/>
      </c>
      <c r="BM609" s="24" t="str">
        <f t="shared" si="181"/>
        <v/>
      </c>
      <c r="BN609" s="24" t="str">
        <f t="shared" si="182"/>
        <v/>
      </c>
    </row>
    <row r="610" spans="1:66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7"/>
      <c r="AF610" t="str">
        <f>IF(AK610="","",IF(AK610&gt;0,COUNT($AG$2:AG610),""))</f>
        <v/>
      </c>
      <c r="AG610" s="24">
        <f t="shared" si="165"/>
        <v>5</v>
      </c>
      <c r="AH610" s="24">
        <f>IF(AND($AJ$1=5),'Data Entry'!C615,"")</f>
        <v>0</v>
      </c>
      <c r="AI610" s="24">
        <f>IF(AND($AJ$1=5),'Data Entry'!D615,"")</f>
        <v>0</v>
      </c>
      <c r="AJ610" s="24" t="str">
        <f t="shared" si="166"/>
        <v/>
      </c>
      <c r="AK610" s="24">
        <f>IF(AND($AJ$1=5),'Data Entry'!F615,"")</f>
        <v>0</v>
      </c>
      <c r="AL610" s="24" t="str">
        <f t="shared" si="167"/>
        <v/>
      </c>
      <c r="AM610" s="24">
        <f>IF(AND($AJ$1=5),'Data Entry'!G615,"")</f>
        <v>0</v>
      </c>
      <c r="AN610" s="24" t="str">
        <f t="shared" si="168"/>
        <v/>
      </c>
      <c r="AO610" s="24" t="str">
        <f t="shared" si="169"/>
        <v/>
      </c>
      <c r="AP610" s="24">
        <f>IF(AND($AJ$1=5),'Data Entry'!E615,"")</f>
        <v>0</v>
      </c>
      <c r="AQ610" s="24">
        <f>IF(AND($AJ$1=5),'Data Entry'!H615,"")</f>
        <v>0</v>
      </c>
      <c r="AR610" s="24">
        <f>IF(AND($AJ$1=5),'Data Entry'!I615,"")</f>
        <v>0</v>
      </c>
      <c r="AS610" s="24" t="str">
        <f t="shared" si="170"/>
        <v/>
      </c>
      <c r="AT610" s="24" t="str">
        <f t="shared" si="171"/>
        <v/>
      </c>
      <c r="AU610" s="24" t="str">
        <f t="shared" si="172"/>
        <v/>
      </c>
      <c r="AV610" s="24" t="str">
        <f t="shared" si="173"/>
        <v/>
      </c>
      <c r="AX610" t="str">
        <f>IF(BC610="","",IF(BC610&gt;0,COUNT($AY$2:AY610),""))</f>
        <v/>
      </c>
      <c r="AY610" s="24" t="str">
        <f t="shared" si="174"/>
        <v/>
      </c>
      <c r="AZ610" s="24" t="str">
        <f>IF(AND($BB$1=5,$BC$1=AH610),'Data Entry'!C615,"")</f>
        <v/>
      </c>
      <c r="BA610" s="24" t="str">
        <f>IF(AND($BB$1=5,AG610=5,$BC$1=AH610),'Data Entry'!D615,"")</f>
        <v/>
      </c>
      <c r="BB610" s="24" t="str">
        <f t="shared" si="175"/>
        <v/>
      </c>
      <c r="BC610" s="24" t="str">
        <f>IF(AND($BB$1=5,AG610=5,$BC$1=AH610),'Data Entry'!F615,"")</f>
        <v/>
      </c>
      <c r="BD610" s="24" t="str">
        <f t="shared" si="176"/>
        <v/>
      </c>
      <c r="BE610" s="24" t="str">
        <f>IF(AND($BB$1=5,AG610=5,$BC$1=AH610),'Data Entry'!G615,"")</f>
        <v/>
      </c>
      <c r="BF610" s="24" t="str">
        <f t="shared" si="177"/>
        <v/>
      </c>
      <c r="BG610" s="24" t="str">
        <f t="shared" si="178"/>
        <v/>
      </c>
      <c r="BH610" s="24" t="str">
        <f>IF(AND($BB$1=5,AG610=5,$BC$1=AH610),'Data Entry'!E615,"")</f>
        <v/>
      </c>
      <c r="BI610" s="24" t="str">
        <f>IF(AND($BB$1=5,AG610=5,$BC$1=AH610),'Data Entry'!H615,"")</f>
        <v/>
      </c>
      <c r="BJ610" s="24" t="str">
        <f>IF(AND($BB$1=5,AG610=5,$BC$1=AH610),'Data Entry'!I615,"")</f>
        <v/>
      </c>
      <c r="BK610" s="24" t="str">
        <f t="shared" si="179"/>
        <v/>
      </c>
      <c r="BL610" s="24" t="str">
        <f t="shared" si="180"/>
        <v/>
      </c>
      <c r="BM610" s="24" t="str">
        <f t="shared" si="181"/>
        <v/>
      </c>
      <c r="BN610" s="24" t="str">
        <f t="shared" si="182"/>
        <v/>
      </c>
    </row>
    <row r="611" spans="1:66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7"/>
      <c r="AF611" t="str">
        <f>IF(AK611="","",IF(AK611&gt;0,COUNT($AG$2:AG611),""))</f>
        <v/>
      </c>
      <c r="AG611" s="24">
        <f t="shared" si="165"/>
        <v>5</v>
      </c>
      <c r="AH611" s="24">
        <f>IF(AND($AJ$1=5),'Data Entry'!C616,"")</f>
        <v>0</v>
      </c>
      <c r="AI611" s="24">
        <f>IF(AND($AJ$1=5),'Data Entry'!D616,"")</f>
        <v>0</v>
      </c>
      <c r="AJ611" s="24" t="str">
        <f t="shared" si="166"/>
        <v/>
      </c>
      <c r="AK611" s="24">
        <f>IF(AND($AJ$1=5),'Data Entry'!F616,"")</f>
        <v>0</v>
      </c>
      <c r="AL611" s="24" t="str">
        <f t="shared" si="167"/>
        <v/>
      </c>
      <c r="AM611" s="24">
        <f>IF(AND($AJ$1=5),'Data Entry'!G616,"")</f>
        <v>0</v>
      </c>
      <c r="AN611" s="24" t="str">
        <f t="shared" si="168"/>
        <v/>
      </c>
      <c r="AO611" s="24" t="str">
        <f t="shared" si="169"/>
        <v/>
      </c>
      <c r="AP611" s="24">
        <f>IF(AND($AJ$1=5),'Data Entry'!E616,"")</f>
        <v>0</v>
      </c>
      <c r="AQ611" s="24">
        <f>IF(AND($AJ$1=5),'Data Entry'!H616,"")</f>
        <v>0</v>
      </c>
      <c r="AR611" s="24">
        <f>IF(AND($AJ$1=5),'Data Entry'!I616,"")</f>
        <v>0</v>
      </c>
      <c r="AS611" s="24" t="str">
        <f t="shared" si="170"/>
        <v/>
      </c>
      <c r="AT611" s="24" t="str">
        <f t="shared" si="171"/>
        <v/>
      </c>
      <c r="AU611" s="24" t="str">
        <f t="shared" si="172"/>
        <v/>
      </c>
      <c r="AV611" s="24" t="str">
        <f t="shared" si="173"/>
        <v/>
      </c>
      <c r="AX611" t="str">
        <f>IF(BC611="","",IF(BC611&gt;0,COUNT($AY$2:AY611),""))</f>
        <v/>
      </c>
      <c r="AY611" s="24" t="str">
        <f t="shared" si="174"/>
        <v/>
      </c>
      <c r="AZ611" s="24" t="str">
        <f>IF(AND($BB$1=5,$BC$1=AH611),'Data Entry'!C616,"")</f>
        <v/>
      </c>
      <c r="BA611" s="24" t="str">
        <f>IF(AND($BB$1=5,AG611=5,$BC$1=AH611),'Data Entry'!D616,"")</f>
        <v/>
      </c>
      <c r="BB611" s="24" t="str">
        <f t="shared" si="175"/>
        <v/>
      </c>
      <c r="BC611" s="24" t="str">
        <f>IF(AND($BB$1=5,AG611=5,$BC$1=AH611),'Data Entry'!F616,"")</f>
        <v/>
      </c>
      <c r="BD611" s="24" t="str">
        <f t="shared" si="176"/>
        <v/>
      </c>
      <c r="BE611" s="24" t="str">
        <f>IF(AND($BB$1=5,AG611=5,$BC$1=AH611),'Data Entry'!G616,"")</f>
        <v/>
      </c>
      <c r="BF611" s="24" t="str">
        <f t="shared" si="177"/>
        <v/>
      </c>
      <c r="BG611" s="24" t="str">
        <f t="shared" si="178"/>
        <v/>
      </c>
      <c r="BH611" s="24" t="str">
        <f>IF(AND($BB$1=5,AG611=5,$BC$1=AH611),'Data Entry'!E616,"")</f>
        <v/>
      </c>
      <c r="BI611" s="24" t="str">
        <f>IF(AND($BB$1=5,AG611=5,$BC$1=AH611),'Data Entry'!H616,"")</f>
        <v/>
      </c>
      <c r="BJ611" s="24" t="str">
        <f>IF(AND($BB$1=5,AG611=5,$BC$1=AH611),'Data Entry'!I616,"")</f>
        <v/>
      </c>
      <c r="BK611" s="24" t="str">
        <f t="shared" si="179"/>
        <v/>
      </c>
      <c r="BL611" s="24" t="str">
        <f t="shared" si="180"/>
        <v/>
      </c>
      <c r="BM611" s="24" t="str">
        <f t="shared" si="181"/>
        <v/>
      </c>
      <c r="BN611" s="24" t="str">
        <f t="shared" si="182"/>
        <v/>
      </c>
    </row>
    <row r="612" spans="1:66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7"/>
      <c r="AF612" t="str">
        <f>IF(AK612="","",IF(AK612&gt;0,COUNT($AG$2:AG612),""))</f>
        <v/>
      </c>
      <c r="AG612" s="24">
        <f t="shared" si="165"/>
        <v>5</v>
      </c>
      <c r="AH612" s="24">
        <f>IF(AND($AJ$1=5),'Data Entry'!C617,"")</f>
        <v>0</v>
      </c>
      <c r="AI612" s="24">
        <f>IF(AND($AJ$1=5),'Data Entry'!D617,"")</f>
        <v>0</v>
      </c>
      <c r="AJ612" s="24" t="str">
        <f t="shared" si="166"/>
        <v/>
      </c>
      <c r="AK612" s="24">
        <f>IF(AND($AJ$1=5),'Data Entry'!F617,"")</f>
        <v>0</v>
      </c>
      <c r="AL612" s="24" t="str">
        <f t="shared" si="167"/>
        <v/>
      </c>
      <c r="AM612" s="24">
        <f>IF(AND($AJ$1=5),'Data Entry'!G617,"")</f>
        <v>0</v>
      </c>
      <c r="AN612" s="24" t="str">
        <f t="shared" si="168"/>
        <v/>
      </c>
      <c r="AO612" s="24" t="str">
        <f t="shared" si="169"/>
        <v/>
      </c>
      <c r="AP612" s="24">
        <f>IF(AND($AJ$1=5),'Data Entry'!E617,"")</f>
        <v>0</v>
      </c>
      <c r="AQ612" s="24">
        <f>IF(AND($AJ$1=5),'Data Entry'!H617,"")</f>
        <v>0</v>
      </c>
      <c r="AR612" s="24">
        <f>IF(AND($AJ$1=5),'Data Entry'!I617,"")</f>
        <v>0</v>
      </c>
      <c r="AS612" s="24" t="str">
        <f t="shared" si="170"/>
        <v/>
      </c>
      <c r="AT612" s="24" t="str">
        <f t="shared" si="171"/>
        <v/>
      </c>
      <c r="AU612" s="24" t="str">
        <f t="shared" si="172"/>
        <v/>
      </c>
      <c r="AV612" s="24" t="str">
        <f t="shared" si="173"/>
        <v/>
      </c>
      <c r="AX612" t="str">
        <f>IF(BC612="","",IF(BC612&gt;0,COUNT($AY$2:AY612),""))</f>
        <v/>
      </c>
      <c r="AY612" s="24" t="str">
        <f t="shared" si="174"/>
        <v/>
      </c>
      <c r="AZ612" s="24" t="str">
        <f>IF(AND($BB$1=5,$BC$1=AH612),'Data Entry'!C617,"")</f>
        <v/>
      </c>
      <c r="BA612" s="24" t="str">
        <f>IF(AND($BB$1=5,AG612=5,$BC$1=AH612),'Data Entry'!D617,"")</f>
        <v/>
      </c>
      <c r="BB612" s="24" t="str">
        <f t="shared" si="175"/>
        <v/>
      </c>
      <c r="BC612" s="24" t="str">
        <f>IF(AND($BB$1=5,AG612=5,$BC$1=AH612),'Data Entry'!F617,"")</f>
        <v/>
      </c>
      <c r="BD612" s="24" t="str">
        <f t="shared" si="176"/>
        <v/>
      </c>
      <c r="BE612" s="24" t="str">
        <f>IF(AND($BB$1=5,AG612=5,$BC$1=AH612),'Data Entry'!G617,"")</f>
        <v/>
      </c>
      <c r="BF612" s="24" t="str">
        <f t="shared" si="177"/>
        <v/>
      </c>
      <c r="BG612" s="24" t="str">
        <f t="shared" si="178"/>
        <v/>
      </c>
      <c r="BH612" s="24" t="str">
        <f>IF(AND($BB$1=5,AG612=5,$BC$1=AH612),'Data Entry'!E617,"")</f>
        <v/>
      </c>
      <c r="BI612" s="24" t="str">
        <f>IF(AND($BB$1=5,AG612=5,$BC$1=AH612),'Data Entry'!H617,"")</f>
        <v/>
      </c>
      <c r="BJ612" s="24" t="str">
        <f>IF(AND($BB$1=5,AG612=5,$BC$1=AH612),'Data Entry'!I617,"")</f>
        <v/>
      </c>
      <c r="BK612" s="24" t="str">
        <f t="shared" si="179"/>
        <v/>
      </c>
      <c r="BL612" s="24" t="str">
        <f t="shared" si="180"/>
        <v/>
      </c>
      <c r="BM612" s="24" t="str">
        <f t="shared" si="181"/>
        <v/>
      </c>
      <c r="BN612" s="24" t="str">
        <f t="shared" si="182"/>
        <v/>
      </c>
    </row>
    <row r="613" spans="1:66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7"/>
      <c r="AF613" t="str">
        <f>IF(AK613="","",IF(AK613&gt;0,COUNT($AG$2:AG613),""))</f>
        <v/>
      </c>
      <c r="AG613" s="24">
        <f t="shared" si="165"/>
        <v>5</v>
      </c>
      <c r="AH613" s="24">
        <f>IF(AND($AJ$1=5),'Data Entry'!C618,"")</f>
        <v>0</v>
      </c>
      <c r="AI613" s="24">
        <f>IF(AND($AJ$1=5),'Data Entry'!D618,"")</f>
        <v>0</v>
      </c>
      <c r="AJ613" s="24" t="str">
        <f t="shared" si="166"/>
        <v/>
      </c>
      <c r="AK613" s="24">
        <f>IF(AND($AJ$1=5),'Data Entry'!F618,"")</f>
        <v>0</v>
      </c>
      <c r="AL613" s="24" t="str">
        <f t="shared" si="167"/>
        <v/>
      </c>
      <c r="AM613" s="24">
        <f>IF(AND($AJ$1=5),'Data Entry'!G618,"")</f>
        <v>0</v>
      </c>
      <c r="AN613" s="24" t="str">
        <f t="shared" si="168"/>
        <v/>
      </c>
      <c r="AO613" s="24" t="str">
        <f t="shared" si="169"/>
        <v/>
      </c>
      <c r="AP613" s="24">
        <f>IF(AND($AJ$1=5),'Data Entry'!E618,"")</f>
        <v>0</v>
      </c>
      <c r="AQ613" s="24">
        <f>IF(AND($AJ$1=5),'Data Entry'!H618,"")</f>
        <v>0</v>
      </c>
      <c r="AR613" s="24">
        <f>IF(AND($AJ$1=5),'Data Entry'!I618,"")</f>
        <v>0</v>
      </c>
      <c r="AS613" s="24" t="str">
        <f t="shared" si="170"/>
        <v/>
      </c>
      <c r="AT613" s="24" t="str">
        <f t="shared" si="171"/>
        <v/>
      </c>
      <c r="AU613" s="24" t="str">
        <f t="shared" si="172"/>
        <v/>
      </c>
      <c r="AV613" s="24" t="str">
        <f t="shared" si="173"/>
        <v/>
      </c>
      <c r="AX613" t="str">
        <f>IF(BC613="","",IF(BC613&gt;0,COUNT($AY$2:AY613),""))</f>
        <v/>
      </c>
      <c r="AY613" s="24" t="str">
        <f t="shared" si="174"/>
        <v/>
      </c>
      <c r="AZ613" s="24" t="str">
        <f>IF(AND($BB$1=5,$BC$1=AH613),'Data Entry'!C618,"")</f>
        <v/>
      </c>
      <c r="BA613" s="24" t="str">
        <f>IF(AND($BB$1=5,AG613=5,$BC$1=AH613),'Data Entry'!D618,"")</f>
        <v/>
      </c>
      <c r="BB613" s="24" t="str">
        <f t="shared" si="175"/>
        <v/>
      </c>
      <c r="BC613" s="24" t="str">
        <f>IF(AND($BB$1=5,AG613=5,$BC$1=AH613),'Data Entry'!F618,"")</f>
        <v/>
      </c>
      <c r="BD613" s="24" t="str">
        <f t="shared" si="176"/>
        <v/>
      </c>
      <c r="BE613" s="24" t="str">
        <f>IF(AND($BB$1=5,AG613=5,$BC$1=AH613),'Data Entry'!G618,"")</f>
        <v/>
      </c>
      <c r="BF613" s="24" t="str">
        <f t="shared" si="177"/>
        <v/>
      </c>
      <c r="BG613" s="24" t="str">
        <f t="shared" si="178"/>
        <v/>
      </c>
      <c r="BH613" s="24" t="str">
        <f>IF(AND($BB$1=5,AG613=5,$BC$1=AH613),'Data Entry'!E618,"")</f>
        <v/>
      </c>
      <c r="BI613" s="24" t="str">
        <f>IF(AND($BB$1=5,AG613=5,$BC$1=AH613),'Data Entry'!H618,"")</f>
        <v/>
      </c>
      <c r="BJ613" s="24" t="str">
        <f>IF(AND($BB$1=5,AG613=5,$BC$1=AH613),'Data Entry'!I618,"")</f>
        <v/>
      </c>
      <c r="BK613" s="24" t="str">
        <f t="shared" si="179"/>
        <v/>
      </c>
      <c r="BL613" s="24" t="str">
        <f t="shared" si="180"/>
        <v/>
      </c>
      <c r="BM613" s="24" t="str">
        <f t="shared" si="181"/>
        <v/>
      </c>
      <c r="BN613" s="24" t="str">
        <f t="shared" si="182"/>
        <v/>
      </c>
    </row>
    <row r="614" spans="1:66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7"/>
      <c r="AF614" t="str">
        <f>IF(AK614="","",IF(AK614&gt;0,COUNT($AG$2:AG614),""))</f>
        <v/>
      </c>
      <c r="AG614" s="24">
        <f t="shared" si="165"/>
        <v>5</v>
      </c>
      <c r="AH614" s="24">
        <f>IF(AND($AJ$1=5),'Data Entry'!C619,"")</f>
        <v>0</v>
      </c>
      <c r="AI614" s="24">
        <f>IF(AND($AJ$1=5),'Data Entry'!D619,"")</f>
        <v>0</v>
      </c>
      <c r="AJ614" s="24" t="str">
        <f t="shared" si="166"/>
        <v/>
      </c>
      <c r="AK614" s="24">
        <f>IF(AND($AJ$1=5),'Data Entry'!F619,"")</f>
        <v>0</v>
      </c>
      <c r="AL614" s="24" t="str">
        <f t="shared" si="167"/>
        <v/>
      </c>
      <c r="AM614" s="24">
        <f>IF(AND($AJ$1=5),'Data Entry'!G619,"")</f>
        <v>0</v>
      </c>
      <c r="AN614" s="24" t="str">
        <f t="shared" si="168"/>
        <v/>
      </c>
      <c r="AO614" s="24" t="str">
        <f t="shared" si="169"/>
        <v/>
      </c>
      <c r="AP614" s="24">
        <f>IF(AND($AJ$1=5),'Data Entry'!E619,"")</f>
        <v>0</v>
      </c>
      <c r="AQ614" s="24">
        <f>IF(AND($AJ$1=5),'Data Entry'!H619,"")</f>
        <v>0</v>
      </c>
      <c r="AR614" s="24">
        <f>IF(AND($AJ$1=5),'Data Entry'!I619,"")</f>
        <v>0</v>
      </c>
      <c r="AS614" s="24" t="str">
        <f t="shared" si="170"/>
        <v/>
      </c>
      <c r="AT614" s="24" t="str">
        <f t="shared" si="171"/>
        <v/>
      </c>
      <c r="AU614" s="24" t="str">
        <f t="shared" si="172"/>
        <v/>
      </c>
      <c r="AV614" s="24" t="str">
        <f t="shared" si="173"/>
        <v/>
      </c>
      <c r="AX614" t="str">
        <f>IF(BC614="","",IF(BC614&gt;0,COUNT($AY$2:AY614),""))</f>
        <v/>
      </c>
      <c r="AY614" s="24" t="str">
        <f t="shared" si="174"/>
        <v/>
      </c>
      <c r="AZ614" s="24" t="str">
        <f>IF(AND($BB$1=5,$BC$1=AH614),'Data Entry'!C619,"")</f>
        <v/>
      </c>
      <c r="BA614" s="24" t="str">
        <f>IF(AND($BB$1=5,AG614=5,$BC$1=AH614),'Data Entry'!D619,"")</f>
        <v/>
      </c>
      <c r="BB614" s="24" t="str">
        <f t="shared" si="175"/>
        <v/>
      </c>
      <c r="BC614" s="24" t="str">
        <f>IF(AND($BB$1=5,AG614=5,$BC$1=AH614),'Data Entry'!F619,"")</f>
        <v/>
      </c>
      <c r="BD614" s="24" t="str">
        <f t="shared" si="176"/>
        <v/>
      </c>
      <c r="BE614" s="24" t="str">
        <f>IF(AND($BB$1=5,AG614=5,$BC$1=AH614),'Data Entry'!G619,"")</f>
        <v/>
      </c>
      <c r="BF614" s="24" t="str">
        <f t="shared" si="177"/>
        <v/>
      </c>
      <c r="BG614" s="24" t="str">
        <f t="shared" si="178"/>
        <v/>
      </c>
      <c r="BH614" s="24" t="str">
        <f>IF(AND($BB$1=5,AG614=5,$BC$1=AH614),'Data Entry'!E619,"")</f>
        <v/>
      </c>
      <c r="BI614" s="24" t="str">
        <f>IF(AND($BB$1=5,AG614=5,$BC$1=AH614),'Data Entry'!H619,"")</f>
        <v/>
      </c>
      <c r="BJ614" s="24" t="str">
        <f>IF(AND($BB$1=5,AG614=5,$BC$1=AH614),'Data Entry'!I619,"")</f>
        <v/>
      </c>
      <c r="BK614" s="24" t="str">
        <f t="shared" si="179"/>
        <v/>
      </c>
      <c r="BL614" s="24" t="str">
        <f t="shared" si="180"/>
        <v/>
      </c>
      <c r="BM614" s="24" t="str">
        <f t="shared" si="181"/>
        <v/>
      </c>
      <c r="BN614" s="24" t="str">
        <f t="shared" si="182"/>
        <v/>
      </c>
    </row>
    <row r="615" spans="1:66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7"/>
      <c r="AF615" t="str">
        <f>IF(AK615="","",IF(AK615&gt;0,COUNT($AG$2:AG615),""))</f>
        <v/>
      </c>
      <c r="AG615" s="24">
        <f t="shared" si="165"/>
        <v>5</v>
      </c>
      <c r="AH615" s="24">
        <f>IF(AND($AJ$1=5),'Data Entry'!C620,"")</f>
        <v>0</v>
      </c>
      <c r="AI615" s="24">
        <f>IF(AND($AJ$1=5),'Data Entry'!D620,"")</f>
        <v>0</v>
      </c>
      <c r="AJ615" s="24" t="str">
        <f t="shared" si="166"/>
        <v/>
      </c>
      <c r="AK615" s="24">
        <f>IF(AND($AJ$1=5),'Data Entry'!F620,"")</f>
        <v>0</v>
      </c>
      <c r="AL615" s="24" t="str">
        <f t="shared" si="167"/>
        <v/>
      </c>
      <c r="AM615" s="24">
        <f>IF(AND($AJ$1=5),'Data Entry'!G620,"")</f>
        <v>0</v>
      </c>
      <c r="AN615" s="24" t="str">
        <f t="shared" si="168"/>
        <v/>
      </c>
      <c r="AO615" s="24" t="str">
        <f t="shared" si="169"/>
        <v/>
      </c>
      <c r="AP615" s="24">
        <f>IF(AND($AJ$1=5),'Data Entry'!E620,"")</f>
        <v>0</v>
      </c>
      <c r="AQ615" s="24">
        <f>IF(AND($AJ$1=5),'Data Entry'!H620,"")</f>
        <v>0</v>
      </c>
      <c r="AR615" s="24">
        <f>IF(AND($AJ$1=5),'Data Entry'!I620,"")</f>
        <v>0</v>
      </c>
      <c r="AS615" s="24" t="str">
        <f t="shared" si="170"/>
        <v/>
      </c>
      <c r="AT615" s="24" t="str">
        <f t="shared" si="171"/>
        <v/>
      </c>
      <c r="AU615" s="24" t="str">
        <f t="shared" si="172"/>
        <v/>
      </c>
      <c r="AV615" s="24" t="str">
        <f t="shared" si="173"/>
        <v/>
      </c>
      <c r="AX615" t="str">
        <f>IF(BC615="","",IF(BC615&gt;0,COUNT($AY$2:AY615),""))</f>
        <v/>
      </c>
      <c r="AY615" s="24" t="str">
        <f t="shared" si="174"/>
        <v/>
      </c>
      <c r="AZ615" s="24" t="str">
        <f>IF(AND($BB$1=5,$BC$1=AH615),'Data Entry'!C620,"")</f>
        <v/>
      </c>
      <c r="BA615" s="24" t="str">
        <f>IF(AND($BB$1=5,AG615=5,$BC$1=AH615),'Data Entry'!D620,"")</f>
        <v/>
      </c>
      <c r="BB615" s="24" t="str">
        <f t="shared" si="175"/>
        <v/>
      </c>
      <c r="BC615" s="24" t="str">
        <f>IF(AND($BB$1=5,AG615=5,$BC$1=AH615),'Data Entry'!F620,"")</f>
        <v/>
      </c>
      <c r="BD615" s="24" t="str">
        <f t="shared" si="176"/>
        <v/>
      </c>
      <c r="BE615" s="24" t="str">
        <f>IF(AND($BB$1=5,AG615=5,$BC$1=AH615),'Data Entry'!G620,"")</f>
        <v/>
      </c>
      <c r="BF615" s="24" t="str">
        <f t="shared" si="177"/>
        <v/>
      </c>
      <c r="BG615" s="24" t="str">
        <f t="shared" si="178"/>
        <v/>
      </c>
      <c r="BH615" s="24" t="str">
        <f>IF(AND($BB$1=5,AG615=5,$BC$1=AH615),'Data Entry'!E620,"")</f>
        <v/>
      </c>
      <c r="BI615" s="24" t="str">
        <f>IF(AND($BB$1=5,AG615=5,$BC$1=AH615),'Data Entry'!H620,"")</f>
        <v/>
      </c>
      <c r="BJ615" s="24" t="str">
        <f>IF(AND($BB$1=5,AG615=5,$BC$1=AH615),'Data Entry'!I620,"")</f>
        <v/>
      </c>
      <c r="BK615" s="24" t="str">
        <f t="shared" si="179"/>
        <v/>
      </c>
      <c r="BL615" s="24" t="str">
        <f t="shared" si="180"/>
        <v/>
      </c>
      <c r="BM615" s="24" t="str">
        <f t="shared" si="181"/>
        <v/>
      </c>
      <c r="BN615" s="24" t="str">
        <f t="shared" si="182"/>
        <v/>
      </c>
    </row>
    <row r="616" spans="1:66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7"/>
      <c r="AF616" t="str">
        <f>IF(AK616="","",IF(AK616&gt;0,COUNT($AG$2:AG616),""))</f>
        <v/>
      </c>
      <c r="AG616" s="24">
        <f t="shared" si="165"/>
        <v>5</v>
      </c>
      <c r="AH616" s="24">
        <f>IF(AND($AJ$1=5),'Data Entry'!C621,"")</f>
        <v>0</v>
      </c>
      <c r="AI616" s="24">
        <f>IF(AND($AJ$1=5),'Data Entry'!D621,"")</f>
        <v>0</v>
      </c>
      <c r="AJ616" s="24" t="str">
        <f t="shared" si="166"/>
        <v/>
      </c>
      <c r="AK616" s="24">
        <f>IF(AND($AJ$1=5),'Data Entry'!F621,"")</f>
        <v>0</v>
      </c>
      <c r="AL616" s="24" t="str">
        <f t="shared" si="167"/>
        <v/>
      </c>
      <c r="AM616" s="24">
        <f>IF(AND($AJ$1=5),'Data Entry'!G621,"")</f>
        <v>0</v>
      </c>
      <c r="AN616" s="24" t="str">
        <f t="shared" si="168"/>
        <v/>
      </c>
      <c r="AO616" s="24" t="str">
        <f t="shared" si="169"/>
        <v/>
      </c>
      <c r="AP616" s="24">
        <f>IF(AND($AJ$1=5),'Data Entry'!E621,"")</f>
        <v>0</v>
      </c>
      <c r="AQ616" s="24">
        <f>IF(AND($AJ$1=5),'Data Entry'!H621,"")</f>
        <v>0</v>
      </c>
      <c r="AR616" s="24">
        <f>IF(AND($AJ$1=5),'Data Entry'!I621,"")</f>
        <v>0</v>
      </c>
      <c r="AS616" s="24" t="str">
        <f t="shared" si="170"/>
        <v/>
      </c>
      <c r="AT616" s="24" t="str">
        <f t="shared" si="171"/>
        <v/>
      </c>
      <c r="AU616" s="24" t="str">
        <f t="shared" si="172"/>
        <v/>
      </c>
      <c r="AV616" s="24" t="str">
        <f t="shared" si="173"/>
        <v/>
      </c>
      <c r="AX616" t="str">
        <f>IF(BC616="","",IF(BC616&gt;0,COUNT($AY$2:AY616),""))</f>
        <v/>
      </c>
      <c r="AY616" s="24" t="str">
        <f t="shared" si="174"/>
        <v/>
      </c>
      <c r="AZ616" s="24" t="str">
        <f>IF(AND($BB$1=5,$BC$1=AH616),'Data Entry'!C621,"")</f>
        <v/>
      </c>
      <c r="BA616" s="24" t="str">
        <f>IF(AND($BB$1=5,AG616=5,$BC$1=AH616),'Data Entry'!D621,"")</f>
        <v/>
      </c>
      <c r="BB616" s="24" t="str">
        <f t="shared" si="175"/>
        <v/>
      </c>
      <c r="BC616" s="24" t="str">
        <f>IF(AND($BB$1=5,AG616=5,$BC$1=AH616),'Data Entry'!F621,"")</f>
        <v/>
      </c>
      <c r="BD616" s="24" t="str">
        <f t="shared" si="176"/>
        <v/>
      </c>
      <c r="BE616" s="24" t="str">
        <f>IF(AND($BB$1=5,AG616=5,$BC$1=AH616),'Data Entry'!G621,"")</f>
        <v/>
      </c>
      <c r="BF616" s="24" t="str">
        <f t="shared" si="177"/>
        <v/>
      </c>
      <c r="BG616" s="24" t="str">
        <f t="shared" si="178"/>
        <v/>
      </c>
      <c r="BH616" s="24" t="str">
        <f>IF(AND($BB$1=5,AG616=5,$BC$1=AH616),'Data Entry'!E621,"")</f>
        <v/>
      </c>
      <c r="BI616" s="24" t="str">
        <f>IF(AND($BB$1=5,AG616=5,$BC$1=AH616),'Data Entry'!H621,"")</f>
        <v/>
      </c>
      <c r="BJ616" s="24" t="str">
        <f>IF(AND($BB$1=5,AG616=5,$BC$1=AH616),'Data Entry'!I621,"")</f>
        <v/>
      </c>
      <c r="BK616" s="24" t="str">
        <f t="shared" si="179"/>
        <v/>
      </c>
      <c r="BL616" s="24" t="str">
        <f t="shared" si="180"/>
        <v/>
      </c>
      <c r="BM616" s="24" t="str">
        <f t="shared" si="181"/>
        <v/>
      </c>
      <c r="BN616" s="24" t="str">
        <f t="shared" si="182"/>
        <v/>
      </c>
    </row>
    <row r="617" spans="1:66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7"/>
      <c r="AF617" t="str">
        <f>IF(AK617="","",IF(AK617&gt;0,COUNT($AG$2:AG617),""))</f>
        <v/>
      </c>
      <c r="AG617" s="24">
        <f t="shared" si="165"/>
        <v>5</v>
      </c>
      <c r="AH617" s="24">
        <f>IF(AND($AJ$1=5),'Data Entry'!C622,"")</f>
        <v>0</v>
      </c>
      <c r="AI617" s="24">
        <f>IF(AND($AJ$1=5),'Data Entry'!D622,"")</f>
        <v>0</v>
      </c>
      <c r="AJ617" s="24" t="str">
        <f t="shared" si="166"/>
        <v/>
      </c>
      <c r="AK617" s="24">
        <f>IF(AND($AJ$1=5),'Data Entry'!F622,"")</f>
        <v>0</v>
      </c>
      <c r="AL617" s="24" t="str">
        <f t="shared" si="167"/>
        <v/>
      </c>
      <c r="AM617" s="24">
        <f>IF(AND($AJ$1=5),'Data Entry'!G622,"")</f>
        <v>0</v>
      </c>
      <c r="AN617" s="24" t="str">
        <f t="shared" si="168"/>
        <v/>
      </c>
      <c r="AO617" s="24" t="str">
        <f t="shared" si="169"/>
        <v/>
      </c>
      <c r="AP617" s="24">
        <f>IF(AND($AJ$1=5),'Data Entry'!E622,"")</f>
        <v>0</v>
      </c>
      <c r="AQ617" s="24">
        <f>IF(AND($AJ$1=5),'Data Entry'!H622,"")</f>
        <v>0</v>
      </c>
      <c r="AR617" s="24">
        <f>IF(AND($AJ$1=5),'Data Entry'!I622,"")</f>
        <v>0</v>
      </c>
      <c r="AS617" s="24" t="str">
        <f t="shared" si="170"/>
        <v/>
      </c>
      <c r="AT617" s="24" t="str">
        <f t="shared" si="171"/>
        <v/>
      </c>
      <c r="AU617" s="24" t="str">
        <f t="shared" si="172"/>
        <v/>
      </c>
      <c r="AV617" s="24" t="str">
        <f t="shared" si="173"/>
        <v/>
      </c>
      <c r="AX617" t="str">
        <f>IF(BC617="","",IF(BC617&gt;0,COUNT($AY$2:AY617),""))</f>
        <v/>
      </c>
      <c r="AY617" s="24" t="str">
        <f t="shared" si="174"/>
        <v/>
      </c>
      <c r="AZ617" s="24" t="str">
        <f>IF(AND($BB$1=5,$BC$1=AH617),'Data Entry'!C622,"")</f>
        <v/>
      </c>
      <c r="BA617" s="24" t="str">
        <f>IF(AND($BB$1=5,AG617=5,$BC$1=AH617),'Data Entry'!D622,"")</f>
        <v/>
      </c>
      <c r="BB617" s="24" t="str">
        <f t="shared" si="175"/>
        <v/>
      </c>
      <c r="BC617" s="24" t="str">
        <f>IF(AND($BB$1=5,AG617=5,$BC$1=AH617),'Data Entry'!F622,"")</f>
        <v/>
      </c>
      <c r="BD617" s="24" t="str">
        <f t="shared" si="176"/>
        <v/>
      </c>
      <c r="BE617" s="24" t="str">
        <f>IF(AND($BB$1=5,AG617=5,$BC$1=AH617),'Data Entry'!G622,"")</f>
        <v/>
      </c>
      <c r="BF617" s="24" t="str">
        <f t="shared" si="177"/>
        <v/>
      </c>
      <c r="BG617" s="24" t="str">
        <f t="shared" si="178"/>
        <v/>
      </c>
      <c r="BH617" s="24" t="str">
        <f>IF(AND($BB$1=5,AG617=5,$BC$1=AH617),'Data Entry'!E622,"")</f>
        <v/>
      </c>
      <c r="BI617" s="24" t="str">
        <f>IF(AND($BB$1=5,AG617=5,$BC$1=AH617),'Data Entry'!H622,"")</f>
        <v/>
      </c>
      <c r="BJ617" s="24" t="str">
        <f>IF(AND($BB$1=5,AG617=5,$BC$1=AH617),'Data Entry'!I622,"")</f>
        <v/>
      </c>
      <c r="BK617" s="24" t="str">
        <f t="shared" si="179"/>
        <v/>
      </c>
      <c r="BL617" s="24" t="str">
        <f t="shared" si="180"/>
        <v/>
      </c>
      <c r="BM617" s="24" t="str">
        <f t="shared" si="181"/>
        <v/>
      </c>
      <c r="BN617" s="24" t="str">
        <f t="shared" si="182"/>
        <v/>
      </c>
    </row>
    <row r="618" spans="1:66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7"/>
      <c r="AF618" t="str">
        <f>IF(AK618="","",IF(AK618&gt;0,COUNT($AG$2:AG618),""))</f>
        <v/>
      </c>
      <c r="AG618" s="24">
        <f t="shared" si="165"/>
        <v>5</v>
      </c>
      <c r="AH618" s="24">
        <f>IF(AND($AJ$1=5),'Data Entry'!C623,"")</f>
        <v>0</v>
      </c>
      <c r="AI618" s="24">
        <f>IF(AND($AJ$1=5),'Data Entry'!D623,"")</f>
        <v>0</v>
      </c>
      <c r="AJ618" s="24" t="str">
        <f t="shared" si="166"/>
        <v/>
      </c>
      <c r="AK618" s="24">
        <f>IF(AND($AJ$1=5),'Data Entry'!F623,"")</f>
        <v>0</v>
      </c>
      <c r="AL618" s="24" t="str">
        <f t="shared" si="167"/>
        <v/>
      </c>
      <c r="AM618" s="24">
        <f>IF(AND($AJ$1=5),'Data Entry'!G623,"")</f>
        <v>0</v>
      </c>
      <c r="AN618" s="24" t="str">
        <f t="shared" si="168"/>
        <v/>
      </c>
      <c r="AO618" s="24" t="str">
        <f t="shared" si="169"/>
        <v/>
      </c>
      <c r="AP618" s="24">
        <f>IF(AND($AJ$1=5),'Data Entry'!E623,"")</f>
        <v>0</v>
      </c>
      <c r="AQ618" s="24">
        <f>IF(AND($AJ$1=5),'Data Entry'!H623,"")</f>
        <v>0</v>
      </c>
      <c r="AR618" s="24">
        <f>IF(AND($AJ$1=5),'Data Entry'!I623,"")</f>
        <v>0</v>
      </c>
      <c r="AS618" s="24" t="str">
        <f t="shared" si="170"/>
        <v/>
      </c>
      <c r="AT618" s="24" t="str">
        <f t="shared" si="171"/>
        <v/>
      </c>
      <c r="AU618" s="24" t="str">
        <f t="shared" si="172"/>
        <v/>
      </c>
      <c r="AV618" s="24" t="str">
        <f t="shared" si="173"/>
        <v/>
      </c>
      <c r="AX618" t="str">
        <f>IF(BC618="","",IF(BC618&gt;0,COUNT($AY$2:AY618),""))</f>
        <v/>
      </c>
      <c r="AY618" s="24" t="str">
        <f t="shared" si="174"/>
        <v/>
      </c>
      <c r="AZ618" s="24" t="str">
        <f>IF(AND($BB$1=5,$BC$1=AH618),'Data Entry'!C623,"")</f>
        <v/>
      </c>
      <c r="BA618" s="24" t="str">
        <f>IF(AND($BB$1=5,AG618=5,$BC$1=AH618),'Data Entry'!D623,"")</f>
        <v/>
      </c>
      <c r="BB618" s="24" t="str">
        <f t="shared" si="175"/>
        <v/>
      </c>
      <c r="BC618" s="24" t="str">
        <f>IF(AND($BB$1=5,AG618=5,$BC$1=AH618),'Data Entry'!F623,"")</f>
        <v/>
      </c>
      <c r="BD618" s="24" t="str">
        <f t="shared" si="176"/>
        <v/>
      </c>
      <c r="BE618" s="24" t="str">
        <f>IF(AND($BB$1=5,AG618=5,$BC$1=AH618),'Data Entry'!G623,"")</f>
        <v/>
      </c>
      <c r="BF618" s="24" t="str">
        <f t="shared" si="177"/>
        <v/>
      </c>
      <c r="BG618" s="24" t="str">
        <f t="shared" si="178"/>
        <v/>
      </c>
      <c r="BH618" s="24" t="str">
        <f>IF(AND($BB$1=5,AG618=5,$BC$1=AH618),'Data Entry'!E623,"")</f>
        <v/>
      </c>
      <c r="BI618" s="24" t="str">
        <f>IF(AND($BB$1=5,AG618=5,$BC$1=AH618),'Data Entry'!H623,"")</f>
        <v/>
      </c>
      <c r="BJ618" s="24" t="str">
        <f>IF(AND($BB$1=5,AG618=5,$BC$1=AH618),'Data Entry'!I623,"")</f>
        <v/>
      </c>
      <c r="BK618" s="24" t="str">
        <f t="shared" si="179"/>
        <v/>
      </c>
      <c r="BL618" s="24" t="str">
        <f t="shared" si="180"/>
        <v/>
      </c>
      <c r="BM618" s="24" t="str">
        <f t="shared" si="181"/>
        <v/>
      </c>
      <c r="BN618" s="24" t="str">
        <f t="shared" si="182"/>
        <v/>
      </c>
    </row>
    <row r="619" spans="1:66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7"/>
      <c r="AF619" t="str">
        <f>IF(AK619="","",IF(AK619&gt;0,COUNT($AG$2:AG619),""))</f>
        <v/>
      </c>
      <c r="AG619" s="24">
        <f t="shared" si="165"/>
        <v>5</v>
      </c>
      <c r="AH619" s="24">
        <f>IF(AND($AJ$1=5),'Data Entry'!C624,"")</f>
        <v>0</v>
      </c>
      <c r="AI619" s="24">
        <f>IF(AND($AJ$1=5),'Data Entry'!D624,"")</f>
        <v>0</v>
      </c>
      <c r="AJ619" s="24" t="str">
        <f t="shared" si="166"/>
        <v/>
      </c>
      <c r="AK619" s="24">
        <f>IF(AND($AJ$1=5),'Data Entry'!F624,"")</f>
        <v>0</v>
      </c>
      <c r="AL619" s="24" t="str">
        <f t="shared" si="167"/>
        <v/>
      </c>
      <c r="AM619" s="24">
        <f>IF(AND($AJ$1=5),'Data Entry'!G624,"")</f>
        <v>0</v>
      </c>
      <c r="AN619" s="24" t="str">
        <f t="shared" si="168"/>
        <v/>
      </c>
      <c r="AO619" s="24" t="str">
        <f t="shared" si="169"/>
        <v/>
      </c>
      <c r="AP619" s="24">
        <f>IF(AND($AJ$1=5),'Data Entry'!E624,"")</f>
        <v>0</v>
      </c>
      <c r="AQ619" s="24">
        <f>IF(AND($AJ$1=5),'Data Entry'!H624,"")</f>
        <v>0</v>
      </c>
      <c r="AR619" s="24">
        <f>IF(AND($AJ$1=5),'Data Entry'!I624,"")</f>
        <v>0</v>
      </c>
      <c r="AS619" s="24" t="str">
        <f t="shared" si="170"/>
        <v/>
      </c>
      <c r="AT619" s="24" t="str">
        <f t="shared" si="171"/>
        <v/>
      </c>
      <c r="AU619" s="24" t="str">
        <f t="shared" si="172"/>
        <v/>
      </c>
      <c r="AV619" s="24" t="str">
        <f t="shared" si="173"/>
        <v/>
      </c>
      <c r="AX619" t="str">
        <f>IF(BC619="","",IF(BC619&gt;0,COUNT($AY$2:AY619),""))</f>
        <v/>
      </c>
      <c r="AY619" s="24" t="str">
        <f t="shared" si="174"/>
        <v/>
      </c>
      <c r="AZ619" s="24" t="str">
        <f>IF(AND($BB$1=5,$BC$1=AH619),'Data Entry'!C624,"")</f>
        <v/>
      </c>
      <c r="BA619" s="24" t="str">
        <f>IF(AND($BB$1=5,AG619=5,$BC$1=AH619),'Data Entry'!D624,"")</f>
        <v/>
      </c>
      <c r="BB619" s="24" t="str">
        <f t="shared" si="175"/>
        <v/>
      </c>
      <c r="BC619" s="24" t="str">
        <f>IF(AND($BB$1=5,AG619=5,$BC$1=AH619),'Data Entry'!F624,"")</f>
        <v/>
      </c>
      <c r="BD619" s="24" t="str">
        <f t="shared" si="176"/>
        <v/>
      </c>
      <c r="BE619" s="24" t="str">
        <f>IF(AND($BB$1=5,AG619=5,$BC$1=AH619),'Data Entry'!G624,"")</f>
        <v/>
      </c>
      <c r="BF619" s="24" t="str">
        <f t="shared" si="177"/>
        <v/>
      </c>
      <c r="BG619" s="24" t="str">
        <f t="shared" si="178"/>
        <v/>
      </c>
      <c r="BH619" s="24" t="str">
        <f>IF(AND($BB$1=5,AG619=5,$BC$1=AH619),'Data Entry'!E624,"")</f>
        <v/>
      </c>
      <c r="BI619" s="24" t="str">
        <f>IF(AND($BB$1=5,AG619=5,$BC$1=AH619),'Data Entry'!H624,"")</f>
        <v/>
      </c>
      <c r="BJ619" s="24" t="str">
        <f>IF(AND($BB$1=5,AG619=5,$BC$1=AH619),'Data Entry'!I624,"")</f>
        <v/>
      </c>
      <c r="BK619" s="24" t="str">
        <f t="shared" si="179"/>
        <v/>
      </c>
      <c r="BL619" s="24" t="str">
        <f t="shared" si="180"/>
        <v/>
      </c>
      <c r="BM619" s="24" t="str">
        <f t="shared" si="181"/>
        <v/>
      </c>
      <c r="BN619" s="24" t="str">
        <f t="shared" si="182"/>
        <v/>
      </c>
    </row>
    <row r="620" spans="1:66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7"/>
      <c r="AF620" t="str">
        <f>IF(AK620="","",IF(AK620&gt;0,COUNT($AG$2:AG620),""))</f>
        <v/>
      </c>
      <c r="AG620" s="24">
        <f t="shared" si="165"/>
        <v>5</v>
      </c>
      <c r="AH620" s="24">
        <f>IF(AND($AJ$1=5),'Data Entry'!C625,"")</f>
        <v>0</v>
      </c>
      <c r="AI620" s="24">
        <f>IF(AND($AJ$1=5),'Data Entry'!D625,"")</f>
        <v>0</v>
      </c>
      <c r="AJ620" s="24" t="str">
        <f t="shared" si="166"/>
        <v/>
      </c>
      <c r="AK620" s="24">
        <f>IF(AND($AJ$1=5),'Data Entry'!F625,"")</f>
        <v>0</v>
      </c>
      <c r="AL620" s="24" t="str">
        <f t="shared" si="167"/>
        <v/>
      </c>
      <c r="AM620" s="24">
        <f>IF(AND($AJ$1=5),'Data Entry'!G625,"")</f>
        <v>0</v>
      </c>
      <c r="AN620" s="24" t="str">
        <f t="shared" si="168"/>
        <v/>
      </c>
      <c r="AO620" s="24" t="str">
        <f t="shared" si="169"/>
        <v/>
      </c>
      <c r="AP620" s="24">
        <f>IF(AND($AJ$1=5),'Data Entry'!E625,"")</f>
        <v>0</v>
      </c>
      <c r="AQ620" s="24">
        <f>IF(AND($AJ$1=5),'Data Entry'!H625,"")</f>
        <v>0</v>
      </c>
      <c r="AR620" s="24">
        <f>IF(AND($AJ$1=5),'Data Entry'!I625,"")</f>
        <v>0</v>
      </c>
      <c r="AS620" s="24" t="str">
        <f t="shared" si="170"/>
        <v/>
      </c>
      <c r="AT620" s="24" t="str">
        <f t="shared" si="171"/>
        <v/>
      </c>
      <c r="AU620" s="24" t="str">
        <f t="shared" si="172"/>
        <v/>
      </c>
      <c r="AV620" s="24" t="str">
        <f t="shared" si="173"/>
        <v/>
      </c>
      <c r="AX620" t="str">
        <f>IF(BC620="","",IF(BC620&gt;0,COUNT($AY$2:AY620),""))</f>
        <v/>
      </c>
      <c r="AY620" s="24" t="str">
        <f t="shared" si="174"/>
        <v/>
      </c>
      <c r="AZ620" s="24" t="str">
        <f>IF(AND($BB$1=5,$BC$1=AH620),'Data Entry'!C625,"")</f>
        <v/>
      </c>
      <c r="BA620" s="24" t="str">
        <f>IF(AND($BB$1=5,AG620=5,$BC$1=AH620),'Data Entry'!D625,"")</f>
        <v/>
      </c>
      <c r="BB620" s="24" t="str">
        <f t="shared" si="175"/>
        <v/>
      </c>
      <c r="BC620" s="24" t="str">
        <f>IF(AND($BB$1=5,AG620=5,$BC$1=AH620),'Data Entry'!F625,"")</f>
        <v/>
      </c>
      <c r="BD620" s="24" t="str">
        <f t="shared" si="176"/>
        <v/>
      </c>
      <c r="BE620" s="24" t="str">
        <f>IF(AND($BB$1=5,AG620=5,$BC$1=AH620),'Data Entry'!G625,"")</f>
        <v/>
      </c>
      <c r="BF620" s="24" t="str">
        <f t="shared" si="177"/>
        <v/>
      </c>
      <c r="BG620" s="24" t="str">
        <f t="shared" si="178"/>
        <v/>
      </c>
      <c r="BH620" s="24" t="str">
        <f>IF(AND($BB$1=5,AG620=5,$BC$1=AH620),'Data Entry'!E625,"")</f>
        <v/>
      </c>
      <c r="BI620" s="24" t="str">
        <f>IF(AND($BB$1=5,AG620=5,$BC$1=AH620),'Data Entry'!H625,"")</f>
        <v/>
      </c>
      <c r="BJ620" s="24" t="str">
        <f>IF(AND($BB$1=5,AG620=5,$BC$1=AH620),'Data Entry'!I625,"")</f>
        <v/>
      </c>
      <c r="BK620" s="24" t="str">
        <f t="shared" si="179"/>
        <v/>
      </c>
      <c r="BL620" s="24" t="str">
        <f t="shared" si="180"/>
        <v/>
      </c>
      <c r="BM620" s="24" t="str">
        <f t="shared" si="181"/>
        <v/>
      </c>
      <c r="BN620" s="24" t="str">
        <f t="shared" si="182"/>
        <v/>
      </c>
    </row>
    <row r="621" spans="1:66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7"/>
      <c r="AF621" t="str">
        <f>IF(AK621="","",IF(AK621&gt;0,COUNT($AG$2:AG621),""))</f>
        <v/>
      </c>
      <c r="AG621" s="24">
        <f t="shared" si="165"/>
        <v>5</v>
      </c>
      <c r="AH621" s="24">
        <f>IF(AND($AJ$1=5),'Data Entry'!C626,"")</f>
        <v>0</v>
      </c>
      <c r="AI621" s="24">
        <f>IF(AND($AJ$1=5),'Data Entry'!D626,"")</f>
        <v>0</v>
      </c>
      <c r="AJ621" s="24" t="str">
        <f t="shared" si="166"/>
        <v/>
      </c>
      <c r="AK621" s="24">
        <f>IF(AND($AJ$1=5),'Data Entry'!F626,"")</f>
        <v>0</v>
      </c>
      <c r="AL621" s="24" t="str">
        <f t="shared" si="167"/>
        <v/>
      </c>
      <c r="AM621" s="24">
        <f>IF(AND($AJ$1=5),'Data Entry'!G626,"")</f>
        <v>0</v>
      </c>
      <c r="AN621" s="24" t="str">
        <f t="shared" si="168"/>
        <v/>
      </c>
      <c r="AO621" s="24" t="str">
        <f t="shared" si="169"/>
        <v/>
      </c>
      <c r="AP621" s="24">
        <f>IF(AND($AJ$1=5),'Data Entry'!E626,"")</f>
        <v>0</v>
      </c>
      <c r="AQ621" s="24">
        <f>IF(AND($AJ$1=5),'Data Entry'!H626,"")</f>
        <v>0</v>
      </c>
      <c r="AR621" s="24">
        <f>IF(AND($AJ$1=5),'Data Entry'!I626,"")</f>
        <v>0</v>
      </c>
      <c r="AS621" s="24" t="str">
        <f t="shared" si="170"/>
        <v/>
      </c>
      <c r="AT621" s="24" t="str">
        <f t="shared" si="171"/>
        <v/>
      </c>
      <c r="AU621" s="24" t="str">
        <f t="shared" si="172"/>
        <v/>
      </c>
      <c r="AV621" s="24" t="str">
        <f t="shared" si="173"/>
        <v/>
      </c>
      <c r="AX621" t="str">
        <f>IF(BC621="","",IF(BC621&gt;0,COUNT($AY$2:AY621),""))</f>
        <v/>
      </c>
      <c r="AY621" s="24" t="str">
        <f t="shared" si="174"/>
        <v/>
      </c>
      <c r="AZ621" s="24" t="str">
        <f>IF(AND($BB$1=5,$BC$1=AH621),'Data Entry'!C626,"")</f>
        <v/>
      </c>
      <c r="BA621" s="24" t="str">
        <f>IF(AND($BB$1=5,AG621=5,$BC$1=AH621),'Data Entry'!D626,"")</f>
        <v/>
      </c>
      <c r="BB621" s="24" t="str">
        <f t="shared" si="175"/>
        <v/>
      </c>
      <c r="BC621" s="24" t="str">
        <f>IF(AND($BB$1=5,AG621=5,$BC$1=AH621),'Data Entry'!F626,"")</f>
        <v/>
      </c>
      <c r="BD621" s="24" t="str">
        <f t="shared" si="176"/>
        <v/>
      </c>
      <c r="BE621" s="24" t="str">
        <f>IF(AND($BB$1=5,AG621=5,$BC$1=AH621),'Data Entry'!G626,"")</f>
        <v/>
      </c>
      <c r="BF621" s="24" t="str">
        <f t="shared" si="177"/>
        <v/>
      </c>
      <c r="BG621" s="24" t="str">
        <f t="shared" si="178"/>
        <v/>
      </c>
      <c r="BH621" s="24" t="str">
        <f>IF(AND($BB$1=5,AG621=5,$BC$1=AH621),'Data Entry'!E626,"")</f>
        <v/>
      </c>
      <c r="BI621" s="24" t="str">
        <f>IF(AND($BB$1=5,AG621=5,$BC$1=AH621),'Data Entry'!H626,"")</f>
        <v/>
      </c>
      <c r="BJ621" s="24" t="str">
        <f>IF(AND($BB$1=5,AG621=5,$BC$1=AH621),'Data Entry'!I626,"")</f>
        <v/>
      </c>
      <c r="BK621" s="24" t="str">
        <f t="shared" si="179"/>
        <v/>
      </c>
      <c r="BL621" s="24" t="str">
        <f t="shared" si="180"/>
        <v/>
      </c>
      <c r="BM621" s="24" t="str">
        <f t="shared" si="181"/>
        <v/>
      </c>
      <c r="BN621" s="24" t="str">
        <f t="shared" si="182"/>
        <v/>
      </c>
    </row>
    <row r="622" spans="1:66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7"/>
      <c r="AF622" t="str">
        <f>IF(AK622="","",IF(AK622&gt;0,COUNT($AG$2:AG622),""))</f>
        <v/>
      </c>
      <c r="AG622" s="24">
        <f t="shared" si="165"/>
        <v>5</v>
      </c>
      <c r="AH622" s="24">
        <f>IF(AND($AJ$1=5),'Data Entry'!C627,"")</f>
        <v>0</v>
      </c>
      <c r="AI622" s="24">
        <f>IF(AND($AJ$1=5),'Data Entry'!D627,"")</f>
        <v>0</v>
      </c>
      <c r="AJ622" s="24" t="str">
        <f t="shared" si="166"/>
        <v/>
      </c>
      <c r="AK622" s="24">
        <f>IF(AND($AJ$1=5),'Data Entry'!F627,"")</f>
        <v>0</v>
      </c>
      <c r="AL622" s="24" t="str">
        <f t="shared" si="167"/>
        <v/>
      </c>
      <c r="AM622" s="24">
        <f>IF(AND($AJ$1=5),'Data Entry'!G627,"")</f>
        <v>0</v>
      </c>
      <c r="AN622" s="24" t="str">
        <f t="shared" si="168"/>
        <v/>
      </c>
      <c r="AO622" s="24" t="str">
        <f t="shared" si="169"/>
        <v/>
      </c>
      <c r="AP622" s="24">
        <f>IF(AND($AJ$1=5),'Data Entry'!E627,"")</f>
        <v>0</v>
      </c>
      <c r="AQ622" s="24">
        <f>IF(AND($AJ$1=5),'Data Entry'!H627,"")</f>
        <v>0</v>
      </c>
      <c r="AR622" s="24">
        <f>IF(AND($AJ$1=5),'Data Entry'!I627,"")</f>
        <v>0</v>
      </c>
      <c r="AS622" s="24" t="str">
        <f t="shared" si="170"/>
        <v/>
      </c>
      <c r="AT622" s="24" t="str">
        <f t="shared" si="171"/>
        <v/>
      </c>
      <c r="AU622" s="24" t="str">
        <f t="shared" si="172"/>
        <v/>
      </c>
      <c r="AV622" s="24" t="str">
        <f t="shared" si="173"/>
        <v/>
      </c>
      <c r="AX622" t="str">
        <f>IF(BC622="","",IF(BC622&gt;0,COUNT($AY$2:AY622),""))</f>
        <v/>
      </c>
      <c r="AY622" s="24" t="str">
        <f t="shared" si="174"/>
        <v/>
      </c>
      <c r="AZ622" s="24" t="str">
        <f>IF(AND($BB$1=5,$BC$1=AH622),'Data Entry'!C627,"")</f>
        <v/>
      </c>
      <c r="BA622" s="24" t="str">
        <f>IF(AND($BB$1=5,AG622=5,$BC$1=AH622),'Data Entry'!D627,"")</f>
        <v/>
      </c>
      <c r="BB622" s="24" t="str">
        <f t="shared" si="175"/>
        <v/>
      </c>
      <c r="BC622" s="24" t="str">
        <f>IF(AND($BB$1=5,AG622=5,$BC$1=AH622),'Data Entry'!F627,"")</f>
        <v/>
      </c>
      <c r="BD622" s="24" t="str">
        <f t="shared" si="176"/>
        <v/>
      </c>
      <c r="BE622" s="24" t="str">
        <f>IF(AND($BB$1=5,AG622=5,$BC$1=AH622),'Data Entry'!G627,"")</f>
        <v/>
      </c>
      <c r="BF622" s="24" t="str">
        <f t="shared" si="177"/>
        <v/>
      </c>
      <c r="BG622" s="24" t="str">
        <f t="shared" si="178"/>
        <v/>
      </c>
      <c r="BH622" s="24" t="str">
        <f>IF(AND($BB$1=5,AG622=5,$BC$1=AH622),'Data Entry'!E627,"")</f>
        <v/>
      </c>
      <c r="BI622" s="24" t="str">
        <f>IF(AND($BB$1=5,AG622=5,$BC$1=AH622),'Data Entry'!H627,"")</f>
        <v/>
      </c>
      <c r="BJ622" s="24" t="str">
        <f>IF(AND($BB$1=5,AG622=5,$BC$1=AH622),'Data Entry'!I627,"")</f>
        <v/>
      </c>
      <c r="BK622" s="24" t="str">
        <f t="shared" si="179"/>
        <v/>
      </c>
      <c r="BL622" s="24" t="str">
        <f t="shared" si="180"/>
        <v/>
      </c>
      <c r="BM622" s="24" t="str">
        <f t="shared" si="181"/>
        <v/>
      </c>
      <c r="BN622" s="24" t="str">
        <f t="shared" si="182"/>
        <v/>
      </c>
    </row>
    <row r="623" spans="1:66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7"/>
      <c r="AF623" t="str">
        <f>IF(AK623="","",IF(AK623&gt;0,COUNT($AG$2:AG623),""))</f>
        <v/>
      </c>
      <c r="AG623" s="24">
        <f t="shared" si="165"/>
        <v>5</v>
      </c>
      <c r="AH623" s="24">
        <f>IF(AND($AJ$1=5),'Data Entry'!C628,"")</f>
        <v>0</v>
      </c>
      <c r="AI623" s="24">
        <f>IF(AND($AJ$1=5),'Data Entry'!D628,"")</f>
        <v>0</v>
      </c>
      <c r="AJ623" s="24" t="str">
        <f t="shared" si="166"/>
        <v/>
      </c>
      <c r="AK623" s="24">
        <f>IF(AND($AJ$1=5),'Data Entry'!F628,"")</f>
        <v>0</v>
      </c>
      <c r="AL623" s="24" t="str">
        <f t="shared" si="167"/>
        <v/>
      </c>
      <c r="AM623" s="24">
        <f>IF(AND($AJ$1=5),'Data Entry'!G628,"")</f>
        <v>0</v>
      </c>
      <c r="AN623" s="24" t="str">
        <f t="shared" si="168"/>
        <v/>
      </c>
      <c r="AO623" s="24" t="str">
        <f t="shared" si="169"/>
        <v/>
      </c>
      <c r="AP623" s="24">
        <f>IF(AND($AJ$1=5),'Data Entry'!E628,"")</f>
        <v>0</v>
      </c>
      <c r="AQ623" s="24">
        <f>IF(AND($AJ$1=5),'Data Entry'!H628,"")</f>
        <v>0</v>
      </c>
      <c r="AR623" s="24">
        <f>IF(AND($AJ$1=5),'Data Entry'!I628,"")</f>
        <v>0</v>
      </c>
      <c r="AS623" s="24" t="str">
        <f t="shared" si="170"/>
        <v/>
      </c>
      <c r="AT623" s="24" t="str">
        <f t="shared" si="171"/>
        <v/>
      </c>
      <c r="AU623" s="24" t="str">
        <f t="shared" si="172"/>
        <v/>
      </c>
      <c r="AV623" s="24" t="str">
        <f t="shared" si="173"/>
        <v/>
      </c>
      <c r="AX623" t="str">
        <f>IF(BC623="","",IF(BC623&gt;0,COUNT($AY$2:AY623),""))</f>
        <v/>
      </c>
      <c r="AY623" s="24" t="str">
        <f t="shared" si="174"/>
        <v/>
      </c>
      <c r="AZ623" s="24" t="str">
        <f>IF(AND($BB$1=5,$BC$1=AH623),'Data Entry'!C628,"")</f>
        <v/>
      </c>
      <c r="BA623" s="24" t="str">
        <f>IF(AND($BB$1=5,AG623=5,$BC$1=AH623),'Data Entry'!D628,"")</f>
        <v/>
      </c>
      <c r="BB623" s="24" t="str">
        <f t="shared" si="175"/>
        <v/>
      </c>
      <c r="BC623" s="24" t="str">
        <f>IF(AND($BB$1=5,AG623=5,$BC$1=AH623),'Data Entry'!F628,"")</f>
        <v/>
      </c>
      <c r="BD623" s="24" t="str">
        <f t="shared" si="176"/>
        <v/>
      </c>
      <c r="BE623" s="24" t="str">
        <f>IF(AND($BB$1=5,AG623=5,$BC$1=AH623),'Data Entry'!G628,"")</f>
        <v/>
      </c>
      <c r="BF623" s="24" t="str">
        <f t="shared" si="177"/>
        <v/>
      </c>
      <c r="BG623" s="24" t="str">
        <f t="shared" si="178"/>
        <v/>
      </c>
      <c r="BH623" s="24" t="str">
        <f>IF(AND($BB$1=5,AG623=5,$BC$1=AH623),'Data Entry'!E628,"")</f>
        <v/>
      </c>
      <c r="BI623" s="24" t="str">
        <f>IF(AND($BB$1=5,AG623=5,$BC$1=AH623),'Data Entry'!H628,"")</f>
        <v/>
      </c>
      <c r="BJ623" s="24" t="str">
        <f>IF(AND($BB$1=5,AG623=5,$BC$1=AH623),'Data Entry'!I628,"")</f>
        <v/>
      </c>
      <c r="BK623" s="24" t="str">
        <f t="shared" si="179"/>
        <v/>
      </c>
      <c r="BL623" s="24" t="str">
        <f t="shared" si="180"/>
        <v/>
      </c>
      <c r="BM623" s="24" t="str">
        <f t="shared" si="181"/>
        <v/>
      </c>
      <c r="BN623" s="24" t="str">
        <f t="shared" si="182"/>
        <v/>
      </c>
    </row>
    <row r="624" spans="1:66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7"/>
      <c r="AF624" t="str">
        <f>IF(AK624="","",IF(AK624&gt;0,COUNT($AG$2:AG624),""))</f>
        <v/>
      </c>
      <c r="AG624" s="24">
        <f t="shared" si="165"/>
        <v>5</v>
      </c>
      <c r="AH624" s="24">
        <f>IF(AND($AJ$1=5),'Data Entry'!C629,"")</f>
        <v>0</v>
      </c>
      <c r="AI624" s="24">
        <f>IF(AND($AJ$1=5),'Data Entry'!D629,"")</f>
        <v>0</v>
      </c>
      <c r="AJ624" s="24" t="str">
        <f t="shared" si="166"/>
        <v/>
      </c>
      <c r="AK624" s="24">
        <f>IF(AND($AJ$1=5),'Data Entry'!F629,"")</f>
        <v>0</v>
      </c>
      <c r="AL624" s="24" t="str">
        <f t="shared" si="167"/>
        <v/>
      </c>
      <c r="AM624" s="24">
        <f>IF(AND($AJ$1=5),'Data Entry'!G629,"")</f>
        <v>0</v>
      </c>
      <c r="AN624" s="24" t="str">
        <f t="shared" si="168"/>
        <v/>
      </c>
      <c r="AO624" s="24" t="str">
        <f t="shared" si="169"/>
        <v/>
      </c>
      <c r="AP624" s="24">
        <f>IF(AND($AJ$1=5),'Data Entry'!E629,"")</f>
        <v>0</v>
      </c>
      <c r="AQ624" s="24">
        <f>IF(AND($AJ$1=5),'Data Entry'!H629,"")</f>
        <v>0</v>
      </c>
      <c r="AR624" s="24">
        <f>IF(AND($AJ$1=5),'Data Entry'!I629,"")</f>
        <v>0</v>
      </c>
      <c r="AS624" s="24" t="str">
        <f t="shared" si="170"/>
        <v/>
      </c>
      <c r="AT624" s="24" t="str">
        <f t="shared" si="171"/>
        <v/>
      </c>
      <c r="AU624" s="24" t="str">
        <f t="shared" si="172"/>
        <v/>
      </c>
      <c r="AV624" s="24" t="str">
        <f t="shared" si="173"/>
        <v/>
      </c>
      <c r="AX624" t="str">
        <f>IF(BC624="","",IF(BC624&gt;0,COUNT($AY$2:AY624),""))</f>
        <v/>
      </c>
      <c r="AY624" s="24" t="str">
        <f t="shared" si="174"/>
        <v/>
      </c>
      <c r="AZ624" s="24" t="str">
        <f>IF(AND($BB$1=5,$BC$1=AH624),'Data Entry'!C629,"")</f>
        <v/>
      </c>
      <c r="BA624" s="24" t="str">
        <f>IF(AND($BB$1=5,AG624=5,$BC$1=AH624),'Data Entry'!D629,"")</f>
        <v/>
      </c>
      <c r="BB624" s="24" t="str">
        <f t="shared" si="175"/>
        <v/>
      </c>
      <c r="BC624" s="24" t="str">
        <f>IF(AND($BB$1=5,AG624=5,$BC$1=AH624),'Data Entry'!F629,"")</f>
        <v/>
      </c>
      <c r="BD624" s="24" t="str">
        <f t="shared" si="176"/>
        <v/>
      </c>
      <c r="BE624" s="24" t="str">
        <f>IF(AND($BB$1=5,AG624=5,$BC$1=AH624),'Data Entry'!G629,"")</f>
        <v/>
      </c>
      <c r="BF624" s="24" t="str">
        <f t="shared" si="177"/>
        <v/>
      </c>
      <c r="BG624" s="24" t="str">
        <f t="shared" si="178"/>
        <v/>
      </c>
      <c r="BH624" s="24" t="str">
        <f>IF(AND($BB$1=5,AG624=5,$BC$1=AH624),'Data Entry'!E629,"")</f>
        <v/>
      </c>
      <c r="BI624" s="24" t="str">
        <f>IF(AND($BB$1=5,AG624=5,$BC$1=AH624),'Data Entry'!H629,"")</f>
        <v/>
      </c>
      <c r="BJ624" s="24" t="str">
        <f>IF(AND($BB$1=5,AG624=5,$BC$1=AH624),'Data Entry'!I629,"")</f>
        <v/>
      </c>
      <c r="BK624" s="24" t="str">
        <f t="shared" si="179"/>
        <v/>
      </c>
      <c r="BL624" s="24" t="str">
        <f t="shared" si="180"/>
        <v/>
      </c>
      <c r="BM624" s="24" t="str">
        <f t="shared" si="181"/>
        <v/>
      </c>
      <c r="BN624" s="24" t="str">
        <f t="shared" si="182"/>
        <v/>
      </c>
    </row>
    <row r="625" spans="1:66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7"/>
      <c r="AF625" t="str">
        <f>IF(AK625="","",IF(AK625&gt;0,COUNT($AG$2:AG625),""))</f>
        <v/>
      </c>
      <c r="AG625" s="24">
        <f t="shared" si="165"/>
        <v>5</v>
      </c>
      <c r="AH625" s="24">
        <f>IF(AND($AJ$1=5),'Data Entry'!C630,"")</f>
        <v>0</v>
      </c>
      <c r="AI625" s="24">
        <f>IF(AND($AJ$1=5),'Data Entry'!D630,"")</f>
        <v>0</v>
      </c>
      <c r="AJ625" s="24" t="str">
        <f t="shared" si="166"/>
        <v/>
      </c>
      <c r="AK625" s="24">
        <f>IF(AND($AJ$1=5),'Data Entry'!F630,"")</f>
        <v>0</v>
      </c>
      <c r="AL625" s="24" t="str">
        <f t="shared" si="167"/>
        <v/>
      </c>
      <c r="AM625" s="24">
        <f>IF(AND($AJ$1=5),'Data Entry'!G630,"")</f>
        <v>0</v>
      </c>
      <c r="AN625" s="24" t="str">
        <f t="shared" si="168"/>
        <v/>
      </c>
      <c r="AO625" s="24" t="str">
        <f t="shared" si="169"/>
        <v/>
      </c>
      <c r="AP625" s="24">
        <f>IF(AND($AJ$1=5),'Data Entry'!E630,"")</f>
        <v>0</v>
      </c>
      <c r="AQ625" s="24">
        <f>IF(AND($AJ$1=5),'Data Entry'!H630,"")</f>
        <v>0</v>
      </c>
      <c r="AR625" s="24">
        <f>IF(AND($AJ$1=5),'Data Entry'!I630,"")</f>
        <v>0</v>
      </c>
      <c r="AS625" s="24" t="str">
        <f t="shared" si="170"/>
        <v/>
      </c>
      <c r="AT625" s="24" t="str">
        <f t="shared" si="171"/>
        <v/>
      </c>
      <c r="AU625" s="24" t="str">
        <f t="shared" si="172"/>
        <v/>
      </c>
      <c r="AV625" s="24" t="str">
        <f t="shared" si="173"/>
        <v/>
      </c>
      <c r="AX625" t="str">
        <f>IF(BC625="","",IF(BC625&gt;0,COUNT($AY$2:AY625),""))</f>
        <v/>
      </c>
      <c r="AY625" s="24" t="str">
        <f t="shared" si="174"/>
        <v/>
      </c>
      <c r="AZ625" s="24" t="str">
        <f>IF(AND($BB$1=5,$BC$1=AH625),'Data Entry'!C630,"")</f>
        <v/>
      </c>
      <c r="BA625" s="24" t="str">
        <f>IF(AND($BB$1=5,AG625=5,$BC$1=AH625),'Data Entry'!D630,"")</f>
        <v/>
      </c>
      <c r="BB625" s="24" t="str">
        <f t="shared" si="175"/>
        <v/>
      </c>
      <c r="BC625" s="24" t="str">
        <f>IF(AND($BB$1=5,AG625=5,$BC$1=AH625),'Data Entry'!F630,"")</f>
        <v/>
      </c>
      <c r="BD625" s="24" t="str">
        <f t="shared" si="176"/>
        <v/>
      </c>
      <c r="BE625" s="24" t="str">
        <f>IF(AND($BB$1=5,AG625=5,$BC$1=AH625),'Data Entry'!G630,"")</f>
        <v/>
      </c>
      <c r="BF625" s="24" t="str">
        <f t="shared" si="177"/>
        <v/>
      </c>
      <c r="BG625" s="24" t="str">
        <f t="shared" si="178"/>
        <v/>
      </c>
      <c r="BH625" s="24" t="str">
        <f>IF(AND($BB$1=5,AG625=5,$BC$1=AH625),'Data Entry'!E630,"")</f>
        <v/>
      </c>
      <c r="BI625" s="24" t="str">
        <f>IF(AND($BB$1=5,AG625=5,$BC$1=AH625),'Data Entry'!H630,"")</f>
        <v/>
      </c>
      <c r="BJ625" s="24" t="str">
        <f>IF(AND($BB$1=5,AG625=5,$BC$1=AH625),'Data Entry'!I630,"")</f>
        <v/>
      </c>
      <c r="BK625" s="24" t="str">
        <f t="shared" si="179"/>
        <v/>
      </c>
      <c r="BL625" s="24" t="str">
        <f t="shared" si="180"/>
        <v/>
      </c>
      <c r="BM625" s="24" t="str">
        <f t="shared" si="181"/>
        <v/>
      </c>
      <c r="BN625" s="24" t="str">
        <f t="shared" si="182"/>
        <v/>
      </c>
    </row>
    <row r="626" spans="1:66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7"/>
      <c r="AF626" t="str">
        <f>IF(AK626="","",IF(AK626&gt;0,COUNT($AG$2:AG626),""))</f>
        <v/>
      </c>
      <c r="AG626" s="24">
        <f t="shared" si="165"/>
        <v>5</v>
      </c>
      <c r="AH626" s="24">
        <f>IF(AND($AJ$1=5),'Data Entry'!C631,"")</f>
        <v>0</v>
      </c>
      <c r="AI626" s="24">
        <f>IF(AND($AJ$1=5),'Data Entry'!D631,"")</f>
        <v>0</v>
      </c>
      <c r="AJ626" s="24" t="str">
        <f t="shared" si="166"/>
        <v/>
      </c>
      <c r="AK626" s="24">
        <f>IF(AND($AJ$1=5),'Data Entry'!F631,"")</f>
        <v>0</v>
      </c>
      <c r="AL626" s="24" t="str">
        <f t="shared" si="167"/>
        <v/>
      </c>
      <c r="AM626" s="24">
        <f>IF(AND($AJ$1=5),'Data Entry'!G631,"")</f>
        <v>0</v>
      </c>
      <c r="AN626" s="24" t="str">
        <f t="shared" si="168"/>
        <v/>
      </c>
      <c r="AO626" s="24" t="str">
        <f t="shared" si="169"/>
        <v/>
      </c>
      <c r="AP626" s="24">
        <f>IF(AND($AJ$1=5),'Data Entry'!E631,"")</f>
        <v>0</v>
      </c>
      <c r="AQ626" s="24">
        <f>IF(AND($AJ$1=5),'Data Entry'!H631,"")</f>
        <v>0</v>
      </c>
      <c r="AR626" s="24">
        <f>IF(AND($AJ$1=5),'Data Entry'!I631,"")</f>
        <v>0</v>
      </c>
      <c r="AS626" s="24" t="str">
        <f t="shared" si="170"/>
        <v/>
      </c>
      <c r="AT626" s="24" t="str">
        <f t="shared" si="171"/>
        <v/>
      </c>
      <c r="AU626" s="24" t="str">
        <f t="shared" si="172"/>
        <v/>
      </c>
      <c r="AV626" s="24" t="str">
        <f t="shared" si="173"/>
        <v/>
      </c>
      <c r="AX626" t="str">
        <f>IF(BC626="","",IF(BC626&gt;0,COUNT($AY$2:AY626),""))</f>
        <v/>
      </c>
      <c r="AY626" s="24" t="str">
        <f t="shared" si="174"/>
        <v/>
      </c>
      <c r="AZ626" s="24" t="str">
        <f>IF(AND($BB$1=5,$BC$1=AH626),'Data Entry'!C631,"")</f>
        <v/>
      </c>
      <c r="BA626" s="24" t="str">
        <f>IF(AND($BB$1=5,AG626=5,$BC$1=AH626),'Data Entry'!D631,"")</f>
        <v/>
      </c>
      <c r="BB626" s="24" t="str">
        <f t="shared" si="175"/>
        <v/>
      </c>
      <c r="BC626" s="24" t="str">
        <f>IF(AND($BB$1=5,AG626=5,$BC$1=AH626),'Data Entry'!F631,"")</f>
        <v/>
      </c>
      <c r="BD626" s="24" t="str">
        <f t="shared" si="176"/>
        <v/>
      </c>
      <c r="BE626" s="24" t="str">
        <f>IF(AND($BB$1=5,AG626=5,$BC$1=AH626),'Data Entry'!G631,"")</f>
        <v/>
      </c>
      <c r="BF626" s="24" t="str">
        <f t="shared" si="177"/>
        <v/>
      </c>
      <c r="BG626" s="24" t="str">
        <f t="shared" si="178"/>
        <v/>
      </c>
      <c r="BH626" s="24" t="str">
        <f>IF(AND($BB$1=5,AG626=5,$BC$1=AH626),'Data Entry'!E631,"")</f>
        <v/>
      </c>
      <c r="BI626" s="24" t="str">
        <f>IF(AND($BB$1=5,AG626=5,$BC$1=AH626),'Data Entry'!H631,"")</f>
        <v/>
      </c>
      <c r="BJ626" s="24" t="str">
        <f>IF(AND($BB$1=5,AG626=5,$BC$1=AH626),'Data Entry'!I631,"")</f>
        <v/>
      </c>
      <c r="BK626" s="24" t="str">
        <f t="shared" si="179"/>
        <v/>
      </c>
      <c r="BL626" s="24" t="str">
        <f t="shared" si="180"/>
        <v/>
      </c>
      <c r="BM626" s="24" t="str">
        <f t="shared" si="181"/>
        <v/>
      </c>
      <c r="BN626" s="24" t="str">
        <f t="shared" si="182"/>
        <v/>
      </c>
    </row>
    <row r="627" spans="1:66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7"/>
      <c r="AF627" t="str">
        <f>IF(AK627="","",IF(AK627&gt;0,COUNT($AG$2:AG627),""))</f>
        <v/>
      </c>
      <c r="AG627" s="24">
        <f t="shared" si="165"/>
        <v>5</v>
      </c>
      <c r="AH627" s="24">
        <f>IF(AND($AJ$1=5),'Data Entry'!C632,"")</f>
        <v>0</v>
      </c>
      <c r="AI627" s="24">
        <f>IF(AND($AJ$1=5),'Data Entry'!D632,"")</f>
        <v>0</v>
      </c>
      <c r="AJ627" s="24" t="str">
        <f t="shared" si="166"/>
        <v/>
      </c>
      <c r="AK627" s="24">
        <f>IF(AND($AJ$1=5),'Data Entry'!F632,"")</f>
        <v>0</v>
      </c>
      <c r="AL627" s="24" t="str">
        <f t="shared" si="167"/>
        <v/>
      </c>
      <c r="AM627" s="24">
        <f>IF(AND($AJ$1=5),'Data Entry'!G632,"")</f>
        <v>0</v>
      </c>
      <c r="AN627" s="24" t="str">
        <f t="shared" si="168"/>
        <v/>
      </c>
      <c r="AO627" s="24" t="str">
        <f t="shared" si="169"/>
        <v/>
      </c>
      <c r="AP627" s="24">
        <f>IF(AND($AJ$1=5),'Data Entry'!E632,"")</f>
        <v>0</v>
      </c>
      <c r="AQ627" s="24">
        <f>IF(AND($AJ$1=5),'Data Entry'!H632,"")</f>
        <v>0</v>
      </c>
      <c r="AR627" s="24">
        <f>IF(AND($AJ$1=5),'Data Entry'!I632,"")</f>
        <v>0</v>
      </c>
      <c r="AS627" s="24" t="str">
        <f t="shared" si="170"/>
        <v/>
      </c>
      <c r="AT627" s="24" t="str">
        <f t="shared" si="171"/>
        <v/>
      </c>
      <c r="AU627" s="24" t="str">
        <f t="shared" si="172"/>
        <v/>
      </c>
      <c r="AV627" s="24" t="str">
        <f t="shared" si="173"/>
        <v/>
      </c>
      <c r="AX627" t="str">
        <f>IF(BC627="","",IF(BC627&gt;0,COUNT($AY$2:AY627),""))</f>
        <v/>
      </c>
      <c r="AY627" s="24" t="str">
        <f t="shared" si="174"/>
        <v/>
      </c>
      <c r="AZ627" s="24" t="str">
        <f>IF(AND($BB$1=5,$BC$1=AH627),'Data Entry'!C632,"")</f>
        <v/>
      </c>
      <c r="BA627" s="24" t="str">
        <f>IF(AND($BB$1=5,AG627=5,$BC$1=AH627),'Data Entry'!D632,"")</f>
        <v/>
      </c>
      <c r="BB627" s="24" t="str">
        <f t="shared" si="175"/>
        <v/>
      </c>
      <c r="BC627" s="24" t="str">
        <f>IF(AND($BB$1=5,AG627=5,$BC$1=AH627),'Data Entry'!F632,"")</f>
        <v/>
      </c>
      <c r="BD627" s="24" t="str">
        <f t="shared" si="176"/>
        <v/>
      </c>
      <c r="BE627" s="24" t="str">
        <f>IF(AND($BB$1=5,AG627=5,$BC$1=AH627),'Data Entry'!G632,"")</f>
        <v/>
      </c>
      <c r="BF627" s="24" t="str">
        <f t="shared" si="177"/>
        <v/>
      </c>
      <c r="BG627" s="24" t="str">
        <f t="shared" si="178"/>
        <v/>
      </c>
      <c r="BH627" s="24" t="str">
        <f>IF(AND($BB$1=5,AG627=5,$BC$1=AH627),'Data Entry'!E632,"")</f>
        <v/>
      </c>
      <c r="BI627" s="24" t="str">
        <f>IF(AND($BB$1=5,AG627=5,$BC$1=AH627),'Data Entry'!H632,"")</f>
        <v/>
      </c>
      <c r="BJ627" s="24" t="str">
        <f>IF(AND($BB$1=5,AG627=5,$BC$1=AH627),'Data Entry'!I632,"")</f>
        <v/>
      </c>
      <c r="BK627" s="24" t="str">
        <f t="shared" si="179"/>
        <v/>
      </c>
      <c r="BL627" s="24" t="str">
        <f t="shared" si="180"/>
        <v/>
      </c>
      <c r="BM627" s="24" t="str">
        <f t="shared" si="181"/>
        <v/>
      </c>
      <c r="BN627" s="24" t="str">
        <f t="shared" si="182"/>
        <v/>
      </c>
    </row>
    <row r="628" spans="1:66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7"/>
      <c r="AF628" t="str">
        <f>IF(AK628="","",IF(AK628&gt;0,COUNT($AG$2:AG628),""))</f>
        <v/>
      </c>
      <c r="AG628" s="24">
        <f t="shared" si="165"/>
        <v>5</v>
      </c>
      <c r="AH628" s="24">
        <f>IF(AND($AJ$1=5),'Data Entry'!C633,"")</f>
        <v>0</v>
      </c>
      <c r="AI628" s="24">
        <f>IF(AND($AJ$1=5),'Data Entry'!D633,"")</f>
        <v>0</v>
      </c>
      <c r="AJ628" s="24" t="str">
        <f t="shared" si="166"/>
        <v/>
      </c>
      <c r="AK628" s="24">
        <f>IF(AND($AJ$1=5),'Data Entry'!F633,"")</f>
        <v>0</v>
      </c>
      <c r="AL628" s="24" t="str">
        <f t="shared" si="167"/>
        <v/>
      </c>
      <c r="AM628" s="24">
        <f>IF(AND($AJ$1=5),'Data Entry'!G633,"")</f>
        <v>0</v>
      </c>
      <c r="AN628" s="24" t="str">
        <f t="shared" si="168"/>
        <v/>
      </c>
      <c r="AO628" s="24" t="str">
        <f t="shared" si="169"/>
        <v/>
      </c>
      <c r="AP628" s="24">
        <f>IF(AND($AJ$1=5),'Data Entry'!E633,"")</f>
        <v>0</v>
      </c>
      <c r="AQ628" s="24">
        <f>IF(AND($AJ$1=5),'Data Entry'!H633,"")</f>
        <v>0</v>
      </c>
      <c r="AR628" s="24">
        <f>IF(AND($AJ$1=5),'Data Entry'!I633,"")</f>
        <v>0</v>
      </c>
      <c r="AS628" s="24" t="str">
        <f t="shared" si="170"/>
        <v/>
      </c>
      <c r="AT628" s="24" t="str">
        <f t="shared" si="171"/>
        <v/>
      </c>
      <c r="AU628" s="24" t="str">
        <f t="shared" si="172"/>
        <v/>
      </c>
      <c r="AV628" s="24" t="str">
        <f t="shared" si="173"/>
        <v/>
      </c>
      <c r="AX628" t="str">
        <f>IF(BC628="","",IF(BC628&gt;0,COUNT($AY$2:AY628),""))</f>
        <v/>
      </c>
      <c r="AY628" s="24" t="str">
        <f t="shared" si="174"/>
        <v/>
      </c>
      <c r="AZ628" s="24" t="str">
        <f>IF(AND($BB$1=5,$BC$1=AH628),'Data Entry'!C633,"")</f>
        <v/>
      </c>
      <c r="BA628" s="24" t="str">
        <f>IF(AND($BB$1=5,AG628=5,$BC$1=AH628),'Data Entry'!D633,"")</f>
        <v/>
      </c>
      <c r="BB628" s="24" t="str">
        <f t="shared" si="175"/>
        <v/>
      </c>
      <c r="BC628" s="24" t="str">
        <f>IF(AND($BB$1=5,AG628=5,$BC$1=AH628),'Data Entry'!F633,"")</f>
        <v/>
      </c>
      <c r="BD628" s="24" t="str">
        <f t="shared" si="176"/>
        <v/>
      </c>
      <c r="BE628" s="24" t="str">
        <f>IF(AND($BB$1=5,AG628=5,$BC$1=AH628),'Data Entry'!G633,"")</f>
        <v/>
      </c>
      <c r="BF628" s="24" t="str">
        <f t="shared" si="177"/>
        <v/>
      </c>
      <c r="BG628" s="24" t="str">
        <f t="shared" si="178"/>
        <v/>
      </c>
      <c r="BH628" s="24" t="str">
        <f>IF(AND($BB$1=5,AG628=5,$BC$1=AH628),'Data Entry'!E633,"")</f>
        <v/>
      </c>
      <c r="BI628" s="24" t="str">
        <f>IF(AND($BB$1=5,AG628=5,$BC$1=AH628),'Data Entry'!H633,"")</f>
        <v/>
      </c>
      <c r="BJ628" s="24" t="str">
        <f>IF(AND($BB$1=5,AG628=5,$BC$1=AH628),'Data Entry'!I633,"")</f>
        <v/>
      </c>
      <c r="BK628" s="24" t="str">
        <f t="shared" si="179"/>
        <v/>
      </c>
      <c r="BL628" s="24" t="str">
        <f t="shared" si="180"/>
        <v/>
      </c>
      <c r="BM628" s="24" t="str">
        <f t="shared" si="181"/>
        <v/>
      </c>
      <c r="BN628" s="24" t="str">
        <f t="shared" si="182"/>
        <v/>
      </c>
    </row>
    <row r="629" spans="1:66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7"/>
      <c r="AF629" t="str">
        <f>IF(AK629="","",IF(AK629&gt;0,COUNT($AG$2:AG629),""))</f>
        <v/>
      </c>
      <c r="AG629" s="24">
        <f t="shared" si="165"/>
        <v>5</v>
      </c>
      <c r="AH629" s="24">
        <f>IF(AND($AJ$1=5),'Data Entry'!C634,"")</f>
        <v>0</v>
      </c>
      <c r="AI629" s="24">
        <f>IF(AND($AJ$1=5),'Data Entry'!D634,"")</f>
        <v>0</v>
      </c>
      <c r="AJ629" s="24" t="str">
        <f t="shared" si="166"/>
        <v/>
      </c>
      <c r="AK629" s="24">
        <f>IF(AND($AJ$1=5),'Data Entry'!F634,"")</f>
        <v>0</v>
      </c>
      <c r="AL629" s="24" t="str">
        <f t="shared" si="167"/>
        <v/>
      </c>
      <c r="AM629" s="24">
        <f>IF(AND($AJ$1=5),'Data Entry'!G634,"")</f>
        <v>0</v>
      </c>
      <c r="AN629" s="24" t="str">
        <f t="shared" si="168"/>
        <v/>
      </c>
      <c r="AO629" s="24" t="str">
        <f t="shared" si="169"/>
        <v/>
      </c>
      <c r="AP629" s="24">
        <f>IF(AND($AJ$1=5),'Data Entry'!E634,"")</f>
        <v>0</v>
      </c>
      <c r="AQ629" s="24">
        <f>IF(AND($AJ$1=5),'Data Entry'!H634,"")</f>
        <v>0</v>
      </c>
      <c r="AR629" s="24">
        <f>IF(AND($AJ$1=5),'Data Entry'!I634,"")</f>
        <v>0</v>
      </c>
      <c r="AS629" s="24" t="str">
        <f t="shared" si="170"/>
        <v/>
      </c>
      <c r="AT629" s="24" t="str">
        <f t="shared" si="171"/>
        <v/>
      </c>
      <c r="AU629" s="24" t="str">
        <f t="shared" si="172"/>
        <v/>
      </c>
      <c r="AV629" s="24" t="str">
        <f t="shared" si="173"/>
        <v/>
      </c>
      <c r="AX629" t="str">
        <f>IF(BC629="","",IF(BC629&gt;0,COUNT($AY$2:AY629),""))</f>
        <v/>
      </c>
      <c r="AY629" s="24" t="str">
        <f t="shared" si="174"/>
        <v/>
      </c>
      <c r="AZ629" s="24" t="str">
        <f>IF(AND($BB$1=5,$BC$1=AH629),'Data Entry'!C634,"")</f>
        <v/>
      </c>
      <c r="BA629" s="24" t="str">
        <f>IF(AND($BB$1=5,AG629=5,$BC$1=AH629),'Data Entry'!D634,"")</f>
        <v/>
      </c>
      <c r="BB629" s="24" t="str">
        <f t="shared" si="175"/>
        <v/>
      </c>
      <c r="BC629" s="24" t="str">
        <f>IF(AND($BB$1=5,AG629=5,$BC$1=AH629),'Data Entry'!F634,"")</f>
        <v/>
      </c>
      <c r="BD629" s="24" t="str">
        <f t="shared" si="176"/>
        <v/>
      </c>
      <c r="BE629" s="24" t="str">
        <f>IF(AND($BB$1=5,AG629=5,$BC$1=AH629),'Data Entry'!G634,"")</f>
        <v/>
      </c>
      <c r="BF629" s="24" t="str">
        <f t="shared" si="177"/>
        <v/>
      </c>
      <c r="BG629" s="24" t="str">
        <f t="shared" si="178"/>
        <v/>
      </c>
      <c r="BH629" s="24" t="str">
        <f>IF(AND($BB$1=5,AG629=5,$BC$1=AH629),'Data Entry'!E634,"")</f>
        <v/>
      </c>
      <c r="BI629" s="24" t="str">
        <f>IF(AND($BB$1=5,AG629=5,$BC$1=AH629),'Data Entry'!H634,"")</f>
        <v/>
      </c>
      <c r="BJ629" s="24" t="str">
        <f>IF(AND($BB$1=5,AG629=5,$BC$1=AH629),'Data Entry'!I634,"")</f>
        <v/>
      </c>
      <c r="BK629" s="24" t="str">
        <f t="shared" si="179"/>
        <v/>
      </c>
      <c r="BL629" s="24" t="str">
        <f t="shared" si="180"/>
        <v/>
      </c>
      <c r="BM629" s="24" t="str">
        <f t="shared" si="181"/>
        <v/>
      </c>
      <c r="BN629" s="24" t="str">
        <f t="shared" si="182"/>
        <v/>
      </c>
    </row>
    <row r="630" spans="1:66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7"/>
      <c r="AF630" t="str">
        <f>IF(AK630="","",IF(AK630&gt;0,COUNT($AG$2:AG630),""))</f>
        <v/>
      </c>
      <c r="AG630" s="24">
        <f t="shared" si="165"/>
        <v>5</v>
      </c>
      <c r="AH630" s="24">
        <f>IF(AND($AJ$1=5),'Data Entry'!C635,"")</f>
        <v>0</v>
      </c>
      <c r="AI630" s="24">
        <f>IF(AND($AJ$1=5),'Data Entry'!D635,"")</f>
        <v>0</v>
      </c>
      <c r="AJ630" s="24" t="str">
        <f t="shared" si="166"/>
        <v/>
      </c>
      <c r="AK630" s="24">
        <f>IF(AND($AJ$1=5),'Data Entry'!F635,"")</f>
        <v>0</v>
      </c>
      <c r="AL630" s="24" t="str">
        <f t="shared" si="167"/>
        <v/>
      </c>
      <c r="AM630" s="24">
        <f>IF(AND($AJ$1=5),'Data Entry'!G635,"")</f>
        <v>0</v>
      </c>
      <c r="AN630" s="24" t="str">
        <f t="shared" si="168"/>
        <v/>
      </c>
      <c r="AO630" s="24" t="str">
        <f t="shared" si="169"/>
        <v/>
      </c>
      <c r="AP630" s="24">
        <f>IF(AND($AJ$1=5),'Data Entry'!E635,"")</f>
        <v>0</v>
      </c>
      <c r="AQ630" s="24">
        <f>IF(AND($AJ$1=5),'Data Entry'!H635,"")</f>
        <v>0</v>
      </c>
      <c r="AR630" s="24">
        <f>IF(AND($AJ$1=5),'Data Entry'!I635,"")</f>
        <v>0</v>
      </c>
      <c r="AS630" s="24" t="str">
        <f t="shared" si="170"/>
        <v/>
      </c>
      <c r="AT630" s="24" t="str">
        <f t="shared" si="171"/>
        <v/>
      </c>
      <c r="AU630" s="24" t="str">
        <f t="shared" si="172"/>
        <v/>
      </c>
      <c r="AV630" s="24" t="str">
        <f t="shared" si="173"/>
        <v/>
      </c>
      <c r="AX630" t="str">
        <f>IF(BC630="","",IF(BC630&gt;0,COUNT($AY$2:AY630),""))</f>
        <v/>
      </c>
      <c r="AY630" s="24" t="str">
        <f t="shared" si="174"/>
        <v/>
      </c>
      <c r="AZ630" s="24" t="str">
        <f>IF(AND($BB$1=5,$BC$1=AH630),'Data Entry'!C635,"")</f>
        <v/>
      </c>
      <c r="BA630" s="24" t="str">
        <f>IF(AND($BB$1=5,AG630=5,$BC$1=AH630),'Data Entry'!D635,"")</f>
        <v/>
      </c>
      <c r="BB630" s="24" t="str">
        <f t="shared" si="175"/>
        <v/>
      </c>
      <c r="BC630" s="24" t="str">
        <f>IF(AND($BB$1=5,AG630=5,$BC$1=AH630),'Data Entry'!F635,"")</f>
        <v/>
      </c>
      <c r="BD630" s="24" t="str">
        <f t="shared" si="176"/>
        <v/>
      </c>
      <c r="BE630" s="24" t="str">
        <f>IF(AND($BB$1=5,AG630=5,$BC$1=AH630),'Data Entry'!G635,"")</f>
        <v/>
      </c>
      <c r="BF630" s="24" t="str">
        <f t="shared" si="177"/>
        <v/>
      </c>
      <c r="BG630" s="24" t="str">
        <f t="shared" si="178"/>
        <v/>
      </c>
      <c r="BH630" s="24" t="str">
        <f>IF(AND($BB$1=5,AG630=5,$BC$1=AH630),'Data Entry'!E635,"")</f>
        <v/>
      </c>
      <c r="BI630" s="24" t="str">
        <f>IF(AND($BB$1=5,AG630=5,$BC$1=AH630),'Data Entry'!H635,"")</f>
        <v/>
      </c>
      <c r="BJ630" s="24" t="str">
        <f>IF(AND($BB$1=5,AG630=5,$BC$1=AH630),'Data Entry'!I635,"")</f>
        <v/>
      </c>
      <c r="BK630" s="24" t="str">
        <f t="shared" si="179"/>
        <v/>
      </c>
      <c r="BL630" s="24" t="str">
        <f t="shared" si="180"/>
        <v/>
      </c>
      <c r="BM630" s="24" t="str">
        <f t="shared" si="181"/>
        <v/>
      </c>
      <c r="BN630" s="24" t="str">
        <f t="shared" si="182"/>
        <v/>
      </c>
    </row>
    <row r="631" spans="1:66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7"/>
      <c r="AF631" t="str">
        <f>IF(AK631="","",IF(AK631&gt;0,COUNT($AG$2:AG631),""))</f>
        <v/>
      </c>
      <c r="AG631" s="24">
        <f t="shared" si="165"/>
        <v>5</v>
      </c>
      <c r="AH631" s="24">
        <f>IF(AND($AJ$1=5),'Data Entry'!C636,"")</f>
        <v>0</v>
      </c>
      <c r="AI631" s="24">
        <f>IF(AND($AJ$1=5),'Data Entry'!D636,"")</f>
        <v>0</v>
      </c>
      <c r="AJ631" s="24" t="str">
        <f t="shared" si="166"/>
        <v/>
      </c>
      <c r="AK631" s="24">
        <f>IF(AND($AJ$1=5),'Data Entry'!F636,"")</f>
        <v>0</v>
      </c>
      <c r="AL631" s="24" t="str">
        <f t="shared" si="167"/>
        <v/>
      </c>
      <c r="AM631" s="24">
        <f>IF(AND($AJ$1=5),'Data Entry'!G636,"")</f>
        <v>0</v>
      </c>
      <c r="AN631" s="24" t="str">
        <f t="shared" si="168"/>
        <v/>
      </c>
      <c r="AO631" s="24" t="str">
        <f t="shared" si="169"/>
        <v/>
      </c>
      <c r="AP631" s="24">
        <f>IF(AND($AJ$1=5),'Data Entry'!E636,"")</f>
        <v>0</v>
      </c>
      <c r="AQ631" s="24">
        <f>IF(AND($AJ$1=5),'Data Entry'!H636,"")</f>
        <v>0</v>
      </c>
      <c r="AR631" s="24">
        <f>IF(AND($AJ$1=5),'Data Entry'!I636,"")</f>
        <v>0</v>
      </c>
      <c r="AS631" s="24" t="str">
        <f t="shared" si="170"/>
        <v/>
      </c>
      <c r="AT631" s="24" t="str">
        <f t="shared" si="171"/>
        <v/>
      </c>
      <c r="AU631" s="24" t="str">
        <f t="shared" si="172"/>
        <v/>
      </c>
      <c r="AV631" s="24" t="str">
        <f t="shared" si="173"/>
        <v/>
      </c>
      <c r="AX631" t="str">
        <f>IF(BC631="","",IF(BC631&gt;0,COUNT($AY$2:AY631),""))</f>
        <v/>
      </c>
      <c r="AY631" s="24" t="str">
        <f t="shared" si="174"/>
        <v/>
      </c>
      <c r="AZ631" s="24" t="str">
        <f>IF(AND($BB$1=5,$BC$1=AH631),'Data Entry'!C636,"")</f>
        <v/>
      </c>
      <c r="BA631" s="24" t="str">
        <f>IF(AND($BB$1=5,AG631=5,$BC$1=AH631),'Data Entry'!D636,"")</f>
        <v/>
      </c>
      <c r="BB631" s="24" t="str">
        <f t="shared" si="175"/>
        <v/>
      </c>
      <c r="BC631" s="24" t="str">
        <f>IF(AND($BB$1=5,AG631=5,$BC$1=AH631),'Data Entry'!F636,"")</f>
        <v/>
      </c>
      <c r="BD631" s="24" t="str">
        <f t="shared" si="176"/>
        <v/>
      </c>
      <c r="BE631" s="24" t="str">
        <f>IF(AND($BB$1=5,AG631=5,$BC$1=AH631),'Data Entry'!G636,"")</f>
        <v/>
      </c>
      <c r="BF631" s="24" t="str">
        <f t="shared" si="177"/>
        <v/>
      </c>
      <c r="BG631" s="24" t="str">
        <f t="shared" si="178"/>
        <v/>
      </c>
      <c r="BH631" s="24" t="str">
        <f>IF(AND($BB$1=5,AG631=5,$BC$1=AH631),'Data Entry'!E636,"")</f>
        <v/>
      </c>
      <c r="BI631" s="24" t="str">
        <f>IF(AND($BB$1=5,AG631=5,$BC$1=AH631),'Data Entry'!H636,"")</f>
        <v/>
      </c>
      <c r="BJ631" s="24" t="str">
        <f>IF(AND($BB$1=5,AG631=5,$BC$1=AH631),'Data Entry'!I636,"")</f>
        <v/>
      </c>
      <c r="BK631" s="24" t="str">
        <f t="shared" si="179"/>
        <v/>
      </c>
      <c r="BL631" s="24" t="str">
        <f t="shared" si="180"/>
        <v/>
      </c>
      <c r="BM631" s="24" t="str">
        <f t="shared" si="181"/>
        <v/>
      </c>
      <c r="BN631" s="24" t="str">
        <f t="shared" si="182"/>
        <v/>
      </c>
    </row>
    <row r="632" spans="1:66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7"/>
      <c r="AF632" t="str">
        <f>IF(AK632="","",IF(AK632&gt;0,COUNT($AG$2:AG632),""))</f>
        <v/>
      </c>
      <c r="AG632" s="24">
        <f t="shared" si="165"/>
        <v>5</v>
      </c>
      <c r="AH632" s="24">
        <f>IF(AND($AJ$1=5),'Data Entry'!C637,"")</f>
        <v>0</v>
      </c>
      <c r="AI632" s="24">
        <f>IF(AND($AJ$1=5),'Data Entry'!D637,"")</f>
        <v>0</v>
      </c>
      <c r="AJ632" s="24" t="str">
        <f t="shared" si="166"/>
        <v/>
      </c>
      <c r="AK632" s="24">
        <f>IF(AND($AJ$1=5),'Data Entry'!F637,"")</f>
        <v>0</v>
      </c>
      <c r="AL632" s="24" t="str">
        <f t="shared" si="167"/>
        <v/>
      </c>
      <c r="AM632" s="24">
        <f>IF(AND($AJ$1=5),'Data Entry'!G637,"")</f>
        <v>0</v>
      </c>
      <c r="AN632" s="24" t="str">
        <f t="shared" si="168"/>
        <v/>
      </c>
      <c r="AO632" s="24" t="str">
        <f t="shared" si="169"/>
        <v/>
      </c>
      <c r="AP632" s="24">
        <f>IF(AND($AJ$1=5),'Data Entry'!E637,"")</f>
        <v>0</v>
      </c>
      <c r="AQ632" s="24">
        <f>IF(AND($AJ$1=5),'Data Entry'!H637,"")</f>
        <v>0</v>
      </c>
      <c r="AR632" s="24">
        <f>IF(AND($AJ$1=5),'Data Entry'!I637,"")</f>
        <v>0</v>
      </c>
      <c r="AS632" s="24" t="str">
        <f t="shared" si="170"/>
        <v/>
      </c>
      <c r="AT632" s="24" t="str">
        <f t="shared" si="171"/>
        <v/>
      </c>
      <c r="AU632" s="24" t="str">
        <f t="shared" si="172"/>
        <v/>
      </c>
      <c r="AV632" s="24" t="str">
        <f t="shared" si="173"/>
        <v/>
      </c>
      <c r="AX632" t="str">
        <f>IF(BC632="","",IF(BC632&gt;0,COUNT($AY$2:AY632),""))</f>
        <v/>
      </c>
      <c r="AY632" s="24" t="str">
        <f t="shared" si="174"/>
        <v/>
      </c>
      <c r="AZ632" s="24" t="str">
        <f>IF(AND($BB$1=5,$BC$1=AH632),'Data Entry'!C637,"")</f>
        <v/>
      </c>
      <c r="BA632" s="24" t="str">
        <f>IF(AND($BB$1=5,AG632=5,$BC$1=AH632),'Data Entry'!D637,"")</f>
        <v/>
      </c>
      <c r="BB632" s="24" t="str">
        <f t="shared" si="175"/>
        <v/>
      </c>
      <c r="BC632" s="24" t="str">
        <f>IF(AND($BB$1=5,AG632=5,$BC$1=AH632),'Data Entry'!F637,"")</f>
        <v/>
      </c>
      <c r="BD632" s="24" t="str">
        <f t="shared" si="176"/>
        <v/>
      </c>
      <c r="BE632" s="24" t="str">
        <f>IF(AND($BB$1=5,AG632=5,$BC$1=AH632),'Data Entry'!G637,"")</f>
        <v/>
      </c>
      <c r="BF632" s="24" t="str">
        <f t="shared" si="177"/>
        <v/>
      </c>
      <c r="BG632" s="24" t="str">
        <f t="shared" si="178"/>
        <v/>
      </c>
      <c r="BH632" s="24" t="str">
        <f>IF(AND($BB$1=5,AG632=5,$BC$1=AH632),'Data Entry'!E637,"")</f>
        <v/>
      </c>
      <c r="BI632" s="24" t="str">
        <f>IF(AND($BB$1=5,AG632=5,$BC$1=AH632),'Data Entry'!H637,"")</f>
        <v/>
      </c>
      <c r="BJ632" s="24" t="str">
        <f>IF(AND($BB$1=5,AG632=5,$BC$1=AH632),'Data Entry'!I637,"")</f>
        <v/>
      </c>
      <c r="BK632" s="24" t="str">
        <f t="shared" si="179"/>
        <v/>
      </c>
      <c r="BL632" s="24" t="str">
        <f t="shared" si="180"/>
        <v/>
      </c>
      <c r="BM632" s="24" t="str">
        <f t="shared" si="181"/>
        <v/>
      </c>
      <c r="BN632" s="24" t="str">
        <f t="shared" si="182"/>
        <v/>
      </c>
    </row>
    <row r="633" spans="1:66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7"/>
      <c r="AF633" t="str">
        <f>IF(AK633="","",IF(AK633&gt;0,COUNT($AG$2:AG633),""))</f>
        <v/>
      </c>
      <c r="AG633" s="24">
        <f t="shared" si="165"/>
        <v>5</v>
      </c>
      <c r="AH633" s="24">
        <f>IF(AND($AJ$1=5),'Data Entry'!C638,"")</f>
        <v>0</v>
      </c>
      <c r="AI633" s="24">
        <f>IF(AND($AJ$1=5),'Data Entry'!D638,"")</f>
        <v>0</v>
      </c>
      <c r="AJ633" s="24" t="str">
        <f t="shared" si="166"/>
        <v/>
      </c>
      <c r="AK633" s="24">
        <f>IF(AND($AJ$1=5),'Data Entry'!F638,"")</f>
        <v>0</v>
      </c>
      <c r="AL633" s="24" t="str">
        <f t="shared" si="167"/>
        <v/>
      </c>
      <c r="AM633" s="24">
        <f>IF(AND($AJ$1=5),'Data Entry'!G638,"")</f>
        <v>0</v>
      </c>
      <c r="AN633" s="24" t="str">
        <f t="shared" si="168"/>
        <v/>
      </c>
      <c r="AO633" s="24" t="str">
        <f t="shared" si="169"/>
        <v/>
      </c>
      <c r="AP633" s="24">
        <f>IF(AND($AJ$1=5),'Data Entry'!E638,"")</f>
        <v>0</v>
      </c>
      <c r="AQ633" s="24">
        <f>IF(AND($AJ$1=5),'Data Entry'!H638,"")</f>
        <v>0</v>
      </c>
      <c r="AR633" s="24">
        <f>IF(AND($AJ$1=5),'Data Entry'!I638,"")</f>
        <v>0</v>
      </c>
      <c r="AS633" s="24" t="str">
        <f t="shared" si="170"/>
        <v/>
      </c>
      <c r="AT633" s="24" t="str">
        <f t="shared" si="171"/>
        <v/>
      </c>
      <c r="AU633" s="24" t="str">
        <f t="shared" si="172"/>
        <v/>
      </c>
      <c r="AV633" s="24" t="str">
        <f t="shared" si="173"/>
        <v/>
      </c>
      <c r="AX633" t="str">
        <f>IF(BC633="","",IF(BC633&gt;0,COUNT($AY$2:AY633),""))</f>
        <v/>
      </c>
      <c r="AY633" s="24" t="str">
        <f t="shared" si="174"/>
        <v/>
      </c>
      <c r="AZ633" s="24" t="str">
        <f>IF(AND($BB$1=5,$BC$1=AH633),'Data Entry'!C638,"")</f>
        <v/>
      </c>
      <c r="BA633" s="24" t="str">
        <f>IF(AND($BB$1=5,AG633=5,$BC$1=AH633),'Data Entry'!D638,"")</f>
        <v/>
      </c>
      <c r="BB633" s="24" t="str">
        <f t="shared" si="175"/>
        <v/>
      </c>
      <c r="BC633" s="24" t="str">
        <f>IF(AND($BB$1=5,AG633=5,$BC$1=AH633),'Data Entry'!F638,"")</f>
        <v/>
      </c>
      <c r="BD633" s="24" t="str">
        <f t="shared" si="176"/>
        <v/>
      </c>
      <c r="BE633" s="24" t="str">
        <f>IF(AND($BB$1=5,AG633=5,$BC$1=AH633),'Data Entry'!G638,"")</f>
        <v/>
      </c>
      <c r="BF633" s="24" t="str">
        <f t="shared" si="177"/>
        <v/>
      </c>
      <c r="BG633" s="24" t="str">
        <f t="shared" si="178"/>
        <v/>
      </c>
      <c r="BH633" s="24" t="str">
        <f>IF(AND($BB$1=5,AG633=5,$BC$1=AH633),'Data Entry'!E638,"")</f>
        <v/>
      </c>
      <c r="BI633" s="24" t="str">
        <f>IF(AND($BB$1=5,AG633=5,$BC$1=AH633),'Data Entry'!H638,"")</f>
        <v/>
      </c>
      <c r="BJ633" s="24" t="str">
        <f>IF(AND($BB$1=5,AG633=5,$BC$1=AH633),'Data Entry'!I638,"")</f>
        <v/>
      </c>
      <c r="BK633" s="24" t="str">
        <f t="shared" si="179"/>
        <v/>
      </c>
      <c r="BL633" s="24" t="str">
        <f t="shared" si="180"/>
        <v/>
      </c>
      <c r="BM633" s="24" t="str">
        <f t="shared" si="181"/>
        <v/>
      </c>
      <c r="BN633" s="24" t="str">
        <f t="shared" si="182"/>
        <v/>
      </c>
    </row>
    <row r="634" spans="1:66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7"/>
      <c r="AF634" t="str">
        <f>IF(AK634="","",IF(AK634&gt;0,COUNT($AG$2:AG634),""))</f>
        <v/>
      </c>
      <c r="AG634" s="24">
        <f t="shared" si="165"/>
        <v>5</v>
      </c>
      <c r="AH634" s="24">
        <f>IF(AND($AJ$1=5),'Data Entry'!C639,"")</f>
        <v>0</v>
      </c>
      <c r="AI634" s="24">
        <f>IF(AND($AJ$1=5),'Data Entry'!D639,"")</f>
        <v>0</v>
      </c>
      <c r="AJ634" s="24" t="str">
        <f t="shared" si="166"/>
        <v/>
      </c>
      <c r="AK634" s="24">
        <f>IF(AND($AJ$1=5),'Data Entry'!F639,"")</f>
        <v>0</v>
      </c>
      <c r="AL634" s="24" t="str">
        <f t="shared" si="167"/>
        <v/>
      </c>
      <c r="AM634" s="24">
        <f>IF(AND($AJ$1=5),'Data Entry'!G639,"")</f>
        <v>0</v>
      </c>
      <c r="AN634" s="24" t="str">
        <f t="shared" si="168"/>
        <v/>
      </c>
      <c r="AO634" s="24" t="str">
        <f t="shared" si="169"/>
        <v/>
      </c>
      <c r="AP634" s="24">
        <f>IF(AND($AJ$1=5),'Data Entry'!E639,"")</f>
        <v>0</v>
      </c>
      <c r="AQ634" s="24">
        <f>IF(AND($AJ$1=5),'Data Entry'!H639,"")</f>
        <v>0</v>
      </c>
      <c r="AR634" s="24">
        <f>IF(AND($AJ$1=5),'Data Entry'!I639,"")</f>
        <v>0</v>
      </c>
      <c r="AS634" s="24" t="str">
        <f t="shared" si="170"/>
        <v/>
      </c>
      <c r="AT634" s="24" t="str">
        <f t="shared" si="171"/>
        <v/>
      </c>
      <c r="AU634" s="24" t="str">
        <f t="shared" si="172"/>
        <v/>
      </c>
      <c r="AV634" s="24" t="str">
        <f t="shared" si="173"/>
        <v/>
      </c>
      <c r="AX634" t="str">
        <f>IF(BC634="","",IF(BC634&gt;0,COUNT($AY$2:AY634),""))</f>
        <v/>
      </c>
      <c r="AY634" s="24" t="str">
        <f t="shared" si="174"/>
        <v/>
      </c>
      <c r="AZ634" s="24" t="str">
        <f>IF(AND($BB$1=5,$BC$1=AH634),'Data Entry'!C639,"")</f>
        <v/>
      </c>
      <c r="BA634" s="24" t="str">
        <f>IF(AND($BB$1=5,AG634=5,$BC$1=AH634),'Data Entry'!D639,"")</f>
        <v/>
      </c>
      <c r="BB634" s="24" t="str">
        <f t="shared" si="175"/>
        <v/>
      </c>
      <c r="BC634" s="24" t="str">
        <f>IF(AND($BB$1=5,AG634=5,$BC$1=AH634),'Data Entry'!F639,"")</f>
        <v/>
      </c>
      <c r="BD634" s="24" t="str">
        <f t="shared" si="176"/>
        <v/>
      </c>
      <c r="BE634" s="24" t="str">
        <f>IF(AND($BB$1=5,AG634=5,$BC$1=AH634),'Data Entry'!G639,"")</f>
        <v/>
      </c>
      <c r="BF634" s="24" t="str">
        <f t="shared" si="177"/>
        <v/>
      </c>
      <c r="BG634" s="24" t="str">
        <f t="shared" si="178"/>
        <v/>
      </c>
      <c r="BH634" s="24" t="str">
        <f>IF(AND($BB$1=5,AG634=5,$BC$1=AH634),'Data Entry'!E639,"")</f>
        <v/>
      </c>
      <c r="BI634" s="24" t="str">
        <f>IF(AND($BB$1=5,AG634=5,$BC$1=AH634),'Data Entry'!H639,"")</f>
        <v/>
      </c>
      <c r="BJ634" s="24" t="str">
        <f>IF(AND($BB$1=5,AG634=5,$BC$1=AH634),'Data Entry'!I639,"")</f>
        <v/>
      </c>
      <c r="BK634" s="24" t="str">
        <f t="shared" si="179"/>
        <v/>
      </c>
      <c r="BL634" s="24" t="str">
        <f t="shared" si="180"/>
        <v/>
      </c>
      <c r="BM634" s="24" t="str">
        <f t="shared" si="181"/>
        <v/>
      </c>
      <c r="BN634" s="24" t="str">
        <f t="shared" si="182"/>
        <v/>
      </c>
    </row>
    <row r="635" spans="1:66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7"/>
      <c r="AF635" t="str">
        <f>IF(AK635="","",IF(AK635&gt;0,COUNT($AG$2:AG635),""))</f>
        <v/>
      </c>
      <c r="AG635" s="24">
        <f t="shared" si="165"/>
        <v>5</v>
      </c>
      <c r="AH635" s="24">
        <f>IF(AND($AJ$1=5),'Data Entry'!C640,"")</f>
        <v>0</v>
      </c>
      <c r="AI635" s="24">
        <f>IF(AND($AJ$1=5),'Data Entry'!D640,"")</f>
        <v>0</v>
      </c>
      <c r="AJ635" s="24" t="str">
        <f t="shared" si="166"/>
        <v/>
      </c>
      <c r="AK635" s="24">
        <f>IF(AND($AJ$1=5),'Data Entry'!F640,"")</f>
        <v>0</v>
      </c>
      <c r="AL635" s="24" t="str">
        <f t="shared" si="167"/>
        <v/>
      </c>
      <c r="AM635" s="24">
        <f>IF(AND($AJ$1=5),'Data Entry'!G640,"")</f>
        <v>0</v>
      </c>
      <c r="AN635" s="24" t="str">
        <f t="shared" si="168"/>
        <v/>
      </c>
      <c r="AO635" s="24" t="str">
        <f t="shared" si="169"/>
        <v/>
      </c>
      <c r="AP635" s="24">
        <f>IF(AND($AJ$1=5),'Data Entry'!E640,"")</f>
        <v>0</v>
      </c>
      <c r="AQ635" s="24">
        <f>IF(AND($AJ$1=5),'Data Entry'!H640,"")</f>
        <v>0</v>
      </c>
      <c r="AR635" s="24">
        <f>IF(AND($AJ$1=5),'Data Entry'!I640,"")</f>
        <v>0</v>
      </c>
      <c r="AS635" s="24" t="str">
        <f t="shared" si="170"/>
        <v/>
      </c>
      <c r="AT635" s="24" t="str">
        <f t="shared" si="171"/>
        <v/>
      </c>
      <c r="AU635" s="24" t="str">
        <f t="shared" si="172"/>
        <v/>
      </c>
      <c r="AV635" s="24" t="str">
        <f t="shared" si="173"/>
        <v/>
      </c>
      <c r="AX635" t="str">
        <f>IF(BC635="","",IF(BC635&gt;0,COUNT($AY$2:AY635),""))</f>
        <v/>
      </c>
      <c r="AY635" s="24" t="str">
        <f t="shared" si="174"/>
        <v/>
      </c>
      <c r="AZ635" s="24" t="str">
        <f>IF(AND($BB$1=5,$BC$1=AH635),'Data Entry'!C640,"")</f>
        <v/>
      </c>
      <c r="BA635" s="24" t="str">
        <f>IF(AND($BB$1=5,AG635=5,$BC$1=AH635),'Data Entry'!D640,"")</f>
        <v/>
      </c>
      <c r="BB635" s="24" t="str">
        <f t="shared" si="175"/>
        <v/>
      </c>
      <c r="BC635" s="24" t="str">
        <f>IF(AND($BB$1=5,AG635=5,$BC$1=AH635),'Data Entry'!F640,"")</f>
        <v/>
      </c>
      <c r="BD635" s="24" t="str">
        <f t="shared" si="176"/>
        <v/>
      </c>
      <c r="BE635" s="24" t="str">
        <f>IF(AND($BB$1=5,AG635=5,$BC$1=AH635),'Data Entry'!G640,"")</f>
        <v/>
      </c>
      <c r="BF635" s="24" t="str">
        <f t="shared" si="177"/>
        <v/>
      </c>
      <c r="BG635" s="24" t="str">
        <f t="shared" si="178"/>
        <v/>
      </c>
      <c r="BH635" s="24" t="str">
        <f>IF(AND($BB$1=5,AG635=5,$BC$1=AH635),'Data Entry'!E640,"")</f>
        <v/>
      </c>
      <c r="BI635" s="24" t="str">
        <f>IF(AND($BB$1=5,AG635=5,$BC$1=AH635),'Data Entry'!H640,"")</f>
        <v/>
      </c>
      <c r="BJ635" s="24" t="str">
        <f>IF(AND($BB$1=5,AG635=5,$BC$1=AH635),'Data Entry'!I640,"")</f>
        <v/>
      </c>
      <c r="BK635" s="24" t="str">
        <f t="shared" si="179"/>
        <v/>
      </c>
      <c r="BL635" s="24" t="str">
        <f t="shared" si="180"/>
        <v/>
      </c>
      <c r="BM635" s="24" t="str">
        <f t="shared" si="181"/>
        <v/>
      </c>
      <c r="BN635" s="24" t="str">
        <f t="shared" si="182"/>
        <v/>
      </c>
    </row>
    <row r="636" spans="1:66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7"/>
      <c r="AF636" t="str">
        <f>IF(AK636="","",IF(AK636&gt;0,COUNT($AG$2:AG636),""))</f>
        <v/>
      </c>
      <c r="AG636" s="24">
        <f t="shared" si="165"/>
        <v>5</v>
      </c>
      <c r="AH636" s="24">
        <f>IF(AND($AJ$1=5),'Data Entry'!C641,"")</f>
        <v>0</v>
      </c>
      <c r="AI636" s="24">
        <f>IF(AND($AJ$1=5),'Data Entry'!D641,"")</f>
        <v>0</v>
      </c>
      <c r="AJ636" s="24" t="str">
        <f t="shared" si="166"/>
        <v/>
      </c>
      <c r="AK636" s="24">
        <f>IF(AND($AJ$1=5),'Data Entry'!F641,"")</f>
        <v>0</v>
      </c>
      <c r="AL636" s="24" t="str">
        <f t="shared" si="167"/>
        <v/>
      </c>
      <c r="AM636" s="24">
        <f>IF(AND($AJ$1=5),'Data Entry'!G641,"")</f>
        <v>0</v>
      </c>
      <c r="AN636" s="24" t="str">
        <f t="shared" si="168"/>
        <v/>
      </c>
      <c r="AO636" s="24" t="str">
        <f t="shared" si="169"/>
        <v/>
      </c>
      <c r="AP636" s="24">
        <f>IF(AND($AJ$1=5),'Data Entry'!E641,"")</f>
        <v>0</v>
      </c>
      <c r="AQ636" s="24">
        <f>IF(AND($AJ$1=5),'Data Entry'!H641,"")</f>
        <v>0</v>
      </c>
      <c r="AR636" s="24">
        <f>IF(AND($AJ$1=5),'Data Entry'!I641,"")</f>
        <v>0</v>
      </c>
      <c r="AS636" s="24" t="str">
        <f t="shared" si="170"/>
        <v/>
      </c>
      <c r="AT636" s="24" t="str">
        <f t="shared" si="171"/>
        <v/>
      </c>
      <c r="AU636" s="24" t="str">
        <f t="shared" si="172"/>
        <v/>
      </c>
      <c r="AV636" s="24" t="str">
        <f t="shared" si="173"/>
        <v/>
      </c>
      <c r="AX636" t="str">
        <f>IF(BC636="","",IF(BC636&gt;0,COUNT($AY$2:AY636),""))</f>
        <v/>
      </c>
      <c r="AY636" s="24" t="str">
        <f t="shared" si="174"/>
        <v/>
      </c>
      <c r="AZ636" s="24" t="str">
        <f>IF(AND($BB$1=5,$BC$1=AH636),'Data Entry'!C641,"")</f>
        <v/>
      </c>
      <c r="BA636" s="24" t="str">
        <f>IF(AND($BB$1=5,AG636=5,$BC$1=AH636),'Data Entry'!D641,"")</f>
        <v/>
      </c>
      <c r="BB636" s="24" t="str">
        <f t="shared" si="175"/>
        <v/>
      </c>
      <c r="BC636" s="24" t="str">
        <f>IF(AND($BB$1=5,AG636=5,$BC$1=AH636),'Data Entry'!F641,"")</f>
        <v/>
      </c>
      <c r="BD636" s="24" t="str">
        <f t="shared" si="176"/>
        <v/>
      </c>
      <c r="BE636" s="24" t="str">
        <f>IF(AND($BB$1=5,AG636=5,$BC$1=AH636),'Data Entry'!G641,"")</f>
        <v/>
      </c>
      <c r="BF636" s="24" t="str">
        <f t="shared" si="177"/>
        <v/>
      </c>
      <c r="BG636" s="24" t="str">
        <f t="shared" si="178"/>
        <v/>
      </c>
      <c r="BH636" s="24" t="str">
        <f>IF(AND($BB$1=5,AG636=5,$BC$1=AH636),'Data Entry'!E641,"")</f>
        <v/>
      </c>
      <c r="BI636" s="24" t="str">
        <f>IF(AND($BB$1=5,AG636=5,$BC$1=AH636),'Data Entry'!H641,"")</f>
        <v/>
      </c>
      <c r="BJ636" s="24" t="str">
        <f>IF(AND($BB$1=5,AG636=5,$BC$1=AH636),'Data Entry'!I641,"")</f>
        <v/>
      </c>
      <c r="BK636" s="24" t="str">
        <f t="shared" si="179"/>
        <v/>
      </c>
      <c r="BL636" s="24" t="str">
        <f t="shared" si="180"/>
        <v/>
      </c>
      <c r="BM636" s="24" t="str">
        <f t="shared" si="181"/>
        <v/>
      </c>
      <c r="BN636" s="24" t="str">
        <f t="shared" si="182"/>
        <v/>
      </c>
    </row>
    <row r="637" spans="1:66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7"/>
      <c r="AF637" t="str">
        <f>IF(AK637="","",IF(AK637&gt;0,COUNT($AG$2:AG637),""))</f>
        <v/>
      </c>
      <c r="AG637" s="24">
        <f t="shared" si="165"/>
        <v>5</v>
      </c>
      <c r="AH637" s="24">
        <f>IF(AND($AJ$1=5),'Data Entry'!C642,"")</f>
        <v>0</v>
      </c>
      <c r="AI637" s="24">
        <f>IF(AND($AJ$1=5),'Data Entry'!D642,"")</f>
        <v>0</v>
      </c>
      <c r="AJ637" s="24" t="str">
        <f t="shared" si="166"/>
        <v/>
      </c>
      <c r="AK637" s="24">
        <f>IF(AND($AJ$1=5),'Data Entry'!F642,"")</f>
        <v>0</v>
      </c>
      <c r="AL637" s="24" t="str">
        <f t="shared" si="167"/>
        <v/>
      </c>
      <c r="AM637" s="24">
        <f>IF(AND($AJ$1=5),'Data Entry'!G642,"")</f>
        <v>0</v>
      </c>
      <c r="AN637" s="24" t="str">
        <f t="shared" si="168"/>
        <v/>
      </c>
      <c r="AO637" s="24" t="str">
        <f t="shared" si="169"/>
        <v/>
      </c>
      <c r="AP637" s="24">
        <f>IF(AND($AJ$1=5),'Data Entry'!E642,"")</f>
        <v>0</v>
      </c>
      <c r="AQ637" s="24">
        <f>IF(AND($AJ$1=5),'Data Entry'!H642,"")</f>
        <v>0</v>
      </c>
      <c r="AR637" s="24">
        <f>IF(AND($AJ$1=5),'Data Entry'!I642,"")</f>
        <v>0</v>
      </c>
      <c r="AS637" s="24" t="str">
        <f t="shared" si="170"/>
        <v/>
      </c>
      <c r="AT637" s="24" t="str">
        <f t="shared" si="171"/>
        <v/>
      </c>
      <c r="AU637" s="24" t="str">
        <f t="shared" si="172"/>
        <v/>
      </c>
      <c r="AV637" s="24" t="str">
        <f t="shared" si="173"/>
        <v/>
      </c>
      <c r="AX637" t="str">
        <f>IF(BC637="","",IF(BC637&gt;0,COUNT($AY$2:AY637),""))</f>
        <v/>
      </c>
      <c r="AY637" s="24" t="str">
        <f t="shared" si="174"/>
        <v/>
      </c>
      <c r="AZ637" s="24" t="str">
        <f>IF(AND($BB$1=5,$BC$1=AH637),'Data Entry'!C642,"")</f>
        <v/>
      </c>
      <c r="BA637" s="24" t="str">
        <f>IF(AND($BB$1=5,AG637=5,$BC$1=AH637),'Data Entry'!D642,"")</f>
        <v/>
      </c>
      <c r="BB637" s="24" t="str">
        <f t="shared" si="175"/>
        <v/>
      </c>
      <c r="BC637" s="24" t="str">
        <f>IF(AND($BB$1=5,AG637=5,$BC$1=AH637),'Data Entry'!F642,"")</f>
        <v/>
      </c>
      <c r="BD637" s="24" t="str">
        <f t="shared" si="176"/>
        <v/>
      </c>
      <c r="BE637" s="24" t="str">
        <f>IF(AND($BB$1=5,AG637=5,$BC$1=AH637),'Data Entry'!G642,"")</f>
        <v/>
      </c>
      <c r="BF637" s="24" t="str">
        <f t="shared" si="177"/>
        <v/>
      </c>
      <c r="BG637" s="24" t="str">
        <f t="shared" si="178"/>
        <v/>
      </c>
      <c r="BH637" s="24" t="str">
        <f>IF(AND($BB$1=5,AG637=5,$BC$1=AH637),'Data Entry'!E642,"")</f>
        <v/>
      </c>
      <c r="BI637" s="24" t="str">
        <f>IF(AND($BB$1=5,AG637=5,$BC$1=AH637),'Data Entry'!H642,"")</f>
        <v/>
      </c>
      <c r="BJ637" s="24" t="str">
        <f>IF(AND($BB$1=5,AG637=5,$BC$1=AH637),'Data Entry'!I642,"")</f>
        <v/>
      </c>
      <c r="BK637" s="24" t="str">
        <f t="shared" si="179"/>
        <v/>
      </c>
      <c r="BL637" s="24" t="str">
        <f t="shared" si="180"/>
        <v/>
      </c>
      <c r="BM637" s="24" t="str">
        <f t="shared" si="181"/>
        <v/>
      </c>
      <c r="BN637" s="24" t="str">
        <f t="shared" si="182"/>
        <v/>
      </c>
    </row>
    <row r="638" spans="1:66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7"/>
      <c r="AF638" t="str">
        <f>IF(AK638="","",IF(AK638&gt;0,COUNT($AG$2:AG638),""))</f>
        <v/>
      </c>
      <c r="AG638" s="24">
        <f t="shared" si="165"/>
        <v>5</v>
      </c>
      <c r="AH638" s="24">
        <f>IF(AND($AJ$1=5),'Data Entry'!C643,"")</f>
        <v>0</v>
      </c>
      <c r="AI638" s="24">
        <f>IF(AND($AJ$1=5),'Data Entry'!D643,"")</f>
        <v>0</v>
      </c>
      <c r="AJ638" s="24" t="str">
        <f t="shared" si="166"/>
        <v/>
      </c>
      <c r="AK638" s="24">
        <f>IF(AND($AJ$1=5),'Data Entry'!F643,"")</f>
        <v>0</v>
      </c>
      <c r="AL638" s="24" t="str">
        <f t="shared" si="167"/>
        <v/>
      </c>
      <c r="AM638" s="24">
        <f>IF(AND($AJ$1=5),'Data Entry'!G643,"")</f>
        <v>0</v>
      </c>
      <c r="AN638" s="24" t="str">
        <f t="shared" si="168"/>
        <v/>
      </c>
      <c r="AO638" s="24" t="str">
        <f t="shared" si="169"/>
        <v/>
      </c>
      <c r="AP638" s="24">
        <f>IF(AND($AJ$1=5),'Data Entry'!E643,"")</f>
        <v>0</v>
      </c>
      <c r="AQ638" s="24">
        <f>IF(AND($AJ$1=5),'Data Entry'!H643,"")</f>
        <v>0</v>
      </c>
      <c r="AR638" s="24">
        <f>IF(AND($AJ$1=5),'Data Entry'!I643,"")</f>
        <v>0</v>
      </c>
      <c r="AS638" s="24" t="str">
        <f t="shared" si="170"/>
        <v/>
      </c>
      <c r="AT638" s="24" t="str">
        <f t="shared" si="171"/>
        <v/>
      </c>
      <c r="AU638" s="24" t="str">
        <f t="shared" si="172"/>
        <v/>
      </c>
      <c r="AV638" s="24" t="str">
        <f t="shared" si="173"/>
        <v/>
      </c>
      <c r="AX638" t="str">
        <f>IF(BC638="","",IF(BC638&gt;0,COUNT($AY$2:AY638),""))</f>
        <v/>
      </c>
      <c r="AY638" s="24" t="str">
        <f t="shared" si="174"/>
        <v/>
      </c>
      <c r="AZ638" s="24" t="str">
        <f>IF(AND($BB$1=5,$BC$1=AH638),'Data Entry'!C643,"")</f>
        <v/>
      </c>
      <c r="BA638" s="24" t="str">
        <f>IF(AND($BB$1=5,AG638=5,$BC$1=AH638),'Data Entry'!D643,"")</f>
        <v/>
      </c>
      <c r="BB638" s="24" t="str">
        <f t="shared" si="175"/>
        <v/>
      </c>
      <c r="BC638" s="24" t="str">
        <f>IF(AND($BB$1=5,AG638=5,$BC$1=AH638),'Data Entry'!F643,"")</f>
        <v/>
      </c>
      <c r="BD638" s="24" t="str">
        <f t="shared" si="176"/>
        <v/>
      </c>
      <c r="BE638" s="24" t="str">
        <f>IF(AND($BB$1=5,AG638=5,$BC$1=AH638),'Data Entry'!G643,"")</f>
        <v/>
      </c>
      <c r="BF638" s="24" t="str">
        <f t="shared" si="177"/>
        <v/>
      </c>
      <c r="BG638" s="24" t="str">
        <f t="shared" si="178"/>
        <v/>
      </c>
      <c r="BH638" s="24" t="str">
        <f>IF(AND($BB$1=5,AG638=5,$BC$1=AH638),'Data Entry'!E643,"")</f>
        <v/>
      </c>
      <c r="BI638" s="24" t="str">
        <f>IF(AND($BB$1=5,AG638=5,$BC$1=AH638),'Data Entry'!H643,"")</f>
        <v/>
      </c>
      <c r="BJ638" s="24" t="str">
        <f>IF(AND($BB$1=5,AG638=5,$BC$1=AH638),'Data Entry'!I643,"")</f>
        <v/>
      </c>
      <c r="BK638" s="24" t="str">
        <f t="shared" si="179"/>
        <v/>
      </c>
      <c r="BL638" s="24" t="str">
        <f t="shared" si="180"/>
        <v/>
      </c>
      <c r="BM638" s="24" t="str">
        <f t="shared" si="181"/>
        <v/>
      </c>
      <c r="BN638" s="24" t="str">
        <f t="shared" si="182"/>
        <v/>
      </c>
    </row>
    <row r="639" spans="1:66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7"/>
      <c r="AF639" t="str">
        <f>IF(AK639="","",IF(AK639&gt;0,COUNT($AG$2:AG639),""))</f>
        <v/>
      </c>
      <c r="AG639" s="24">
        <f t="shared" si="165"/>
        <v>5</v>
      </c>
      <c r="AH639" s="24">
        <f>IF(AND($AJ$1=5),'Data Entry'!C644,"")</f>
        <v>0</v>
      </c>
      <c r="AI639" s="24">
        <f>IF(AND($AJ$1=5),'Data Entry'!D644,"")</f>
        <v>0</v>
      </c>
      <c r="AJ639" s="24" t="str">
        <f t="shared" si="166"/>
        <v/>
      </c>
      <c r="AK639" s="24">
        <f>IF(AND($AJ$1=5),'Data Entry'!F644,"")</f>
        <v>0</v>
      </c>
      <c r="AL639" s="24" t="str">
        <f t="shared" si="167"/>
        <v/>
      </c>
      <c r="AM639" s="24">
        <f>IF(AND($AJ$1=5),'Data Entry'!G644,"")</f>
        <v>0</v>
      </c>
      <c r="AN639" s="24" t="str">
        <f t="shared" si="168"/>
        <v/>
      </c>
      <c r="AO639" s="24" t="str">
        <f t="shared" si="169"/>
        <v/>
      </c>
      <c r="AP639" s="24">
        <f>IF(AND($AJ$1=5),'Data Entry'!E644,"")</f>
        <v>0</v>
      </c>
      <c r="AQ639" s="24">
        <f>IF(AND($AJ$1=5),'Data Entry'!H644,"")</f>
        <v>0</v>
      </c>
      <c r="AR639" s="24">
        <f>IF(AND($AJ$1=5),'Data Entry'!I644,"")</f>
        <v>0</v>
      </c>
      <c r="AS639" s="24" t="str">
        <f t="shared" si="170"/>
        <v/>
      </c>
      <c r="AT639" s="24" t="str">
        <f t="shared" si="171"/>
        <v/>
      </c>
      <c r="AU639" s="24" t="str">
        <f t="shared" si="172"/>
        <v/>
      </c>
      <c r="AV639" s="24" t="str">
        <f t="shared" si="173"/>
        <v/>
      </c>
      <c r="AX639" t="str">
        <f>IF(BC639="","",IF(BC639&gt;0,COUNT($AY$2:AY639),""))</f>
        <v/>
      </c>
      <c r="AY639" s="24" t="str">
        <f t="shared" si="174"/>
        <v/>
      </c>
      <c r="AZ639" s="24" t="str">
        <f>IF(AND($BB$1=5,$BC$1=AH639),'Data Entry'!C644,"")</f>
        <v/>
      </c>
      <c r="BA639" s="24" t="str">
        <f>IF(AND($BB$1=5,AG639=5,$BC$1=AH639),'Data Entry'!D644,"")</f>
        <v/>
      </c>
      <c r="BB639" s="24" t="str">
        <f t="shared" si="175"/>
        <v/>
      </c>
      <c r="BC639" s="24" t="str">
        <f>IF(AND($BB$1=5,AG639=5,$BC$1=AH639),'Data Entry'!F644,"")</f>
        <v/>
      </c>
      <c r="BD639" s="24" t="str">
        <f t="shared" si="176"/>
        <v/>
      </c>
      <c r="BE639" s="24" t="str">
        <f>IF(AND($BB$1=5,AG639=5,$BC$1=AH639),'Data Entry'!G644,"")</f>
        <v/>
      </c>
      <c r="BF639" s="24" t="str">
        <f t="shared" si="177"/>
        <v/>
      </c>
      <c r="BG639" s="24" t="str">
        <f t="shared" si="178"/>
        <v/>
      </c>
      <c r="BH639" s="24" t="str">
        <f>IF(AND($BB$1=5,AG639=5,$BC$1=AH639),'Data Entry'!E644,"")</f>
        <v/>
      </c>
      <c r="BI639" s="24" t="str">
        <f>IF(AND($BB$1=5,AG639=5,$BC$1=AH639),'Data Entry'!H644,"")</f>
        <v/>
      </c>
      <c r="BJ639" s="24" t="str">
        <f>IF(AND($BB$1=5,AG639=5,$BC$1=AH639),'Data Entry'!I644,"")</f>
        <v/>
      </c>
      <c r="BK639" s="24" t="str">
        <f t="shared" si="179"/>
        <v/>
      </c>
      <c r="BL639" s="24" t="str">
        <f t="shared" si="180"/>
        <v/>
      </c>
      <c r="BM639" s="24" t="str">
        <f t="shared" si="181"/>
        <v/>
      </c>
      <c r="BN639" s="24" t="str">
        <f t="shared" si="182"/>
        <v/>
      </c>
    </row>
    <row r="640" spans="1:66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7"/>
      <c r="AF640" t="str">
        <f>IF(AK640="","",IF(AK640&gt;0,COUNT($AG$2:AG640),""))</f>
        <v/>
      </c>
      <c r="AG640" s="24">
        <f t="shared" si="165"/>
        <v>5</v>
      </c>
      <c r="AH640" s="24">
        <f>IF(AND($AJ$1=5),'Data Entry'!C645,"")</f>
        <v>0</v>
      </c>
      <c r="AI640" s="24">
        <f>IF(AND($AJ$1=5),'Data Entry'!D645,"")</f>
        <v>0</v>
      </c>
      <c r="AJ640" s="24" t="str">
        <f t="shared" si="166"/>
        <v/>
      </c>
      <c r="AK640" s="24">
        <f>IF(AND($AJ$1=5),'Data Entry'!F645,"")</f>
        <v>0</v>
      </c>
      <c r="AL640" s="24" t="str">
        <f t="shared" si="167"/>
        <v/>
      </c>
      <c r="AM640" s="24">
        <f>IF(AND($AJ$1=5),'Data Entry'!G645,"")</f>
        <v>0</v>
      </c>
      <c r="AN640" s="24" t="str">
        <f t="shared" si="168"/>
        <v/>
      </c>
      <c r="AO640" s="24" t="str">
        <f t="shared" si="169"/>
        <v/>
      </c>
      <c r="AP640" s="24">
        <f>IF(AND($AJ$1=5),'Data Entry'!E645,"")</f>
        <v>0</v>
      </c>
      <c r="AQ640" s="24">
        <f>IF(AND($AJ$1=5),'Data Entry'!H645,"")</f>
        <v>0</v>
      </c>
      <c r="AR640" s="24">
        <f>IF(AND($AJ$1=5),'Data Entry'!I645,"")</f>
        <v>0</v>
      </c>
      <c r="AS640" s="24" t="str">
        <f t="shared" si="170"/>
        <v/>
      </c>
      <c r="AT640" s="24" t="str">
        <f t="shared" si="171"/>
        <v/>
      </c>
      <c r="AU640" s="24" t="str">
        <f t="shared" si="172"/>
        <v/>
      </c>
      <c r="AV640" s="24" t="str">
        <f t="shared" si="173"/>
        <v/>
      </c>
      <c r="AX640" t="str">
        <f>IF(BC640="","",IF(BC640&gt;0,COUNT($AY$2:AY640),""))</f>
        <v/>
      </c>
      <c r="AY640" s="24" t="str">
        <f t="shared" si="174"/>
        <v/>
      </c>
      <c r="AZ640" s="24" t="str">
        <f>IF(AND($BB$1=5,$BC$1=AH640),'Data Entry'!C645,"")</f>
        <v/>
      </c>
      <c r="BA640" s="24" t="str">
        <f>IF(AND($BB$1=5,AG640=5,$BC$1=AH640),'Data Entry'!D645,"")</f>
        <v/>
      </c>
      <c r="BB640" s="24" t="str">
        <f t="shared" si="175"/>
        <v/>
      </c>
      <c r="BC640" s="24" t="str">
        <f>IF(AND($BB$1=5,AG640=5,$BC$1=AH640),'Data Entry'!F645,"")</f>
        <v/>
      </c>
      <c r="BD640" s="24" t="str">
        <f t="shared" si="176"/>
        <v/>
      </c>
      <c r="BE640" s="24" t="str">
        <f>IF(AND($BB$1=5,AG640=5,$BC$1=AH640),'Data Entry'!G645,"")</f>
        <v/>
      </c>
      <c r="BF640" s="24" t="str">
        <f t="shared" si="177"/>
        <v/>
      </c>
      <c r="BG640" s="24" t="str">
        <f t="shared" si="178"/>
        <v/>
      </c>
      <c r="BH640" s="24" t="str">
        <f>IF(AND($BB$1=5,AG640=5,$BC$1=AH640),'Data Entry'!E645,"")</f>
        <v/>
      </c>
      <c r="BI640" s="24" t="str">
        <f>IF(AND($BB$1=5,AG640=5,$BC$1=AH640),'Data Entry'!H645,"")</f>
        <v/>
      </c>
      <c r="BJ640" s="24" t="str">
        <f>IF(AND($BB$1=5,AG640=5,$BC$1=AH640),'Data Entry'!I645,"")</f>
        <v/>
      </c>
      <c r="BK640" s="24" t="str">
        <f t="shared" si="179"/>
        <v/>
      </c>
      <c r="BL640" s="24" t="str">
        <f t="shared" si="180"/>
        <v/>
      </c>
      <c r="BM640" s="24" t="str">
        <f t="shared" si="181"/>
        <v/>
      </c>
      <c r="BN640" s="24" t="str">
        <f t="shared" si="182"/>
        <v/>
      </c>
    </row>
    <row r="641" spans="1:66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7"/>
      <c r="AF641" t="str">
        <f>IF(AK641="","",IF(AK641&gt;0,COUNT($AG$2:AG641),""))</f>
        <v/>
      </c>
      <c r="AG641" s="24">
        <f t="shared" si="165"/>
        <v>5</v>
      </c>
      <c r="AH641" s="24">
        <f>IF(AND($AJ$1=5),'Data Entry'!C646,"")</f>
        <v>0</v>
      </c>
      <c r="AI641" s="24">
        <f>IF(AND($AJ$1=5),'Data Entry'!D646,"")</f>
        <v>0</v>
      </c>
      <c r="AJ641" s="24" t="str">
        <f t="shared" si="166"/>
        <v/>
      </c>
      <c r="AK641" s="24">
        <f>IF(AND($AJ$1=5),'Data Entry'!F646,"")</f>
        <v>0</v>
      </c>
      <c r="AL641" s="24" t="str">
        <f t="shared" si="167"/>
        <v/>
      </c>
      <c r="AM641" s="24">
        <f>IF(AND($AJ$1=5),'Data Entry'!G646,"")</f>
        <v>0</v>
      </c>
      <c r="AN641" s="24" t="str">
        <f t="shared" si="168"/>
        <v/>
      </c>
      <c r="AO641" s="24" t="str">
        <f t="shared" si="169"/>
        <v/>
      </c>
      <c r="AP641" s="24">
        <f>IF(AND($AJ$1=5),'Data Entry'!E646,"")</f>
        <v>0</v>
      </c>
      <c r="AQ641" s="24">
        <f>IF(AND($AJ$1=5),'Data Entry'!H646,"")</f>
        <v>0</v>
      </c>
      <c r="AR641" s="24">
        <f>IF(AND($AJ$1=5),'Data Entry'!I646,"")</f>
        <v>0</v>
      </c>
      <c r="AS641" s="24" t="str">
        <f t="shared" si="170"/>
        <v/>
      </c>
      <c r="AT641" s="24" t="str">
        <f t="shared" si="171"/>
        <v/>
      </c>
      <c r="AU641" s="24" t="str">
        <f t="shared" si="172"/>
        <v/>
      </c>
      <c r="AV641" s="24" t="str">
        <f t="shared" si="173"/>
        <v/>
      </c>
      <c r="AX641" t="str">
        <f>IF(BC641="","",IF(BC641&gt;0,COUNT($AY$2:AY641),""))</f>
        <v/>
      </c>
      <c r="AY641" s="24" t="str">
        <f t="shared" si="174"/>
        <v/>
      </c>
      <c r="AZ641" s="24" t="str">
        <f>IF(AND($BB$1=5,$BC$1=AH641),'Data Entry'!C646,"")</f>
        <v/>
      </c>
      <c r="BA641" s="24" t="str">
        <f>IF(AND($BB$1=5,AG641=5,$BC$1=AH641),'Data Entry'!D646,"")</f>
        <v/>
      </c>
      <c r="BB641" s="24" t="str">
        <f t="shared" si="175"/>
        <v/>
      </c>
      <c r="BC641" s="24" t="str">
        <f>IF(AND($BB$1=5,AG641=5,$BC$1=AH641),'Data Entry'!F646,"")</f>
        <v/>
      </c>
      <c r="BD641" s="24" t="str">
        <f t="shared" si="176"/>
        <v/>
      </c>
      <c r="BE641" s="24" t="str">
        <f>IF(AND($BB$1=5,AG641=5,$BC$1=AH641),'Data Entry'!G646,"")</f>
        <v/>
      </c>
      <c r="BF641" s="24" t="str">
        <f t="shared" si="177"/>
        <v/>
      </c>
      <c r="BG641" s="24" t="str">
        <f t="shared" si="178"/>
        <v/>
      </c>
      <c r="BH641" s="24" t="str">
        <f>IF(AND($BB$1=5,AG641=5,$BC$1=AH641),'Data Entry'!E646,"")</f>
        <v/>
      </c>
      <c r="BI641" s="24" t="str">
        <f>IF(AND($BB$1=5,AG641=5,$BC$1=AH641),'Data Entry'!H646,"")</f>
        <v/>
      </c>
      <c r="BJ641" s="24" t="str">
        <f>IF(AND($BB$1=5,AG641=5,$BC$1=AH641),'Data Entry'!I646,"")</f>
        <v/>
      </c>
      <c r="BK641" s="24" t="str">
        <f t="shared" si="179"/>
        <v/>
      </c>
      <c r="BL641" s="24" t="str">
        <f t="shared" si="180"/>
        <v/>
      </c>
      <c r="BM641" s="24" t="str">
        <f t="shared" si="181"/>
        <v/>
      </c>
      <c r="BN641" s="24" t="str">
        <f t="shared" si="182"/>
        <v/>
      </c>
    </row>
    <row r="642" spans="1:66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7"/>
      <c r="AF642" t="str">
        <f>IF(AK642="","",IF(AK642&gt;0,COUNT($AG$2:AG642),""))</f>
        <v/>
      </c>
      <c r="AG642" s="24">
        <f t="shared" si="165"/>
        <v>5</v>
      </c>
      <c r="AH642" s="24">
        <f>IF(AND($AJ$1=5),'Data Entry'!C647,"")</f>
        <v>0</v>
      </c>
      <c r="AI642" s="24">
        <f>IF(AND($AJ$1=5),'Data Entry'!D647,"")</f>
        <v>0</v>
      </c>
      <c r="AJ642" s="24" t="str">
        <f t="shared" si="166"/>
        <v/>
      </c>
      <c r="AK642" s="24">
        <f>IF(AND($AJ$1=5),'Data Entry'!F647,"")</f>
        <v>0</v>
      </c>
      <c r="AL642" s="24" t="str">
        <f t="shared" si="167"/>
        <v/>
      </c>
      <c r="AM642" s="24">
        <f>IF(AND($AJ$1=5),'Data Entry'!G647,"")</f>
        <v>0</v>
      </c>
      <c r="AN642" s="24" t="str">
        <f t="shared" si="168"/>
        <v/>
      </c>
      <c r="AO642" s="24" t="str">
        <f t="shared" si="169"/>
        <v/>
      </c>
      <c r="AP642" s="24">
        <f>IF(AND($AJ$1=5),'Data Entry'!E647,"")</f>
        <v>0</v>
      </c>
      <c r="AQ642" s="24">
        <f>IF(AND($AJ$1=5),'Data Entry'!H647,"")</f>
        <v>0</v>
      </c>
      <c r="AR642" s="24">
        <f>IF(AND($AJ$1=5),'Data Entry'!I647,"")</f>
        <v>0</v>
      </c>
      <c r="AS642" s="24" t="str">
        <f t="shared" si="170"/>
        <v/>
      </c>
      <c r="AT642" s="24" t="str">
        <f t="shared" si="171"/>
        <v/>
      </c>
      <c r="AU642" s="24" t="str">
        <f t="shared" si="172"/>
        <v/>
      </c>
      <c r="AV642" s="24" t="str">
        <f t="shared" si="173"/>
        <v/>
      </c>
      <c r="AX642" t="str">
        <f>IF(BC642="","",IF(BC642&gt;0,COUNT($AY$2:AY642),""))</f>
        <v/>
      </c>
      <c r="AY642" s="24" t="str">
        <f t="shared" si="174"/>
        <v/>
      </c>
      <c r="AZ642" s="24" t="str">
        <f>IF(AND($BB$1=5,$BC$1=AH642),'Data Entry'!C647,"")</f>
        <v/>
      </c>
      <c r="BA642" s="24" t="str">
        <f>IF(AND($BB$1=5,AG642=5,$BC$1=AH642),'Data Entry'!D647,"")</f>
        <v/>
      </c>
      <c r="BB642" s="24" t="str">
        <f t="shared" si="175"/>
        <v/>
      </c>
      <c r="BC642" s="24" t="str">
        <f>IF(AND($BB$1=5,AG642=5,$BC$1=AH642),'Data Entry'!F647,"")</f>
        <v/>
      </c>
      <c r="BD642" s="24" t="str">
        <f t="shared" si="176"/>
        <v/>
      </c>
      <c r="BE642" s="24" t="str">
        <f>IF(AND($BB$1=5,AG642=5,$BC$1=AH642),'Data Entry'!G647,"")</f>
        <v/>
      </c>
      <c r="BF642" s="24" t="str">
        <f t="shared" si="177"/>
        <v/>
      </c>
      <c r="BG642" s="24" t="str">
        <f t="shared" si="178"/>
        <v/>
      </c>
      <c r="BH642" s="24" t="str">
        <f>IF(AND($BB$1=5,AG642=5,$BC$1=AH642),'Data Entry'!E647,"")</f>
        <v/>
      </c>
      <c r="BI642" s="24" t="str">
        <f>IF(AND($BB$1=5,AG642=5,$BC$1=AH642),'Data Entry'!H647,"")</f>
        <v/>
      </c>
      <c r="BJ642" s="24" t="str">
        <f>IF(AND($BB$1=5,AG642=5,$BC$1=AH642),'Data Entry'!I647,"")</f>
        <v/>
      </c>
      <c r="BK642" s="24" t="str">
        <f t="shared" si="179"/>
        <v/>
      </c>
      <c r="BL642" s="24" t="str">
        <f t="shared" si="180"/>
        <v/>
      </c>
      <c r="BM642" s="24" t="str">
        <f t="shared" si="181"/>
        <v/>
      </c>
      <c r="BN642" s="24" t="str">
        <f t="shared" si="182"/>
        <v/>
      </c>
    </row>
    <row r="643" spans="1:66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7"/>
      <c r="AF643" t="str">
        <f>IF(AK643="","",IF(AK643&gt;0,COUNT($AG$2:AG643),""))</f>
        <v/>
      </c>
      <c r="AG643" s="24">
        <f t="shared" ref="AG643:AG706" si="183">IF(AND($AJ$1=5),$AJ$1,"")</f>
        <v>5</v>
      </c>
      <c r="AH643" s="24">
        <f>IF(AND($AJ$1=5),'Data Entry'!C648,"")</f>
        <v>0</v>
      </c>
      <c r="AI643" s="24">
        <f>IF(AND($AJ$1=5),'Data Entry'!D648,"")</f>
        <v>0</v>
      </c>
      <c r="AJ643" s="24" t="str">
        <f t="shared" ref="AJ643:AJ706" si="184">IF(AND($AJ$1=5,$A643=5),D643,"")</f>
        <v/>
      </c>
      <c r="AK643" s="24">
        <f>IF(AND($AJ$1=5),'Data Entry'!F648,"")</f>
        <v>0</v>
      </c>
      <c r="AL643" s="24" t="str">
        <f t="shared" ref="AL643:AL706" si="185">IF(AND($AJ$1=5,$A643=5),F643,"")</f>
        <v/>
      </c>
      <c r="AM643" s="24">
        <f>IF(AND($AJ$1=5),'Data Entry'!G648,"")</f>
        <v>0</v>
      </c>
      <c r="AN643" s="24" t="str">
        <f t="shared" ref="AN643:AN706" si="186">IF(AND($AJ$1=5,$A643=5),H643,"")</f>
        <v/>
      </c>
      <c r="AO643" s="24" t="str">
        <f t="shared" ref="AO643:AO706" si="187">IF(AND($AJ$1=5,$A643=5),I643,"")</f>
        <v/>
      </c>
      <c r="AP643" s="24">
        <f>IF(AND($AJ$1=5),'Data Entry'!E648,"")</f>
        <v>0</v>
      </c>
      <c r="AQ643" s="24">
        <f>IF(AND($AJ$1=5),'Data Entry'!H648,"")</f>
        <v>0</v>
      </c>
      <c r="AR643" s="24">
        <f>IF(AND($AJ$1=5),'Data Entry'!I648,"")</f>
        <v>0</v>
      </c>
      <c r="AS643" s="24" t="str">
        <f t="shared" ref="AS643:AS706" si="188">IF(AND($AJ$1=5,$A643=5),M643,"")</f>
        <v/>
      </c>
      <c r="AT643" s="24" t="str">
        <f t="shared" ref="AT643:AT706" si="189">IF(AND($AJ$1=5,$A643=5),N643,"")</f>
        <v/>
      </c>
      <c r="AU643" s="24" t="str">
        <f t="shared" ref="AU643:AU706" si="190">IF(AND($AJ$1=5,$A643=5),O643,"")</f>
        <v/>
      </c>
      <c r="AV643" s="24" t="str">
        <f t="shared" ref="AV643:AV706" si="191">IF(AND($AJ$1=5,$A643=5),P643,"")</f>
        <v/>
      </c>
      <c r="AX643" t="str">
        <f>IF(BC643="","",IF(BC643&gt;0,COUNT($AY$2:AY643),""))</f>
        <v/>
      </c>
      <c r="AY643" s="24" t="str">
        <f t="shared" ref="AY643:AY706" si="192">IF(AND($BB$1=5,$BC$1=AH643),$BB$1,"")</f>
        <v/>
      </c>
      <c r="AZ643" s="24" t="str">
        <f>IF(AND($BB$1=5,$BC$1=AH643),'Data Entry'!C648,"")</f>
        <v/>
      </c>
      <c r="BA643" s="24" t="str">
        <f>IF(AND($BB$1=5,AG643=5,$BC$1=AH643),'Data Entry'!D648,"")</f>
        <v/>
      </c>
      <c r="BB643" s="24" t="str">
        <f t="shared" ref="BB643:BB706" si="193">IF(AND($BB$1=5,$A643=5,$BC$1=$B643),D643,"")</f>
        <v/>
      </c>
      <c r="BC643" s="24" t="str">
        <f>IF(AND($BB$1=5,AG643=5,$BC$1=AH643),'Data Entry'!F648,"")</f>
        <v/>
      </c>
      <c r="BD643" s="24" t="str">
        <f t="shared" ref="BD643:BD706" si="194">IF(AND($BB$1=5,$A643=5,$BC$1=$B643),F643,"")</f>
        <v/>
      </c>
      <c r="BE643" s="24" t="str">
        <f>IF(AND($BB$1=5,AG643=5,$BC$1=AH643),'Data Entry'!G648,"")</f>
        <v/>
      </c>
      <c r="BF643" s="24" t="str">
        <f t="shared" ref="BF643:BF706" si="195">IF(AND($BB$1=5,$A643=5,$BC$1=$B643),H643,"")</f>
        <v/>
      </c>
      <c r="BG643" s="24" t="str">
        <f t="shared" ref="BG643:BG706" si="196">IF(AND($BB$1=5,$A643=5,$BC$1=$B643),I643,"")</f>
        <v/>
      </c>
      <c r="BH643" s="24" t="str">
        <f>IF(AND($BB$1=5,AG643=5,$BC$1=AH643),'Data Entry'!E648,"")</f>
        <v/>
      </c>
      <c r="BI643" s="24" t="str">
        <f>IF(AND($BB$1=5,AG643=5,$BC$1=AH643),'Data Entry'!H648,"")</f>
        <v/>
      </c>
      <c r="BJ643" s="24" t="str">
        <f>IF(AND($BB$1=5,AG643=5,$BC$1=AH643),'Data Entry'!I648,"")</f>
        <v/>
      </c>
      <c r="BK643" s="24" t="str">
        <f t="shared" ref="BK643:BK706" si="197">IF(AND($BB$1=5,$A643=5,$BC$1=$B643),M643,"")</f>
        <v/>
      </c>
      <c r="BL643" s="24" t="str">
        <f t="shared" ref="BL643:BL706" si="198">IF(AND($BB$1=5,$A643=5,$BC$1=$B643),N643,"")</f>
        <v/>
      </c>
      <c r="BM643" s="24" t="str">
        <f t="shared" ref="BM643:BM706" si="199">IF(AND($BB$1=5,$A643=5,$BC$1=$B643),O643,"")</f>
        <v/>
      </c>
      <c r="BN643" s="24" t="str">
        <f t="shared" ref="BN643:BN706" si="200">IF(AND($BB$1=5,$A643=5,$BC$1=$B643),P643,"")</f>
        <v/>
      </c>
    </row>
    <row r="644" spans="1:66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7"/>
      <c r="AF644" t="str">
        <f>IF(AK644="","",IF(AK644&gt;0,COUNT($AG$2:AG644),""))</f>
        <v/>
      </c>
      <c r="AG644" s="24">
        <f t="shared" si="183"/>
        <v>5</v>
      </c>
      <c r="AH644" s="24">
        <f>IF(AND($AJ$1=5),'Data Entry'!C649,"")</f>
        <v>0</v>
      </c>
      <c r="AI644" s="24">
        <f>IF(AND($AJ$1=5),'Data Entry'!D649,"")</f>
        <v>0</v>
      </c>
      <c r="AJ644" s="24" t="str">
        <f t="shared" si="184"/>
        <v/>
      </c>
      <c r="AK644" s="24">
        <f>IF(AND($AJ$1=5),'Data Entry'!F649,"")</f>
        <v>0</v>
      </c>
      <c r="AL644" s="24" t="str">
        <f t="shared" si="185"/>
        <v/>
      </c>
      <c r="AM644" s="24">
        <f>IF(AND($AJ$1=5),'Data Entry'!G649,"")</f>
        <v>0</v>
      </c>
      <c r="AN644" s="24" t="str">
        <f t="shared" si="186"/>
        <v/>
      </c>
      <c r="AO644" s="24" t="str">
        <f t="shared" si="187"/>
        <v/>
      </c>
      <c r="AP644" s="24">
        <f>IF(AND($AJ$1=5),'Data Entry'!E649,"")</f>
        <v>0</v>
      </c>
      <c r="AQ644" s="24">
        <f>IF(AND($AJ$1=5),'Data Entry'!H649,"")</f>
        <v>0</v>
      </c>
      <c r="AR644" s="24">
        <f>IF(AND($AJ$1=5),'Data Entry'!I649,"")</f>
        <v>0</v>
      </c>
      <c r="AS644" s="24" t="str">
        <f t="shared" si="188"/>
        <v/>
      </c>
      <c r="AT644" s="24" t="str">
        <f t="shared" si="189"/>
        <v/>
      </c>
      <c r="AU644" s="24" t="str">
        <f t="shared" si="190"/>
        <v/>
      </c>
      <c r="AV644" s="24" t="str">
        <f t="shared" si="191"/>
        <v/>
      </c>
      <c r="AX644" t="str">
        <f>IF(BC644="","",IF(BC644&gt;0,COUNT($AY$2:AY644),""))</f>
        <v/>
      </c>
      <c r="AY644" s="24" t="str">
        <f t="shared" si="192"/>
        <v/>
      </c>
      <c r="AZ644" s="24" t="str">
        <f>IF(AND($BB$1=5,$BC$1=AH644),'Data Entry'!C649,"")</f>
        <v/>
      </c>
      <c r="BA644" s="24" t="str">
        <f>IF(AND($BB$1=5,AG644=5,$BC$1=AH644),'Data Entry'!D649,"")</f>
        <v/>
      </c>
      <c r="BB644" s="24" t="str">
        <f t="shared" si="193"/>
        <v/>
      </c>
      <c r="BC644" s="24" t="str">
        <f>IF(AND($BB$1=5,AG644=5,$BC$1=AH644),'Data Entry'!F649,"")</f>
        <v/>
      </c>
      <c r="BD644" s="24" t="str">
        <f t="shared" si="194"/>
        <v/>
      </c>
      <c r="BE644" s="24" t="str">
        <f>IF(AND($BB$1=5,AG644=5,$BC$1=AH644),'Data Entry'!G649,"")</f>
        <v/>
      </c>
      <c r="BF644" s="24" t="str">
        <f t="shared" si="195"/>
        <v/>
      </c>
      <c r="BG644" s="24" t="str">
        <f t="shared" si="196"/>
        <v/>
      </c>
      <c r="BH644" s="24" t="str">
        <f>IF(AND($BB$1=5,AG644=5,$BC$1=AH644),'Data Entry'!E649,"")</f>
        <v/>
      </c>
      <c r="BI644" s="24" t="str">
        <f>IF(AND($BB$1=5,AG644=5,$BC$1=AH644),'Data Entry'!H649,"")</f>
        <v/>
      </c>
      <c r="BJ644" s="24" t="str">
        <f>IF(AND($BB$1=5,AG644=5,$BC$1=AH644),'Data Entry'!I649,"")</f>
        <v/>
      </c>
      <c r="BK644" s="24" t="str">
        <f t="shared" si="197"/>
        <v/>
      </c>
      <c r="BL644" s="24" t="str">
        <f t="shared" si="198"/>
        <v/>
      </c>
      <c r="BM644" s="24" t="str">
        <f t="shared" si="199"/>
        <v/>
      </c>
      <c r="BN644" s="24" t="str">
        <f t="shared" si="200"/>
        <v/>
      </c>
    </row>
    <row r="645" spans="1:66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7"/>
      <c r="AF645" t="str">
        <f>IF(AK645="","",IF(AK645&gt;0,COUNT($AG$2:AG645),""))</f>
        <v/>
      </c>
      <c r="AG645" s="24">
        <f t="shared" si="183"/>
        <v>5</v>
      </c>
      <c r="AH645" s="24">
        <f>IF(AND($AJ$1=5),'Data Entry'!C650,"")</f>
        <v>0</v>
      </c>
      <c r="AI645" s="24">
        <f>IF(AND($AJ$1=5),'Data Entry'!D650,"")</f>
        <v>0</v>
      </c>
      <c r="AJ645" s="24" t="str">
        <f t="shared" si="184"/>
        <v/>
      </c>
      <c r="AK645" s="24">
        <f>IF(AND($AJ$1=5),'Data Entry'!F650,"")</f>
        <v>0</v>
      </c>
      <c r="AL645" s="24" t="str">
        <f t="shared" si="185"/>
        <v/>
      </c>
      <c r="AM645" s="24">
        <f>IF(AND($AJ$1=5),'Data Entry'!G650,"")</f>
        <v>0</v>
      </c>
      <c r="AN645" s="24" t="str">
        <f t="shared" si="186"/>
        <v/>
      </c>
      <c r="AO645" s="24" t="str">
        <f t="shared" si="187"/>
        <v/>
      </c>
      <c r="AP645" s="24">
        <f>IF(AND($AJ$1=5),'Data Entry'!E650,"")</f>
        <v>0</v>
      </c>
      <c r="AQ645" s="24">
        <f>IF(AND($AJ$1=5),'Data Entry'!H650,"")</f>
        <v>0</v>
      </c>
      <c r="AR645" s="24">
        <f>IF(AND($AJ$1=5),'Data Entry'!I650,"")</f>
        <v>0</v>
      </c>
      <c r="AS645" s="24" t="str">
        <f t="shared" si="188"/>
        <v/>
      </c>
      <c r="AT645" s="24" t="str">
        <f t="shared" si="189"/>
        <v/>
      </c>
      <c r="AU645" s="24" t="str">
        <f t="shared" si="190"/>
        <v/>
      </c>
      <c r="AV645" s="24" t="str">
        <f t="shared" si="191"/>
        <v/>
      </c>
      <c r="AX645" t="str">
        <f>IF(BC645="","",IF(BC645&gt;0,COUNT($AY$2:AY645),""))</f>
        <v/>
      </c>
      <c r="AY645" s="24" t="str">
        <f t="shared" si="192"/>
        <v/>
      </c>
      <c r="AZ645" s="24" t="str">
        <f>IF(AND($BB$1=5,$BC$1=AH645),'Data Entry'!C650,"")</f>
        <v/>
      </c>
      <c r="BA645" s="24" t="str">
        <f>IF(AND($BB$1=5,AG645=5,$BC$1=AH645),'Data Entry'!D650,"")</f>
        <v/>
      </c>
      <c r="BB645" s="24" t="str">
        <f t="shared" si="193"/>
        <v/>
      </c>
      <c r="BC645" s="24" t="str">
        <f>IF(AND($BB$1=5,AG645=5,$BC$1=AH645),'Data Entry'!F650,"")</f>
        <v/>
      </c>
      <c r="BD645" s="24" t="str">
        <f t="shared" si="194"/>
        <v/>
      </c>
      <c r="BE645" s="24" t="str">
        <f>IF(AND($BB$1=5,AG645=5,$BC$1=AH645),'Data Entry'!G650,"")</f>
        <v/>
      </c>
      <c r="BF645" s="24" t="str">
        <f t="shared" si="195"/>
        <v/>
      </c>
      <c r="BG645" s="24" t="str">
        <f t="shared" si="196"/>
        <v/>
      </c>
      <c r="BH645" s="24" t="str">
        <f>IF(AND($BB$1=5,AG645=5,$BC$1=AH645),'Data Entry'!E650,"")</f>
        <v/>
      </c>
      <c r="BI645" s="24" t="str">
        <f>IF(AND($BB$1=5,AG645=5,$BC$1=AH645),'Data Entry'!H650,"")</f>
        <v/>
      </c>
      <c r="BJ645" s="24" t="str">
        <f>IF(AND($BB$1=5,AG645=5,$BC$1=AH645),'Data Entry'!I650,"")</f>
        <v/>
      </c>
      <c r="BK645" s="24" t="str">
        <f t="shared" si="197"/>
        <v/>
      </c>
      <c r="BL645" s="24" t="str">
        <f t="shared" si="198"/>
        <v/>
      </c>
      <c r="BM645" s="24" t="str">
        <f t="shared" si="199"/>
        <v/>
      </c>
      <c r="BN645" s="24" t="str">
        <f t="shared" si="200"/>
        <v/>
      </c>
    </row>
    <row r="646" spans="1:66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7"/>
      <c r="AF646" t="str">
        <f>IF(AK646="","",IF(AK646&gt;0,COUNT($AG$2:AG646),""))</f>
        <v/>
      </c>
      <c r="AG646" s="24">
        <f t="shared" si="183"/>
        <v>5</v>
      </c>
      <c r="AH646" s="24">
        <f>IF(AND($AJ$1=5),'Data Entry'!C651,"")</f>
        <v>0</v>
      </c>
      <c r="AI646" s="24">
        <f>IF(AND($AJ$1=5),'Data Entry'!D651,"")</f>
        <v>0</v>
      </c>
      <c r="AJ646" s="24" t="str">
        <f t="shared" si="184"/>
        <v/>
      </c>
      <c r="AK646" s="24">
        <f>IF(AND($AJ$1=5),'Data Entry'!F651,"")</f>
        <v>0</v>
      </c>
      <c r="AL646" s="24" t="str">
        <f t="shared" si="185"/>
        <v/>
      </c>
      <c r="AM646" s="24">
        <f>IF(AND($AJ$1=5),'Data Entry'!G651,"")</f>
        <v>0</v>
      </c>
      <c r="AN646" s="24" t="str">
        <f t="shared" si="186"/>
        <v/>
      </c>
      <c r="AO646" s="24" t="str">
        <f t="shared" si="187"/>
        <v/>
      </c>
      <c r="AP646" s="24">
        <f>IF(AND($AJ$1=5),'Data Entry'!E651,"")</f>
        <v>0</v>
      </c>
      <c r="AQ646" s="24">
        <f>IF(AND($AJ$1=5),'Data Entry'!H651,"")</f>
        <v>0</v>
      </c>
      <c r="AR646" s="24">
        <f>IF(AND($AJ$1=5),'Data Entry'!I651,"")</f>
        <v>0</v>
      </c>
      <c r="AS646" s="24" t="str">
        <f t="shared" si="188"/>
        <v/>
      </c>
      <c r="AT646" s="24" t="str">
        <f t="shared" si="189"/>
        <v/>
      </c>
      <c r="AU646" s="24" t="str">
        <f t="shared" si="190"/>
        <v/>
      </c>
      <c r="AV646" s="24" t="str">
        <f t="shared" si="191"/>
        <v/>
      </c>
      <c r="AX646" t="str">
        <f>IF(BC646="","",IF(BC646&gt;0,COUNT($AY$2:AY646),""))</f>
        <v/>
      </c>
      <c r="AY646" s="24" t="str">
        <f t="shared" si="192"/>
        <v/>
      </c>
      <c r="AZ646" s="24" t="str">
        <f>IF(AND($BB$1=5,$BC$1=AH646),'Data Entry'!C651,"")</f>
        <v/>
      </c>
      <c r="BA646" s="24" t="str">
        <f>IF(AND($BB$1=5,AG646=5,$BC$1=AH646),'Data Entry'!D651,"")</f>
        <v/>
      </c>
      <c r="BB646" s="24" t="str">
        <f t="shared" si="193"/>
        <v/>
      </c>
      <c r="BC646" s="24" t="str">
        <f>IF(AND($BB$1=5,AG646=5,$BC$1=AH646),'Data Entry'!F651,"")</f>
        <v/>
      </c>
      <c r="BD646" s="24" t="str">
        <f t="shared" si="194"/>
        <v/>
      </c>
      <c r="BE646" s="24" t="str">
        <f>IF(AND($BB$1=5,AG646=5,$BC$1=AH646),'Data Entry'!G651,"")</f>
        <v/>
      </c>
      <c r="BF646" s="24" t="str">
        <f t="shared" si="195"/>
        <v/>
      </c>
      <c r="BG646" s="24" t="str">
        <f t="shared" si="196"/>
        <v/>
      </c>
      <c r="BH646" s="24" t="str">
        <f>IF(AND($BB$1=5,AG646=5,$BC$1=AH646),'Data Entry'!E651,"")</f>
        <v/>
      </c>
      <c r="BI646" s="24" t="str">
        <f>IF(AND($BB$1=5,AG646=5,$BC$1=AH646),'Data Entry'!H651,"")</f>
        <v/>
      </c>
      <c r="BJ646" s="24" t="str">
        <f>IF(AND($BB$1=5,AG646=5,$BC$1=AH646),'Data Entry'!I651,"")</f>
        <v/>
      </c>
      <c r="BK646" s="24" t="str">
        <f t="shared" si="197"/>
        <v/>
      </c>
      <c r="BL646" s="24" t="str">
        <f t="shared" si="198"/>
        <v/>
      </c>
      <c r="BM646" s="24" t="str">
        <f t="shared" si="199"/>
        <v/>
      </c>
      <c r="BN646" s="24" t="str">
        <f t="shared" si="200"/>
        <v/>
      </c>
    </row>
    <row r="647" spans="1:66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7"/>
      <c r="AF647" t="str">
        <f>IF(AK647="","",IF(AK647&gt;0,COUNT($AG$2:AG647),""))</f>
        <v/>
      </c>
      <c r="AG647" s="24">
        <f t="shared" si="183"/>
        <v>5</v>
      </c>
      <c r="AH647" s="24">
        <f>IF(AND($AJ$1=5),'Data Entry'!C652,"")</f>
        <v>0</v>
      </c>
      <c r="AI647" s="24">
        <f>IF(AND($AJ$1=5),'Data Entry'!D652,"")</f>
        <v>0</v>
      </c>
      <c r="AJ647" s="24" t="str">
        <f t="shared" si="184"/>
        <v/>
      </c>
      <c r="AK647" s="24">
        <f>IF(AND($AJ$1=5),'Data Entry'!F652,"")</f>
        <v>0</v>
      </c>
      <c r="AL647" s="24" t="str">
        <f t="shared" si="185"/>
        <v/>
      </c>
      <c r="AM647" s="24">
        <f>IF(AND($AJ$1=5),'Data Entry'!G652,"")</f>
        <v>0</v>
      </c>
      <c r="AN647" s="24" t="str">
        <f t="shared" si="186"/>
        <v/>
      </c>
      <c r="AO647" s="24" t="str">
        <f t="shared" si="187"/>
        <v/>
      </c>
      <c r="AP647" s="24">
        <f>IF(AND($AJ$1=5),'Data Entry'!E652,"")</f>
        <v>0</v>
      </c>
      <c r="AQ647" s="24">
        <f>IF(AND($AJ$1=5),'Data Entry'!H652,"")</f>
        <v>0</v>
      </c>
      <c r="AR647" s="24">
        <f>IF(AND($AJ$1=5),'Data Entry'!I652,"")</f>
        <v>0</v>
      </c>
      <c r="AS647" s="24" t="str">
        <f t="shared" si="188"/>
        <v/>
      </c>
      <c r="AT647" s="24" t="str">
        <f t="shared" si="189"/>
        <v/>
      </c>
      <c r="AU647" s="24" t="str">
        <f t="shared" si="190"/>
        <v/>
      </c>
      <c r="AV647" s="24" t="str">
        <f t="shared" si="191"/>
        <v/>
      </c>
      <c r="AX647" t="str">
        <f>IF(BC647="","",IF(BC647&gt;0,COUNT($AY$2:AY647),""))</f>
        <v/>
      </c>
      <c r="AY647" s="24" t="str">
        <f t="shared" si="192"/>
        <v/>
      </c>
      <c r="AZ647" s="24" t="str">
        <f>IF(AND($BB$1=5,$BC$1=AH647),'Data Entry'!C652,"")</f>
        <v/>
      </c>
      <c r="BA647" s="24" t="str">
        <f>IF(AND($BB$1=5,AG647=5,$BC$1=AH647),'Data Entry'!D652,"")</f>
        <v/>
      </c>
      <c r="BB647" s="24" t="str">
        <f t="shared" si="193"/>
        <v/>
      </c>
      <c r="BC647" s="24" t="str">
        <f>IF(AND($BB$1=5,AG647=5,$BC$1=AH647),'Data Entry'!F652,"")</f>
        <v/>
      </c>
      <c r="BD647" s="24" t="str">
        <f t="shared" si="194"/>
        <v/>
      </c>
      <c r="BE647" s="24" t="str">
        <f>IF(AND($BB$1=5,AG647=5,$BC$1=AH647),'Data Entry'!G652,"")</f>
        <v/>
      </c>
      <c r="BF647" s="24" t="str">
        <f t="shared" si="195"/>
        <v/>
      </c>
      <c r="BG647" s="24" t="str">
        <f t="shared" si="196"/>
        <v/>
      </c>
      <c r="BH647" s="24" t="str">
        <f>IF(AND($BB$1=5,AG647=5,$BC$1=AH647),'Data Entry'!E652,"")</f>
        <v/>
      </c>
      <c r="BI647" s="24" t="str">
        <f>IF(AND($BB$1=5,AG647=5,$BC$1=AH647),'Data Entry'!H652,"")</f>
        <v/>
      </c>
      <c r="BJ647" s="24" t="str">
        <f>IF(AND($BB$1=5,AG647=5,$BC$1=AH647),'Data Entry'!I652,"")</f>
        <v/>
      </c>
      <c r="BK647" s="24" t="str">
        <f t="shared" si="197"/>
        <v/>
      </c>
      <c r="BL647" s="24" t="str">
        <f t="shared" si="198"/>
        <v/>
      </c>
      <c r="BM647" s="24" t="str">
        <f t="shared" si="199"/>
        <v/>
      </c>
      <c r="BN647" s="24" t="str">
        <f t="shared" si="200"/>
        <v/>
      </c>
    </row>
    <row r="648" spans="1:66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7"/>
      <c r="AF648" t="str">
        <f>IF(AK648="","",IF(AK648&gt;0,COUNT($AG$2:AG648),""))</f>
        <v/>
      </c>
      <c r="AG648" s="24">
        <f t="shared" si="183"/>
        <v>5</v>
      </c>
      <c r="AH648" s="24">
        <f>IF(AND($AJ$1=5),'Data Entry'!C653,"")</f>
        <v>0</v>
      </c>
      <c r="AI648" s="24">
        <f>IF(AND($AJ$1=5),'Data Entry'!D653,"")</f>
        <v>0</v>
      </c>
      <c r="AJ648" s="24" t="str">
        <f t="shared" si="184"/>
        <v/>
      </c>
      <c r="AK648" s="24">
        <f>IF(AND($AJ$1=5),'Data Entry'!F653,"")</f>
        <v>0</v>
      </c>
      <c r="AL648" s="24" t="str">
        <f t="shared" si="185"/>
        <v/>
      </c>
      <c r="AM648" s="24">
        <f>IF(AND($AJ$1=5),'Data Entry'!G653,"")</f>
        <v>0</v>
      </c>
      <c r="AN648" s="24" t="str">
        <f t="shared" si="186"/>
        <v/>
      </c>
      <c r="AO648" s="24" t="str">
        <f t="shared" si="187"/>
        <v/>
      </c>
      <c r="AP648" s="24">
        <f>IF(AND($AJ$1=5),'Data Entry'!E653,"")</f>
        <v>0</v>
      </c>
      <c r="AQ648" s="24">
        <f>IF(AND($AJ$1=5),'Data Entry'!H653,"")</f>
        <v>0</v>
      </c>
      <c r="AR648" s="24">
        <f>IF(AND($AJ$1=5),'Data Entry'!I653,"")</f>
        <v>0</v>
      </c>
      <c r="AS648" s="24" t="str">
        <f t="shared" si="188"/>
        <v/>
      </c>
      <c r="AT648" s="24" t="str">
        <f t="shared" si="189"/>
        <v/>
      </c>
      <c r="AU648" s="24" t="str">
        <f t="shared" si="190"/>
        <v/>
      </c>
      <c r="AV648" s="24" t="str">
        <f t="shared" si="191"/>
        <v/>
      </c>
      <c r="AX648" t="str">
        <f>IF(BC648="","",IF(BC648&gt;0,COUNT($AY$2:AY648),""))</f>
        <v/>
      </c>
      <c r="AY648" s="24" t="str">
        <f t="shared" si="192"/>
        <v/>
      </c>
      <c r="AZ648" s="24" t="str">
        <f>IF(AND($BB$1=5,$BC$1=AH648),'Data Entry'!C653,"")</f>
        <v/>
      </c>
      <c r="BA648" s="24" t="str">
        <f>IF(AND($BB$1=5,AG648=5,$BC$1=AH648),'Data Entry'!D653,"")</f>
        <v/>
      </c>
      <c r="BB648" s="24" t="str">
        <f t="shared" si="193"/>
        <v/>
      </c>
      <c r="BC648" s="24" t="str">
        <f>IF(AND($BB$1=5,AG648=5,$BC$1=AH648),'Data Entry'!F653,"")</f>
        <v/>
      </c>
      <c r="BD648" s="24" t="str">
        <f t="shared" si="194"/>
        <v/>
      </c>
      <c r="BE648" s="24" t="str">
        <f>IF(AND($BB$1=5,AG648=5,$BC$1=AH648),'Data Entry'!G653,"")</f>
        <v/>
      </c>
      <c r="BF648" s="24" t="str">
        <f t="shared" si="195"/>
        <v/>
      </c>
      <c r="BG648" s="24" t="str">
        <f t="shared" si="196"/>
        <v/>
      </c>
      <c r="BH648" s="24" t="str">
        <f>IF(AND($BB$1=5,AG648=5,$BC$1=AH648),'Data Entry'!E653,"")</f>
        <v/>
      </c>
      <c r="BI648" s="24" t="str">
        <f>IF(AND($BB$1=5,AG648=5,$BC$1=AH648),'Data Entry'!H653,"")</f>
        <v/>
      </c>
      <c r="BJ648" s="24" t="str">
        <f>IF(AND($BB$1=5,AG648=5,$BC$1=AH648),'Data Entry'!I653,"")</f>
        <v/>
      </c>
      <c r="BK648" s="24" t="str">
        <f t="shared" si="197"/>
        <v/>
      </c>
      <c r="BL648" s="24" t="str">
        <f t="shared" si="198"/>
        <v/>
      </c>
      <c r="BM648" s="24" t="str">
        <f t="shared" si="199"/>
        <v/>
      </c>
      <c r="BN648" s="24" t="str">
        <f t="shared" si="200"/>
        <v/>
      </c>
    </row>
    <row r="649" spans="1:66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7"/>
      <c r="AF649" t="str">
        <f>IF(AK649="","",IF(AK649&gt;0,COUNT($AG$2:AG649),""))</f>
        <v/>
      </c>
      <c r="AG649" s="24">
        <f t="shared" si="183"/>
        <v>5</v>
      </c>
      <c r="AH649" s="24">
        <f>IF(AND($AJ$1=5),'Data Entry'!C654,"")</f>
        <v>0</v>
      </c>
      <c r="AI649" s="24">
        <f>IF(AND($AJ$1=5),'Data Entry'!D654,"")</f>
        <v>0</v>
      </c>
      <c r="AJ649" s="24" t="str">
        <f t="shared" si="184"/>
        <v/>
      </c>
      <c r="AK649" s="24">
        <f>IF(AND($AJ$1=5),'Data Entry'!F654,"")</f>
        <v>0</v>
      </c>
      <c r="AL649" s="24" t="str">
        <f t="shared" si="185"/>
        <v/>
      </c>
      <c r="AM649" s="24">
        <f>IF(AND($AJ$1=5),'Data Entry'!G654,"")</f>
        <v>0</v>
      </c>
      <c r="AN649" s="24" t="str">
        <f t="shared" si="186"/>
        <v/>
      </c>
      <c r="AO649" s="24" t="str">
        <f t="shared" si="187"/>
        <v/>
      </c>
      <c r="AP649" s="24">
        <f>IF(AND($AJ$1=5),'Data Entry'!E654,"")</f>
        <v>0</v>
      </c>
      <c r="AQ649" s="24">
        <f>IF(AND($AJ$1=5),'Data Entry'!H654,"")</f>
        <v>0</v>
      </c>
      <c r="AR649" s="24">
        <f>IF(AND($AJ$1=5),'Data Entry'!I654,"")</f>
        <v>0</v>
      </c>
      <c r="AS649" s="24" t="str">
        <f t="shared" si="188"/>
        <v/>
      </c>
      <c r="AT649" s="24" t="str">
        <f t="shared" si="189"/>
        <v/>
      </c>
      <c r="AU649" s="24" t="str">
        <f t="shared" si="190"/>
        <v/>
      </c>
      <c r="AV649" s="24" t="str">
        <f t="shared" si="191"/>
        <v/>
      </c>
      <c r="AX649" t="str">
        <f>IF(BC649="","",IF(BC649&gt;0,COUNT($AY$2:AY649),""))</f>
        <v/>
      </c>
      <c r="AY649" s="24" t="str">
        <f t="shared" si="192"/>
        <v/>
      </c>
      <c r="AZ649" s="24" t="str">
        <f>IF(AND($BB$1=5,$BC$1=AH649),'Data Entry'!C654,"")</f>
        <v/>
      </c>
      <c r="BA649" s="24" t="str">
        <f>IF(AND($BB$1=5,AG649=5,$BC$1=AH649),'Data Entry'!D654,"")</f>
        <v/>
      </c>
      <c r="BB649" s="24" t="str">
        <f t="shared" si="193"/>
        <v/>
      </c>
      <c r="BC649" s="24" t="str">
        <f>IF(AND($BB$1=5,AG649=5,$BC$1=AH649),'Data Entry'!F654,"")</f>
        <v/>
      </c>
      <c r="BD649" s="24" t="str">
        <f t="shared" si="194"/>
        <v/>
      </c>
      <c r="BE649" s="24" t="str">
        <f>IF(AND($BB$1=5,AG649=5,$BC$1=AH649),'Data Entry'!G654,"")</f>
        <v/>
      </c>
      <c r="BF649" s="24" t="str">
        <f t="shared" si="195"/>
        <v/>
      </c>
      <c r="BG649" s="24" t="str">
        <f t="shared" si="196"/>
        <v/>
      </c>
      <c r="BH649" s="24" t="str">
        <f>IF(AND($BB$1=5,AG649=5,$BC$1=AH649),'Data Entry'!E654,"")</f>
        <v/>
      </c>
      <c r="BI649" s="24" t="str">
        <f>IF(AND($BB$1=5,AG649=5,$BC$1=AH649),'Data Entry'!H654,"")</f>
        <v/>
      </c>
      <c r="BJ649" s="24" t="str">
        <f>IF(AND($BB$1=5,AG649=5,$BC$1=AH649),'Data Entry'!I654,"")</f>
        <v/>
      </c>
      <c r="BK649" s="24" t="str">
        <f t="shared" si="197"/>
        <v/>
      </c>
      <c r="BL649" s="24" t="str">
        <f t="shared" si="198"/>
        <v/>
      </c>
      <c r="BM649" s="24" t="str">
        <f t="shared" si="199"/>
        <v/>
      </c>
      <c r="BN649" s="24" t="str">
        <f t="shared" si="200"/>
        <v/>
      </c>
    </row>
    <row r="650" spans="1:66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7"/>
      <c r="AF650" t="str">
        <f>IF(AK650="","",IF(AK650&gt;0,COUNT($AG$2:AG650),""))</f>
        <v/>
      </c>
      <c r="AG650" s="24">
        <f t="shared" si="183"/>
        <v>5</v>
      </c>
      <c r="AH650" s="24">
        <f>IF(AND($AJ$1=5),'Data Entry'!C655,"")</f>
        <v>0</v>
      </c>
      <c r="AI650" s="24">
        <f>IF(AND($AJ$1=5),'Data Entry'!D655,"")</f>
        <v>0</v>
      </c>
      <c r="AJ650" s="24" t="str">
        <f t="shared" si="184"/>
        <v/>
      </c>
      <c r="AK650" s="24">
        <f>IF(AND($AJ$1=5),'Data Entry'!F655,"")</f>
        <v>0</v>
      </c>
      <c r="AL650" s="24" t="str">
        <f t="shared" si="185"/>
        <v/>
      </c>
      <c r="AM650" s="24">
        <f>IF(AND($AJ$1=5),'Data Entry'!G655,"")</f>
        <v>0</v>
      </c>
      <c r="AN650" s="24" t="str">
        <f t="shared" si="186"/>
        <v/>
      </c>
      <c r="AO650" s="24" t="str">
        <f t="shared" si="187"/>
        <v/>
      </c>
      <c r="AP650" s="24">
        <f>IF(AND($AJ$1=5),'Data Entry'!E655,"")</f>
        <v>0</v>
      </c>
      <c r="AQ650" s="24">
        <f>IF(AND($AJ$1=5),'Data Entry'!H655,"")</f>
        <v>0</v>
      </c>
      <c r="AR650" s="24">
        <f>IF(AND($AJ$1=5),'Data Entry'!I655,"")</f>
        <v>0</v>
      </c>
      <c r="AS650" s="24" t="str">
        <f t="shared" si="188"/>
        <v/>
      </c>
      <c r="AT650" s="24" t="str">
        <f t="shared" si="189"/>
        <v/>
      </c>
      <c r="AU650" s="24" t="str">
        <f t="shared" si="190"/>
        <v/>
      </c>
      <c r="AV650" s="24" t="str">
        <f t="shared" si="191"/>
        <v/>
      </c>
      <c r="AX650" t="str">
        <f>IF(BC650="","",IF(BC650&gt;0,COUNT($AY$2:AY650),""))</f>
        <v/>
      </c>
      <c r="AY650" s="24" t="str">
        <f t="shared" si="192"/>
        <v/>
      </c>
      <c r="AZ650" s="24" t="str">
        <f>IF(AND($BB$1=5,$BC$1=AH650),'Data Entry'!C655,"")</f>
        <v/>
      </c>
      <c r="BA650" s="24" t="str">
        <f>IF(AND($BB$1=5,AG650=5,$BC$1=AH650),'Data Entry'!D655,"")</f>
        <v/>
      </c>
      <c r="BB650" s="24" t="str">
        <f t="shared" si="193"/>
        <v/>
      </c>
      <c r="BC650" s="24" t="str">
        <f>IF(AND($BB$1=5,AG650=5,$BC$1=AH650),'Data Entry'!F655,"")</f>
        <v/>
      </c>
      <c r="BD650" s="24" t="str">
        <f t="shared" si="194"/>
        <v/>
      </c>
      <c r="BE650" s="24" t="str">
        <f>IF(AND($BB$1=5,AG650=5,$BC$1=AH650),'Data Entry'!G655,"")</f>
        <v/>
      </c>
      <c r="BF650" s="24" t="str">
        <f t="shared" si="195"/>
        <v/>
      </c>
      <c r="BG650" s="24" t="str">
        <f t="shared" si="196"/>
        <v/>
      </c>
      <c r="BH650" s="24" t="str">
        <f>IF(AND($BB$1=5,AG650=5,$BC$1=AH650),'Data Entry'!E655,"")</f>
        <v/>
      </c>
      <c r="BI650" s="24" t="str">
        <f>IF(AND($BB$1=5,AG650=5,$BC$1=AH650),'Data Entry'!H655,"")</f>
        <v/>
      </c>
      <c r="BJ650" s="24" t="str">
        <f>IF(AND($BB$1=5,AG650=5,$BC$1=AH650),'Data Entry'!I655,"")</f>
        <v/>
      </c>
      <c r="BK650" s="24" t="str">
        <f t="shared" si="197"/>
        <v/>
      </c>
      <c r="BL650" s="24" t="str">
        <f t="shared" si="198"/>
        <v/>
      </c>
      <c r="BM650" s="24" t="str">
        <f t="shared" si="199"/>
        <v/>
      </c>
      <c r="BN650" s="24" t="str">
        <f t="shared" si="200"/>
        <v/>
      </c>
    </row>
    <row r="651" spans="1:66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7"/>
      <c r="AF651" t="str">
        <f>IF(AK651="","",IF(AK651&gt;0,COUNT($AG$2:AG651),""))</f>
        <v/>
      </c>
      <c r="AG651" s="24">
        <f t="shared" si="183"/>
        <v>5</v>
      </c>
      <c r="AH651" s="24">
        <f>IF(AND($AJ$1=5),'Data Entry'!C656,"")</f>
        <v>0</v>
      </c>
      <c r="AI651" s="24">
        <f>IF(AND($AJ$1=5),'Data Entry'!D656,"")</f>
        <v>0</v>
      </c>
      <c r="AJ651" s="24" t="str">
        <f t="shared" si="184"/>
        <v/>
      </c>
      <c r="AK651" s="24">
        <f>IF(AND($AJ$1=5),'Data Entry'!F656,"")</f>
        <v>0</v>
      </c>
      <c r="AL651" s="24" t="str">
        <f t="shared" si="185"/>
        <v/>
      </c>
      <c r="AM651" s="24">
        <f>IF(AND($AJ$1=5),'Data Entry'!G656,"")</f>
        <v>0</v>
      </c>
      <c r="AN651" s="24" t="str">
        <f t="shared" si="186"/>
        <v/>
      </c>
      <c r="AO651" s="24" t="str">
        <f t="shared" si="187"/>
        <v/>
      </c>
      <c r="AP651" s="24">
        <f>IF(AND($AJ$1=5),'Data Entry'!E656,"")</f>
        <v>0</v>
      </c>
      <c r="AQ651" s="24">
        <f>IF(AND($AJ$1=5),'Data Entry'!H656,"")</f>
        <v>0</v>
      </c>
      <c r="AR651" s="24">
        <f>IF(AND($AJ$1=5),'Data Entry'!I656,"")</f>
        <v>0</v>
      </c>
      <c r="AS651" s="24" t="str">
        <f t="shared" si="188"/>
        <v/>
      </c>
      <c r="AT651" s="24" t="str">
        <f t="shared" si="189"/>
        <v/>
      </c>
      <c r="AU651" s="24" t="str">
        <f t="shared" si="190"/>
        <v/>
      </c>
      <c r="AV651" s="24" t="str">
        <f t="shared" si="191"/>
        <v/>
      </c>
      <c r="AX651" t="str">
        <f>IF(BC651="","",IF(BC651&gt;0,COUNT($AY$2:AY651),""))</f>
        <v/>
      </c>
      <c r="AY651" s="24" t="str">
        <f t="shared" si="192"/>
        <v/>
      </c>
      <c r="AZ651" s="24" t="str">
        <f>IF(AND($BB$1=5,$BC$1=AH651),'Data Entry'!C656,"")</f>
        <v/>
      </c>
      <c r="BA651" s="24" t="str">
        <f>IF(AND($BB$1=5,AG651=5,$BC$1=AH651),'Data Entry'!D656,"")</f>
        <v/>
      </c>
      <c r="BB651" s="24" t="str">
        <f t="shared" si="193"/>
        <v/>
      </c>
      <c r="BC651" s="24" t="str">
        <f>IF(AND($BB$1=5,AG651=5,$BC$1=AH651),'Data Entry'!F656,"")</f>
        <v/>
      </c>
      <c r="BD651" s="24" t="str">
        <f t="shared" si="194"/>
        <v/>
      </c>
      <c r="BE651" s="24" t="str">
        <f>IF(AND($BB$1=5,AG651=5,$BC$1=AH651),'Data Entry'!G656,"")</f>
        <v/>
      </c>
      <c r="BF651" s="24" t="str">
        <f t="shared" si="195"/>
        <v/>
      </c>
      <c r="BG651" s="24" t="str">
        <f t="shared" si="196"/>
        <v/>
      </c>
      <c r="BH651" s="24" t="str">
        <f>IF(AND($BB$1=5,AG651=5,$BC$1=AH651),'Data Entry'!E656,"")</f>
        <v/>
      </c>
      <c r="BI651" s="24" t="str">
        <f>IF(AND($BB$1=5,AG651=5,$BC$1=AH651),'Data Entry'!H656,"")</f>
        <v/>
      </c>
      <c r="BJ651" s="24" t="str">
        <f>IF(AND($BB$1=5,AG651=5,$BC$1=AH651),'Data Entry'!I656,"")</f>
        <v/>
      </c>
      <c r="BK651" s="24" t="str">
        <f t="shared" si="197"/>
        <v/>
      </c>
      <c r="BL651" s="24" t="str">
        <f t="shared" si="198"/>
        <v/>
      </c>
      <c r="BM651" s="24" t="str">
        <f t="shared" si="199"/>
        <v/>
      </c>
      <c r="BN651" s="24" t="str">
        <f t="shared" si="200"/>
        <v/>
      </c>
    </row>
    <row r="652" spans="1:66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7"/>
      <c r="AF652" t="str">
        <f>IF(AK652="","",IF(AK652&gt;0,COUNT($AG$2:AG652),""))</f>
        <v/>
      </c>
      <c r="AG652" s="24">
        <f t="shared" si="183"/>
        <v>5</v>
      </c>
      <c r="AH652" s="24">
        <f>IF(AND($AJ$1=5),'Data Entry'!C657,"")</f>
        <v>0</v>
      </c>
      <c r="AI652" s="24">
        <f>IF(AND($AJ$1=5),'Data Entry'!D657,"")</f>
        <v>0</v>
      </c>
      <c r="AJ652" s="24" t="str">
        <f t="shared" si="184"/>
        <v/>
      </c>
      <c r="AK652" s="24">
        <f>IF(AND($AJ$1=5),'Data Entry'!F657,"")</f>
        <v>0</v>
      </c>
      <c r="AL652" s="24" t="str">
        <f t="shared" si="185"/>
        <v/>
      </c>
      <c r="AM652" s="24">
        <f>IF(AND($AJ$1=5),'Data Entry'!G657,"")</f>
        <v>0</v>
      </c>
      <c r="AN652" s="24" t="str">
        <f t="shared" si="186"/>
        <v/>
      </c>
      <c r="AO652" s="24" t="str">
        <f t="shared" si="187"/>
        <v/>
      </c>
      <c r="AP652" s="24">
        <f>IF(AND($AJ$1=5),'Data Entry'!E657,"")</f>
        <v>0</v>
      </c>
      <c r="AQ652" s="24">
        <f>IF(AND($AJ$1=5),'Data Entry'!H657,"")</f>
        <v>0</v>
      </c>
      <c r="AR652" s="24">
        <f>IF(AND($AJ$1=5),'Data Entry'!I657,"")</f>
        <v>0</v>
      </c>
      <c r="AS652" s="24" t="str">
        <f t="shared" si="188"/>
        <v/>
      </c>
      <c r="AT652" s="24" t="str">
        <f t="shared" si="189"/>
        <v/>
      </c>
      <c r="AU652" s="24" t="str">
        <f t="shared" si="190"/>
        <v/>
      </c>
      <c r="AV652" s="24" t="str">
        <f t="shared" si="191"/>
        <v/>
      </c>
      <c r="AX652" t="str">
        <f>IF(BC652="","",IF(BC652&gt;0,COUNT($AY$2:AY652),""))</f>
        <v/>
      </c>
      <c r="AY652" s="24" t="str">
        <f t="shared" si="192"/>
        <v/>
      </c>
      <c r="AZ652" s="24" t="str">
        <f>IF(AND($BB$1=5,$BC$1=AH652),'Data Entry'!C657,"")</f>
        <v/>
      </c>
      <c r="BA652" s="24" t="str">
        <f>IF(AND($BB$1=5,AG652=5,$BC$1=AH652),'Data Entry'!D657,"")</f>
        <v/>
      </c>
      <c r="BB652" s="24" t="str">
        <f t="shared" si="193"/>
        <v/>
      </c>
      <c r="BC652" s="24" t="str">
        <f>IF(AND($BB$1=5,AG652=5,$BC$1=AH652),'Data Entry'!F657,"")</f>
        <v/>
      </c>
      <c r="BD652" s="24" t="str">
        <f t="shared" si="194"/>
        <v/>
      </c>
      <c r="BE652" s="24" t="str">
        <f>IF(AND($BB$1=5,AG652=5,$BC$1=AH652),'Data Entry'!G657,"")</f>
        <v/>
      </c>
      <c r="BF652" s="24" t="str">
        <f t="shared" si="195"/>
        <v/>
      </c>
      <c r="BG652" s="24" t="str">
        <f t="shared" si="196"/>
        <v/>
      </c>
      <c r="BH652" s="24" t="str">
        <f>IF(AND($BB$1=5,AG652=5,$BC$1=AH652),'Data Entry'!E657,"")</f>
        <v/>
      </c>
      <c r="BI652" s="24" t="str">
        <f>IF(AND($BB$1=5,AG652=5,$BC$1=AH652),'Data Entry'!H657,"")</f>
        <v/>
      </c>
      <c r="BJ652" s="24" t="str">
        <f>IF(AND($BB$1=5,AG652=5,$BC$1=AH652),'Data Entry'!I657,"")</f>
        <v/>
      </c>
      <c r="BK652" s="24" t="str">
        <f t="shared" si="197"/>
        <v/>
      </c>
      <c r="BL652" s="24" t="str">
        <f t="shared" si="198"/>
        <v/>
      </c>
      <c r="BM652" s="24" t="str">
        <f t="shared" si="199"/>
        <v/>
      </c>
      <c r="BN652" s="24" t="str">
        <f t="shared" si="200"/>
        <v/>
      </c>
    </row>
    <row r="653" spans="1:66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7"/>
      <c r="AF653" t="str">
        <f>IF(AK653="","",IF(AK653&gt;0,COUNT($AG$2:AG653),""))</f>
        <v/>
      </c>
      <c r="AG653" s="24">
        <f t="shared" si="183"/>
        <v>5</v>
      </c>
      <c r="AH653" s="24">
        <f>IF(AND($AJ$1=5),'Data Entry'!C658,"")</f>
        <v>0</v>
      </c>
      <c r="AI653" s="24">
        <f>IF(AND($AJ$1=5),'Data Entry'!D658,"")</f>
        <v>0</v>
      </c>
      <c r="AJ653" s="24" t="str">
        <f t="shared" si="184"/>
        <v/>
      </c>
      <c r="AK653" s="24">
        <f>IF(AND($AJ$1=5),'Data Entry'!F658,"")</f>
        <v>0</v>
      </c>
      <c r="AL653" s="24" t="str">
        <f t="shared" si="185"/>
        <v/>
      </c>
      <c r="AM653" s="24">
        <f>IF(AND($AJ$1=5),'Data Entry'!G658,"")</f>
        <v>0</v>
      </c>
      <c r="AN653" s="24" t="str">
        <f t="shared" si="186"/>
        <v/>
      </c>
      <c r="AO653" s="24" t="str">
        <f t="shared" si="187"/>
        <v/>
      </c>
      <c r="AP653" s="24">
        <f>IF(AND($AJ$1=5),'Data Entry'!E658,"")</f>
        <v>0</v>
      </c>
      <c r="AQ653" s="24">
        <f>IF(AND($AJ$1=5),'Data Entry'!H658,"")</f>
        <v>0</v>
      </c>
      <c r="AR653" s="24">
        <f>IF(AND($AJ$1=5),'Data Entry'!I658,"")</f>
        <v>0</v>
      </c>
      <c r="AS653" s="24" t="str">
        <f t="shared" si="188"/>
        <v/>
      </c>
      <c r="AT653" s="24" t="str">
        <f t="shared" si="189"/>
        <v/>
      </c>
      <c r="AU653" s="24" t="str">
        <f t="shared" si="190"/>
        <v/>
      </c>
      <c r="AV653" s="24" t="str">
        <f t="shared" si="191"/>
        <v/>
      </c>
      <c r="AX653" t="str">
        <f>IF(BC653="","",IF(BC653&gt;0,COUNT($AY$2:AY653),""))</f>
        <v/>
      </c>
      <c r="AY653" s="24" t="str">
        <f t="shared" si="192"/>
        <v/>
      </c>
      <c r="AZ653" s="24" t="str">
        <f>IF(AND($BB$1=5,$BC$1=AH653),'Data Entry'!C658,"")</f>
        <v/>
      </c>
      <c r="BA653" s="24" t="str">
        <f>IF(AND($BB$1=5,AG653=5,$BC$1=AH653),'Data Entry'!D658,"")</f>
        <v/>
      </c>
      <c r="BB653" s="24" t="str">
        <f t="shared" si="193"/>
        <v/>
      </c>
      <c r="BC653" s="24" t="str">
        <f>IF(AND($BB$1=5,AG653=5,$BC$1=AH653),'Data Entry'!F658,"")</f>
        <v/>
      </c>
      <c r="BD653" s="24" t="str">
        <f t="shared" si="194"/>
        <v/>
      </c>
      <c r="BE653" s="24" t="str">
        <f>IF(AND($BB$1=5,AG653=5,$BC$1=AH653),'Data Entry'!G658,"")</f>
        <v/>
      </c>
      <c r="BF653" s="24" t="str">
        <f t="shared" si="195"/>
        <v/>
      </c>
      <c r="BG653" s="24" t="str">
        <f t="shared" si="196"/>
        <v/>
      </c>
      <c r="BH653" s="24" t="str">
        <f>IF(AND($BB$1=5,AG653=5,$BC$1=AH653),'Data Entry'!E658,"")</f>
        <v/>
      </c>
      <c r="BI653" s="24" t="str">
        <f>IF(AND($BB$1=5,AG653=5,$BC$1=AH653),'Data Entry'!H658,"")</f>
        <v/>
      </c>
      <c r="BJ653" s="24" t="str">
        <f>IF(AND($BB$1=5,AG653=5,$BC$1=AH653),'Data Entry'!I658,"")</f>
        <v/>
      </c>
      <c r="BK653" s="24" t="str">
        <f t="shared" si="197"/>
        <v/>
      </c>
      <c r="BL653" s="24" t="str">
        <f t="shared" si="198"/>
        <v/>
      </c>
      <c r="BM653" s="24" t="str">
        <f t="shared" si="199"/>
        <v/>
      </c>
      <c r="BN653" s="24" t="str">
        <f t="shared" si="200"/>
        <v/>
      </c>
    </row>
    <row r="654" spans="1:66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7"/>
      <c r="AF654" t="str">
        <f>IF(AK654="","",IF(AK654&gt;0,COUNT($AG$2:AG654),""))</f>
        <v/>
      </c>
      <c r="AG654" s="24">
        <f t="shared" si="183"/>
        <v>5</v>
      </c>
      <c r="AH654" s="24">
        <f>IF(AND($AJ$1=5),'Data Entry'!C659,"")</f>
        <v>0</v>
      </c>
      <c r="AI654" s="24">
        <f>IF(AND($AJ$1=5),'Data Entry'!D659,"")</f>
        <v>0</v>
      </c>
      <c r="AJ654" s="24" t="str">
        <f t="shared" si="184"/>
        <v/>
      </c>
      <c r="AK654" s="24">
        <f>IF(AND($AJ$1=5),'Data Entry'!F659,"")</f>
        <v>0</v>
      </c>
      <c r="AL654" s="24" t="str">
        <f t="shared" si="185"/>
        <v/>
      </c>
      <c r="AM654" s="24">
        <f>IF(AND($AJ$1=5),'Data Entry'!G659,"")</f>
        <v>0</v>
      </c>
      <c r="AN654" s="24" t="str">
        <f t="shared" si="186"/>
        <v/>
      </c>
      <c r="AO654" s="24" t="str">
        <f t="shared" si="187"/>
        <v/>
      </c>
      <c r="AP654" s="24">
        <f>IF(AND($AJ$1=5),'Data Entry'!E659,"")</f>
        <v>0</v>
      </c>
      <c r="AQ654" s="24">
        <f>IF(AND($AJ$1=5),'Data Entry'!H659,"")</f>
        <v>0</v>
      </c>
      <c r="AR654" s="24">
        <f>IF(AND($AJ$1=5),'Data Entry'!I659,"")</f>
        <v>0</v>
      </c>
      <c r="AS654" s="24" t="str">
        <f t="shared" si="188"/>
        <v/>
      </c>
      <c r="AT654" s="24" t="str">
        <f t="shared" si="189"/>
        <v/>
      </c>
      <c r="AU654" s="24" t="str">
        <f t="shared" si="190"/>
        <v/>
      </c>
      <c r="AV654" s="24" t="str">
        <f t="shared" si="191"/>
        <v/>
      </c>
      <c r="AX654" t="str">
        <f>IF(BC654="","",IF(BC654&gt;0,COUNT($AY$2:AY654),""))</f>
        <v/>
      </c>
      <c r="AY654" s="24" t="str">
        <f t="shared" si="192"/>
        <v/>
      </c>
      <c r="AZ654" s="24" t="str">
        <f>IF(AND($BB$1=5,$BC$1=AH654),'Data Entry'!C659,"")</f>
        <v/>
      </c>
      <c r="BA654" s="24" t="str">
        <f>IF(AND($BB$1=5,AG654=5,$BC$1=AH654),'Data Entry'!D659,"")</f>
        <v/>
      </c>
      <c r="BB654" s="24" t="str">
        <f t="shared" si="193"/>
        <v/>
      </c>
      <c r="BC654" s="24" t="str">
        <f>IF(AND($BB$1=5,AG654=5,$BC$1=AH654),'Data Entry'!F659,"")</f>
        <v/>
      </c>
      <c r="BD654" s="24" t="str">
        <f t="shared" si="194"/>
        <v/>
      </c>
      <c r="BE654" s="24" t="str">
        <f>IF(AND($BB$1=5,AG654=5,$BC$1=AH654),'Data Entry'!G659,"")</f>
        <v/>
      </c>
      <c r="BF654" s="24" t="str">
        <f t="shared" si="195"/>
        <v/>
      </c>
      <c r="BG654" s="24" t="str">
        <f t="shared" si="196"/>
        <v/>
      </c>
      <c r="BH654" s="24" t="str">
        <f>IF(AND($BB$1=5,AG654=5,$BC$1=AH654),'Data Entry'!E659,"")</f>
        <v/>
      </c>
      <c r="BI654" s="24" t="str">
        <f>IF(AND($BB$1=5,AG654=5,$BC$1=AH654),'Data Entry'!H659,"")</f>
        <v/>
      </c>
      <c r="BJ654" s="24" t="str">
        <f>IF(AND($BB$1=5,AG654=5,$BC$1=AH654),'Data Entry'!I659,"")</f>
        <v/>
      </c>
      <c r="BK654" s="24" t="str">
        <f t="shared" si="197"/>
        <v/>
      </c>
      <c r="BL654" s="24" t="str">
        <f t="shared" si="198"/>
        <v/>
      </c>
      <c r="BM654" s="24" t="str">
        <f t="shared" si="199"/>
        <v/>
      </c>
      <c r="BN654" s="24" t="str">
        <f t="shared" si="200"/>
        <v/>
      </c>
    </row>
    <row r="655" spans="1:66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7"/>
      <c r="AF655" t="str">
        <f>IF(AK655="","",IF(AK655&gt;0,COUNT($AG$2:AG655),""))</f>
        <v/>
      </c>
      <c r="AG655" s="24">
        <f t="shared" si="183"/>
        <v>5</v>
      </c>
      <c r="AH655" s="24">
        <f>IF(AND($AJ$1=5),'Data Entry'!C660,"")</f>
        <v>0</v>
      </c>
      <c r="AI655" s="24">
        <f>IF(AND($AJ$1=5),'Data Entry'!D660,"")</f>
        <v>0</v>
      </c>
      <c r="AJ655" s="24" t="str">
        <f t="shared" si="184"/>
        <v/>
      </c>
      <c r="AK655" s="24">
        <f>IF(AND($AJ$1=5),'Data Entry'!F660,"")</f>
        <v>0</v>
      </c>
      <c r="AL655" s="24" t="str">
        <f t="shared" si="185"/>
        <v/>
      </c>
      <c r="AM655" s="24">
        <f>IF(AND($AJ$1=5),'Data Entry'!G660,"")</f>
        <v>0</v>
      </c>
      <c r="AN655" s="24" t="str">
        <f t="shared" si="186"/>
        <v/>
      </c>
      <c r="AO655" s="24" t="str">
        <f t="shared" si="187"/>
        <v/>
      </c>
      <c r="AP655" s="24">
        <f>IF(AND($AJ$1=5),'Data Entry'!E660,"")</f>
        <v>0</v>
      </c>
      <c r="AQ655" s="24">
        <f>IF(AND($AJ$1=5),'Data Entry'!H660,"")</f>
        <v>0</v>
      </c>
      <c r="AR655" s="24">
        <f>IF(AND($AJ$1=5),'Data Entry'!I660,"")</f>
        <v>0</v>
      </c>
      <c r="AS655" s="24" t="str">
        <f t="shared" si="188"/>
        <v/>
      </c>
      <c r="AT655" s="24" t="str">
        <f t="shared" si="189"/>
        <v/>
      </c>
      <c r="AU655" s="24" t="str">
        <f t="shared" si="190"/>
        <v/>
      </c>
      <c r="AV655" s="24" t="str">
        <f t="shared" si="191"/>
        <v/>
      </c>
      <c r="AX655" t="str">
        <f>IF(BC655="","",IF(BC655&gt;0,COUNT($AY$2:AY655),""))</f>
        <v/>
      </c>
      <c r="AY655" s="24" t="str">
        <f t="shared" si="192"/>
        <v/>
      </c>
      <c r="AZ655" s="24" t="str">
        <f>IF(AND($BB$1=5,$BC$1=AH655),'Data Entry'!C660,"")</f>
        <v/>
      </c>
      <c r="BA655" s="24" t="str">
        <f>IF(AND($BB$1=5,AG655=5,$BC$1=AH655),'Data Entry'!D660,"")</f>
        <v/>
      </c>
      <c r="BB655" s="24" t="str">
        <f t="shared" si="193"/>
        <v/>
      </c>
      <c r="BC655" s="24" t="str">
        <f>IF(AND($BB$1=5,AG655=5,$BC$1=AH655),'Data Entry'!F660,"")</f>
        <v/>
      </c>
      <c r="BD655" s="24" t="str">
        <f t="shared" si="194"/>
        <v/>
      </c>
      <c r="BE655" s="24" t="str">
        <f>IF(AND($BB$1=5,AG655=5,$BC$1=AH655),'Data Entry'!G660,"")</f>
        <v/>
      </c>
      <c r="BF655" s="24" t="str">
        <f t="shared" si="195"/>
        <v/>
      </c>
      <c r="BG655" s="24" t="str">
        <f t="shared" si="196"/>
        <v/>
      </c>
      <c r="BH655" s="24" t="str">
        <f>IF(AND($BB$1=5,AG655=5,$BC$1=AH655),'Data Entry'!E660,"")</f>
        <v/>
      </c>
      <c r="BI655" s="24" t="str">
        <f>IF(AND($BB$1=5,AG655=5,$BC$1=AH655),'Data Entry'!H660,"")</f>
        <v/>
      </c>
      <c r="BJ655" s="24" t="str">
        <f>IF(AND($BB$1=5,AG655=5,$BC$1=AH655),'Data Entry'!I660,"")</f>
        <v/>
      </c>
      <c r="BK655" s="24" t="str">
        <f t="shared" si="197"/>
        <v/>
      </c>
      <c r="BL655" s="24" t="str">
        <f t="shared" si="198"/>
        <v/>
      </c>
      <c r="BM655" s="24" t="str">
        <f t="shared" si="199"/>
        <v/>
      </c>
      <c r="BN655" s="24" t="str">
        <f t="shared" si="200"/>
        <v/>
      </c>
    </row>
    <row r="656" spans="1:66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7"/>
      <c r="AF656" t="str">
        <f>IF(AK656="","",IF(AK656&gt;0,COUNT($AG$2:AG656),""))</f>
        <v/>
      </c>
      <c r="AG656" s="24">
        <f t="shared" si="183"/>
        <v>5</v>
      </c>
      <c r="AH656" s="24">
        <f>IF(AND($AJ$1=5),'Data Entry'!C661,"")</f>
        <v>0</v>
      </c>
      <c r="AI656" s="24">
        <f>IF(AND($AJ$1=5),'Data Entry'!D661,"")</f>
        <v>0</v>
      </c>
      <c r="AJ656" s="24" t="str">
        <f t="shared" si="184"/>
        <v/>
      </c>
      <c r="AK656" s="24">
        <f>IF(AND($AJ$1=5),'Data Entry'!F661,"")</f>
        <v>0</v>
      </c>
      <c r="AL656" s="24" t="str">
        <f t="shared" si="185"/>
        <v/>
      </c>
      <c r="AM656" s="24">
        <f>IF(AND($AJ$1=5),'Data Entry'!G661,"")</f>
        <v>0</v>
      </c>
      <c r="AN656" s="24" t="str">
        <f t="shared" si="186"/>
        <v/>
      </c>
      <c r="AO656" s="24" t="str">
        <f t="shared" si="187"/>
        <v/>
      </c>
      <c r="AP656" s="24">
        <f>IF(AND($AJ$1=5),'Data Entry'!E661,"")</f>
        <v>0</v>
      </c>
      <c r="AQ656" s="24">
        <f>IF(AND($AJ$1=5),'Data Entry'!H661,"")</f>
        <v>0</v>
      </c>
      <c r="AR656" s="24">
        <f>IF(AND($AJ$1=5),'Data Entry'!I661,"")</f>
        <v>0</v>
      </c>
      <c r="AS656" s="24" t="str">
        <f t="shared" si="188"/>
        <v/>
      </c>
      <c r="AT656" s="24" t="str">
        <f t="shared" si="189"/>
        <v/>
      </c>
      <c r="AU656" s="24" t="str">
        <f t="shared" si="190"/>
        <v/>
      </c>
      <c r="AV656" s="24" t="str">
        <f t="shared" si="191"/>
        <v/>
      </c>
      <c r="AX656" t="str">
        <f>IF(BC656="","",IF(BC656&gt;0,COUNT($AY$2:AY656),""))</f>
        <v/>
      </c>
      <c r="AY656" s="24" t="str">
        <f t="shared" si="192"/>
        <v/>
      </c>
      <c r="AZ656" s="24" t="str">
        <f>IF(AND($BB$1=5,$BC$1=AH656),'Data Entry'!C661,"")</f>
        <v/>
      </c>
      <c r="BA656" s="24" t="str">
        <f>IF(AND($BB$1=5,AG656=5,$BC$1=AH656),'Data Entry'!D661,"")</f>
        <v/>
      </c>
      <c r="BB656" s="24" t="str">
        <f t="shared" si="193"/>
        <v/>
      </c>
      <c r="BC656" s="24" t="str">
        <f>IF(AND($BB$1=5,AG656=5,$BC$1=AH656),'Data Entry'!F661,"")</f>
        <v/>
      </c>
      <c r="BD656" s="24" t="str">
        <f t="shared" si="194"/>
        <v/>
      </c>
      <c r="BE656" s="24" t="str">
        <f>IF(AND($BB$1=5,AG656=5,$BC$1=AH656),'Data Entry'!G661,"")</f>
        <v/>
      </c>
      <c r="BF656" s="24" t="str">
        <f t="shared" si="195"/>
        <v/>
      </c>
      <c r="BG656" s="24" t="str">
        <f t="shared" si="196"/>
        <v/>
      </c>
      <c r="BH656" s="24" t="str">
        <f>IF(AND($BB$1=5,AG656=5,$BC$1=AH656),'Data Entry'!E661,"")</f>
        <v/>
      </c>
      <c r="BI656" s="24" t="str">
        <f>IF(AND($BB$1=5,AG656=5,$BC$1=AH656),'Data Entry'!H661,"")</f>
        <v/>
      </c>
      <c r="BJ656" s="24" t="str">
        <f>IF(AND($BB$1=5,AG656=5,$BC$1=AH656),'Data Entry'!I661,"")</f>
        <v/>
      </c>
      <c r="BK656" s="24" t="str">
        <f t="shared" si="197"/>
        <v/>
      </c>
      <c r="BL656" s="24" t="str">
        <f t="shared" si="198"/>
        <v/>
      </c>
      <c r="BM656" s="24" t="str">
        <f t="shared" si="199"/>
        <v/>
      </c>
      <c r="BN656" s="24" t="str">
        <f t="shared" si="200"/>
        <v/>
      </c>
    </row>
    <row r="657" spans="1:66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7"/>
      <c r="AF657" t="str">
        <f>IF(AK657="","",IF(AK657&gt;0,COUNT($AG$2:AG657),""))</f>
        <v/>
      </c>
      <c r="AG657" s="24">
        <f t="shared" si="183"/>
        <v>5</v>
      </c>
      <c r="AH657" s="24">
        <f>IF(AND($AJ$1=5),'Data Entry'!C662,"")</f>
        <v>0</v>
      </c>
      <c r="AI657" s="24">
        <f>IF(AND($AJ$1=5),'Data Entry'!D662,"")</f>
        <v>0</v>
      </c>
      <c r="AJ657" s="24" t="str">
        <f t="shared" si="184"/>
        <v/>
      </c>
      <c r="AK657" s="24">
        <f>IF(AND($AJ$1=5),'Data Entry'!F662,"")</f>
        <v>0</v>
      </c>
      <c r="AL657" s="24" t="str">
        <f t="shared" si="185"/>
        <v/>
      </c>
      <c r="AM657" s="24">
        <f>IF(AND($AJ$1=5),'Data Entry'!G662,"")</f>
        <v>0</v>
      </c>
      <c r="AN657" s="24" t="str">
        <f t="shared" si="186"/>
        <v/>
      </c>
      <c r="AO657" s="24" t="str">
        <f t="shared" si="187"/>
        <v/>
      </c>
      <c r="AP657" s="24">
        <f>IF(AND($AJ$1=5),'Data Entry'!E662,"")</f>
        <v>0</v>
      </c>
      <c r="AQ657" s="24">
        <f>IF(AND($AJ$1=5),'Data Entry'!H662,"")</f>
        <v>0</v>
      </c>
      <c r="AR657" s="24">
        <f>IF(AND($AJ$1=5),'Data Entry'!I662,"")</f>
        <v>0</v>
      </c>
      <c r="AS657" s="24" t="str">
        <f t="shared" si="188"/>
        <v/>
      </c>
      <c r="AT657" s="24" t="str">
        <f t="shared" si="189"/>
        <v/>
      </c>
      <c r="AU657" s="24" t="str">
        <f t="shared" si="190"/>
        <v/>
      </c>
      <c r="AV657" s="24" t="str">
        <f t="shared" si="191"/>
        <v/>
      </c>
      <c r="AX657" t="str">
        <f>IF(BC657="","",IF(BC657&gt;0,COUNT($AY$2:AY657),""))</f>
        <v/>
      </c>
      <c r="AY657" s="24" t="str">
        <f t="shared" si="192"/>
        <v/>
      </c>
      <c r="AZ657" s="24" t="str">
        <f>IF(AND($BB$1=5,$BC$1=AH657),'Data Entry'!C662,"")</f>
        <v/>
      </c>
      <c r="BA657" s="24" t="str">
        <f>IF(AND($BB$1=5,AG657=5,$BC$1=AH657),'Data Entry'!D662,"")</f>
        <v/>
      </c>
      <c r="BB657" s="24" t="str">
        <f t="shared" si="193"/>
        <v/>
      </c>
      <c r="BC657" s="24" t="str">
        <f>IF(AND($BB$1=5,AG657=5,$BC$1=AH657),'Data Entry'!F662,"")</f>
        <v/>
      </c>
      <c r="BD657" s="24" t="str">
        <f t="shared" si="194"/>
        <v/>
      </c>
      <c r="BE657" s="24" t="str">
        <f>IF(AND($BB$1=5,AG657=5,$BC$1=AH657),'Data Entry'!G662,"")</f>
        <v/>
      </c>
      <c r="BF657" s="24" t="str">
        <f t="shared" si="195"/>
        <v/>
      </c>
      <c r="BG657" s="24" t="str">
        <f t="shared" si="196"/>
        <v/>
      </c>
      <c r="BH657" s="24" t="str">
        <f>IF(AND($BB$1=5,AG657=5,$BC$1=AH657),'Data Entry'!E662,"")</f>
        <v/>
      </c>
      <c r="BI657" s="24" t="str">
        <f>IF(AND($BB$1=5,AG657=5,$BC$1=AH657),'Data Entry'!H662,"")</f>
        <v/>
      </c>
      <c r="BJ657" s="24" t="str">
        <f>IF(AND($BB$1=5,AG657=5,$BC$1=AH657),'Data Entry'!I662,"")</f>
        <v/>
      </c>
      <c r="BK657" s="24" t="str">
        <f t="shared" si="197"/>
        <v/>
      </c>
      <c r="BL657" s="24" t="str">
        <f t="shared" si="198"/>
        <v/>
      </c>
      <c r="BM657" s="24" t="str">
        <f t="shared" si="199"/>
        <v/>
      </c>
      <c r="BN657" s="24" t="str">
        <f t="shared" si="200"/>
        <v/>
      </c>
    </row>
    <row r="658" spans="1:66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7"/>
      <c r="AF658" t="str">
        <f>IF(AK658="","",IF(AK658&gt;0,COUNT($AG$2:AG658),""))</f>
        <v/>
      </c>
      <c r="AG658" s="24">
        <f t="shared" si="183"/>
        <v>5</v>
      </c>
      <c r="AH658" s="24">
        <f>IF(AND($AJ$1=5),'Data Entry'!C663,"")</f>
        <v>0</v>
      </c>
      <c r="AI658" s="24">
        <f>IF(AND($AJ$1=5),'Data Entry'!D663,"")</f>
        <v>0</v>
      </c>
      <c r="AJ658" s="24" t="str">
        <f t="shared" si="184"/>
        <v/>
      </c>
      <c r="AK658" s="24">
        <f>IF(AND($AJ$1=5),'Data Entry'!F663,"")</f>
        <v>0</v>
      </c>
      <c r="AL658" s="24" t="str">
        <f t="shared" si="185"/>
        <v/>
      </c>
      <c r="AM658" s="24">
        <f>IF(AND($AJ$1=5),'Data Entry'!G663,"")</f>
        <v>0</v>
      </c>
      <c r="AN658" s="24" t="str">
        <f t="shared" si="186"/>
        <v/>
      </c>
      <c r="AO658" s="24" t="str">
        <f t="shared" si="187"/>
        <v/>
      </c>
      <c r="AP658" s="24">
        <f>IF(AND($AJ$1=5),'Data Entry'!E663,"")</f>
        <v>0</v>
      </c>
      <c r="AQ658" s="24">
        <f>IF(AND($AJ$1=5),'Data Entry'!H663,"")</f>
        <v>0</v>
      </c>
      <c r="AR658" s="24">
        <f>IF(AND($AJ$1=5),'Data Entry'!I663,"")</f>
        <v>0</v>
      </c>
      <c r="AS658" s="24" t="str">
        <f t="shared" si="188"/>
        <v/>
      </c>
      <c r="AT658" s="24" t="str">
        <f t="shared" si="189"/>
        <v/>
      </c>
      <c r="AU658" s="24" t="str">
        <f t="shared" si="190"/>
        <v/>
      </c>
      <c r="AV658" s="24" t="str">
        <f t="shared" si="191"/>
        <v/>
      </c>
      <c r="AX658" t="str">
        <f>IF(BC658="","",IF(BC658&gt;0,COUNT($AY$2:AY658),""))</f>
        <v/>
      </c>
      <c r="AY658" s="24" t="str">
        <f t="shared" si="192"/>
        <v/>
      </c>
      <c r="AZ658" s="24" t="str">
        <f>IF(AND($BB$1=5,$BC$1=AH658),'Data Entry'!C663,"")</f>
        <v/>
      </c>
      <c r="BA658" s="24" t="str">
        <f>IF(AND($BB$1=5,AG658=5,$BC$1=AH658),'Data Entry'!D663,"")</f>
        <v/>
      </c>
      <c r="BB658" s="24" t="str">
        <f t="shared" si="193"/>
        <v/>
      </c>
      <c r="BC658" s="24" t="str">
        <f>IF(AND($BB$1=5,AG658=5,$BC$1=AH658),'Data Entry'!F663,"")</f>
        <v/>
      </c>
      <c r="BD658" s="24" t="str">
        <f t="shared" si="194"/>
        <v/>
      </c>
      <c r="BE658" s="24" t="str">
        <f>IF(AND($BB$1=5,AG658=5,$BC$1=AH658),'Data Entry'!G663,"")</f>
        <v/>
      </c>
      <c r="BF658" s="24" t="str">
        <f t="shared" si="195"/>
        <v/>
      </c>
      <c r="BG658" s="24" t="str">
        <f t="shared" si="196"/>
        <v/>
      </c>
      <c r="BH658" s="24" t="str">
        <f>IF(AND($BB$1=5,AG658=5,$BC$1=AH658),'Data Entry'!E663,"")</f>
        <v/>
      </c>
      <c r="BI658" s="24" t="str">
        <f>IF(AND($BB$1=5,AG658=5,$BC$1=AH658),'Data Entry'!H663,"")</f>
        <v/>
      </c>
      <c r="BJ658" s="24" t="str">
        <f>IF(AND($BB$1=5,AG658=5,$BC$1=AH658),'Data Entry'!I663,"")</f>
        <v/>
      </c>
      <c r="BK658" s="24" t="str">
        <f t="shared" si="197"/>
        <v/>
      </c>
      <c r="BL658" s="24" t="str">
        <f t="shared" si="198"/>
        <v/>
      </c>
      <c r="BM658" s="24" t="str">
        <f t="shared" si="199"/>
        <v/>
      </c>
      <c r="BN658" s="24" t="str">
        <f t="shared" si="200"/>
        <v/>
      </c>
    </row>
    <row r="659" spans="1:66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7"/>
      <c r="AF659" t="str">
        <f>IF(AK659="","",IF(AK659&gt;0,COUNT($AG$2:AG659),""))</f>
        <v/>
      </c>
      <c r="AG659" s="24">
        <f t="shared" si="183"/>
        <v>5</v>
      </c>
      <c r="AH659" s="24">
        <f>IF(AND($AJ$1=5),'Data Entry'!C664,"")</f>
        <v>0</v>
      </c>
      <c r="AI659" s="24">
        <f>IF(AND($AJ$1=5),'Data Entry'!D664,"")</f>
        <v>0</v>
      </c>
      <c r="AJ659" s="24" t="str">
        <f t="shared" si="184"/>
        <v/>
      </c>
      <c r="AK659" s="24">
        <f>IF(AND($AJ$1=5),'Data Entry'!F664,"")</f>
        <v>0</v>
      </c>
      <c r="AL659" s="24" t="str">
        <f t="shared" si="185"/>
        <v/>
      </c>
      <c r="AM659" s="24">
        <f>IF(AND($AJ$1=5),'Data Entry'!G664,"")</f>
        <v>0</v>
      </c>
      <c r="AN659" s="24" t="str">
        <f t="shared" si="186"/>
        <v/>
      </c>
      <c r="AO659" s="24" t="str">
        <f t="shared" si="187"/>
        <v/>
      </c>
      <c r="AP659" s="24">
        <f>IF(AND($AJ$1=5),'Data Entry'!E664,"")</f>
        <v>0</v>
      </c>
      <c r="AQ659" s="24">
        <f>IF(AND($AJ$1=5),'Data Entry'!H664,"")</f>
        <v>0</v>
      </c>
      <c r="AR659" s="24">
        <f>IF(AND($AJ$1=5),'Data Entry'!I664,"")</f>
        <v>0</v>
      </c>
      <c r="AS659" s="24" t="str">
        <f t="shared" si="188"/>
        <v/>
      </c>
      <c r="AT659" s="24" t="str">
        <f t="shared" si="189"/>
        <v/>
      </c>
      <c r="AU659" s="24" t="str">
        <f t="shared" si="190"/>
        <v/>
      </c>
      <c r="AV659" s="24" t="str">
        <f t="shared" si="191"/>
        <v/>
      </c>
      <c r="AX659" t="str">
        <f>IF(BC659="","",IF(BC659&gt;0,COUNT($AY$2:AY659),""))</f>
        <v/>
      </c>
      <c r="AY659" s="24" t="str">
        <f t="shared" si="192"/>
        <v/>
      </c>
      <c r="AZ659" s="24" t="str">
        <f>IF(AND($BB$1=5,$BC$1=AH659),'Data Entry'!C664,"")</f>
        <v/>
      </c>
      <c r="BA659" s="24" t="str">
        <f>IF(AND($BB$1=5,AG659=5,$BC$1=AH659),'Data Entry'!D664,"")</f>
        <v/>
      </c>
      <c r="BB659" s="24" t="str">
        <f t="shared" si="193"/>
        <v/>
      </c>
      <c r="BC659" s="24" t="str">
        <f>IF(AND($BB$1=5,AG659=5,$BC$1=AH659),'Data Entry'!F664,"")</f>
        <v/>
      </c>
      <c r="BD659" s="24" t="str">
        <f t="shared" si="194"/>
        <v/>
      </c>
      <c r="BE659" s="24" t="str">
        <f>IF(AND($BB$1=5,AG659=5,$BC$1=AH659),'Data Entry'!G664,"")</f>
        <v/>
      </c>
      <c r="BF659" s="24" t="str">
        <f t="shared" si="195"/>
        <v/>
      </c>
      <c r="BG659" s="24" t="str">
        <f t="shared" si="196"/>
        <v/>
      </c>
      <c r="BH659" s="24" t="str">
        <f>IF(AND($BB$1=5,AG659=5,$BC$1=AH659),'Data Entry'!E664,"")</f>
        <v/>
      </c>
      <c r="BI659" s="24" t="str">
        <f>IF(AND($BB$1=5,AG659=5,$BC$1=AH659),'Data Entry'!H664,"")</f>
        <v/>
      </c>
      <c r="BJ659" s="24" t="str">
        <f>IF(AND($BB$1=5,AG659=5,$BC$1=AH659),'Data Entry'!I664,"")</f>
        <v/>
      </c>
      <c r="BK659" s="24" t="str">
        <f t="shared" si="197"/>
        <v/>
      </c>
      <c r="BL659" s="24" t="str">
        <f t="shared" si="198"/>
        <v/>
      </c>
      <c r="BM659" s="24" t="str">
        <f t="shared" si="199"/>
        <v/>
      </c>
      <c r="BN659" s="24" t="str">
        <f t="shared" si="200"/>
        <v/>
      </c>
    </row>
    <row r="660" spans="1:66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7"/>
      <c r="AF660" t="str">
        <f>IF(AK660="","",IF(AK660&gt;0,COUNT($AG$2:AG660),""))</f>
        <v/>
      </c>
      <c r="AG660" s="24">
        <f t="shared" si="183"/>
        <v>5</v>
      </c>
      <c r="AH660" s="24">
        <f>IF(AND($AJ$1=5),'Data Entry'!C665,"")</f>
        <v>0</v>
      </c>
      <c r="AI660" s="24">
        <f>IF(AND($AJ$1=5),'Data Entry'!D665,"")</f>
        <v>0</v>
      </c>
      <c r="AJ660" s="24" t="str">
        <f t="shared" si="184"/>
        <v/>
      </c>
      <c r="AK660" s="24">
        <f>IF(AND($AJ$1=5),'Data Entry'!F665,"")</f>
        <v>0</v>
      </c>
      <c r="AL660" s="24" t="str">
        <f t="shared" si="185"/>
        <v/>
      </c>
      <c r="AM660" s="24">
        <f>IF(AND($AJ$1=5),'Data Entry'!G665,"")</f>
        <v>0</v>
      </c>
      <c r="AN660" s="24" t="str">
        <f t="shared" si="186"/>
        <v/>
      </c>
      <c r="AO660" s="24" t="str">
        <f t="shared" si="187"/>
        <v/>
      </c>
      <c r="AP660" s="24">
        <f>IF(AND($AJ$1=5),'Data Entry'!E665,"")</f>
        <v>0</v>
      </c>
      <c r="AQ660" s="24">
        <f>IF(AND($AJ$1=5),'Data Entry'!H665,"")</f>
        <v>0</v>
      </c>
      <c r="AR660" s="24">
        <f>IF(AND($AJ$1=5),'Data Entry'!I665,"")</f>
        <v>0</v>
      </c>
      <c r="AS660" s="24" t="str">
        <f t="shared" si="188"/>
        <v/>
      </c>
      <c r="AT660" s="24" t="str">
        <f t="shared" si="189"/>
        <v/>
      </c>
      <c r="AU660" s="24" t="str">
        <f t="shared" si="190"/>
        <v/>
      </c>
      <c r="AV660" s="24" t="str">
        <f t="shared" si="191"/>
        <v/>
      </c>
      <c r="AX660" t="str">
        <f>IF(BC660="","",IF(BC660&gt;0,COUNT($AY$2:AY660),""))</f>
        <v/>
      </c>
      <c r="AY660" s="24" t="str">
        <f t="shared" si="192"/>
        <v/>
      </c>
      <c r="AZ660" s="24" t="str">
        <f>IF(AND($BB$1=5,$BC$1=AH660),'Data Entry'!C665,"")</f>
        <v/>
      </c>
      <c r="BA660" s="24" t="str">
        <f>IF(AND($BB$1=5,AG660=5,$BC$1=AH660),'Data Entry'!D665,"")</f>
        <v/>
      </c>
      <c r="BB660" s="24" t="str">
        <f t="shared" si="193"/>
        <v/>
      </c>
      <c r="BC660" s="24" t="str">
        <f>IF(AND($BB$1=5,AG660=5,$BC$1=AH660),'Data Entry'!F665,"")</f>
        <v/>
      </c>
      <c r="BD660" s="24" t="str">
        <f t="shared" si="194"/>
        <v/>
      </c>
      <c r="BE660" s="24" t="str">
        <f>IF(AND($BB$1=5,AG660=5,$BC$1=AH660),'Data Entry'!G665,"")</f>
        <v/>
      </c>
      <c r="BF660" s="24" t="str">
        <f t="shared" si="195"/>
        <v/>
      </c>
      <c r="BG660" s="24" t="str">
        <f t="shared" si="196"/>
        <v/>
      </c>
      <c r="BH660" s="24" t="str">
        <f>IF(AND($BB$1=5,AG660=5,$BC$1=AH660),'Data Entry'!E665,"")</f>
        <v/>
      </c>
      <c r="BI660" s="24" t="str">
        <f>IF(AND($BB$1=5,AG660=5,$BC$1=AH660),'Data Entry'!H665,"")</f>
        <v/>
      </c>
      <c r="BJ660" s="24" t="str">
        <f>IF(AND($BB$1=5,AG660=5,$BC$1=AH660),'Data Entry'!I665,"")</f>
        <v/>
      </c>
      <c r="BK660" s="24" t="str">
        <f t="shared" si="197"/>
        <v/>
      </c>
      <c r="BL660" s="24" t="str">
        <f t="shared" si="198"/>
        <v/>
      </c>
      <c r="BM660" s="24" t="str">
        <f t="shared" si="199"/>
        <v/>
      </c>
      <c r="BN660" s="24" t="str">
        <f t="shared" si="200"/>
        <v/>
      </c>
    </row>
    <row r="661" spans="1:66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7"/>
      <c r="AF661" t="str">
        <f>IF(AK661="","",IF(AK661&gt;0,COUNT($AG$2:AG661),""))</f>
        <v/>
      </c>
      <c r="AG661" s="24">
        <f t="shared" si="183"/>
        <v>5</v>
      </c>
      <c r="AH661" s="24">
        <f>IF(AND($AJ$1=5),'Data Entry'!C666,"")</f>
        <v>0</v>
      </c>
      <c r="AI661" s="24">
        <f>IF(AND($AJ$1=5),'Data Entry'!D666,"")</f>
        <v>0</v>
      </c>
      <c r="AJ661" s="24" t="str">
        <f t="shared" si="184"/>
        <v/>
      </c>
      <c r="AK661" s="24">
        <f>IF(AND($AJ$1=5),'Data Entry'!F666,"")</f>
        <v>0</v>
      </c>
      <c r="AL661" s="24" t="str">
        <f t="shared" si="185"/>
        <v/>
      </c>
      <c r="AM661" s="24">
        <f>IF(AND($AJ$1=5),'Data Entry'!G666,"")</f>
        <v>0</v>
      </c>
      <c r="AN661" s="24" t="str">
        <f t="shared" si="186"/>
        <v/>
      </c>
      <c r="AO661" s="24" t="str">
        <f t="shared" si="187"/>
        <v/>
      </c>
      <c r="AP661" s="24">
        <f>IF(AND($AJ$1=5),'Data Entry'!E666,"")</f>
        <v>0</v>
      </c>
      <c r="AQ661" s="24">
        <f>IF(AND($AJ$1=5),'Data Entry'!H666,"")</f>
        <v>0</v>
      </c>
      <c r="AR661" s="24">
        <f>IF(AND($AJ$1=5),'Data Entry'!I666,"")</f>
        <v>0</v>
      </c>
      <c r="AS661" s="24" t="str">
        <f t="shared" si="188"/>
        <v/>
      </c>
      <c r="AT661" s="24" t="str">
        <f t="shared" si="189"/>
        <v/>
      </c>
      <c r="AU661" s="24" t="str">
        <f t="shared" si="190"/>
        <v/>
      </c>
      <c r="AV661" s="24" t="str">
        <f t="shared" si="191"/>
        <v/>
      </c>
      <c r="AX661" t="str">
        <f>IF(BC661="","",IF(BC661&gt;0,COUNT($AY$2:AY661),""))</f>
        <v/>
      </c>
      <c r="AY661" s="24" t="str">
        <f t="shared" si="192"/>
        <v/>
      </c>
      <c r="AZ661" s="24" t="str">
        <f>IF(AND($BB$1=5,$BC$1=AH661),'Data Entry'!C666,"")</f>
        <v/>
      </c>
      <c r="BA661" s="24" t="str">
        <f>IF(AND($BB$1=5,AG661=5,$BC$1=AH661),'Data Entry'!D666,"")</f>
        <v/>
      </c>
      <c r="BB661" s="24" t="str">
        <f t="shared" si="193"/>
        <v/>
      </c>
      <c r="BC661" s="24" t="str">
        <f>IF(AND($BB$1=5,AG661=5,$BC$1=AH661),'Data Entry'!F666,"")</f>
        <v/>
      </c>
      <c r="BD661" s="24" t="str">
        <f t="shared" si="194"/>
        <v/>
      </c>
      <c r="BE661" s="24" t="str">
        <f>IF(AND($BB$1=5,AG661=5,$BC$1=AH661),'Data Entry'!G666,"")</f>
        <v/>
      </c>
      <c r="BF661" s="24" t="str">
        <f t="shared" si="195"/>
        <v/>
      </c>
      <c r="BG661" s="24" t="str">
        <f t="shared" si="196"/>
        <v/>
      </c>
      <c r="BH661" s="24" t="str">
        <f>IF(AND($BB$1=5,AG661=5,$BC$1=AH661),'Data Entry'!E666,"")</f>
        <v/>
      </c>
      <c r="BI661" s="24" t="str">
        <f>IF(AND($BB$1=5,AG661=5,$BC$1=AH661),'Data Entry'!H666,"")</f>
        <v/>
      </c>
      <c r="BJ661" s="24" t="str">
        <f>IF(AND($BB$1=5,AG661=5,$BC$1=AH661),'Data Entry'!I666,"")</f>
        <v/>
      </c>
      <c r="BK661" s="24" t="str">
        <f t="shared" si="197"/>
        <v/>
      </c>
      <c r="BL661" s="24" t="str">
        <f t="shared" si="198"/>
        <v/>
      </c>
      <c r="BM661" s="24" t="str">
        <f t="shared" si="199"/>
        <v/>
      </c>
      <c r="BN661" s="24" t="str">
        <f t="shared" si="200"/>
        <v/>
      </c>
    </row>
    <row r="662" spans="1:66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7"/>
      <c r="AF662" t="str">
        <f>IF(AK662="","",IF(AK662&gt;0,COUNT($AG$2:AG662),""))</f>
        <v/>
      </c>
      <c r="AG662" s="24">
        <f t="shared" si="183"/>
        <v>5</v>
      </c>
      <c r="AH662" s="24">
        <f>IF(AND($AJ$1=5),'Data Entry'!C667,"")</f>
        <v>0</v>
      </c>
      <c r="AI662" s="24">
        <f>IF(AND($AJ$1=5),'Data Entry'!D667,"")</f>
        <v>0</v>
      </c>
      <c r="AJ662" s="24" t="str">
        <f t="shared" si="184"/>
        <v/>
      </c>
      <c r="AK662" s="24">
        <f>IF(AND($AJ$1=5),'Data Entry'!F667,"")</f>
        <v>0</v>
      </c>
      <c r="AL662" s="24" t="str">
        <f t="shared" si="185"/>
        <v/>
      </c>
      <c r="AM662" s="24">
        <f>IF(AND($AJ$1=5),'Data Entry'!G667,"")</f>
        <v>0</v>
      </c>
      <c r="AN662" s="24" t="str">
        <f t="shared" si="186"/>
        <v/>
      </c>
      <c r="AO662" s="24" t="str">
        <f t="shared" si="187"/>
        <v/>
      </c>
      <c r="AP662" s="24">
        <f>IF(AND($AJ$1=5),'Data Entry'!E667,"")</f>
        <v>0</v>
      </c>
      <c r="AQ662" s="24">
        <f>IF(AND($AJ$1=5),'Data Entry'!H667,"")</f>
        <v>0</v>
      </c>
      <c r="AR662" s="24">
        <f>IF(AND($AJ$1=5),'Data Entry'!I667,"")</f>
        <v>0</v>
      </c>
      <c r="AS662" s="24" t="str">
        <f t="shared" si="188"/>
        <v/>
      </c>
      <c r="AT662" s="24" t="str">
        <f t="shared" si="189"/>
        <v/>
      </c>
      <c r="AU662" s="24" t="str">
        <f t="shared" si="190"/>
        <v/>
      </c>
      <c r="AV662" s="24" t="str">
        <f t="shared" si="191"/>
        <v/>
      </c>
      <c r="AX662" t="str">
        <f>IF(BC662="","",IF(BC662&gt;0,COUNT($AY$2:AY662),""))</f>
        <v/>
      </c>
      <c r="AY662" s="24" t="str">
        <f t="shared" si="192"/>
        <v/>
      </c>
      <c r="AZ662" s="24" t="str">
        <f>IF(AND($BB$1=5,$BC$1=AH662),'Data Entry'!C667,"")</f>
        <v/>
      </c>
      <c r="BA662" s="24" t="str">
        <f>IF(AND($BB$1=5,AG662=5,$BC$1=AH662),'Data Entry'!D667,"")</f>
        <v/>
      </c>
      <c r="BB662" s="24" t="str">
        <f t="shared" si="193"/>
        <v/>
      </c>
      <c r="BC662" s="24" t="str">
        <f>IF(AND($BB$1=5,AG662=5,$BC$1=AH662),'Data Entry'!F667,"")</f>
        <v/>
      </c>
      <c r="BD662" s="24" t="str">
        <f t="shared" si="194"/>
        <v/>
      </c>
      <c r="BE662" s="24" t="str">
        <f>IF(AND($BB$1=5,AG662=5,$BC$1=AH662),'Data Entry'!G667,"")</f>
        <v/>
      </c>
      <c r="BF662" s="24" t="str">
        <f t="shared" si="195"/>
        <v/>
      </c>
      <c r="BG662" s="24" t="str">
        <f t="shared" si="196"/>
        <v/>
      </c>
      <c r="BH662" s="24" t="str">
        <f>IF(AND($BB$1=5,AG662=5,$BC$1=AH662),'Data Entry'!E667,"")</f>
        <v/>
      </c>
      <c r="BI662" s="24" t="str">
        <f>IF(AND($BB$1=5,AG662=5,$BC$1=AH662),'Data Entry'!H667,"")</f>
        <v/>
      </c>
      <c r="BJ662" s="24" t="str">
        <f>IF(AND($BB$1=5,AG662=5,$BC$1=AH662),'Data Entry'!I667,"")</f>
        <v/>
      </c>
      <c r="BK662" s="24" t="str">
        <f t="shared" si="197"/>
        <v/>
      </c>
      <c r="BL662" s="24" t="str">
        <f t="shared" si="198"/>
        <v/>
      </c>
      <c r="BM662" s="24" t="str">
        <f t="shared" si="199"/>
        <v/>
      </c>
      <c r="BN662" s="24" t="str">
        <f t="shared" si="200"/>
        <v/>
      </c>
    </row>
    <row r="663" spans="1:66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7"/>
      <c r="AF663" t="str">
        <f>IF(AK663="","",IF(AK663&gt;0,COUNT($AG$2:AG663),""))</f>
        <v/>
      </c>
      <c r="AG663" s="24">
        <f t="shared" si="183"/>
        <v>5</v>
      </c>
      <c r="AH663" s="24">
        <f>IF(AND($AJ$1=5),'Data Entry'!C668,"")</f>
        <v>0</v>
      </c>
      <c r="AI663" s="24">
        <f>IF(AND($AJ$1=5),'Data Entry'!D668,"")</f>
        <v>0</v>
      </c>
      <c r="AJ663" s="24" t="str">
        <f t="shared" si="184"/>
        <v/>
      </c>
      <c r="AK663" s="24">
        <f>IF(AND($AJ$1=5),'Data Entry'!F668,"")</f>
        <v>0</v>
      </c>
      <c r="AL663" s="24" t="str">
        <f t="shared" si="185"/>
        <v/>
      </c>
      <c r="AM663" s="24">
        <f>IF(AND($AJ$1=5),'Data Entry'!G668,"")</f>
        <v>0</v>
      </c>
      <c r="AN663" s="24" t="str">
        <f t="shared" si="186"/>
        <v/>
      </c>
      <c r="AO663" s="24" t="str">
        <f t="shared" si="187"/>
        <v/>
      </c>
      <c r="AP663" s="24">
        <f>IF(AND($AJ$1=5),'Data Entry'!E668,"")</f>
        <v>0</v>
      </c>
      <c r="AQ663" s="24">
        <f>IF(AND($AJ$1=5),'Data Entry'!H668,"")</f>
        <v>0</v>
      </c>
      <c r="AR663" s="24">
        <f>IF(AND($AJ$1=5),'Data Entry'!I668,"")</f>
        <v>0</v>
      </c>
      <c r="AS663" s="24" t="str">
        <f t="shared" si="188"/>
        <v/>
      </c>
      <c r="AT663" s="24" t="str">
        <f t="shared" si="189"/>
        <v/>
      </c>
      <c r="AU663" s="24" t="str">
        <f t="shared" si="190"/>
        <v/>
      </c>
      <c r="AV663" s="24" t="str">
        <f t="shared" si="191"/>
        <v/>
      </c>
      <c r="AX663" t="str">
        <f>IF(BC663="","",IF(BC663&gt;0,COUNT($AY$2:AY663),""))</f>
        <v/>
      </c>
      <c r="AY663" s="24" t="str">
        <f t="shared" si="192"/>
        <v/>
      </c>
      <c r="AZ663" s="24" t="str">
        <f>IF(AND($BB$1=5,$BC$1=AH663),'Data Entry'!C668,"")</f>
        <v/>
      </c>
      <c r="BA663" s="24" t="str">
        <f>IF(AND($BB$1=5,AG663=5,$BC$1=AH663),'Data Entry'!D668,"")</f>
        <v/>
      </c>
      <c r="BB663" s="24" t="str">
        <f t="shared" si="193"/>
        <v/>
      </c>
      <c r="BC663" s="24" t="str">
        <f>IF(AND($BB$1=5,AG663=5,$BC$1=AH663),'Data Entry'!F668,"")</f>
        <v/>
      </c>
      <c r="BD663" s="24" t="str">
        <f t="shared" si="194"/>
        <v/>
      </c>
      <c r="BE663" s="24" t="str">
        <f>IF(AND($BB$1=5,AG663=5,$BC$1=AH663),'Data Entry'!G668,"")</f>
        <v/>
      </c>
      <c r="BF663" s="24" t="str">
        <f t="shared" si="195"/>
        <v/>
      </c>
      <c r="BG663" s="24" t="str">
        <f t="shared" si="196"/>
        <v/>
      </c>
      <c r="BH663" s="24" t="str">
        <f>IF(AND($BB$1=5,AG663=5,$BC$1=AH663),'Data Entry'!E668,"")</f>
        <v/>
      </c>
      <c r="BI663" s="24" t="str">
        <f>IF(AND($BB$1=5,AG663=5,$BC$1=AH663),'Data Entry'!H668,"")</f>
        <v/>
      </c>
      <c r="BJ663" s="24" t="str">
        <f>IF(AND($BB$1=5,AG663=5,$BC$1=AH663),'Data Entry'!I668,"")</f>
        <v/>
      </c>
      <c r="BK663" s="24" t="str">
        <f t="shared" si="197"/>
        <v/>
      </c>
      <c r="BL663" s="24" t="str">
        <f t="shared" si="198"/>
        <v/>
      </c>
      <c r="BM663" s="24" t="str">
        <f t="shared" si="199"/>
        <v/>
      </c>
      <c r="BN663" s="24" t="str">
        <f t="shared" si="200"/>
        <v/>
      </c>
    </row>
    <row r="664" spans="1:66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7"/>
      <c r="AF664" t="str">
        <f>IF(AK664="","",IF(AK664&gt;0,COUNT($AG$2:AG664),""))</f>
        <v/>
      </c>
      <c r="AG664" s="24">
        <f t="shared" si="183"/>
        <v>5</v>
      </c>
      <c r="AH664" s="24">
        <f>IF(AND($AJ$1=5),'Data Entry'!C669,"")</f>
        <v>0</v>
      </c>
      <c r="AI664" s="24">
        <f>IF(AND($AJ$1=5),'Data Entry'!D669,"")</f>
        <v>0</v>
      </c>
      <c r="AJ664" s="24" t="str">
        <f t="shared" si="184"/>
        <v/>
      </c>
      <c r="AK664" s="24">
        <f>IF(AND($AJ$1=5),'Data Entry'!F669,"")</f>
        <v>0</v>
      </c>
      <c r="AL664" s="24" t="str">
        <f t="shared" si="185"/>
        <v/>
      </c>
      <c r="AM664" s="24">
        <f>IF(AND($AJ$1=5),'Data Entry'!G669,"")</f>
        <v>0</v>
      </c>
      <c r="AN664" s="24" t="str">
        <f t="shared" si="186"/>
        <v/>
      </c>
      <c r="AO664" s="24" t="str">
        <f t="shared" si="187"/>
        <v/>
      </c>
      <c r="AP664" s="24">
        <f>IF(AND($AJ$1=5),'Data Entry'!E669,"")</f>
        <v>0</v>
      </c>
      <c r="AQ664" s="24">
        <f>IF(AND($AJ$1=5),'Data Entry'!H669,"")</f>
        <v>0</v>
      </c>
      <c r="AR664" s="24">
        <f>IF(AND($AJ$1=5),'Data Entry'!I669,"")</f>
        <v>0</v>
      </c>
      <c r="AS664" s="24" t="str">
        <f t="shared" si="188"/>
        <v/>
      </c>
      <c r="AT664" s="24" t="str">
        <f t="shared" si="189"/>
        <v/>
      </c>
      <c r="AU664" s="24" t="str">
        <f t="shared" si="190"/>
        <v/>
      </c>
      <c r="AV664" s="24" t="str">
        <f t="shared" si="191"/>
        <v/>
      </c>
      <c r="AX664" t="str">
        <f>IF(BC664="","",IF(BC664&gt;0,COUNT($AY$2:AY664),""))</f>
        <v/>
      </c>
      <c r="AY664" s="24" t="str">
        <f t="shared" si="192"/>
        <v/>
      </c>
      <c r="AZ664" s="24" t="str">
        <f>IF(AND($BB$1=5,$BC$1=AH664),'Data Entry'!C669,"")</f>
        <v/>
      </c>
      <c r="BA664" s="24" t="str">
        <f>IF(AND($BB$1=5,AG664=5,$BC$1=AH664),'Data Entry'!D669,"")</f>
        <v/>
      </c>
      <c r="BB664" s="24" t="str">
        <f t="shared" si="193"/>
        <v/>
      </c>
      <c r="BC664" s="24" t="str">
        <f>IF(AND($BB$1=5,AG664=5,$BC$1=AH664),'Data Entry'!F669,"")</f>
        <v/>
      </c>
      <c r="BD664" s="24" t="str">
        <f t="shared" si="194"/>
        <v/>
      </c>
      <c r="BE664" s="24" t="str">
        <f>IF(AND($BB$1=5,AG664=5,$BC$1=AH664),'Data Entry'!G669,"")</f>
        <v/>
      </c>
      <c r="BF664" s="24" t="str">
        <f t="shared" si="195"/>
        <v/>
      </c>
      <c r="BG664" s="24" t="str">
        <f t="shared" si="196"/>
        <v/>
      </c>
      <c r="BH664" s="24" t="str">
        <f>IF(AND($BB$1=5,AG664=5,$BC$1=AH664),'Data Entry'!E669,"")</f>
        <v/>
      </c>
      <c r="BI664" s="24" t="str">
        <f>IF(AND($BB$1=5,AG664=5,$BC$1=AH664),'Data Entry'!H669,"")</f>
        <v/>
      </c>
      <c r="BJ664" s="24" t="str">
        <f>IF(AND($BB$1=5,AG664=5,$BC$1=AH664),'Data Entry'!I669,"")</f>
        <v/>
      </c>
      <c r="BK664" s="24" t="str">
        <f t="shared" si="197"/>
        <v/>
      </c>
      <c r="BL664" s="24" t="str">
        <f t="shared" si="198"/>
        <v/>
      </c>
      <c r="BM664" s="24" t="str">
        <f t="shared" si="199"/>
        <v/>
      </c>
      <c r="BN664" s="24" t="str">
        <f t="shared" si="200"/>
        <v/>
      </c>
    </row>
    <row r="665" spans="1:66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7"/>
      <c r="AF665" t="str">
        <f>IF(AK665="","",IF(AK665&gt;0,COUNT($AG$2:AG665),""))</f>
        <v/>
      </c>
      <c r="AG665" s="24">
        <f t="shared" si="183"/>
        <v>5</v>
      </c>
      <c r="AH665" s="24">
        <f>IF(AND($AJ$1=5),'Data Entry'!C670,"")</f>
        <v>0</v>
      </c>
      <c r="AI665" s="24">
        <f>IF(AND($AJ$1=5),'Data Entry'!D670,"")</f>
        <v>0</v>
      </c>
      <c r="AJ665" s="24" t="str">
        <f t="shared" si="184"/>
        <v/>
      </c>
      <c r="AK665" s="24">
        <f>IF(AND($AJ$1=5),'Data Entry'!F670,"")</f>
        <v>0</v>
      </c>
      <c r="AL665" s="24" t="str">
        <f t="shared" si="185"/>
        <v/>
      </c>
      <c r="AM665" s="24">
        <f>IF(AND($AJ$1=5),'Data Entry'!G670,"")</f>
        <v>0</v>
      </c>
      <c r="AN665" s="24" t="str">
        <f t="shared" si="186"/>
        <v/>
      </c>
      <c r="AO665" s="24" t="str">
        <f t="shared" si="187"/>
        <v/>
      </c>
      <c r="AP665" s="24">
        <f>IF(AND($AJ$1=5),'Data Entry'!E670,"")</f>
        <v>0</v>
      </c>
      <c r="AQ665" s="24">
        <f>IF(AND($AJ$1=5),'Data Entry'!H670,"")</f>
        <v>0</v>
      </c>
      <c r="AR665" s="24">
        <f>IF(AND($AJ$1=5),'Data Entry'!I670,"")</f>
        <v>0</v>
      </c>
      <c r="AS665" s="24" t="str">
        <f t="shared" si="188"/>
        <v/>
      </c>
      <c r="AT665" s="24" t="str">
        <f t="shared" si="189"/>
        <v/>
      </c>
      <c r="AU665" s="24" t="str">
        <f t="shared" si="190"/>
        <v/>
      </c>
      <c r="AV665" s="24" t="str">
        <f t="shared" si="191"/>
        <v/>
      </c>
      <c r="AX665" t="str">
        <f>IF(BC665="","",IF(BC665&gt;0,COUNT($AY$2:AY665),""))</f>
        <v/>
      </c>
      <c r="AY665" s="24" t="str">
        <f t="shared" si="192"/>
        <v/>
      </c>
      <c r="AZ665" s="24" t="str">
        <f>IF(AND($BB$1=5,$BC$1=AH665),'Data Entry'!C670,"")</f>
        <v/>
      </c>
      <c r="BA665" s="24" t="str">
        <f>IF(AND($BB$1=5,AG665=5,$BC$1=AH665),'Data Entry'!D670,"")</f>
        <v/>
      </c>
      <c r="BB665" s="24" t="str">
        <f t="shared" si="193"/>
        <v/>
      </c>
      <c r="BC665" s="24" t="str">
        <f>IF(AND($BB$1=5,AG665=5,$BC$1=AH665),'Data Entry'!F670,"")</f>
        <v/>
      </c>
      <c r="BD665" s="24" t="str">
        <f t="shared" si="194"/>
        <v/>
      </c>
      <c r="BE665" s="24" t="str">
        <f>IF(AND($BB$1=5,AG665=5,$BC$1=AH665),'Data Entry'!G670,"")</f>
        <v/>
      </c>
      <c r="BF665" s="24" t="str">
        <f t="shared" si="195"/>
        <v/>
      </c>
      <c r="BG665" s="24" t="str">
        <f t="shared" si="196"/>
        <v/>
      </c>
      <c r="BH665" s="24" t="str">
        <f>IF(AND($BB$1=5,AG665=5,$BC$1=AH665),'Data Entry'!E670,"")</f>
        <v/>
      </c>
      <c r="BI665" s="24" t="str">
        <f>IF(AND($BB$1=5,AG665=5,$BC$1=AH665),'Data Entry'!H670,"")</f>
        <v/>
      </c>
      <c r="BJ665" s="24" t="str">
        <f>IF(AND($BB$1=5,AG665=5,$BC$1=AH665),'Data Entry'!I670,"")</f>
        <v/>
      </c>
      <c r="BK665" s="24" t="str">
        <f t="shared" si="197"/>
        <v/>
      </c>
      <c r="BL665" s="24" t="str">
        <f t="shared" si="198"/>
        <v/>
      </c>
      <c r="BM665" s="24" t="str">
        <f t="shared" si="199"/>
        <v/>
      </c>
      <c r="BN665" s="24" t="str">
        <f t="shared" si="200"/>
        <v/>
      </c>
    </row>
    <row r="666" spans="1:66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7"/>
      <c r="AF666" t="str">
        <f>IF(AK666="","",IF(AK666&gt;0,COUNT($AG$2:AG666),""))</f>
        <v/>
      </c>
      <c r="AG666" s="24">
        <f t="shared" si="183"/>
        <v>5</v>
      </c>
      <c r="AH666" s="24">
        <f>IF(AND($AJ$1=5),'Data Entry'!C671,"")</f>
        <v>0</v>
      </c>
      <c r="AI666" s="24">
        <f>IF(AND($AJ$1=5),'Data Entry'!D671,"")</f>
        <v>0</v>
      </c>
      <c r="AJ666" s="24" t="str">
        <f t="shared" si="184"/>
        <v/>
      </c>
      <c r="AK666" s="24">
        <f>IF(AND($AJ$1=5),'Data Entry'!F671,"")</f>
        <v>0</v>
      </c>
      <c r="AL666" s="24" t="str">
        <f t="shared" si="185"/>
        <v/>
      </c>
      <c r="AM666" s="24">
        <f>IF(AND($AJ$1=5),'Data Entry'!G671,"")</f>
        <v>0</v>
      </c>
      <c r="AN666" s="24" t="str">
        <f t="shared" si="186"/>
        <v/>
      </c>
      <c r="AO666" s="24" t="str">
        <f t="shared" si="187"/>
        <v/>
      </c>
      <c r="AP666" s="24">
        <f>IF(AND($AJ$1=5),'Data Entry'!E671,"")</f>
        <v>0</v>
      </c>
      <c r="AQ666" s="24">
        <f>IF(AND($AJ$1=5),'Data Entry'!H671,"")</f>
        <v>0</v>
      </c>
      <c r="AR666" s="24">
        <f>IF(AND($AJ$1=5),'Data Entry'!I671,"")</f>
        <v>0</v>
      </c>
      <c r="AS666" s="24" t="str">
        <f t="shared" si="188"/>
        <v/>
      </c>
      <c r="AT666" s="24" t="str">
        <f t="shared" si="189"/>
        <v/>
      </c>
      <c r="AU666" s="24" t="str">
        <f t="shared" si="190"/>
        <v/>
      </c>
      <c r="AV666" s="24" t="str">
        <f t="shared" si="191"/>
        <v/>
      </c>
      <c r="AX666" t="str">
        <f>IF(BC666="","",IF(BC666&gt;0,COUNT($AY$2:AY666),""))</f>
        <v/>
      </c>
      <c r="AY666" s="24" t="str">
        <f t="shared" si="192"/>
        <v/>
      </c>
      <c r="AZ666" s="24" t="str">
        <f>IF(AND($BB$1=5,$BC$1=AH666),'Data Entry'!C671,"")</f>
        <v/>
      </c>
      <c r="BA666" s="24" t="str">
        <f>IF(AND($BB$1=5,AG666=5,$BC$1=AH666),'Data Entry'!D671,"")</f>
        <v/>
      </c>
      <c r="BB666" s="24" t="str">
        <f t="shared" si="193"/>
        <v/>
      </c>
      <c r="BC666" s="24" t="str">
        <f>IF(AND($BB$1=5,AG666=5,$BC$1=AH666),'Data Entry'!F671,"")</f>
        <v/>
      </c>
      <c r="BD666" s="24" t="str">
        <f t="shared" si="194"/>
        <v/>
      </c>
      <c r="BE666" s="24" t="str">
        <f>IF(AND($BB$1=5,AG666=5,$BC$1=AH666),'Data Entry'!G671,"")</f>
        <v/>
      </c>
      <c r="BF666" s="24" t="str">
        <f t="shared" si="195"/>
        <v/>
      </c>
      <c r="BG666" s="24" t="str">
        <f t="shared" si="196"/>
        <v/>
      </c>
      <c r="BH666" s="24" t="str">
        <f>IF(AND($BB$1=5,AG666=5,$BC$1=AH666),'Data Entry'!E671,"")</f>
        <v/>
      </c>
      <c r="BI666" s="24" t="str">
        <f>IF(AND($BB$1=5,AG666=5,$BC$1=AH666),'Data Entry'!H671,"")</f>
        <v/>
      </c>
      <c r="BJ666" s="24" t="str">
        <f>IF(AND($BB$1=5,AG666=5,$BC$1=AH666),'Data Entry'!I671,"")</f>
        <v/>
      </c>
      <c r="BK666" s="24" t="str">
        <f t="shared" si="197"/>
        <v/>
      </c>
      <c r="BL666" s="24" t="str">
        <f t="shared" si="198"/>
        <v/>
      </c>
      <c r="BM666" s="24" t="str">
        <f t="shared" si="199"/>
        <v/>
      </c>
      <c r="BN666" s="24" t="str">
        <f t="shared" si="200"/>
        <v/>
      </c>
    </row>
    <row r="667" spans="1:66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7"/>
      <c r="AF667" t="str">
        <f>IF(AK667="","",IF(AK667&gt;0,COUNT($AG$2:AG667),""))</f>
        <v/>
      </c>
      <c r="AG667" s="24">
        <f t="shared" si="183"/>
        <v>5</v>
      </c>
      <c r="AH667" s="24">
        <f>IF(AND($AJ$1=5),'Data Entry'!C672,"")</f>
        <v>0</v>
      </c>
      <c r="AI667" s="24">
        <f>IF(AND($AJ$1=5),'Data Entry'!D672,"")</f>
        <v>0</v>
      </c>
      <c r="AJ667" s="24" t="str">
        <f t="shared" si="184"/>
        <v/>
      </c>
      <c r="AK667" s="24">
        <f>IF(AND($AJ$1=5),'Data Entry'!F672,"")</f>
        <v>0</v>
      </c>
      <c r="AL667" s="24" t="str">
        <f t="shared" si="185"/>
        <v/>
      </c>
      <c r="AM667" s="24">
        <f>IF(AND($AJ$1=5),'Data Entry'!G672,"")</f>
        <v>0</v>
      </c>
      <c r="AN667" s="24" t="str">
        <f t="shared" si="186"/>
        <v/>
      </c>
      <c r="AO667" s="24" t="str">
        <f t="shared" si="187"/>
        <v/>
      </c>
      <c r="AP667" s="24">
        <f>IF(AND($AJ$1=5),'Data Entry'!E672,"")</f>
        <v>0</v>
      </c>
      <c r="AQ667" s="24">
        <f>IF(AND($AJ$1=5),'Data Entry'!H672,"")</f>
        <v>0</v>
      </c>
      <c r="AR667" s="24">
        <f>IF(AND($AJ$1=5),'Data Entry'!I672,"")</f>
        <v>0</v>
      </c>
      <c r="AS667" s="24" t="str">
        <f t="shared" si="188"/>
        <v/>
      </c>
      <c r="AT667" s="24" t="str">
        <f t="shared" si="189"/>
        <v/>
      </c>
      <c r="AU667" s="24" t="str">
        <f t="shared" si="190"/>
        <v/>
      </c>
      <c r="AV667" s="24" t="str">
        <f t="shared" si="191"/>
        <v/>
      </c>
      <c r="AX667" t="str">
        <f>IF(BC667="","",IF(BC667&gt;0,COUNT($AY$2:AY667),""))</f>
        <v/>
      </c>
      <c r="AY667" s="24" t="str">
        <f t="shared" si="192"/>
        <v/>
      </c>
      <c r="AZ667" s="24" t="str">
        <f>IF(AND($BB$1=5,$BC$1=AH667),'Data Entry'!C672,"")</f>
        <v/>
      </c>
      <c r="BA667" s="24" t="str">
        <f>IF(AND($BB$1=5,AG667=5,$BC$1=AH667),'Data Entry'!D672,"")</f>
        <v/>
      </c>
      <c r="BB667" s="24" t="str">
        <f t="shared" si="193"/>
        <v/>
      </c>
      <c r="BC667" s="24" t="str">
        <f>IF(AND($BB$1=5,AG667=5,$BC$1=AH667),'Data Entry'!F672,"")</f>
        <v/>
      </c>
      <c r="BD667" s="24" t="str">
        <f t="shared" si="194"/>
        <v/>
      </c>
      <c r="BE667" s="24" t="str">
        <f>IF(AND($BB$1=5,AG667=5,$BC$1=AH667),'Data Entry'!G672,"")</f>
        <v/>
      </c>
      <c r="BF667" s="24" t="str">
        <f t="shared" si="195"/>
        <v/>
      </c>
      <c r="BG667" s="24" t="str">
        <f t="shared" si="196"/>
        <v/>
      </c>
      <c r="BH667" s="24" t="str">
        <f>IF(AND($BB$1=5,AG667=5,$BC$1=AH667),'Data Entry'!E672,"")</f>
        <v/>
      </c>
      <c r="BI667" s="24" t="str">
        <f>IF(AND($BB$1=5,AG667=5,$BC$1=AH667),'Data Entry'!H672,"")</f>
        <v/>
      </c>
      <c r="BJ667" s="24" t="str">
        <f>IF(AND($BB$1=5,AG667=5,$BC$1=AH667),'Data Entry'!I672,"")</f>
        <v/>
      </c>
      <c r="BK667" s="24" t="str">
        <f t="shared" si="197"/>
        <v/>
      </c>
      <c r="BL667" s="24" t="str">
        <f t="shared" si="198"/>
        <v/>
      </c>
      <c r="BM667" s="24" t="str">
        <f t="shared" si="199"/>
        <v/>
      </c>
      <c r="BN667" s="24" t="str">
        <f t="shared" si="200"/>
        <v/>
      </c>
    </row>
    <row r="668" spans="1:66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7"/>
      <c r="AF668" t="str">
        <f>IF(AK668="","",IF(AK668&gt;0,COUNT($AG$2:AG668),""))</f>
        <v/>
      </c>
      <c r="AG668" s="24">
        <f t="shared" si="183"/>
        <v>5</v>
      </c>
      <c r="AH668" s="24">
        <f>IF(AND($AJ$1=5),'Data Entry'!C673,"")</f>
        <v>0</v>
      </c>
      <c r="AI668" s="24">
        <f>IF(AND($AJ$1=5),'Data Entry'!D673,"")</f>
        <v>0</v>
      </c>
      <c r="AJ668" s="24" t="str">
        <f t="shared" si="184"/>
        <v/>
      </c>
      <c r="AK668" s="24">
        <f>IF(AND($AJ$1=5),'Data Entry'!F673,"")</f>
        <v>0</v>
      </c>
      <c r="AL668" s="24" t="str">
        <f t="shared" si="185"/>
        <v/>
      </c>
      <c r="AM668" s="24">
        <f>IF(AND($AJ$1=5),'Data Entry'!G673,"")</f>
        <v>0</v>
      </c>
      <c r="AN668" s="24" t="str">
        <f t="shared" si="186"/>
        <v/>
      </c>
      <c r="AO668" s="24" t="str">
        <f t="shared" si="187"/>
        <v/>
      </c>
      <c r="AP668" s="24">
        <f>IF(AND($AJ$1=5),'Data Entry'!E673,"")</f>
        <v>0</v>
      </c>
      <c r="AQ668" s="24">
        <f>IF(AND($AJ$1=5),'Data Entry'!H673,"")</f>
        <v>0</v>
      </c>
      <c r="AR668" s="24">
        <f>IF(AND($AJ$1=5),'Data Entry'!I673,"")</f>
        <v>0</v>
      </c>
      <c r="AS668" s="24" t="str">
        <f t="shared" si="188"/>
        <v/>
      </c>
      <c r="AT668" s="24" t="str">
        <f t="shared" si="189"/>
        <v/>
      </c>
      <c r="AU668" s="24" t="str">
        <f t="shared" si="190"/>
        <v/>
      </c>
      <c r="AV668" s="24" t="str">
        <f t="shared" si="191"/>
        <v/>
      </c>
      <c r="AX668" t="str">
        <f>IF(BC668="","",IF(BC668&gt;0,COUNT($AY$2:AY668),""))</f>
        <v/>
      </c>
      <c r="AY668" s="24" t="str">
        <f t="shared" si="192"/>
        <v/>
      </c>
      <c r="AZ668" s="24" t="str">
        <f>IF(AND($BB$1=5,$BC$1=AH668),'Data Entry'!C673,"")</f>
        <v/>
      </c>
      <c r="BA668" s="24" t="str">
        <f>IF(AND($BB$1=5,AG668=5,$BC$1=AH668),'Data Entry'!D673,"")</f>
        <v/>
      </c>
      <c r="BB668" s="24" t="str">
        <f t="shared" si="193"/>
        <v/>
      </c>
      <c r="BC668" s="24" t="str">
        <f>IF(AND($BB$1=5,AG668=5,$BC$1=AH668),'Data Entry'!F673,"")</f>
        <v/>
      </c>
      <c r="BD668" s="24" t="str">
        <f t="shared" si="194"/>
        <v/>
      </c>
      <c r="BE668" s="24" t="str">
        <f>IF(AND($BB$1=5,AG668=5,$BC$1=AH668),'Data Entry'!G673,"")</f>
        <v/>
      </c>
      <c r="BF668" s="24" t="str">
        <f t="shared" si="195"/>
        <v/>
      </c>
      <c r="BG668" s="24" t="str">
        <f t="shared" si="196"/>
        <v/>
      </c>
      <c r="BH668" s="24" t="str">
        <f>IF(AND($BB$1=5,AG668=5,$BC$1=AH668),'Data Entry'!E673,"")</f>
        <v/>
      </c>
      <c r="BI668" s="24" t="str">
        <f>IF(AND($BB$1=5,AG668=5,$BC$1=AH668),'Data Entry'!H673,"")</f>
        <v/>
      </c>
      <c r="BJ668" s="24" t="str">
        <f>IF(AND($BB$1=5,AG668=5,$BC$1=AH668),'Data Entry'!I673,"")</f>
        <v/>
      </c>
      <c r="BK668" s="24" t="str">
        <f t="shared" si="197"/>
        <v/>
      </c>
      <c r="BL668" s="24" t="str">
        <f t="shared" si="198"/>
        <v/>
      </c>
      <c r="BM668" s="24" t="str">
        <f t="shared" si="199"/>
        <v/>
      </c>
      <c r="BN668" s="24" t="str">
        <f t="shared" si="200"/>
        <v/>
      </c>
    </row>
    <row r="669" spans="1:66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7"/>
      <c r="AF669" t="str">
        <f>IF(AK669="","",IF(AK669&gt;0,COUNT($AG$2:AG669),""))</f>
        <v/>
      </c>
      <c r="AG669" s="24">
        <f t="shared" si="183"/>
        <v>5</v>
      </c>
      <c r="AH669" s="24">
        <f>IF(AND($AJ$1=5),'Data Entry'!C674,"")</f>
        <v>0</v>
      </c>
      <c r="AI669" s="24">
        <f>IF(AND($AJ$1=5),'Data Entry'!D674,"")</f>
        <v>0</v>
      </c>
      <c r="AJ669" s="24" t="str">
        <f t="shared" si="184"/>
        <v/>
      </c>
      <c r="AK669" s="24">
        <f>IF(AND($AJ$1=5),'Data Entry'!F674,"")</f>
        <v>0</v>
      </c>
      <c r="AL669" s="24" t="str">
        <f t="shared" si="185"/>
        <v/>
      </c>
      <c r="AM669" s="24">
        <f>IF(AND($AJ$1=5),'Data Entry'!G674,"")</f>
        <v>0</v>
      </c>
      <c r="AN669" s="24" t="str">
        <f t="shared" si="186"/>
        <v/>
      </c>
      <c r="AO669" s="24" t="str">
        <f t="shared" si="187"/>
        <v/>
      </c>
      <c r="AP669" s="24">
        <f>IF(AND($AJ$1=5),'Data Entry'!E674,"")</f>
        <v>0</v>
      </c>
      <c r="AQ669" s="24">
        <f>IF(AND($AJ$1=5),'Data Entry'!H674,"")</f>
        <v>0</v>
      </c>
      <c r="AR669" s="24">
        <f>IF(AND($AJ$1=5),'Data Entry'!I674,"")</f>
        <v>0</v>
      </c>
      <c r="AS669" s="24" t="str">
        <f t="shared" si="188"/>
        <v/>
      </c>
      <c r="AT669" s="24" t="str">
        <f t="shared" si="189"/>
        <v/>
      </c>
      <c r="AU669" s="24" t="str">
        <f t="shared" si="190"/>
        <v/>
      </c>
      <c r="AV669" s="24" t="str">
        <f t="shared" si="191"/>
        <v/>
      </c>
      <c r="AX669" t="str">
        <f>IF(BC669="","",IF(BC669&gt;0,COUNT($AY$2:AY669),""))</f>
        <v/>
      </c>
      <c r="AY669" s="24" t="str">
        <f t="shared" si="192"/>
        <v/>
      </c>
      <c r="AZ669" s="24" t="str">
        <f>IF(AND($BB$1=5,$BC$1=AH669),'Data Entry'!C674,"")</f>
        <v/>
      </c>
      <c r="BA669" s="24" t="str">
        <f>IF(AND($BB$1=5,AG669=5,$BC$1=AH669),'Data Entry'!D674,"")</f>
        <v/>
      </c>
      <c r="BB669" s="24" t="str">
        <f t="shared" si="193"/>
        <v/>
      </c>
      <c r="BC669" s="24" t="str">
        <f>IF(AND($BB$1=5,AG669=5,$BC$1=AH669),'Data Entry'!F674,"")</f>
        <v/>
      </c>
      <c r="BD669" s="24" t="str">
        <f t="shared" si="194"/>
        <v/>
      </c>
      <c r="BE669" s="24" t="str">
        <f>IF(AND($BB$1=5,AG669=5,$BC$1=AH669),'Data Entry'!G674,"")</f>
        <v/>
      </c>
      <c r="BF669" s="24" t="str">
        <f t="shared" si="195"/>
        <v/>
      </c>
      <c r="BG669" s="24" t="str">
        <f t="shared" si="196"/>
        <v/>
      </c>
      <c r="BH669" s="24" t="str">
        <f>IF(AND($BB$1=5,AG669=5,$BC$1=AH669),'Data Entry'!E674,"")</f>
        <v/>
      </c>
      <c r="BI669" s="24" t="str">
        <f>IF(AND($BB$1=5,AG669=5,$BC$1=AH669),'Data Entry'!H674,"")</f>
        <v/>
      </c>
      <c r="BJ669" s="24" t="str">
        <f>IF(AND($BB$1=5,AG669=5,$BC$1=AH669),'Data Entry'!I674,"")</f>
        <v/>
      </c>
      <c r="BK669" s="24" t="str">
        <f t="shared" si="197"/>
        <v/>
      </c>
      <c r="BL669" s="24" t="str">
        <f t="shared" si="198"/>
        <v/>
      </c>
      <c r="BM669" s="24" t="str">
        <f t="shared" si="199"/>
        <v/>
      </c>
      <c r="BN669" s="24" t="str">
        <f t="shared" si="200"/>
        <v/>
      </c>
    </row>
    <row r="670" spans="1:66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7"/>
      <c r="AF670" t="str">
        <f>IF(AK670="","",IF(AK670&gt;0,COUNT($AG$2:AG670),""))</f>
        <v/>
      </c>
      <c r="AG670" s="24">
        <f t="shared" si="183"/>
        <v>5</v>
      </c>
      <c r="AH670" s="24">
        <f>IF(AND($AJ$1=5),'Data Entry'!C675,"")</f>
        <v>0</v>
      </c>
      <c r="AI670" s="24">
        <f>IF(AND($AJ$1=5),'Data Entry'!D675,"")</f>
        <v>0</v>
      </c>
      <c r="AJ670" s="24" t="str">
        <f t="shared" si="184"/>
        <v/>
      </c>
      <c r="AK670" s="24">
        <f>IF(AND($AJ$1=5),'Data Entry'!F675,"")</f>
        <v>0</v>
      </c>
      <c r="AL670" s="24" t="str">
        <f t="shared" si="185"/>
        <v/>
      </c>
      <c r="AM670" s="24">
        <f>IF(AND($AJ$1=5),'Data Entry'!G675,"")</f>
        <v>0</v>
      </c>
      <c r="AN670" s="24" t="str">
        <f t="shared" si="186"/>
        <v/>
      </c>
      <c r="AO670" s="24" t="str">
        <f t="shared" si="187"/>
        <v/>
      </c>
      <c r="AP670" s="24">
        <f>IF(AND($AJ$1=5),'Data Entry'!E675,"")</f>
        <v>0</v>
      </c>
      <c r="AQ670" s="24">
        <f>IF(AND($AJ$1=5),'Data Entry'!H675,"")</f>
        <v>0</v>
      </c>
      <c r="AR670" s="24">
        <f>IF(AND($AJ$1=5),'Data Entry'!I675,"")</f>
        <v>0</v>
      </c>
      <c r="AS670" s="24" t="str">
        <f t="shared" si="188"/>
        <v/>
      </c>
      <c r="AT670" s="24" t="str">
        <f t="shared" si="189"/>
        <v/>
      </c>
      <c r="AU670" s="24" t="str">
        <f t="shared" si="190"/>
        <v/>
      </c>
      <c r="AV670" s="24" t="str">
        <f t="shared" si="191"/>
        <v/>
      </c>
      <c r="AX670" t="str">
        <f>IF(BC670="","",IF(BC670&gt;0,COUNT($AY$2:AY670),""))</f>
        <v/>
      </c>
      <c r="AY670" s="24" t="str">
        <f t="shared" si="192"/>
        <v/>
      </c>
      <c r="AZ670" s="24" t="str">
        <f>IF(AND($BB$1=5,$BC$1=AH670),'Data Entry'!C675,"")</f>
        <v/>
      </c>
      <c r="BA670" s="24" t="str">
        <f>IF(AND($BB$1=5,AG670=5,$BC$1=AH670),'Data Entry'!D675,"")</f>
        <v/>
      </c>
      <c r="BB670" s="24" t="str">
        <f t="shared" si="193"/>
        <v/>
      </c>
      <c r="BC670" s="24" t="str">
        <f>IF(AND($BB$1=5,AG670=5,$BC$1=AH670),'Data Entry'!F675,"")</f>
        <v/>
      </c>
      <c r="BD670" s="24" t="str">
        <f t="shared" si="194"/>
        <v/>
      </c>
      <c r="BE670" s="24" t="str">
        <f>IF(AND($BB$1=5,AG670=5,$BC$1=AH670),'Data Entry'!G675,"")</f>
        <v/>
      </c>
      <c r="BF670" s="24" t="str">
        <f t="shared" si="195"/>
        <v/>
      </c>
      <c r="BG670" s="24" t="str">
        <f t="shared" si="196"/>
        <v/>
      </c>
      <c r="BH670" s="24" t="str">
        <f>IF(AND($BB$1=5,AG670=5,$BC$1=AH670),'Data Entry'!E675,"")</f>
        <v/>
      </c>
      <c r="BI670" s="24" t="str">
        <f>IF(AND($BB$1=5,AG670=5,$BC$1=AH670),'Data Entry'!H675,"")</f>
        <v/>
      </c>
      <c r="BJ670" s="24" t="str">
        <f>IF(AND($BB$1=5,AG670=5,$BC$1=AH670),'Data Entry'!I675,"")</f>
        <v/>
      </c>
      <c r="BK670" s="24" t="str">
        <f t="shared" si="197"/>
        <v/>
      </c>
      <c r="BL670" s="24" t="str">
        <f t="shared" si="198"/>
        <v/>
      </c>
      <c r="BM670" s="24" t="str">
        <f t="shared" si="199"/>
        <v/>
      </c>
      <c r="BN670" s="24" t="str">
        <f t="shared" si="200"/>
        <v/>
      </c>
    </row>
    <row r="671" spans="1:66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7"/>
      <c r="AF671" t="str">
        <f>IF(AK671="","",IF(AK671&gt;0,COUNT($AG$2:AG671),""))</f>
        <v/>
      </c>
      <c r="AG671" s="24">
        <f t="shared" si="183"/>
        <v>5</v>
      </c>
      <c r="AH671" s="24">
        <f>IF(AND($AJ$1=5),'Data Entry'!C676,"")</f>
        <v>0</v>
      </c>
      <c r="AI671" s="24">
        <f>IF(AND($AJ$1=5),'Data Entry'!D676,"")</f>
        <v>0</v>
      </c>
      <c r="AJ671" s="24" t="str">
        <f t="shared" si="184"/>
        <v/>
      </c>
      <c r="AK671" s="24">
        <f>IF(AND($AJ$1=5),'Data Entry'!F676,"")</f>
        <v>0</v>
      </c>
      <c r="AL671" s="24" t="str">
        <f t="shared" si="185"/>
        <v/>
      </c>
      <c r="AM671" s="24">
        <f>IF(AND($AJ$1=5),'Data Entry'!G676,"")</f>
        <v>0</v>
      </c>
      <c r="AN671" s="24" t="str">
        <f t="shared" si="186"/>
        <v/>
      </c>
      <c r="AO671" s="24" t="str">
        <f t="shared" si="187"/>
        <v/>
      </c>
      <c r="AP671" s="24">
        <f>IF(AND($AJ$1=5),'Data Entry'!E676,"")</f>
        <v>0</v>
      </c>
      <c r="AQ671" s="24">
        <f>IF(AND($AJ$1=5),'Data Entry'!H676,"")</f>
        <v>0</v>
      </c>
      <c r="AR671" s="24">
        <f>IF(AND($AJ$1=5),'Data Entry'!I676,"")</f>
        <v>0</v>
      </c>
      <c r="AS671" s="24" t="str">
        <f t="shared" si="188"/>
        <v/>
      </c>
      <c r="AT671" s="24" t="str">
        <f t="shared" si="189"/>
        <v/>
      </c>
      <c r="AU671" s="24" t="str">
        <f t="shared" si="190"/>
        <v/>
      </c>
      <c r="AV671" s="24" t="str">
        <f t="shared" si="191"/>
        <v/>
      </c>
      <c r="AX671" t="str">
        <f>IF(BC671="","",IF(BC671&gt;0,COUNT($AY$2:AY671),""))</f>
        <v/>
      </c>
      <c r="AY671" s="24" t="str">
        <f t="shared" si="192"/>
        <v/>
      </c>
      <c r="AZ671" s="24" t="str">
        <f>IF(AND($BB$1=5,$BC$1=AH671),'Data Entry'!C676,"")</f>
        <v/>
      </c>
      <c r="BA671" s="24" t="str">
        <f>IF(AND($BB$1=5,AG671=5,$BC$1=AH671),'Data Entry'!D676,"")</f>
        <v/>
      </c>
      <c r="BB671" s="24" t="str">
        <f t="shared" si="193"/>
        <v/>
      </c>
      <c r="BC671" s="24" t="str">
        <f>IF(AND($BB$1=5,AG671=5,$BC$1=AH671),'Data Entry'!F676,"")</f>
        <v/>
      </c>
      <c r="BD671" s="24" t="str">
        <f t="shared" si="194"/>
        <v/>
      </c>
      <c r="BE671" s="24" t="str">
        <f>IF(AND($BB$1=5,AG671=5,$BC$1=AH671),'Data Entry'!G676,"")</f>
        <v/>
      </c>
      <c r="BF671" s="24" t="str">
        <f t="shared" si="195"/>
        <v/>
      </c>
      <c r="BG671" s="24" t="str">
        <f t="shared" si="196"/>
        <v/>
      </c>
      <c r="BH671" s="24" t="str">
        <f>IF(AND($BB$1=5,AG671=5,$BC$1=AH671),'Data Entry'!E676,"")</f>
        <v/>
      </c>
      <c r="BI671" s="24" t="str">
        <f>IF(AND($BB$1=5,AG671=5,$BC$1=AH671),'Data Entry'!H676,"")</f>
        <v/>
      </c>
      <c r="BJ671" s="24" t="str">
        <f>IF(AND($BB$1=5,AG671=5,$BC$1=AH671),'Data Entry'!I676,"")</f>
        <v/>
      </c>
      <c r="BK671" s="24" t="str">
        <f t="shared" si="197"/>
        <v/>
      </c>
      <c r="BL671" s="24" t="str">
        <f t="shared" si="198"/>
        <v/>
      </c>
      <c r="BM671" s="24" t="str">
        <f t="shared" si="199"/>
        <v/>
      </c>
      <c r="BN671" s="24" t="str">
        <f t="shared" si="200"/>
        <v/>
      </c>
    </row>
    <row r="672" spans="1:66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7"/>
      <c r="AF672" t="str">
        <f>IF(AK672="","",IF(AK672&gt;0,COUNT($AG$2:AG672),""))</f>
        <v/>
      </c>
      <c r="AG672" s="24">
        <f t="shared" si="183"/>
        <v>5</v>
      </c>
      <c r="AH672" s="24">
        <f>IF(AND($AJ$1=5),'Data Entry'!C677,"")</f>
        <v>0</v>
      </c>
      <c r="AI672" s="24">
        <f>IF(AND($AJ$1=5),'Data Entry'!D677,"")</f>
        <v>0</v>
      </c>
      <c r="AJ672" s="24" t="str">
        <f t="shared" si="184"/>
        <v/>
      </c>
      <c r="AK672" s="24">
        <f>IF(AND($AJ$1=5),'Data Entry'!F677,"")</f>
        <v>0</v>
      </c>
      <c r="AL672" s="24" t="str">
        <f t="shared" si="185"/>
        <v/>
      </c>
      <c r="AM672" s="24">
        <f>IF(AND($AJ$1=5),'Data Entry'!G677,"")</f>
        <v>0</v>
      </c>
      <c r="AN672" s="24" t="str">
        <f t="shared" si="186"/>
        <v/>
      </c>
      <c r="AO672" s="24" t="str">
        <f t="shared" si="187"/>
        <v/>
      </c>
      <c r="AP672" s="24">
        <f>IF(AND($AJ$1=5),'Data Entry'!E677,"")</f>
        <v>0</v>
      </c>
      <c r="AQ672" s="24">
        <f>IF(AND($AJ$1=5),'Data Entry'!H677,"")</f>
        <v>0</v>
      </c>
      <c r="AR672" s="24">
        <f>IF(AND($AJ$1=5),'Data Entry'!I677,"")</f>
        <v>0</v>
      </c>
      <c r="AS672" s="24" t="str">
        <f t="shared" si="188"/>
        <v/>
      </c>
      <c r="AT672" s="24" t="str">
        <f t="shared" si="189"/>
        <v/>
      </c>
      <c r="AU672" s="24" t="str">
        <f t="shared" si="190"/>
        <v/>
      </c>
      <c r="AV672" s="24" t="str">
        <f t="shared" si="191"/>
        <v/>
      </c>
      <c r="AX672" t="str">
        <f>IF(BC672="","",IF(BC672&gt;0,COUNT($AY$2:AY672),""))</f>
        <v/>
      </c>
      <c r="AY672" s="24" t="str">
        <f t="shared" si="192"/>
        <v/>
      </c>
      <c r="AZ672" s="24" t="str">
        <f>IF(AND($BB$1=5,$BC$1=AH672),'Data Entry'!C677,"")</f>
        <v/>
      </c>
      <c r="BA672" s="24" t="str">
        <f>IF(AND($BB$1=5,AG672=5,$BC$1=AH672),'Data Entry'!D677,"")</f>
        <v/>
      </c>
      <c r="BB672" s="24" t="str">
        <f t="shared" si="193"/>
        <v/>
      </c>
      <c r="BC672" s="24" t="str">
        <f>IF(AND($BB$1=5,AG672=5,$BC$1=AH672),'Data Entry'!F677,"")</f>
        <v/>
      </c>
      <c r="BD672" s="24" t="str">
        <f t="shared" si="194"/>
        <v/>
      </c>
      <c r="BE672" s="24" t="str">
        <f>IF(AND($BB$1=5,AG672=5,$BC$1=AH672),'Data Entry'!G677,"")</f>
        <v/>
      </c>
      <c r="BF672" s="24" t="str">
        <f t="shared" si="195"/>
        <v/>
      </c>
      <c r="BG672" s="24" t="str">
        <f t="shared" si="196"/>
        <v/>
      </c>
      <c r="BH672" s="24" t="str">
        <f>IF(AND($BB$1=5,AG672=5,$BC$1=AH672),'Data Entry'!E677,"")</f>
        <v/>
      </c>
      <c r="BI672" s="24" t="str">
        <f>IF(AND($BB$1=5,AG672=5,$BC$1=AH672),'Data Entry'!H677,"")</f>
        <v/>
      </c>
      <c r="BJ672" s="24" t="str">
        <f>IF(AND($BB$1=5,AG672=5,$BC$1=AH672),'Data Entry'!I677,"")</f>
        <v/>
      </c>
      <c r="BK672" s="24" t="str">
        <f t="shared" si="197"/>
        <v/>
      </c>
      <c r="BL672" s="24" t="str">
        <f t="shared" si="198"/>
        <v/>
      </c>
      <c r="BM672" s="24" t="str">
        <f t="shared" si="199"/>
        <v/>
      </c>
      <c r="BN672" s="24" t="str">
        <f t="shared" si="200"/>
        <v/>
      </c>
    </row>
    <row r="673" spans="1:66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7"/>
      <c r="AF673" t="str">
        <f>IF(AK673="","",IF(AK673&gt;0,COUNT($AG$2:AG673),""))</f>
        <v/>
      </c>
      <c r="AG673" s="24">
        <f t="shared" si="183"/>
        <v>5</v>
      </c>
      <c r="AH673" s="24">
        <f>IF(AND($AJ$1=5),'Data Entry'!C678,"")</f>
        <v>0</v>
      </c>
      <c r="AI673" s="24">
        <f>IF(AND($AJ$1=5),'Data Entry'!D678,"")</f>
        <v>0</v>
      </c>
      <c r="AJ673" s="24" t="str">
        <f t="shared" si="184"/>
        <v/>
      </c>
      <c r="AK673" s="24">
        <f>IF(AND($AJ$1=5),'Data Entry'!F678,"")</f>
        <v>0</v>
      </c>
      <c r="AL673" s="24" t="str">
        <f t="shared" si="185"/>
        <v/>
      </c>
      <c r="AM673" s="24">
        <f>IF(AND($AJ$1=5),'Data Entry'!G678,"")</f>
        <v>0</v>
      </c>
      <c r="AN673" s="24" t="str">
        <f t="shared" si="186"/>
        <v/>
      </c>
      <c r="AO673" s="24" t="str">
        <f t="shared" si="187"/>
        <v/>
      </c>
      <c r="AP673" s="24">
        <f>IF(AND($AJ$1=5),'Data Entry'!E678,"")</f>
        <v>0</v>
      </c>
      <c r="AQ673" s="24">
        <f>IF(AND($AJ$1=5),'Data Entry'!H678,"")</f>
        <v>0</v>
      </c>
      <c r="AR673" s="24">
        <f>IF(AND($AJ$1=5),'Data Entry'!I678,"")</f>
        <v>0</v>
      </c>
      <c r="AS673" s="24" t="str">
        <f t="shared" si="188"/>
        <v/>
      </c>
      <c r="AT673" s="24" t="str">
        <f t="shared" si="189"/>
        <v/>
      </c>
      <c r="AU673" s="24" t="str">
        <f t="shared" si="190"/>
        <v/>
      </c>
      <c r="AV673" s="24" t="str">
        <f t="shared" si="191"/>
        <v/>
      </c>
      <c r="AX673" t="str">
        <f>IF(BC673="","",IF(BC673&gt;0,COUNT($AY$2:AY673),""))</f>
        <v/>
      </c>
      <c r="AY673" s="24" t="str">
        <f t="shared" si="192"/>
        <v/>
      </c>
      <c r="AZ673" s="24" t="str">
        <f>IF(AND($BB$1=5,$BC$1=AH673),'Data Entry'!C678,"")</f>
        <v/>
      </c>
      <c r="BA673" s="24" t="str">
        <f>IF(AND($BB$1=5,AG673=5,$BC$1=AH673),'Data Entry'!D678,"")</f>
        <v/>
      </c>
      <c r="BB673" s="24" t="str">
        <f t="shared" si="193"/>
        <v/>
      </c>
      <c r="BC673" s="24" t="str">
        <f>IF(AND($BB$1=5,AG673=5,$BC$1=AH673),'Data Entry'!F678,"")</f>
        <v/>
      </c>
      <c r="BD673" s="24" t="str">
        <f t="shared" si="194"/>
        <v/>
      </c>
      <c r="BE673" s="24" t="str">
        <f>IF(AND($BB$1=5,AG673=5,$BC$1=AH673),'Data Entry'!G678,"")</f>
        <v/>
      </c>
      <c r="BF673" s="24" t="str">
        <f t="shared" si="195"/>
        <v/>
      </c>
      <c r="BG673" s="24" t="str">
        <f t="shared" si="196"/>
        <v/>
      </c>
      <c r="BH673" s="24" t="str">
        <f>IF(AND($BB$1=5,AG673=5,$BC$1=AH673),'Data Entry'!E678,"")</f>
        <v/>
      </c>
      <c r="BI673" s="24" t="str">
        <f>IF(AND($BB$1=5,AG673=5,$BC$1=AH673),'Data Entry'!H678,"")</f>
        <v/>
      </c>
      <c r="BJ673" s="24" t="str">
        <f>IF(AND($BB$1=5,AG673=5,$BC$1=AH673),'Data Entry'!I678,"")</f>
        <v/>
      </c>
      <c r="BK673" s="24" t="str">
        <f t="shared" si="197"/>
        <v/>
      </c>
      <c r="BL673" s="24" t="str">
        <f t="shared" si="198"/>
        <v/>
      </c>
      <c r="BM673" s="24" t="str">
        <f t="shared" si="199"/>
        <v/>
      </c>
      <c r="BN673" s="24" t="str">
        <f t="shared" si="200"/>
        <v/>
      </c>
    </row>
    <row r="674" spans="1:66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7"/>
      <c r="AF674" t="str">
        <f>IF(AK674="","",IF(AK674&gt;0,COUNT($AG$2:AG674),""))</f>
        <v/>
      </c>
      <c r="AG674" s="24">
        <f t="shared" si="183"/>
        <v>5</v>
      </c>
      <c r="AH674" s="24">
        <f>IF(AND($AJ$1=5),'Data Entry'!C679,"")</f>
        <v>0</v>
      </c>
      <c r="AI674" s="24">
        <f>IF(AND($AJ$1=5),'Data Entry'!D679,"")</f>
        <v>0</v>
      </c>
      <c r="AJ674" s="24" t="str">
        <f t="shared" si="184"/>
        <v/>
      </c>
      <c r="AK674" s="24">
        <f>IF(AND($AJ$1=5),'Data Entry'!F679,"")</f>
        <v>0</v>
      </c>
      <c r="AL674" s="24" t="str">
        <f t="shared" si="185"/>
        <v/>
      </c>
      <c r="AM674" s="24">
        <f>IF(AND($AJ$1=5),'Data Entry'!G679,"")</f>
        <v>0</v>
      </c>
      <c r="AN674" s="24" t="str">
        <f t="shared" si="186"/>
        <v/>
      </c>
      <c r="AO674" s="24" t="str">
        <f t="shared" si="187"/>
        <v/>
      </c>
      <c r="AP674" s="24">
        <f>IF(AND($AJ$1=5),'Data Entry'!E679,"")</f>
        <v>0</v>
      </c>
      <c r="AQ674" s="24">
        <f>IF(AND($AJ$1=5),'Data Entry'!H679,"")</f>
        <v>0</v>
      </c>
      <c r="AR674" s="24">
        <f>IF(AND($AJ$1=5),'Data Entry'!I679,"")</f>
        <v>0</v>
      </c>
      <c r="AS674" s="24" t="str">
        <f t="shared" si="188"/>
        <v/>
      </c>
      <c r="AT674" s="24" t="str">
        <f t="shared" si="189"/>
        <v/>
      </c>
      <c r="AU674" s="24" t="str">
        <f t="shared" si="190"/>
        <v/>
      </c>
      <c r="AV674" s="24" t="str">
        <f t="shared" si="191"/>
        <v/>
      </c>
      <c r="AX674" t="str">
        <f>IF(BC674="","",IF(BC674&gt;0,COUNT($AY$2:AY674),""))</f>
        <v/>
      </c>
      <c r="AY674" s="24" t="str">
        <f t="shared" si="192"/>
        <v/>
      </c>
      <c r="AZ674" s="24" t="str">
        <f>IF(AND($BB$1=5,$BC$1=AH674),'Data Entry'!C679,"")</f>
        <v/>
      </c>
      <c r="BA674" s="24" t="str">
        <f>IF(AND($BB$1=5,AG674=5,$BC$1=AH674),'Data Entry'!D679,"")</f>
        <v/>
      </c>
      <c r="BB674" s="24" t="str">
        <f t="shared" si="193"/>
        <v/>
      </c>
      <c r="BC674" s="24" t="str">
        <f>IF(AND($BB$1=5,AG674=5,$BC$1=AH674),'Data Entry'!F679,"")</f>
        <v/>
      </c>
      <c r="BD674" s="24" t="str">
        <f t="shared" si="194"/>
        <v/>
      </c>
      <c r="BE674" s="24" t="str">
        <f>IF(AND($BB$1=5,AG674=5,$BC$1=AH674),'Data Entry'!G679,"")</f>
        <v/>
      </c>
      <c r="BF674" s="24" t="str">
        <f t="shared" si="195"/>
        <v/>
      </c>
      <c r="BG674" s="24" t="str">
        <f t="shared" si="196"/>
        <v/>
      </c>
      <c r="BH674" s="24" t="str">
        <f>IF(AND($BB$1=5,AG674=5,$BC$1=AH674),'Data Entry'!E679,"")</f>
        <v/>
      </c>
      <c r="BI674" s="24" t="str">
        <f>IF(AND($BB$1=5,AG674=5,$BC$1=AH674),'Data Entry'!H679,"")</f>
        <v/>
      </c>
      <c r="BJ674" s="24" t="str">
        <f>IF(AND($BB$1=5,AG674=5,$BC$1=AH674),'Data Entry'!I679,"")</f>
        <v/>
      </c>
      <c r="BK674" s="24" t="str">
        <f t="shared" si="197"/>
        <v/>
      </c>
      <c r="BL674" s="24" t="str">
        <f t="shared" si="198"/>
        <v/>
      </c>
      <c r="BM674" s="24" t="str">
        <f t="shared" si="199"/>
        <v/>
      </c>
      <c r="BN674" s="24" t="str">
        <f t="shared" si="200"/>
        <v/>
      </c>
    </row>
    <row r="675" spans="1:66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7"/>
      <c r="AF675" t="str">
        <f>IF(AK675="","",IF(AK675&gt;0,COUNT($AG$2:AG675),""))</f>
        <v/>
      </c>
      <c r="AG675" s="24">
        <f t="shared" si="183"/>
        <v>5</v>
      </c>
      <c r="AH675" s="24">
        <f>IF(AND($AJ$1=5),'Data Entry'!C680,"")</f>
        <v>0</v>
      </c>
      <c r="AI675" s="24">
        <f>IF(AND($AJ$1=5),'Data Entry'!D680,"")</f>
        <v>0</v>
      </c>
      <c r="AJ675" s="24" t="str">
        <f t="shared" si="184"/>
        <v/>
      </c>
      <c r="AK675" s="24">
        <f>IF(AND($AJ$1=5),'Data Entry'!F680,"")</f>
        <v>0</v>
      </c>
      <c r="AL675" s="24" t="str">
        <f t="shared" si="185"/>
        <v/>
      </c>
      <c r="AM675" s="24">
        <f>IF(AND($AJ$1=5),'Data Entry'!G680,"")</f>
        <v>0</v>
      </c>
      <c r="AN675" s="24" t="str">
        <f t="shared" si="186"/>
        <v/>
      </c>
      <c r="AO675" s="24" t="str">
        <f t="shared" si="187"/>
        <v/>
      </c>
      <c r="AP675" s="24">
        <f>IF(AND($AJ$1=5),'Data Entry'!E680,"")</f>
        <v>0</v>
      </c>
      <c r="AQ675" s="24">
        <f>IF(AND($AJ$1=5),'Data Entry'!H680,"")</f>
        <v>0</v>
      </c>
      <c r="AR675" s="24">
        <f>IF(AND($AJ$1=5),'Data Entry'!I680,"")</f>
        <v>0</v>
      </c>
      <c r="AS675" s="24" t="str">
        <f t="shared" si="188"/>
        <v/>
      </c>
      <c r="AT675" s="24" t="str">
        <f t="shared" si="189"/>
        <v/>
      </c>
      <c r="AU675" s="24" t="str">
        <f t="shared" si="190"/>
        <v/>
      </c>
      <c r="AV675" s="24" t="str">
        <f t="shared" si="191"/>
        <v/>
      </c>
      <c r="AX675" t="str">
        <f>IF(BC675="","",IF(BC675&gt;0,COUNT($AY$2:AY675),""))</f>
        <v/>
      </c>
      <c r="AY675" s="24" t="str">
        <f t="shared" si="192"/>
        <v/>
      </c>
      <c r="AZ675" s="24" t="str">
        <f>IF(AND($BB$1=5,$BC$1=AH675),'Data Entry'!C680,"")</f>
        <v/>
      </c>
      <c r="BA675" s="24" t="str">
        <f>IF(AND($BB$1=5,AG675=5,$BC$1=AH675),'Data Entry'!D680,"")</f>
        <v/>
      </c>
      <c r="BB675" s="24" t="str">
        <f t="shared" si="193"/>
        <v/>
      </c>
      <c r="BC675" s="24" t="str">
        <f>IF(AND($BB$1=5,AG675=5,$BC$1=AH675),'Data Entry'!F680,"")</f>
        <v/>
      </c>
      <c r="BD675" s="24" t="str">
        <f t="shared" si="194"/>
        <v/>
      </c>
      <c r="BE675" s="24" t="str">
        <f>IF(AND($BB$1=5,AG675=5,$BC$1=AH675),'Data Entry'!G680,"")</f>
        <v/>
      </c>
      <c r="BF675" s="24" t="str">
        <f t="shared" si="195"/>
        <v/>
      </c>
      <c r="BG675" s="24" t="str">
        <f t="shared" si="196"/>
        <v/>
      </c>
      <c r="BH675" s="24" t="str">
        <f>IF(AND($BB$1=5,AG675=5,$BC$1=AH675),'Data Entry'!E680,"")</f>
        <v/>
      </c>
      <c r="BI675" s="24" t="str">
        <f>IF(AND($BB$1=5,AG675=5,$BC$1=AH675),'Data Entry'!H680,"")</f>
        <v/>
      </c>
      <c r="BJ675" s="24" t="str">
        <f>IF(AND($BB$1=5,AG675=5,$BC$1=AH675),'Data Entry'!I680,"")</f>
        <v/>
      </c>
      <c r="BK675" s="24" t="str">
        <f t="shared" si="197"/>
        <v/>
      </c>
      <c r="BL675" s="24" t="str">
        <f t="shared" si="198"/>
        <v/>
      </c>
      <c r="BM675" s="24" t="str">
        <f t="shared" si="199"/>
        <v/>
      </c>
      <c r="BN675" s="24" t="str">
        <f t="shared" si="200"/>
        <v/>
      </c>
    </row>
    <row r="676" spans="1:66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7"/>
      <c r="AF676" t="str">
        <f>IF(AK676="","",IF(AK676&gt;0,COUNT($AG$2:AG676),""))</f>
        <v/>
      </c>
      <c r="AG676" s="24">
        <f t="shared" si="183"/>
        <v>5</v>
      </c>
      <c r="AH676" s="24">
        <f>IF(AND($AJ$1=5),'Data Entry'!C681,"")</f>
        <v>0</v>
      </c>
      <c r="AI676" s="24">
        <f>IF(AND($AJ$1=5),'Data Entry'!D681,"")</f>
        <v>0</v>
      </c>
      <c r="AJ676" s="24" t="str">
        <f t="shared" si="184"/>
        <v/>
      </c>
      <c r="AK676" s="24">
        <f>IF(AND($AJ$1=5),'Data Entry'!F681,"")</f>
        <v>0</v>
      </c>
      <c r="AL676" s="24" t="str">
        <f t="shared" si="185"/>
        <v/>
      </c>
      <c r="AM676" s="24">
        <f>IF(AND($AJ$1=5),'Data Entry'!G681,"")</f>
        <v>0</v>
      </c>
      <c r="AN676" s="24" t="str">
        <f t="shared" si="186"/>
        <v/>
      </c>
      <c r="AO676" s="24" t="str">
        <f t="shared" si="187"/>
        <v/>
      </c>
      <c r="AP676" s="24">
        <f>IF(AND($AJ$1=5),'Data Entry'!E681,"")</f>
        <v>0</v>
      </c>
      <c r="AQ676" s="24">
        <f>IF(AND($AJ$1=5),'Data Entry'!H681,"")</f>
        <v>0</v>
      </c>
      <c r="AR676" s="24">
        <f>IF(AND($AJ$1=5),'Data Entry'!I681,"")</f>
        <v>0</v>
      </c>
      <c r="AS676" s="24" t="str">
        <f t="shared" si="188"/>
        <v/>
      </c>
      <c r="AT676" s="24" t="str">
        <f t="shared" si="189"/>
        <v/>
      </c>
      <c r="AU676" s="24" t="str">
        <f t="shared" si="190"/>
        <v/>
      </c>
      <c r="AV676" s="24" t="str">
        <f t="shared" si="191"/>
        <v/>
      </c>
      <c r="AX676" t="str">
        <f>IF(BC676="","",IF(BC676&gt;0,COUNT($AY$2:AY676),""))</f>
        <v/>
      </c>
      <c r="AY676" s="24" t="str">
        <f t="shared" si="192"/>
        <v/>
      </c>
      <c r="AZ676" s="24" t="str">
        <f>IF(AND($BB$1=5,$BC$1=AH676),'Data Entry'!C681,"")</f>
        <v/>
      </c>
      <c r="BA676" s="24" t="str">
        <f>IF(AND($BB$1=5,AG676=5,$BC$1=AH676),'Data Entry'!D681,"")</f>
        <v/>
      </c>
      <c r="BB676" s="24" t="str">
        <f t="shared" si="193"/>
        <v/>
      </c>
      <c r="BC676" s="24" t="str">
        <f>IF(AND($BB$1=5,AG676=5,$BC$1=AH676),'Data Entry'!F681,"")</f>
        <v/>
      </c>
      <c r="BD676" s="24" t="str">
        <f t="shared" si="194"/>
        <v/>
      </c>
      <c r="BE676" s="24" t="str">
        <f>IF(AND($BB$1=5,AG676=5,$BC$1=AH676),'Data Entry'!G681,"")</f>
        <v/>
      </c>
      <c r="BF676" s="24" t="str">
        <f t="shared" si="195"/>
        <v/>
      </c>
      <c r="BG676" s="24" t="str">
        <f t="shared" si="196"/>
        <v/>
      </c>
      <c r="BH676" s="24" t="str">
        <f>IF(AND($BB$1=5,AG676=5,$BC$1=AH676),'Data Entry'!E681,"")</f>
        <v/>
      </c>
      <c r="BI676" s="24" t="str">
        <f>IF(AND($BB$1=5,AG676=5,$BC$1=AH676),'Data Entry'!H681,"")</f>
        <v/>
      </c>
      <c r="BJ676" s="24" t="str">
        <f>IF(AND($BB$1=5,AG676=5,$BC$1=AH676),'Data Entry'!I681,"")</f>
        <v/>
      </c>
      <c r="BK676" s="24" t="str">
        <f t="shared" si="197"/>
        <v/>
      </c>
      <c r="BL676" s="24" t="str">
        <f t="shared" si="198"/>
        <v/>
      </c>
      <c r="BM676" s="24" t="str">
        <f t="shared" si="199"/>
        <v/>
      </c>
      <c r="BN676" s="24" t="str">
        <f t="shared" si="200"/>
        <v/>
      </c>
    </row>
    <row r="677" spans="1:66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7"/>
      <c r="AF677" t="str">
        <f>IF(AK677="","",IF(AK677&gt;0,COUNT($AG$2:AG677),""))</f>
        <v/>
      </c>
      <c r="AG677" s="24">
        <f t="shared" si="183"/>
        <v>5</v>
      </c>
      <c r="AH677" s="24">
        <f>IF(AND($AJ$1=5),'Data Entry'!C682,"")</f>
        <v>0</v>
      </c>
      <c r="AI677" s="24">
        <f>IF(AND($AJ$1=5),'Data Entry'!D682,"")</f>
        <v>0</v>
      </c>
      <c r="AJ677" s="24" t="str">
        <f t="shared" si="184"/>
        <v/>
      </c>
      <c r="AK677" s="24">
        <f>IF(AND($AJ$1=5),'Data Entry'!F682,"")</f>
        <v>0</v>
      </c>
      <c r="AL677" s="24" t="str">
        <f t="shared" si="185"/>
        <v/>
      </c>
      <c r="AM677" s="24">
        <f>IF(AND($AJ$1=5),'Data Entry'!G682,"")</f>
        <v>0</v>
      </c>
      <c r="AN677" s="24" t="str">
        <f t="shared" si="186"/>
        <v/>
      </c>
      <c r="AO677" s="24" t="str">
        <f t="shared" si="187"/>
        <v/>
      </c>
      <c r="AP677" s="24">
        <f>IF(AND($AJ$1=5),'Data Entry'!E682,"")</f>
        <v>0</v>
      </c>
      <c r="AQ677" s="24">
        <f>IF(AND($AJ$1=5),'Data Entry'!H682,"")</f>
        <v>0</v>
      </c>
      <c r="AR677" s="24">
        <f>IF(AND($AJ$1=5),'Data Entry'!I682,"")</f>
        <v>0</v>
      </c>
      <c r="AS677" s="24" t="str">
        <f t="shared" si="188"/>
        <v/>
      </c>
      <c r="AT677" s="24" t="str">
        <f t="shared" si="189"/>
        <v/>
      </c>
      <c r="AU677" s="24" t="str">
        <f t="shared" si="190"/>
        <v/>
      </c>
      <c r="AV677" s="24" t="str">
        <f t="shared" si="191"/>
        <v/>
      </c>
      <c r="AX677" t="str">
        <f>IF(BC677="","",IF(BC677&gt;0,COUNT($AY$2:AY677),""))</f>
        <v/>
      </c>
      <c r="AY677" s="24" t="str">
        <f t="shared" si="192"/>
        <v/>
      </c>
      <c r="AZ677" s="24" t="str">
        <f>IF(AND($BB$1=5,$BC$1=AH677),'Data Entry'!C682,"")</f>
        <v/>
      </c>
      <c r="BA677" s="24" t="str">
        <f>IF(AND($BB$1=5,AG677=5,$BC$1=AH677),'Data Entry'!D682,"")</f>
        <v/>
      </c>
      <c r="BB677" s="24" t="str">
        <f t="shared" si="193"/>
        <v/>
      </c>
      <c r="BC677" s="24" t="str">
        <f>IF(AND($BB$1=5,AG677=5,$BC$1=AH677),'Data Entry'!F682,"")</f>
        <v/>
      </c>
      <c r="BD677" s="24" t="str">
        <f t="shared" si="194"/>
        <v/>
      </c>
      <c r="BE677" s="24" t="str">
        <f>IF(AND($BB$1=5,AG677=5,$BC$1=AH677),'Data Entry'!G682,"")</f>
        <v/>
      </c>
      <c r="BF677" s="24" t="str">
        <f t="shared" si="195"/>
        <v/>
      </c>
      <c r="BG677" s="24" t="str">
        <f t="shared" si="196"/>
        <v/>
      </c>
      <c r="BH677" s="24" t="str">
        <f>IF(AND($BB$1=5,AG677=5,$BC$1=AH677),'Data Entry'!E682,"")</f>
        <v/>
      </c>
      <c r="BI677" s="24" t="str">
        <f>IF(AND($BB$1=5,AG677=5,$BC$1=AH677),'Data Entry'!H682,"")</f>
        <v/>
      </c>
      <c r="BJ677" s="24" t="str">
        <f>IF(AND($BB$1=5,AG677=5,$BC$1=AH677),'Data Entry'!I682,"")</f>
        <v/>
      </c>
      <c r="BK677" s="24" t="str">
        <f t="shared" si="197"/>
        <v/>
      </c>
      <c r="BL677" s="24" t="str">
        <f t="shared" si="198"/>
        <v/>
      </c>
      <c r="BM677" s="24" t="str">
        <f t="shared" si="199"/>
        <v/>
      </c>
      <c r="BN677" s="24" t="str">
        <f t="shared" si="200"/>
        <v/>
      </c>
    </row>
    <row r="678" spans="1:66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7"/>
      <c r="AF678" t="str">
        <f>IF(AK678="","",IF(AK678&gt;0,COUNT($AG$2:AG678),""))</f>
        <v/>
      </c>
      <c r="AG678" s="24">
        <f t="shared" si="183"/>
        <v>5</v>
      </c>
      <c r="AH678" s="24">
        <f>IF(AND($AJ$1=5),'Data Entry'!C683,"")</f>
        <v>0</v>
      </c>
      <c r="AI678" s="24">
        <f>IF(AND($AJ$1=5),'Data Entry'!D683,"")</f>
        <v>0</v>
      </c>
      <c r="AJ678" s="24" t="str">
        <f t="shared" si="184"/>
        <v/>
      </c>
      <c r="AK678" s="24">
        <f>IF(AND($AJ$1=5),'Data Entry'!F683,"")</f>
        <v>0</v>
      </c>
      <c r="AL678" s="24" t="str">
        <f t="shared" si="185"/>
        <v/>
      </c>
      <c r="AM678" s="24">
        <f>IF(AND($AJ$1=5),'Data Entry'!G683,"")</f>
        <v>0</v>
      </c>
      <c r="AN678" s="24" t="str">
        <f t="shared" si="186"/>
        <v/>
      </c>
      <c r="AO678" s="24" t="str">
        <f t="shared" si="187"/>
        <v/>
      </c>
      <c r="AP678" s="24">
        <f>IF(AND($AJ$1=5),'Data Entry'!E683,"")</f>
        <v>0</v>
      </c>
      <c r="AQ678" s="24">
        <f>IF(AND($AJ$1=5),'Data Entry'!H683,"")</f>
        <v>0</v>
      </c>
      <c r="AR678" s="24">
        <f>IF(AND($AJ$1=5),'Data Entry'!I683,"")</f>
        <v>0</v>
      </c>
      <c r="AS678" s="24" t="str">
        <f t="shared" si="188"/>
        <v/>
      </c>
      <c r="AT678" s="24" t="str">
        <f t="shared" si="189"/>
        <v/>
      </c>
      <c r="AU678" s="24" t="str">
        <f t="shared" si="190"/>
        <v/>
      </c>
      <c r="AV678" s="24" t="str">
        <f t="shared" si="191"/>
        <v/>
      </c>
      <c r="AX678" t="str">
        <f>IF(BC678="","",IF(BC678&gt;0,COUNT($AY$2:AY678),""))</f>
        <v/>
      </c>
      <c r="AY678" s="24" t="str">
        <f t="shared" si="192"/>
        <v/>
      </c>
      <c r="AZ678" s="24" t="str">
        <f>IF(AND($BB$1=5,$BC$1=AH678),'Data Entry'!C683,"")</f>
        <v/>
      </c>
      <c r="BA678" s="24" t="str">
        <f>IF(AND($BB$1=5,AG678=5,$BC$1=AH678),'Data Entry'!D683,"")</f>
        <v/>
      </c>
      <c r="BB678" s="24" t="str">
        <f t="shared" si="193"/>
        <v/>
      </c>
      <c r="BC678" s="24" t="str">
        <f>IF(AND($BB$1=5,AG678=5,$BC$1=AH678),'Data Entry'!F683,"")</f>
        <v/>
      </c>
      <c r="BD678" s="24" t="str">
        <f t="shared" si="194"/>
        <v/>
      </c>
      <c r="BE678" s="24" t="str">
        <f>IF(AND($BB$1=5,AG678=5,$BC$1=AH678),'Data Entry'!G683,"")</f>
        <v/>
      </c>
      <c r="BF678" s="24" t="str">
        <f t="shared" si="195"/>
        <v/>
      </c>
      <c r="BG678" s="24" t="str">
        <f t="shared" si="196"/>
        <v/>
      </c>
      <c r="BH678" s="24" t="str">
        <f>IF(AND($BB$1=5,AG678=5,$BC$1=AH678),'Data Entry'!E683,"")</f>
        <v/>
      </c>
      <c r="BI678" s="24" t="str">
        <f>IF(AND($BB$1=5,AG678=5,$BC$1=AH678),'Data Entry'!H683,"")</f>
        <v/>
      </c>
      <c r="BJ678" s="24" t="str">
        <f>IF(AND($BB$1=5,AG678=5,$BC$1=AH678),'Data Entry'!I683,"")</f>
        <v/>
      </c>
      <c r="BK678" s="24" t="str">
        <f t="shared" si="197"/>
        <v/>
      </c>
      <c r="BL678" s="24" t="str">
        <f t="shared" si="198"/>
        <v/>
      </c>
      <c r="BM678" s="24" t="str">
        <f t="shared" si="199"/>
        <v/>
      </c>
      <c r="BN678" s="24" t="str">
        <f t="shared" si="200"/>
        <v/>
      </c>
    </row>
    <row r="679" spans="1:66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7"/>
      <c r="AF679" t="str">
        <f>IF(AK679="","",IF(AK679&gt;0,COUNT($AG$2:AG679),""))</f>
        <v/>
      </c>
      <c r="AG679" s="24">
        <f t="shared" si="183"/>
        <v>5</v>
      </c>
      <c r="AH679" s="24">
        <f>IF(AND($AJ$1=5),'Data Entry'!C684,"")</f>
        <v>0</v>
      </c>
      <c r="AI679" s="24">
        <f>IF(AND($AJ$1=5),'Data Entry'!D684,"")</f>
        <v>0</v>
      </c>
      <c r="AJ679" s="24" t="str">
        <f t="shared" si="184"/>
        <v/>
      </c>
      <c r="AK679" s="24">
        <f>IF(AND($AJ$1=5),'Data Entry'!F684,"")</f>
        <v>0</v>
      </c>
      <c r="AL679" s="24" t="str">
        <f t="shared" si="185"/>
        <v/>
      </c>
      <c r="AM679" s="24">
        <f>IF(AND($AJ$1=5),'Data Entry'!G684,"")</f>
        <v>0</v>
      </c>
      <c r="AN679" s="24" t="str">
        <f t="shared" si="186"/>
        <v/>
      </c>
      <c r="AO679" s="24" t="str">
        <f t="shared" si="187"/>
        <v/>
      </c>
      <c r="AP679" s="24">
        <f>IF(AND($AJ$1=5),'Data Entry'!E684,"")</f>
        <v>0</v>
      </c>
      <c r="AQ679" s="24">
        <f>IF(AND($AJ$1=5),'Data Entry'!H684,"")</f>
        <v>0</v>
      </c>
      <c r="AR679" s="24">
        <f>IF(AND($AJ$1=5),'Data Entry'!I684,"")</f>
        <v>0</v>
      </c>
      <c r="AS679" s="24" t="str">
        <f t="shared" si="188"/>
        <v/>
      </c>
      <c r="AT679" s="24" t="str">
        <f t="shared" si="189"/>
        <v/>
      </c>
      <c r="AU679" s="24" t="str">
        <f t="shared" si="190"/>
        <v/>
      </c>
      <c r="AV679" s="24" t="str">
        <f t="shared" si="191"/>
        <v/>
      </c>
      <c r="AX679" t="str">
        <f>IF(BC679="","",IF(BC679&gt;0,COUNT($AY$2:AY679),""))</f>
        <v/>
      </c>
      <c r="AY679" s="24" t="str">
        <f t="shared" si="192"/>
        <v/>
      </c>
      <c r="AZ679" s="24" t="str">
        <f>IF(AND($BB$1=5,$BC$1=AH679),'Data Entry'!C684,"")</f>
        <v/>
      </c>
      <c r="BA679" s="24" t="str">
        <f>IF(AND($BB$1=5,AG679=5,$BC$1=AH679),'Data Entry'!D684,"")</f>
        <v/>
      </c>
      <c r="BB679" s="24" t="str">
        <f t="shared" si="193"/>
        <v/>
      </c>
      <c r="BC679" s="24" t="str">
        <f>IF(AND($BB$1=5,AG679=5,$BC$1=AH679),'Data Entry'!F684,"")</f>
        <v/>
      </c>
      <c r="BD679" s="24" t="str">
        <f t="shared" si="194"/>
        <v/>
      </c>
      <c r="BE679" s="24" t="str">
        <f>IF(AND($BB$1=5,AG679=5,$BC$1=AH679),'Data Entry'!G684,"")</f>
        <v/>
      </c>
      <c r="BF679" s="24" t="str">
        <f t="shared" si="195"/>
        <v/>
      </c>
      <c r="BG679" s="24" t="str">
        <f t="shared" si="196"/>
        <v/>
      </c>
      <c r="BH679" s="24" t="str">
        <f>IF(AND($BB$1=5,AG679=5,$BC$1=AH679),'Data Entry'!E684,"")</f>
        <v/>
      </c>
      <c r="BI679" s="24" t="str">
        <f>IF(AND($BB$1=5,AG679=5,$BC$1=AH679),'Data Entry'!H684,"")</f>
        <v/>
      </c>
      <c r="BJ679" s="24" t="str">
        <f>IF(AND($BB$1=5,AG679=5,$BC$1=AH679),'Data Entry'!I684,"")</f>
        <v/>
      </c>
      <c r="BK679" s="24" t="str">
        <f t="shared" si="197"/>
        <v/>
      </c>
      <c r="BL679" s="24" t="str">
        <f t="shared" si="198"/>
        <v/>
      </c>
      <c r="BM679" s="24" t="str">
        <f t="shared" si="199"/>
        <v/>
      </c>
      <c r="BN679" s="24" t="str">
        <f t="shared" si="200"/>
        <v/>
      </c>
    </row>
    <row r="680" spans="1:66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7"/>
      <c r="AF680" t="str">
        <f>IF(AK680="","",IF(AK680&gt;0,COUNT($AG$2:AG680),""))</f>
        <v/>
      </c>
      <c r="AG680" s="24">
        <f t="shared" si="183"/>
        <v>5</v>
      </c>
      <c r="AH680" s="24">
        <f>IF(AND($AJ$1=5),'Data Entry'!C685,"")</f>
        <v>0</v>
      </c>
      <c r="AI680" s="24">
        <f>IF(AND($AJ$1=5),'Data Entry'!D685,"")</f>
        <v>0</v>
      </c>
      <c r="AJ680" s="24" t="str">
        <f t="shared" si="184"/>
        <v/>
      </c>
      <c r="AK680" s="24">
        <f>IF(AND($AJ$1=5),'Data Entry'!F685,"")</f>
        <v>0</v>
      </c>
      <c r="AL680" s="24" t="str">
        <f t="shared" si="185"/>
        <v/>
      </c>
      <c r="AM680" s="24">
        <f>IF(AND($AJ$1=5),'Data Entry'!G685,"")</f>
        <v>0</v>
      </c>
      <c r="AN680" s="24" t="str">
        <f t="shared" si="186"/>
        <v/>
      </c>
      <c r="AO680" s="24" t="str">
        <f t="shared" si="187"/>
        <v/>
      </c>
      <c r="AP680" s="24">
        <f>IF(AND($AJ$1=5),'Data Entry'!E685,"")</f>
        <v>0</v>
      </c>
      <c r="AQ680" s="24">
        <f>IF(AND($AJ$1=5),'Data Entry'!H685,"")</f>
        <v>0</v>
      </c>
      <c r="AR680" s="24">
        <f>IF(AND($AJ$1=5),'Data Entry'!I685,"")</f>
        <v>0</v>
      </c>
      <c r="AS680" s="24" t="str">
        <f t="shared" si="188"/>
        <v/>
      </c>
      <c r="AT680" s="24" t="str">
        <f t="shared" si="189"/>
        <v/>
      </c>
      <c r="AU680" s="24" t="str">
        <f t="shared" si="190"/>
        <v/>
      </c>
      <c r="AV680" s="24" t="str">
        <f t="shared" si="191"/>
        <v/>
      </c>
      <c r="AX680" t="str">
        <f>IF(BC680="","",IF(BC680&gt;0,COUNT($AY$2:AY680),""))</f>
        <v/>
      </c>
      <c r="AY680" s="24" t="str">
        <f t="shared" si="192"/>
        <v/>
      </c>
      <c r="AZ680" s="24" t="str">
        <f>IF(AND($BB$1=5,$BC$1=AH680),'Data Entry'!C685,"")</f>
        <v/>
      </c>
      <c r="BA680" s="24" t="str">
        <f>IF(AND($BB$1=5,AG680=5,$BC$1=AH680),'Data Entry'!D685,"")</f>
        <v/>
      </c>
      <c r="BB680" s="24" t="str">
        <f t="shared" si="193"/>
        <v/>
      </c>
      <c r="BC680" s="24" t="str">
        <f>IF(AND($BB$1=5,AG680=5,$BC$1=AH680),'Data Entry'!F685,"")</f>
        <v/>
      </c>
      <c r="BD680" s="24" t="str">
        <f t="shared" si="194"/>
        <v/>
      </c>
      <c r="BE680" s="24" t="str">
        <f>IF(AND($BB$1=5,AG680=5,$BC$1=AH680),'Data Entry'!G685,"")</f>
        <v/>
      </c>
      <c r="BF680" s="24" t="str">
        <f t="shared" si="195"/>
        <v/>
      </c>
      <c r="BG680" s="24" t="str">
        <f t="shared" si="196"/>
        <v/>
      </c>
      <c r="BH680" s="24" t="str">
        <f>IF(AND($BB$1=5,AG680=5,$BC$1=AH680),'Data Entry'!E685,"")</f>
        <v/>
      </c>
      <c r="BI680" s="24" t="str">
        <f>IF(AND($BB$1=5,AG680=5,$BC$1=AH680),'Data Entry'!H685,"")</f>
        <v/>
      </c>
      <c r="BJ680" s="24" t="str">
        <f>IF(AND($BB$1=5,AG680=5,$BC$1=AH680),'Data Entry'!I685,"")</f>
        <v/>
      </c>
      <c r="BK680" s="24" t="str">
        <f t="shared" si="197"/>
        <v/>
      </c>
      <c r="BL680" s="24" t="str">
        <f t="shared" si="198"/>
        <v/>
      </c>
      <c r="BM680" s="24" t="str">
        <f t="shared" si="199"/>
        <v/>
      </c>
      <c r="BN680" s="24" t="str">
        <f t="shared" si="200"/>
        <v/>
      </c>
    </row>
    <row r="681" spans="1:66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7"/>
      <c r="AF681" t="str">
        <f>IF(AK681="","",IF(AK681&gt;0,COUNT($AG$2:AG681),""))</f>
        <v/>
      </c>
      <c r="AG681" s="24">
        <f t="shared" si="183"/>
        <v>5</v>
      </c>
      <c r="AH681" s="24">
        <f>IF(AND($AJ$1=5),'Data Entry'!C686,"")</f>
        <v>0</v>
      </c>
      <c r="AI681" s="24">
        <f>IF(AND($AJ$1=5),'Data Entry'!D686,"")</f>
        <v>0</v>
      </c>
      <c r="AJ681" s="24" t="str">
        <f t="shared" si="184"/>
        <v/>
      </c>
      <c r="AK681" s="24">
        <f>IF(AND($AJ$1=5),'Data Entry'!F686,"")</f>
        <v>0</v>
      </c>
      <c r="AL681" s="24" t="str">
        <f t="shared" si="185"/>
        <v/>
      </c>
      <c r="AM681" s="24">
        <f>IF(AND($AJ$1=5),'Data Entry'!G686,"")</f>
        <v>0</v>
      </c>
      <c r="AN681" s="24" t="str">
        <f t="shared" si="186"/>
        <v/>
      </c>
      <c r="AO681" s="24" t="str">
        <f t="shared" si="187"/>
        <v/>
      </c>
      <c r="AP681" s="24">
        <f>IF(AND($AJ$1=5),'Data Entry'!E686,"")</f>
        <v>0</v>
      </c>
      <c r="AQ681" s="24">
        <f>IF(AND($AJ$1=5),'Data Entry'!H686,"")</f>
        <v>0</v>
      </c>
      <c r="AR681" s="24">
        <f>IF(AND($AJ$1=5),'Data Entry'!I686,"")</f>
        <v>0</v>
      </c>
      <c r="AS681" s="24" t="str">
        <f t="shared" si="188"/>
        <v/>
      </c>
      <c r="AT681" s="24" t="str">
        <f t="shared" si="189"/>
        <v/>
      </c>
      <c r="AU681" s="24" t="str">
        <f t="shared" si="190"/>
        <v/>
      </c>
      <c r="AV681" s="24" t="str">
        <f t="shared" si="191"/>
        <v/>
      </c>
      <c r="AX681" t="str">
        <f>IF(BC681="","",IF(BC681&gt;0,COUNT($AY$2:AY681),""))</f>
        <v/>
      </c>
      <c r="AY681" s="24" t="str">
        <f t="shared" si="192"/>
        <v/>
      </c>
      <c r="AZ681" s="24" t="str">
        <f>IF(AND($BB$1=5,$BC$1=AH681),'Data Entry'!C686,"")</f>
        <v/>
      </c>
      <c r="BA681" s="24" t="str">
        <f>IF(AND($BB$1=5,AG681=5,$BC$1=AH681),'Data Entry'!D686,"")</f>
        <v/>
      </c>
      <c r="BB681" s="24" t="str">
        <f t="shared" si="193"/>
        <v/>
      </c>
      <c r="BC681" s="24" t="str">
        <f>IF(AND($BB$1=5,AG681=5,$BC$1=AH681),'Data Entry'!F686,"")</f>
        <v/>
      </c>
      <c r="BD681" s="24" t="str">
        <f t="shared" si="194"/>
        <v/>
      </c>
      <c r="BE681" s="24" t="str">
        <f>IF(AND($BB$1=5,AG681=5,$BC$1=AH681),'Data Entry'!G686,"")</f>
        <v/>
      </c>
      <c r="BF681" s="24" t="str">
        <f t="shared" si="195"/>
        <v/>
      </c>
      <c r="BG681" s="24" t="str">
        <f t="shared" si="196"/>
        <v/>
      </c>
      <c r="BH681" s="24" t="str">
        <f>IF(AND($BB$1=5,AG681=5,$BC$1=AH681),'Data Entry'!E686,"")</f>
        <v/>
      </c>
      <c r="BI681" s="24" t="str">
        <f>IF(AND($BB$1=5,AG681=5,$BC$1=AH681),'Data Entry'!H686,"")</f>
        <v/>
      </c>
      <c r="BJ681" s="24" t="str">
        <f>IF(AND($BB$1=5,AG681=5,$BC$1=AH681),'Data Entry'!I686,"")</f>
        <v/>
      </c>
      <c r="BK681" s="24" t="str">
        <f t="shared" si="197"/>
        <v/>
      </c>
      <c r="BL681" s="24" t="str">
        <f t="shared" si="198"/>
        <v/>
      </c>
      <c r="BM681" s="24" t="str">
        <f t="shared" si="199"/>
        <v/>
      </c>
      <c r="BN681" s="24" t="str">
        <f t="shared" si="200"/>
        <v/>
      </c>
    </row>
    <row r="682" spans="1:66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7"/>
      <c r="AF682" t="str">
        <f>IF(AK682="","",IF(AK682&gt;0,COUNT($AG$2:AG682),""))</f>
        <v/>
      </c>
      <c r="AG682" s="24">
        <f t="shared" si="183"/>
        <v>5</v>
      </c>
      <c r="AH682" s="24">
        <f>IF(AND($AJ$1=5),'Data Entry'!C687,"")</f>
        <v>0</v>
      </c>
      <c r="AI682" s="24">
        <f>IF(AND($AJ$1=5),'Data Entry'!D687,"")</f>
        <v>0</v>
      </c>
      <c r="AJ682" s="24" t="str">
        <f t="shared" si="184"/>
        <v/>
      </c>
      <c r="AK682" s="24">
        <f>IF(AND($AJ$1=5),'Data Entry'!F687,"")</f>
        <v>0</v>
      </c>
      <c r="AL682" s="24" t="str">
        <f t="shared" si="185"/>
        <v/>
      </c>
      <c r="AM682" s="24">
        <f>IF(AND($AJ$1=5),'Data Entry'!G687,"")</f>
        <v>0</v>
      </c>
      <c r="AN682" s="24" t="str">
        <f t="shared" si="186"/>
        <v/>
      </c>
      <c r="AO682" s="24" t="str">
        <f t="shared" si="187"/>
        <v/>
      </c>
      <c r="AP682" s="24">
        <f>IF(AND($AJ$1=5),'Data Entry'!E687,"")</f>
        <v>0</v>
      </c>
      <c r="AQ682" s="24">
        <f>IF(AND($AJ$1=5),'Data Entry'!H687,"")</f>
        <v>0</v>
      </c>
      <c r="AR682" s="24">
        <f>IF(AND($AJ$1=5),'Data Entry'!I687,"")</f>
        <v>0</v>
      </c>
      <c r="AS682" s="24" t="str">
        <f t="shared" si="188"/>
        <v/>
      </c>
      <c r="AT682" s="24" t="str">
        <f t="shared" si="189"/>
        <v/>
      </c>
      <c r="AU682" s="24" t="str">
        <f t="shared" si="190"/>
        <v/>
      </c>
      <c r="AV682" s="24" t="str">
        <f t="shared" si="191"/>
        <v/>
      </c>
      <c r="AX682" t="str">
        <f>IF(BC682="","",IF(BC682&gt;0,COUNT($AY$2:AY682),""))</f>
        <v/>
      </c>
      <c r="AY682" s="24" t="str">
        <f t="shared" si="192"/>
        <v/>
      </c>
      <c r="AZ682" s="24" t="str">
        <f>IF(AND($BB$1=5,$BC$1=AH682),'Data Entry'!C687,"")</f>
        <v/>
      </c>
      <c r="BA682" s="24" t="str">
        <f>IF(AND($BB$1=5,AG682=5,$BC$1=AH682),'Data Entry'!D687,"")</f>
        <v/>
      </c>
      <c r="BB682" s="24" t="str">
        <f t="shared" si="193"/>
        <v/>
      </c>
      <c r="BC682" s="24" t="str">
        <f>IF(AND($BB$1=5,AG682=5,$BC$1=AH682),'Data Entry'!F687,"")</f>
        <v/>
      </c>
      <c r="BD682" s="24" t="str">
        <f t="shared" si="194"/>
        <v/>
      </c>
      <c r="BE682" s="24" t="str">
        <f>IF(AND($BB$1=5,AG682=5,$BC$1=AH682),'Data Entry'!G687,"")</f>
        <v/>
      </c>
      <c r="BF682" s="24" t="str">
        <f t="shared" si="195"/>
        <v/>
      </c>
      <c r="BG682" s="24" t="str">
        <f t="shared" si="196"/>
        <v/>
      </c>
      <c r="BH682" s="24" t="str">
        <f>IF(AND($BB$1=5,AG682=5,$BC$1=AH682),'Data Entry'!E687,"")</f>
        <v/>
      </c>
      <c r="BI682" s="24" t="str">
        <f>IF(AND($BB$1=5,AG682=5,$BC$1=AH682),'Data Entry'!H687,"")</f>
        <v/>
      </c>
      <c r="BJ682" s="24" t="str">
        <f>IF(AND($BB$1=5,AG682=5,$BC$1=AH682),'Data Entry'!I687,"")</f>
        <v/>
      </c>
      <c r="BK682" s="24" t="str">
        <f t="shared" si="197"/>
        <v/>
      </c>
      <c r="BL682" s="24" t="str">
        <f t="shared" si="198"/>
        <v/>
      </c>
      <c r="BM682" s="24" t="str">
        <f t="shared" si="199"/>
        <v/>
      </c>
      <c r="BN682" s="24" t="str">
        <f t="shared" si="200"/>
        <v/>
      </c>
    </row>
    <row r="683" spans="1:66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7"/>
      <c r="AF683" t="str">
        <f>IF(AK683="","",IF(AK683&gt;0,COUNT($AG$2:AG683),""))</f>
        <v/>
      </c>
      <c r="AG683" s="24">
        <f t="shared" si="183"/>
        <v>5</v>
      </c>
      <c r="AH683" s="24">
        <f>IF(AND($AJ$1=5),'Data Entry'!C688,"")</f>
        <v>0</v>
      </c>
      <c r="AI683" s="24">
        <f>IF(AND($AJ$1=5),'Data Entry'!D688,"")</f>
        <v>0</v>
      </c>
      <c r="AJ683" s="24" t="str">
        <f t="shared" si="184"/>
        <v/>
      </c>
      <c r="AK683" s="24">
        <f>IF(AND($AJ$1=5),'Data Entry'!F688,"")</f>
        <v>0</v>
      </c>
      <c r="AL683" s="24" t="str">
        <f t="shared" si="185"/>
        <v/>
      </c>
      <c r="AM683" s="24">
        <f>IF(AND($AJ$1=5),'Data Entry'!G688,"")</f>
        <v>0</v>
      </c>
      <c r="AN683" s="24" t="str">
        <f t="shared" si="186"/>
        <v/>
      </c>
      <c r="AO683" s="24" t="str">
        <f t="shared" si="187"/>
        <v/>
      </c>
      <c r="AP683" s="24">
        <f>IF(AND($AJ$1=5),'Data Entry'!E688,"")</f>
        <v>0</v>
      </c>
      <c r="AQ683" s="24">
        <f>IF(AND($AJ$1=5),'Data Entry'!H688,"")</f>
        <v>0</v>
      </c>
      <c r="AR683" s="24">
        <f>IF(AND($AJ$1=5),'Data Entry'!I688,"")</f>
        <v>0</v>
      </c>
      <c r="AS683" s="24" t="str">
        <f t="shared" si="188"/>
        <v/>
      </c>
      <c r="AT683" s="24" t="str">
        <f t="shared" si="189"/>
        <v/>
      </c>
      <c r="AU683" s="24" t="str">
        <f t="shared" si="190"/>
        <v/>
      </c>
      <c r="AV683" s="24" t="str">
        <f t="shared" si="191"/>
        <v/>
      </c>
      <c r="AX683" t="str">
        <f>IF(BC683="","",IF(BC683&gt;0,COUNT($AY$2:AY683),""))</f>
        <v/>
      </c>
      <c r="AY683" s="24" t="str">
        <f t="shared" si="192"/>
        <v/>
      </c>
      <c r="AZ683" s="24" t="str">
        <f>IF(AND($BB$1=5,$BC$1=AH683),'Data Entry'!C688,"")</f>
        <v/>
      </c>
      <c r="BA683" s="24" t="str">
        <f>IF(AND($BB$1=5,AG683=5,$BC$1=AH683),'Data Entry'!D688,"")</f>
        <v/>
      </c>
      <c r="BB683" s="24" t="str">
        <f t="shared" si="193"/>
        <v/>
      </c>
      <c r="BC683" s="24" t="str">
        <f>IF(AND($BB$1=5,AG683=5,$BC$1=AH683),'Data Entry'!F688,"")</f>
        <v/>
      </c>
      <c r="BD683" s="24" t="str">
        <f t="shared" si="194"/>
        <v/>
      </c>
      <c r="BE683" s="24" t="str">
        <f>IF(AND($BB$1=5,AG683=5,$BC$1=AH683),'Data Entry'!G688,"")</f>
        <v/>
      </c>
      <c r="BF683" s="24" t="str">
        <f t="shared" si="195"/>
        <v/>
      </c>
      <c r="BG683" s="24" t="str">
        <f t="shared" si="196"/>
        <v/>
      </c>
      <c r="BH683" s="24" t="str">
        <f>IF(AND($BB$1=5,AG683=5,$BC$1=AH683),'Data Entry'!E688,"")</f>
        <v/>
      </c>
      <c r="BI683" s="24" t="str">
        <f>IF(AND($BB$1=5,AG683=5,$BC$1=AH683),'Data Entry'!H688,"")</f>
        <v/>
      </c>
      <c r="BJ683" s="24" t="str">
        <f>IF(AND($BB$1=5,AG683=5,$BC$1=AH683),'Data Entry'!I688,"")</f>
        <v/>
      </c>
      <c r="BK683" s="24" t="str">
        <f t="shared" si="197"/>
        <v/>
      </c>
      <c r="BL683" s="24" t="str">
        <f t="shared" si="198"/>
        <v/>
      </c>
      <c r="BM683" s="24" t="str">
        <f t="shared" si="199"/>
        <v/>
      </c>
      <c r="BN683" s="24" t="str">
        <f t="shared" si="200"/>
        <v/>
      </c>
    </row>
    <row r="684" spans="1:66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7"/>
      <c r="AF684" t="str">
        <f>IF(AK684="","",IF(AK684&gt;0,COUNT($AG$2:AG684),""))</f>
        <v/>
      </c>
      <c r="AG684" s="24">
        <f t="shared" si="183"/>
        <v>5</v>
      </c>
      <c r="AH684" s="24">
        <f>IF(AND($AJ$1=5),'Data Entry'!C689,"")</f>
        <v>0</v>
      </c>
      <c r="AI684" s="24">
        <f>IF(AND($AJ$1=5),'Data Entry'!D689,"")</f>
        <v>0</v>
      </c>
      <c r="AJ684" s="24" t="str">
        <f t="shared" si="184"/>
        <v/>
      </c>
      <c r="AK684" s="24">
        <f>IF(AND($AJ$1=5),'Data Entry'!F689,"")</f>
        <v>0</v>
      </c>
      <c r="AL684" s="24" t="str">
        <f t="shared" si="185"/>
        <v/>
      </c>
      <c r="AM684" s="24">
        <f>IF(AND($AJ$1=5),'Data Entry'!G689,"")</f>
        <v>0</v>
      </c>
      <c r="AN684" s="24" t="str">
        <f t="shared" si="186"/>
        <v/>
      </c>
      <c r="AO684" s="24" t="str">
        <f t="shared" si="187"/>
        <v/>
      </c>
      <c r="AP684" s="24">
        <f>IF(AND($AJ$1=5),'Data Entry'!E689,"")</f>
        <v>0</v>
      </c>
      <c r="AQ684" s="24">
        <f>IF(AND($AJ$1=5),'Data Entry'!H689,"")</f>
        <v>0</v>
      </c>
      <c r="AR684" s="24">
        <f>IF(AND($AJ$1=5),'Data Entry'!I689,"")</f>
        <v>0</v>
      </c>
      <c r="AS684" s="24" t="str">
        <f t="shared" si="188"/>
        <v/>
      </c>
      <c r="AT684" s="24" t="str">
        <f t="shared" si="189"/>
        <v/>
      </c>
      <c r="AU684" s="24" t="str">
        <f t="shared" si="190"/>
        <v/>
      </c>
      <c r="AV684" s="24" t="str">
        <f t="shared" si="191"/>
        <v/>
      </c>
      <c r="AX684" t="str">
        <f>IF(BC684="","",IF(BC684&gt;0,COUNT($AY$2:AY684),""))</f>
        <v/>
      </c>
      <c r="AY684" s="24" t="str">
        <f t="shared" si="192"/>
        <v/>
      </c>
      <c r="AZ684" s="24" t="str">
        <f>IF(AND($BB$1=5,$BC$1=AH684),'Data Entry'!C689,"")</f>
        <v/>
      </c>
      <c r="BA684" s="24" t="str">
        <f>IF(AND($BB$1=5,AG684=5,$BC$1=AH684),'Data Entry'!D689,"")</f>
        <v/>
      </c>
      <c r="BB684" s="24" t="str">
        <f t="shared" si="193"/>
        <v/>
      </c>
      <c r="BC684" s="24" t="str">
        <f>IF(AND($BB$1=5,AG684=5,$BC$1=AH684),'Data Entry'!F689,"")</f>
        <v/>
      </c>
      <c r="BD684" s="24" t="str">
        <f t="shared" si="194"/>
        <v/>
      </c>
      <c r="BE684" s="24" t="str">
        <f>IF(AND($BB$1=5,AG684=5,$BC$1=AH684),'Data Entry'!G689,"")</f>
        <v/>
      </c>
      <c r="BF684" s="24" t="str">
        <f t="shared" si="195"/>
        <v/>
      </c>
      <c r="BG684" s="24" t="str">
        <f t="shared" si="196"/>
        <v/>
      </c>
      <c r="BH684" s="24" t="str">
        <f>IF(AND($BB$1=5,AG684=5,$BC$1=AH684),'Data Entry'!E689,"")</f>
        <v/>
      </c>
      <c r="BI684" s="24" t="str">
        <f>IF(AND($BB$1=5,AG684=5,$BC$1=AH684),'Data Entry'!H689,"")</f>
        <v/>
      </c>
      <c r="BJ684" s="24" t="str">
        <f>IF(AND($BB$1=5,AG684=5,$BC$1=AH684),'Data Entry'!I689,"")</f>
        <v/>
      </c>
      <c r="BK684" s="24" t="str">
        <f t="shared" si="197"/>
        <v/>
      </c>
      <c r="BL684" s="24" t="str">
        <f t="shared" si="198"/>
        <v/>
      </c>
      <c r="BM684" s="24" t="str">
        <f t="shared" si="199"/>
        <v/>
      </c>
      <c r="BN684" s="24" t="str">
        <f t="shared" si="200"/>
        <v/>
      </c>
    </row>
    <row r="685" spans="1:66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7"/>
      <c r="AF685" t="str">
        <f>IF(AK685="","",IF(AK685&gt;0,COUNT($AG$2:AG685),""))</f>
        <v/>
      </c>
      <c r="AG685" s="24">
        <f t="shared" si="183"/>
        <v>5</v>
      </c>
      <c r="AH685" s="24">
        <f>IF(AND($AJ$1=5),'Data Entry'!C690,"")</f>
        <v>0</v>
      </c>
      <c r="AI685" s="24">
        <f>IF(AND($AJ$1=5),'Data Entry'!D690,"")</f>
        <v>0</v>
      </c>
      <c r="AJ685" s="24" t="str">
        <f t="shared" si="184"/>
        <v/>
      </c>
      <c r="AK685" s="24">
        <f>IF(AND($AJ$1=5),'Data Entry'!F690,"")</f>
        <v>0</v>
      </c>
      <c r="AL685" s="24" t="str">
        <f t="shared" si="185"/>
        <v/>
      </c>
      <c r="AM685" s="24">
        <f>IF(AND($AJ$1=5),'Data Entry'!G690,"")</f>
        <v>0</v>
      </c>
      <c r="AN685" s="24" t="str">
        <f t="shared" si="186"/>
        <v/>
      </c>
      <c r="AO685" s="24" t="str">
        <f t="shared" si="187"/>
        <v/>
      </c>
      <c r="AP685" s="24">
        <f>IF(AND($AJ$1=5),'Data Entry'!E690,"")</f>
        <v>0</v>
      </c>
      <c r="AQ685" s="24">
        <f>IF(AND($AJ$1=5),'Data Entry'!H690,"")</f>
        <v>0</v>
      </c>
      <c r="AR685" s="24">
        <f>IF(AND($AJ$1=5),'Data Entry'!I690,"")</f>
        <v>0</v>
      </c>
      <c r="AS685" s="24" t="str">
        <f t="shared" si="188"/>
        <v/>
      </c>
      <c r="AT685" s="24" t="str">
        <f t="shared" si="189"/>
        <v/>
      </c>
      <c r="AU685" s="24" t="str">
        <f t="shared" si="190"/>
        <v/>
      </c>
      <c r="AV685" s="24" t="str">
        <f t="shared" si="191"/>
        <v/>
      </c>
      <c r="AX685" t="str">
        <f>IF(BC685="","",IF(BC685&gt;0,COUNT($AY$2:AY685),""))</f>
        <v/>
      </c>
      <c r="AY685" s="24" t="str">
        <f t="shared" si="192"/>
        <v/>
      </c>
      <c r="AZ685" s="24" t="str">
        <f>IF(AND($BB$1=5,$BC$1=AH685),'Data Entry'!C690,"")</f>
        <v/>
      </c>
      <c r="BA685" s="24" t="str">
        <f>IF(AND($BB$1=5,AG685=5,$BC$1=AH685),'Data Entry'!D690,"")</f>
        <v/>
      </c>
      <c r="BB685" s="24" t="str">
        <f t="shared" si="193"/>
        <v/>
      </c>
      <c r="BC685" s="24" t="str">
        <f>IF(AND($BB$1=5,AG685=5,$BC$1=AH685),'Data Entry'!F690,"")</f>
        <v/>
      </c>
      <c r="BD685" s="24" t="str">
        <f t="shared" si="194"/>
        <v/>
      </c>
      <c r="BE685" s="24" t="str">
        <f>IF(AND($BB$1=5,AG685=5,$BC$1=AH685),'Data Entry'!G690,"")</f>
        <v/>
      </c>
      <c r="BF685" s="24" t="str">
        <f t="shared" si="195"/>
        <v/>
      </c>
      <c r="BG685" s="24" t="str">
        <f t="shared" si="196"/>
        <v/>
      </c>
      <c r="BH685" s="24" t="str">
        <f>IF(AND($BB$1=5,AG685=5,$BC$1=AH685),'Data Entry'!E690,"")</f>
        <v/>
      </c>
      <c r="BI685" s="24" t="str">
        <f>IF(AND($BB$1=5,AG685=5,$BC$1=AH685),'Data Entry'!H690,"")</f>
        <v/>
      </c>
      <c r="BJ685" s="24" t="str">
        <f>IF(AND($BB$1=5,AG685=5,$BC$1=AH685),'Data Entry'!I690,"")</f>
        <v/>
      </c>
      <c r="BK685" s="24" t="str">
        <f t="shared" si="197"/>
        <v/>
      </c>
      <c r="BL685" s="24" t="str">
        <f t="shared" si="198"/>
        <v/>
      </c>
      <c r="BM685" s="24" t="str">
        <f t="shared" si="199"/>
        <v/>
      </c>
      <c r="BN685" s="24" t="str">
        <f t="shared" si="200"/>
        <v/>
      </c>
    </row>
    <row r="686" spans="1:66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7"/>
      <c r="AF686" t="str">
        <f>IF(AK686="","",IF(AK686&gt;0,COUNT($AG$2:AG686),""))</f>
        <v/>
      </c>
      <c r="AG686" s="24">
        <f t="shared" si="183"/>
        <v>5</v>
      </c>
      <c r="AH686" s="24">
        <f>IF(AND($AJ$1=5),'Data Entry'!C691,"")</f>
        <v>0</v>
      </c>
      <c r="AI686" s="24">
        <f>IF(AND($AJ$1=5),'Data Entry'!D691,"")</f>
        <v>0</v>
      </c>
      <c r="AJ686" s="24" t="str">
        <f t="shared" si="184"/>
        <v/>
      </c>
      <c r="AK686" s="24">
        <f>IF(AND($AJ$1=5),'Data Entry'!F691,"")</f>
        <v>0</v>
      </c>
      <c r="AL686" s="24" t="str">
        <f t="shared" si="185"/>
        <v/>
      </c>
      <c r="AM686" s="24">
        <f>IF(AND($AJ$1=5),'Data Entry'!G691,"")</f>
        <v>0</v>
      </c>
      <c r="AN686" s="24" t="str">
        <f t="shared" si="186"/>
        <v/>
      </c>
      <c r="AO686" s="24" t="str">
        <f t="shared" si="187"/>
        <v/>
      </c>
      <c r="AP686" s="24">
        <f>IF(AND($AJ$1=5),'Data Entry'!E691,"")</f>
        <v>0</v>
      </c>
      <c r="AQ686" s="24">
        <f>IF(AND($AJ$1=5),'Data Entry'!H691,"")</f>
        <v>0</v>
      </c>
      <c r="AR686" s="24">
        <f>IF(AND($AJ$1=5),'Data Entry'!I691,"")</f>
        <v>0</v>
      </c>
      <c r="AS686" s="24" t="str">
        <f t="shared" si="188"/>
        <v/>
      </c>
      <c r="AT686" s="24" t="str">
        <f t="shared" si="189"/>
        <v/>
      </c>
      <c r="AU686" s="24" t="str">
        <f t="shared" si="190"/>
        <v/>
      </c>
      <c r="AV686" s="24" t="str">
        <f t="shared" si="191"/>
        <v/>
      </c>
      <c r="AX686" t="str">
        <f>IF(BC686="","",IF(BC686&gt;0,COUNT($AY$2:AY686),""))</f>
        <v/>
      </c>
      <c r="AY686" s="24" t="str">
        <f t="shared" si="192"/>
        <v/>
      </c>
      <c r="AZ686" s="24" t="str">
        <f>IF(AND($BB$1=5,$BC$1=AH686),'Data Entry'!C691,"")</f>
        <v/>
      </c>
      <c r="BA686" s="24" t="str">
        <f>IF(AND($BB$1=5,AG686=5,$BC$1=AH686),'Data Entry'!D691,"")</f>
        <v/>
      </c>
      <c r="BB686" s="24" t="str">
        <f t="shared" si="193"/>
        <v/>
      </c>
      <c r="BC686" s="24" t="str">
        <f>IF(AND($BB$1=5,AG686=5,$BC$1=AH686),'Data Entry'!F691,"")</f>
        <v/>
      </c>
      <c r="BD686" s="24" t="str">
        <f t="shared" si="194"/>
        <v/>
      </c>
      <c r="BE686" s="24" t="str">
        <f>IF(AND($BB$1=5,AG686=5,$BC$1=AH686),'Data Entry'!G691,"")</f>
        <v/>
      </c>
      <c r="BF686" s="24" t="str">
        <f t="shared" si="195"/>
        <v/>
      </c>
      <c r="BG686" s="24" t="str">
        <f t="shared" si="196"/>
        <v/>
      </c>
      <c r="BH686" s="24" t="str">
        <f>IF(AND($BB$1=5,AG686=5,$BC$1=AH686),'Data Entry'!E691,"")</f>
        <v/>
      </c>
      <c r="BI686" s="24" t="str">
        <f>IF(AND($BB$1=5,AG686=5,$BC$1=AH686),'Data Entry'!H691,"")</f>
        <v/>
      </c>
      <c r="BJ686" s="24" t="str">
        <f>IF(AND($BB$1=5,AG686=5,$BC$1=AH686),'Data Entry'!I691,"")</f>
        <v/>
      </c>
      <c r="BK686" s="24" t="str">
        <f t="shared" si="197"/>
        <v/>
      </c>
      <c r="BL686" s="24" t="str">
        <f t="shared" si="198"/>
        <v/>
      </c>
      <c r="BM686" s="24" t="str">
        <f t="shared" si="199"/>
        <v/>
      </c>
      <c r="BN686" s="24" t="str">
        <f t="shared" si="200"/>
        <v/>
      </c>
    </row>
    <row r="687" spans="1:66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7"/>
      <c r="AF687" t="str">
        <f>IF(AK687="","",IF(AK687&gt;0,COUNT($AG$2:AG687),""))</f>
        <v/>
      </c>
      <c r="AG687" s="24">
        <f t="shared" si="183"/>
        <v>5</v>
      </c>
      <c r="AH687" s="24">
        <f>IF(AND($AJ$1=5),'Data Entry'!C692,"")</f>
        <v>0</v>
      </c>
      <c r="AI687" s="24">
        <f>IF(AND($AJ$1=5),'Data Entry'!D692,"")</f>
        <v>0</v>
      </c>
      <c r="AJ687" s="24" t="str">
        <f t="shared" si="184"/>
        <v/>
      </c>
      <c r="AK687" s="24">
        <f>IF(AND($AJ$1=5),'Data Entry'!F692,"")</f>
        <v>0</v>
      </c>
      <c r="AL687" s="24" t="str">
        <f t="shared" si="185"/>
        <v/>
      </c>
      <c r="AM687" s="24">
        <f>IF(AND($AJ$1=5),'Data Entry'!G692,"")</f>
        <v>0</v>
      </c>
      <c r="AN687" s="24" t="str">
        <f t="shared" si="186"/>
        <v/>
      </c>
      <c r="AO687" s="24" t="str">
        <f t="shared" si="187"/>
        <v/>
      </c>
      <c r="AP687" s="24">
        <f>IF(AND($AJ$1=5),'Data Entry'!E692,"")</f>
        <v>0</v>
      </c>
      <c r="AQ687" s="24">
        <f>IF(AND($AJ$1=5),'Data Entry'!H692,"")</f>
        <v>0</v>
      </c>
      <c r="AR687" s="24">
        <f>IF(AND($AJ$1=5),'Data Entry'!I692,"")</f>
        <v>0</v>
      </c>
      <c r="AS687" s="24" t="str">
        <f t="shared" si="188"/>
        <v/>
      </c>
      <c r="AT687" s="24" t="str">
        <f t="shared" si="189"/>
        <v/>
      </c>
      <c r="AU687" s="24" t="str">
        <f t="shared" si="190"/>
        <v/>
      </c>
      <c r="AV687" s="24" t="str">
        <f t="shared" si="191"/>
        <v/>
      </c>
      <c r="AX687" t="str">
        <f>IF(BC687="","",IF(BC687&gt;0,COUNT($AY$2:AY687),""))</f>
        <v/>
      </c>
      <c r="AY687" s="24" t="str">
        <f t="shared" si="192"/>
        <v/>
      </c>
      <c r="AZ687" s="24" t="str">
        <f>IF(AND($BB$1=5,$BC$1=AH687),'Data Entry'!C692,"")</f>
        <v/>
      </c>
      <c r="BA687" s="24" t="str">
        <f>IF(AND($BB$1=5,AG687=5,$BC$1=AH687),'Data Entry'!D692,"")</f>
        <v/>
      </c>
      <c r="BB687" s="24" t="str">
        <f t="shared" si="193"/>
        <v/>
      </c>
      <c r="BC687" s="24" t="str">
        <f>IF(AND($BB$1=5,AG687=5,$BC$1=AH687),'Data Entry'!F692,"")</f>
        <v/>
      </c>
      <c r="BD687" s="24" t="str">
        <f t="shared" si="194"/>
        <v/>
      </c>
      <c r="BE687" s="24" t="str">
        <f>IF(AND($BB$1=5,AG687=5,$BC$1=AH687),'Data Entry'!G692,"")</f>
        <v/>
      </c>
      <c r="BF687" s="24" t="str">
        <f t="shared" si="195"/>
        <v/>
      </c>
      <c r="BG687" s="24" t="str">
        <f t="shared" si="196"/>
        <v/>
      </c>
      <c r="BH687" s="24" t="str">
        <f>IF(AND($BB$1=5,AG687=5,$BC$1=AH687),'Data Entry'!E692,"")</f>
        <v/>
      </c>
      <c r="BI687" s="24" t="str">
        <f>IF(AND($BB$1=5,AG687=5,$BC$1=AH687),'Data Entry'!H692,"")</f>
        <v/>
      </c>
      <c r="BJ687" s="24" t="str">
        <f>IF(AND($BB$1=5,AG687=5,$BC$1=AH687),'Data Entry'!I692,"")</f>
        <v/>
      </c>
      <c r="BK687" s="24" t="str">
        <f t="shared" si="197"/>
        <v/>
      </c>
      <c r="BL687" s="24" t="str">
        <f t="shared" si="198"/>
        <v/>
      </c>
      <c r="BM687" s="24" t="str">
        <f t="shared" si="199"/>
        <v/>
      </c>
      <c r="BN687" s="24" t="str">
        <f t="shared" si="200"/>
        <v/>
      </c>
    </row>
    <row r="688" spans="1:66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7"/>
      <c r="AF688" t="str">
        <f>IF(AK688="","",IF(AK688&gt;0,COUNT($AG$2:AG688),""))</f>
        <v/>
      </c>
      <c r="AG688" s="24">
        <f t="shared" si="183"/>
        <v>5</v>
      </c>
      <c r="AH688" s="24">
        <f>IF(AND($AJ$1=5),'Data Entry'!C693,"")</f>
        <v>0</v>
      </c>
      <c r="AI688" s="24">
        <f>IF(AND($AJ$1=5),'Data Entry'!D693,"")</f>
        <v>0</v>
      </c>
      <c r="AJ688" s="24" t="str">
        <f t="shared" si="184"/>
        <v/>
      </c>
      <c r="AK688" s="24">
        <f>IF(AND($AJ$1=5),'Data Entry'!F693,"")</f>
        <v>0</v>
      </c>
      <c r="AL688" s="24" t="str">
        <f t="shared" si="185"/>
        <v/>
      </c>
      <c r="AM688" s="24">
        <f>IF(AND($AJ$1=5),'Data Entry'!G693,"")</f>
        <v>0</v>
      </c>
      <c r="AN688" s="24" t="str">
        <f t="shared" si="186"/>
        <v/>
      </c>
      <c r="AO688" s="24" t="str">
        <f t="shared" si="187"/>
        <v/>
      </c>
      <c r="AP688" s="24">
        <f>IF(AND($AJ$1=5),'Data Entry'!E693,"")</f>
        <v>0</v>
      </c>
      <c r="AQ688" s="24">
        <f>IF(AND($AJ$1=5),'Data Entry'!H693,"")</f>
        <v>0</v>
      </c>
      <c r="AR688" s="24">
        <f>IF(AND($AJ$1=5),'Data Entry'!I693,"")</f>
        <v>0</v>
      </c>
      <c r="AS688" s="24" t="str">
        <f t="shared" si="188"/>
        <v/>
      </c>
      <c r="AT688" s="24" t="str">
        <f t="shared" si="189"/>
        <v/>
      </c>
      <c r="AU688" s="24" t="str">
        <f t="shared" si="190"/>
        <v/>
      </c>
      <c r="AV688" s="24" t="str">
        <f t="shared" si="191"/>
        <v/>
      </c>
      <c r="AX688" t="str">
        <f>IF(BC688="","",IF(BC688&gt;0,COUNT($AY$2:AY688),""))</f>
        <v/>
      </c>
      <c r="AY688" s="24" t="str">
        <f t="shared" si="192"/>
        <v/>
      </c>
      <c r="AZ688" s="24" t="str">
        <f>IF(AND($BB$1=5,$BC$1=AH688),'Data Entry'!C693,"")</f>
        <v/>
      </c>
      <c r="BA688" s="24" t="str">
        <f>IF(AND($BB$1=5,AG688=5,$BC$1=AH688),'Data Entry'!D693,"")</f>
        <v/>
      </c>
      <c r="BB688" s="24" t="str">
        <f t="shared" si="193"/>
        <v/>
      </c>
      <c r="BC688" s="24" t="str">
        <f>IF(AND($BB$1=5,AG688=5,$BC$1=AH688),'Data Entry'!F693,"")</f>
        <v/>
      </c>
      <c r="BD688" s="24" t="str">
        <f t="shared" si="194"/>
        <v/>
      </c>
      <c r="BE688" s="24" t="str">
        <f>IF(AND($BB$1=5,AG688=5,$BC$1=AH688),'Data Entry'!G693,"")</f>
        <v/>
      </c>
      <c r="BF688" s="24" t="str">
        <f t="shared" si="195"/>
        <v/>
      </c>
      <c r="BG688" s="24" t="str">
        <f t="shared" si="196"/>
        <v/>
      </c>
      <c r="BH688" s="24" t="str">
        <f>IF(AND($BB$1=5,AG688=5,$BC$1=AH688),'Data Entry'!E693,"")</f>
        <v/>
      </c>
      <c r="BI688" s="24" t="str">
        <f>IF(AND($BB$1=5,AG688=5,$BC$1=AH688),'Data Entry'!H693,"")</f>
        <v/>
      </c>
      <c r="BJ688" s="24" t="str">
        <f>IF(AND($BB$1=5,AG688=5,$BC$1=AH688),'Data Entry'!I693,"")</f>
        <v/>
      </c>
      <c r="BK688" s="24" t="str">
        <f t="shared" si="197"/>
        <v/>
      </c>
      <c r="BL688" s="24" t="str">
        <f t="shared" si="198"/>
        <v/>
      </c>
      <c r="BM688" s="24" t="str">
        <f t="shared" si="199"/>
        <v/>
      </c>
      <c r="BN688" s="24" t="str">
        <f t="shared" si="200"/>
        <v/>
      </c>
    </row>
    <row r="689" spans="1:66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7"/>
      <c r="AF689" t="str">
        <f>IF(AK689="","",IF(AK689&gt;0,COUNT($AG$2:AG689),""))</f>
        <v/>
      </c>
      <c r="AG689" s="24">
        <f t="shared" si="183"/>
        <v>5</v>
      </c>
      <c r="AH689" s="24">
        <f>IF(AND($AJ$1=5),'Data Entry'!C694,"")</f>
        <v>0</v>
      </c>
      <c r="AI689" s="24">
        <f>IF(AND($AJ$1=5),'Data Entry'!D694,"")</f>
        <v>0</v>
      </c>
      <c r="AJ689" s="24" t="str">
        <f t="shared" si="184"/>
        <v/>
      </c>
      <c r="AK689" s="24">
        <f>IF(AND($AJ$1=5),'Data Entry'!F694,"")</f>
        <v>0</v>
      </c>
      <c r="AL689" s="24" t="str">
        <f t="shared" si="185"/>
        <v/>
      </c>
      <c r="AM689" s="24">
        <f>IF(AND($AJ$1=5),'Data Entry'!G694,"")</f>
        <v>0</v>
      </c>
      <c r="AN689" s="24" t="str">
        <f t="shared" si="186"/>
        <v/>
      </c>
      <c r="AO689" s="24" t="str">
        <f t="shared" si="187"/>
        <v/>
      </c>
      <c r="AP689" s="24">
        <f>IF(AND($AJ$1=5),'Data Entry'!E694,"")</f>
        <v>0</v>
      </c>
      <c r="AQ689" s="24">
        <f>IF(AND($AJ$1=5),'Data Entry'!H694,"")</f>
        <v>0</v>
      </c>
      <c r="AR689" s="24">
        <f>IF(AND($AJ$1=5),'Data Entry'!I694,"")</f>
        <v>0</v>
      </c>
      <c r="AS689" s="24" t="str">
        <f t="shared" si="188"/>
        <v/>
      </c>
      <c r="AT689" s="24" t="str">
        <f t="shared" si="189"/>
        <v/>
      </c>
      <c r="AU689" s="24" t="str">
        <f t="shared" si="190"/>
        <v/>
      </c>
      <c r="AV689" s="24" t="str">
        <f t="shared" si="191"/>
        <v/>
      </c>
      <c r="AX689" t="str">
        <f>IF(BC689="","",IF(BC689&gt;0,COUNT($AY$2:AY689),""))</f>
        <v/>
      </c>
      <c r="AY689" s="24" t="str">
        <f t="shared" si="192"/>
        <v/>
      </c>
      <c r="AZ689" s="24" t="str">
        <f>IF(AND($BB$1=5,$BC$1=AH689),'Data Entry'!C694,"")</f>
        <v/>
      </c>
      <c r="BA689" s="24" t="str">
        <f>IF(AND($BB$1=5,AG689=5,$BC$1=AH689),'Data Entry'!D694,"")</f>
        <v/>
      </c>
      <c r="BB689" s="24" t="str">
        <f t="shared" si="193"/>
        <v/>
      </c>
      <c r="BC689" s="24" t="str">
        <f>IF(AND($BB$1=5,AG689=5,$BC$1=AH689),'Data Entry'!F694,"")</f>
        <v/>
      </c>
      <c r="BD689" s="24" t="str">
        <f t="shared" si="194"/>
        <v/>
      </c>
      <c r="BE689" s="24" t="str">
        <f>IF(AND($BB$1=5,AG689=5,$BC$1=AH689),'Data Entry'!G694,"")</f>
        <v/>
      </c>
      <c r="BF689" s="24" t="str">
        <f t="shared" si="195"/>
        <v/>
      </c>
      <c r="BG689" s="24" t="str">
        <f t="shared" si="196"/>
        <v/>
      </c>
      <c r="BH689" s="24" t="str">
        <f>IF(AND($BB$1=5,AG689=5,$BC$1=AH689),'Data Entry'!E694,"")</f>
        <v/>
      </c>
      <c r="BI689" s="24" t="str">
        <f>IF(AND($BB$1=5,AG689=5,$BC$1=AH689),'Data Entry'!H694,"")</f>
        <v/>
      </c>
      <c r="BJ689" s="24" t="str">
        <f>IF(AND($BB$1=5,AG689=5,$BC$1=AH689),'Data Entry'!I694,"")</f>
        <v/>
      </c>
      <c r="BK689" s="24" t="str">
        <f t="shared" si="197"/>
        <v/>
      </c>
      <c r="BL689" s="24" t="str">
        <f t="shared" si="198"/>
        <v/>
      </c>
      <c r="BM689" s="24" t="str">
        <f t="shared" si="199"/>
        <v/>
      </c>
      <c r="BN689" s="24" t="str">
        <f t="shared" si="200"/>
        <v/>
      </c>
    </row>
    <row r="690" spans="1:66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7"/>
      <c r="AF690" t="str">
        <f>IF(AK690="","",IF(AK690&gt;0,COUNT($AG$2:AG690),""))</f>
        <v/>
      </c>
      <c r="AG690" s="24">
        <f t="shared" si="183"/>
        <v>5</v>
      </c>
      <c r="AH690" s="24">
        <f>IF(AND($AJ$1=5),'Data Entry'!C695,"")</f>
        <v>0</v>
      </c>
      <c r="AI690" s="24">
        <f>IF(AND($AJ$1=5),'Data Entry'!D695,"")</f>
        <v>0</v>
      </c>
      <c r="AJ690" s="24" t="str">
        <f t="shared" si="184"/>
        <v/>
      </c>
      <c r="AK690" s="24">
        <f>IF(AND($AJ$1=5),'Data Entry'!F695,"")</f>
        <v>0</v>
      </c>
      <c r="AL690" s="24" t="str">
        <f t="shared" si="185"/>
        <v/>
      </c>
      <c r="AM690" s="24">
        <f>IF(AND($AJ$1=5),'Data Entry'!G695,"")</f>
        <v>0</v>
      </c>
      <c r="AN690" s="24" t="str">
        <f t="shared" si="186"/>
        <v/>
      </c>
      <c r="AO690" s="24" t="str">
        <f t="shared" si="187"/>
        <v/>
      </c>
      <c r="AP690" s="24">
        <f>IF(AND($AJ$1=5),'Data Entry'!E695,"")</f>
        <v>0</v>
      </c>
      <c r="AQ690" s="24">
        <f>IF(AND($AJ$1=5),'Data Entry'!H695,"")</f>
        <v>0</v>
      </c>
      <c r="AR690" s="24">
        <f>IF(AND($AJ$1=5),'Data Entry'!I695,"")</f>
        <v>0</v>
      </c>
      <c r="AS690" s="24" t="str">
        <f t="shared" si="188"/>
        <v/>
      </c>
      <c r="AT690" s="24" t="str">
        <f t="shared" si="189"/>
        <v/>
      </c>
      <c r="AU690" s="24" t="str">
        <f t="shared" si="190"/>
        <v/>
      </c>
      <c r="AV690" s="24" t="str">
        <f t="shared" si="191"/>
        <v/>
      </c>
      <c r="AX690" t="str">
        <f>IF(BC690="","",IF(BC690&gt;0,COUNT($AY$2:AY690),""))</f>
        <v/>
      </c>
      <c r="AY690" s="24" t="str">
        <f t="shared" si="192"/>
        <v/>
      </c>
      <c r="AZ690" s="24" t="str">
        <f>IF(AND($BB$1=5,$BC$1=AH690),'Data Entry'!C695,"")</f>
        <v/>
      </c>
      <c r="BA690" s="24" t="str">
        <f>IF(AND($BB$1=5,AG690=5,$BC$1=AH690),'Data Entry'!D695,"")</f>
        <v/>
      </c>
      <c r="BB690" s="24" t="str">
        <f t="shared" si="193"/>
        <v/>
      </c>
      <c r="BC690" s="24" t="str">
        <f>IF(AND($BB$1=5,AG690=5,$BC$1=AH690),'Data Entry'!F695,"")</f>
        <v/>
      </c>
      <c r="BD690" s="24" t="str">
        <f t="shared" si="194"/>
        <v/>
      </c>
      <c r="BE690" s="24" t="str">
        <f>IF(AND($BB$1=5,AG690=5,$BC$1=AH690),'Data Entry'!G695,"")</f>
        <v/>
      </c>
      <c r="BF690" s="24" t="str">
        <f t="shared" si="195"/>
        <v/>
      </c>
      <c r="BG690" s="24" t="str">
        <f t="shared" si="196"/>
        <v/>
      </c>
      <c r="BH690" s="24" t="str">
        <f>IF(AND($BB$1=5,AG690=5,$BC$1=AH690),'Data Entry'!E695,"")</f>
        <v/>
      </c>
      <c r="BI690" s="24" t="str">
        <f>IF(AND($BB$1=5,AG690=5,$BC$1=AH690),'Data Entry'!H695,"")</f>
        <v/>
      </c>
      <c r="BJ690" s="24" t="str">
        <f>IF(AND($BB$1=5,AG690=5,$BC$1=AH690),'Data Entry'!I695,"")</f>
        <v/>
      </c>
      <c r="BK690" s="24" t="str">
        <f t="shared" si="197"/>
        <v/>
      </c>
      <c r="BL690" s="24" t="str">
        <f t="shared" si="198"/>
        <v/>
      </c>
      <c r="BM690" s="24" t="str">
        <f t="shared" si="199"/>
        <v/>
      </c>
      <c r="BN690" s="24" t="str">
        <f t="shared" si="200"/>
        <v/>
      </c>
    </row>
    <row r="691" spans="1:66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7"/>
      <c r="AF691" t="str">
        <f>IF(AK691="","",IF(AK691&gt;0,COUNT($AG$2:AG691),""))</f>
        <v/>
      </c>
      <c r="AG691" s="24">
        <f t="shared" si="183"/>
        <v>5</v>
      </c>
      <c r="AH691" s="24">
        <f>IF(AND($AJ$1=5),'Data Entry'!C696,"")</f>
        <v>0</v>
      </c>
      <c r="AI691" s="24">
        <f>IF(AND($AJ$1=5),'Data Entry'!D696,"")</f>
        <v>0</v>
      </c>
      <c r="AJ691" s="24" t="str">
        <f t="shared" si="184"/>
        <v/>
      </c>
      <c r="AK691" s="24">
        <f>IF(AND($AJ$1=5),'Data Entry'!F696,"")</f>
        <v>0</v>
      </c>
      <c r="AL691" s="24" t="str">
        <f t="shared" si="185"/>
        <v/>
      </c>
      <c r="AM691" s="24">
        <f>IF(AND($AJ$1=5),'Data Entry'!G696,"")</f>
        <v>0</v>
      </c>
      <c r="AN691" s="24" t="str">
        <f t="shared" si="186"/>
        <v/>
      </c>
      <c r="AO691" s="24" t="str">
        <f t="shared" si="187"/>
        <v/>
      </c>
      <c r="AP691" s="24">
        <f>IF(AND($AJ$1=5),'Data Entry'!E696,"")</f>
        <v>0</v>
      </c>
      <c r="AQ691" s="24">
        <f>IF(AND($AJ$1=5),'Data Entry'!H696,"")</f>
        <v>0</v>
      </c>
      <c r="AR691" s="24">
        <f>IF(AND($AJ$1=5),'Data Entry'!I696,"")</f>
        <v>0</v>
      </c>
      <c r="AS691" s="24" t="str">
        <f t="shared" si="188"/>
        <v/>
      </c>
      <c r="AT691" s="24" t="str">
        <f t="shared" si="189"/>
        <v/>
      </c>
      <c r="AU691" s="24" t="str">
        <f t="shared" si="190"/>
        <v/>
      </c>
      <c r="AV691" s="24" t="str">
        <f t="shared" si="191"/>
        <v/>
      </c>
      <c r="AX691" t="str">
        <f>IF(BC691="","",IF(BC691&gt;0,COUNT($AY$2:AY691),""))</f>
        <v/>
      </c>
      <c r="AY691" s="24" t="str">
        <f t="shared" si="192"/>
        <v/>
      </c>
      <c r="AZ691" s="24" t="str">
        <f>IF(AND($BB$1=5,$BC$1=AH691),'Data Entry'!C696,"")</f>
        <v/>
      </c>
      <c r="BA691" s="24" t="str">
        <f>IF(AND($BB$1=5,AG691=5,$BC$1=AH691),'Data Entry'!D696,"")</f>
        <v/>
      </c>
      <c r="BB691" s="24" t="str">
        <f t="shared" si="193"/>
        <v/>
      </c>
      <c r="BC691" s="24" t="str">
        <f>IF(AND($BB$1=5,AG691=5,$BC$1=AH691),'Data Entry'!F696,"")</f>
        <v/>
      </c>
      <c r="BD691" s="24" t="str">
        <f t="shared" si="194"/>
        <v/>
      </c>
      <c r="BE691" s="24" t="str">
        <f>IF(AND($BB$1=5,AG691=5,$BC$1=AH691),'Data Entry'!G696,"")</f>
        <v/>
      </c>
      <c r="BF691" s="24" t="str">
        <f t="shared" si="195"/>
        <v/>
      </c>
      <c r="BG691" s="24" t="str">
        <f t="shared" si="196"/>
        <v/>
      </c>
      <c r="BH691" s="24" t="str">
        <f>IF(AND($BB$1=5,AG691=5,$BC$1=AH691),'Data Entry'!E696,"")</f>
        <v/>
      </c>
      <c r="BI691" s="24" t="str">
        <f>IF(AND($BB$1=5,AG691=5,$BC$1=AH691),'Data Entry'!H696,"")</f>
        <v/>
      </c>
      <c r="BJ691" s="24" t="str">
        <f>IF(AND($BB$1=5,AG691=5,$BC$1=AH691),'Data Entry'!I696,"")</f>
        <v/>
      </c>
      <c r="BK691" s="24" t="str">
        <f t="shared" si="197"/>
        <v/>
      </c>
      <c r="BL691" s="24" t="str">
        <f t="shared" si="198"/>
        <v/>
      </c>
      <c r="BM691" s="24" t="str">
        <f t="shared" si="199"/>
        <v/>
      </c>
      <c r="BN691" s="24" t="str">
        <f t="shared" si="200"/>
        <v/>
      </c>
    </row>
    <row r="692" spans="1:66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7"/>
      <c r="AF692" t="str">
        <f>IF(AK692="","",IF(AK692&gt;0,COUNT($AG$2:AG692),""))</f>
        <v/>
      </c>
      <c r="AG692" s="24">
        <f t="shared" si="183"/>
        <v>5</v>
      </c>
      <c r="AH692" s="24">
        <f>IF(AND($AJ$1=5),'Data Entry'!C697,"")</f>
        <v>0</v>
      </c>
      <c r="AI692" s="24">
        <f>IF(AND($AJ$1=5),'Data Entry'!D697,"")</f>
        <v>0</v>
      </c>
      <c r="AJ692" s="24" t="str">
        <f t="shared" si="184"/>
        <v/>
      </c>
      <c r="AK692" s="24">
        <f>IF(AND($AJ$1=5),'Data Entry'!F697,"")</f>
        <v>0</v>
      </c>
      <c r="AL692" s="24" t="str">
        <f t="shared" si="185"/>
        <v/>
      </c>
      <c r="AM692" s="24">
        <f>IF(AND($AJ$1=5),'Data Entry'!G697,"")</f>
        <v>0</v>
      </c>
      <c r="AN692" s="24" t="str">
        <f t="shared" si="186"/>
        <v/>
      </c>
      <c r="AO692" s="24" t="str">
        <f t="shared" si="187"/>
        <v/>
      </c>
      <c r="AP692" s="24">
        <f>IF(AND($AJ$1=5),'Data Entry'!E697,"")</f>
        <v>0</v>
      </c>
      <c r="AQ692" s="24">
        <f>IF(AND($AJ$1=5),'Data Entry'!H697,"")</f>
        <v>0</v>
      </c>
      <c r="AR692" s="24">
        <f>IF(AND($AJ$1=5),'Data Entry'!I697,"")</f>
        <v>0</v>
      </c>
      <c r="AS692" s="24" t="str">
        <f t="shared" si="188"/>
        <v/>
      </c>
      <c r="AT692" s="24" t="str">
        <f t="shared" si="189"/>
        <v/>
      </c>
      <c r="AU692" s="24" t="str">
        <f t="shared" si="190"/>
        <v/>
      </c>
      <c r="AV692" s="24" t="str">
        <f t="shared" si="191"/>
        <v/>
      </c>
      <c r="AX692" t="str">
        <f>IF(BC692="","",IF(BC692&gt;0,COUNT($AY$2:AY692),""))</f>
        <v/>
      </c>
      <c r="AY692" s="24" t="str">
        <f t="shared" si="192"/>
        <v/>
      </c>
      <c r="AZ692" s="24" t="str">
        <f>IF(AND($BB$1=5,$BC$1=AH692),'Data Entry'!C697,"")</f>
        <v/>
      </c>
      <c r="BA692" s="24" t="str">
        <f>IF(AND($BB$1=5,AG692=5,$BC$1=AH692),'Data Entry'!D697,"")</f>
        <v/>
      </c>
      <c r="BB692" s="24" t="str">
        <f t="shared" si="193"/>
        <v/>
      </c>
      <c r="BC692" s="24" t="str">
        <f>IF(AND($BB$1=5,AG692=5,$BC$1=AH692),'Data Entry'!F697,"")</f>
        <v/>
      </c>
      <c r="BD692" s="24" t="str">
        <f t="shared" si="194"/>
        <v/>
      </c>
      <c r="BE692" s="24" t="str">
        <f>IF(AND($BB$1=5,AG692=5,$BC$1=AH692),'Data Entry'!G697,"")</f>
        <v/>
      </c>
      <c r="BF692" s="24" t="str">
        <f t="shared" si="195"/>
        <v/>
      </c>
      <c r="BG692" s="24" t="str">
        <f t="shared" si="196"/>
        <v/>
      </c>
      <c r="BH692" s="24" t="str">
        <f>IF(AND($BB$1=5,AG692=5,$BC$1=AH692),'Data Entry'!E697,"")</f>
        <v/>
      </c>
      <c r="BI692" s="24" t="str">
        <f>IF(AND($BB$1=5,AG692=5,$BC$1=AH692),'Data Entry'!H697,"")</f>
        <v/>
      </c>
      <c r="BJ692" s="24" t="str">
        <f>IF(AND($BB$1=5,AG692=5,$BC$1=AH692),'Data Entry'!I697,"")</f>
        <v/>
      </c>
      <c r="BK692" s="24" t="str">
        <f t="shared" si="197"/>
        <v/>
      </c>
      <c r="BL692" s="24" t="str">
        <f t="shared" si="198"/>
        <v/>
      </c>
      <c r="BM692" s="24" t="str">
        <f t="shared" si="199"/>
        <v/>
      </c>
      <c r="BN692" s="24" t="str">
        <f t="shared" si="200"/>
        <v/>
      </c>
    </row>
    <row r="693" spans="1:66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7"/>
      <c r="AF693" t="str">
        <f>IF(AK693="","",IF(AK693&gt;0,COUNT($AG$2:AG693),""))</f>
        <v/>
      </c>
      <c r="AG693" s="24">
        <f t="shared" si="183"/>
        <v>5</v>
      </c>
      <c r="AH693" s="24">
        <f>IF(AND($AJ$1=5),'Data Entry'!C698,"")</f>
        <v>0</v>
      </c>
      <c r="AI693" s="24">
        <f>IF(AND($AJ$1=5),'Data Entry'!D698,"")</f>
        <v>0</v>
      </c>
      <c r="AJ693" s="24" t="str">
        <f t="shared" si="184"/>
        <v/>
      </c>
      <c r="AK693" s="24">
        <f>IF(AND($AJ$1=5),'Data Entry'!F698,"")</f>
        <v>0</v>
      </c>
      <c r="AL693" s="24" t="str">
        <f t="shared" si="185"/>
        <v/>
      </c>
      <c r="AM693" s="24">
        <f>IF(AND($AJ$1=5),'Data Entry'!G698,"")</f>
        <v>0</v>
      </c>
      <c r="AN693" s="24" t="str">
        <f t="shared" si="186"/>
        <v/>
      </c>
      <c r="AO693" s="24" t="str">
        <f t="shared" si="187"/>
        <v/>
      </c>
      <c r="AP693" s="24">
        <f>IF(AND($AJ$1=5),'Data Entry'!E698,"")</f>
        <v>0</v>
      </c>
      <c r="AQ693" s="24">
        <f>IF(AND($AJ$1=5),'Data Entry'!H698,"")</f>
        <v>0</v>
      </c>
      <c r="AR693" s="24">
        <f>IF(AND($AJ$1=5),'Data Entry'!I698,"")</f>
        <v>0</v>
      </c>
      <c r="AS693" s="24" t="str">
        <f t="shared" si="188"/>
        <v/>
      </c>
      <c r="AT693" s="24" t="str">
        <f t="shared" si="189"/>
        <v/>
      </c>
      <c r="AU693" s="24" t="str">
        <f t="shared" si="190"/>
        <v/>
      </c>
      <c r="AV693" s="24" t="str">
        <f t="shared" si="191"/>
        <v/>
      </c>
      <c r="AX693" t="str">
        <f>IF(BC693="","",IF(BC693&gt;0,COUNT($AY$2:AY693),""))</f>
        <v/>
      </c>
      <c r="AY693" s="24" t="str">
        <f t="shared" si="192"/>
        <v/>
      </c>
      <c r="AZ693" s="24" t="str">
        <f>IF(AND($BB$1=5,$BC$1=AH693),'Data Entry'!C698,"")</f>
        <v/>
      </c>
      <c r="BA693" s="24" t="str">
        <f>IF(AND($BB$1=5,AG693=5,$BC$1=AH693),'Data Entry'!D698,"")</f>
        <v/>
      </c>
      <c r="BB693" s="24" t="str">
        <f t="shared" si="193"/>
        <v/>
      </c>
      <c r="BC693" s="24" t="str">
        <f>IF(AND($BB$1=5,AG693=5,$BC$1=AH693),'Data Entry'!F698,"")</f>
        <v/>
      </c>
      <c r="BD693" s="24" t="str">
        <f t="shared" si="194"/>
        <v/>
      </c>
      <c r="BE693" s="24" t="str">
        <f>IF(AND($BB$1=5,AG693=5,$BC$1=AH693),'Data Entry'!G698,"")</f>
        <v/>
      </c>
      <c r="BF693" s="24" t="str">
        <f t="shared" si="195"/>
        <v/>
      </c>
      <c r="BG693" s="24" t="str">
        <f t="shared" si="196"/>
        <v/>
      </c>
      <c r="BH693" s="24" t="str">
        <f>IF(AND($BB$1=5,AG693=5,$BC$1=AH693),'Data Entry'!E698,"")</f>
        <v/>
      </c>
      <c r="BI693" s="24" t="str">
        <f>IF(AND($BB$1=5,AG693=5,$BC$1=AH693),'Data Entry'!H698,"")</f>
        <v/>
      </c>
      <c r="BJ693" s="24" t="str">
        <f>IF(AND($BB$1=5,AG693=5,$BC$1=AH693),'Data Entry'!I698,"")</f>
        <v/>
      </c>
      <c r="BK693" s="24" t="str">
        <f t="shared" si="197"/>
        <v/>
      </c>
      <c r="BL693" s="24" t="str">
        <f t="shared" si="198"/>
        <v/>
      </c>
      <c r="BM693" s="24" t="str">
        <f t="shared" si="199"/>
        <v/>
      </c>
      <c r="BN693" s="24" t="str">
        <f t="shared" si="200"/>
        <v/>
      </c>
    </row>
    <row r="694" spans="1:66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7"/>
      <c r="AF694" t="str">
        <f>IF(AK694="","",IF(AK694&gt;0,COUNT($AG$2:AG694),""))</f>
        <v/>
      </c>
      <c r="AG694" s="24">
        <f t="shared" si="183"/>
        <v>5</v>
      </c>
      <c r="AH694" s="24">
        <f>IF(AND($AJ$1=5),'Data Entry'!C699,"")</f>
        <v>0</v>
      </c>
      <c r="AI694" s="24">
        <f>IF(AND($AJ$1=5),'Data Entry'!D699,"")</f>
        <v>0</v>
      </c>
      <c r="AJ694" s="24" t="str">
        <f t="shared" si="184"/>
        <v/>
      </c>
      <c r="AK694" s="24">
        <f>IF(AND($AJ$1=5),'Data Entry'!F699,"")</f>
        <v>0</v>
      </c>
      <c r="AL694" s="24" t="str">
        <f t="shared" si="185"/>
        <v/>
      </c>
      <c r="AM694" s="24">
        <f>IF(AND($AJ$1=5),'Data Entry'!G699,"")</f>
        <v>0</v>
      </c>
      <c r="AN694" s="24" t="str">
        <f t="shared" si="186"/>
        <v/>
      </c>
      <c r="AO694" s="24" t="str">
        <f t="shared" si="187"/>
        <v/>
      </c>
      <c r="AP694" s="24">
        <f>IF(AND($AJ$1=5),'Data Entry'!E699,"")</f>
        <v>0</v>
      </c>
      <c r="AQ694" s="24">
        <f>IF(AND($AJ$1=5),'Data Entry'!H699,"")</f>
        <v>0</v>
      </c>
      <c r="AR694" s="24">
        <f>IF(AND($AJ$1=5),'Data Entry'!I699,"")</f>
        <v>0</v>
      </c>
      <c r="AS694" s="24" t="str">
        <f t="shared" si="188"/>
        <v/>
      </c>
      <c r="AT694" s="24" t="str">
        <f t="shared" si="189"/>
        <v/>
      </c>
      <c r="AU694" s="24" t="str">
        <f t="shared" si="190"/>
        <v/>
      </c>
      <c r="AV694" s="24" t="str">
        <f t="shared" si="191"/>
        <v/>
      </c>
      <c r="AX694" t="str">
        <f>IF(BC694="","",IF(BC694&gt;0,COUNT($AY$2:AY694),""))</f>
        <v/>
      </c>
      <c r="AY694" s="24" t="str">
        <f t="shared" si="192"/>
        <v/>
      </c>
      <c r="AZ694" s="24" t="str">
        <f>IF(AND($BB$1=5,$BC$1=AH694),'Data Entry'!C699,"")</f>
        <v/>
      </c>
      <c r="BA694" s="24" t="str">
        <f>IF(AND($BB$1=5,AG694=5,$BC$1=AH694),'Data Entry'!D699,"")</f>
        <v/>
      </c>
      <c r="BB694" s="24" t="str">
        <f t="shared" si="193"/>
        <v/>
      </c>
      <c r="BC694" s="24" t="str">
        <f>IF(AND($BB$1=5,AG694=5,$BC$1=AH694),'Data Entry'!F699,"")</f>
        <v/>
      </c>
      <c r="BD694" s="24" t="str">
        <f t="shared" si="194"/>
        <v/>
      </c>
      <c r="BE694" s="24" t="str">
        <f>IF(AND($BB$1=5,AG694=5,$BC$1=AH694),'Data Entry'!G699,"")</f>
        <v/>
      </c>
      <c r="BF694" s="24" t="str">
        <f t="shared" si="195"/>
        <v/>
      </c>
      <c r="BG694" s="24" t="str">
        <f t="shared" si="196"/>
        <v/>
      </c>
      <c r="BH694" s="24" t="str">
        <f>IF(AND($BB$1=5,AG694=5,$BC$1=AH694),'Data Entry'!E699,"")</f>
        <v/>
      </c>
      <c r="BI694" s="24" t="str">
        <f>IF(AND($BB$1=5,AG694=5,$BC$1=AH694),'Data Entry'!H699,"")</f>
        <v/>
      </c>
      <c r="BJ694" s="24" t="str">
        <f>IF(AND($BB$1=5,AG694=5,$BC$1=AH694),'Data Entry'!I699,"")</f>
        <v/>
      </c>
      <c r="BK694" s="24" t="str">
        <f t="shared" si="197"/>
        <v/>
      </c>
      <c r="BL694" s="24" t="str">
        <f t="shared" si="198"/>
        <v/>
      </c>
      <c r="BM694" s="24" t="str">
        <f t="shared" si="199"/>
        <v/>
      </c>
      <c r="BN694" s="24" t="str">
        <f t="shared" si="200"/>
        <v/>
      </c>
    </row>
    <row r="695" spans="1:66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7"/>
      <c r="AF695" t="str">
        <f>IF(AK695="","",IF(AK695&gt;0,COUNT($AG$2:AG695),""))</f>
        <v/>
      </c>
      <c r="AG695" s="24">
        <f t="shared" si="183"/>
        <v>5</v>
      </c>
      <c r="AH695" s="24">
        <f>IF(AND($AJ$1=5),'Data Entry'!C700,"")</f>
        <v>0</v>
      </c>
      <c r="AI695" s="24">
        <f>IF(AND($AJ$1=5),'Data Entry'!D700,"")</f>
        <v>0</v>
      </c>
      <c r="AJ695" s="24" t="str">
        <f t="shared" si="184"/>
        <v/>
      </c>
      <c r="AK695" s="24">
        <f>IF(AND($AJ$1=5),'Data Entry'!F700,"")</f>
        <v>0</v>
      </c>
      <c r="AL695" s="24" t="str">
        <f t="shared" si="185"/>
        <v/>
      </c>
      <c r="AM695" s="24">
        <f>IF(AND($AJ$1=5),'Data Entry'!G700,"")</f>
        <v>0</v>
      </c>
      <c r="AN695" s="24" t="str">
        <f t="shared" si="186"/>
        <v/>
      </c>
      <c r="AO695" s="24" t="str">
        <f t="shared" si="187"/>
        <v/>
      </c>
      <c r="AP695" s="24">
        <f>IF(AND($AJ$1=5),'Data Entry'!E700,"")</f>
        <v>0</v>
      </c>
      <c r="AQ695" s="24">
        <f>IF(AND($AJ$1=5),'Data Entry'!H700,"")</f>
        <v>0</v>
      </c>
      <c r="AR695" s="24">
        <f>IF(AND($AJ$1=5),'Data Entry'!I700,"")</f>
        <v>0</v>
      </c>
      <c r="AS695" s="24" t="str">
        <f t="shared" si="188"/>
        <v/>
      </c>
      <c r="AT695" s="24" t="str">
        <f t="shared" si="189"/>
        <v/>
      </c>
      <c r="AU695" s="24" t="str">
        <f t="shared" si="190"/>
        <v/>
      </c>
      <c r="AV695" s="24" t="str">
        <f t="shared" si="191"/>
        <v/>
      </c>
      <c r="AX695" t="str">
        <f>IF(BC695="","",IF(BC695&gt;0,COUNT($AY$2:AY695),""))</f>
        <v/>
      </c>
      <c r="AY695" s="24" t="str">
        <f t="shared" si="192"/>
        <v/>
      </c>
      <c r="AZ695" s="24" t="str">
        <f>IF(AND($BB$1=5,$BC$1=AH695),'Data Entry'!C700,"")</f>
        <v/>
      </c>
      <c r="BA695" s="24" t="str">
        <f>IF(AND($BB$1=5,AG695=5,$BC$1=AH695),'Data Entry'!D700,"")</f>
        <v/>
      </c>
      <c r="BB695" s="24" t="str">
        <f t="shared" si="193"/>
        <v/>
      </c>
      <c r="BC695" s="24" t="str">
        <f>IF(AND($BB$1=5,AG695=5,$BC$1=AH695),'Data Entry'!F700,"")</f>
        <v/>
      </c>
      <c r="BD695" s="24" t="str">
        <f t="shared" si="194"/>
        <v/>
      </c>
      <c r="BE695" s="24" t="str">
        <f>IF(AND($BB$1=5,AG695=5,$BC$1=AH695),'Data Entry'!G700,"")</f>
        <v/>
      </c>
      <c r="BF695" s="24" t="str">
        <f t="shared" si="195"/>
        <v/>
      </c>
      <c r="BG695" s="24" t="str">
        <f t="shared" si="196"/>
        <v/>
      </c>
      <c r="BH695" s="24" t="str">
        <f>IF(AND($BB$1=5,AG695=5,$BC$1=AH695),'Data Entry'!E700,"")</f>
        <v/>
      </c>
      <c r="BI695" s="24" t="str">
        <f>IF(AND($BB$1=5,AG695=5,$BC$1=AH695),'Data Entry'!H700,"")</f>
        <v/>
      </c>
      <c r="BJ695" s="24" t="str">
        <f>IF(AND($BB$1=5,AG695=5,$BC$1=AH695),'Data Entry'!I700,"")</f>
        <v/>
      </c>
      <c r="BK695" s="24" t="str">
        <f t="shared" si="197"/>
        <v/>
      </c>
      <c r="BL695" s="24" t="str">
        <f t="shared" si="198"/>
        <v/>
      </c>
      <c r="BM695" s="24" t="str">
        <f t="shared" si="199"/>
        <v/>
      </c>
      <c r="BN695" s="24" t="str">
        <f t="shared" si="200"/>
        <v/>
      </c>
    </row>
    <row r="696" spans="1:66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7"/>
      <c r="AF696" t="str">
        <f>IF(AK696="","",IF(AK696&gt;0,COUNT($AG$2:AG696),""))</f>
        <v/>
      </c>
      <c r="AG696" s="24">
        <f t="shared" si="183"/>
        <v>5</v>
      </c>
      <c r="AH696" s="24">
        <f>IF(AND($AJ$1=5),'Data Entry'!C701,"")</f>
        <v>0</v>
      </c>
      <c r="AI696" s="24">
        <f>IF(AND($AJ$1=5),'Data Entry'!D701,"")</f>
        <v>0</v>
      </c>
      <c r="AJ696" s="24" t="str">
        <f t="shared" si="184"/>
        <v/>
      </c>
      <c r="AK696" s="24">
        <f>IF(AND($AJ$1=5),'Data Entry'!F701,"")</f>
        <v>0</v>
      </c>
      <c r="AL696" s="24" t="str">
        <f t="shared" si="185"/>
        <v/>
      </c>
      <c r="AM696" s="24">
        <f>IF(AND($AJ$1=5),'Data Entry'!G701,"")</f>
        <v>0</v>
      </c>
      <c r="AN696" s="24" t="str">
        <f t="shared" si="186"/>
        <v/>
      </c>
      <c r="AO696" s="24" t="str">
        <f t="shared" si="187"/>
        <v/>
      </c>
      <c r="AP696" s="24">
        <f>IF(AND($AJ$1=5),'Data Entry'!E701,"")</f>
        <v>0</v>
      </c>
      <c r="AQ696" s="24">
        <f>IF(AND($AJ$1=5),'Data Entry'!H701,"")</f>
        <v>0</v>
      </c>
      <c r="AR696" s="24">
        <f>IF(AND($AJ$1=5),'Data Entry'!I701,"")</f>
        <v>0</v>
      </c>
      <c r="AS696" s="24" t="str">
        <f t="shared" si="188"/>
        <v/>
      </c>
      <c r="AT696" s="24" t="str">
        <f t="shared" si="189"/>
        <v/>
      </c>
      <c r="AU696" s="24" t="str">
        <f t="shared" si="190"/>
        <v/>
      </c>
      <c r="AV696" s="24" t="str">
        <f t="shared" si="191"/>
        <v/>
      </c>
      <c r="AX696" t="str">
        <f>IF(BC696="","",IF(BC696&gt;0,COUNT($AY$2:AY696),""))</f>
        <v/>
      </c>
      <c r="AY696" s="24" t="str">
        <f t="shared" si="192"/>
        <v/>
      </c>
      <c r="AZ696" s="24" t="str">
        <f>IF(AND($BB$1=5,$BC$1=AH696),'Data Entry'!C701,"")</f>
        <v/>
      </c>
      <c r="BA696" s="24" t="str">
        <f>IF(AND($BB$1=5,AG696=5,$BC$1=AH696),'Data Entry'!D701,"")</f>
        <v/>
      </c>
      <c r="BB696" s="24" t="str">
        <f t="shared" si="193"/>
        <v/>
      </c>
      <c r="BC696" s="24" t="str">
        <f>IF(AND($BB$1=5,AG696=5,$BC$1=AH696),'Data Entry'!F701,"")</f>
        <v/>
      </c>
      <c r="BD696" s="24" t="str">
        <f t="shared" si="194"/>
        <v/>
      </c>
      <c r="BE696" s="24" t="str">
        <f>IF(AND($BB$1=5,AG696=5,$BC$1=AH696),'Data Entry'!G701,"")</f>
        <v/>
      </c>
      <c r="BF696" s="24" t="str">
        <f t="shared" si="195"/>
        <v/>
      </c>
      <c r="BG696" s="24" t="str">
        <f t="shared" si="196"/>
        <v/>
      </c>
      <c r="BH696" s="24" t="str">
        <f>IF(AND($BB$1=5,AG696=5,$BC$1=AH696),'Data Entry'!E701,"")</f>
        <v/>
      </c>
      <c r="BI696" s="24" t="str">
        <f>IF(AND($BB$1=5,AG696=5,$BC$1=AH696),'Data Entry'!H701,"")</f>
        <v/>
      </c>
      <c r="BJ696" s="24" t="str">
        <f>IF(AND($BB$1=5,AG696=5,$BC$1=AH696),'Data Entry'!I701,"")</f>
        <v/>
      </c>
      <c r="BK696" s="24" t="str">
        <f t="shared" si="197"/>
        <v/>
      </c>
      <c r="BL696" s="24" t="str">
        <f t="shared" si="198"/>
        <v/>
      </c>
      <c r="BM696" s="24" t="str">
        <f t="shared" si="199"/>
        <v/>
      </c>
      <c r="BN696" s="24" t="str">
        <f t="shared" si="200"/>
        <v/>
      </c>
    </row>
    <row r="697" spans="1:66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7"/>
      <c r="AF697" t="str">
        <f>IF(AK697="","",IF(AK697&gt;0,COUNT($AG$2:AG697),""))</f>
        <v/>
      </c>
      <c r="AG697" s="24">
        <f t="shared" si="183"/>
        <v>5</v>
      </c>
      <c r="AH697" s="24">
        <f>IF(AND($AJ$1=5),'Data Entry'!C702,"")</f>
        <v>0</v>
      </c>
      <c r="AI697" s="24">
        <f>IF(AND($AJ$1=5),'Data Entry'!D702,"")</f>
        <v>0</v>
      </c>
      <c r="AJ697" s="24" t="str">
        <f t="shared" si="184"/>
        <v/>
      </c>
      <c r="AK697" s="24">
        <f>IF(AND($AJ$1=5),'Data Entry'!F702,"")</f>
        <v>0</v>
      </c>
      <c r="AL697" s="24" t="str">
        <f t="shared" si="185"/>
        <v/>
      </c>
      <c r="AM697" s="24">
        <f>IF(AND($AJ$1=5),'Data Entry'!G702,"")</f>
        <v>0</v>
      </c>
      <c r="AN697" s="24" t="str">
        <f t="shared" si="186"/>
        <v/>
      </c>
      <c r="AO697" s="24" t="str">
        <f t="shared" si="187"/>
        <v/>
      </c>
      <c r="AP697" s="24">
        <f>IF(AND($AJ$1=5),'Data Entry'!E702,"")</f>
        <v>0</v>
      </c>
      <c r="AQ697" s="24">
        <f>IF(AND($AJ$1=5),'Data Entry'!H702,"")</f>
        <v>0</v>
      </c>
      <c r="AR697" s="24">
        <f>IF(AND($AJ$1=5),'Data Entry'!I702,"")</f>
        <v>0</v>
      </c>
      <c r="AS697" s="24" t="str">
        <f t="shared" si="188"/>
        <v/>
      </c>
      <c r="AT697" s="24" t="str">
        <f t="shared" si="189"/>
        <v/>
      </c>
      <c r="AU697" s="24" t="str">
        <f t="shared" si="190"/>
        <v/>
      </c>
      <c r="AV697" s="24" t="str">
        <f t="shared" si="191"/>
        <v/>
      </c>
      <c r="AX697" t="str">
        <f>IF(BC697="","",IF(BC697&gt;0,COUNT($AY$2:AY697),""))</f>
        <v/>
      </c>
      <c r="AY697" s="24" t="str">
        <f t="shared" si="192"/>
        <v/>
      </c>
      <c r="AZ697" s="24" t="str">
        <f>IF(AND($BB$1=5,$BC$1=AH697),'Data Entry'!C702,"")</f>
        <v/>
      </c>
      <c r="BA697" s="24" t="str">
        <f>IF(AND($BB$1=5,AG697=5,$BC$1=AH697),'Data Entry'!D702,"")</f>
        <v/>
      </c>
      <c r="BB697" s="24" t="str">
        <f t="shared" si="193"/>
        <v/>
      </c>
      <c r="BC697" s="24" t="str">
        <f>IF(AND($BB$1=5,AG697=5,$BC$1=AH697),'Data Entry'!F702,"")</f>
        <v/>
      </c>
      <c r="BD697" s="24" t="str">
        <f t="shared" si="194"/>
        <v/>
      </c>
      <c r="BE697" s="24" t="str">
        <f>IF(AND($BB$1=5,AG697=5,$BC$1=AH697),'Data Entry'!G702,"")</f>
        <v/>
      </c>
      <c r="BF697" s="24" t="str">
        <f t="shared" si="195"/>
        <v/>
      </c>
      <c r="BG697" s="24" t="str">
        <f t="shared" si="196"/>
        <v/>
      </c>
      <c r="BH697" s="24" t="str">
        <f>IF(AND($BB$1=5,AG697=5,$BC$1=AH697),'Data Entry'!E702,"")</f>
        <v/>
      </c>
      <c r="BI697" s="24" t="str">
        <f>IF(AND($BB$1=5,AG697=5,$BC$1=AH697),'Data Entry'!H702,"")</f>
        <v/>
      </c>
      <c r="BJ697" s="24" t="str">
        <f>IF(AND($BB$1=5,AG697=5,$BC$1=AH697),'Data Entry'!I702,"")</f>
        <v/>
      </c>
      <c r="BK697" s="24" t="str">
        <f t="shared" si="197"/>
        <v/>
      </c>
      <c r="BL697" s="24" t="str">
        <f t="shared" si="198"/>
        <v/>
      </c>
      <c r="BM697" s="24" t="str">
        <f t="shared" si="199"/>
        <v/>
      </c>
      <c r="BN697" s="24" t="str">
        <f t="shared" si="200"/>
        <v/>
      </c>
    </row>
    <row r="698" spans="1:66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7"/>
      <c r="AF698" t="str">
        <f>IF(AK698="","",IF(AK698&gt;0,COUNT($AG$2:AG698),""))</f>
        <v/>
      </c>
      <c r="AG698" s="24">
        <f t="shared" si="183"/>
        <v>5</v>
      </c>
      <c r="AH698" s="24">
        <f>IF(AND($AJ$1=5),'Data Entry'!C703,"")</f>
        <v>0</v>
      </c>
      <c r="AI698" s="24">
        <f>IF(AND($AJ$1=5),'Data Entry'!D703,"")</f>
        <v>0</v>
      </c>
      <c r="AJ698" s="24" t="str">
        <f t="shared" si="184"/>
        <v/>
      </c>
      <c r="AK698" s="24">
        <f>IF(AND($AJ$1=5),'Data Entry'!F703,"")</f>
        <v>0</v>
      </c>
      <c r="AL698" s="24" t="str">
        <f t="shared" si="185"/>
        <v/>
      </c>
      <c r="AM698" s="24">
        <f>IF(AND($AJ$1=5),'Data Entry'!G703,"")</f>
        <v>0</v>
      </c>
      <c r="AN698" s="24" t="str">
        <f t="shared" si="186"/>
        <v/>
      </c>
      <c r="AO698" s="24" t="str">
        <f t="shared" si="187"/>
        <v/>
      </c>
      <c r="AP698" s="24">
        <f>IF(AND($AJ$1=5),'Data Entry'!E703,"")</f>
        <v>0</v>
      </c>
      <c r="AQ698" s="24">
        <f>IF(AND($AJ$1=5),'Data Entry'!H703,"")</f>
        <v>0</v>
      </c>
      <c r="AR698" s="24">
        <f>IF(AND($AJ$1=5),'Data Entry'!I703,"")</f>
        <v>0</v>
      </c>
      <c r="AS698" s="24" t="str">
        <f t="shared" si="188"/>
        <v/>
      </c>
      <c r="AT698" s="24" t="str">
        <f t="shared" si="189"/>
        <v/>
      </c>
      <c r="AU698" s="24" t="str">
        <f t="shared" si="190"/>
        <v/>
      </c>
      <c r="AV698" s="24" t="str">
        <f t="shared" si="191"/>
        <v/>
      </c>
      <c r="AX698" t="str">
        <f>IF(BC698="","",IF(BC698&gt;0,COUNT($AY$2:AY698),""))</f>
        <v/>
      </c>
      <c r="AY698" s="24" t="str">
        <f t="shared" si="192"/>
        <v/>
      </c>
      <c r="AZ698" s="24" t="str">
        <f>IF(AND($BB$1=5,$BC$1=AH698),'Data Entry'!C703,"")</f>
        <v/>
      </c>
      <c r="BA698" s="24" t="str">
        <f>IF(AND($BB$1=5,AG698=5,$BC$1=AH698),'Data Entry'!D703,"")</f>
        <v/>
      </c>
      <c r="BB698" s="24" t="str">
        <f t="shared" si="193"/>
        <v/>
      </c>
      <c r="BC698" s="24" t="str">
        <f>IF(AND($BB$1=5,AG698=5,$BC$1=AH698),'Data Entry'!F703,"")</f>
        <v/>
      </c>
      <c r="BD698" s="24" t="str">
        <f t="shared" si="194"/>
        <v/>
      </c>
      <c r="BE698" s="24" t="str">
        <f>IF(AND($BB$1=5,AG698=5,$BC$1=AH698),'Data Entry'!G703,"")</f>
        <v/>
      </c>
      <c r="BF698" s="24" t="str">
        <f t="shared" si="195"/>
        <v/>
      </c>
      <c r="BG698" s="24" t="str">
        <f t="shared" si="196"/>
        <v/>
      </c>
      <c r="BH698" s="24" t="str">
        <f>IF(AND($BB$1=5,AG698=5,$BC$1=AH698),'Data Entry'!E703,"")</f>
        <v/>
      </c>
      <c r="BI698" s="24" t="str">
        <f>IF(AND($BB$1=5,AG698=5,$BC$1=AH698),'Data Entry'!H703,"")</f>
        <v/>
      </c>
      <c r="BJ698" s="24" t="str">
        <f>IF(AND($BB$1=5,AG698=5,$BC$1=AH698),'Data Entry'!I703,"")</f>
        <v/>
      </c>
      <c r="BK698" s="24" t="str">
        <f t="shared" si="197"/>
        <v/>
      </c>
      <c r="BL698" s="24" t="str">
        <f t="shared" si="198"/>
        <v/>
      </c>
      <c r="BM698" s="24" t="str">
        <f t="shared" si="199"/>
        <v/>
      </c>
      <c r="BN698" s="24" t="str">
        <f t="shared" si="200"/>
        <v/>
      </c>
    </row>
    <row r="699" spans="1:66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7"/>
      <c r="AF699" t="str">
        <f>IF(AK699="","",IF(AK699&gt;0,COUNT($AG$2:AG699),""))</f>
        <v/>
      </c>
      <c r="AG699" s="24">
        <f t="shared" si="183"/>
        <v>5</v>
      </c>
      <c r="AH699" s="24">
        <f>IF(AND($AJ$1=5),'Data Entry'!C704,"")</f>
        <v>0</v>
      </c>
      <c r="AI699" s="24">
        <f>IF(AND($AJ$1=5),'Data Entry'!D704,"")</f>
        <v>0</v>
      </c>
      <c r="AJ699" s="24" t="str">
        <f t="shared" si="184"/>
        <v/>
      </c>
      <c r="AK699" s="24">
        <f>IF(AND($AJ$1=5),'Data Entry'!F704,"")</f>
        <v>0</v>
      </c>
      <c r="AL699" s="24" t="str">
        <f t="shared" si="185"/>
        <v/>
      </c>
      <c r="AM699" s="24">
        <f>IF(AND($AJ$1=5),'Data Entry'!G704,"")</f>
        <v>0</v>
      </c>
      <c r="AN699" s="24" t="str">
        <f t="shared" si="186"/>
        <v/>
      </c>
      <c r="AO699" s="24" t="str">
        <f t="shared" si="187"/>
        <v/>
      </c>
      <c r="AP699" s="24">
        <f>IF(AND($AJ$1=5),'Data Entry'!E704,"")</f>
        <v>0</v>
      </c>
      <c r="AQ699" s="24">
        <f>IF(AND($AJ$1=5),'Data Entry'!H704,"")</f>
        <v>0</v>
      </c>
      <c r="AR699" s="24">
        <f>IF(AND($AJ$1=5),'Data Entry'!I704,"")</f>
        <v>0</v>
      </c>
      <c r="AS699" s="24" t="str">
        <f t="shared" si="188"/>
        <v/>
      </c>
      <c r="AT699" s="24" t="str">
        <f t="shared" si="189"/>
        <v/>
      </c>
      <c r="AU699" s="24" t="str">
        <f t="shared" si="190"/>
        <v/>
      </c>
      <c r="AV699" s="24" t="str">
        <f t="shared" si="191"/>
        <v/>
      </c>
      <c r="AX699" t="str">
        <f>IF(BC699="","",IF(BC699&gt;0,COUNT($AY$2:AY699),""))</f>
        <v/>
      </c>
      <c r="AY699" s="24" t="str">
        <f t="shared" si="192"/>
        <v/>
      </c>
      <c r="AZ699" s="24" t="str">
        <f>IF(AND($BB$1=5,$BC$1=AH699),'Data Entry'!C704,"")</f>
        <v/>
      </c>
      <c r="BA699" s="24" t="str">
        <f>IF(AND($BB$1=5,AG699=5,$BC$1=AH699),'Data Entry'!D704,"")</f>
        <v/>
      </c>
      <c r="BB699" s="24" t="str">
        <f t="shared" si="193"/>
        <v/>
      </c>
      <c r="BC699" s="24" t="str">
        <f>IF(AND($BB$1=5,AG699=5,$BC$1=AH699),'Data Entry'!F704,"")</f>
        <v/>
      </c>
      <c r="BD699" s="24" t="str">
        <f t="shared" si="194"/>
        <v/>
      </c>
      <c r="BE699" s="24" t="str">
        <f>IF(AND($BB$1=5,AG699=5,$BC$1=AH699),'Data Entry'!G704,"")</f>
        <v/>
      </c>
      <c r="BF699" s="24" t="str">
        <f t="shared" si="195"/>
        <v/>
      </c>
      <c r="BG699" s="24" t="str">
        <f t="shared" si="196"/>
        <v/>
      </c>
      <c r="BH699" s="24" t="str">
        <f>IF(AND($BB$1=5,AG699=5,$BC$1=AH699),'Data Entry'!E704,"")</f>
        <v/>
      </c>
      <c r="BI699" s="24" t="str">
        <f>IF(AND($BB$1=5,AG699=5,$BC$1=AH699),'Data Entry'!H704,"")</f>
        <v/>
      </c>
      <c r="BJ699" s="24" t="str">
        <f>IF(AND($BB$1=5,AG699=5,$BC$1=AH699),'Data Entry'!I704,"")</f>
        <v/>
      </c>
      <c r="BK699" s="24" t="str">
        <f t="shared" si="197"/>
        <v/>
      </c>
      <c r="BL699" s="24" t="str">
        <f t="shared" si="198"/>
        <v/>
      </c>
      <c r="BM699" s="24" t="str">
        <f t="shared" si="199"/>
        <v/>
      </c>
      <c r="BN699" s="24" t="str">
        <f t="shared" si="200"/>
        <v/>
      </c>
    </row>
    <row r="700" spans="1:66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7"/>
      <c r="AF700" t="str">
        <f>IF(AK700="","",IF(AK700&gt;0,COUNT($AG$2:AG700),""))</f>
        <v/>
      </c>
      <c r="AG700" s="24">
        <f t="shared" si="183"/>
        <v>5</v>
      </c>
      <c r="AH700" s="24">
        <f>IF(AND($AJ$1=5),'Data Entry'!C705,"")</f>
        <v>0</v>
      </c>
      <c r="AI700" s="24">
        <f>IF(AND($AJ$1=5),'Data Entry'!D705,"")</f>
        <v>0</v>
      </c>
      <c r="AJ700" s="24" t="str">
        <f t="shared" si="184"/>
        <v/>
      </c>
      <c r="AK700" s="24">
        <f>IF(AND($AJ$1=5),'Data Entry'!F705,"")</f>
        <v>0</v>
      </c>
      <c r="AL700" s="24" t="str">
        <f t="shared" si="185"/>
        <v/>
      </c>
      <c r="AM700" s="24">
        <f>IF(AND($AJ$1=5),'Data Entry'!G705,"")</f>
        <v>0</v>
      </c>
      <c r="AN700" s="24" t="str">
        <f t="shared" si="186"/>
        <v/>
      </c>
      <c r="AO700" s="24" t="str">
        <f t="shared" si="187"/>
        <v/>
      </c>
      <c r="AP700" s="24">
        <f>IF(AND($AJ$1=5),'Data Entry'!E705,"")</f>
        <v>0</v>
      </c>
      <c r="AQ700" s="24">
        <f>IF(AND($AJ$1=5),'Data Entry'!H705,"")</f>
        <v>0</v>
      </c>
      <c r="AR700" s="24">
        <f>IF(AND($AJ$1=5),'Data Entry'!I705,"")</f>
        <v>0</v>
      </c>
      <c r="AS700" s="24" t="str">
        <f t="shared" si="188"/>
        <v/>
      </c>
      <c r="AT700" s="24" t="str">
        <f t="shared" si="189"/>
        <v/>
      </c>
      <c r="AU700" s="24" t="str">
        <f t="shared" si="190"/>
        <v/>
      </c>
      <c r="AV700" s="24" t="str">
        <f t="shared" si="191"/>
        <v/>
      </c>
      <c r="AX700" t="str">
        <f>IF(BC700="","",IF(BC700&gt;0,COUNT($AY$2:AY700),""))</f>
        <v/>
      </c>
      <c r="AY700" s="24" t="str">
        <f t="shared" si="192"/>
        <v/>
      </c>
      <c r="AZ700" s="24" t="str">
        <f>IF(AND($BB$1=5,$BC$1=AH700),'Data Entry'!C705,"")</f>
        <v/>
      </c>
      <c r="BA700" s="24" t="str">
        <f>IF(AND($BB$1=5,AG700=5,$BC$1=AH700),'Data Entry'!D705,"")</f>
        <v/>
      </c>
      <c r="BB700" s="24" t="str">
        <f t="shared" si="193"/>
        <v/>
      </c>
      <c r="BC700" s="24" t="str">
        <f>IF(AND($BB$1=5,AG700=5,$BC$1=AH700),'Data Entry'!F705,"")</f>
        <v/>
      </c>
      <c r="BD700" s="24" t="str">
        <f t="shared" si="194"/>
        <v/>
      </c>
      <c r="BE700" s="24" t="str">
        <f>IF(AND($BB$1=5,AG700=5,$BC$1=AH700),'Data Entry'!G705,"")</f>
        <v/>
      </c>
      <c r="BF700" s="24" t="str">
        <f t="shared" si="195"/>
        <v/>
      </c>
      <c r="BG700" s="24" t="str">
        <f t="shared" si="196"/>
        <v/>
      </c>
      <c r="BH700" s="24" t="str">
        <f>IF(AND($BB$1=5,AG700=5,$BC$1=AH700),'Data Entry'!E705,"")</f>
        <v/>
      </c>
      <c r="BI700" s="24" t="str">
        <f>IF(AND($BB$1=5,AG700=5,$BC$1=AH700),'Data Entry'!H705,"")</f>
        <v/>
      </c>
      <c r="BJ700" s="24" t="str">
        <f>IF(AND($BB$1=5,AG700=5,$BC$1=AH700),'Data Entry'!I705,"")</f>
        <v/>
      </c>
      <c r="BK700" s="24" t="str">
        <f t="shared" si="197"/>
        <v/>
      </c>
      <c r="BL700" s="24" t="str">
        <f t="shared" si="198"/>
        <v/>
      </c>
      <c r="BM700" s="24" t="str">
        <f t="shared" si="199"/>
        <v/>
      </c>
      <c r="BN700" s="24" t="str">
        <f t="shared" si="200"/>
        <v/>
      </c>
    </row>
    <row r="701" spans="1:66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7"/>
      <c r="AF701" t="str">
        <f>IF(AK701="","",IF(AK701&gt;0,COUNT($AG$2:AG701),""))</f>
        <v/>
      </c>
      <c r="AG701" s="24">
        <f t="shared" si="183"/>
        <v>5</v>
      </c>
      <c r="AH701" s="24">
        <f>IF(AND($AJ$1=5),'Data Entry'!C706,"")</f>
        <v>0</v>
      </c>
      <c r="AI701" s="24">
        <f>IF(AND($AJ$1=5),'Data Entry'!D706,"")</f>
        <v>0</v>
      </c>
      <c r="AJ701" s="24" t="str">
        <f t="shared" si="184"/>
        <v/>
      </c>
      <c r="AK701" s="24">
        <f>IF(AND($AJ$1=5),'Data Entry'!F706,"")</f>
        <v>0</v>
      </c>
      <c r="AL701" s="24" t="str">
        <f t="shared" si="185"/>
        <v/>
      </c>
      <c r="AM701" s="24">
        <f>IF(AND($AJ$1=5),'Data Entry'!G706,"")</f>
        <v>0</v>
      </c>
      <c r="AN701" s="24" t="str">
        <f t="shared" si="186"/>
        <v/>
      </c>
      <c r="AO701" s="24" t="str">
        <f t="shared" si="187"/>
        <v/>
      </c>
      <c r="AP701" s="24">
        <f>IF(AND($AJ$1=5),'Data Entry'!E706,"")</f>
        <v>0</v>
      </c>
      <c r="AQ701" s="24">
        <f>IF(AND($AJ$1=5),'Data Entry'!H706,"")</f>
        <v>0</v>
      </c>
      <c r="AR701" s="24">
        <f>IF(AND($AJ$1=5),'Data Entry'!I706,"")</f>
        <v>0</v>
      </c>
      <c r="AS701" s="24" t="str">
        <f t="shared" si="188"/>
        <v/>
      </c>
      <c r="AT701" s="24" t="str">
        <f t="shared" si="189"/>
        <v/>
      </c>
      <c r="AU701" s="24" t="str">
        <f t="shared" si="190"/>
        <v/>
      </c>
      <c r="AV701" s="24" t="str">
        <f t="shared" si="191"/>
        <v/>
      </c>
      <c r="AX701" t="str">
        <f>IF(BC701="","",IF(BC701&gt;0,COUNT($AY$2:AY701),""))</f>
        <v/>
      </c>
      <c r="AY701" s="24" t="str">
        <f t="shared" si="192"/>
        <v/>
      </c>
      <c r="AZ701" s="24" t="str">
        <f>IF(AND($BB$1=5,$BC$1=AH701),'Data Entry'!C706,"")</f>
        <v/>
      </c>
      <c r="BA701" s="24" t="str">
        <f>IF(AND($BB$1=5,AG701=5,$BC$1=AH701),'Data Entry'!D706,"")</f>
        <v/>
      </c>
      <c r="BB701" s="24" t="str">
        <f t="shared" si="193"/>
        <v/>
      </c>
      <c r="BC701" s="24" t="str">
        <f>IF(AND($BB$1=5,AG701=5,$BC$1=AH701),'Data Entry'!F706,"")</f>
        <v/>
      </c>
      <c r="BD701" s="24" t="str">
        <f t="shared" si="194"/>
        <v/>
      </c>
      <c r="BE701" s="24" t="str">
        <f>IF(AND($BB$1=5,AG701=5,$BC$1=AH701),'Data Entry'!G706,"")</f>
        <v/>
      </c>
      <c r="BF701" s="24" t="str">
        <f t="shared" si="195"/>
        <v/>
      </c>
      <c r="BG701" s="24" t="str">
        <f t="shared" si="196"/>
        <v/>
      </c>
      <c r="BH701" s="24" t="str">
        <f>IF(AND($BB$1=5,AG701=5,$BC$1=AH701),'Data Entry'!E706,"")</f>
        <v/>
      </c>
      <c r="BI701" s="24" t="str">
        <f>IF(AND($BB$1=5,AG701=5,$BC$1=AH701),'Data Entry'!H706,"")</f>
        <v/>
      </c>
      <c r="BJ701" s="24" t="str">
        <f>IF(AND($BB$1=5,AG701=5,$BC$1=AH701),'Data Entry'!I706,"")</f>
        <v/>
      </c>
      <c r="BK701" s="24" t="str">
        <f t="shared" si="197"/>
        <v/>
      </c>
      <c r="BL701" s="24" t="str">
        <f t="shared" si="198"/>
        <v/>
      </c>
      <c r="BM701" s="24" t="str">
        <f t="shared" si="199"/>
        <v/>
      </c>
      <c r="BN701" s="24" t="str">
        <f t="shared" si="200"/>
        <v/>
      </c>
    </row>
    <row r="702" spans="1:66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7"/>
      <c r="AF702" t="str">
        <f>IF(AK702="","",IF(AK702&gt;0,COUNT($AG$2:AG702),""))</f>
        <v/>
      </c>
      <c r="AG702" s="24">
        <f t="shared" si="183"/>
        <v>5</v>
      </c>
      <c r="AH702" s="24">
        <f>IF(AND($AJ$1=5),'Data Entry'!C707,"")</f>
        <v>0</v>
      </c>
      <c r="AI702" s="24">
        <f>IF(AND($AJ$1=5),'Data Entry'!D707,"")</f>
        <v>0</v>
      </c>
      <c r="AJ702" s="24" t="str">
        <f t="shared" si="184"/>
        <v/>
      </c>
      <c r="AK702" s="24">
        <f>IF(AND($AJ$1=5),'Data Entry'!F707,"")</f>
        <v>0</v>
      </c>
      <c r="AL702" s="24" t="str">
        <f t="shared" si="185"/>
        <v/>
      </c>
      <c r="AM702" s="24">
        <f>IF(AND($AJ$1=5),'Data Entry'!G707,"")</f>
        <v>0</v>
      </c>
      <c r="AN702" s="24" t="str">
        <f t="shared" si="186"/>
        <v/>
      </c>
      <c r="AO702" s="24" t="str">
        <f t="shared" si="187"/>
        <v/>
      </c>
      <c r="AP702" s="24">
        <f>IF(AND($AJ$1=5),'Data Entry'!E707,"")</f>
        <v>0</v>
      </c>
      <c r="AQ702" s="24">
        <f>IF(AND($AJ$1=5),'Data Entry'!H707,"")</f>
        <v>0</v>
      </c>
      <c r="AR702" s="24">
        <f>IF(AND($AJ$1=5),'Data Entry'!I707,"")</f>
        <v>0</v>
      </c>
      <c r="AS702" s="24" t="str">
        <f t="shared" si="188"/>
        <v/>
      </c>
      <c r="AT702" s="24" t="str">
        <f t="shared" si="189"/>
        <v/>
      </c>
      <c r="AU702" s="24" t="str">
        <f t="shared" si="190"/>
        <v/>
      </c>
      <c r="AV702" s="24" t="str">
        <f t="shared" si="191"/>
        <v/>
      </c>
      <c r="AX702" t="str">
        <f>IF(BC702="","",IF(BC702&gt;0,COUNT($AY$2:AY702),""))</f>
        <v/>
      </c>
      <c r="AY702" s="24" t="str">
        <f t="shared" si="192"/>
        <v/>
      </c>
      <c r="AZ702" s="24" t="str">
        <f>IF(AND($BB$1=5,$BC$1=AH702),'Data Entry'!C707,"")</f>
        <v/>
      </c>
      <c r="BA702" s="24" t="str">
        <f>IF(AND($BB$1=5,AG702=5,$BC$1=AH702),'Data Entry'!D707,"")</f>
        <v/>
      </c>
      <c r="BB702" s="24" t="str">
        <f t="shared" si="193"/>
        <v/>
      </c>
      <c r="BC702" s="24" t="str">
        <f>IF(AND($BB$1=5,AG702=5,$BC$1=AH702),'Data Entry'!F707,"")</f>
        <v/>
      </c>
      <c r="BD702" s="24" t="str">
        <f t="shared" si="194"/>
        <v/>
      </c>
      <c r="BE702" s="24" t="str">
        <f>IF(AND($BB$1=5,AG702=5,$BC$1=AH702),'Data Entry'!G707,"")</f>
        <v/>
      </c>
      <c r="BF702" s="24" t="str">
        <f t="shared" si="195"/>
        <v/>
      </c>
      <c r="BG702" s="24" t="str">
        <f t="shared" si="196"/>
        <v/>
      </c>
      <c r="BH702" s="24" t="str">
        <f>IF(AND($BB$1=5,AG702=5,$BC$1=AH702),'Data Entry'!E707,"")</f>
        <v/>
      </c>
      <c r="BI702" s="24" t="str">
        <f>IF(AND($BB$1=5,AG702=5,$BC$1=AH702),'Data Entry'!H707,"")</f>
        <v/>
      </c>
      <c r="BJ702" s="24" t="str">
        <f>IF(AND($BB$1=5,AG702=5,$BC$1=AH702),'Data Entry'!I707,"")</f>
        <v/>
      </c>
      <c r="BK702" s="24" t="str">
        <f t="shared" si="197"/>
        <v/>
      </c>
      <c r="BL702" s="24" t="str">
        <f t="shared" si="198"/>
        <v/>
      </c>
      <c r="BM702" s="24" t="str">
        <f t="shared" si="199"/>
        <v/>
      </c>
      <c r="BN702" s="24" t="str">
        <f t="shared" si="200"/>
        <v/>
      </c>
    </row>
    <row r="703" spans="1:66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7"/>
      <c r="AF703" t="str">
        <f>IF(AK703="","",IF(AK703&gt;0,COUNT($AG$2:AG703),""))</f>
        <v/>
      </c>
      <c r="AG703" s="24">
        <f t="shared" si="183"/>
        <v>5</v>
      </c>
      <c r="AH703" s="24">
        <f>IF(AND($AJ$1=5),'Data Entry'!C708,"")</f>
        <v>0</v>
      </c>
      <c r="AI703" s="24">
        <f>IF(AND($AJ$1=5),'Data Entry'!D708,"")</f>
        <v>0</v>
      </c>
      <c r="AJ703" s="24" t="str">
        <f t="shared" si="184"/>
        <v/>
      </c>
      <c r="AK703" s="24">
        <f>IF(AND($AJ$1=5),'Data Entry'!F708,"")</f>
        <v>0</v>
      </c>
      <c r="AL703" s="24" t="str">
        <f t="shared" si="185"/>
        <v/>
      </c>
      <c r="AM703" s="24">
        <f>IF(AND($AJ$1=5),'Data Entry'!G708,"")</f>
        <v>0</v>
      </c>
      <c r="AN703" s="24" t="str">
        <f t="shared" si="186"/>
        <v/>
      </c>
      <c r="AO703" s="24" t="str">
        <f t="shared" si="187"/>
        <v/>
      </c>
      <c r="AP703" s="24">
        <f>IF(AND($AJ$1=5),'Data Entry'!E708,"")</f>
        <v>0</v>
      </c>
      <c r="AQ703" s="24">
        <f>IF(AND($AJ$1=5),'Data Entry'!H708,"")</f>
        <v>0</v>
      </c>
      <c r="AR703" s="24">
        <f>IF(AND($AJ$1=5),'Data Entry'!I708,"")</f>
        <v>0</v>
      </c>
      <c r="AS703" s="24" t="str">
        <f t="shared" si="188"/>
        <v/>
      </c>
      <c r="AT703" s="24" t="str">
        <f t="shared" si="189"/>
        <v/>
      </c>
      <c r="AU703" s="24" t="str">
        <f t="shared" si="190"/>
        <v/>
      </c>
      <c r="AV703" s="24" t="str">
        <f t="shared" si="191"/>
        <v/>
      </c>
      <c r="AX703" t="str">
        <f>IF(BC703="","",IF(BC703&gt;0,COUNT($AY$2:AY703),""))</f>
        <v/>
      </c>
      <c r="AY703" s="24" t="str">
        <f t="shared" si="192"/>
        <v/>
      </c>
      <c r="AZ703" s="24" t="str">
        <f>IF(AND($BB$1=5,$BC$1=AH703),'Data Entry'!C708,"")</f>
        <v/>
      </c>
      <c r="BA703" s="24" t="str">
        <f>IF(AND($BB$1=5,AG703=5,$BC$1=AH703),'Data Entry'!D708,"")</f>
        <v/>
      </c>
      <c r="BB703" s="24" t="str">
        <f t="shared" si="193"/>
        <v/>
      </c>
      <c r="BC703" s="24" t="str">
        <f>IF(AND($BB$1=5,AG703=5,$BC$1=AH703),'Data Entry'!F708,"")</f>
        <v/>
      </c>
      <c r="BD703" s="24" t="str">
        <f t="shared" si="194"/>
        <v/>
      </c>
      <c r="BE703" s="24" t="str">
        <f>IF(AND($BB$1=5,AG703=5,$BC$1=AH703),'Data Entry'!G708,"")</f>
        <v/>
      </c>
      <c r="BF703" s="24" t="str">
        <f t="shared" si="195"/>
        <v/>
      </c>
      <c r="BG703" s="24" t="str">
        <f t="shared" si="196"/>
        <v/>
      </c>
      <c r="BH703" s="24" t="str">
        <f>IF(AND($BB$1=5,AG703=5,$BC$1=AH703),'Data Entry'!E708,"")</f>
        <v/>
      </c>
      <c r="BI703" s="24" t="str">
        <f>IF(AND($BB$1=5,AG703=5,$BC$1=AH703),'Data Entry'!H708,"")</f>
        <v/>
      </c>
      <c r="BJ703" s="24" t="str">
        <f>IF(AND($BB$1=5,AG703=5,$BC$1=AH703),'Data Entry'!I708,"")</f>
        <v/>
      </c>
      <c r="BK703" s="24" t="str">
        <f t="shared" si="197"/>
        <v/>
      </c>
      <c r="BL703" s="24" t="str">
        <f t="shared" si="198"/>
        <v/>
      </c>
      <c r="BM703" s="24" t="str">
        <f t="shared" si="199"/>
        <v/>
      </c>
      <c r="BN703" s="24" t="str">
        <f t="shared" si="200"/>
        <v/>
      </c>
    </row>
    <row r="704" spans="1:66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7"/>
      <c r="AF704" t="str">
        <f>IF(AK704="","",IF(AK704&gt;0,COUNT($AG$2:AG704),""))</f>
        <v/>
      </c>
      <c r="AG704" s="24">
        <f t="shared" si="183"/>
        <v>5</v>
      </c>
      <c r="AH704" s="24">
        <f>IF(AND($AJ$1=5),'Data Entry'!C709,"")</f>
        <v>0</v>
      </c>
      <c r="AI704" s="24">
        <f>IF(AND($AJ$1=5),'Data Entry'!D709,"")</f>
        <v>0</v>
      </c>
      <c r="AJ704" s="24" t="str">
        <f t="shared" si="184"/>
        <v/>
      </c>
      <c r="AK704" s="24">
        <f>IF(AND($AJ$1=5),'Data Entry'!F709,"")</f>
        <v>0</v>
      </c>
      <c r="AL704" s="24" t="str">
        <f t="shared" si="185"/>
        <v/>
      </c>
      <c r="AM704" s="24">
        <f>IF(AND($AJ$1=5),'Data Entry'!G709,"")</f>
        <v>0</v>
      </c>
      <c r="AN704" s="24" t="str">
        <f t="shared" si="186"/>
        <v/>
      </c>
      <c r="AO704" s="24" t="str">
        <f t="shared" si="187"/>
        <v/>
      </c>
      <c r="AP704" s="24">
        <f>IF(AND($AJ$1=5),'Data Entry'!E709,"")</f>
        <v>0</v>
      </c>
      <c r="AQ704" s="24">
        <f>IF(AND($AJ$1=5),'Data Entry'!H709,"")</f>
        <v>0</v>
      </c>
      <c r="AR704" s="24">
        <f>IF(AND($AJ$1=5),'Data Entry'!I709,"")</f>
        <v>0</v>
      </c>
      <c r="AS704" s="24" t="str">
        <f t="shared" si="188"/>
        <v/>
      </c>
      <c r="AT704" s="24" t="str">
        <f t="shared" si="189"/>
        <v/>
      </c>
      <c r="AU704" s="24" t="str">
        <f t="shared" si="190"/>
        <v/>
      </c>
      <c r="AV704" s="24" t="str">
        <f t="shared" si="191"/>
        <v/>
      </c>
      <c r="AX704" t="str">
        <f>IF(BC704="","",IF(BC704&gt;0,COUNT($AY$2:AY704),""))</f>
        <v/>
      </c>
      <c r="AY704" s="24" t="str">
        <f t="shared" si="192"/>
        <v/>
      </c>
      <c r="AZ704" s="24" t="str">
        <f>IF(AND($BB$1=5,$BC$1=AH704),'Data Entry'!C709,"")</f>
        <v/>
      </c>
      <c r="BA704" s="24" t="str">
        <f>IF(AND($BB$1=5,AG704=5,$BC$1=AH704),'Data Entry'!D709,"")</f>
        <v/>
      </c>
      <c r="BB704" s="24" t="str">
        <f t="shared" si="193"/>
        <v/>
      </c>
      <c r="BC704" s="24" t="str">
        <f>IF(AND($BB$1=5,AG704=5,$BC$1=AH704),'Data Entry'!F709,"")</f>
        <v/>
      </c>
      <c r="BD704" s="24" t="str">
        <f t="shared" si="194"/>
        <v/>
      </c>
      <c r="BE704" s="24" t="str">
        <f>IF(AND($BB$1=5,AG704=5,$BC$1=AH704),'Data Entry'!G709,"")</f>
        <v/>
      </c>
      <c r="BF704" s="24" t="str">
        <f t="shared" si="195"/>
        <v/>
      </c>
      <c r="BG704" s="24" t="str">
        <f t="shared" si="196"/>
        <v/>
      </c>
      <c r="BH704" s="24" t="str">
        <f>IF(AND($BB$1=5,AG704=5,$BC$1=AH704),'Data Entry'!E709,"")</f>
        <v/>
      </c>
      <c r="BI704" s="24" t="str">
        <f>IF(AND($BB$1=5,AG704=5,$BC$1=AH704),'Data Entry'!H709,"")</f>
        <v/>
      </c>
      <c r="BJ704" s="24" t="str">
        <f>IF(AND($BB$1=5,AG704=5,$BC$1=AH704),'Data Entry'!I709,"")</f>
        <v/>
      </c>
      <c r="BK704" s="24" t="str">
        <f t="shared" si="197"/>
        <v/>
      </c>
      <c r="BL704" s="24" t="str">
        <f t="shared" si="198"/>
        <v/>
      </c>
      <c r="BM704" s="24" t="str">
        <f t="shared" si="199"/>
        <v/>
      </c>
      <c r="BN704" s="24" t="str">
        <f t="shared" si="200"/>
        <v/>
      </c>
    </row>
    <row r="705" spans="1:66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7"/>
      <c r="AF705" t="str">
        <f>IF(AK705="","",IF(AK705&gt;0,COUNT($AG$2:AG705),""))</f>
        <v/>
      </c>
      <c r="AG705" s="24">
        <f t="shared" si="183"/>
        <v>5</v>
      </c>
      <c r="AH705" s="24">
        <f>IF(AND($AJ$1=5),'Data Entry'!C710,"")</f>
        <v>0</v>
      </c>
      <c r="AI705" s="24">
        <f>IF(AND($AJ$1=5),'Data Entry'!D710,"")</f>
        <v>0</v>
      </c>
      <c r="AJ705" s="24" t="str">
        <f t="shared" si="184"/>
        <v/>
      </c>
      <c r="AK705" s="24">
        <f>IF(AND($AJ$1=5),'Data Entry'!F710,"")</f>
        <v>0</v>
      </c>
      <c r="AL705" s="24" t="str">
        <f t="shared" si="185"/>
        <v/>
      </c>
      <c r="AM705" s="24">
        <f>IF(AND($AJ$1=5),'Data Entry'!G710,"")</f>
        <v>0</v>
      </c>
      <c r="AN705" s="24" t="str">
        <f t="shared" si="186"/>
        <v/>
      </c>
      <c r="AO705" s="24" t="str">
        <f t="shared" si="187"/>
        <v/>
      </c>
      <c r="AP705" s="24">
        <f>IF(AND($AJ$1=5),'Data Entry'!E710,"")</f>
        <v>0</v>
      </c>
      <c r="AQ705" s="24">
        <f>IF(AND($AJ$1=5),'Data Entry'!H710,"")</f>
        <v>0</v>
      </c>
      <c r="AR705" s="24">
        <f>IF(AND($AJ$1=5),'Data Entry'!I710,"")</f>
        <v>0</v>
      </c>
      <c r="AS705" s="24" t="str">
        <f t="shared" si="188"/>
        <v/>
      </c>
      <c r="AT705" s="24" t="str">
        <f t="shared" si="189"/>
        <v/>
      </c>
      <c r="AU705" s="24" t="str">
        <f t="shared" si="190"/>
        <v/>
      </c>
      <c r="AV705" s="24" t="str">
        <f t="shared" si="191"/>
        <v/>
      </c>
      <c r="AX705" t="str">
        <f>IF(BC705="","",IF(BC705&gt;0,COUNT($AY$2:AY705),""))</f>
        <v/>
      </c>
      <c r="AY705" s="24" t="str">
        <f t="shared" si="192"/>
        <v/>
      </c>
      <c r="AZ705" s="24" t="str">
        <f>IF(AND($BB$1=5,$BC$1=AH705),'Data Entry'!C710,"")</f>
        <v/>
      </c>
      <c r="BA705" s="24" t="str">
        <f>IF(AND($BB$1=5,AG705=5,$BC$1=AH705),'Data Entry'!D710,"")</f>
        <v/>
      </c>
      <c r="BB705" s="24" t="str">
        <f t="shared" si="193"/>
        <v/>
      </c>
      <c r="BC705" s="24" t="str">
        <f>IF(AND($BB$1=5,AG705=5,$BC$1=AH705),'Data Entry'!F710,"")</f>
        <v/>
      </c>
      <c r="BD705" s="24" t="str">
        <f t="shared" si="194"/>
        <v/>
      </c>
      <c r="BE705" s="24" t="str">
        <f>IF(AND($BB$1=5,AG705=5,$BC$1=AH705),'Data Entry'!G710,"")</f>
        <v/>
      </c>
      <c r="BF705" s="24" t="str">
        <f t="shared" si="195"/>
        <v/>
      </c>
      <c r="BG705" s="24" t="str">
        <f t="shared" si="196"/>
        <v/>
      </c>
      <c r="BH705" s="24" t="str">
        <f>IF(AND($BB$1=5,AG705=5,$BC$1=AH705),'Data Entry'!E710,"")</f>
        <v/>
      </c>
      <c r="BI705" s="24" t="str">
        <f>IF(AND($BB$1=5,AG705=5,$BC$1=AH705),'Data Entry'!H710,"")</f>
        <v/>
      </c>
      <c r="BJ705" s="24" t="str">
        <f>IF(AND($BB$1=5,AG705=5,$BC$1=AH705),'Data Entry'!I710,"")</f>
        <v/>
      </c>
      <c r="BK705" s="24" t="str">
        <f t="shared" si="197"/>
        <v/>
      </c>
      <c r="BL705" s="24" t="str">
        <f t="shared" si="198"/>
        <v/>
      </c>
      <c r="BM705" s="24" t="str">
        <f t="shared" si="199"/>
        <v/>
      </c>
      <c r="BN705" s="24" t="str">
        <f t="shared" si="200"/>
        <v/>
      </c>
    </row>
    <row r="706" spans="1:66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7"/>
      <c r="AF706" t="str">
        <f>IF(AK706="","",IF(AK706&gt;0,COUNT($AG$2:AG706),""))</f>
        <v/>
      </c>
      <c r="AG706" s="24">
        <f t="shared" si="183"/>
        <v>5</v>
      </c>
      <c r="AH706" s="24">
        <f>IF(AND($AJ$1=5),'Data Entry'!C711,"")</f>
        <v>0</v>
      </c>
      <c r="AI706" s="24">
        <f>IF(AND($AJ$1=5),'Data Entry'!D711,"")</f>
        <v>0</v>
      </c>
      <c r="AJ706" s="24" t="str">
        <f t="shared" si="184"/>
        <v/>
      </c>
      <c r="AK706" s="24">
        <f>IF(AND($AJ$1=5),'Data Entry'!F711,"")</f>
        <v>0</v>
      </c>
      <c r="AL706" s="24" t="str">
        <f t="shared" si="185"/>
        <v/>
      </c>
      <c r="AM706" s="24">
        <f>IF(AND($AJ$1=5),'Data Entry'!G711,"")</f>
        <v>0</v>
      </c>
      <c r="AN706" s="24" t="str">
        <f t="shared" si="186"/>
        <v/>
      </c>
      <c r="AO706" s="24" t="str">
        <f t="shared" si="187"/>
        <v/>
      </c>
      <c r="AP706" s="24">
        <f>IF(AND($AJ$1=5),'Data Entry'!E711,"")</f>
        <v>0</v>
      </c>
      <c r="AQ706" s="24">
        <f>IF(AND($AJ$1=5),'Data Entry'!H711,"")</f>
        <v>0</v>
      </c>
      <c r="AR706" s="24">
        <f>IF(AND($AJ$1=5),'Data Entry'!I711,"")</f>
        <v>0</v>
      </c>
      <c r="AS706" s="24" t="str">
        <f t="shared" si="188"/>
        <v/>
      </c>
      <c r="AT706" s="24" t="str">
        <f t="shared" si="189"/>
        <v/>
      </c>
      <c r="AU706" s="24" t="str">
        <f t="shared" si="190"/>
        <v/>
      </c>
      <c r="AV706" s="24" t="str">
        <f t="shared" si="191"/>
        <v/>
      </c>
      <c r="AX706" t="str">
        <f>IF(BC706="","",IF(BC706&gt;0,COUNT($AY$2:AY706),""))</f>
        <v/>
      </c>
      <c r="AY706" s="24" t="str">
        <f t="shared" si="192"/>
        <v/>
      </c>
      <c r="AZ706" s="24" t="str">
        <f>IF(AND($BB$1=5,$BC$1=AH706),'Data Entry'!C711,"")</f>
        <v/>
      </c>
      <c r="BA706" s="24" t="str">
        <f>IF(AND($BB$1=5,AG706=5,$BC$1=AH706),'Data Entry'!D711,"")</f>
        <v/>
      </c>
      <c r="BB706" s="24" t="str">
        <f t="shared" si="193"/>
        <v/>
      </c>
      <c r="BC706" s="24" t="str">
        <f>IF(AND($BB$1=5,AG706=5,$BC$1=AH706),'Data Entry'!F711,"")</f>
        <v/>
      </c>
      <c r="BD706" s="24" t="str">
        <f t="shared" si="194"/>
        <v/>
      </c>
      <c r="BE706" s="24" t="str">
        <f>IF(AND($BB$1=5,AG706=5,$BC$1=AH706),'Data Entry'!G711,"")</f>
        <v/>
      </c>
      <c r="BF706" s="24" t="str">
        <f t="shared" si="195"/>
        <v/>
      </c>
      <c r="BG706" s="24" t="str">
        <f t="shared" si="196"/>
        <v/>
      </c>
      <c r="BH706" s="24" t="str">
        <f>IF(AND($BB$1=5,AG706=5,$BC$1=AH706),'Data Entry'!E711,"")</f>
        <v/>
      </c>
      <c r="BI706" s="24" t="str">
        <f>IF(AND($BB$1=5,AG706=5,$BC$1=AH706),'Data Entry'!H711,"")</f>
        <v/>
      </c>
      <c r="BJ706" s="24" t="str">
        <f>IF(AND($BB$1=5,AG706=5,$BC$1=AH706),'Data Entry'!I711,"")</f>
        <v/>
      </c>
      <c r="BK706" s="24" t="str">
        <f t="shared" si="197"/>
        <v/>
      </c>
      <c r="BL706" s="24" t="str">
        <f t="shared" si="198"/>
        <v/>
      </c>
      <c r="BM706" s="24" t="str">
        <f t="shared" si="199"/>
        <v/>
      </c>
      <c r="BN706" s="24" t="str">
        <f t="shared" si="200"/>
        <v/>
      </c>
    </row>
    <row r="707" spans="1:66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7"/>
      <c r="AF707" t="str">
        <f>IF(AK707="","",IF(AK707&gt;0,COUNT($AG$2:AG707),""))</f>
        <v/>
      </c>
      <c r="AG707" s="24">
        <f t="shared" ref="AG707:AG770" si="201">IF(AND($AJ$1=5),$AJ$1,"")</f>
        <v>5</v>
      </c>
      <c r="AH707" s="24">
        <f>IF(AND($AJ$1=5),'Data Entry'!C712,"")</f>
        <v>0</v>
      </c>
      <c r="AI707" s="24">
        <f>IF(AND($AJ$1=5),'Data Entry'!D712,"")</f>
        <v>0</v>
      </c>
      <c r="AJ707" s="24" t="str">
        <f t="shared" ref="AJ707:AJ770" si="202">IF(AND($AJ$1=5,$A707=5),D707,"")</f>
        <v/>
      </c>
      <c r="AK707" s="24">
        <f>IF(AND($AJ$1=5),'Data Entry'!F712,"")</f>
        <v>0</v>
      </c>
      <c r="AL707" s="24" t="str">
        <f t="shared" ref="AL707:AL770" si="203">IF(AND($AJ$1=5,$A707=5),F707,"")</f>
        <v/>
      </c>
      <c r="AM707" s="24">
        <f>IF(AND($AJ$1=5),'Data Entry'!G712,"")</f>
        <v>0</v>
      </c>
      <c r="AN707" s="24" t="str">
        <f t="shared" ref="AN707:AN770" si="204">IF(AND($AJ$1=5,$A707=5),H707,"")</f>
        <v/>
      </c>
      <c r="AO707" s="24" t="str">
        <f t="shared" ref="AO707:AO770" si="205">IF(AND($AJ$1=5,$A707=5),I707,"")</f>
        <v/>
      </c>
      <c r="AP707" s="24">
        <f>IF(AND($AJ$1=5),'Data Entry'!E712,"")</f>
        <v>0</v>
      </c>
      <c r="AQ707" s="24">
        <f>IF(AND($AJ$1=5),'Data Entry'!H712,"")</f>
        <v>0</v>
      </c>
      <c r="AR707" s="24">
        <f>IF(AND($AJ$1=5),'Data Entry'!I712,"")</f>
        <v>0</v>
      </c>
      <c r="AS707" s="24" t="str">
        <f t="shared" ref="AS707:AS770" si="206">IF(AND($AJ$1=5,$A707=5),M707,"")</f>
        <v/>
      </c>
      <c r="AT707" s="24" t="str">
        <f t="shared" ref="AT707:AT770" si="207">IF(AND($AJ$1=5,$A707=5),N707,"")</f>
        <v/>
      </c>
      <c r="AU707" s="24" t="str">
        <f t="shared" ref="AU707:AU770" si="208">IF(AND($AJ$1=5,$A707=5),O707,"")</f>
        <v/>
      </c>
      <c r="AV707" s="24" t="str">
        <f t="shared" ref="AV707:AV770" si="209">IF(AND($AJ$1=5,$A707=5),P707,"")</f>
        <v/>
      </c>
      <c r="AX707" t="str">
        <f>IF(BC707="","",IF(BC707&gt;0,COUNT($AY$2:AY707),""))</f>
        <v/>
      </c>
      <c r="AY707" s="24" t="str">
        <f t="shared" ref="AY707:AY770" si="210">IF(AND($BB$1=5,$BC$1=AH707),$BB$1,"")</f>
        <v/>
      </c>
      <c r="AZ707" s="24" t="str">
        <f>IF(AND($BB$1=5,$BC$1=AH707),'Data Entry'!C712,"")</f>
        <v/>
      </c>
      <c r="BA707" s="24" t="str">
        <f>IF(AND($BB$1=5,AG707=5,$BC$1=AH707),'Data Entry'!D712,"")</f>
        <v/>
      </c>
      <c r="BB707" s="24" t="str">
        <f t="shared" ref="BB707:BB770" si="211">IF(AND($BB$1=5,$A707=5,$BC$1=$B707),D707,"")</f>
        <v/>
      </c>
      <c r="BC707" s="24" t="str">
        <f>IF(AND($BB$1=5,AG707=5,$BC$1=AH707),'Data Entry'!F712,"")</f>
        <v/>
      </c>
      <c r="BD707" s="24" t="str">
        <f t="shared" ref="BD707:BD770" si="212">IF(AND($BB$1=5,$A707=5,$BC$1=$B707),F707,"")</f>
        <v/>
      </c>
      <c r="BE707" s="24" t="str">
        <f>IF(AND($BB$1=5,AG707=5,$BC$1=AH707),'Data Entry'!G712,"")</f>
        <v/>
      </c>
      <c r="BF707" s="24" t="str">
        <f t="shared" ref="BF707:BF770" si="213">IF(AND($BB$1=5,$A707=5,$BC$1=$B707),H707,"")</f>
        <v/>
      </c>
      <c r="BG707" s="24" t="str">
        <f t="shared" ref="BG707:BG770" si="214">IF(AND($BB$1=5,$A707=5,$BC$1=$B707),I707,"")</f>
        <v/>
      </c>
      <c r="BH707" s="24" t="str">
        <f>IF(AND($BB$1=5,AG707=5,$BC$1=AH707),'Data Entry'!E712,"")</f>
        <v/>
      </c>
      <c r="BI707" s="24" t="str">
        <f>IF(AND($BB$1=5,AG707=5,$BC$1=AH707),'Data Entry'!H712,"")</f>
        <v/>
      </c>
      <c r="BJ707" s="24" t="str">
        <f>IF(AND($BB$1=5,AG707=5,$BC$1=AH707),'Data Entry'!I712,"")</f>
        <v/>
      </c>
      <c r="BK707" s="24" t="str">
        <f t="shared" ref="BK707:BK770" si="215">IF(AND($BB$1=5,$A707=5,$BC$1=$B707),M707,"")</f>
        <v/>
      </c>
      <c r="BL707" s="24" t="str">
        <f t="shared" ref="BL707:BL770" si="216">IF(AND($BB$1=5,$A707=5,$BC$1=$B707),N707,"")</f>
        <v/>
      </c>
      <c r="BM707" s="24" t="str">
        <f t="shared" ref="BM707:BM770" si="217">IF(AND($BB$1=5,$A707=5,$BC$1=$B707),O707,"")</f>
        <v/>
      </c>
      <c r="BN707" s="24" t="str">
        <f t="shared" ref="BN707:BN770" si="218">IF(AND($BB$1=5,$A707=5,$BC$1=$B707),P707,"")</f>
        <v/>
      </c>
    </row>
    <row r="708" spans="1:66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7"/>
      <c r="AF708" t="str">
        <f>IF(AK708="","",IF(AK708&gt;0,COUNT($AG$2:AG708),""))</f>
        <v/>
      </c>
      <c r="AG708" s="24">
        <f t="shared" si="201"/>
        <v>5</v>
      </c>
      <c r="AH708" s="24">
        <f>IF(AND($AJ$1=5),'Data Entry'!C713,"")</f>
        <v>0</v>
      </c>
      <c r="AI708" s="24">
        <f>IF(AND($AJ$1=5),'Data Entry'!D713,"")</f>
        <v>0</v>
      </c>
      <c r="AJ708" s="24" t="str">
        <f t="shared" si="202"/>
        <v/>
      </c>
      <c r="AK708" s="24">
        <f>IF(AND($AJ$1=5),'Data Entry'!F713,"")</f>
        <v>0</v>
      </c>
      <c r="AL708" s="24" t="str">
        <f t="shared" si="203"/>
        <v/>
      </c>
      <c r="AM708" s="24">
        <f>IF(AND($AJ$1=5),'Data Entry'!G713,"")</f>
        <v>0</v>
      </c>
      <c r="AN708" s="24" t="str">
        <f t="shared" si="204"/>
        <v/>
      </c>
      <c r="AO708" s="24" t="str">
        <f t="shared" si="205"/>
        <v/>
      </c>
      <c r="AP708" s="24">
        <f>IF(AND($AJ$1=5),'Data Entry'!E713,"")</f>
        <v>0</v>
      </c>
      <c r="AQ708" s="24">
        <f>IF(AND($AJ$1=5),'Data Entry'!H713,"")</f>
        <v>0</v>
      </c>
      <c r="AR708" s="24">
        <f>IF(AND($AJ$1=5),'Data Entry'!I713,"")</f>
        <v>0</v>
      </c>
      <c r="AS708" s="24" t="str">
        <f t="shared" si="206"/>
        <v/>
      </c>
      <c r="AT708" s="24" t="str">
        <f t="shared" si="207"/>
        <v/>
      </c>
      <c r="AU708" s="24" t="str">
        <f t="shared" si="208"/>
        <v/>
      </c>
      <c r="AV708" s="24" t="str">
        <f t="shared" si="209"/>
        <v/>
      </c>
      <c r="AX708" t="str">
        <f>IF(BC708="","",IF(BC708&gt;0,COUNT($AY$2:AY708),""))</f>
        <v/>
      </c>
      <c r="AY708" s="24" t="str">
        <f t="shared" si="210"/>
        <v/>
      </c>
      <c r="AZ708" s="24" t="str">
        <f>IF(AND($BB$1=5,$BC$1=AH708),'Data Entry'!C713,"")</f>
        <v/>
      </c>
      <c r="BA708" s="24" t="str">
        <f>IF(AND($BB$1=5,AG708=5,$BC$1=AH708),'Data Entry'!D713,"")</f>
        <v/>
      </c>
      <c r="BB708" s="24" t="str">
        <f t="shared" si="211"/>
        <v/>
      </c>
      <c r="BC708" s="24" t="str">
        <f>IF(AND($BB$1=5,AG708=5,$BC$1=AH708),'Data Entry'!F713,"")</f>
        <v/>
      </c>
      <c r="BD708" s="24" t="str">
        <f t="shared" si="212"/>
        <v/>
      </c>
      <c r="BE708" s="24" t="str">
        <f>IF(AND($BB$1=5,AG708=5,$BC$1=AH708),'Data Entry'!G713,"")</f>
        <v/>
      </c>
      <c r="BF708" s="24" t="str">
        <f t="shared" si="213"/>
        <v/>
      </c>
      <c r="BG708" s="24" t="str">
        <f t="shared" si="214"/>
        <v/>
      </c>
      <c r="BH708" s="24" t="str">
        <f>IF(AND($BB$1=5,AG708=5,$BC$1=AH708),'Data Entry'!E713,"")</f>
        <v/>
      </c>
      <c r="BI708" s="24" t="str">
        <f>IF(AND($BB$1=5,AG708=5,$BC$1=AH708),'Data Entry'!H713,"")</f>
        <v/>
      </c>
      <c r="BJ708" s="24" t="str">
        <f>IF(AND($BB$1=5,AG708=5,$BC$1=AH708),'Data Entry'!I713,"")</f>
        <v/>
      </c>
      <c r="BK708" s="24" t="str">
        <f t="shared" si="215"/>
        <v/>
      </c>
      <c r="BL708" s="24" t="str">
        <f t="shared" si="216"/>
        <v/>
      </c>
      <c r="BM708" s="24" t="str">
        <f t="shared" si="217"/>
        <v/>
      </c>
      <c r="BN708" s="24" t="str">
        <f t="shared" si="218"/>
        <v/>
      </c>
    </row>
    <row r="709" spans="1:66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7"/>
      <c r="AF709" t="str">
        <f>IF(AK709="","",IF(AK709&gt;0,COUNT($AG$2:AG709),""))</f>
        <v/>
      </c>
      <c r="AG709" s="24">
        <f t="shared" si="201"/>
        <v>5</v>
      </c>
      <c r="AH709" s="24">
        <f>IF(AND($AJ$1=5),'Data Entry'!C714,"")</f>
        <v>0</v>
      </c>
      <c r="AI709" s="24">
        <f>IF(AND($AJ$1=5),'Data Entry'!D714,"")</f>
        <v>0</v>
      </c>
      <c r="AJ709" s="24" t="str">
        <f t="shared" si="202"/>
        <v/>
      </c>
      <c r="AK709" s="24">
        <f>IF(AND($AJ$1=5),'Data Entry'!F714,"")</f>
        <v>0</v>
      </c>
      <c r="AL709" s="24" t="str">
        <f t="shared" si="203"/>
        <v/>
      </c>
      <c r="AM709" s="24">
        <f>IF(AND($AJ$1=5),'Data Entry'!G714,"")</f>
        <v>0</v>
      </c>
      <c r="AN709" s="24" t="str">
        <f t="shared" si="204"/>
        <v/>
      </c>
      <c r="AO709" s="24" t="str">
        <f t="shared" si="205"/>
        <v/>
      </c>
      <c r="AP709" s="24">
        <f>IF(AND($AJ$1=5),'Data Entry'!E714,"")</f>
        <v>0</v>
      </c>
      <c r="AQ709" s="24">
        <f>IF(AND($AJ$1=5),'Data Entry'!H714,"")</f>
        <v>0</v>
      </c>
      <c r="AR709" s="24">
        <f>IF(AND($AJ$1=5),'Data Entry'!I714,"")</f>
        <v>0</v>
      </c>
      <c r="AS709" s="24" t="str">
        <f t="shared" si="206"/>
        <v/>
      </c>
      <c r="AT709" s="24" t="str">
        <f t="shared" si="207"/>
        <v/>
      </c>
      <c r="AU709" s="24" t="str">
        <f t="shared" si="208"/>
        <v/>
      </c>
      <c r="AV709" s="24" t="str">
        <f t="shared" si="209"/>
        <v/>
      </c>
      <c r="AX709" t="str">
        <f>IF(BC709="","",IF(BC709&gt;0,COUNT($AY$2:AY709),""))</f>
        <v/>
      </c>
      <c r="AY709" s="24" t="str">
        <f t="shared" si="210"/>
        <v/>
      </c>
      <c r="AZ709" s="24" t="str">
        <f>IF(AND($BB$1=5,$BC$1=AH709),'Data Entry'!C714,"")</f>
        <v/>
      </c>
      <c r="BA709" s="24" t="str">
        <f>IF(AND($BB$1=5,AG709=5,$BC$1=AH709),'Data Entry'!D714,"")</f>
        <v/>
      </c>
      <c r="BB709" s="24" t="str">
        <f t="shared" si="211"/>
        <v/>
      </c>
      <c r="BC709" s="24" t="str">
        <f>IF(AND($BB$1=5,AG709=5,$BC$1=AH709),'Data Entry'!F714,"")</f>
        <v/>
      </c>
      <c r="BD709" s="24" t="str">
        <f t="shared" si="212"/>
        <v/>
      </c>
      <c r="BE709" s="24" t="str">
        <f>IF(AND($BB$1=5,AG709=5,$BC$1=AH709),'Data Entry'!G714,"")</f>
        <v/>
      </c>
      <c r="BF709" s="24" t="str">
        <f t="shared" si="213"/>
        <v/>
      </c>
      <c r="BG709" s="24" t="str">
        <f t="shared" si="214"/>
        <v/>
      </c>
      <c r="BH709" s="24" t="str">
        <f>IF(AND($BB$1=5,AG709=5,$BC$1=AH709),'Data Entry'!E714,"")</f>
        <v/>
      </c>
      <c r="BI709" s="24" t="str">
        <f>IF(AND($BB$1=5,AG709=5,$BC$1=AH709),'Data Entry'!H714,"")</f>
        <v/>
      </c>
      <c r="BJ709" s="24" t="str">
        <f>IF(AND($BB$1=5,AG709=5,$BC$1=AH709),'Data Entry'!I714,"")</f>
        <v/>
      </c>
      <c r="BK709" s="24" t="str">
        <f t="shared" si="215"/>
        <v/>
      </c>
      <c r="BL709" s="24" t="str">
        <f t="shared" si="216"/>
        <v/>
      </c>
      <c r="BM709" s="24" t="str">
        <f t="shared" si="217"/>
        <v/>
      </c>
      <c r="BN709" s="24" t="str">
        <f t="shared" si="218"/>
        <v/>
      </c>
    </row>
    <row r="710" spans="1:66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7"/>
      <c r="AF710" t="str">
        <f>IF(AK710="","",IF(AK710&gt;0,COUNT($AG$2:AG710),""))</f>
        <v/>
      </c>
      <c r="AG710" s="24">
        <f t="shared" si="201"/>
        <v>5</v>
      </c>
      <c r="AH710" s="24">
        <f>IF(AND($AJ$1=5),'Data Entry'!C715,"")</f>
        <v>0</v>
      </c>
      <c r="AI710" s="24">
        <f>IF(AND($AJ$1=5),'Data Entry'!D715,"")</f>
        <v>0</v>
      </c>
      <c r="AJ710" s="24" t="str">
        <f t="shared" si="202"/>
        <v/>
      </c>
      <c r="AK710" s="24">
        <f>IF(AND($AJ$1=5),'Data Entry'!F715,"")</f>
        <v>0</v>
      </c>
      <c r="AL710" s="24" t="str">
        <f t="shared" si="203"/>
        <v/>
      </c>
      <c r="AM710" s="24">
        <f>IF(AND($AJ$1=5),'Data Entry'!G715,"")</f>
        <v>0</v>
      </c>
      <c r="AN710" s="24" t="str">
        <f t="shared" si="204"/>
        <v/>
      </c>
      <c r="AO710" s="24" t="str">
        <f t="shared" si="205"/>
        <v/>
      </c>
      <c r="AP710" s="24">
        <f>IF(AND($AJ$1=5),'Data Entry'!E715,"")</f>
        <v>0</v>
      </c>
      <c r="AQ710" s="24">
        <f>IF(AND($AJ$1=5),'Data Entry'!H715,"")</f>
        <v>0</v>
      </c>
      <c r="AR710" s="24">
        <f>IF(AND($AJ$1=5),'Data Entry'!I715,"")</f>
        <v>0</v>
      </c>
      <c r="AS710" s="24" t="str">
        <f t="shared" si="206"/>
        <v/>
      </c>
      <c r="AT710" s="24" t="str">
        <f t="shared" si="207"/>
        <v/>
      </c>
      <c r="AU710" s="24" t="str">
        <f t="shared" si="208"/>
        <v/>
      </c>
      <c r="AV710" s="24" t="str">
        <f t="shared" si="209"/>
        <v/>
      </c>
      <c r="AX710" t="str">
        <f>IF(BC710="","",IF(BC710&gt;0,COUNT($AY$2:AY710),""))</f>
        <v/>
      </c>
      <c r="AY710" s="24" t="str">
        <f t="shared" si="210"/>
        <v/>
      </c>
      <c r="AZ710" s="24" t="str">
        <f>IF(AND($BB$1=5,$BC$1=AH710),'Data Entry'!C715,"")</f>
        <v/>
      </c>
      <c r="BA710" s="24" t="str">
        <f>IF(AND($BB$1=5,AG710=5,$BC$1=AH710),'Data Entry'!D715,"")</f>
        <v/>
      </c>
      <c r="BB710" s="24" t="str">
        <f t="shared" si="211"/>
        <v/>
      </c>
      <c r="BC710" s="24" t="str">
        <f>IF(AND($BB$1=5,AG710=5,$BC$1=AH710),'Data Entry'!F715,"")</f>
        <v/>
      </c>
      <c r="BD710" s="24" t="str">
        <f t="shared" si="212"/>
        <v/>
      </c>
      <c r="BE710" s="24" t="str">
        <f>IF(AND($BB$1=5,AG710=5,$BC$1=AH710),'Data Entry'!G715,"")</f>
        <v/>
      </c>
      <c r="BF710" s="24" t="str">
        <f t="shared" si="213"/>
        <v/>
      </c>
      <c r="BG710" s="24" t="str">
        <f t="shared" si="214"/>
        <v/>
      </c>
      <c r="BH710" s="24" t="str">
        <f>IF(AND($BB$1=5,AG710=5,$BC$1=AH710),'Data Entry'!E715,"")</f>
        <v/>
      </c>
      <c r="BI710" s="24" t="str">
        <f>IF(AND($BB$1=5,AG710=5,$BC$1=AH710),'Data Entry'!H715,"")</f>
        <v/>
      </c>
      <c r="BJ710" s="24" t="str">
        <f>IF(AND($BB$1=5,AG710=5,$BC$1=AH710),'Data Entry'!I715,"")</f>
        <v/>
      </c>
      <c r="BK710" s="24" t="str">
        <f t="shared" si="215"/>
        <v/>
      </c>
      <c r="BL710" s="24" t="str">
        <f t="shared" si="216"/>
        <v/>
      </c>
      <c r="BM710" s="24" t="str">
        <f t="shared" si="217"/>
        <v/>
      </c>
      <c r="BN710" s="24" t="str">
        <f t="shared" si="218"/>
        <v/>
      </c>
    </row>
    <row r="711" spans="1:66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7"/>
      <c r="AF711" t="str">
        <f>IF(AK711="","",IF(AK711&gt;0,COUNT($AG$2:AG711),""))</f>
        <v/>
      </c>
      <c r="AG711" s="24">
        <f t="shared" si="201"/>
        <v>5</v>
      </c>
      <c r="AH711" s="24">
        <f>IF(AND($AJ$1=5),'Data Entry'!C716,"")</f>
        <v>0</v>
      </c>
      <c r="AI711" s="24">
        <f>IF(AND($AJ$1=5),'Data Entry'!D716,"")</f>
        <v>0</v>
      </c>
      <c r="AJ711" s="24" t="str">
        <f t="shared" si="202"/>
        <v/>
      </c>
      <c r="AK711" s="24">
        <f>IF(AND($AJ$1=5),'Data Entry'!F716,"")</f>
        <v>0</v>
      </c>
      <c r="AL711" s="24" t="str">
        <f t="shared" si="203"/>
        <v/>
      </c>
      <c r="AM711" s="24">
        <f>IF(AND($AJ$1=5),'Data Entry'!G716,"")</f>
        <v>0</v>
      </c>
      <c r="AN711" s="24" t="str">
        <f t="shared" si="204"/>
        <v/>
      </c>
      <c r="AO711" s="24" t="str">
        <f t="shared" si="205"/>
        <v/>
      </c>
      <c r="AP711" s="24">
        <f>IF(AND($AJ$1=5),'Data Entry'!E716,"")</f>
        <v>0</v>
      </c>
      <c r="AQ711" s="24">
        <f>IF(AND($AJ$1=5),'Data Entry'!H716,"")</f>
        <v>0</v>
      </c>
      <c r="AR711" s="24">
        <f>IF(AND($AJ$1=5),'Data Entry'!I716,"")</f>
        <v>0</v>
      </c>
      <c r="AS711" s="24" t="str">
        <f t="shared" si="206"/>
        <v/>
      </c>
      <c r="AT711" s="24" t="str">
        <f t="shared" si="207"/>
        <v/>
      </c>
      <c r="AU711" s="24" t="str">
        <f t="shared" si="208"/>
        <v/>
      </c>
      <c r="AV711" s="24" t="str">
        <f t="shared" si="209"/>
        <v/>
      </c>
      <c r="AX711" t="str">
        <f>IF(BC711="","",IF(BC711&gt;0,COUNT($AY$2:AY711),""))</f>
        <v/>
      </c>
      <c r="AY711" s="24" t="str">
        <f t="shared" si="210"/>
        <v/>
      </c>
      <c r="AZ711" s="24" t="str">
        <f>IF(AND($BB$1=5,$BC$1=AH711),'Data Entry'!C716,"")</f>
        <v/>
      </c>
      <c r="BA711" s="24" t="str">
        <f>IF(AND($BB$1=5,AG711=5,$BC$1=AH711),'Data Entry'!D716,"")</f>
        <v/>
      </c>
      <c r="BB711" s="24" t="str">
        <f t="shared" si="211"/>
        <v/>
      </c>
      <c r="BC711" s="24" t="str">
        <f>IF(AND($BB$1=5,AG711=5,$BC$1=AH711),'Data Entry'!F716,"")</f>
        <v/>
      </c>
      <c r="BD711" s="24" t="str">
        <f t="shared" si="212"/>
        <v/>
      </c>
      <c r="BE711" s="24" t="str">
        <f>IF(AND($BB$1=5,AG711=5,$BC$1=AH711),'Data Entry'!G716,"")</f>
        <v/>
      </c>
      <c r="BF711" s="24" t="str">
        <f t="shared" si="213"/>
        <v/>
      </c>
      <c r="BG711" s="24" t="str">
        <f t="shared" si="214"/>
        <v/>
      </c>
      <c r="BH711" s="24" t="str">
        <f>IF(AND($BB$1=5,AG711=5,$BC$1=AH711),'Data Entry'!E716,"")</f>
        <v/>
      </c>
      <c r="BI711" s="24" t="str">
        <f>IF(AND($BB$1=5,AG711=5,$BC$1=AH711),'Data Entry'!H716,"")</f>
        <v/>
      </c>
      <c r="BJ711" s="24" t="str">
        <f>IF(AND($BB$1=5,AG711=5,$BC$1=AH711),'Data Entry'!I716,"")</f>
        <v/>
      </c>
      <c r="BK711" s="24" t="str">
        <f t="shared" si="215"/>
        <v/>
      </c>
      <c r="BL711" s="24" t="str">
        <f t="shared" si="216"/>
        <v/>
      </c>
      <c r="BM711" s="24" t="str">
        <f t="shared" si="217"/>
        <v/>
      </c>
      <c r="BN711" s="24" t="str">
        <f t="shared" si="218"/>
        <v/>
      </c>
    </row>
    <row r="712" spans="1:66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7"/>
      <c r="AF712" t="str">
        <f>IF(AK712="","",IF(AK712&gt;0,COUNT($AG$2:AG712),""))</f>
        <v/>
      </c>
      <c r="AG712" s="24">
        <f t="shared" si="201"/>
        <v>5</v>
      </c>
      <c r="AH712" s="24">
        <f>IF(AND($AJ$1=5),'Data Entry'!C717,"")</f>
        <v>0</v>
      </c>
      <c r="AI712" s="24">
        <f>IF(AND($AJ$1=5),'Data Entry'!D717,"")</f>
        <v>0</v>
      </c>
      <c r="AJ712" s="24" t="str">
        <f t="shared" si="202"/>
        <v/>
      </c>
      <c r="AK712" s="24">
        <f>IF(AND($AJ$1=5),'Data Entry'!F717,"")</f>
        <v>0</v>
      </c>
      <c r="AL712" s="24" t="str">
        <f t="shared" si="203"/>
        <v/>
      </c>
      <c r="AM712" s="24">
        <f>IF(AND($AJ$1=5),'Data Entry'!G717,"")</f>
        <v>0</v>
      </c>
      <c r="AN712" s="24" t="str">
        <f t="shared" si="204"/>
        <v/>
      </c>
      <c r="AO712" s="24" t="str">
        <f t="shared" si="205"/>
        <v/>
      </c>
      <c r="AP712" s="24">
        <f>IF(AND($AJ$1=5),'Data Entry'!E717,"")</f>
        <v>0</v>
      </c>
      <c r="AQ712" s="24">
        <f>IF(AND($AJ$1=5),'Data Entry'!H717,"")</f>
        <v>0</v>
      </c>
      <c r="AR712" s="24">
        <f>IF(AND($AJ$1=5),'Data Entry'!I717,"")</f>
        <v>0</v>
      </c>
      <c r="AS712" s="24" t="str">
        <f t="shared" si="206"/>
        <v/>
      </c>
      <c r="AT712" s="24" t="str">
        <f t="shared" si="207"/>
        <v/>
      </c>
      <c r="AU712" s="24" t="str">
        <f t="shared" si="208"/>
        <v/>
      </c>
      <c r="AV712" s="24" t="str">
        <f t="shared" si="209"/>
        <v/>
      </c>
      <c r="AX712" t="str">
        <f>IF(BC712="","",IF(BC712&gt;0,COUNT($AY$2:AY712),""))</f>
        <v/>
      </c>
      <c r="AY712" s="24" t="str">
        <f t="shared" si="210"/>
        <v/>
      </c>
      <c r="AZ712" s="24" t="str">
        <f>IF(AND($BB$1=5,$BC$1=AH712),'Data Entry'!C717,"")</f>
        <v/>
      </c>
      <c r="BA712" s="24" t="str">
        <f>IF(AND($BB$1=5,AG712=5,$BC$1=AH712),'Data Entry'!D717,"")</f>
        <v/>
      </c>
      <c r="BB712" s="24" t="str">
        <f t="shared" si="211"/>
        <v/>
      </c>
      <c r="BC712" s="24" t="str">
        <f>IF(AND($BB$1=5,AG712=5,$BC$1=AH712),'Data Entry'!F717,"")</f>
        <v/>
      </c>
      <c r="BD712" s="24" t="str">
        <f t="shared" si="212"/>
        <v/>
      </c>
      <c r="BE712" s="24" t="str">
        <f>IF(AND($BB$1=5,AG712=5,$BC$1=AH712),'Data Entry'!G717,"")</f>
        <v/>
      </c>
      <c r="BF712" s="24" t="str">
        <f t="shared" si="213"/>
        <v/>
      </c>
      <c r="BG712" s="24" t="str">
        <f t="shared" si="214"/>
        <v/>
      </c>
      <c r="BH712" s="24" t="str">
        <f>IF(AND($BB$1=5,AG712=5,$BC$1=AH712),'Data Entry'!E717,"")</f>
        <v/>
      </c>
      <c r="BI712" s="24" t="str">
        <f>IF(AND($BB$1=5,AG712=5,$BC$1=AH712),'Data Entry'!H717,"")</f>
        <v/>
      </c>
      <c r="BJ712" s="24" t="str">
        <f>IF(AND($BB$1=5,AG712=5,$BC$1=AH712),'Data Entry'!I717,"")</f>
        <v/>
      </c>
      <c r="BK712" s="24" t="str">
        <f t="shared" si="215"/>
        <v/>
      </c>
      <c r="BL712" s="24" t="str">
        <f t="shared" si="216"/>
        <v/>
      </c>
      <c r="BM712" s="24" t="str">
        <f t="shared" si="217"/>
        <v/>
      </c>
      <c r="BN712" s="24" t="str">
        <f t="shared" si="218"/>
        <v/>
      </c>
    </row>
    <row r="713" spans="1:66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7"/>
      <c r="AF713" t="str">
        <f>IF(AK713="","",IF(AK713&gt;0,COUNT($AG$2:AG713),""))</f>
        <v/>
      </c>
      <c r="AG713" s="24">
        <f t="shared" si="201"/>
        <v>5</v>
      </c>
      <c r="AH713" s="24">
        <f>IF(AND($AJ$1=5),'Data Entry'!C718,"")</f>
        <v>0</v>
      </c>
      <c r="AI713" s="24">
        <f>IF(AND($AJ$1=5),'Data Entry'!D718,"")</f>
        <v>0</v>
      </c>
      <c r="AJ713" s="24" t="str">
        <f t="shared" si="202"/>
        <v/>
      </c>
      <c r="AK713" s="24">
        <f>IF(AND($AJ$1=5),'Data Entry'!F718,"")</f>
        <v>0</v>
      </c>
      <c r="AL713" s="24" t="str">
        <f t="shared" si="203"/>
        <v/>
      </c>
      <c r="AM713" s="24">
        <f>IF(AND($AJ$1=5),'Data Entry'!G718,"")</f>
        <v>0</v>
      </c>
      <c r="AN713" s="24" t="str">
        <f t="shared" si="204"/>
        <v/>
      </c>
      <c r="AO713" s="24" t="str">
        <f t="shared" si="205"/>
        <v/>
      </c>
      <c r="AP713" s="24">
        <f>IF(AND($AJ$1=5),'Data Entry'!E718,"")</f>
        <v>0</v>
      </c>
      <c r="AQ713" s="24">
        <f>IF(AND($AJ$1=5),'Data Entry'!H718,"")</f>
        <v>0</v>
      </c>
      <c r="AR713" s="24">
        <f>IF(AND($AJ$1=5),'Data Entry'!I718,"")</f>
        <v>0</v>
      </c>
      <c r="AS713" s="24" t="str">
        <f t="shared" si="206"/>
        <v/>
      </c>
      <c r="AT713" s="24" t="str">
        <f t="shared" si="207"/>
        <v/>
      </c>
      <c r="AU713" s="24" t="str">
        <f t="shared" si="208"/>
        <v/>
      </c>
      <c r="AV713" s="24" t="str">
        <f t="shared" si="209"/>
        <v/>
      </c>
      <c r="AX713" t="str">
        <f>IF(BC713="","",IF(BC713&gt;0,COUNT($AY$2:AY713),""))</f>
        <v/>
      </c>
      <c r="AY713" s="24" t="str">
        <f t="shared" si="210"/>
        <v/>
      </c>
      <c r="AZ713" s="24" t="str">
        <f>IF(AND($BB$1=5,$BC$1=AH713),'Data Entry'!C718,"")</f>
        <v/>
      </c>
      <c r="BA713" s="24" t="str">
        <f>IF(AND($BB$1=5,AG713=5,$BC$1=AH713),'Data Entry'!D718,"")</f>
        <v/>
      </c>
      <c r="BB713" s="24" t="str">
        <f t="shared" si="211"/>
        <v/>
      </c>
      <c r="BC713" s="24" t="str">
        <f>IF(AND($BB$1=5,AG713=5,$BC$1=AH713),'Data Entry'!F718,"")</f>
        <v/>
      </c>
      <c r="BD713" s="24" t="str">
        <f t="shared" si="212"/>
        <v/>
      </c>
      <c r="BE713" s="24" t="str">
        <f>IF(AND($BB$1=5,AG713=5,$BC$1=AH713),'Data Entry'!G718,"")</f>
        <v/>
      </c>
      <c r="BF713" s="24" t="str">
        <f t="shared" si="213"/>
        <v/>
      </c>
      <c r="BG713" s="24" t="str">
        <f t="shared" si="214"/>
        <v/>
      </c>
      <c r="BH713" s="24" t="str">
        <f>IF(AND($BB$1=5,AG713=5,$BC$1=AH713),'Data Entry'!E718,"")</f>
        <v/>
      </c>
      <c r="BI713" s="24" t="str">
        <f>IF(AND($BB$1=5,AG713=5,$BC$1=AH713),'Data Entry'!H718,"")</f>
        <v/>
      </c>
      <c r="BJ713" s="24" t="str">
        <f>IF(AND($BB$1=5,AG713=5,$BC$1=AH713),'Data Entry'!I718,"")</f>
        <v/>
      </c>
      <c r="BK713" s="24" t="str">
        <f t="shared" si="215"/>
        <v/>
      </c>
      <c r="BL713" s="24" t="str">
        <f t="shared" si="216"/>
        <v/>
      </c>
      <c r="BM713" s="24" t="str">
        <f t="shared" si="217"/>
        <v/>
      </c>
      <c r="BN713" s="24" t="str">
        <f t="shared" si="218"/>
        <v/>
      </c>
    </row>
    <row r="714" spans="1:66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7"/>
      <c r="AF714" t="str">
        <f>IF(AK714="","",IF(AK714&gt;0,COUNT($AG$2:AG714),""))</f>
        <v/>
      </c>
      <c r="AG714" s="24">
        <f t="shared" si="201"/>
        <v>5</v>
      </c>
      <c r="AH714" s="24">
        <f>IF(AND($AJ$1=5),'Data Entry'!C719,"")</f>
        <v>0</v>
      </c>
      <c r="AI714" s="24">
        <f>IF(AND($AJ$1=5),'Data Entry'!D719,"")</f>
        <v>0</v>
      </c>
      <c r="AJ714" s="24" t="str">
        <f t="shared" si="202"/>
        <v/>
      </c>
      <c r="AK714" s="24">
        <f>IF(AND($AJ$1=5),'Data Entry'!F719,"")</f>
        <v>0</v>
      </c>
      <c r="AL714" s="24" t="str">
        <f t="shared" si="203"/>
        <v/>
      </c>
      <c r="AM714" s="24">
        <f>IF(AND($AJ$1=5),'Data Entry'!G719,"")</f>
        <v>0</v>
      </c>
      <c r="AN714" s="24" t="str">
        <f t="shared" si="204"/>
        <v/>
      </c>
      <c r="AO714" s="24" t="str">
        <f t="shared" si="205"/>
        <v/>
      </c>
      <c r="AP714" s="24">
        <f>IF(AND($AJ$1=5),'Data Entry'!E719,"")</f>
        <v>0</v>
      </c>
      <c r="AQ714" s="24">
        <f>IF(AND($AJ$1=5),'Data Entry'!H719,"")</f>
        <v>0</v>
      </c>
      <c r="AR714" s="24">
        <f>IF(AND($AJ$1=5),'Data Entry'!I719,"")</f>
        <v>0</v>
      </c>
      <c r="AS714" s="24" t="str">
        <f t="shared" si="206"/>
        <v/>
      </c>
      <c r="AT714" s="24" t="str">
        <f t="shared" si="207"/>
        <v/>
      </c>
      <c r="AU714" s="24" t="str">
        <f t="shared" si="208"/>
        <v/>
      </c>
      <c r="AV714" s="24" t="str">
        <f t="shared" si="209"/>
        <v/>
      </c>
      <c r="AX714" t="str">
        <f>IF(BC714="","",IF(BC714&gt;0,COUNT($AY$2:AY714),""))</f>
        <v/>
      </c>
      <c r="AY714" s="24" t="str">
        <f t="shared" si="210"/>
        <v/>
      </c>
      <c r="AZ714" s="24" t="str">
        <f>IF(AND($BB$1=5,$BC$1=AH714),'Data Entry'!C719,"")</f>
        <v/>
      </c>
      <c r="BA714" s="24" t="str">
        <f>IF(AND($BB$1=5,AG714=5,$BC$1=AH714),'Data Entry'!D719,"")</f>
        <v/>
      </c>
      <c r="BB714" s="24" t="str">
        <f t="shared" si="211"/>
        <v/>
      </c>
      <c r="BC714" s="24" t="str">
        <f>IF(AND($BB$1=5,AG714=5,$BC$1=AH714),'Data Entry'!F719,"")</f>
        <v/>
      </c>
      <c r="BD714" s="24" t="str">
        <f t="shared" si="212"/>
        <v/>
      </c>
      <c r="BE714" s="24" t="str">
        <f>IF(AND($BB$1=5,AG714=5,$BC$1=AH714),'Data Entry'!G719,"")</f>
        <v/>
      </c>
      <c r="BF714" s="24" t="str">
        <f t="shared" si="213"/>
        <v/>
      </c>
      <c r="BG714" s="24" t="str">
        <f t="shared" si="214"/>
        <v/>
      </c>
      <c r="BH714" s="24" t="str">
        <f>IF(AND($BB$1=5,AG714=5,$BC$1=AH714),'Data Entry'!E719,"")</f>
        <v/>
      </c>
      <c r="BI714" s="24" t="str">
        <f>IF(AND($BB$1=5,AG714=5,$BC$1=AH714),'Data Entry'!H719,"")</f>
        <v/>
      </c>
      <c r="BJ714" s="24" t="str">
        <f>IF(AND($BB$1=5,AG714=5,$BC$1=AH714),'Data Entry'!I719,"")</f>
        <v/>
      </c>
      <c r="BK714" s="24" t="str">
        <f t="shared" si="215"/>
        <v/>
      </c>
      <c r="BL714" s="24" t="str">
        <f t="shared" si="216"/>
        <v/>
      </c>
      <c r="BM714" s="24" t="str">
        <f t="shared" si="217"/>
        <v/>
      </c>
      <c r="BN714" s="24" t="str">
        <f t="shared" si="218"/>
        <v/>
      </c>
    </row>
    <row r="715" spans="1:66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7"/>
      <c r="AF715" t="str">
        <f>IF(AK715="","",IF(AK715&gt;0,COUNT($AG$2:AG715),""))</f>
        <v/>
      </c>
      <c r="AG715" s="24">
        <f t="shared" si="201"/>
        <v>5</v>
      </c>
      <c r="AH715" s="24">
        <f>IF(AND($AJ$1=5),'Data Entry'!C720,"")</f>
        <v>0</v>
      </c>
      <c r="AI715" s="24">
        <f>IF(AND($AJ$1=5),'Data Entry'!D720,"")</f>
        <v>0</v>
      </c>
      <c r="AJ715" s="24" t="str">
        <f t="shared" si="202"/>
        <v/>
      </c>
      <c r="AK715" s="24">
        <f>IF(AND($AJ$1=5),'Data Entry'!F720,"")</f>
        <v>0</v>
      </c>
      <c r="AL715" s="24" t="str">
        <f t="shared" si="203"/>
        <v/>
      </c>
      <c r="AM715" s="24">
        <f>IF(AND($AJ$1=5),'Data Entry'!G720,"")</f>
        <v>0</v>
      </c>
      <c r="AN715" s="24" t="str">
        <f t="shared" si="204"/>
        <v/>
      </c>
      <c r="AO715" s="24" t="str">
        <f t="shared" si="205"/>
        <v/>
      </c>
      <c r="AP715" s="24">
        <f>IF(AND($AJ$1=5),'Data Entry'!E720,"")</f>
        <v>0</v>
      </c>
      <c r="AQ715" s="24">
        <f>IF(AND($AJ$1=5),'Data Entry'!H720,"")</f>
        <v>0</v>
      </c>
      <c r="AR715" s="24">
        <f>IF(AND($AJ$1=5),'Data Entry'!I720,"")</f>
        <v>0</v>
      </c>
      <c r="AS715" s="24" t="str">
        <f t="shared" si="206"/>
        <v/>
      </c>
      <c r="AT715" s="24" t="str">
        <f t="shared" si="207"/>
        <v/>
      </c>
      <c r="AU715" s="24" t="str">
        <f t="shared" si="208"/>
        <v/>
      </c>
      <c r="AV715" s="24" t="str">
        <f t="shared" si="209"/>
        <v/>
      </c>
      <c r="AX715" t="str">
        <f>IF(BC715="","",IF(BC715&gt;0,COUNT($AY$2:AY715),""))</f>
        <v/>
      </c>
      <c r="AY715" s="24" t="str">
        <f t="shared" si="210"/>
        <v/>
      </c>
      <c r="AZ715" s="24" t="str">
        <f>IF(AND($BB$1=5,$BC$1=AH715),'Data Entry'!C720,"")</f>
        <v/>
      </c>
      <c r="BA715" s="24" t="str">
        <f>IF(AND($BB$1=5,AG715=5,$BC$1=AH715),'Data Entry'!D720,"")</f>
        <v/>
      </c>
      <c r="BB715" s="24" t="str">
        <f t="shared" si="211"/>
        <v/>
      </c>
      <c r="BC715" s="24" t="str">
        <f>IF(AND($BB$1=5,AG715=5,$BC$1=AH715),'Data Entry'!F720,"")</f>
        <v/>
      </c>
      <c r="BD715" s="24" t="str">
        <f t="shared" si="212"/>
        <v/>
      </c>
      <c r="BE715" s="24" t="str">
        <f>IF(AND($BB$1=5,AG715=5,$BC$1=AH715),'Data Entry'!G720,"")</f>
        <v/>
      </c>
      <c r="BF715" s="24" t="str">
        <f t="shared" si="213"/>
        <v/>
      </c>
      <c r="BG715" s="24" t="str">
        <f t="shared" si="214"/>
        <v/>
      </c>
      <c r="BH715" s="24" t="str">
        <f>IF(AND($BB$1=5,AG715=5,$BC$1=AH715),'Data Entry'!E720,"")</f>
        <v/>
      </c>
      <c r="BI715" s="24" t="str">
        <f>IF(AND($BB$1=5,AG715=5,$BC$1=AH715),'Data Entry'!H720,"")</f>
        <v/>
      </c>
      <c r="BJ715" s="24" t="str">
        <f>IF(AND($BB$1=5,AG715=5,$BC$1=AH715),'Data Entry'!I720,"")</f>
        <v/>
      </c>
      <c r="BK715" s="24" t="str">
        <f t="shared" si="215"/>
        <v/>
      </c>
      <c r="BL715" s="24" t="str">
        <f t="shared" si="216"/>
        <v/>
      </c>
      <c r="BM715" s="24" t="str">
        <f t="shared" si="217"/>
        <v/>
      </c>
      <c r="BN715" s="24" t="str">
        <f t="shared" si="218"/>
        <v/>
      </c>
    </row>
    <row r="716" spans="1:66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7"/>
      <c r="AF716" t="str">
        <f>IF(AK716="","",IF(AK716&gt;0,COUNT($AG$2:AG716),""))</f>
        <v/>
      </c>
      <c r="AG716" s="24">
        <f t="shared" si="201"/>
        <v>5</v>
      </c>
      <c r="AH716" s="24">
        <f>IF(AND($AJ$1=5),'Data Entry'!C721,"")</f>
        <v>0</v>
      </c>
      <c r="AI716" s="24">
        <f>IF(AND($AJ$1=5),'Data Entry'!D721,"")</f>
        <v>0</v>
      </c>
      <c r="AJ716" s="24" t="str">
        <f t="shared" si="202"/>
        <v/>
      </c>
      <c r="AK716" s="24">
        <f>IF(AND($AJ$1=5),'Data Entry'!F721,"")</f>
        <v>0</v>
      </c>
      <c r="AL716" s="24" t="str">
        <f t="shared" si="203"/>
        <v/>
      </c>
      <c r="AM716" s="24">
        <f>IF(AND($AJ$1=5),'Data Entry'!G721,"")</f>
        <v>0</v>
      </c>
      <c r="AN716" s="24" t="str">
        <f t="shared" si="204"/>
        <v/>
      </c>
      <c r="AO716" s="24" t="str">
        <f t="shared" si="205"/>
        <v/>
      </c>
      <c r="AP716" s="24">
        <f>IF(AND($AJ$1=5),'Data Entry'!E721,"")</f>
        <v>0</v>
      </c>
      <c r="AQ716" s="24">
        <f>IF(AND($AJ$1=5),'Data Entry'!H721,"")</f>
        <v>0</v>
      </c>
      <c r="AR716" s="24">
        <f>IF(AND($AJ$1=5),'Data Entry'!I721,"")</f>
        <v>0</v>
      </c>
      <c r="AS716" s="24" t="str">
        <f t="shared" si="206"/>
        <v/>
      </c>
      <c r="AT716" s="24" t="str">
        <f t="shared" si="207"/>
        <v/>
      </c>
      <c r="AU716" s="24" t="str">
        <f t="shared" si="208"/>
        <v/>
      </c>
      <c r="AV716" s="24" t="str">
        <f t="shared" si="209"/>
        <v/>
      </c>
      <c r="AX716" t="str">
        <f>IF(BC716="","",IF(BC716&gt;0,COUNT($AY$2:AY716),""))</f>
        <v/>
      </c>
      <c r="AY716" s="24" t="str">
        <f t="shared" si="210"/>
        <v/>
      </c>
      <c r="AZ716" s="24" t="str">
        <f>IF(AND($BB$1=5,$BC$1=AH716),'Data Entry'!C721,"")</f>
        <v/>
      </c>
      <c r="BA716" s="24" t="str">
        <f>IF(AND($BB$1=5,AG716=5,$BC$1=AH716),'Data Entry'!D721,"")</f>
        <v/>
      </c>
      <c r="BB716" s="24" t="str">
        <f t="shared" si="211"/>
        <v/>
      </c>
      <c r="BC716" s="24" t="str">
        <f>IF(AND($BB$1=5,AG716=5,$BC$1=AH716),'Data Entry'!F721,"")</f>
        <v/>
      </c>
      <c r="BD716" s="24" t="str">
        <f t="shared" si="212"/>
        <v/>
      </c>
      <c r="BE716" s="24" t="str">
        <f>IF(AND($BB$1=5,AG716=5,$BC$1=AH716),'Data Entry'!G721,"")</f>
        <v/>
      </c>
      <c r="BF716" s="24" t="str">
        <f t="shared" si="213"/>
        <v/>
      </c>
      <c r="BG716" s="24" t="str">
        <f t="shared" si="214"/>
        <v/>
      </c>
      <c r="BH716" s="24" t="str">
        <f>IF(AND($BB$1=5,AG716=5,$BC$1=AH716),'Data Entry'!E721,"")</f>
        <v/>
      </c>
      <c r="BI716" s="24" t="str">
        <f>IF(AND($BB$1=5,AG716=5,$BC$1=AH716),'Data Entry'!H721,"")</f>
        <v/>
      </c>
      <c r="BJ716" s="24" t="str">
        <f>IF(AND($BB$1=5,AG716=5,$BC$1=AH716),'Data Entry'!I721,"")</f>
        <v/>
      </c>
      <c r="BK716" s="24" t="str">
        <f t="shared" si="215"/>
        <v/>
      </c>
      <c r="BL716" s="24" t="str">
        <f t="shared" si="216"/>
        <v/>
      </c>
      <c r="BM716" s="24" t="str">
        <f t="shared" si="217"/>
        <v/>
      </c>
      <c r="BN716" s="24" t="str">
        <f t="shared" si="218"/>
        <v/>
      </c>
    </row>
    <row r="717" spans="1:66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7"/>
      <c r="AF717" t="str">
        <f>IF(AK717="","",IF(AK717&gt;0,COUNT($AG$2:AG717),""))</f>
        <v/>
      </c>
      <c r="AG717" s="24">
        <f t="shared" si="201"/>
        <v>5</v>
      </c>
      <c r="AH717" s="24">
        <f>IF(AND($AJ$1=5),'Data Entry'!C722,"")</f>
        <v>0</v>
      </c>
      <c r="AI717" s="24">
        <f>IF(AND($AJ$1=5),'Data Entry'!D722,"")</f>
        <v>0</v>
      </c>
      <c r="AJ717" s="24" t="str">
        <f t="shared" si="202"/>
        <v/>
      </c>
      <c r="AK717" s="24">
        <f>IF(AND($AJ$1=5),'Data Entry'!F722,"")</f>
        <v>0</v>
      </c>
      <c r="AL717" s="24" t="str">
        <f t="shared" si="203"/>
        <v/>
      </c>
      <c r="AM717" s="24">
        <f>IF(AND($AJ$1=5),'Data Entry'!G722,"")</f>
        <v>0</v>
      </c>
      <c r="AN717" s="24" t="str">
        <f t="shared" si="204"/>
        <v/>
      </c>
      <c r="AO717" s="24" t="str">
        <f t="shared" si="205"/>
        <v/>
      </c>
      <c r="AP717" s="24">
        <f>IF(AND($AJ$1=5),'Data Entry'!E722,"")</f>
        <v>0</v>
      </c>
      <c r="AQ717" s="24">
        <f>IF(AND($AJ$1=5),'Data Entry'!H722,"")</f>
        <v>0</v>
      </c>
      <c r="AR717" s="24">
        <f>IF(AND($AJ$1=5),'Data Entry'!I722,"")</f>
        <v>0</v>
      </c>
      <c r="AS717" s="24" t="str">
        <f t="shared" si="206"/>
        <v/>
      </c>
      <c r="AT717" s="24" t="str">
        <f t="shared" si="207"/>
        <v/>
      </c>
      <c r="AU717" s="24" t="str">
        <f t="shared" si="208"/>
        <v/>
      </c>
      <c r="AV717" s="24" t="str">
        <f t="shared" si="209"/>
        <v/>
      </c>
      <c r="AX717" t="str">
        <f>IF(BC717="","",IF(BC717&gt;0,COUNT($AY$2:AY717),""))</f>
        <v/>
      </c>
      <c r="AY717" s="24" t="str">
        <f t="shared" si="210"/>
        <v/>
      </c>
      <c r="AZ717" s="24" t="str">
        <f>IF(AND($BB$1=5,$BC$1=AH717),'Data Entry'!C722,"")</f>
        <v/>
      </c>
      <c r="BA717" s="24" t="str">
        <f>IF(AND($BB$1=5,AG717=5,$BC$1=AH717),'Data Entry'!D722,"")</f>
        <v/>
      </c>
      <c r="BB717" s="24" t="str">
        <f t="shared" si="211"/>
        <v/>
      </c>
      <c r="BC717" s="24" t="str">
        <f>IF(AND($BB$1=5,AG717=5,$BC$1=AH717),'Data Entry'!F722,"")</f>
        <v/>
      </c>
      <c r="BD717" s="24" t="str">
        <f t="shared" si="212"/>
        <v/>
      </c>
      <c r="BE717" s="24" t="str">
        <f>IF(AND($BB$1=5,AG717=5,$BC$1=AH717),'Data Entry'!G722,"")</f>
        <v/>
      </c>
      <c r="BF717" s="24" t="str">
        <f t="shared" si="213"/>
        <v/>
      </c>
      <c r="BG717" s="24" t="str">
        <f t="shared" si="214"/>
        <v/>
      </c>
      <c r="BH717" s="24" t="str">
        <f>IF(AND($BB$1=5,AG717=5,$BC$1=AH717),'Data Entry'!E722,"")</f>
        <v/>
      </c>
      <c r="BI717" s="24" t="str">
        <f>IF(AND($BB$1=5,AG717=5,$BC$1=AH717),'Data Entry'!H722,"")</f>
        <v/>
      </c>
      <c r="BJ717" s="24" t="str">
        <f>IF(AND($BB$1=5,AG717=5,$BC$1=AH717),'Data Entry'!I722,"")</f>
        <v/>
      </c>
      <c r="BK717" s="24" t="str">
        <f t="shared" si="215"/>
        <v/>
      </c>
      <c r="BL717" s="24" t="str">
        <f t="shared" si="216"/>
        <v/>
      </c>
      <c r="BM717" s="24" t="str">
        <f t="shared" si="217"/>
        <v/>
      </c>
      <c r="BN717" s="24" t="str">
        <f t="shared" si="218"/>
        <v/>
      </c>
    </row>
    <row r="718" spans="1:66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7"/>
      <c r="AF718" t="str">
        <f>IF(AK718="","",IF(AK718&gt;0,COUNT($AG$2:AG718),""))</f>
        <v/>
      </c>
      <c r="AG718" s="24">
        <f t="shared" si="201"/>
        <v>5</v>
      </c>
      <c r="AH718" s="24">
        <f>IF(AND($AJ$1=5),'Data Entry'!C723,"")</f>
        <v>0</v>
      </c>
      <c r="AI718" s="24">
        <f>IF(AND($AJ$1=5),'Data Entry'!D723,"")</f>
        <v>0</v>
      </c>
      <c r="AJ718" s="24" t="str">
        <f t="shared" si="202"/>
        <v/>
      </c>
      <c r="AK718" s="24">
        <f>IF(AND($AJ$1=5),'Data Entry'!F723,"")</f>
        <v>0</v>
      </c>
      <c r="AL718" s="24" t="str">
        <f t="shared" si="203"/>
        <v/>
      </c>
      <c r="AM718" s="24">
        <f>IF(AND($AJ$1=5),'Data Entry'!G723,"")</f>
        <v>0</v>
      </c>
      <c r="AN718" s="24" t="str">
        <f t="shared" si="204"/>
        <v/>
      </c>
      <c r="AO718" s="24" t="str">
        <f t="shared" si="205"/>
        <v/>
      </c>
      <c r="AP718" s="24">
        <f>IF(AND($AJ$1=5),'Data Entry'!E723,"")</f>
        <v>0</v>
      </c>
      <c r="AQ718" s="24">
        <f>IF(AND($AJ$1=5),'Data Entry'!H723,"")</f>
        <v>0</v>
      </c>
      <c r="AR718" s="24">
        <f>IF(AND($AJ$1=5),'Data Entry'!I723,"")</f>
        <v>0</v>
      </c>
      <c r="AS718" s="24" t="str">
        <f t="shared" si="206"/>
        <v/>
      </c>
      <c r="AT718" s="24" t="str">
        <f t="shared" si="207"/>
        <v/>
      </c>
      <c r="AU718" s="24" t="str">
        <f t="shared" si="208"/>
        <v/>
      </c>
      <c r="AV718" s="24" t="str">
        <f t="shared" si="209"/>
        <v/>
      </c>
      <c r="AX718" t="str">
        <f>IF(BC718="","",IF(BC718&gt;0,COUNT($AY$2:AY718),""))</f>
        <v/>
      </c>
      <c r="AY718" s="24" t="str">
        <f t="shared" si="210"/>
        <v/>
      </c>
      <c r="AZ718" s="24" t="str">
        <f>IF(AND($BB$1=5,$BC$1=AH718),'Data Entry'!C723,"")</f>
        <v/>
      </c>
      <c r="BA718" s="24" t="str">
        <f>IF(AND($BB$1=5,AG718=5,$BC$1=AH718),'Data Entry'!D723,"")</f>
        <v/>
      </c>
      <c r="BB718" s="24" t="str">
        <f t="shared" si="211"/>
        <v/>
      </c>
      <c r="BC718" s="24" t="str">
        <f>IF(AND($BB$1=5,AG718=5,$BC$1=AH718),'Data Entry'!F723,"")</f>
        <v/>
      </c>
      <c r="BD718" s="24" t="str">
        <f t="shared" si="212"/>
        <v/>
      </c>
      <c r="BE718" s="24" t="str">
        <f>IF(AND($BB$1=5,AG718=5,$BC$1=AH718),'Data Entry'!G723,"")</f>
        <v/>
      </c>
      <c r="BF718" s="24" t="str">
        <f t="shared" si="213"/>
        <v/>
      </c>
      <c r="BG718" s="24" t="str">
        <f t="shared" si="214"/>
        <v/>
      </c>
      <c r="BH718" s="24" t="str">
        <f>IF(AND($BB$1=5,AG718=5,$BC$1=AH718),'Data Entry'!E723,"")</f>
        <v/>
      </c>
      <c r="BI718" s="24" t="str">
        <f>IF(AND($BB$1=5,AG718=5,$BC$1=AH718),'Data Entry'!H723,"")</f>
        <v/>
      </c>
      <c r="BJ718" s="24" t="str">
        <f>IF(AND($BB$1=5,AG718=5,$BC$1=AH718),'Data Entry'!I723,"")</f>
        <v/>
      </c>
      <c r="BK718" s="24" t="str">
        <f t="shared" si="215"/>
        <v/>
      </c>
      <c r="BL718" s="24" t="str">
        <f t="shared" si="216"/>
        <v/>
      </c>
      <c r="BM718" s="24" t="str">
        <f t="shared" si="217"/>
        <v/>
      </c>
      <c r="BN718" s="24" t="str">
        <f t="shared" si="218"/>
        <v/>
      </c>
    </row>
    <row r="719" spans="1:66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7"/>
      <c r="AF719" t="str">
        <f>IF(AK719="","",IF(AK719&gt;0,COUNT($AG$2:AG719),""))</f>
        <v/>
      </c>
      <c r="AG719" s="24">
        <f t="shared" si="201"/>
        <v>5</v>
      </c>
      <c r="AH719" s="24">
        <f>IF(AND($AJ$1=5),'Data Entry'!C724,"")</f>
        <v>0</v>
      </c>
      <c r="AI719" s="24">
        <f>IF(AND($AJ$1=5),'Data Entry'!D724,"")</f>
        <v>0</v>
      </c>
      <c r="AJ719" s="24" t="str">
        <f t="shared" si="202"/>
        <v/>
      </c>
      <c r="AK719" s="24">
        <f>IF(AND($AJ$1=5),'Data Entry'!F724,"")</f>
        <v>0</v>
      </c>
      <c r="AL719" s="24" t="str">
        <f t="shared" si="203"/>
        <v/>
      </c>
      <c r="AM719" s="24">
        <f>IF(AND($AJ$1=5),'Data Entry'!G724,"")</f>
        <v>0</v>
      </c>
      <c r="AN719" s="24" t="str">
        <f t="shared" si="204"/>
        <v/>
      </c>
      <c r="AO719" s="24" t="str">
        <f t="shared" si="205"/>
        <v/>
      </c>
      <c r="AP719" s="24">
        <f>IF(AND($AJ$1=5),'Data Entry'!E724,"")</f>
        <v>0</v>
      </c>
      <c r="AQ719" s="24">
        <f>IF(AND($AJ$1=5),'Data Entry'!H724,"")</f>
        <v>0</v>
      </c>
      <c r="AR719" s="24">
        <f>IF(AND($AJ$1=5),'Data Entry'!I724,"")</f>
        <v>0</v>
      </c>
      <c r="AS719" s="24" t="str">
        <f t="shared" si="206"/>
        <v/>
      </c>
      <c r="AT719" s="24" t="str">
        <f t="shared" si="207"/>
        <v/>
      </c>
      <c r="AU719" s="24" t="str">
        <f t="shared" si="208"/>
        <v/>
      </c>
      <c r="AV719" s="24" t="str">
        <f t="shared" si="209"/>
        <v/>
      </c>
      <c r="AX719" t="str">
        <f>IF(BC719="","",IF(BC719&gt;0,COUNT($AY$2:AY719),""))</f>
        <v/>
      </c>
      <c r="AY719" s="24" t="str">
        <f t="shared" si="210"/>
        <v/>
      </c>
      <c r="AZ719" s="24" t="str">
        <f>IF(AND($BB$1=5,$BC$1=AH719),'Data Entry'!C724,"")</f>
        <v/>
      </c>
      <c r="BA719" s="24" t="str">
        <f>IF(AND($BB$1=5,AG719=5,$BC$1=AH719),'Data Entry'!D724,"")</f>
        <v/>
      </c>
      <c r="BB719" s="24" t="str">
        <f t="shared" si="211"/>
        <v/>
      </c>
      <c r="BC719" s="24" t="str">
        <f>IF(AND($BB$1=5,AG719=5,$BC$1=AH719),'Data Entry'!F724,"")</f>
        <v/>
      </c>
      <c r="BD719" s="24" t="str">
        <f t="shared" si="212"/>
        <v/>
      </c>
      <c r="BE719" s="24" t="str">
        <f>IF(AND($BB$1=5,AG719=5,$BC$1=AH719),'Data Entry'!G724,"")</f>
        <v/>
      </c>
      <c r="BF719" s="24" t="str">
        <f t="shared" si="213"/>
        <v/>
      </c>
      <c r="BG719" s="24" t="str">
        <f t="shared" si="214"/>
        <v/>
      </c>
      <c r="BH719" s="24" t="str">
        <f>IF(AND($BB$1=5,AG719=5,$BC$1=AH719),'Data Entry'!E724,"")</f>
        <v/>
      </c>
      <c r="BI719" s="24" t="str">
        <f>IF(AND($BB$1=5,AG719=5,$BC$1=AH719),'Data Entry'!H724,"")</f>
        <v/>
      </c>
      <c r="BJ719" s="24" t="str">
        <f>IF(AND($BB$1=5,AG719=5,$BC$1=AH719),'Data Entry'!I724,"")</f>
        <v/>
      </c>
      <c r="BK719" s="24" t="str">
        <f t="shared" si="215"/>
        <v/>
      </c>
      <c r="BL719" s="24" t="str">
        <f t="shared" si="216"/>
        <v/>
      </c>
      <c r="BM719" s="24" t="str">
        <f t="shared" si="217"/>
        <v/>
      </c>
      <c r="BN719" s="24" t="str">
        <f t="shared" si="218"/>
        <v/>
      </c>
    </row>
    <row r="720" spans="1:66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7"/>
      <c r="AF720" t="str">
        <f>IF(AK720="","",IF(AK720&gt;0,COUNT($AG$2:AG720),""))</f>
        <v/>
      </c>
      <c r="AG720" s="24">
        <f t="shared" si="201"/>
        <v>5</v>
      </c>
      <c r="AH720" s="24">
        <f>IF(AND($AJ$1=5),'Data Entry'!C725,"")</f>
        <v>0</v>
      </c>
      <c r="AI720" s="24">
        <f>IF(AND($AJ$1=5),'Data Entry'!D725,"")</f>
        <v>0</v>
      </c>
      <c r="AJ720" s="24" t="str">
        <f t="shared" si="202"/>
        <v/>
      </c>
      <c r="AK720" s="24">
        <f>IF(AND($AJ$1=5),'Data Entry'!F725,"")</f>
        <v>0</v>
      </c>
      <c r="AL720" s="24" t="str">
        <f t="shared" si="203"/>
        <v/>
      </c>
      <c r="AM720" s="24">
        <f>IF(AND($AJ$1=5),'Data Entry'!G725,"")</f>
        <v>0</v>
      </c>
      <c r="AN720" s="24" t="str">
        <f t="shared" si="204"/>
        <v/>
      </c>
      <c r="AO720" s="24" t="str">
        <f t="shared" si="205"/>
        <v/>
      </c>
      <c r="AP720" s="24">
        <f>IF(AND($AJ$1=5),'Data Entry'!E725,"")</f>
        <v>0</v>
      </c>
      <c r="AQ720" s="24">
        <f>IF(AND($AJ$1=5),'Data Entry'!H725,"")</f>
        <v>0</v>
      </c>
      <c r="AR720" s="24">
        <f>IF(AND($AJ$1=5),'Data Entry'!I725,"")</f>
        <v>0</v>
      </c>
      <c r="AS720" s="24" t="str">
        <f t="shared" si="206"/>
        <v/>
      </c>
      <c r="AT720" s="24" t="str">
        <f t="shared" si="207"/>
        <v/>
      </c>
      <c r="AU720" s="24" t="str">
        <f t="shared" si="208"/>
        <v/>
      </c>
      <c r="AV720" s="24" t="str">
        <f t="shared" si="209"/>
        <v/>
      </c>
      <c r="AX720" t="str">
        <f>IF(BC720="","",IF(BC720&gt;0,COUNT($AY$2:AY720),""))</f>
        <v/>
      </c>
      <c r="AY720" s="24" t="str">
        <f t="shared" si="210"/>
        <v/>
      </c>
      <c r="AZ720" s="24" t="str">
        <f>IF(AND($BB$1=5,$BC$1=AH720),'Data Entry'!C725,"")</f>
        <v/>
      </c>
      <c r="BA720" s="24" t="str">
        <f>IF(AND($BB$1=5,AG720=5,$BC$1=AH720),'Data Entry'!D725,"")</f>
        <v/>
      </c>
      <c r="BB720" s="24" t="str">
        <f t="shared" si="211"/>
        <v/>
      </c>
      <c r="BC720" s="24" t="str">
        <f>IF(AND($BB$1=5,AG720=5,$BC$1=AH720),'Data Entry'!F725,"")</f>
        <v/>
      </c>
      <c r="BD720" s="24" t="str">
        <f t="shared" si="212"/>
        <v/>
      </c>
      <c r="BE720" s="24" t="str">
        <f>IF(AND($BB$1=5,AG720=5,$BC$1=AH720),'Data Entry'!G725,"")</f>
        <v/>
      </c>
      <c r="BF720" s="24" t="str">
        <f t="shared" si="213"/>
        <v/>
      </c>
      <c r="BG720" s="24" t="str">
        <f t="shared" si="214"/>
        <v/>
      </c>
      <c r="BH720" s="24" t="str">
        <f>IF(AND($BB$1=5,AG720=5,$BC$1=AH720),'Data Entry'!E725,"")</f>
        <v/>
      </c>
      <c r="BI720" s="24" t="str">
        <f>IF(AND($BB$1=5,AG720=5,$BC$1=AH720),'Data Entry'!H725,"")</f>
        <v/>
      </c>
      <c r="BJ720" s="24" t="str">
        <f>IF(AND($BB$1=5,AG720=5,$BC$1=AH720),'Data Entry'!I725,"")</f>
        <v/>
      </c>
      <c r="BK720" s="24" t="str">
        <f t="shared" si="215"/>
        <v/>
      </c>
      <c r="BL720" s="24" t="str">
        <f t="shared" si="216"/>
        <v/>
      </c>
      <c r="BM720" s="24" t="str">
        <f t="shared" si="217"/>
        <v/>
      </c>
      <c r="BN720" s="24" t="str">
        <f t="shared" si="218"/>
        <v/>
      </c>
    </row>
    <row r="721" spans="1:66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7"/>
      <c r="AF721" t="str">
        <f>IF(AK721="","",IF(AK721&gt;0,COUNT($AG$2:AG721),""))</f>
        <v/>
      </c>
      <c r="AG721" s="24">
        <f t="shared" si="201"/>
        <v>5</v>
      </c>
      <c r="AH721" s="24">
        <f>IF(AND($AJ$1=5),'Data Entry'!C726,"")</f>
        <v>0</v>
      </c>
      <c r="AI721" s="24">
        <f>IF(AND($AJ$1=5),'Data Entry'!D726,"")</f>
        <v>0</v>
      </c>
      <c r="AJ721" s="24" t="str">
        <f t="shared" si="202"/>
        <v/>
      </c>
      <c r="AK721" s="24">
        <f>IF(AND($AJ$1=5),'Data Entry'!F726,"")</f>
        <v>0</v>
      </c>
      <c r="AL721" s="24" t="str">
        <f t="shared" si="203"/>
        <v/>
      </c>
      <c r="AM721" s="24">
        <f>IF(AND($AJ$1=5),'Data Entry'!G726,"")</f>
        <v>0</v>
      </c>
      <c r="AN721" s="24" t="str">
        <f t="shared" si="204"/>
        <v/>
      </c>
      <c r="AO721" s="24" t="str">
        <f t="shared" si="205"/>
        <v/>
      </c>
      <c r="AP721" s="24">
        <f>IF(AND($AJ$1=5),'Data Entry'!E726,"")</f>
        <v>0</v>
      </c>
      <c r="AQ721" s="24">
        <f>IF(AND($AJ$1=5),'Data Entry'!H726,"")</f>
        <v>0</v>
      </c>
      <c r="AR721" s="24">
        <f>IF(AND($AJ$1=5),'Data Entry'!I726,"")</f>
        <v>0</v>
      </c>
      <c r="AS721" s="24" t="str">
        <f t="shared" si="206"/>
        <v/>
      </c>
      <c r="AT721" s="24" t="str">
        <f t="shared" si="207"/>
        <v/>
      </c>
      <c r="AU721" s="24" t="str">
        <f t="shared" si="208"/>
        <v/>
      </c>
      <c r="AV721" s="24" t="str">
        <f t="shared" si="209"/>
        <v/>
      </c>
      <c r="AX721" t="str">
        <f>IF(BC721="","",IF(BC721&gt;0,COUNT($AY$2:AY721),""))</f>
        <v/>
      </c>
      <c r="AY721" s="24" t="str">
        <f t="shared" si="210"/>
        <v/>
      </c>
      <c r="AZ721" s="24" t="str">
        <f>IF(AND($BB$1=5,$BC$1=AH721),'Data Entry'!C726,"")</f>
        <v/>
      </c>
      <c r="BA721" s="24" t="str">
        <f>IF(AND($BB$1=5,AG721=5,$BC$1=AH721),'Data Entry'!D726,"")</f>
        <v/>
      </c>
      <c r="BB721" s="24" t="str">
        <f t="shared" si="211"/>
        <v/>
      </c>
      <c r="BC721" s="24" t="str">
        <f>IF(AND($BB$1=5,AG721=5,$BC$1=AH721),'Data Entry'!F726,"")</f>
        <v/>
      </c>
      <c r="BD721" s="24" t="str">
        <f t="shared" si="212"/>
        <v/>
      </c>
      <c r="BE721" s="24" t="str">
        <f>IF(AND($BB$1=5,AG721=5,$BC$1=AH721),'Data Entry'!G726,"")</f>
        <v/>
      </c>
      <c r="BF721" s="24" t="str">
        <f t="shared" si="213"/>
        <v/>
      </c>
      <c r="BG721" s="24" t="str">
        <f t="shared" si="214"/>
        <v/>
      </c>
      <c r="BH721" s="24" t="str">
        <f>IF(AND($BB$1=5,AG721=5,$BC$1=AH721),'Data Entry'!E726,"")</f>
        <v/>
      </c>
      <c r="BI721" s="24" t="str">
        <f>IF(AND($BB$1=5,AG721=5,$BC$1=AH721),'Data Entry'!H726,"")</f>
        <v/>
      </c>
      <c r="BJ721" s="24" t="str">
        <f>IF(AND($BB$1=5,AG721=5,$BC$1=AH721),'Data Entry'!I726,"")</f>
        <v/>
      </c>
      <c r="BK721" s="24" t="str">
        <f t="shared" si="215"/>
        <v/>
      </c>
      <c r="BL721" s="24" t="str">
        <f t="shared" si="216"/>
        <v/>
      </c>
      <c r="BM721" s="24" t="str">
        <f t="shared" si="217"/>
        <v/>
      </c>
      <c r="BN721" s="24" t="str">
        <f t="shared" si="218"/>
        <v/>
      </c>
    </row>
    <row r="722" spans="1:66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7"/>
      <c r="AF722" t="str">
        <f>IF(AK722="","",IF(AK722&gt;0,COUNT($AG$2:AG722),""))</f>
        <v/>
      </c>
      <c r="AG722" s="24">
        <f t="shared" si="201"/>
        <v>5</v>
      </c>
      <c r="AH722" s="24">
        <f>IF(AND($AJ$1=5),'Data Entry'!C727,"")</f>
        <v>0</v>
      </c>
      <c r="AI722" s="24">
        <f>IF(AND($AJ$1=5),'Data Entry'!D727,"")</f>
        <v>0</v>
      </c>
      <c r="AJ722" s="24" t="str">
        <f t="shared" si="202"/>
        <v/>
      </c>
      <c r="AK722" s="24">
        <f>IF(AND($AJ$1=5),'Data Entry'!F727,"")</f>
        <v>0</v>
      </c>
      <c r="AL722" s="24" t="str">
        <f t="shared" si="203"/>
        <v/>
      </c>
      <c r="AM722" s="24">
        <f>IF(AND($AJ$1=5),'Data Entry'!G727,"")</f>
        <v>0</v>
      </c>
      <c r="AN722" s="24" t="str">
        <f t="shared" si="204"/>
        <v/>
      </c>
      <c r="AO722" s="24" t="str">
        <f t="shared" si="205"/>
        <v/>
      </c>
      <c r="AP722" s="24">
        <f>IF(AND($AJ$1=5),'Data Entry'!E727,"")</f>
        <v>0</v>
      </c>
      <c r="AQ722" s="24">
        <f>IF(AND($AJ$1=5),'Data Entry'!H727,"")</f>
        <v>0</v>
      </c>
      <c r="AR722" s="24">
        <f>IF(AND($AJ$1=5),'Data Entry'!I727,"")</f>
        <v>0</v>
      </c>
      <c r="AS722" s="24" t="str">
        <f t="shared" si="206"/>
        <v/>
      </c>
      <c r="AT722" s="24" t="str">
        <f t="shared" si="207"/>
        <v/>
      </c>
      <c r="AU722" s="24" t="str">
        <f t="shared" si="208"/>
        <v/>
      </c>
      <c r="AV722" s="24" t="str">
        <f t="shared" si="209"/>
        <v/>
      </c>
      <c r="AX722" t="str">
        <f>IF(BC722="","",IF(BC722&gt;0,COUNT($AY$2:AY722),""))</f>
        <v/>
      </c>
      <c r="AY722" s="24" t="str">
        <f t="shared" si="210"/>
        <v/>
      </c>
      <c r="AZ722" s="24" t="str">
        <f>IF(AND($BB$1=5,$BC$1=AH722),'Data Entry'!C727,"")</f>
        <v/>
      </c>
      <c r="BA722" s="24" t="str">
        <f>IF(AND($BB$1=5,AG722=5,$BC$1=AH722),'Data Entry'!D727,"")</f>
        <v/>
      </c>
      <c r="BB722" s="24" t="str">
        <f t="shared" si="211"/>
        <v/>
      </c>
      <c r="BC722" s="24" t="str">
        <f>IF(AND($BB$1=5,AG722=5,$BC$1=AH722),'Data Entry'!F727,"")</f>
        <v/>
      </c>
      <c r="BD722" s="24" t="str">
        <f t="shared" si="212"/>
        <v/>
      </c>
      <c r="BE722" s="24" t="str">
        <f>IF(AND($BB$1=5,AG722=5,$BC$1=AH722),'Data Entry'!G727,"")</f>
        <v/>
      </c>
      <c r="BF722" s="24" t="str">
        <f t="shared" si="213"/>
        <v/>
      </c>
      <c r="BG722" s="24" t="str">
        <f t="shared" si="214"/>
        <v/>
      </c>
      <c r="BH722" s="24" t="str">
        <f>IF(AND($BB$1=5,AG722=5,$BC$1=AH722),'Data Entry'!E727,"")</f>
        <v/>
      </c>
      <c r="BI722" s="24" t="str">
        <f>IF(AND($BB$1=5,AG722=5,$BC$1=AH722),'Data Entry'!H727,"")</f>
        <v/>
      </c>
      <c r="BJ722" s="24" t="str">
        <f>IF(AND($BB$1=5,AG722=5,$BC$1=AH722),'Data Entry'!I727,"")</f>
        <v/>
      </c>
      <c r="BK722" s="24" t="str">
        <f t="shared" si="215"/>
        <v/>
      </c>
      <c r="BL722" s="24" t="str">
        <f t="shared" si="216"/>
        <v/>
      </c>
      <c r="BM722" s="24" t="str">
        <f t="shared" si="217"/>
        <v/>
      </c>
      <c r="BN722" s="24" t="str">
        <f t="shared" si="218"/>
        <v/>
      </c>
    </row>
    <row r="723" spans="1:66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7"/>
      <c r="AF723" t="str">
        <f>IF(AK723="","",IF(AK723&gt;0,COUNT($AG$2:AG723),""))</f>
        <v/>
      </c>
      <c r="AG723" s="24">
        <f t="shared" si="201"/>
        <v>5</v>
      </c>
      <c r="AH723" s="24">
        <f>IF(AND($AJ$1=5),'Data Entry'!C728,"")</f>
        <v>0</v>
      </c>
      <c r="AI723" s="24">
        <f>IF(AND($AJ$1=5),'Data Entry'!D728,"")</f>
        <v>0</v>
      </c>
      <c r="AJ723" s="24" t="str">
        <f t="shared" si="202"/>
        <v/>
      </c>
      <c r="AK723" s="24">
        <f>IF(AND($AJ$1=5),'Data Entry'!F728,"")</f>
        <v>0</v>
      </c>
      <c r="AL723" s="24" t="str">
        <f t="shared" si="203"/>
        <v/>
      </c>
      <c r="AM723" s="24">
        <f>IF(AND($AJ$1=5),'Data Entry'!G728,"")</f>
        <v>0</v>
      </c>
      <c r="AN723" s="24" t="str">
        <f t="shared" si="204"/>
        <v/>
      </c>
      <c r="AO723" s="24" t="str">
        <f t="shared" si="205"/>
        <v/>
      </c>
      <c r="AP723" s="24">
        <f>IF(AND($AJ$1=5),'Data Entry'!E728,"")</f>
        <v>0</v>
      </c>
      <c r="AQ723" s="24">
        <f>IF(AND($AJ$1=5),'Data Entry'!H728,"")</f>
        <v>0</v>
      </c>
      <c r="AR723" s="24">
        <f>IF(AND($AJ$1=5),'Data Entry'!I728,"")</f>
        <v>0</v>
      </c>
      <c r="AS723" s="24" t="str">
        <f t="shared" si="206"/>
        <v/>
      </c>
      <c r="AT723" s="24" t="str">
        <f t="shared" si="207"/>
        <v/>
      </c>
      <c r="AU723" s="24" t="str">
        <f t="shared" si="208"/>
        <v/>
      </c>
      <c r="AV723" s="24" t="str">
        <f t="shared" si="209"/>
        <v/>
      </c>
      <c r="AX723" t="str">
        <f>IF(BC723="","",IF(BC723&gt;0,COUNT($AY$2:AY723),""))</f>
        <v/>
      </c>
      <c r="AY723" s="24" t="str">
        <f t="shared" si="210"/>
        <v/>
      </c>
      <c r="AZ723" s="24" t="str">
        <f>IF(AND($BB$1=5,$BC$1=AH723),'Data Entry'!C728,"")</f>
        <v/>
      </c>
      <c r="BA723" s="24" t="str">
        <f>IF(AND($BB$1=5,AG723=5,$BC$1=AH723),'Data Entry'!D728,"")</f>
        <v/>
      </c>
      <c r="BB723" s="24" t="str">
        <f t="shared" si="211"/>
        <v/>
      </c>
      <c r="BC723" s="24" t="str">
        <f>IF(AND($BB$1=5,AG723=5,$BC$1=AH723),'Data Entry'!F728,"")</f>
        <v/>
      </c>
      <c r="BD723" s="24" t="str">
        <f t="shared" si="212"/>
        <v/>
      </c>
      <c r="BE723" s="24" t="str">
        <f>IF(AND($BB$1=5,AG723=5,$BC$1=AH723),'Data Entry'!G728,"")</f>
        <v/>
      </c>
      <c r="BF723" s="24" t="str">
        <f t="shared" si="213"/>
        <v/>
      </c>
      <c r="BG723" s="24" t="str">
        <f t="shared" si="214"/>
        <v/>
      </c>
      <c r="BH723" s="24" t="str">
        <f>IF(AND($BB$1=5,AG723=5,$BC$1=AH723),'Data Entry'!E728,"")</f>
        <v/>
      </c>
      <c r="BI723" s="24" t="str">
        <f>IF(AND($BB$1=5,AG723=5,$BC$1=AH723),'Data Entry'!H728,"")</f>
        <v/>
      </c>
      <c r="BJ723" s="24" t="str">
        <f>IF(AND($BB$1=5,AG723=5,$BC$1=AH723),'Data Entry'!I728,"")</f>
        <v/>
      </c>
      <c r="BK723" s="24" t="str">
        <f t="shared" si="215"/>
        <v/>
      </c>
      <c r="BL723" s="24" t="str">
        <f t="shared" si="216"/>
        <v/>
      </c>
      <c r="BM723" s="24" t="str">
        <f t="shared" si="217"/>
        <v/>
      </c>
      <c r="BN723" s="24" t="str">
        <f t="shared" si="218"/>
        <v/>
      </c>
    </row>
    <row r="724" spans="1:66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7"/>
      <c r="AF724" t="str">
        <f>IF(AK724="","",IF(AK724&gt;0,COUNT($AG$2:AG724),""))</f>
        <v/>
      </c>
      <c r="AG724" s="24">
        <f t="shared" si="201"/>
        <v>5</v>
      </c>
      <c r="AH724" s="24">
        <f>IF(AND($AJ$1=5),'Data Entry'!C729,"")</f>
        <v>0</v>
      </c>
      <c r="AI724" s="24">
        <f>IF(AND($AJ$1=5),'Data Entry'!D729,"")</f>
        <v>0</v>
      </c>
      <c r="AJ724" s="24" t="str">
        <f t="shared" si="202"/>
        <v/>
      </c>
      <c r="AK724" s="24">
        <f>IF(AND($AJ$1=5),'Data Entry'!F729,"")</f>
        <v>0</v>
      </c>
      <c r="AL724" s="24" t="str">
        <f t="shared" si="203"/>
        <v/>
      </c>
      <c r="AM724" s="24">
        <f>IF(AND($AJ$1=5),'Data Entry'!G729,"")</f>
        <v>0</v>
      </c>
      <c r="AN724" s="24" t="str">
        <f t="shared" si="204"/>
        <v/>
      </c>
      <c r="AO724" s="24" t="str">
        <f t="shared" si="205"/>
        <v/>
      </c>
      <c r="AP724" s="24">
        <f>IF(AND($AJ$1=5),'Data Entry'!E729,"")</f>
        <v>0</v>
      </c>
      <c r="AQ724" s="24">
        <f>IF(AND($AJ$1=5),'Data Entry'!H729,"")</f>
        <v>0</v>
      </c>
      <c r="AR724" s="24">
        <f>IF(AND($AJ$1=5),'Data Entry'!I729,"")</f>
        <v>0</v>
      </c>
      <c r="AS724" s="24" t="str">
        <f t="shared" si="206"/>
        <v/>
      </c>
      <c r="AT724" s="24" t="str">
        <f t="shared" si="207"/>
        <v/>
      </c>
      <c r="AU724" s="24" t="str">
        <f t="shared" si="208"/>
        <v/>
      </c>
      <c r="AV724" s="24" t="str">
        <f t="shared" si="209"/>
        <v/>
      </c>
      <c r="AX724" t="str">
        <f>IF(BC724="","",IF(BC724&gt;0,COUNT($AY$2:AY724),""))</f>
        <v/>
      </c>
      <c r="AY724" s="24" t="str">
        <f t="shared" si="210"/>
        <v/>
      </c>
      <c r="AZ724" s="24" t="str">
        <f>IF(AND($BB$1=5,$BC$1=AH724),'Data Entry'!C729,"")</f>
        <v/>
      </c>
      <c r="BA724" s="24" t="str">
        <f>IF(AND($BB$1=5,AG724=5,$BC$1=AH724),'Data Entry'!D729,"")</f>
        <v/>
      </c>
      <c r="BB724" s="24" t="str">
        <f t="shared" si="211"/>
        <v/>
      </c>
      <c r="BC724" s="24" t="str">
        <f>IF(AND($BB$1=5,AG724=5,$BC$1=AH724),'Data Entry'!F729,"")</f>
        <v/>
      </c>
      <c r="BD724" s="24" t="str">
        <f t="shared" si="212"/>
        <v/>
      </c>
      <c r="BE724" s="24" t="str">
        <f>IF(AND($BB$1=5,AG724=5,$BC$1=AH724),'Data Entry'!G729,"")</f>
        <v/>
      </c>
      <c r="BF724" s="24" t="str">
        <f t="shared" si="213"/>
        <v/>
      </c>
      <c r="BG724" s="24" t="str">
        <f t="shared" si="214"/>
        <v/>
      </c>
      <c r="BH724" s="24" t="str">
        <f>IF(AND($BB$1=5,AG724=5,$BC$1=AH724),'Data Entry'!E729,"")</f>
        <v/>
      </c>
      <c r="BI724" s="24" t="str">
        <f>IF(AND($BB$1=5,AG724=5,$BC$1=AH724),'Data Entry'!H729,"")</f>
        <v/>
      </c>
      <c r="BJ724" s="24" t="str">
        <f>IF(AND($BB$1=5,AG724=5,$BC$1=AH724),'Data Entry'!I729,"")</f>
        <v/>
      </c>
      <c r="BK724" s="24" t="str">
        <f t="shared" si="215"/>
        <v/>
      </c>
      <c r="BL724" s="24" t="str">
        <f t="shared" si="216"/>
        <v/>
      </c>
      <c r="BM724" s="24" t="str">
        <f t="shared" si="217"/>
        <v/>
      </c>
      <c r="BN724" s="24" t="str">
        <f t="shared" si="218"/>
        <v/>
      </c>
    </row>
    <row r="725" spans="1:66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7"/>
      <c r="AF725" t="str">
        <f>IF(AK725="","",IF(AK725&gt;0,COUNT($AG$2:AG725),""))</f>
        <v/>
      </c>
      <c r="AG725" s="24">
        <f t="shared" si="201"/>
        <v>5</v>
      </c>
      <c r="AH725" s="24">
        <f>IF(AND($AJ$1=5),'Data Entry'!C730,"")</f>
        <v>0</v>
      </c>
      <c r="AI725" s="24">
        <f>IF(AND($AJ$1=5),'Data Entry'!D730,"")</f>
        <v>0</v>
      </c>
      <c r="AJ725" s="24" t="str">
        <f t="shared" si="202"/>
        <v/>
      </c>
      <c r="AK725" s="24">
        <f>IF(AND($AJ$1=5),'Data Entry'!F730,"")</f>
        <v>0</v>
      </c>
      <c r="AL725" s="24" t="str">
        <f t="shared" si="203"/>
        <v/>
      </c>
      <c r="AM725" s="24">
        <f>IF(AND($AJ$1=5),'Data Entry'!G730,"")</f>
        <v>0</v>
      </c>
      <c r="AN725" s="24" t="str">
        <f t="shared" si="204"/>
        <v/>
      </c>
      <c r="AO725" s="24" t="str">
        <f t="shared" si="205"/>
        <v/>
      </c>
      <c r="AP725" s="24">
        <f>IF(AND($AJ$1=5),'Data Entry'!E730,"")</f>
        <v>0</v>
      </c>
      <c r="AQ725" s="24">
        <f>IF(AND($AJ$1=5),'Data Entry'!H730,"")</f>
        <v>0</v>
      </c>
      <c r="AR725" s="24">
        <f>IF(AND($AJ$1=5),'Data Entry'!I730,"")</f>
        <v>0</v>
      </c>
      <c r="AS725" s="24" t="str">
        <f t="shared" si="206"/>
        <v/>
      </c>
      <c r="AT725" s="24" t="str">
        <f t="shared" si="207"/>
        <v/>
      </c>
      <c r="AU725" s="24" t="str">
        <f t="shared" si="208"/>
        <v/>
      </c>
      <c r="AV725" s="24" t="str">
        <f t="shared" si="209"/>
        <v/>
      </c>
      <c r="AX725" t="str">
        <f>IF(BC725="","",IF(BC725&gt;0,COUNT($AY$2:AY725),""))</f>
        <v/>
      </c>
      <c r="AY725" s="24" t="str">
        <f t="shared" si="210"/>
        <v/>
      </c>
      <c r="AZ725" s="24" t="str">
        <f>IF(AND($BB$1=5,$BC$1=AH725),'Data Entry'!C730,"")</f>
        <v/>
      </c>
      <c r="BA725" s="24" t="str">
        <f>IF(AND($BB$1=5,AG725=5,$BC$1=AH725),'Data Entry'!D730,"")</f>
        <v/>
      </c>
      <c r="BB725" s="24" t="str">
        <f t="shared" si="211"/>
        <v/>
      </c>
      <c r="BC725" s="24" t="str">
        <f>IF(AND($BB$1=5,AG725=5,$BC$1=AH725),'Data Entry'!F730,"")</f>
        <v/>
      </c>
      <c r="BD725" s="24" t="str">
        <f t="shared" si="212"/>
        <v/>
      </c>
      <c r="BE725" s="24" t="str">
        <f>IF(AND($BB$1=5,AG725=5,$BC$1=AH725),'Data Entry'!G730,"")</f>
        <v/>
      </c>
      <c r="BF725" s="24" t="str">
        <f t="shared" si="213"/>
        <v/>
      </c>
      <c r="BG725" s="24" t="str">
        <f t="shared" si="214"/>
        <v/>
      </c>
      <c r="BH725" s="24" t="str">
        <f>IF(AND($BB$1=5,AG725=5,$BC$1=AH725),'Data Entry'!E730,"")</f>
        <v/>
      </c>
      <c r="BI725" s="24" t="str">
        <f>IF(AND($BB$1=5,AG725=5,$BC$1=AH725),'Data Entry'!H730,"")</f>
        <v/>
      </c>
      <c r="BJ725" s="24" t="str">
        <f>IF(AND($BB$1=5,AG725=5,$BC$1=AH725),'Data Entry'!I730,"")</f>
        <v/>
      </c>
      <c r="BK725" s="24" t="str">
        <f t="shared" si="215"/>
        <v/>
      </c>
      <c r="BL725" s="24" t="str">
        <f t="shared" si="216"/>
        <v/>
      </c>
      <c r="BM725" s="24" t="str">
        <f t="shared" si="217"/>
        <v/>
      </c>
      <c r="BN725" s="24" t="str">
        <f t="shared" si="218"/>
        <v/>
      </c>
    </row>
    <row r="726" spans="1:66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7"/>
      <c r="AF726" t="str">
        <f>IF(AK726="","",IF(AK726&gt;0,COUNT($AG$2:AG726),""))</f>
        <v/>
      </c>
      <c r="AG726" s="24">
        <f t="shared" si="201"/>
        <v>5</v>
      </c>
      <c r="AH726" s="24">
        <f>IF(AND($AJ$1=5),'Data Entry'!C731,"")</f>
        <v>0</v>
      </c>
      <c r="AI726" s="24">
        <f>IF(AND($AJ$1=5),'Data Entry'!D731,"")</f>
        <v>0</v>
      </c>
      <c r="AJ726" s="24" t="str">
        <f t="shared" si="202"/>
        <v/>
      </c>
      <c r="AK726" s="24">
        <f>IF(AND($AJ$1=5),'Data Entry'!F731,"")</f>
        <v>0</v>
      </c>
      <c r="AL726" s="24" t="str">
        <f t="shared" si="203"/>
        <v/>
      </c>
      <c r="AM726" s="24">
        <f>IF(AND($AJ$1=5),'Data Entry'!G731,"")</f>
        <v>0</v>
      </c>
      <c r="AN726" s="24" t="str">
        <f t="shared" si="204"/>
        <v/>
      </c>
      <c r="AO726" s="24" t="str">
        <f t="shared" si="205"/>
        <v/>
      </c>
      <c r="AP726" s="24">
        <f>IF(AND($AJ$1=5),'Data Entry'!E731,"")</f>
        <v>0</v>
      </c>
      <c r="AQ726" s="24">
        <f>IF(AND($AJ$1=5),'Data Entry'!H731,"")</f>
        <v>0</v>
      </c>
      <c r="AR726" s="24">
        <f>IF(AND($AJ$1=5),'Data Entry'!I731,"")</f>
        <v>0</v>
      </c>
      <c r="AS726" s="24" t="str">
        <f t="shared" si="206"/>
        <v/>
      </c>
      <c r="AT726" s="24" t="str">
        <f t="shared" si="207"/>
        <v/>
      </c>
      <c r="AU726" s="24" t="str">
        <f t="shared" si="208"/>
        <v/>
      </c>
      <c r="AV726" s="24" t="str">
        <f t="shared" si="209"/>
        <v/>
      </c>
      <c r="AX726" t="str">
        <f>IF(BC726="","",IF(BC726&gt;0,COUNT($AY$2:AY726),""))</f>
        <v/>
      </c>
      <c r="AY726" s="24" t="str">
        <f t="shared" si="210"/>
        <v/>
      </c>
      <c r="AZ726" s="24" t="str">
        <f>IF(AND($BB$1=5,$BC$1=AH726),'Data Entry'!C731,"")</f>
        <v/>
      </c>
      <c r="BA726" s="24" t="str">
        <f>IF(AND($BB$1=5,AG726=5,$BC$1=AH726),'Data Entry'!D731,"")</f>
        <v/>
      </c>
      <c r="BB726" s="24" t="str">
        <f t="shared" si="211"/>
        <v/>
      </c>
      <c r="BC726" s="24" t="str">
        <f>IF(AND($BB$1=5,AG726=5,$BC$1=AH726),'Data Entry'!F731,"")</f>
        <v/>
      </c>
      <c r="BD726" s="24" t="str">
        <f t="shared" si="212"/>
        <v/>
      </c>
      <c r="BE726" s="24" t="str">
        <f>IF(AND($BB$1=5,AG726=5,$BC$1=AH726),'Data Entry'!G731,"")</f>
        <v/>
      </c>
      <c r="BF726" s="24" t="str">
        <f t="shared" si="213"/>
        <v/>
      </c>
      <c r="BG726" s="24" t="str">
        <f t="shared" si="214"/>
        <v/>
      </c>
      <c r="BH726" s="24" t="str">
        <f>IF(AND($BB$1=5,AG726=5,$BC$1=AH726),'Data Entry'!E731,"")</f>
        <v/>
      </c>
      <c r="BI726" s="24" t="str">
        <f>IF(AND($BB$1=5,AG726=5,$BC$1=AH726),'Data Entry'!H731,"")</f>
        <v/>
      </c>
      <c r="BJ726" s="24" t="str">
        <f>IF(AND($BB$1=5,AG726=5,$BC$1=AH726),'Data Entry'!I731,"")</f>
        <v/>
      </c>
      <c r="BK726" s="24" t="str">
        <f t="shared" si="215"/>
        <v/>
      </c>
      <c r="BL726" s="24" t="str">
        <f t="shared" si="216"/>
        <v/>
      </c>
      <c r="BM726" s="24" t="str">
        <f t="shared" si="217"/>
        <v/>
      </c>
      <c r="BN726" s="24" t="str">
        <f t="shared" si="218"/>
        <v/>
      </c>
    </row>
    <row r="727" spans="1:66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7"/>
      <c r="AF727" t="str">
        <f>IF(AK727="","",IF(AK727&gt;0,COUNT($AG$2:AG727),""))</f>
        <v/>
      </c>
      <c r="AG727" s="24">
        <f t="shared" si="201"/>
        <v>5</v>
      </c>
      <c r="AH727" s="24">
        <f>IF(AND($AJ$1=5),'Data Entry'!C732,"")</f>
        <v>0</v>
      </c>
      <c r="AI727" s="24">
        <f>IF(AND($AJ$1=5),'Data Entry'!D732,"")</f>
        <v>0</v>
      </c>
      <c r="AJ727" s="24" t="str">
        <f t="shared" si="202"/>
        <v/>
      </c>
      <c r="AK727" s="24">
        <f>IF(AND($AJ$1=5),'Data Entry'!F732,"")</f>
        <v>0</v>
      </c>
      <c r="AL727" s="24" t="str">
        <f t="shared" si="203"/>
        <v/>
      </c>
      <c r="AM727" s="24">
        <f>IF(AND($AJ$1=5),'Data Entry'!G732,"")</f>
        <v>0</v>
      </c>
      <c r="AN727" s="24" t="str">
        <f t="shared" si="204"/>
        <v/>
      </c>
      <c r="AO727" s="24" t="str">
        <f t="shared" si="205"/>
        <v/>
      </c>
      <c r="AP727" s="24">
        <f>IF(AND($AJ$1=5),'Data Entry'!E732,"")</f>
        <v>0</v>
      </c>
      <c r="AQ727" s="24">
        <f>IF(AND($AJ$1=5),'Data Entry'!H732,"")</f>
        <v>0</v>
      </c>
      <c r="AR727" s="24">
        <f>IF(AND($AJ$1=5),'Data Entry'!I732,"")</f>
        <v>0</v>
      </c>
      <c r="AS727" s="24" t="str">
        <f t="shared" si="206"/>
        <v/>
      </c>
      <c r="AT727" s="24" t="str">
        <f t="shared" si="207"/>
        <v/>
      </c>
      <c r="AU727" s="24" t="str">
        <f t="shared" si="208"/>
        <v/>
      </c>
      <c r="AV727" s="24" t="str">
        <f t="shared" si="209"/>
        <v/>
      </c>
      <c r="AX727" t="str">
        <f>IF(BC727="","",IF(BC727&gt;0,COUNT($AY$2:AY727),""))</f>
        <v/>
      </c>
      <c r="AY727" s="24" t="str">
        <f t="shared" si="210"/>
        <v/>
      </c>
      <c r="AZ727" s="24" t="str">
        <f>IF(AND($BB$1=5,$BC$1=AH727),'Data Entry'!C732,"")</f>
        <v/>
      </c>
      <c r="BA727" s="24" t="str">
        <f>IF(AND($BB$1=5,AG727=5,$BC$1=AH727),'Data Entry'!D732,"")</f>
        <v/>
      </c>
      <c r="BB727" s="24" t="str">
        <f t="shared" si="211"/>
        <v/>
      </c>
      <c r="BC727" s="24" t="str">
        <f>IF(AND($BB$1=5,AG727=5,$BC$1=AH727),'Data Entry'!F732,"")</f>
        <v/>
      </c>
      <c r="BD727" s="24" t="str">
        <f t="shared" si="212"/>
        <v/>
      </c>
      <c r="BE727" s="24" t="str">
        <f>IF(AND($BB$1=5,AG727=5,$BC$1=AH727),'Data Entry'!G732,"")</f>
        <v/>
      </c>
      <c r="BF727" s="24" t="str">
        <f t="shared" si="213"/>
        <v/>
      </c>
      <c r="BG727" s="24" t="str">
        <f t="shared" si="214"/>
        <v/>
      </c>
      <c r="BH727" s="24" t="str">
        <f>IF(AND($BB$1=5,AG727=5,$BC$1=AH727),'Data Entry'!E732,"")</f>
        <v/>
      </c>
      <c r="BI727" s="24" t="str">
        <f>IF(AND($BB$1=5,AG727=5,$BC$1=AH727),'Data Entry'!H732,"")</f>
        <v/>
      </c>
      <c r="BJ727" s="24" t="str">
        <f>IF(AND($BB$1=5,AG727=5,$BC$1=AH727),'Data Entry'!I732,"")</f>
        <v/>
      </c>
      <c r="BK727" s="24" t="str">
        <f t="shared" si="215"/>
        <v/>
      </c>
      <c r="BL727" s="24" t="str">
        <f t="shared" si="216"/>
        <v/>
      </c>
      <c r="BM727" s="24" t="str">
        <f t="shared" si="217"/>
        <v/>
      </c>
      <c r="BN727" s="24" t="str">
        <f t="shared" si="218"/>
        <v/>
      </c>
    </row>
    <row r="728" spans="1:66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7"/>
      <c r="AF728" t="str">
        <f>IF(AK728="","",IF(AK728&gt;0,COUNT($AG$2:AG728),""))</f>
        <v/>
      </c>
      <c r="AG728" s="24">
        <f t="shared" si="201"/>
        <v>5</v>
      </c>
      <c r="AH728" s="24">
        <f>IF(AND($AJ$1=5),'Data Entry'!C733,"")</f>
        <v>0</v>
      </c>
      <c r="AI728" s="24">
        <f>IF(AND($AJ$1=5),'Data Entry'!D733,"")</f>
        <v>0</v>
      </c>
      <c r="AJ728" s="24" t="str">
        <f t="shared" si="202"/>
        <v/>
      </c>
      <c r="AK728" s="24">
        <f>IF(AND($AJ$1=5),'Data Entry'!F733,"")</f>
        <v>0</v>
      </c>
      <c r="AL728" s="24" t="str">
        <f t="shared" si="203"/>
        <v/>
      </c>
      <c r="AM728" s="24">
        <f>IF(AND($AJ$1=5),'Data Entry'!G733,"")</f>
        <v>0</v>
      </c>
      <c r="AN728" s="24" t="str">
        <f t="shared" si="204"/>
        <v/>
      </c>
      <c r="AO728" s="24" t="str">
        <f t="shared" si="205"/>
        <v/>
      </c>
      <c r="AP728" s="24">
        <f>IF(AND($AJ$1=5),'Data Entry'!E733,"")</f>
        <v>0</v>
      </c>
      <c r="AQ728" s="24">
        <f>IF(AND($AJ$1=5),'Data Entry'!H733,"")</f>
        <v>0</v>
      </c>
      <c r="AR728" s="24">
        <f>IF(AND($AJ$1=5),'Data Entry'!I733,"")</f>
        <v>0</v>
      </c>
      <c r="AS728" s="24" t="str">
        <f t="shared" si="206"/>
        <v/>
      </c>
      <c r="AT728" s="24" t="str">
        <f t="shared" si="207"/>
        <v/>
      </c>
      <c r="AU728" s="24" t="str">
        <f t="shared" si="208"/>
        <v/>
      </c>
      <c r="AV728" s="24" t="str">
        <f t="shared" si="209"/>
        <v/>
      </c>
      <c r="AX728" t="str">
        <f>IF(BC728="","",IF(BC728&gt;0,COUNT($AY$2:AY728),""))</f>
        <v/>
      </c>
      <c r="AY728" s="24" t="str">
        <f t="shared" si="210"/>
        <v/>
      </c>
      <c r="AZ728" s="24" t="str">
        <f>IF(AND($BB$1=5,$BC$1=AH728),'Data Entry'!C733,"")</f>
        <v/>
      </c>
      <c r="BA728" s="24" t="str">
        <f>IF(AND($BB$1=5,AG728=5,$BC$1=AH728),'Data Entry'!D733,"")</f>
        <v/>
      </c>
      <c r="BB728" s="24" t="str">
        <f t="shared" si="211"/>
        <v/>
      </c>
      <c r="BC728" s="24" t="str">
        <f>IF(AND($BB$1=5,AG728=5,$BC$1=AH728),'Data Entry'!F733,"")</f>
        <v/>
      </c>
      <c r="BD728" s="24" t="str">
        <f t="shared" si="212"/>
        <v/>
      </c>
      <c r="BE728" s="24" t="str">
        <f>IF(AND($BB$1=5,AG728=5,$BC$1=AH728),'Data Entry'!G733,"")</f>
        <v/>
      </c>
      <c r="BF728" s="24" t="str">
        <f t="shared" si="213"/>
        <v/>
      </c>
      <c r="BG728" s="24" t="str">
        <f t="shared" si="214"/>
        <v/>
      </c>
      <c r="BH728" s="24" t="str">
        <f>IF(AND($BB$1=5,AG728=5,$BC$1=AH728),'Data Entry'!E733,"")</f>
        <v/>
      </c>
      <c r="BI728" s="24" t="str">
        <f>IF(AND($BB$1=5,AG728=5,$BC$1=AH728),'Data Entry'!H733,"")</f>
        <v/>
      </c>
      <c r="BJ728" s="24" t="str">
        <f>IF(AND($BB$1=5,AG728=5,$BC$1=AH728),'Data Entry'!I733,"")</f>
        <v/>
      </c>
      <c r="BK728" s="24" t="str">
        <f t="shared" si="215"/>
        <v/>
      </c>
      <c r="BL728" s="24" t="str">
        <f t="shared" si="216"/>
        <v/>
      </c>
      <c r="BM728" s="24" t="str">
        <f t="shared" si="217"/>
        <v/>
      </c>
      <c r="BN728" s="24" t="str">
        <f t="shared" si="218"/>
        <v/>
      </c>
    </row>
    <row r="729" spans="1:66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7"/>
      <c r="AF729" t="str">
        <f>IF(AK729="","",IF(AK729&gt;0,COUNT($AG$2:AG729),""))</f>
        <v/>
      </c>
      <c r="AG729" s="24">
        <f t="shared" si="201"/>
        <v>5</v>
      </c>
      <c r="AH729" s="24">
        <f>IF(AND($AJ$1=5),'Data Entry'!C734,"")</f>
        <v>0</v>
      </c>
      <c r="AI729" s="24">
        <f>IF(AND($AJ$1=5),'Data Entry'!D734,"")</f>
        <v>0</v>
      </c>
      <c r="AJ729" s="24" t="str">
        <f t="shared" si="202"/>
        <v/>
      </c>
      <c r="AK729" s="24">
        <f>IF(AND($AJ$1=5),'Data Entry'!F734,"")</f>
        <v>0</v>
      </c>
      <c r="AL729" s="24" t="str">
        <f t="shared" si="203"/>
        <v/>
      </c>
      <c r="AM729" s="24">
        <f>IF(AND($AJ$1=5),'Data Entry'!G734,"")</f>
        <v>0</v>
      </c>
      <c r="AN729" s="24" t="str">
        <f t="shared" si="204"/>
        <v/>
      </c>
      <c r="AO729" s="24" t="str">
        <f t="shared" si="205"/>
        <v/>
      </c>
      <c r="AP729" s="24">
        <f>IF(AND($AJ$1=5),'Data Entry'!E734,"")</f>
        <v>0</v>
      </c>
      <c r="AQ729" s="24">
        <f>IF(AND($AJ$1=5),'Data Entry'!H734,"")</f>
        <v>0</v>
      </c>
      <c r="AR729" s="24">
        <f>IF(AND($AJ$1=5),'Data Entry'!I734,"")</f>
        <v>0</v>
      </c>
      <c r="AS729" s="24" t="str">
        <f t="shared" si="206"/>
        <v/>
      </c>
      <c r="AT729" s="24" t="str">
        <f t="shared" si="207"/>
        <v/>
      </c>
      <c r="AU729" s="24" t="str">
        <f t="shared" si="208"/>
        <v/>
      </c>
      <c r="AV729" s="24" t="str">
        <f t="shared" si="209"/>
        <v/>
      </c>
      <c r="AX729" t="str">
        <f>IF(BC729="","",IF(BC729&gt;0,COUNT($AY$2:AY729),""))</f>
        <v/>
      </c>
      <c r="AY729" s="24" t="str">
        <f t="shared" si="210"/>
        <v/>
      </c>
      <c r="AZ729" s="24" t="str">
        <f>IF(AND($BB$1=5,$BC$1=AH729),'Data Entry'!C734,"")</f>
        <v/>
      </c>
      <c r="BA729" s="24" t="str">
        <f>IF(AND($BB$1=5,AG729=5,$BC$1=AH729),'Data Entry'!D734,"")</f>
        <v/>
      </c>
      <c r="BB729" s="24" t="str">
        <f t="shared" si="211"/>
        <v/>
      </c>
      <c r="BC729" s="24" t="str">
        <f>IF(AND($BB$1=5,AG729=5,$BC$1=AH729),'Data Entry'!F734,"")</f>
        <v/>
      </c>
      <c r="BD729" s="24" t="str">
        <f t="shared" si="212"/>
        <v/>
      </c>
      <c r="BE729" s="24" t="str">
        <f>IF(AND($BB$1=5,AG729=5,$BC$1=AH729),'Data Entry'!G734,"")</f>
        <v/>
      </c>
      <c r="BF729" s="24" t="str">
        <f t="shared" si="213"/>
        <v/>
      </c>
      <c r="BG729" s="24" t="str">
        <f t="shared" si="214"/>
        <v/>
      </c>
      <c r="BH729" s="24" t="str">
        <f>IF(AND($BB$1=5,AG729=5,$BC$1=AH729),'Data Entry'!E734,"")</f>
        <v/>
      </c>
      <c r="BI729" s="24" t="str">
        <f>IF(AND($BB$1=5,AG729=5,$BC$1=AH729),'Data Entry'!H734,"")</f>
        <v/>
      </c>
      <c r="BJ729" s="24" t="str">
        <f>IF(AND($BB$1=5,AG729=5,$BC$1=AH729),'Data Entry'!I734,"")</f>
        <v/>
      </c>
      <c r="BK729" s="24" t="str">
        <f t="shared" si="215"/>
        <v/>
      </c>
      <c r="BL729" s="24" t="str">
        <f t="shared" si="216"/>
        <v/>
      </c>
      <c r="BM729" s="24" t="str">
        <f t="shared" si="217"/>
        <v/>
      </c>
      <c r="BN729" s="24" t="str">
        <f t="shared" si="218"/>
        <v/>
      </c>
    </row>
    <row r="730" spans="1:66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7"/>
      <c r="AF730" t="str">
        <f>IF(AK730="","",IF(AK730&gt;0,COUNT($AG$2:AG730),""))</f>
        <v/>
      </c>
      <c r="AG730" s="24">
        <f t="shared" si="201"/>
        <v>5</v>
      </c>
      <c r="AH730" s="24">
        <f>IF(AND($AJ$1=5),'Data Entry'!C735,"")</f>
        <v>0</v>
      </c>
      <c r="AI730" s="24">
        <f>IF(AND($AJ$1=5),'Data Entry'!D735,"")</f>
        <v>0</v>
      </c>
      <c r="AJ730" s="24" t="str">
        <f t="shared" si="202"/>
        <v/>
      </c>
      <c r="AK730" s="24">
        <f>IF(AND($AJ$1=5),'Data Entry'!F735,"")</f>
        <v>0</v>
      </c>
      <c r="AL730" s="24" t="str">
        <f t="shared" si="203"/>
        <v/>
      </c>
      <c r="AM730" s="24">
        <f>IF(AND($AJ$1=5),'Data Entry'!G735,"")</f>
        <v>0</v>
      </c>
      <c r="AN730" s="24" t="str">
        <f t="shared" si="204"/>
        <v/>
      </c>
      <c r="AO730" s="24" t="str">
        <f t="shared" si="205"/>
        <v/>
      </c>
      <c r="AP730" s="24">
        <f>IF(AND($AJ$1=5),'Data Entry'!E735,"")</f>
        <v>0</v>
      </c>
      <c r="AQ730" s="24">
        <f>IF(AND($AJ$1=5),'Data Entry'!H735,"")</f>
        <v>0</v>
      </c>
      <c r="AR730" s="24">
        <f>IF(AND($AJ$1=5),'Data Entry'!I735,"")</f>
        <v>0</v>
      </c>
      <c r="AS730" s="24" t="str">
        <f t="shared" si="206"/>
        <v/>
      </c>
      <c r="AT730" s="24" t="str">
        <f t="shared" si="207"/>
        <v/>
      </c>
      <c r="AU730" s="24" t="str">
        <f t="shared" si="208"/>
        <v/>
      </c>
      <c r="AV730" s="24" t="str">
        <f t="shared" si="209"/>
        <v/>
      </c>
      <c r="AX730" t="str">
        <f>IF(BC730="","",IF(BC730&gt;0,COUNT($AY$2:AY730),""))</f>
        <v/>
      </c>
      <c r="AY730" s="24" t="str">
        <f t="shared" si="210"/>
        <v/>
      </c>
      <c r="AZ730" s="24" t="str">
        <f>IF(AND($BB$1=5,$BC$1=AH730),'Data Entry'!C735,"")</f>
        <v/>
      </c>
      <c r="BA730" s="24" t="str">
        <f>IF(AND($BB$1=5,AG730=5,$BC$1=AH730),'Data Entry'!D735,"")</f>
        <v/>
      </c>
      <c r="BB730" s="24" t="str">
        <f t="shared" si="211"/>
        <v/>
      </c>
      <c r="BC730" s="24" t="str">
        <f>IF(AND($BB$1=5,AG730=5,$BC$1=AH730),'Data Entry'!F735,"")</f>
        <v/>
      </c>
      <c r="BD730" s="24" t="str">
        <f t="shared" si="212"/>
        <v/>
      </c>
      <c r="BE730" s="24" t="str">
        <f>IF(AND($BB$1=5,AG730=5,$BC$1=AH730),'Data Entry'!G735,"")</f>
        <v/>
      </c>
      <c r="BF730" s="24" t="str">
        <f t="shared" si="213"/>
        <v/>
      </c>
      <c r="BG730" s="24" t="str">
        <f t="shared" si="214"/>
        <v/>
      </c>
      <c r="BH730" s="24" t="str">
        <f>IF(AND($BB$1=5,AG730=5,$BC$1=AH730),'Data Entry'!E735,"")</f>
        <v/>
      </c>
      <c r="BI730" s="24" t="str">
        <f>IF(AND($BB$1=5,AG730=5,$BC$1=AH730),'Data Entry'!H735,"")</f>
        <v/>
      </c>
      <c r="BJ730" s="24" t="str">
        <f>IF(AND($BB$1=5,AG730=5,$BC$1=AH730),'Data Entry'!I735,"")</f>
        <v/>
      </c>
      <c r="BK730" s="24" t="str">
        <f t="shared" si="215"/>
        <v/>
      </c>
      <c r="BL730" s="24" t="str">
        <f t="shared" si="216"/>
        <v/>
      </c>
      <c r="BM730" s="24" t="str">
        <f t="shared" si="217"/>
        <v/>
      </c>
      <c r="BN730" s="24" t="str">
        <f t="shared" si="218"/>
        <v/>
      </c>
    </row>
    <row r="731" spans="1:66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7"/>
      <c r="AF731" t="str">
        <f>IF(AK731="","",IF(AK731&gt;0,COUNT($AG$2:AG731),""))</f>
        <v/>
      </c>
      <c r="AG731" s="24">
        <f t="shared" si="201"/>
        <v>5</v>
      </c>
      <c r="AH731" s="24">
        <f>IF(AND($AJ$1=5),'Data Entry'!C736,"")</f>
        <v>0</v>
      </c>
      <c r="AI731" s="24">
        <f>IF(AND($AJ$1=5),'Data Entry'!D736,"")</f>
        <v>0</v>
      </c>
      <c r="AJ731" s="24" t="str">
        <f t="shared" si="202"/>
        <v/>
      </c>
      <c r="AK731" s="24">
        <f>IF(AND($AJ$1=5),'Data Entry'!F736,"")</f>
        <v>0</v>
      </c>
      <c r="AL731" s="24" t="str">
        <f t="shared" si="203"/>
        <v/>
      </c>
      <c r="AM731" s="24">
        <f>IF(AND($AJ$1=5),'Data Entry'!G736,"")</f>
        <v>0</v>
      </c>
      <c r="AN731" s="24" t="str">
        <f t="shared" si="204"/>
        <v/>
      </c>
      <c r="AO731" s="24" t="str">
        <f t="shared" si="205"/>
        <v/>
      </c>
      <c r="AP731" s="24">
        <f>IF(AND($AJ$1=5),'Data Entry'!E736,"")</f>
        <v>0</v>
      </c>
      <c r="AQ731" s="24">
        <f>IF(AND($AJ$1=5),'Data Entry'!H736,"")</f>
        <v>0</v>
      </c>
      <c r="AR731" s="24">
        <f>IF(AND($AJ$1=5),'Data Entry'!I736,"")</f>
        <v>0</v>
      </c>
      <c r="AS731" s="24" t="str">
        <f t="shared" si="206"/>
        <v/>
      </c>
      <c r="AT731" s="24" t="str">
        <f t="shared" si="207"/>
        <v/>
      </c>
      <c r="AU731" s="24" t="str">
        <f t="shared" si="208"/>
        <v/>
      </c>
      <c r="AV731" s="24" t="str">
        <f t="shared" si="209"/>
        <v/>
      </c>
      <c r="AX731" t="str">
        <f>IF(BC731="","",IF(BC731&gt;0,COUNT($AY$2:AY731),""))</f>
        <v/>
      </c>
      <c r="AY731" s="24" t="str">
        <f t="shared" si="210"/>
        <v/>
      </c>
      <c r="AZ731" s="24" t="str">
        <f>IF(AND($BB$1=5,$BC$1=AH731),'Data Entry'!C736,"")</f>
        <v/>
      </c>
      <c r="BA731" s="24" t="str">
        <f>IF(AND($BB$1=5,AG731=5,$BC$1=AH731),'Data Entry'!D736,"")</f>
        <v/>
      </c>
      <c r="BB731" s="24" t="str">
        <f t="shared" si="211"/>
        <v/>
      </c>
      <c r="BC731" s="24" t="str">
        <f>IF(AND($BB$1=5,AG731=5,$BC$1=AH731),'Data Entry'!F736,"")</f>
        <v/>
      </c>
      <c r="BD731" s="24" t="str">
        <f t="shared" si="212"/>
        <v/>
      </c>
      <c r="BE731" s="24" t="str">
        <f>IF(AND($BB$1=5,AG731=5,$BC$1=AH731),'Data Entry'!G736,"")</f>
        <v/>
      </c>
      <c r="BF731" s="24" t="str">
        <f t="shared" si="213"/>
        <v/>
      </c>
      <c r="BG731" s="24" t="str">
        <f t="shared" si="214"/>
        <v/>
      </c>
      <c r="BH731" s="24" t="str">
        <f>IF(AND($BB$1=5,AG731=5,$BC$1=AH731),'Data Entry'!E736,"")</f>
        <v/>
      </c>
      <c r="BI731" s="24" t="str">
        <f>IF(AND($BB$1=5,AG731=5,$BC$1=AH731),'Data Entry'!H736,"")</f>
        <v/>
      </c>
      <c r="BJ731" s="24" t="str">
        <f>IF(AND($BB$1=5,AG731=5,$BC$1=AH731),'Data Entry'!I736,"")</f>
        <v/>
      </c>
      <c r="BK731" s="24" t="str">
        <f t="shared" si="215"/>
        <v/>
      </c>
      <c r="BL731" s="24" t="str">
        <f t="shared" si="216"/>
        <v/>
      </c>
      <c r="BM731" s="24" t="str">
        <f t="shared" si="217"/>
        <v/>
      </c>
      <c r="BN731" s="24" t="str">
        <f t="shared" si="218"/>
        <v/>
      </c>
    </row>
    <row r="732" spans="1:66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7"/>
      <c r="AF732" t="str">
        <f>IF(AK732="","",IF(AK732&gt;0,COUNT($AG$2:AG732),""))</f>
        <v/>
      </c>
      <c r="AG732" s="24">
        <f t="shared" si="201"/>
        <v>5</v>
      </c>
      <c r="AH732" s="24">
        <f>IF(AND($AJ$1=5),'Data Entry'!C737,"")</f>
        <v>0</v>
      </c>
      <c r="AI732" s="24">
        <f>IF(AND($AJ$1=5),'Data Entry'!D737,"")</f>
        <v>0</v>
      </c>
      <c r="AJ732" s="24" t="str">
        <f t="shared" si="202"/>
        <v/>
      </c>
      <c r="AK732" s="24">
        <f>IF(AND($AJ$1=5),'Data Entry'!F737,"")</f>
        <v>0</v>
      </c>
      <c r="AL732" s="24" t="str">
        <f t="shared" si="203"/>
        <v/>
      </c>
      <c r="AM732" s="24">
        <f>IF(AND($AJ$1=5),'Data Entry'!G737,"")</f>
        <v>0</v>
      </c>
      <c r="AN732" s="24" t="str">
        <f t="shared" si="204"/>
        <v/>
      </c>
      <c r="AO732" s="24" t="str">
        <f t="shared" si="205"/>
        <v/>
      </c>
      <c r="AP732" s="24">
        <f>IF(AND($AJ$1=5),'Data Entry'!E737,"")</f>
        <v>0</v>
      </c>
      <c r="AQ732" s="24">
        <f>IF(AND($AJ$1=5),'Data Entry'!H737,"")</f>
        <v>0</v>
      </c>
      <c r="AR732" s="24">
        <f>IF(AND($AJ$1=5),'Data Entry'!I737,"")</f>
        <v>0</v>
      </c>
      <c r="AS732" s="24" t="str">
        <f t="shared" si="206"/>
        <v/>
      </c>
      <c r="AT732" s="24" t="str">
        <f t="shared" si="207"/>
        <v/>
      </c>
      <c r="AU732" s="24" t="str">
        <f t="shared" si="208"/>
        <v/>
      </c>
      <c r="AV732" s="24" t="str">
        <f t="shared" si="209"/>
        <v/>
      </c>
      <c r="AX732" t="str">
        <f>IF(BC732="","",IF(BC732&gt;0,COUNT($AY$2:AY732),""))</f>
        <v/>
      </c>
      <c r="AY732" s="24" t="str">
        <f t="shared" si="210"/>
        <v/>
      </c>
      <c r="AZ732" s="24" t="str">
        <f>IF(AND($BB$1=5,$BC$1=AH732),'Data Entry'!C737,"")</f>
        <v/>
      </c>
      <c r="BA732" s="24" t="str">
        <f>IF(AND($BB$1=5,AG732=5,$BC$1=AH732),'Data Entry'!D737,"")</f>
        <v/>
      </c>
      <c r="BB732" s="24" t="str">
        <f t="shared" si="211"/>
        <v/>
      </c>
      <c r="BC732" s="24" t="str">
        <f>IF(AND($BB$1=5,AG732=5,$BC$1=AH732),'Data Entry'!F737,"")</f>
        <v/>
      </c>
      <c r="BD732" s="24" t="str">
        <f t="shared" si="212"/>
        <v/>
      </c>
      <c r="BE732" s="24" t="str">
        <f>IF(AND($BB$1=5,AG732=5,$BC$1=AH732),'Data Entry'!G737,"")</f>
        <v/>
      </c>
      <c r="BF732" s="24" t="str">
        <f t="shared" si="213"/>
        <v/>
      </c>
      <c r="BG732" s="24" t="str">
        <f t="shared" si="214"/>
        <v/>
      </c>
      <c r="BH732" s="24" t="str">
        <f>IF(AND($BB$1=5,AG732=5,$BC$1=AH732),'Data Entry'!E737,"")</f>
        <v/>
      </c>
      <c r="BI732" s="24" t="str">
        <f>IF(AND($BB$1=5,AG732=5,$BC$1=AH732),'Data Entry'!H737,"")</f>
        <v/>
      </c>
      <c r="BJ732" s="24" t="str">
        <f>IF(AND($BB$1=5,AG732=5,$BC$1=AH732),'Data Entry'!I737,"")</f>
        <v/>
      </c>
      <c r="BK732" s="24" t="str">
        <f t="shared" si="215"/>
        <v/>
      </c>
      <c r="BL732" s="24" t="str">
        <f t="shared" si="216"/>
        <v/>
      </c>
      <c r="BM732" s="24" t="str">
        <f t="shared" si="217"/>
        <v/>
      </c>
      <c r="BN732" s="24" t="str">
        <f t="shared" si="218"/>
        <v/>
      </c>
    </row>
    <row r="733" spans="1:66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7"/>
      <c r="AF733" t="str">
        <f>IF(AK733="","",IF(AK733&gt;0,COUNT($AG$2:AG733),""))</f>
        <v/>
      </c>
      <c r="AG733" s="24">
        <f t="shared" si="201"/>
        <v>5</v>
      </c>
      <c r="AH733" s="24">
        <f>IF(AND($AJ$1=5),'Data Entry'!C738,"")</f>
        <v>0</v>
      </c>
      <c r="AI733" s="24">
        <f>IF(AND($AJ$1=5),'Data Entry'!D738,"")</f>
        <v>0</v>
      </c>
      <c r="AJ733" s="24" t="str">
        <f t="shared" si="202"/>
        <v/>
      </c>
      <c r="AK733" s="24">
        <f>IF(AND($AJ$1=5),'Data Entry'!F738,"")</f>
        <v>0</v>
      </c>
      <c r="AL733" s="24" t="str">
        <f t="shared" si="203"/>
        <v/>
      </c>
      <c r="AM733" s="24">
        <f>IF(AND($AJ$1=5),'Data Entry'!G738,"")</f>
        <v>0</v>
      </c>
      <c r="AN733" s="24" t="str">
        <f t="shared" si="204"/>
        <v/>
      </c>
      <c r="AO733" s="24" t="str">
        <f t="shared" si="205"/>
        <v/>
      </c>
      <c r="AP733" s="24">
        <f>IF(AND($AJ$1=5),'Data Entry'!E738,"")</f>
        <v>0</v>
      </c>
      <c r="AQ733" s="24">
        <f>IF(AND($AJ$1=5),'Data Entry'!H738,"")</f>
        <v>0</v>
      </c>
      <c r="AR733" s="24">
        <f>IF(AND($AJ$1=5),'Data Entry'!I738,"")</f>
        <v>0</v>
      </c>
      <c r="AS733" s="24" t="str">
        <f t="shared" si="206"/>
        <v/>
      </c>
      <c r="AT733" s="24" t="str">
        <f t="shared" si="207"/>
        <v/>
      </c>
      <c r="AU733" s="24" t="str">
        <f t="shared" si="208"/>
        <v/>
      </c>
      <c r="AV733" s="24" t="str">
        <f t="shared" si="209"/>
        <v/>
      </c>
      <c r="AX733" t="str">
        <f>IF(BC733="","",IF(BC733&gt;0,COUNT($AY$2:AY733),""))</f>
        <v/>
      </c>
      <c r="AY733" s="24" t="str">
        <f t="shared" si="210"/>
        <v/>
      </c>
      <c r="AZ733" s="24" t="str">
        <f>IF(AND($BB$1=5,$BC$1=AH733),'Data Entry'!C738,"")</f>
        <v/>
      </c>
      <c r="BA733" s="24" t="str">
        <f>IF(AND($BB$1=5,AG733=5,$BC$1=AH733),'Data Entry'!D738,"")</f>
        <v/>
      </c>
      <c r="BB733" s="24" t="str">
        <f t="shared" si="211"/>
        <v/>
      </c>
      <c r="BC733" s="24" t="str">
        <f>IF(AND($BB$1=5,AG733=5,$BC$1=AH733),'Data Entry'!F738,"")</f>
        <v/>
      </c>
      <c r="BD733" s="24" t="str">
        <f t="shared" si="212"/>
        <v/>
      </c>
      <c r="BE733" s="24" t="str">
        <f>IF(AND($BB$1=5,AG733=5,$BC$1=AH733),'Data Entry'!G738,"")</f>
        <v/>
      </c>
      <c r="BF733" s="24" t="str">
        <f t="shared" si="213"/>
        <v/>
      </c>
      <c r="BG733" s="24" t="str">
        <f t="shared" si="214"/>
        <v/>
      </c>
      <c r="BH733" s="24" t="str">
        <f>IF(AND($BB$1=5,AG733=5,$BC$1=AH733),'Data Entry'!E738,"")</f>
        <v/>
      </c>
      <c r="BI733" s="24" t="str">
        <f>IF(AND($BB$1=5,AG733=5,$BC$1=AH733),'Data Entry'!H738,"")</f>
        <v/>
      </c>
      <c r="BJ733" s="24" t="str">
        <f>IF(AND($BB$1=5,AG733=5,$BC$1=AH733),'Data Entry'!I738,"")</f>
        <v/>
      </c>
      <c r="BK733" s="24" t="str">
        <f t="shared" si="215"/>
        <v/>
      </c>
      <c r="BL733" s="24" t="str">
        <f t="shared" si="216"/>
        <v/>
      </c>
      <c r="BM733" s="24" t="str">
        <f t="shared" si="217"/>
        <v/>
      </c>
      <c r="BN733" s="24" t="str">
        <f t="shared" si="218"/>
        <v/>
      </c>
    </row>
    <row r="734" spans="1:66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7"/>
      <c r="AF734" t="str">
        <f>IF(AK734="","",IF(AK734&gt;0,COUNT($AG$2:AG734),""))</f>
        <v/>
      </c>
      <c r="AG734" s="24">
        <f t="shared" si="201"/>
        <v>5</v>
      </c>
      <c r="AH734" s="24">
        <f>IF(AND($AJ$1=5),'Data Entry'!C739,"")</f>
        <v>0</v>
      </c>
      <c r="AI734" s="24">
        <f>IF(AND($AJ$1=5),'Data Entry'!D739,"")</f>
        <v>0</v>
      </c>
      <c r="AJ734" s="24" t="str">
        <f t="shared" si="202"/>
        <v/>
      </c>
      <c r="AK734" s="24">
        <f>IF(AND($AJ$1=5),'Data Entry'!F739,"")</f>
        <v>0</v>
      </c>
      <c r="AL734" s="24" t="str">
        <f t="shared" si="203"/>
        <v/>
      </c>
      <c r="AM734" s="24">
        <f>IF(AND($AJ$1=5),'Data Entry'!G739,"")</f>
        <v>0</v>
      </c>
      <c r="AN734" s="24" t="str">
        <f t="shared" si="204"/>
        <v/>
      </c>
      <c r="AO734" s="24" t="str">
        <f t="shared" si="205"/>
        <v/>
      </c>
      <c r="AP734" s="24">
        <f>IF(AND($AJ$1=5),'Data Entry'!E739,"")</f>
        <v>0</v>
      </c>
      <c r="AQ734" s="24">
        <f>IF(AND($AJ$1=5),'Data Entry'!H739,"")</f>
        <v>0</v>
      </c>
      <c r="AR734" s="24">
        <f>IF(AND($AJ$1=5),'Data Entry'!I739,"")</f>
        <v>0</v>
      </c>
      <c r="AS734" s="24" t="str">
        <f t="shared" si="206"/>
        <v/>
      </c>
      <c r="AT734" s="24" t="str">
        <f t="shared" si="207"/>
        <v/>
      </c>
      <c r="AU734" s="24" t="str">
        <f t="shared" si="208"/>
        <v/>
      </c>
      <c r="AV734" s="24" t="str">
        <f t="shared" si="209"/>
        <v/>
      </c>
      <c r="AX734" t="str">
        <f>IF(BC734="","",IF(BC734&gt;0,COUNT($AY$2:AY734),""))</f>
        <v/>
      </c>
      <c r="AY734" s="24" t="str">
        <f t="shared" si="210"/>
        <v/>
      </c>
      <c r="AZ734" s="24" t="str">
        <f>IF(AND($BB$1=5,$BC$1=AH734),'Data Entry'!C739,"")</f>
        <v/>
      </c>
      <c r="BA734" s="24" t="str">
        <f>IF(AND($BB$1=5,AG734=5,$BC$1=AH734),'Data Entry'!D739,"")</f>
        <v/>
      </c>
      <c r="BB734" s="24" t="str">
        <f t="shared" si="211"/>
        <v/>
      </c>
      <c r="BC734" s="24" t="str">
        <f>IF(AND($BB$1=5,AG734=5,$BC$1=AH734),'Data Entry'!F739,"")</f>
        <v/>
      </c>
      <c r="BD734" s="24" t="str">
        <f t="shared" si="212"/>
        <v/>
      </c>
      <c r="BE734" s="24" t="str">
        <f>IF(AND($BB$1=5,AG734=5,$BC$1=AH734),'Data Entry'!G739,"")</f>
        <v/>
      </c>
      <c r="BF734" s="24" t="str">
        <f t="shared" si="213"/>
        <v/>
      </c>
      <c r="BG734" s="24" t="str">
        <f t="shared" si="214"/>
        <v/>
      </c>
      <c r="BH734" s="24" t="str">
        <f>IF(AND($BB$1=5,AG734=5,$BC$1=AH734),'Data Entry'!E739,"")</f>
        <v/>
      </c>
      <c r="BI734" s="24" t="str">
        <f>IF(AND($BB$1=5,AG734=5,$BC$1=AH734),'Data Entry'!H739,"")</f>
        <v/>
      </c>
      <c r="BJ734" s="24" t="str">
        <f>IF(AND($BB$1=5,AG734=5,$BC$1=AH734),'Data Entry'!I739,"")</f>
        <v/>
      </c>
      <c r="BK734" s="24" t="str">
        <f t="shared" si="215"/>
        <v/>
      </c>
      <c r="BL734" s="24" t="str">
        <f t="shared" si="216"/>
        <v/>
      </c>
      <c r="BM734" s="24" t="str">
        <f t="shared" si="217"/>
        <v/>
      </c>
      <c r="BN734" s="24" t="str">
        <f t="shared" si="218"/>
        <v/>
      </c>
    </row>
    <row r="735" spans="1:66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7"/>
      <c r="AF735" t="str">
        <f>IF(AK735="","",IF(AK735&gt;0,COUNT($AG$2:AG735),""))</f>
        <v/>
      </c>
      <c r="AG735" s="24">
        <f t="shared" si="201"/>
        <v>5</v>
      </c>
      <c r="AH735" s="24">
        <f>IF(AND($AJ$1=5),'Data Entry'!C740,"")</f>
        <v>0</v>
      </c>
      <c r="AI735" s="24">
        <f>IF(AND($AJ$1=5),'Data Entry'!D740,"")</f>
        <v>0</v>
      </c>
      <c r="AJ735" s="24" t="str">
        <f t="shared" si="202"/>
        <v/>
      </c>
      <c r="AK735" s="24">
        <f>IF(AND($AJ$1=5),'Data Entry'!F740,"")</f>
        <v>0</v>
      </c>
      <c r="AL735" s="24" t="str">
        <f t="shared" si="203"/>
        <v/>
      </c>
      <c r="AM735" s="24">
        <f>IF(AND($AJ$1=5),'Data Entry'!G740,"")</f>
        <v>0</v>
      </c>
      <c r="AN735" s="24" t="str">
        <f t="shared" si="204"/>
        <v/>
      </c>
      <c r="AO735" s="24" t="str">
        <f t="shared" si="205"/>
        <v/>
      </c>
      <c r="AP735" s="24">
        <f>IF(AND($AJ$1=5),'Data Entry'!E740,"")</f>
        <v>0</v>
      </c>
      <c r="AQ735" s="24">
        <f>IF(AND($AJ$1=5),'Data Entry'!H740,"")</f>
        <v>0</v>
      </c>
      <c r="AR735" s="24">
        <f>IF(AND($AJ$1=5),'Data Entry'!I740,"")</f>
        <v>0</v>
      </c>
      <c r="AS735" s="24" t="str">
        <f t="shared" si="206"/>
        <v/>
      </c>
      <c r="AT735" s="24" t="str">
        <f t="shared" si="207"/>
        <v/>
      </c>
      <c r="AU735" s="24" t="str">
        <f t="shared" si="208"/>
        <v/>
      </c>
      <c r="AV735" s="24" t="str">
        <f t="shared" si="209"/>
        <v/>
      </c>
      <c r="AX735" t="str">
        <f>IF(BC735="","",IF(BC735&gt;0,COUNT($AY$2:AY735),""))</f>
        <v/>
      </c>
      <c r="AY735" s="24" t="str">
        <f t="shared" si="210"/>
        <v/>
      </c>
      <c r="AZ735" s="24" t="str">
        <f>IF(AND($BB$1=5,$BC$1=AH735),'Data Entry'!C740,"")</f>
        <v/>
      </c>
      <c r="BA735" s="24" t="str">
        <f>IF(AND($BB$1=5,AG735=5,$BC$1=AH735),'Data Entry'!D740,"")</f>
        <v/>
      </c>
      <c r="BB735" s="24" t="str">
        <f t="shared" si="211"/>
        <v/>
      </c>
      <c r="BC735" s="24" t="str">
        <f>IF(AND($BB$1=5,AG735=5,$BC$1=AH735),'Data Entry'!F740,"")</f>
        <v/>
      </c>
      <c r="BD735" s="24" t="str">
        <f t="shared" si="212"/>
        <v/>
      </c>
      <c r="BE735" s="24" t="str">
        <f>IF(AND($BB$1=5,AG735=5,$BC$1=AH735),'Data Entry'!G740,"")</f>
        <v/>
      </c>
      <c r="BF735" s="24" t="str">
        <f t="shared" si="213"/>
        <v/>
      </c>
      <c r="BG735" s="24" t="str">
        <f t="shared" si="214"/>
        <v/>
      </c>
      <c r="BH735" s="24" t="str">
        <f>IF(AND($BB$1=5,AG735=5,$BC$1=AH735),'Data Entry'!E740,"")</f>
        <v/>
      </c>
      <c r="BI735" s="24" t="str">
        <f>IF(AND($BB$1=5,AG735=5,$BC$1=AH735),'Data Entry'!H740,"")</f>
        <v/>
      </c>
      <c r="BJ735" s="24" t="str">
        <f>IF(AND($BB$1=5,AG735=5,$BC$1=AH735),'Data Entry'!I740,"")</f>
        <v/>
      </c>
      <c r="BK735" s="24" t="str">
        <f t="shared" si="215"/>
        <v/>
      </c>
      <c r="BL735" s="24" t="str">
        <f t="shared" si="216"/>
        <v/>
      </c>
      <c r="BM735" s="24" t="str">
        <f t="shared" si="217"/>
        <v/>
      </c>
      <c r="BN735" s="24" t="str">
        <f t="shared" si="218"/>
        <v/>
      </c>
    </row>
    <row r="736" spans="1:66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7"/>
      <c r="AF736" t="str">
        <f>IF(AK736="","",IF(AK736&gt;0,COUNT($AG$2:AG736),""))</f>
        <v/>
      </c>
      <c r="AG736" s="24">
        <f t="shared" si="201"/>
        <v>5</v>
      </c>
      <c r="AH736" s="24">
        <f>IF(AND($AJ$1=5),'Data Entry'!C741,"")</f>
        <v>0</v>
      </c>
      <c r="AI736" s="24">
        <f>IF(AND($AJ$1=5),'Data Entry'!D741,"")</f>
        <v>0</v>
      </c>
      <c r="AJ736" s="24" t="str">
        <f t="shared" si="202"/>
        <v/>
      </c>
      <c r="AK736" s="24">
        <f>IF(AND($AJ$1=5),'Data Entry'!F741,"")</f>
        <v>0</v>
      </c>
      <c r="AL736" s="24" t="str">
        <f t="shared" si="203"/>
        <v/>
      </c>
      <c r="AM736" s="24">
        <f>IF(AND($AJ$1=5),'Data Entry'!G741,"")</f>
        <v>0</v>
      </c>
      <c r="AN736" s="24" t="str">
        <f t="shared" si="204"/>
        <v/>
      </c>
      <c r="AO736" s="24" t="str">
        <f t="shared" si="205"/>
        <v/>
      </c>
      <c r="AP736" s="24">
        <f>IF(AND($AJ$1=5),'Data Entry'!E741,"")</f>
        <v>0</v>
      </c>
      <c r="AQ736" s="24">
        <f>IF(AND($AJ$1=5),'Data Entry'!H741,"")</f>
        <v>0</v>
      </c>
      <c r="AR736" s="24">
        <f>IF(AND($AJ$1=5),'Data Entry'!I741,"")</f>
        <v>0</v>
      </c>
      <c r="AS736" s="24" t="str">
        <f t="shared" si="206"/>
        <v/>
      </c>
      <c r="AT736" s="24" t="str">
        <f t="shared" si="207"/>
        <v/>
      </c>
      <c r="AU736" s="24" t="str">
        <f t="shared" si="208"/>
        <v/>
      </c>
      <c r="AV736" s="24" t="str">
        <f t="shared" si="209"/>
        <v/>
      </c>
      <c r="AX736" t="str">
        <f>IF(BC736="","",IF(BC736&gt;0,COUNT($AY$2:AY736),""))</f>
        <v/>
      </c>
      <c r="AY736" s="24" t="str">
        <f t="shared" si="210"/>
        <v/>
      </c>
      <c r="AZ736" s="24" t="str">
        <f>IF(AND($BB$1=5,$BC$1=AH736),'Data Entry'!C741,"")</f>
        <v/>
      </c>
      <c r="BA736" s="24" t="str">
        <f>IF(AND($BB$1=5,AG736=5,$BC$1=AH736),'Data Entry'!D741,"")</f>
        <v/>
      </c>
      <c r="BB736" s="24" t="str">
        <f t="shared" si="211"/>
        <v/>
      </c>
      <c r="BC736" s="24" t="str">
        <f>IF(AND($BB$1=5,AG736=5,$BC$1=AH736),'Data Entry'!F741,"")</f>
        <v/>
      </c>
      <c r="BD736" s="24" t="str">
        <f t="shared" si="212"/>
        <v/>
      </c>
      <c r="BE736" s="24" t="str">
        <f>IF(AND($BB$1=5,AG736=5,$BC$1=AH736),'Data Entry'!G741,"")</f>
        <v/>
      </c>
      <c r="BF736" s="24" t="str">
        <f t="shared" si="213"/>
        <v/>
      </c>
      <c r="BG736" s="24" t="str">
        <f t="shared" si="214"/>
        <v/>
      </c>
      <c r="BH736" s="24" t="str">
        <f>IF(AND($BB$1=5,AG736=5,$BC$1=AH736),'Data Entry'!E741,"")</f>
        <v/>
      </c>
      <c r="BI736" s="24" t="str">
        <f>IF(AND($BB$1=5,AG736=5,$BC$1=AH736),'Data Entry'!H741,"")</f>
        <v/>
      </c>
      <c r="BJ736" s="24" t="str">
        <f>IF(AND($BB$1=5,AG736=5,$BC$1=AH736),'Data Entry'!I741,"")</f>
        <v/>
      </c>
      <c r="BK736" s="24" t="str">
        <f t="shared" si="215"/>
        <v/>
      </c>
      <c r="BL736" s="24" t="str">
        <f t="shared" si="216"/>
        <v/>
      </c>
      <c r="BM736" s="24" t="str">
        <f t="shared" si="217"/>
        <v/>
      </c>
      <c r="BN736" s="24" t="str">
        <f t="shared" si="218"/>
        <v/>
      </c>
    </row>
    <row r="737" spans="1:66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7"/>
      <c r="AF737" t="str">
        <f>IF(AK737="","",IF(AK737&gt;0,COUNT($AG$2:AG737),""))</f>
        <v/>
      </c>
      <c r="AG737" s="24">
        <f t="shared" si="201"/>
        <v>5</v>
      </c>
      <c r="AH737" s="24">
        <f>IF(AND($AJ$1=5),'Data Entry'!C742,"")</f>
        <v>0</v>
      </c>
      <c r="AI737" s="24">
        <f>IF(AND($AJ$1=5),'Data Entry'!D742,"")</f>
        <v>0</v>
      </c>
      <c r="AJ737" s="24" t="str">
        <f t="shared" si="202"/>
        <v/>
      </c>
      <c r="AK737" s="24">
        <f>IF(AND($AJ$1=5),'Data Entry'!F742,"")</f>
        <v>0</v>
      </c>
      <c r="AL737" s="24" t="str">
        <f t="shared" si="203"/>
        <v/>
      </c>
      <c r="AM737" s="24">
        <f>IF(AND($AJ$1=5),'Data Entry'!G742,"")</f>
        <v>0</v>
      </c>
      <c r="AN737" s="24" t="str">
        <f t="shared" si="204"/>
        <v/>
      </c>
      <c r="AO737" s="24" t="str">
        <f t="shared" si="205"/>
        <v/>
      </c>
      <c r="AP737" s="24">
        <f>IF(AND($AJ$1=5),'Data Entry'!E742,"")</f>
        <v>0</v>
      </c>
      <c r="AQ737" s="24">
        <f>IF(AND($AJ$1=5),'Data Entry'!H742,"")</f>
        <v>0</v>
      </c>
      <c r="AR737" s="24">
        <f>IF(AND($AJ$1=5),'Data Entry'!I742,"")</f>
        <v>0</v>
      </c>
      <c r="AS737" s="24" t="str">
        <f t="shared" si="206"/>
        <v/>
      </c>
      <c r="AT737" s="24" t="str">
        <f t="shared" si="207"/>
        <v/>
      </c>
      <c r="AU737" s="24" t="str">
        <f t="shared" si="208"/>
        <v/>
      </c>
      <c r="AV737" s="24" t="str">
        <f t="shared" si="209"/>
        <v/>
      </c>
      <c r="AX737" t="str">
        <f>IF(BC737="","",IF(BC737&gt;0,COUNT($AY$2:AY737),""))</f>
        <v/>
      </c>
      <c r="AY737" s="24" t="str">
        <f t="shared" si="210"/>
        <v/>
      </c>
      <c r="AZ737" s="24" t="str">
        <f>IF(AND($BB$1=5,$BC$1=AH737),'Data Entry'!C742,"")</f>
        <v/>
      </c>
      <c r="BA737" s="24" t="str">
        <f>IF(AND($BB$1=5,AG737=5,$BC$1=AH737),'Data Entry'!D742,"")</f>
        <v/>
      </c>
      <c r="BB737" s="24" t="str">
        <f t="shared" si="211"/>
        <v/>
      </c>
      <c r="BC737" s="24" t="str">
        <f>IF(AND($BB$1=5,AG737=5,$BC$1=AH737),'Data Entry'!F742,"")</f>
        <v/>
      </c>
      <c r="BD737" s="24" t="str">
        <f t="shared" si="212"/>
        <v/>
      </c>
      <c r="BE737" s="24" t="str">
        <f>IF(AND($BB$1=5,AG737=5,$BC$1=AH737),'Data Entry'!G742,"")</f>
        <v/>
      </c>
      <c r="BF737" s="24" t="str">
        <f t="shared" si="213"/>
        <v/>
      </c>
      <c r="BG737" s="24" t="str">
        <f t="shared" si="214"/>
        <v/>
      </c>
      <c r="BH737" s="24" t="str">
        <f>IF(AND($BB$1=5,AG737=5,$BC$1=AH737),'Data Entry'!E742,"")</f>
        <v/>
      </c>
      <c r="BI737" s="24" t="str">
        <f>IF(AND($BB$1=5,AG737=5,$BC$1=AH737),'Data Entry'!H742,"")</f>
        <v/>
      </c>
      <c r="BJ737" s="24" t="str">
        <f>IF(AND($BB$1=5,AG737=5,$BC$1=AH737),'Data Entry'!I742,"")</f>
        <v/>
      </c>
      <c r="BK737" s="24" t="str">
        <f t="shared" si="215"/>
        <v/>
      </c>
      <c r="BL737" s="24" t="str">
        <f t="shared" si="216"/>
        <v/>
      </c>
      <c r="BM737" s="24" t="str">
        <f t="shared" si="217"/>
        <v/>
      </c>
      <c r="BN737" s="24" t="str">
        <f t="shared" si="218"/>
        <v/>
      </c>
    </row>
    <row r="738" spans="1:66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7"/>
      <c r="AF738" t="str">
        <f>IF(AK738="","",IF(AK738&gt;0,COUNT($AG$2:AG738),""))</f>
        <v/>
      </c>
      <c r="AG738" s="24">
        <f t="shared" si="201"/>
        <v>5</v>
      </c>
      <c r="AH738" s="24">
        <f>IF(AND($AJ$1=5),'Data Entry'!C743,"")</f>
        <v>0</v>
      </c>
      <c r="AI738" s="24">
        <f>IF(AND($AJ$1=5),'Data Entry'!D743,"")</f>
        <v>0</v>
      </c>
      <c r="AJ738" s="24" t="str">
        <f t="shared" si="202"/>
        <v/>
      </c>
      <c r="AK738" s="24">
        <f>IF(AND($AJ$1=5),'Data Entry'!F743,"")</f>
        <v>0</v>
      </c>
      <c r="AL738" s="24" t="str">
        <f t="shared" si="203"/>
        <v/>
      </c>
      <c r="AM738" s="24">
        <f>IF(AND($AJ$1=5),'Data Entry'!G743,"")</f>
        <v>0</v>
      </c>
      <c r="AN738" s="24" t="str">
        <f t="shared" si="204"/>
        <v/>
      </c>
      <c r="AO738" s="24" t="str">
        <f t="shared" si="205"/>
        <v/>
      </c>
      <c r="AP738" s="24">
        <f>IF(AND($AJ$1=5),'Data Entry'!E743,"")</f>
        <v>0</v>
      </c>
      <c r="AQ738" s="24">
        <f>IF(AND($AJ$1=5),'Data Entry'!H743,"")</f>
        <v>0</v>
      </c>
      <c r="AR738" s="24">
        <f>IF(AND($AJ$1=5),'Data Entry'!I743,"")</f>
        <v>0</v>
      </c>
      <c r="AS738" s="24" t="str">
        <f t="shared" si="206"/>
        <v/>
      </c>
      <c r="AT738" s="24" t="str">
        <f t="shared" si="207"/>
        <v/>
      </c>
      <c r="AU738" s="24" t="str">
        <f t="shared" si="208"/>
        <v/>
      </c>
      <c r="AV738" s="24" t="str">
        <f t="shared" si="209"/>
        <v/>
      </c>
      <c r="AX738" t="str">
        <f>IF(BC738="","",IF(BC738&gt;0,COUNT($AY$2:AY738),""))</f>
        <v/>
      </c>
      <c r="AY738" s="24" t="str">
        <f t="shared" si="210"/>
        <v/>
      </c>
      <c r="AZ738" s="24" t="str">
        <f>IF(AND($BB$1=5,$BC$1=AH738),'Data Entry'!C743,"")</f>
        <v/>
      </c>
      <c r="BA738" s="24" t="str">
        <f>IF(AND($BB$1=5,AG738=5,$BC$1=AH738),'Data Entry'!D743,"")</f>
        <v/>
      </c>
      <c r="BB738" s="24" t="str">
        <f t="shared" si="211"/>
        <v/>
      </c>
      <c r="BC738" s="24" t="str">
        <f>IF(AND($BB$1=5,AG738=5,$BC$1=AH738),'Data Entry'!F743,"")</f>
        <v/>
      </c>
      <c r="BD738" s="24" t="str">
        <f t="shared" si="212"/>
        <v/>
      </c>
      <c r="BE738" s="24" t="str">
        <f>IF(AND($BB$1=5,AG738=5,$BC$1=AH738),'Data Entry'!G743,"")</f>
        <v/>
      </c>
      <c r="BF738" s="24" t="str">
        <f t="shared" si="213"/>
        <v/>
      </c>
      <c r="BG738" s="24" t="str">
        <f t="shared" si="214"/>
        <v/>
      </c>
      <c r="BH738" s="24" t="str">
        <f>IF(AND($BB$1=5,AG738=5,$BC$1=AH738),'Data Entry'!E743,"")</f>
        <v/>
      </c>
      <c r="BI738" s="24" t="str">
        <f>IF(AND($BB$1=5,AG738=5,$BC$1=AH738),'Data Entry'!H743,"")</f>
        <v/>
      </c>
      <c r="BJ738" s="24" t="str">
        <f>IF(AND($BB$1=5,AG738=5,$BC$1=AH738),'Data Entry'!I743,"")</f>
        <v/>
      </c>
      <c r="BK738" s="24" t="str">
        <f t="shared" si="215"/>
        <v/>
      </c>
      <c r="BL738" s="24" t="str">
        <f t="shared" si="216"/>
        <v/>
      </c>
      <c r="BM738" s="24" t="str">
        <f t="shared" si="217"/>
        <v/>
      </c>
      <c r="BN738" s="24" t="str">
        <f t="shared" si="218"/>
        <v/>
      </c>
    </row>
    <row r="739" spans="1:66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7"/>
      <c r="AF739" t="str">
        <f>IF(AK739="","",IF(AK739&gt;0,COUNT($AG$2:AG739),""))</f>
        <v/>
      </c>
      <c r="AG739" s="24">
        <f t="shared" si="201"/>
        <v>5</v>
      </c>
      <c r="AH739" s="24">
        <f>IF(AND($AJ$1=5),'Data Entry'!C744,"")</f>
        <v>0</v>
      </c>
      <c r="AI739" s="24">
        <f>IF(AND($AJ$1=5),'Data Entry'!D744,"")</f>
        <v>0</v>
      </c>
      <c r="AJ739" s="24" t="str">
        <f t="shared" si="202"/>
        <v/>
      </c>
      <c r="AK739" s="24">
        <f>IF(AND($AJ$1=5),'Data Entry'!F744,"")</f>
        <v>0</v>
      </c>
      <c r="AL739" s="24" t="str">
        <f t="shared" si="203"/>
        <v/>
      </c>
      <c r="AM739" s="24">
        <f>IF(AND($AJ$1=5),'Data Entry'!G744,"")</f>
        <v>0</v>
      </c>
      <c r="AN739" s="24" t="str">
        <f t="shared" si="204"/>
        <v/>
      </c>
      <c r="AO739" s="24" t="str">
        <f t="shared" si="205"/>
        <v/>
      </c>
      <c r="AP739" s="24">
        <f>IF(AND($AJ$1=5),'Data Entry'!E744,"")</f>
        <v>0</v>
      </c>
      <c r="AQ739" s="24">
        <f>IF(AND($AJ$1=5),'Data Entry'!H744,"")</f>
        <v>0</v>
      </c>
      <c r="AR739" s="24">
        <f>IF(AND($AJ$1=5),'Data Entry'!I744,"")</f>
        <v>0</v>
      </c>
      <c r="AS739" s="24" t="str">
        <f t="shared" si="206"/>
        <v/>
      </c>
      <c r="AT739" s="24" t="str">
        <f t="shared" si="207"/>
        <v/>
      </c>
      <c r="AU739" s="24" t="str">
        <f t="shared" si="208"/>
        <v/>
      </c>
      <c r="AV739" s="24" t="str">
        <f t="shared" si="209"/>
        <v/>
      </c>
      <c r="AX739" t="str">
        <f>IF(BC739="","",IF(BC739&gt;0,COUNT($AY$2:AY739),""))</f>
        <v/>
      </c>
      <c r="AY739" s="24" t="str">
        <f t="shared" si="210"/>
        <v/>
      </c>
      <c r="AZ739" s="24" t="str">
        <f>IF(AND($BB$1=5,$BC$1=AH739),'Data Entry'!C744,"")</f>
        <v/>
      </c>
      <c r="BA739" s="24" t="str">
        <f>IF(AND($BB$1=5,AG739=5,$BC$1=AH739),'Data Entry'!D744,"")</f>
        <v/>
      </c>
      <c r="BB739" s="24" t="str">
        <f t="shared" si="211"/>
        <v/>
      </c>
      <c r="BC739" s="24" t="str">
        <f>IF(AND($BB$1=5,AG739=5,$BC$1=AH739),'Data Entry'!F744,"")</f>
        <v/>
      </c>
      <c r="BD739" s="24" t="str">
        <f t="shared" si="212"/>
        <v/>
      </c>
      <c r="BE739" s="24" t="str">
        <f>IF(AND($BB$1=5,AG739=5,$BC$1=AH739),'Data Entry'!G744,"")</f>
        <v/>
      </c>
      <c r="BF739" s="24" t="str">
        <f t="shared" si="213"/>
        <v/>
      </c>
      <c r="BG739" s="24" t="str">
        <f t="shared" si="214"/>
        <v/>
      </c>
      <c r="BH739" s="24" t="str">
        <f>IF(AND($BB$1=5,AG739=5,$BC$1=AH739),'Data Entry'!E744,"")</f>
        <v/>
      </c>
      <c r="BI739" s="24" t="str">
        <f>IF(AND($BB$1=5,AG739=5,$BC$1=AH739),'Data Entry'!H744,"")</f>
        <v/>
      </c>
      <c r="BJ739" s="24" t="str">
        <f>IF(AND($BB$1=5,AG739=5,$BC$1=AH739),'Data Entry'!I744,"")</f>
        <v/>
      </c>
      <c r="BK739" s="24" t="str">
        <f t="shared" si="215"/>
        <v/>
      </c>
      <c r="BL739" s="24" t="str">
        <f t="shared" si="216"/>
        <v/>
      </c>
      <c r="BM739" s="24" t="str">
        <f t="shared" si="217"/>
        <v/>
      </c>
      <c r="BN739" s="24" t="str">
        <f t="shared" si="218"/>
        <v/>
      </c>
    </row>
    <row r="740" spans="1:66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7"/>
      <c r="AF740" t="str">
        <f>IF(AK740="","",IF(AK740&gt;0,COUNT($AG$2:AG740),""))</f>
        <v/>
      </c>
      <c r="AG740" s="24">
        <f t="shared" si="201"/>
        <v>5</v>
      </c>
      <c r="AH740" s="24">
        <f>IF(AND($AJ$1=5),'Data Entry'!C745,"")</f>
        <v>0</v>
      </c>
      <c r="AI740" s="24">
        <f>IF(AND($AJ$1=5),'Data Entry'!D745,"")</f>
        <v>0</v>
      </c>
      <c r="AJ740" s="24" t="str">
        <f t="shared" si="202"/>
        <v/>
      </c>
      <c r="AK740" s="24">
        <f>IF(AND($AJ$1=5),'Data Entry'!F745,"")</f>
        <v>0</v>
      </c>
      <c r="AL740" s="24" t="str">
        <f t="shared" si="203"/>
        <v/>
      </c>
      <c r="AM740" s="24">
        <f>IF(AND($AJ$1=5),'Data Entry'!G745,"")</f>
        <v>0</v>
      </c>
      <c r="AN740" s="24" t="str">
        <f t="shared" si="204"/>
        <v/>
      </c>
      <c r="AO740" s="24" t="str">
        <f t="shared" si="205"/>
        <v/>
      </c>
      <c r="AP740" s="24">
        <f>IF(AND($AJ$1=5),'Data Entry'!E745,"")</f>
        <v>0</v>
      </c>
      <c r="AQ740" s="24">
        <f>IF(AND($AJ$1=5),'Data Entry'!H745,"")</f>
        <v>0</v>
      </c>
      <c r="AR740" s="24">
        <f>IF(AND($AJ$1=5),'Data Entry'!I745,"")</f>
        <v>0</v>
      </c>
      <c r="AS740" s="24" t="str">
        <f t="shared" si="206"/>
        <v/>
      </c>
      <c r="AT740" s="24" t="str">
        <f t="shared" si="207"/>
        <v/>
      </c>
      <c r="AU740" s="24" t="str">
        <f t="shared" si="208"/>
        <v/>
      </c>
      <c r="AV740" s="24" t="str">
        <f t="shared" si="209"/>
        <v/>
      </c>
      <c r="AX740" t="str">
        <f>IF(BC740="","",IF(BC740&gt;0,COUNT($AY$2:AY740),""))</f>
        <v/>
      </c>
      <c r="AY740" s="24" t="str">
        <f t="shared" si="210"/>
        <v/>
      </c>
      <c r="AZ740" s="24" t="str">
        <f>IF(AND($BB$1=5,$BC$1=AH740),'Data Entry'!C745,"")</f>
        <v/>
      </c>
      <c r="BA740" s="24" t="str">
        <f>IF(AND($BB$1=5,AG740=5,$BC$1=AH740),'Data Entry'!D745,"")</f>
        <v/>
      </c>
      <c r="BB740" s="24" t="str">
        <f t="shared" si="211"/>
        <v/>
      </c>
      <c r="BC740" s="24" t="str">
        <f>IF(AND($BB$1=5,AG740=5,$BC$1=AH740),'Data Entry'!F745,"")</f>
        <v/>
      </c>
      <c r="BD740" s="24" t="str">
        <f t="shared" si="212"/>
        <v/>
      </c>
      <c r="BE740" s="24" t="str">
        <f>IF(AND($BB$1=5,AG740=5,$BC$1=AH740),'Data Entry'!G745,"")</f>
        <v/>
      </c>
      <c r="BF740" s="24" t="str">
        <f t="shared" si="213"/>
        <v/>
      </c>
      <c r="BG740" s="24" t="str">
        <f t="shared" si="214"/>
        <v/>
      </c>
      <c r="BH740" s="24" t="str">
        <f>IF(AND($BB$1=5,AG740=5,$BC$1=AH740),'Data Entry'!E745,"")</f>
        <v/>
      </c>
      <c r="BI740" s="24" t="str">
        <f>IF(AND($BB$1=5,AG740=5,$BC$1=AH740),'Data Entry'!H745,"")</f>
        <v/>
      </c>
      <c r="BJ740" s="24" t="str">
        <f>IF(AND($BB$1=5,AG740=5,$BC$1=AH740),'Data Entry'!I745,"")</f>
        <v/>
      </c>
      <c r="BK740" s="24" t="str">
        <f t="shared" si="215"/>
        <v/>
      </c>
      <c r="BL740" s="24" t="str">
        <f t="shared" si="216"/>
        <v/>
      </c>
      <c r="BM740" s="24" t="str">
        <f t="shared" si="217"/>
        <v/>
      </c>
      <c r="BN740" s="24" t="str">
        <f t="shared" si="218"/>
        <v/>
      </c>
    </row>
    <row r="741" spans="1:66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7"/>
      <c r="AF741" t="str">
        <f>IF(AK741="","",IF(AK741&gt;0,COUNT($AG$2:AG741),""))</f>
        <v/>
      </c>
      <c r="AG741" s="24">
        <f t="shared" si="201"/>
        <v>5</v>
      </c>
      <c r="AH741" s="24">
        <f>IF(AND($AJ$1=5),'Data Entry'!C746,"")</f>
        <v>0</v>
      </c>
      <c r="AI741" s="24">
        <f>IF(AND($AJ$1=5),'Data Entry'!D746,"")</f>
        <v>0</v>
      </c>
      <c r="AJ741" s="24" t="str">
        <f t="shared" si="202"/>
        <v/>
      </c>
      <c r="AK741" s="24">
        <f>IF(AND($AJ$1=5),'Data Entry'!F746,"")</f>
        <v>0</v>
      </c>
      <c r="AL741" s="24" t="str">
        <f t="shared" si="203"/>
        <v/>
      </c>
      <c r="AM741" s="24">
        <f>IF(AND($AJ$1=5),'Data Entry'!G746,"")</f>
        <v>0</v>
      </c>
      <c r="AN741" s="24" t="str">
        <f t="shared" si="204"/>
        <v/>
      </c>
      <c r="AO741" s="24" t="str">
        <f t="shared" si="205"/>
        <v/>
      </c>
      <c r="AP741" s="24">
        <f>IF(AND($AJ$1=5),'Data Entry'!E746,"")</f>
        <v>0</v>
      </c>
      <c r="AQ741" s="24">
        <f>IF(AND($AJ$1=5),'Data Entry'!H746,"")</f>
        <v>0</v>
      </c>
      <c r="AR741" s="24">
        <f>IF(AND($AJ$1=5),'Data Entry'!I746,"")</f>
        <v>0</v>
      </c>
      <c r="AS741" s="24" t="str">
        <f t="shared" si="206"/>
        <v/>
      </c>
      <c r="AT741" s="24" t="str">
        <f t="shared" si="207"/>
        <v/>
      </c>
      <c r="AU741" s="24" t="str">
        <f t="shared" si="208"/>
        <v/>
      </c>
      <c r="AV741" s="24" t="str">
        <f t="shared" si="209"/>
        <v/>
      </c>
      <c r="AX741" t="str">
        <f>IF(BC741="","",IF(BC741&gt;0,COUNT($AY$2:AY741),""))</f>
        <v/>
      </c>
      <c r="AY741" s="24" t="str">
        <f t="shared" si="210"/>
        <v/>
      </c>
      <c r="AZ741" s="24" t="str">
        <f>IF(AND($BB$1=5,$BC$1=AH741),'Data Entry'!C746,"")</f>
        <v/>
      </c>
      <c r="BA741" s="24" t="str">
        <f>IF(AND($BB$1=5,AG741=5,$BC$1=AH741),'Data Entry'!D746,"")</f>
        <v/>
      </c>
      <c r="BB741" s="24" t="str">
        <f t="shared" si="211"/>
        <v/>
      </c>
      <c r="BC741" s="24" t="str">
        <f>IF(AND($BB$1=5,AG741=5,$BC$1=AH741),'Data Entry'!F746,"")</f>
        <v/>
      </c>
      <c r="BD741" s="24" t="str">
        <f t="shared" si="212"/>
        <v/>
      </c>
      <c r="BE741" s="24" t="str">
        <f>IF(AND($BB$1=5,AG741=5,$BC$1=AH741),'Data Entry'!G746,"")</f>
        <v/>
      </c>
      <c r="BF741" s="24" t="str">
        <f t="shared" si="213"/>
        <v/>
      </c>
      <c r="BG741" s="24" t="str">
        <f t="shared" si="214"/>
        <v/>
      </c>
      <c r="BH741" s="24" t="str">
        <f>IF(AND($BB$1=5,AG741=5,$BC$1=AH741),'Data Entry'!E746,"")</f>
        <v/>
      </c>
      <c r="BI741" s="24" t="str">
        <f>IF(AND($BB$1=5,AG741=5,$BC$1=AH741),'Data Entry'!H746,"")</f>
        <v/>
      </c>
      <c r="BJ741" s="24" t="str">
        <f>IF(AND($BB$1=5,AG741=5,$BC$1=AH741),'Data Entry'!I746,"")</f>
        <v/>
      </c>
      <c r="BK741" s="24" t="str">
        <f t="shared" si="215"/>
        <v/>
      </c>
      <c r="BL741" s="24" t="str">
        <f t="shared" si="216"/>
        <v/>
      </c>
      <c r="BM741" s="24" t="str">
        <f t="shared" si="217"/>
        <v/>
      </c>
      <c r="BN741" s="24" t="str">
        <f t="shared" si="218"/>
        <v/>
      </c>
    </row>
    <row r="742" spans="1:66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7"/>
      <c r="AF742" t="str">
        <f>IF(AK742="","",IF(AK742&gt;0,COUNT($AG$2:AG742),""))</f>
        <v/>
      </c>
      <c r="AG742" s="24">
        <f t="shared" si="201"/>
        <v>5</v>
      </c>
      <c r="AH742" s="24">
        <f>IF(AND($AJ$1=5),'Data Entry'!C747,"")</f>
        <v>0</v>
      </c>
      <c r="AI742" s="24">
        <f>IF(AND($AJ$1=5),'Data Entry'!D747,"")</f>
        <v>0</v>
      </c>
      <c r="AJ742" s="24" t="str">
        <f t="shared" si="202"/>
        <v/>
      </c>
      <c r="AK742" s="24">
        <f>IF(AND($AJ$1=5),'Data Entry'!F747,"")</f>
        <v>0</v>
      </c>
      <c r="AL742" s="24" t="str">
        <f t="shared" si="203"/>
        <v/>
      </c>
      <c r="AM742" s="24">
        <f>IF(AND($AJ$1=5),'Data Entry'!G747,"")</f>
        <v>0</v>
      </c>
      <c r="AN742" s="24" t="str">
        <f t="shared" si="204"/>
        <v/>
      </c>
      <c r="AO742" s="24" t="str">
        <f t="shared" si="205"/>
        <v/>
      </c>
      <c r="AP742" s="24">
        <f>IF(AND($AJ$1=5),'Data Entry'!E747,"")</f>
        <v>0</v>
      </c>
      <c r="AQ742" s="24">
        <f>IF(AND($AJ$1=5),'Data Entry'!H747,"")</f>
        <v>0</v>
      </c>
      <c r="AR742" s="24">
        <f>IF(AND($AJ$1=5),'Data Entry'!I747,"")</f>
        <v>0</v>
      </c>
      <c r="AS742" s="24" t="str">
        <f t="shared" si="206"/>
        <v/>
      </c>
      <c r="AT742" s="24" t="str">
        <f t="shared" si="207"/>
        <v/>
      </c>
      <c r="AU742" s="24" t="str">
        <f t="shared" si="208"/>
        <v/>
      </c>
      <c r="AV742" s="24" t="str">
        <f t="shared" si="209"/>
        <v/>
      </c>
      <c r="AX742" t="str">
        <f>IF(BC742="","",IF(BC742&gt;0,COUNT($AY$2:AY742),""))</f>
        <v/>
      </c>
      <c r="AY742" s="24" t="str">
        <f t="shared" si="210"/>
        <v/>
      </c>
      <c r="AZ742" s="24" t="str">
        <f>IF(AND($BB$1=5,$BC$1=AH742),'Data Entry'!C747,"")</f>
        <v/>
      </c>
      <c r="BA742" s="24" t="str">
        <f>IF(AND($BB$1=5,AG742=5,$BC$1=AH742),'Data Entry'!D747,"")</f>
        <v/>
      </c>
      <c r="BB742" s="24" t="str">
        <f t="shared" si="211"/>
        <v/>
      </c>
      <c r="BC742" s="24" t="str">
        <f>IF(AND($BB$1=5,AG742=5,$BC$1=AH742),'Data Entry'!F747,"")</f>
        <v/>
      </c>
      <c r="BD742" s="24" t="str">
        <f t="shared" si="212"/>
        <v/>
      </c>
      <c r="BE742" s="24" t="str">
        <f>IF(AND($BB$1=5,AG742=5,$BC$1=AH742),'Data Entry'!G747,"")</f>
        <v/>
      </c>
      <c r="BF742" s="24" t="str">
        <f t="shared" si="213"/>
        <v/>
      </c>
      <c r="BG742" s="24" t="str">
        <f t="shared" si="214"/>
        <v/>
      </c>
      <c r="BH742" s="24" t="str">
        <f>IF(AND($BB$1=5,AG742=5,$BC$1=AH742),'Data Entry'!E747,"")</f>
        <v/>
      </c>
      <c r="BI742" s="24" t="str">
        <f>IF(AND($BB$1=5,AG742=5,$BC$1=AH742),'Data Entry'!H747,"")</f>
        <v/>
      </c>
      <c r="BJ742" s="24" t="str">
        <f>IF(AND($BB$1=5,AG742=5,$BC$1=AH742),'Data Entry'!I747,"")</f>
        <v/>
      </c>
      <c r="BK742" s="24" t="str">
        <f t="shared" si="215"/>
        <v/>
      </c>
      <c r="BL742" s="24" t="str">
        <f t="shared" si="216"/>
        <v/>
      </c>
      <c r="BM742" s="24" t="str">
        <f t="shared" si="217"/>
        <v/>
      </c>
      <c r="BN742" s="24" t="str">
        <f t="shared" si="218"/>
        <v/>
      </c>
    </row>
    <row r="743" spans="1:66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7"/>
      <c r="AF743" t="str">
        <f>IF(AK743="","",IF(AK743&gt;0,COUNT($AG$2:AG743),""))</f>
        <v/>
      </c>
      <c r="AG743" s="24">
        <f t="shared" si="201"/>
        <v>5</v>
      </c>
      <c r="AH743" s="24">
        <f>IF(AND($AJ$1=5),'Data Entry'!C748,"")</f>
        <v>0</v>
      </c>
      <c r="AI743" s="24">
        <f>IF(AND($AJ$1=5),'Data Entry'!D748,"")</f>
        <v>0</v>
      </c>
      <c r="AJ743" s="24" t="str">
        <f t="shared" si="202"/>
        <v/>
      </c>
      <c r="AK743" s="24">
        <f>IF(AND($AJ$1=5),'Data Entry'!F748,"")</f>
        <v>0</v>
      </c>
      <c r="AL743" s="24" t="str">
        <f t="shared" si="203"/>
        <v/>
      </c>
      <c r="AM743" s="24">
        <f>IF(AND($AJ$1=5),'Data Entry'!G748,"")</f>
        <v>0</v>
      </c>
      <c r="AN743" s="24" t="str">
        <f t="shared" si="204"/>
        <v/>
      </c>
      <c r="AO743" s="24" t="str">
        <f t="shared" si="205"/>
        <v/>
      </c>
      <c r="AP743" s="24">
        <f>IF(AND($AJ$1=5),'Data Entry'!E748,"")</f>
        <v>0</v>
      </c>
      <c r="AQ743" s="24">
        <f>IF(AND($AJ$1=5),'Data Entry'!H748,"")</f>
        <v>0</v>
      </c>
      <c r="AR743" s="24">
        <f>IF(AND($AJ$1=5),'Data Entry'!I748,"")</f>
        <v>0</v>
      </c>
      <c r="AS743" s="24" t="str">
        <f t="shared" si="206"/>
        <v/>
      </c>
      <c r="AT743" s="24" t="str">
        <f t="shared" si="207"/>
        <v/>
      </c>
      <c r="AU743" s="24" t="str">
        <f t="shared" si="208"/>
        <v/>
      </c>
      <c r="AV743" s="24" t="str">
        <f t="shared" si="209"/>
        <v/>
      </c>
      <c r="AX743" t="str">
        <f>IF(BC743="","",IF(BC743&gt;0,COUNT($AY$2:AY743),""))</f>
        <v/>
      </c>
      <c r="AY743" s="24" t="str">
        <f t="shared" si="210"/>
        <v/>
      </c>
      <c r="AZ743" s="24" t="str">
        <f>IF(AND($BB$1=5,$BC$1=AH743),'Data Entry'!C748,"")</f>
        <v/>
      </c>
      <c r="BA743" s="24" t="str">
        <f>IF(AND($BB$1=5,AG743=5,$BC$1=AH743),'Data Entry'!D748,"")</f>
        <v/>
      </c>
      <c r="BB743" s="24" t="str">
        <f t="shared" si="211"/>
        <v/>
      </c>
      <c r="BC743" s="24" t="str">
        <f>IF(AND($BB$1=5,AG743=5,$BC$1=AH743),'Data Entry'!F748,"")</f>
        <v/>
      </c>
      <c r="BD743" s="24" t="str">
        <f t="shared" si="212"/>
        <v/>
      </c>
      <c r="BE743" s="24" t="str">
        <f>IF(AND($BB$1=5,AG743=5,$BC$1=AH743),'Data Entry'!G748,"")</f>
        <v/>
      </c>
      <c r="BF743" s="24" t="str">
        <f t="shared" si="213"/>
        <v/>
      </c>
      <c r="BG743" s="24" t="str">
        <f t="shared" si="214"/>
        <v/>
      </c>
      <c r="BH743" s="24" t="str">
        <f>IF(AND($BB$1=5,AG743=5,$BC$1=AH743),'Data Entry'!E748,"")</f>
        <v/>
      </c>
      <c r="BI743" s="24" t="str">
        <f>IF(AND($BB$1=5,AG743=5,$BC$1=AH743),'Data Entry'!H748,"")</f>
        <v/>
      </c>
      <c r="BJ743" s="24" t="str">
        <f>IF(AND($BB$1=5,AG743=5,$BC$1=AH743),'Data Entry'!I748,"")</f>
        <v/>
      </c>
      <c r="BK743" s="24" t="str">
        <f t="shared" si="215"/>
        <v/>
      </c>
      <c r="BL743" s="24" t="str">
        <f t="shared" si="216"/>
        <v/>
      </c>
      <c r="BM743" s="24" t="str">
        <f t="shared" si="217"/>
        <v/>
      </c>
      <c r="BN743" s="24" t="str">
        <f t="shared" si="218"/>
        <v/>
      </c>
    </row>
    <row r="744" spans="1:66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7"/>
      <c r="AF744" t="str">
        <f>IF(AK744="","",IF(AK744&gt;0,COUNT($AG$2:AG744),""))</f>
        <v/>
      </c>
      <c r="AG744" s="24">
        <f t="shared" si="201"/>
        <v>5</v>
      </c>
      <c r="AH744" s="24">
        <f>IF(AND($AJ$1=5),'Data Entry'!C749,"")</f>
        <v>0</v>
      </c>
      <c r="AI744" s="24">
        <f>IF(AND($AJ$1=5),'Data Entry'!D749,"")</f>
        <v>0</v>
      </c>
      <c r="AJ744" s="24" t="str">
        <f t="shared" si="202"/>
        <v/>
      </c>
      <c r="AK744" s="24">
        <f>IF(AND($AJ$1=5),'Data Entry'!F749,"")</f>
        <v>0</v>
      </c>
      <c r="AL744" s="24" t="str">
        <f t="shared" si="203"/>
        <v/>
      </c>
      <c r="AM744" s="24">
        <f>IF(AND($AJ$1=5),'Data Entry'!G749,"")</f>
        <v>0</v>
      </c>
      <c r="AN744" s="24" t="str">
        <f t="shared" si="204"/>
        <v/>
      </c>
      <c r="AO744" s="24" t="str">
        <f t="shared" si="205"/>
        <v/>
      </c>
      <c r="AP744" s="24">
        <f>IF(AND($AJ$1=5),'Data Entry'!E749,"")</f>
        <v>0</v>
      </c>
      <c r="AQ744" s="24">
        <f>IF(AND($AJ$1=5),'Data Entry'!H749,"")</f>
        <v>0</v>
      </c>
      <c r="AR744" s="24">
        <f>IF(AND($AJ$1=5),'Data Entry'!I749,"")</f>
        <v>0</v>
      </c>
      <c r="AS744" s="24" t="str">
        <f t="shared" si="206"/>
        <v/>
      </c>
      <c r="AT744" s="24" t="str">
        <f t="shared" si="207"/>
        <v/>
      </c>
      <c r="AU744" s="24" t="str">
        <f t="shared" si="208"/>
        <v/>
      </c>
      <c r="AV744" s="24" t="str">
        <f t="shared" si="209"/>
        <v/>
      </c>
      <c r="AX744" t="str">
        <f>IF(BC744="","",IF(BC744&gt;0,COUNT($AY$2:AY744),""))</f>
        <v/>
      </c>
      <c r="AY744" s="24" t="str">
        <f t="shared" si="210"/>
        <v/>
      </c>
      <c r="AZ744" s="24" t="str">
        <f>IF(AND($BB$1=5,$BC$1=AH744),'Data Entry'!C749,"")</f>
        <v/>
      </c>
      <c r="BA744" s="24" t="str">
        <f>IF(AND($BB$1=5,AG744=5,$BC$1=AH744),'Data Entry'!D749,"")</f>
        <v/>
      </c>
      <c r="BB744" s="24" t="str">
        <f t="shared" si="211"/>
        <v/>
      </c>
      <c r="BC744" s="24" t="str">
        <f>IF(AND($BB$1=5,AG744=5,$BC$1=AH744),'Data Entry'!F749,"")</f>
        <v/>
      </c>
      <c r="BD744" s="24" t="str">
        <f t="shared" si="212"/>
        <v/>
      </c>
      <c r="BE744" s="24" t="str">
        <f>IF(AND($BB$1=5,AG744=5,$BC$1=AH744),'Data Entry'!G749,"")</f>
        <v/>
      </c>
      <c r="BF744" s="24" t="str">
        <f t="shared" si="213"/>
        <v/>
      </c>
      <c r="BG744" s="24" t="str">
        <f t="shared" si="214"/>
        <v/>
      </c>
      <c r="BH744" s="24" t="str">
        <f>IF(AND($BB$1=5,AG744=5,$BC$1=AH744),'Data Entry'!E749,"")</f>
        <v/>
      </c>
      <c r="BI744" s="24" t="str">
        <f>IF(AND($BB$1=5,AG744=5,$BC$1=AH744),'Data Entry'!H749,"")</f>
        <v/>
      </c>
      <c r="BJ744" s="24" t="str">
        <f>IF(AND($BB$1=5,AG744=5,$BC$1=AH744),'Data Entry'!I749,"")</f>
        <v/>
      </c>
      <c r="BK744" s="24" t="str">
        <f t="shared" si="215"/>
        <v/>
      </c>
      <c r="BL744" s="24" t="str">
        <f t="shared" si="216"/>
        <v/>
      </c>
      <c r="BM744" s="24" t="str">
        <f t="shared" si="217"/>
        <v/>
      </c>
      <c r="BN744" s="24" t="str">
        <f t="shared" si="218"/>
        <v/>
      </c>
    </row>
    <row r="745" spans="1:66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7"/>
      <c r="AF745" t="str">
        <f>IF(AK745="","",IF(AK745&gt;0,COUNT($AG$2:AG745),""))</f>
        <v/>
      </c>
      <c r="AG745" s="24">
        <f t="shared" si="201"/>
        <v>5</v>
      </c>
      <c r="AH745" s="24">
        <f>IF(AND($AJ$1=5),'Data Entry'!C750,"")</f>
        <v>0</v>
      </c>
      <c r="AI745" s="24">
        <f>IF(AND($AJ$1=5),'Data Entry'!D750,"")</f>
        <v>0</v>
      </c>
      <c r="AJ745" s="24" t="str">
        <f t="shared" si="202"/>
        <v/>
      </c>
      <c r="AK745" s="24">
        <f>IF(AND($AJ$1=5),'Data Entry'!F750,"")</f>
        <v>0</v>
      </c>
      <c r="AL745" s="24" t="str">
        <f t="shared" si="203"/>
        <v/>
      </c>
      <c r="AM745" s="24">
        <f>IF(AND($AJ$1=5),'Data Entry'!G750,"")</f>
        <v>0</v>
      </c>
      <c r="AN745" s="24" t="str">
        <f t="shared" si="204"/>
        <v/>
      </c>
      <c r="AO745" s="24" t="str">
        <f t="shared" si="205"/>
        <v/>
      </c>
      <c r="AP745" s="24">
        <f>IF(AND($AJ$1=5),'Data Entry'!E750,"")</f>
        <v>0</v>
      </c>
      <c r="AQ745" s="24">
        <f>IF(AND($AJ$1=5),'Data Entry'!H750,"")</f>
        <v>0</v>
      </c>
      <c r="AR745" s="24">
        <f>IF(AND($AJ$1=5),'Data Entry'!I750,"")</f>
        <v>0</v>
      </c>
      <c r="AS745" s="24" t="str">
        <f t="shared" si="206"/>
        <v/>
      </c>
      <c r="AT745" s="24" t="str">
        <f t="shared" si="207"/>
        <v/>
      </c>
      <c r="AU745" s="24" t="str">
        <f t="shared" si="208"/>
        <v/>
      </c>
      <c r="AV745" s="24" t="str">
        <f t="shared" si="209"/>
        <v/>
      </c>
      <c r="AX745" t="str">
        <f>IF(BC745="","",IF(BC745&gt;0,COUNT($AY$2:AY745),""))</f>
        <v/>
      </c>
      <c r="AY745" s="24" t="str">
        <f t="shared" si="210"/>
        <v/>
      </c>
      <c r="AZ745" s="24" t="str">
        <f>IF(AND($BB$1=5,$BC$1=AH745),'Data Entry'!C750,"")</f>
        <v/>
      </c>
      <c r="BA745" s="24" t="str">
        <f>IF(AND($BB$1=5,AG745=5,$BC$1=AH745),'Data Entry'!D750,"")</f>
        <v/>
      </c>
      <c r="BB745" s="24" t="str">
        <f t="shared" si="211"/>
        <v/>
      </c>
      <c r="BC745" s="24" t="str">
        <f>IF(AND($BB$1=5,AG745=5,$BC$1=AH745),'Data Entry'!F750,"")</f>
        <v/>
      </c>
      <c r="BD745" s="24" t="str">
        <f t="shared" si="212"/>
        <v/>
      </c>
      <c r="BE745" s="24" t="str">
        <f>IF(AND($BB$1=5,AG745=5,$BC$1=AH745),'Data Entry'!G750,"")</f>
        <v/>
      </c>
      <c r="BF745" s="24" t="str">
        <f t="shared" si="213"/>
        <v/>
      </c>
      <c r="BG745" s="24" t="str">
        <f t="shared" si="214"/>
        <v/>
      </c>
      <c r="BH745" s="24" t="str">
        <f>IF(AND($BB$1=5,AG745=5,$BC$1=AH745),'Data Entry'!E750,"")</f>
        <v/>
      </c>
      <c r="BI745" s="24" t="str">
        <f>IF(AND($BB$1=5,AG745=5,$BC$1=AH745),'Data Entry'!H750,"")</f>
        <v/>
      </c>
      <c r="BJ745" s="24" t="str">
        <f>IF(AND($BB$1=5,AG745=5,$BC$1=AH745),'Data Entry'!I750,"")</f>
        <v/>
      </c>
      <c r="BK745" s="24" t="str">
        <f t="shared" si="215"/>
        <v/>
      </c>
      <c r="BL745" s="24" t="str">
        <f t="shared" si="216"/>
        <v/>
      </c>
      <c r="BM745" s="24" t="str">
        <f t="shared" si="217"/>
        <v/>
      </c>
      <c r="BN745" s="24" t="str">
        <f t="shared" si="218"/>
        <v/>
      </c>
    </row>
    <row r="746" spans="1:66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7"/>
      <c r="AF746" t="str">
        <f>IF(AK746="","",IF(AK746&gt;0,COUNT($AG$2:AG746),""))</f>
        <v/>
      </c>
      <c r="AG746" s="24">
        <f t="shared" si="201"/>
        <v>5</v>
      </c>
      <c r="AH746" s="24">
        <f>IF(AND($AJ$1=5),'Data Entry'!C751,"")</f>
        <v>0</v>
      </c>
      <c r="AI746" s="24">
        <f>IF(AND($AJ$1=5),'Data Entry'!D751,"")</f>
        <v>0</v>
      </c>
      <c r="AJ746" s="24" t="str">
        <f t="shared" si="202"/>
        <v/>
      </c>
      <c r="AK746" s="24">
        <f>IF(AND($AJ$1=5),'Data Entry'!F751,"")</f>
        <v>0</v>
      </c>
      <c r="AL746" s="24" t="str">
        <f t="shared" si="203"/>
        <v/>
      </c>
      <c r="AM746" s="24">
        <f>IF(AND($AJ$1=5),'Data Entry'!G751,"")</f>
        <v>0</v>
      </c>
      <c r="AN746" s="24" t="str">
        <f t="shared" si="204"/>
        <v/>
      </c>
      <c r="AO746" s="24" t="str">
        <f t="shared" si="205"/>
        <v/>
      </c>
      <c r="AP746" s="24">
        <f>IF(AND($AJ$1=5),'Data Entry'!E751,"")</f>
        <v>0</v>
      </c>
      <c r="AQ746" s="24">
        <f>IF(AND($AJ$1=5),'Data Entry'!H751,"")</f>
        <v>0</v>
      </c>
      <c r="AR746" s="24">
        <f>IF(AND($AJ$1=5),'Data Entry'!I751,"")</f>
        <v>0</v>
      </c>
      <c r="AS746" s="24" t="str">
        <f t="shared" si="206"/>
        <v/>
      </c>
      <c r="AT746" s="24" t="str">
        <f t="shared" si="207"/>
        <v/>
      </c>
      <c r="AU746" s="24" t="str">
        <f t="shared" si="208"/>
        <v/>
      </c>
      <c r="AV746" s="24" t="str">
        <f t="shared" si="209"/>
        <v/>
      </c>
      <c r="AX746" t="str">
        <f>IF(BC746="","",IF(BC746&gt;0,COUNT($AY$2:AY746),""))</f>
        <v/>
      </c>
      <c r="AY746" s="24" t="str">
        <f t="shared" si="210"/>
        <v/>
      </c>
      <c r="AZ746" s="24" t="str">
        <f>IF(AND($BB$1=5,$BC$1=AH746),'Data Entry'!C751,"")</f>
        <v/>
      </c>
      <c r="BA746" s="24" t="str">
        <f>IF(AND($BB$1=5,AG746=5,$BC$1=AH746),'Data Entry'!D751,"")</f>
        <v/>
      </c>
      <c r="BB746" s="24" t="str">
        <f t="shared" si="211"/>
        <v/>
      </c>
      <c r="BC746" s="24" t="str">
        <f>IF(AND($BB$1=5,AG746=5,$BC$1=AH746),'Data Entry'!F751,"")</f>
        <v/>
      </c>
      <c r="BD746" s="24" t="str">
        <f t="shared" si="212"/>
        <v/>
      </c>
      <c r="BE746" s="24" t="str">
        <f>IF(AND($BB$1=5,AG746=5,$BC$1=AH746),'Data Entry'!G751,"")</f>
        <v/>
      </c>
      <c r="BF746" s="24" t="str">
        <f t="shared" si="213"/>
        <v/>
      </c>
      <c r="BG746" s="24" t="str">
        <f t="shared" si="214"/>
        <v/>
      </c>
      <c r="BH746" s="24" t="str">
        <f>IF(AND($BB$1=5,AG746=5,$BC$1=AH746),'Data Entry'!E751,"")</f>
        <v/>
      </c>
      <c r="BI746" s="24" t="str">
        <f>IF(AND($BB$1=5,AG746=5,$BC$1=AH746),'Data Entry'!H751,"")</f>
        <v/>
      </c>
      <c r="BJ746" s="24" t="str">
        <f>IF(AND($BB$1=5,AG746=5,$BC$1=AH746),'Data Entry'!I751,"")</f>
        <v/>
      </c>
      <c r="BK746" s="24" t="str">
        <f t="shared" si="215"/>
        <v/>
      </c>
      <c r="BL746" s="24" t="str">
        <f t="shared" si="216"/>
        <v/>
      </c>
      <c r="BM746" s="24" t="str">
        <f t="shared" si="217"/>
        <v/>
      </c>
      <c r="BN746" s="24" t="str">
        <f t="shared" si="218"/>
        <v/>
      </c>
    </row>
    <row r="747" spans="1:66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7"/>
      <c r="AF747" t="str">
        <f>IF(AK747="","",IF(AK747&gt;0,COUNT($AG$2:AG747),""))</f>
        <v/>
      </c>
      <c r="AG747" s="24">
        <f t="shared" si="201"/>
        <v>5</v>
      </c>
      <c r="AH747" s="24">
        <f>IF(AND($AJ$1=5),'Data Entry'!C752,"")</f>
        <v>0</v>
      </c>
      <c r="AI747" s="24">
        <f>IF(AND($AJ$1=5),'Data Entry'!D752,"")</f>
        <v>0</v>
      </c>
      <c r="AJ747" s="24" t="str">
        <f t="shared" si="202"/>
        <v/>
      </c>
      <c r="AK747" s="24">
        <f>IF(AND($AJ$1=5),'Data Entry'!F752,"")</f>
        <v>0</v>
      </c>
      <c r="AL747" s="24" t="str">
        <f t="shared" si="203"/>
        <v/>
      </c>
      <c r="AM747" s="24">
        <f>IF(AND($AJ$1=5),'Data Entry'!G752,"")</f>
        <v>0</v>
      </c>
      <c r="AN747" s="24" t="str">
        <f t="shared" si="204"/>
        <v/>
      </c>
      <c r="AO747" s="24" t="str">
        <f t="shared" si="205"/>
        <v/>
      </c>
      <c r="AP747" s="24">
        <f>IF(AND($AJ$1=5),'Data Entry'!E752,"")</f>
        <v>0</v>
      </c>
      <c r="AQ747" s="24">
        <f>IF(AND($AJ$1=5),'Data Entry'!H752,"")</f>
        <v>0</v>
      </c>
      <c r="AR747" s="24">
        <f>IF(AND($AJ$1=5),'Data Entry'!I752,"")</f>
        <v>0</v>
      </c>
      <c r="AS747" s="24" t="str">
        <f t="shared" si="206"/>
        <v/>
      </c>
      <c r="AT747" s="24" t="str">
        <f t="shared" si="207"/>
        <v/>
      </c>
      <c r="AU747" s="24" t="str">
        <f t="shared" si="208"/>
        <v/>
      </c>
      <c r="AV747" s="24" t="str">
        <f t="shared" si="209"/>
        <v/>
      </c>
      <c r="AX747" t="str">
        <f>IF(BC747="","",IF(BC747&gt;0,COUNT($AY$2:AY747),""))</f>
        <v/>
      </c>
      <c r="AY747" s="24" t="str">
        <f t="shared" si="210"/>
        <v/>
      </c>
      <c r="AZ747" s="24" t="str">
        <f>IF(AND($BB$1=5,$BC$1=AH747),'Data Entry'!C752,"")</f>
        <v/>
      </c>
      <c r="BA747" s="24" t="str">
        <f>IF(AND($BB$1=5,AG747=5,$BC$1=AH747),'Data Entry'!D752,"")</f>
        <v/>
      </c>
      <c r="BB747" s="24" t="str">
        <f t="shared" si="211"/>
        <v/>
      </c>
      <c r="BC747" s="24" t="str">
        <f>IF(AND($BB$1=5,AG747=5,$BC$1=AH747),'Data Entry'!F752,"")</f>
        <v/>
      </c>
      <c r="BD747" s="24" t="str">
        <f t="shared" si="212"/>
        <v/>
      </c>
      <c r="BE747" s="24" t="str">
        <f>IF(AND($BB$1=5,AG747=5,$BC$1=AH747),'Data Entry'!G752,"")</f>
        <v/>
      </c>
      <c r="BF747" s="24" t="str">
        <f t="shared" si="213"/>
        <v/>
      </c>
      <c r="BG747" s="24" t="str">
        <f t="shared" si="214"/>
        <v/>
      </c>
      <c r="BH747" s="24" t="str">
        <f>IF(AND($BB$1=5,AG747=5,$BC$1=AH747),'Data Entry'!E752,"")</f>
        <v/>
      </c>
      <c r="BI747" s="24" t="str">
        <f>IF(AND($BB$1=5,AG747=5,$BC$1=AH747),'Data Entry'!H752,"")</f>
        <v/>
      </c>
      <c r="BJ747" s="24" t="str">
        <f>IF(AND($BB$1=5,AG747=5,$BC$1=AH747),'Data Entry'!I752,"")</f>
        <v/>
      </c>
      <c r="BK747" s="24" t="str">
        <f t="shared" si="215"/>
        <v/>
      </c>
      <c r="BL747" s="24" t="str">
        <f t="shared" si="216"/>
        <v/>
      </c>
      <c r="BM747" s="24" t="str">
        <f t="shared" si="217"/>
        <v/>
      </c>
      <c r="BN747" s="24" t="str">
        <f t="shared" si="218"/>
        <v/>
      </c>
    </row>
    <row r="748" spans="1:66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7"/>
      <c r="AF748" t="str">
        <f>IF(AK748="","",IF(AK748&gt;0,COUNT($AG$2:AG748),""))</f>
        <v/>
      </c>
      <c r="AG748" s="24">
        <f t="shared" si="201"/>
        <v>5</v>
      </c>
      <c r="AH748" s="24">
        <f>IF(AND($AJ$1=5),'Data Entry'!C753,"")</f>
        <v>0</v>
      </c>
      <c r="AI748" s="24">
        <f>IF(AND($AJ$1=5),'Data Entry'!D753,"")</f>
        <v>0</v>
      </c>
      <c r="AJ748" s="24" t="str">
        <f t="shared" si="202"/>
        <v/>
      </c>
      <c r="AK748" s="24">
        <f>IF(AND($AJ$1=5),'Data Entry'!F753,"")</f>
        <v>0</v>
      </c>
      <c r="AL748" s="24" t="str">
        <f t="shared" si="203"/>
        <v/>
      </c>
      <c r="AM748" s="24">
        <f>IF(AND($AJ$1=5),'Data Entry'!G753,"")</f>
        <v>0</v>
      </c>
      <c r="AN748" s="24" t="str">
        <f t="shared" si="204"/>
        <v/>
      </c>
      <c r="AO748" s="24" t="str">
        <f t="shared" si="205"/>
        <v/>
      </c>
      <c r="AP748" s="24">
        <f>IF(AND($AJ$1=5),'Data Entry'!E753,"")</f>
        <v>0</v>
      </c>
      <c r="AQ748" s="24">
        <f>IF(AND($AJ$1=5),'Data Entry'!H753,"")</f>
        <v>0</v>
      </c>
      <c r="AR748" s="24">
        <f>IF(AND($AJ$1=5),'Data Entry'!I753,"")</f>
        <v>0</v>
      </c>
      <c r="AS748" s="24" t="str">
        <f t="shared" si="206"/>
        <v/>
      </c>
      <c r="AT748" s="24" t="str">
        <f t="shared" si="207"/>
        <v/>
      </c>
      <c r="AU748" s="24" t="str">
        <f t="shared" si="208"/>
        <v/>
      </c>
      <c r="AV748" s="24" t="str">
        <f t="shared" si="209"/>
        <v/>
      </c>
      <c r="AX748" t="str">
        <f>IF(BC748="","",IF(BC748&gt;0,COUNT($AY$2:AY748),""))</f>
        <v/>
      </c>
      <c r="AY748" s="24" t="str">
        <f t="shared" si="210"/>
        <v/>
      </c>
      <c r="AZ748" s="24" t="str">
        <f>IF(AND($BB$1=5,$BC$1=AH748),'Data Entry'!C753,"")</f>
        <v/>
      </c>
      <c r="BA748" s="24" t="str">
        <f>IF(AND($BB$1=5,AG748=5,$BC$1=AH748),'Data Entry'!D753,"")</f>
        <v/>
      </c>
      <c r="BB748" s="24" t="str">
        <f t="shared" si="211"/>
        <v/>
      </c>
      <c r="BC748" s="24" t="str">
        <f>IF(AND($BB$1=5,AG748=5,$BC$1=AH748),'Data Entry'!F753,"")</f>
        <v/>
      </c>
      <c r="BD748" s="24" t="str">
        <f t="shared" si="212"/>
        <v/>
      </c>
      <c r="BE748" s="24" t="str">
        <f>IF(AND($BB$1=5,AG748=5,$BC$1=AH748),'Data Entry'!G753,"")</f>
        <v/>
      </c>
      <c r="BF748" s="24" t="str">
        <f t="shared" si="213"/>
        <v/>
      </c>
      <c r="BG748" s="24" t="str">
        <f t="shared" si="214"/>
        <v/>
      </c>
      <c r="BH748" s="24" t="str">
        <f>IF(AND($BB$1=5,AG748=5,$BC$1=AH748),'Data Entry'!E753,"")</f>
        <v/>
      </c>
      <c r="BI748" s="24" t="str">
        <f>IF(AND($BB$1=5,AG748=5,$BC$1=AH748),'Data Entry'!H753,"")</f>
        <v/>
      </c>
      <c r="BJ748" s="24" t="str">
        <f>IF(AND($BB$1=5,AG748=5,$BC$1=AH748),'Data Entry'!I753,"")</f>
        <v/>
      </c>
      <c r="BK748" s="24" t="str">
        <f t="shared" si="215"/>
        <v/>
      </c>
      <c r="BL748" s="24" t="str">
        <f t="shared" si="216"/>
        <v/>
      </c>
      <c r="BM748" s="24" t="str">
        <f t="shared" si="217"/>
        <v/>
      </c>
      <c r="BN748" s="24" t="str">
        <f t="shared" si="218"/>
        <v/>
      </c>
    </row>
    <row r="749" spans="1:66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7"/>
      <c r="AF749" t="str">
        <f>IF(AK749="","",IF(AK749&gt;0,COUNT($AG$2:AG749),""))</f>
        <v/>
      </c>
      <c r="AG749" s="24">
        <f t="shared" si="201"/>
        <v>5</v>
      </c>
      <c r="AH749" s="24">
        <f>IF(AND($AJ$1=5),'Data Entry'!C754,"")</f>
        <v>0</v>
      </c>
      <c r="AI749" s="24">
        <f>IF(AND($AJ$1=5),'Data Entry'!D754,"")</f>
        <v>0</v>
      </c>
      <c r="AJ749" s="24" t="str">
        <f t="shared" si="202"/>
        <v/>
      </c>
      <c r="AK749" s="24">
        <f>IF(AND($AJ$1=5),'Data Entry'!F754,"")</f>
        <v>0</v>
      </c>
      <c r="AL749" s="24" t="str">
        <f t="shared" si="203"/>
        <v/>
      </c>
      <c r="AM749" s="24">
        <f>IF(AND($AJ$1=5),'Data Entry'!G754,"")</f>
        <v>0</v>
      </c>
      <c r="AN749" s="24" t="str">
        <f t="shared" si="204"/>
        <v/>
      </c>
      <c r="AO749" s="24" t="str">
        <f t="shared" si="205"/>
        <v/>
      </c>
      <c r="AP749" s="24">
        <f>IF(AND($AJ$1=5),'Data Entry'!E754,"")</f>
        <v>0</v>
      </c>
      <c r="AQ749" s="24">
        <f>IF(AND($AJ$1=5),'Data Entry'!H754,"")</f>
        <v>0</v>
      </c>
      <c r="AR749" s="24">
        <f>IF(AND($AJ$1=5),'Data Entry'!I754,"")</f>
        <v>0</v>
      </c>
      <c r="AS749" s="24" t="str">
        <f t="shared" si="206"/>
        <v/>
      </c>
      <c r="AT749" s="24" t="str">
        <f t="shared" si="207"/>
        <v/>
      </c>
      <c r="AU749" s="24" t="str">
        <f t="shared" si="208"/>
        <v/>
      </c>
      <c r="AV749" s="24" t="str">
        <f t="shared" si="209"/>
        <v/>
      </c>
      <c r="AX749" t="str">
        <f>IF(BC749="","",IF(BC749&gt;0,COUNT($AY$2:AY749),""))</f>
        <v/>
      </c>
      <c r="AY749" s="24" t="str">
        <f t="shared" si="210"/>
        <v/>
      </c>
      <c r="AZ749" s="24" t="str">
        <f>IF(AND($BB$1=5,$BC$1=AH749),'Data Entry'!C754,"")</f>
        <v/>
      </c>
      <c r="BA749" s="24" t="str">
        <f>IF(AND($BB$1=5,AG749=5,$BC$1=AH749),'Data Entry'!D754,"")</f>
        <v/>
      </c>
      <c r="BB749" s="24" t="str">
        <f t="shared" si="211"/>
        <v/>
      </c>
      <c r="BC749" s="24" t="str">
        <f>IF(AND($BB$1=5,AG749=5,$BC$1=AH749),'Data Entry'!F754,"")</f>
        <v/>
      </c>
      <c r="BD749" s="24" t="str">
        <f t="shared" si="212"/>
        <v/>
      </c>
      <c r="BE749" s="24" t="str">
        <f>IF(AND($BB$1=5,AG749=5,$BC$1=AH749),'Data Entry'!G754,"")</f>
        <v/>
      </c>
      <c r="BF749" s="24" t="str">
        <f t="shared" si="213"/>
        <v/>
      </c>
      <c r="BG749" s="24" t="str">
        <f t="shared" si="214"/>
        <v/>
      </c>
      <c r="BH749" s="24" t="str">
        <f>IF(AND($BB$1=5,AG749=5,$BC$1=AH749),'Data Entry'!E754,"")</f>
        <v/>
      </c>
      <c r="BI749" s="24" t="str">
        <f>IF(AND($BB$1=5,AG749=5,$BC$1=AH749),'Data Entry'!H754,"")</f>
        <v/>
      </c>
      <c r="BJ749" s="24" t="str">
        <f>IF(AND($BB$1=5,AG749=5,$BC$1=AH749),'Data Entry'!I754,"")</f>
        <v/>
      </c>
      <c r="BK749" s="24" t="str">
        <f t="shared" si="215"/>
        <v/>
      </c>
      <c r="BL749" s="24" t="str">
        <f t="shared" si="216"/>
        <v/>
      </c>
      <c r="BM749" s="24" t="str">
        <f t="shared" si="217"/>
        <v/>
      </c>
      <c r="BN749" s="24" t="str">
        <f t="shared" si="218"/>
        <v/>
      </c>
    </row>
    <row r="750" spans="1:66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7"/>
      <c r="AF750" t="str">
        <f>IF(AK750="","",IF(AK750&gt;0,COUNT($AG$2:AG750),""))</f>
        <v/>
      </c>
      <c r="AG750" s="24">
        <f t="shared" si="201"/>
        <v>5</v>
      </c>
      <c r="AH750" s="24">
        <f>IF(AND($AJ$1=5),'Data Entry'!C755,"")</f>
        <v>0</v>
      </c>
      <c r="AI750" s="24">
        <f>IF(AND($AJ$1=5),'Data Entry'!D755,"")</f>
        <v>0</v>
      </c>
      <c r="AJ750" s="24" t="str">
        <f t="shared" si="202"/>
        <v/>
      </c>
      <c r="AK750" s="24">
        <f>IF(AND($AJ$1=5),'Data Entry'!F755,"")</f>
        <v>0</v>
      </c>
      <c r="AL750" s="24" t="str">
        <f t="shared" si="203"/>
        <v/>
      </c>
      <c r="AM750" s="24">
        <f>IF(AND($AJ$1=5),'Data Entry'!G755,"")</f>
        <v>0</v>
      </c>
      <c r="AN750" s="24" t="str">
        <f t="shared" si="204"/>
        <v/>
      </c>
      <c r="AO750" s="24" t="str">
        <f t="shared" si="205"/>
        <v/>
      </c>
      <c r="AP750" s="24">
        <f>IF(AND($AJ$1=5),'Data Entry'!E755,"")</f>
        <v>0</v>
      </c>
      <c r="AQ750" s="24">
        <f>IF(AND($AJ$1=5),'Data Entry'!H755,"")</f>
        <v>0</v>
      </c>
      <c r="AR750" s="24">
        <f>IF(AND($AJ$1=5),'Data Entry'!I755,"")</f>
        <v>0</v>
      </c>
      <c r="AS750" s="24" t="str">
        <f t="shared" si="206"/>
        <v/>
      </c>
      <c r="AT750" s="24" t="str">
        <f t="shared" si="207"/>
        <v/>
      </c>
      <c r="AU750" s="24" t="str">
        <f t="shared" si="208"/>
        <v/>
      </c>
      <c r="AV750" s="24" t="str">
        <f t="shared" si="209"/>
        <v/>
      </c>
      <c r="AX750" t="str">
        <f>IF(BC750="","",IF(BC750&gt;0,COUNT($AY$2:AY750),""))</f>
        <v/>
      </c>
      <c r="AY750" s="24" t="str">
        <f t="shared" si="210"/>
        <v/>
      </c>
      <c r="AZ750" s="24" t="str">
        <f>IF(AND($BB$1=5,$BC$1=AH750),'Data Entry'!C755,"")</f>
        <v/>
      </c>
      <c r="BA750" s="24" t="str">
        <f>IF(AND($BB$1=5,AG750=5,$BC$1=AH750),'Data Entry'!D755,"")</f>
        <v/>
      </c>
      <c r="BB750" s="24" t="str">
        <f t="shared" si="211"/>
        <v/>
      </c>
      <c r="BC750" s="24" t="str">
        <f>IF(AND($BB$1=5,AG750=5,$BC$1=AH750),'Data Entry'!F755,"")</f>
        <v/>
      </c>
      <c r="BD750" s="24" t="str">
        <f t="shared" si="212"/>
        <v/>
      </c>
      <c r="BE750" s="24" t="str">
        <f>IF(AND($BB$1=5,AG750=5,$BC$1=AH750),'Data Entry'!G755,"")</f>
        <v/>
      </c>
      <c r="BF750" s="24" t="str">
        <f t="shared" si="213"/>
        <v/>
      </c>
      <c r="BG750" s="24" t="str">
        <f t="shared" si="214"/>
        <v/>
      </c>
      <c r="BH750" s="24" t="str">
        <f>IF(AND($BB$1=5,AG750=5,$BC$1=AH750),'Data Entry'!E755,"")</f>
        <v/>
      </c>
      <c r="BI750" s="24" t="str">
        <f>IF(AND($BB$1=5,AG750=5,$BC$1=AH750),'Data Entry'!H755,"")</f>
        <v/>
      </c>
      <c r="BJ750" s="24" t="str">
        <f>IF(AND($BB$1=5,AG750=5,$BC$1=AH750),'Data Entry'!I755,"")</f>
        <v/>
      </c>
      <c r="BK750" s="24" t="str">
        <f t="shared" si="215"/>
        <v/>
      </c>
      <c r="BL750" s="24" t="str">
        <f t="shared" si="216"/>
        <v/>
      </c>
      <c r="BM750" s="24" t="str">
        <f t="shared" si="217"/>
        <v/>
      </c>
      <c r="BN750" s="24" t="str">
        <f t="shared" si="218"/>
        <v/>
      </c>
    </row>
    <row r="751" spans="1:66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7"/>
      <c r="AF751" t="str">
        <f>IF(AK751="","",IF(AK751&gt;0,COUNT($AG$2:AG751),""))</f>
        <v/>
      </c>
      <c r="AG751" s="24">
        <f t="shared" si="201"/>
        <v>5</v>
      </c>
      <c r="AH751" s="24">
        <f>IF(AND($AJ$1=5),'Data Entry'!C756,"")</f>
        <v>0</v>
      </c>
      <c r="AI751" s="24">
        <f>IF(AND($AJ$1=5),'Data Entry'!D756,"")</f>
        <v>0</v>
      </c>
      <c r="AJ751" s="24" t="str">
        <f t="shared" si="202"/>
        <v/>
      </c>
      <c r="AK751" s="24">
        <f>IF(AND($AJ$1=5),'Data Entry'!F756,"")</f>
        <v>0</v>
      </c>
      <c r="AL751" s="24" t="str">
        <f t="shared" si="203"/>
        <v/>
      </c>
      <c r="AM751" s="24">
        <f>IF(AND($AJ$1=5),'Data Entry'!G756,"")</f>
        <v>0</v>
      </c>
      <c r="AN751" s="24" t="str">
        <f t="shared" si="204"/>
        <v/>
      </c>
      <c r="AO751" s="24" t="str">
        <f t="shared" si="205"/>
        <v/>
      </c>
      <c r="AP751" s="24">
        <f>IF(AND($AJ$1=5),'Data Entry'!E756,"")</f>
        <v>0</v>
      </c>
      <c r="AQ751" s="24">
        <f>IF(AND($AJ$1=5),'Data Entry'!H756,"")</f>
        <v>0</v>
      </c>
      <c r="AR751" s="24">
        <f>IF(AND($AJ$1=5),'Data Entry'!I756,"")</f>
        <v>0</v>
      </c>
      <c r="AS751" s="24" t="str">
        <f t="shared" si="206"/>
        <v/>
      </c>
      <c r="AT751" s="24" t="str">
        <f t="shared" si="207"/>
        <v/>
      </c>
      <c r="AU751" s="24" t="str">
        <f t="shared" si="208"/>
        <v/>
      </c>
      <c r="AV751" s="24" t="str">
        <f t="shared" si="209"/>
        <v/>
      </c>
      <c r="AX751" t="str">
        <f>IF(BC751="","",IF(BC751&gt;0,COUNT($AY$2:AY751),""))</f>
        <v/>
      </c>
      <c r="AY751" s="24" t="str">
        <f t="shared" si="210"/>
        <v/>
      </c>
      <c r="AZ751" s="24" t="str">
        <f>IF(AND($BB$1=5,$BC$1=AH751),'Data Entry'!C756,"")</f>
        <v/>
      </c>
      <c r="BA751" s="24" t="str">
        <f>IF(AND($BB$1=5,AG751=5,$BC$1=AH751),'Data Entry'!D756,"")</f>
        <v/>
      </c>
      <c r="BB751" s="24" t="str">
        <f t="shared" si="211"/>
        <v/>
      </c>
      <c r="BC751" s="24" t="str">
        <f>IF(AND($BB$1=5,AG751=5,$BC$1=AH751),'Data Entry'!F756,"")</f>
        <v/>
      </c>
      <c r="BD751" s="24" t="str">
        <f t="shared" si="212"/>
        <v/>
      </c>
      <c r="BE751" s="24" t="str">
        <f>IF(AND($BB$1=5,AG751=5,$BC$1=AH751),'Data Entry'!G756,"")</f>
        <v/>
      </c>
      <c r="BF751" s="24" t="str">
        <f t="shared" si="213"/>
        <v/>
      </c>
      <c r="BG751" s="24" t="str">
        <f t="shared" si="214"/>
        <v/>
      </c>
      <c r="BH751" s="24" t="str">
        <f>IF(AND($BB$1=5,AG751=5,$BC$1=AH751),'Data Entry'!E756,"")</f>
        <v/>
      </c>
      <c r="BI751" s="24" t="str">
        <f>IF(AND($BB$1=5,AG751=5,$BC$1=AH751),'Data Entry'!H756,"")</f>
        <v/>
      </c>
      <c r="BJ751" s="24" t="str">
        <f>IF(AND($BB$1=5,AG751=5,$BC$1=AH751),'Data Entry'!I756,"")</f>
        <v/>
      </c>
      <c r="BK751" s="24" t="str">
        <f t="shared" si="215"/>
        <v/>
      </c>
      <c r="BL751" s="24" t="str">
        <f t="shared" si="216"/>
        <v/>
      </c>
      <c r="BM751" s="24" t="str">
        <f t="shared" si="217"/>
        <v/>
      </c>
      <c r="BN751" s="24" t="str">
        <f t="shared" si="218"/>
        <v/>
      </c>
    </row>
    <row r="752" spans="1:66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7"/>
      <c r="AF752" t="str">
        <f>IF(AK752="","",IF(AK752&gt;0,COUNT($AG$2:AG752),""))</f>
        <v/>
      </c>
      <c r="AG752" s="24">
        <f t="shared" si="201"/>
        <v>5</v>
      </c>
      <c r="AH752" s="24">
        <f>IF(AND($AJ$1=5),'Data Entry'!C757,"")</f>
        <v>0</v>
      </c>
      <c r="AI752" s="24">
        <f>IF(AND($AJ$1=5),'Data Entry'!D757,"")</f>
        <v>0</v>
      </c>
      <c r="AJ752" s="24" t="str">
        <f t="shared" si="202"/>
        <v/>
      </c>
      <c r="AK752" s="24">
        <f>IF(AND($AJ$1=5),'Data Entry'!F757,"")</f>
        <v>0</v>
      </c>
      <c r="AL752" s="24" t="str">
        <f t="shared" si="203"/>
        <v/>
      </c>
      <c r="AM752" s="24">
        <f>IF(AND($AJ$1=5),'Data Entry'!G757,"")</f>
        <v>0</v>
      </c>
      <c r="AN752" s="24" t="str">
        <f t="shared" si="204"/>
        <v/>
      </c>
      <c r="AO752" s="24" t="str">
        <f t="shared" si="205"/>
        <v/>
      </c>
      <c r="AP752" s="24">
        <f>IF(AND($AJ$1=5),'Data Entry'!E757,"")</f>
        <v>0</v>
      </c>
      <c r="AQ752" s="24">
        <f>IF(AND($AJ$1=5),'Data Entry'!H757,"")</f>
        <v>0</v>
      </c>
      <c r="AR752" s="24">
        <f>IF(AND($AJ$1=5),'Data Entry'!I757,"")</f>
        <v>0</v>
      </c>
      <c r="AS752" s="24" t="str">
        <f t="shared" si="206"/>
        <v/>
      </c>
      <c r="AT752" s="24" t="str">
        <f t="shared" si="207"/>
        <v/>
      </c>
      <c r="AU752" s="24" t="str">
        <f t="shared" si="208"/>
        <v/>
      </c>
      <c r="AV752" s="24" t="str">
        <f t="shared" si="209"/>
        <v/>
      </c>
      <c r="AX752" t="str">
        <f>IF(BC752="","",IF(BC752&gt;0,COUNT($AY$2:AY752),""))</f>
        <v/>
      </c>
      <c r="AY752" s="24" t="str">
        <f t="shared" si="210"/>
        <v/>
      </c>
      <c r="AZ752" s="24" t="str">
        <f>IF(AND($BB$1=5,$BC$1=AH752),'Data Entry'!C757,"")</f>
        <v/>
      </c>
      <c r="BA752" s="24" t="str">
        <f>IF(AND($BB$1=5,AG752=5,$BC$1=AH752),'Data Entry'!D757,"")</f>
        <v/>
      </c>
      <c r="BB752" s="24" t="str">
        <f t="shared" si="211"/>
        <v/>
      </c>
      <c r="BC752" s="24" t="str">
        <f>IF(AND($BB$1=5,AG752=5,$BC$1=AH752),'Data Entry'!F757,"")</f>
        <v/>
      </c>
      <c r="BD752" s="24" t="str">
        <f t="shared" si="212"/>
        <v/>
      </c>
      <c r="BE752" s="24" t="str">
        <f>IF(AND($BB$1=5,AG752=5,$BC$1=AH752),'Data Entry'!G757,"")</f>
        <v/>
      </c>
      <c r="BF752" s="24" t="str">
        <f t="shared" si="213"/>
        <v/>
      </c>
      <c r="BG752" s="24" t="str">
        <f t="shared" si="214"/>
        <v/>
      </c>
      <c r="BH752" s="24" t="str">
        <f>IF(AND($BB$1=5,AG752=5,$BC$1=AH752),'Data Entry'!E757,"")</f>
        <v/>
      </c>
      <c r="BI752" s="24" t="str">
        <f>IF(AND($BB$1=5,AG752=5,$BC$1=AH752),'Data Entry'!H757,"")</f>
        <v/>
      </c>
      <c r="BJ752" s="24" t="str">
        <f>IF(AND($BB$1=5,AG752=5,$BC$1=AH752),'Data Entry'!I757,"")</f>
        <v/>
      </c>
      <c r="BK752" s="24" t="str">
        <f t="shared" si="215"/>
        <v/>
      </c>
      <c r="BL752" s="24" t="str">
        <f t="shared" si="216"/>
        <v/>
      </c>
      <c r="BM752" s="24" t="str">
        <f t="shared" si="217"/>
        <v/>
      </c>
      <c r="BN752" s="24" t="str">
        <f t="shared" si="218"/>
        <v/>
      </c>
    </row>
    <row r="753" spans="1:66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7"/>
      <c r="AF753" t="str">
        <f>IF(AK753="","",IF(AK753&gt;0,COUNT($AG$2:AG753),""))</f>
        <v/>
      </c>
      <c r="AG753" s="24">
        <f t="shared" si="201"/>
        <v>5</v>
      </c>
      <c r="AH753" s="24">
        <f>IF(AND($AJ$1=5),'Data Entry'!C758,"")</f>
        <v>0</v>
      </c>
      <c r="AI753" s="24">
        <f>IF(AND($AJ$1=5),'Data Entry'!D758,"")</f>
        <v>0</v>
      </c>
      <c r="AJ753" s="24" t="str">
        <f t="shared" si="202"/>
        <v/>
      </c>
      <c r="AK753" s="24">
        <f>IF(AND($AJ$1=5),'Data Entry'!F758,"")</f>
        <v>0</v>
      </c>
      <c r="AL753" s="24" t="str">
        <f t="shared" si="203"/>
        <v/>
      </c>
      <c r="AM753" s="24">
        <f>IF(AND($AJ$1=5),'Data Entry'!G758,"")</f>
        <v>0</v>
      </c>
      <c r="AN753" s="24" t="str">
        <f t="shared" si="204"/>
        <v/>
      </c>
      <c r="AO753" s="24" t="str">
        <f t="shared" si="205"/>
        <v/>
      </c>
      <c r="AP753" s="24">
        <f>IF(AND($AJ$1=5),'Data Entry'!E758,"")</f>
        <v>0</v>
      </c>
      <c r="AQ753" s="24">
        <f>IF(AND($AJ$1=5),'Data Entry'!H758,"")</f>
        <v>0</v>
      </c>
      <c r="AR753" s="24">
        <f>IF(AND($AJ$1=5),'Data Entry'!I758,"")</f>
        <v>0</v>
      </c>
      <c r="AS753" s="24" t="str">
        <f t="shared" si="206"/>
        <v/>
      </c>
      <c r="AT753" s="24" t="str">
        <f t="shared" si="207"/>
        <v/>
      </c>
      <c r="AU753" s="24" t="str">
        <f t="shared" si="208"/>
        <v/>
      </c>
      <c r="AV753" s="24" t="str">
        <f t="shared" si="209"/>
        <v/>
      </c>
      <c r="AX753" t="str">
        <f>IF(BC753="","",IF(BC753&gt;0,COUNT($AY$2:AY753),""))</f>
        <v/>
      </c>
      <c r="AY753" s="24" t="str">
        <f t="shared" si="210"/>
        <v/>
      </c>
      <c r="AZ753" s="24" t="str">
        <f>IF(AND($BB$1=5,$BC$1=AH753),'Data Entry'!C758,"")</f>
        <v/>
      </c>
      <c r="BA753" s="24" t="str">
        <f>IF(AND($BB$1=5,AG753=5,$BC$1=AH753),'Data Entry'!D758,"")</f>
        <v/>
      </c>
      <c r="BB753" s="24" t="str">
        <f t="shared" si="211"/>
        <v/>
      </c>
      <c r="BC753" s="24" t="str">
        <f>IF(AND($BB$1=5,AG753=5,$BC$1=AH753),'Data Entry'!F758,"")</f>
        <v/>
      </c>
      <c r="BD753" s="24" t="str">
        <f t="shared" si="212"/>
        <v/>
      </c>
      <c r="BE753" s="24" t="str">
        <f>IF(AND($BB$1=5,AG753=5,$BC$1=AH753),'Data Entry'!G758,"")</f>
        <v/>
      </c>
      <c r="BF753" s="24" t="str">
        <f t="shared" si="213"/>
        <v/>
      </c>
      <c r="BG753" s="24" t="str">
        <f t="shared" si="214"/>
        <v/>
      </c>
      <c r="BH753" s="24" t="str">
        <f>IF(AND($BB$1=5,AG753=5,$BC$1=AH753),'Data Entry'!E758,"")</f>
        <v/>
      </c>
      <c r="BI753" s="24" t="str">
        <f>IF(AND($BB$1=5,AG753=5,$BC$1=AH753),'Data Entry'!H758,"")</f>
        <v/>
      </c>
      <c r="BJ753" s="24" t="str">
        <f>IF(AND($BB$1=5,AG753=5,$BC$1=AH753),'Data Entry'!I758,"")</f>
        <v/>
      </c>
      <c r="BK753" s="24" t="str">
        <f t="shared" si="215"/>
        <v/>
      </c>
      <c r="BL753" s="24" t="str">
        <f t="shared" si="216"/>
        <v/>
      </c>
      <c r="BM753" s="24" t="str">
        <f t="shared" si="217"/>
        <v/>
      </c>
      <c r="BN753" s="24" t="str">
        <f t="shared" si="218"/>
        <v/>
      </c>
    </row>
    <row r="754" spans="1:66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7"/>
      <c r="AF754" t="str">
        <f>IF(AK754="","",IF(AK754&gt;0,COUNT($AG$2:AG754),""))</f>
        <v/>
      </c>
      <c r="AG754" s="24">
        <f t="shared" si="201"/>
        <v>5</v>
      </c>
      <c r="AH754" s="24">
        <f>IF(AND($AJ$1=5),'Data Entry'!C759,"")</f>
        <v>0</v>
      </c>
      <c r="AI754" s="24">
        <f>IF(AND($AJ$1=5),'Data Entry'!D759,"")</f>
        <v>0</v>
      </c>
      <c r="AJ754" s="24" t="str">
        <f t="shared" si="202"/>
        <v/>
      </c>
      <c r="AK754" s="24">
        <f>IF(AND($AJ$1=5),'Data Entry'!F759,"")</f>
        <v>0</v>
      </c>
      <c r="AL754" s="24" t="str">
        <f t="shared" si="203"/>
        <v/>
      </c>
      <c r="AM754" s="24">
        <f>IF(AND($AJ$1=5),'Data Entry'!G759,"")</f>
        <v>0</v>
      </c>
      <c r="AN754" s="24" t="str">
        <f t="shared" si="204"/>
        <v/>
      </c>
      <c r="AO754" s="24" t="str">
        <f t="shared" si="205"/>
        <v/>
      </c>
      <c r="AP754" s="24">
        <f>IF(AND($AJ$1=5),'Data Entry'!E759,"")</f>
        <v>0</v>
      </c>
      <c r="AQ754" s="24">
        <f>IF(AND($AJ$1=5),'Data Entry'!H759,"")</f>
        <v>0</v>
      </c>
      <c r="AR754" s="24">
        <f>IF(AND($AJ$1=5),'Data Entry'!I759,"")</f>
        <v>0</v>
      </c>
      <c r="AS754" s="24" t="str">
        <f t="shared" si="206"/>
        <v/>
      </c>
      <c r="AT754" s="24" t="str">
        <f t="shared" si="207"/>
        <v/>
      </c>
      <c r="AU754" s="24" t="str">
        <f t="shared" si="208"/>
        <v/>
      </c>
      <c r="AV754" s="24" t="str">
        <f t="shared" si="209"/>
        <v/>
      </c>
      <c r="AX754" t="str">
        <f>IF(BC754="","",IF(BC754&gt;0,COUNT($AY$2:AY754),""))</f>
        <v/>
      </c>
      <c r="AY754" s="24" t="str">
        <f t="shared" si="210"/>
        <v/>
      </c>
      <c r="AZ754" s="24" t="str">
        <f>IF(AND($BB$1=5,$BC$1=AH754),'Data Entry'!C759,"")</f>
        <v/>
      </c>
      <c r="BA754" s="24" t="str">
        <f>IF(AND($BB$1=5,AG754=5,$BC$1=AH754),'Data Entry'!D759,"")</f>
        <v/>
      </c>
      <c r="BB754" s="24" t="str">
        <f t="shared" si="211"/>
        <v/>
      </c>
      <c r="BC754" s="24" t="str">
        <f>IF(AND($BB$1=5,AG754=5,$BC$1=AH754),'Data Entry'!F759,"")</f>
        <v/>
      </c>
      <c r="BD754" s="24" t="str">
        <f t="shared" si="212"/>
        <v/>
      </c>
      <c r="BE754" s="24" t="str">
        <f>IF(AND($BB$1=5,AG754=5,$BC$1=AH754),'Data Entry'!G759,"")</f>
        <v/>
      </c>
      <c r="BF754" s="24" t="str">
        <f t="shared" si="213"/>
        <v/>
      </c>
      <c r="BG754" s="24" t="str">
        <f t="shared" si="214"/>
        <v/>
      </c>
      <c r="BH754" s="24" t="str">
        <f>IF(AND($BB$1=5,AG754=5,$BC$1=AH754),'Data Entry'!E759,"")</f>
        <v/>
      </c>
      <c r="BI754" s="24" t="str">
        <f>IF(AND($BB$1=5,AG754=5,$BC$1=AH754),'Data Entry'!H759,"")</f>
        <v/>
      </c>
      <c r="BJ754" s="24" t="str">
        <f>IF(AND($BB$1=5,AG754=5,$BC$1=AH754),'Data Entry'!I759,"")</f>
        <v/>
      </c>
      <c r="BK754" s="24" t="str">
        <f t="shared" si="215"/>
        <v/>
      </c>
      <c r="BL754" s="24" t="str">
        <f t="shared" si="216"/>
        <v/>
      </c>
      <c r="BM754" s="24" t="str">
        <f t="shared" si="217"/>
        <v/>
      </c>
      <c r="BN754" s="24" t="str">
        <f t="shared" si="218"/>
        <v/>
      </c>
    </row>
    <row r="755" spans="1:66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7"/>
      <c r="AF755" t="str">
        <f>IF(AK755="","",IF(AK755&gt;0,COUNT($AG$2:AG755),""))</f>
        <v/>
      </c>
      <c r="AG755" s="24">
        <f t="shared" si="201"/>
        <v>5</v>
      </c>
      <c r="AH755" s="24">
        <f>IF(AND($AJ$1=5),'Data Entry'!C760,"")</f>
        <v>0</v>
      </c>
      <c r="AI755" s="24">
        <f>IF(AND($AJ$1=5),'Data Entry'!D760,"")</f>
        <v>0</v>
      </c>
      <c r="AJ755" s="24" t="str">
        <f t="shared" si="202"/>
        <v/>
      </c>
      <c r="AK755" s="24">
        <f>IF(AND($AJ$1=5),'Data Entry'!F760,"")</f>
        <v>0</v>
      </c>
      <c r="AL755" s="24" t="str">
        <f t="shared" si="203"/>
        <v/>
      </c>
      <c r="AM755" s="24">
        <f>IF(AND($AJ$1=5),'Data Entry'!G760,"")</f>
        <v>0</v>
      </c>
      <c r="AN755" s="24" t="str">
        <f t="shared" si="204"/>
        <v/>
      </c>
      <c r="AO755" s="24" t="str">
        <f t="shared" si="205"/>
        <v/>
      </c>
      <c r="AP755" s="24">
        <f>IF(AND($AJ$1=5),'Data Entry'!E760,"")</f>
        <v>0</v>
      </c>
      <c r="AQ755" s="24">
        <f>IF(AND($AJ$1=5),'Data Entry'!H760,"")</f>
        <v>0</v>
      </c>
      <c r="AR755" s="24">
        <f>IF(AND($AJ$1=5),'Data Entry'!I760,"")</f>
        <v>0</v>
      </c>
      <c r="AS755" s="24" t="str">
        <f t="shared" si="206"/>
        <v/>
      </c>
      <c r="AT755" s="24" t="str">
        <f t="shared" si="207"/>
        <v/>
      </c>
      <c r="AU755" s="24" t="str">
        <f t="shared" si="208"/>
        <v/>
      </c>
      <c r="AV755" s="24" t="str">
        <f t="shared" si="209"/>
        <v/>
      </c>
      <c r="AX755" t="str">
        <f>IF(BC755="","",IF(BC755&gt;0,COUNT($AY$2:AY755),""))</f>
        <v/>
      </c>
      <c r="AY755" s="24" t="str">
        <f t="shared" si="210"/>
        <v/>
      </c>
      <c r="AZ755" s="24" t="str">
        <f>IF(AND($BB$1=5,$BC$1=AH755),'Data Entry'!C760,"")</f>
        <v/>
      </c>
      <c r="BA755" s="24" t="str">
        <f>IF(AND($BB$1=5,AG755=5,$BC$1=AH755),'Data Entry'!D760,"")</f>
        <v/>
      </c>
      <c r="BB755" s="24" t="str">
        <f t="shared" si="211"/>
        <v/>
      </c>
      <c r="BC755" s="24" t="str">
        <f>IF(AND($BB$1=5,AG755=5,$BC$1=AH755),'Data Entry'!F760,"")</f>
        <v/>
      </c>
      <c r="BD755" s="24" t="str">
        <f t="shared" si="212"/>
        <v/>
      </c>
      <c r="BE755" s="24" t="str">
        <f>IF(AND($BB$1=5,AG755=5,$BC$1=AH755),'Data Entry'!G760,"")</f>
        <v/>
      </c>
      <c r="BF755" s="24" t="str">
        <f t="shared" si="213"/>
        <v/>
      </c>
      <c r="BG755" s="24" t="str">
        <f t="shared" si="214"/>
        <v/>
      </c>
      <c r="BH755" s="24" t="str">
        <f>IF(AND($BB$1=5,AG755=5,$BC$1=AH755),'Data Entry'!E760,"")</f>
        <v/>
      </c>
      <c r="BI755" s="24" t="str">
        <f>IF(AND($BB$1=5,AG755=5,$BC$1=AH755),'Data Entry'!H760,"")</f>
        <v/>
      </c>
      <c r="BJ755" s="24" t="str">
        <f>IF(AND($BB$1=5,AG755=5,$BC$1=AH755),'Data Entry'!I760,"")</f>
        <v/>
      </c>
      <c r="BK755" s="24" t="str">
        <f t="shared" si="215"/>
        <v/>
      </c>
      <c r="BL755" s="24" t="str">
        <f t="shared" si="216"/>
        <v/>
      </c>
      <c r="BM755" s="24" t="str">
        <f t="shared" si="217"/>
        <v/>
      </c>
      <c r="BN755" s="24" t="str">
        <f t="shared" si="218"/>
        <v/>
      </c>
    </row>
    <row r="756" spans="1:66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7"/>
      <c r="AF756" t="str">
        <f>IF(AK756="","",IF(AK756&gt;0,COUNT($AG$2:AG756),""))</f>
        <v/>
      </c>
      <c r="AG756" s="24">
        <f t="shared" si="201"/>
        <v>5</v>
      </c>
      <c r="AH756" s="24">
        <f>IF(AND($AJ$1=5),'Data Entry'!C761,"")</f>
        <v>0</v>
      </c>
      <c r="AI756" s="24">
        <f>IF(AND($AJ$1=5),'Data Entry'!D761,"")</f>
        <v>0</v>
      </c>
      <c r="AJ756" s="24" t="str">
        <f t="shared" si="202"/>
        <v/>
      </c>
      <c r="AK756" s="24">
        <f>IF(AND($AJ$1=5),'Data Entry'!F761,"")</f>
        <v>0</v>
      </c>
      <c r="AL756" s="24" t="str">
        <f t="shared" si="203"/>
        <v/>
      </c>
      <c r="AM756" s="24">
        <f>IF(AND($AJ$1=5),'Data Entry'!G761,"")</f>
        <v>0</v>
      </c>
      <c r="AN756" s="24" t="str">
        <f t="shared" si="204"/>
        <v/>
      </c>
      <c r="AO756" s="24" t="str">
        <f t="shared" si="205"/>
        <v/>
      </c>
      <c r="AP756" s="24">
        <f>IF(AND($AJ$1=5),'Data Entry'!E761,"")</f>
        <v>0</v>
      </c>
      <c r="AQ756" s="24">
        <f>IF(AND($AJ$1=5),'Data Entry'!H761,"")</f>
        <v>0</v>
      </c>
      <c r="AR756" s="24">
        <f>IF(AND($AJ$1=5),'Data Entry'!I761,"")</f>
        <v>0</v>
      </c>
      <c r="AS756" s="24" t="str">
        <f t="shared" si="206"/>
        <v/>
      </c>
      <c r="AT756" s="24" t="str">
        <f t="shared" si="207"/>
        <v/>
      </c>
      <c r="AU756" s="24" t="str">
        <f t="shared" si="208"/>
        <v/>
      </c>
      <c r="AV756" s="24" t="str">
        <f t="shared" si="209"/>
        <v/>
      </c>
      <c r="AX756" t="str">
        <f>IF(BC756="","",IF(BC756&gt;0,COUNT($AY$2:AY756),""))</f>
        <v/>
      </c>
      <c r="AY756" s="24" t="str">
        <f t="shared" si="210"/>
        <v/>
      </c>
      <c r="AZ756" s="24" t="str">
        <f>IF(AND($BB$1=5,$BC$1=AH756),'Data Entry'!C761,"")</f>
        <v/>
      </c>
      <c r="BA756" s="24" t="str">
        <f>IF(AND($BB$1=5,AG756=5,$BC$1=AH756),'Data Entry'!D761,"")</f>
        <v/>
      </c>
      <c r="BB756" s="24" t="str">
        <f t="shared" si="211"/>
        <v/>
      </c>
      <c r="BC756" s="24" t="str">
        <f>IF(AND($BB$1=5,AG756=5,$BC$1=AH756),'Data Entry'!F761,"")</f>
        <v/>
      </c>
      <c r="BD756" s="24" t="str">
        <f t="shared" si="212"/>
        <v/>
      </c>
      <c r="BE756" s="24" t="str">
        <f>IF(AND($BB$1=5,AG756=5,$BC$1=AH756),'Data Entry'!G761,"")</f>
        <v/>
      </c>
      <c r="BF756" s="24" t="str">
        <f t="shared" si="213"/>
        <v/>
      </c>
      <c r="BG756" s="24" t="str">
        <f t="shared" si="214"/>
        <v/>
      </c>
      <c r="BH756" s="24" t="str">
        <f>IF(AND($BB$1=5,AG756=5,$BC$1=AH756),'Data Entry'!E761,"")</f>
        <v/>
      </c>
      <c r="BI756" s="24" t="str">
        <f>IF(AND($BB$1=5,AG756=5,$BC$1=AH756),'Data Entry'!H761,"")</f>
        <v/>
      </c>
      <c r="BJ756" s="24" t="str">
        <f>IF(AND($BB$1=5,AG756=5,$BC$1=AH756),'Data Entry'!I761,"")</f>
        <v/>
      </c>
      <c r="BK756" s="24" t="str">
        <f t="shared" si="215"/>
        <v/>
      </c>
      <c r="BL756" s="24" t="str">
        <f t="shared" si="216"/>
        <v/>
      </c>
      <c r="BM756" s="24" t="str">
        <f t="shared" si="217"/>
        <v/>
      </c>
      <c r="BN756" s="24" t="str">
        <f t="shared" si="218"/>
        <v/>
      </c>
    </row>
    <row r="757" spans="1:66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7"/>
      <c r="AF757" t="str">
        <f>IF(AK757="","",IF(AK757&gt;0,COUNT($AG$2:AG757),""))</f>
        <v/>
      </c>
      <c r="AG757" s="24">
        <f t="shared" si="201"/>
        <v>5</v>
      </c>
      <c r="AH757" s="24">
        <f>IF(AND($AJ$1=5),'Data Entry'!C762,"")</f>
        <v>0</v>
      </c>
      <c r="AI757" s="24">
        <f>IF(AND($AJ$1=5),'Data Entry'!D762,"")</f>
        <v>0</v>
      </c>
      <c r="AJ757" s="24" t="str">
        <f t="shared" si="202"/>
        <v/>
      </c>
      <c r="AK757" s="24">
        <f>IF(AND($AJ$1=5),'Data Entry'!F762,"")</f>
        <v>0</v>
      </c>
      <c r="AL757" s="24" t="str">
        <f t="shared" si="203"/>
        <v/>
      </c>
      <c r="AM757" s="24">
        <f>IF(AND($AJ$1=5),'Data Entry'!G762,"")</f>
        <v>0</v>
      </c>
      <c r="AN757" s="24" t="str">
        <f t="shared" si="204"/>
        <v/>
      </c>
      <c r="AO757" s="24" t="str">
        <f t="shared" si="205"/>
        <v/>
      </c>
      <c r="AP757" s="24">
        <f>IF(AND($AJ$1=5),'Data Entry'!E762,"")</f>
        <v>0</v>
      </c>
      <c r="AQ757" s="24">
        <f>IF(AND($AJ$1=5),'Data Entry'!H762,"")</f>
        <v>0</v>
      </c>
      <c r="AR757" s="24">
        <f>IF(AND($AJ$1=5),'Data Entry'!I762,"")</f>
        <v>0</v>
      </c>
      <c r="AS757" s="24" t="str">
        <f t="shared" si="206"/>
        <v/>
      </c>
      <c r="AT757" s="24" t="str">
        <f t="shared" si="207"/>
        <v/>
      </c>
      <c r="AU757" s="24" t="str">
        <f t="shared" si="208"/>
        <v/>
      </c>
      <c r="AV757" s="24" t="str">
        <f t="shared" si="209"/>
        <v/>
      </c>
      <c r="AX757" t="str">
        <f>IF(BC757="","",IF(BC757&gt;0,COUNT($AY$2:AY757),""))</f>
        <v/>
      </c>
      <c r="AY757" s="24" t="str">
        <f t="shared" si="210"/>
        <v/>
      </c>
      <c r="AZ757" s="24" t="str">
        <f>IF(AND($BB$1=5,$BC$1=AH757),'Data Entry'!C762,"")</f>
        <v/>
      </c>
      <c r="BA757" s="24" t="str">
        <f>IF(AND($BB$1=5,AG757=5,$BC$1=AH757),'Data Entry'!D762,"")</f>
        <v/>
      </c>
      <c r="BB757" s="24" t="str">
        <f t="shared" si="211"/>
        <v/>
      </c>
      <c r="BC757" s="24" t="str">
        <f>IF(AND($BB$1=5,AG757=5,$BC$1=AH757),'Data Entry'!F762,"")</f>
        <v/>
      </c>
      <c r="BD757" s="24" t="str">
        <f t="shared" si="212"/>
        <v/>
      </c>
      <c r="BE757" s="24" t="str">
        <f>IF(AND($BB$1=5,AG757=5,$BC$1=AH757),'Data Entry'!G762,"")</f>
        <v/>
      </c>
      <c r="BF757" s="24" t="str">
        <f t="shared" si="213"/>
        <v/>
      </c>
      <c r="BG757" s="24" t="str">
        <f t="shared" si="214"/>
        <v/>
      </c>
      <c r="BH757" s="24" t="str">
        <f>IF(AND($BB$1=5,AG757=5,$BC$1=AH757),'Data Entry'!E762,"")</f>
        <v/>
      </c>
      <c r="BI757" s="24" t="str">
        <f>IF(AND($BB$1=5,AG757=5,$BC$1=AH757),'Data Entry'!H762,"")</f>
        <v/>
      </c>
      <c r="BJ757" s="24" t="str">
        <f>IF(AND($BB$1=5,AG757=5,$BC$1=AH757),'Data Entry'!I762,"")</f>
        <v/>
      </c>
      <c r="BK757" s="24" t="str">
        <f t="shared" si="215"/>
        <v/>
      </c>
      <c r="BL757" s="24" t="str">
        <f t="shared" si="216"/>
        <v/>
      </c>
      <c r="BM757" s="24" t="str">
        <f t="shared" si="217"/>
        <v/>
      </c>
      <c r="BN757" s="24" t="str">
        <f t="shared" si="218"/>
        <v/>
      </c>
    </row>
    <row r="758" spans="1:66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7"/>
      <c r="AF758" t="str">
        <f>IF(AK758="","",IF(AK758&gt;0,COUNT($AG$2:AG758),""))</f>
        <v/>
      </c>
      <c r="AG758" s="24">
        <f t="shared" si="201"/>
        <v>5</v>
      </c>
      <c r="AH758" s="24">
        <f>IF(AND($AJ$1=5),'Data Entry'!C763,"")</f>
        <v>0</v>
      </c>
      <c r="AI758" s="24">
        <f>IF(AND($AJ$1=5),'Data Entry'!D763,"")</f>
        <v>0</v>
      </c>
      <c r="AJ758" s="24" t="str">
        <f t="shared" si="202"/>
        <v/>
      </c>
      <c r="AK758" s="24">
        <f>IF(AND($AJ$1=5),'Data Entry'!F763,"")</f>
        <v>0</v>
      </c>
      <c r="AL758" s="24" t="str">
        <f t="shared" si="203"/>
        <v/>
      </c>
      <c r="AM758" s="24">
        <f>IF(AND($AJ$1=5),'Data Entry'!G763,"")</f>
        <v>0</v>
      </c>
      <c r="AN758" s="24" t="str">
        <f t="shared" si="204"/>
        <v/>
      </c>
      <c r="AO758" s="24" t="str">
        <f t="shared" si="205"/>
        <v/>
      </c>
      <c r="AP758" s="24">
        <f>IF(AND($AJ$1=5),'Data Entry'!E763,"")</f>
        <v>0</v>
      </c>
      <c r="AQ758" s="24">
        <f>IF(AND($AJ$1=5),'Data Entry'!H763,"")</f>
        <v>0</v>
      </c>
      <c r="AR758" s="24">
        <f>IF(AND($AJ$1=5),'Data Entry'!I763,"")</f>
        <v>0</v>
      </c>
      <c r="AS758" s="24" t="str">
        <f t="shared" si="206"/>
        <v/>
      </c>
      <c r="AT758" s="24" t="str">
        <f t="shared" si="207"/>
        <v/>
      </c>
      <c r="AU758" s="24" t="str">
        <f t="shared" si="208"/>
        <v/>
      </c>
      <c r="AV758" s="24" t="str">
        <f t="shared" si="209"/>
        <v/>
      </c>
      <c r="AX758" t="str">
        <f>IF(BC758="","",IF(BC758&gt;0,COUNT($AY$2:AY758),""))</f>
        <v/>
      </c>
      <c r="AY758" s="24" t="str">
        <f t="shared" si="210"/>
        <v/>
      </c>
      <c r="AZ758" s="24" t="str">
        <f>IF(AND($BB$1=5,$BC$1=AH758),'Data Entry'!C763,"")</f>
        <v/>
      </c>
      <c r="BA758" s="24" t="str">
        <f>IF(AND($BB$1=5,AG758=5,$BC$1=AH758),'Data Entry'!D763,"")</f>
        <v/>
      </c>
      <c r="BB758" s="24" t="str">
        <f t="shared" si="211"/>
        <v/>
      </c>
      <c r="BC758" s="24" t="str">
        <f>IF(AND($BB$1=5,AG758=5,$BC$1=AH758),'Data Entry'!F763,"")</f>
        <v/>
      </c>
      <c r="BD758" s="24" t="str">
        <f t="shared" si="212"/>
        <v/>
      </c>
      <c r="BE758" s="24" t="str">
        <f>IF(AND($BB$1=5,AG758=5,$BC$1=AH758),'Data Entry'!G763,"")</f>
        <v/>
      </c>
      <c r="BF758" s="24" t="str">
        <f t="shared" si="213"/>
        <v/>
      </c>
      <c r="BG758" s="24" t="str">
        <f t="shared" si="214"/>
        <v/>
      </c>
      <c r="BH758" s="24" t="str">
        <f>IF(AND($BB$1=5,AG758=5,$BC$1=AH758),'Data Entry'!E763,"")</f>
        <v/>
      </c>
      <c r="BI758" s="24" t="str">
        <f>IF(AND($BB$1=5,AG758=5,$BC$1=AH758),'Data Entry'!H763,"")</f>
        <v/>
      </c>
      <c r="BJ758" s="24" t="str">
        <f>IF(AND($BB$1=5,AG758=5,$BC$1=AH758),'Data Entry'!I763,"")</f>
        <v/>
      </c>
      <c r="BK758" s="24" t="str">
        <f t="shared" si="215"/>
        <v/>
      </c>
      <c r="BL758" s="24" t="str">
        <f t="shared" si="216"/>
        <v/>
      </c>
      <c r="BM758" s="24" t="str">
        <f t="shared" si="217"/>
        <v/>
      </c>
      <c r="BN758" s="24" t="str">
        <f t="shared" si="218"/>
        <v/>
      </c>
    </row>
    <row r="759" spans="1:66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7"/>
      <c r="AF759" t="str">
        <f>IF(AK759="","",IF(AK759&gt;0,COUNT($AG$2:AG759),""))</f>
        <v/>
      </c>
      <c r="AG759" s="24">
        <f t="shared" si="201"/>
        <v>5</v>
      </c>
      <c r="AH759" s="24">
        <f>IF(AND($AJ$1=5),'Data Entry'!C764,"")</f>
        <v>0</v>
      </c>
      <c r="AI759" s="24">
        <f>IF(AND($AJ$1=5),'Data Entry'!D764,"")</f>
        <v>0</v>
      </c>
      <c r="AJ759" s="24" t="str">
        <f t="shared" si="202"/>
        <v/>
      </c>
      <c r="AK759" s="24">
        <f>IF(AND($AJ$1=5),'Data Entry'!F764,"")</f>
        <v>0</v>
      </c>
      <c r="AL759" s="24" t="str">
        <f t="shared" si="203"/>
        <v/>
      </c>
      <c r="AM759" s="24">
        <f>IF(AND($AJ$1=5),'Data Entry'!G764,"")</f>
        <v>0</v>
      </c>
      <c r="AN759" s="24" t="str">
        <f t="shared" si="204"/>
        <v/>
      </c>
      <c r="AO759" s="24" t="str">
        <f t="shared" si="205"/>
        <v/>
      </c>
      <c r="AP759" s="24">
        <f>IF(AND($AJ$1=5),'Data Entry'!E764,"")</f>
        <v>0</v>
      </c>
      <c r="AQ759" s="24">
        <f>IF(AND($AJ$1=5),'Data Entry'!H764,"")</f>
        <v>0</v>
      </c>
      <c r="AR759" s="24">
        <f>IF(AND($AJ$1=5),'Data Entry'!I764,"")</f>
        <v>0</v>
      </c>
      <c r="AS759" s="24" t="str">
        <f t="shared" si="206"/>
        <v/>
      </c>
      <c r="AT759" s="24" t="str">
        <f t="shared" si="207"/>
        <v/>
      </c>
      <c r="AU759" s="24" t="str">
        <f t="shared" si="208"/>
        <v/>
      </c>
      <c r="AV759" s="24" t="str">
        <f t="shared" si="209"/>
        <v/>
      </c>
      <c r="AX759" t="str">
        <f>IF(BC759="","",IF(BC759&gt;0,COUNT($AY$2:AY759),""))</f>
        <v/>
      </c>
      <c r="AY759" s="24" t="str">
        <f t="shared" si="210"/>
        <v/>
      </c>
      <c r="AZ759" s="24" t="str">
        <f>IF(AND($BB$1=5,$BC$1=AH759),'Data Entry'!C764,"")</f>
        <v/>
      </c>
      <c r="BA759" s="24" t="str">
        <f>IF(AND($BB$1=5,AG759=5,$BC$1=AH759),'Data Entry'!D764,"")</f>
        <v/>
      </c>
      <c r="BB759" s="24" t="str">
        <f t="shared" si="211"/>
        <v/>
      </c>
      <c r="BC759" s="24" t="str">
        <f>IF(AND($BB$1=5,AG759=5,$BC$1=AH759),'Data Entry'!F764,"")</f>
        <v/>
      </c>
      <c r="BD759" s="24" t="str">
        <f t="shared" si="212"/>
        <v/>
      </c>
      <c r="BE759" s="24" t="str">
        <f>IF(AND($BB$1=5,AG759=5,$BC$1=AH759),'Data Entry'!G764,"")</f>
        <v/>
      </c>
      <c r="BF759" s="24" t="str">
        <f t="shared" si="213"/>
        <v/>
      </c>
      <c r="BG759" s="24" t="str">
        <f t="shared" si="214"/>
        <v/>
      </c>
      <c r="BH759" s="24" t="str">
        <f>IF(AND($BB$1=5,AG759=5,$BC$1=AH759),'Data Entry'!E764,"")</f>
        <v/>
      </c>
      <c r="BI759" s="24" t="str">
        <f>IF(AND($BB$1=5,AG759=5,$BC$1=AH759),'Data Entry'!H764,"")</f>
        <v/>
      </c>
      <c r="BJ759" s="24" t="str">
        <f>IF(AND($BB$1=5,AG759=5,$BC$1=AH759),'Data Entry'!I764,"")</f>
        <v/>
      </c>
      <c r="BK759" s="24" t="str">
        <f t="shared" si="215"/>
        <v/>
      </c>
      <c r="BL759" s="24" t="str">
        <f t="shared" si="216"/>
        <v/>
      </c>
      <c r="BM759" s="24" t="str">
        <f t="shared" si="217"/>
        <v/>
      </c>
      <c r="BN759" s="24" t="str">
        <f t="shared" si="218"/>
        <v/>
      </c>
    </row>
    <row r="760" spans="1:66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7"/>
      <c r="AF760" t="str">
        <f>IF(AK760="","",IF(AK760&gt;0,COUNT($AG$2:AG760),""))</f>
        <v/>
      </c>
      <c r="AG760" s="24">
        <f t="shared" si="201"/>
        <v>5</v>
      </c>
      <c r="AH760" s="24">
        <f>IF(AND($AJ$1=5),'Data Entry'!C765,"")</f>
        <v>0</v>
      </c>
      <c r="AI760" s="24">
        <f>IF(AND($AJ$1=5),'Data Entry'!D765,"")</f>
        <v>0</v>
      </c>
      <c r="AJ760" s="24" t="str">
        <f t="shared" si="202"/>
        <v/>
      </c>
      <c r="AK760" s="24">
        <f>IF(AND($AJ$1=5),'Data Entry'!F765,"")</f>
        <v>0</v>
      </c>
      <c r="AL760" s="24" t="str">
        <f t="shared" si="203"/>
        <v/>
      </c>
      <c r="AM760" s="24">
        <f>IF(AND($AJ$1=5),'Data Entry'!G765,"")</f>
        <v>0</v>
      </c>
      <c r="AN760" s="24" t="str">
        <f t="shared" si="204"/>
        <v/>
      </c>
      <c r="AO760" s="24" t="str">
        <f t="shared" si="205"/>
        <v/>
      </c>
      <c r="AP760" s="24">
        <f>IF(AND($AJ$1=5),'Data Entry'!E765,"")</f>
        <v>0</v>
      </c>
      <c r="AQ760" s="24">
        <f>IF(AND($AJ$1=5),'Data Entry'!H765,"")</f>
        <v>0</v>
      </c>
      <c r="AR760" s="24">
        <f>IF(AND($AJ$1=5),'Data Entry'!I765,"")</f>
        <v>0</v>
      </c>
      <c r="AS760" s="24" t="str">
        <f t="shared" si="206"/>
        <v/>
      </c>
      <c r="AT760" s="24" t="str">
        <f t="shared" si="207"/>
        <v/>
      </c>
      <c r="AU760" s="24" t="str">
        <f t="shared" si="208"/>
        <v/>
      </c>
      <c r="AV760" s="24" t="str">
        <f t="shared" si="209"/>
        <v/>
      </c>
      <c r="AX760" t="str">
        <f>IF(BC760="","",IF(BC760&gt;0,COUNT($AY$2:AY760),""))</f>
        <v/>
      </c>
      <c r="AY760" s="24" t="str">
        <f t="shared" si="210"/>
        <v/>
      </c>
      <c r="AZ760" s="24" t="str">
        <f>IF(AND($BB$1=5,$BC$1=AH760),'Data Entry'!C765,"")</f>
        <v/>
      </c>
      <c r="BA760" s="24" t="str">
        <f>IF(AND($BB$1=5,AG760=5,$BC$1=AH760),'Data Entry'!D765,"")</f>
        <v/>
      </c>
      <c r="BB760" s="24" t="str">
        <f t="shared" si="211"/>
        <v/>
      </c>
      <c r="BC760" s="24" t="str">
        <f>IF(AND($BB$1=5,AG760=5,$BC$1=AH760),'Data Entry'!F765,"")</f>
        <v/>
      </c>
      <c r="BD760" s="24" t="str">
        <f t="shared" si="212"/>
        <v/>
      </c>
      <c r="BE760" s="24" t="str">
        <f>IF(AND($BB$1=5,AG760=5,$BC$1=AH760),'Data Entry'!G765,"")</f>
        <v/>
      </c>
      <c r="BF760" s="24" t="str">
        <f t="shared" si="213"/>
        <v/>
      </c>
      <c r="BG760" s="24" t="str">
        <f t="shared" si="214"/>
        <v/>
      </c>
      <c r="BH760" s="24" t="str">
        <f>IF(AND($BB$1=5,AG760=5,$BC$1=AH760),'Data Entry'!E765,"")</f>
        <v/>
      </c>
      <c r="BI760" s="24" t="str">
        <f>IF(AND($BB$1=5,AG760=5,$BC$1=AH760),'Data Entry'!H765,"")</f>
        <v/>
      </c>
      <c r="BJ760" s="24" t="str">
        <f>IF(AND($BB$1=5,AG760=5,$BC$1=AH760),'Data Entry'!I765,"")</f>
        <v/>
      </c>
      <c r="BK760" s="24" t="str">
        <f t="shared" si="215"/>
        <v/>
      </c>
      <c r="BL760" s="24" t="str">
        <f t="shared" si="216"/>
        <v/>
      </c>
      <c r="BM760" s="24" t="str">
        <f t="shared" si="217"/>
        <v/>
      </c>
      <c r="BN760" s="24" t="str">
        <f t="shared" si="218"/>
        <v/>
      </c>
    </row>
    <row r="761" spans="1:66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7"/>
      <c r="AF761" t="str">
        <f>IF(AK761="","",IF(AK761&gt;0,COUNT($AG$2:AG761),""))</f>
        <v/>
      </c>
      <c r="AG761" s="24">
        <f t="shared" si="201"/>
        <v>5</v>
      </c>
      <c r="AH761" s="24">
        <f>IF(AND($AJ$1=5),'Data Entry'!C766,"")</f>
        <v>0</v>
      </c>
      <c r="AI761" s="24">
        <f>IF(AND($AJ$1=5),'Data Entry'!D766,"")</f>
        <v>0</v>
      </c>
      <c r="AJ761" s="24" t="str">
        <f t="shared" si="202"/>
        <v/>
      </c>
      <c r="AK761" s="24">
        <f>IF(AND($AJ$1=5),'Data Entry'!F766,"")</f>
        <v>0</v>
      </c>
      <c r="AL761" s="24" t="str">
        <f t="shared" si="203"/>
        <v/>
      </c>
      <c r="AM761" s="24">
        <f>IF(AND($AJ$1=5),'Data Entry'!G766,"")</f>
        <v>0</v>
      </c>
      <c r="AN761" s="24" t="str">
        <f t="shared" si="204"/>
        <v/>
      </c>
      <c r="AO761" s="24" t="str">
        <f t="shared" si="205"/>
        <v/>
      </c>
      <c r="AP761" s="24">
        <f>IF(AND($AJ$1=5),'Data Entry'!E766,"")</f>
        <v>0</v>
      </c>
      <c r="AQ761" s="24">
        <f>IF(AND($AJ$1=5),'Data Entry'!H766,"")</f>
        <v>0</v>
      </c>
      <c r="AR761" s="24">
        <f>IF(AND($AJ$1=5),'Data Entry'!I766,"")</f>
        <v>0</v>
      </c>
      <c r="AS761" s="24" t="str">
        <f t="shared" si="206"/>
        <v/>
      </c>
      <c r="AT761" s="24" t="str">
        <f t="shared" si="207"/>
        <v/>
      </c>
      <c r="AU761" s="24" t="str">
        <f t="shared" si="208"/>
        <v/>
      </c>
      <c r="AV761" s="24" t="str">
        <f t="shared" si="209"/>
        <v/>
      </c>
      <c r="AX761" t="str">
        <f>IF(BC761="","",IF(BC761&gt;0,COUNT($AY$2:AY761),""))</f>
        <v/>
      </c>
      <c r="AY761" s="24" t="str">
        <f t="shared" si="210"/>
        <v/>
      </c>
      <c r="AZ761" s="24" t="str">
        <f>IF(AND($BB$1=5,$BC$1=AH761),'Data Entry'!C766,"")</f>
        <v/>
      </c>
      <c r="BA761" s="24" t="str">
        <f>IF(AND($BB$1=5,AG761=5,$BC$1=AH761),'Data Entry'!D766,"")</f>
        <v/>
      </c>
      <c r="BB761" s="24" t="str">
        <f t="shared" si="211"/>
        <v/>
      </c>
      <c r="BC761" s="24" t="str">
        <f>IF(AND($BB$1=5,AG761=5,$BC$1=AH761),'Data Entry'!F766,"")</f>
        <v/>
      </c>
      <c r="BD761" s="24" t="str">
        <f t="shared" si="212"/>
        <v/>
      </c>
      <c r="BE761" s="24" t="str">
        <f>IF(AND($BB$1=5,AG761=5,$BC$1=AH761),'Data Entry'!G766,"")</f>
        <v/>
      </c>
      <c r="BF761" s="24" t="str">
        <f t="shared" si="213"/>
        <v/>
      </c>
      <c r="BG761" s="24" t="str">
        <f t="shared" si="214"/>
        <v/>
      </c>
      <c r="BH761" s="24" t="str">
        <f>IF(AND($BB$1=5,AG761=5,$BC$1=AH761),'Data Entry'!E766,"")</f>
        <v/>
      </c>
      <c r="BI761" s="24" t="str">
        <f>IF(AND($BB$1=5,AG761=5,$BC$1=AH761),'Data Entry'!H766,"")</f>
        <v/>
      </c>
      <c r="BJ761" s="24" t="str">
        <f>IF(AND($BB$1=5,AG761=5,$BC$1=AH761),'Data Entry'!I766,"")</f>
        <v/>
      </c>
      <c r="BK761" s="24" t="str">
        <f t="shared" si="215"/>
        <v/>
      </c>
      <c r="BL761" s="24" t="str">
        <f t="shared" si="216"/>
        <v/>
      </c>
      <c r="BM761" s="24" t="str">
        <f t="shared" si="217"/>
        <v/>
      </c>
      <c r="BN761" s="24" t="str">
        <f t="shared" si="218"/>
        <v/>
      </c>
    </row>
    <row r="762" spans="1:66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7"/>
      <c r="AF762" t="str">
        <f>IF(AK762="","",IF(AK762&gt;0,COUNT($AG$2:AG762),""))</f>
        <v/>
      </c>
      <c r="AG762" s="24">
        <f t="shared" si="201"/>
        <v>5</v>
      </c>
      <c r="AH762" s="24">
        <f>IF(AND($AJ$1=5),'Data Entry'!C767,"")</f>
        <v>0</v>
      </c>
      <c r="AI762" s="24">
        <f>IF(AND($AJ$1=5),'Data Entry'!D767,"")</f>
        <v>0</v>
      </c>
      <c r="AJ762" s="24" t="str">
        <f t="shared" si="202"/>
        <v/>
      </c>
      <c r="AK762" s="24">
        <f>IF(AND($AJ$1=5),'Data Entry'!F767,"")</f>
        <v>0</v>
      </c>
      <c r="AL762" s="24" t="str">
        <f t="shared" si="203"/>
        <v/>
      </c>
      <c r="AM762" s="24">
        <f>IF(AND($AJ$1=5),'Data Entry'!G767,"")</f>
        <v>0</v>
      </c>
      <c r="AN762" s="24" t="str">
        <f t="shared" si="204"/>
        <v/>
      </c>
      <c r="AO762" s="24" t="str">
        <f t="shared" si="205"/>
        <v/>
      </c>
      <c r="AP762" s="24">
        <f>IF(AND($AJ$1=5),'Data Entry'!E767,"")</f>
        <v>0</v>
      </c>
      <c r="AQ762" s="24">
        <f>IF(AND($AJ$1=5),'Data Entry'!H767,"")</f>
        <v>0</v>
      </c>
      <c r="AR762" s="24">
        <f>IF(AND($AJ$1=5),'Data Entry'!I767,"")</f>
        <v>0</v>
      </c>
      <c r="AS762" s="24" t="str">
        <f t="shared" si="206"/>
        <v/>
      </c>
      <c r="AT762" s="24" t="str">
        <f t="shared" si="207"/>
        <v/>
      </c>
      <c r="AU762" s="24" t="str">
        <f t="shared" si="208"/>
        <v/>
      </c>
      <c r="AV762" s="24" t="str">
        <f t="shared" si="209"/>
        <v/>
      </c>
      <c r="AX762" t="str">
        <f>IF(BC762="","",IF(BC762&gt;0,COUNT($AY$2:AY762),""))</f>
        <v/>
      </c>
      <c r="AY762" s="24" t="str">
        <f t="shared" si="210"/>
        <v/>
      </c>
      <c r="AZ762" s="24" t="str">
        <f>IF(AND($BB$1=5,$BC$1=AH762),'Data Entry'!C767,"")</f>
        <v/>
      </c>
      <c r="BA762" s="24" t="str">
        <f>IF(AND($BB$1=5,AG762=5,$BC$1=AH762),'Data Entry'!D767,"")</f>
        <v/>
      </c>
      <c r="BB762" s="24" t="str">
        <f t="shared" si="211"/>
        <v/>
      </c>
      <c r="BC762" s="24" t="str">
        <f>IF(AND($BB$1=5,AG762=5,$BC$1=AH762),'Data Entry'!F767,"")</f>
        <v/>
      </c>
      <c r="BD762" s="24" t="str">
        <f t="shared" si="212"/>
        <v/>
      </c>
      <c r="BE762" s="24" t="str">
        <f>IF(AND($BB$1=5,AG762=5,$BC$1=AH762),'Data Entry'!G767,"")</f>
        <v/>
      </c>
      <c r="BF762" s="24" t="str">
        <f t="shared" si="213"/>
        <v/>
      </c>
      <c r="BG762" s="24" t="str">
        <f t="shared" si="214"/>
        <v/>
      </c>
      <c r="BH762" s="24" t="str">
        <f>IF(AND($BB$1=5,AG762=5,$BC$1=AH762),'Data Entry'!E767,"")</f>
        <v/>
      </c>
      <c r="BI762" s="24" t="str">
        <f>IF(AND($BB$1=5,AG762=5,$BC$1=AH762),'Data Entry'!H767,"")</f>
        <v/>
      </c>
      <c r="BJ762" s="24" t="str">
        <f>IF(AND($BB$1=5,AG762=5,$BC$1=AH762),'Data Entry'!I767,"")</f>
        <v/>
      </c>
      <c r="BK762" s="24" t="str">
        <f t="shared" si="215"/>
        <v/>
      </c>
      <c r="BL762" s="24" t="str">
        <f t="shared" si="216"/>
        <v/>
      </c>
      <c r="BM762" s="24" t="str">
        <f t="shared" si="217"/>
        <v/>
      </c>
      <c r="BN762" s="24" t="str">
        <f t="shared" si="218"/>
        <v/>
      </c>
    </row>
    <row r="763" spans="1:66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7"/>
      <c r="AF763" t="str">
        <f>IF(AK763="","",IF(AK763&gt;0,COUNT($AG$2:AG763),""))</f>
        <v/>
      </c>
      <c r="AG763" s="24">
        <f t="shared" si="201"/>
        <v>5</v>
      </c>
      <c r="AH763" s="24">
        <f>IF(AND($AJ$1=5),'Data Entry'!C768,"")</f>
        <v>0</v>
      </c>
      <c r="AI763" s="24">
        <f>IF(AND($AJ$1=5),'Data Entry'!D768,"")</f>
        <v>0</v>
      </c>
      <c r="AJ763" s="24" t="str">
        <f t="shared" si="202"/>
        <v/>
      </c>
      <c r="AK763" s="24">
        <f>IF(AND($AJ$1=5),'Data Entry'!F768,"")</f>
        <v>0</v>
      </c>
      <c r="AL763" s="24" t="str">
        <f t="shared" si="203"/>
        <v/>
      </c>
      <c r="AM763" s="24">
        <f>IF(AND($AJ$1=5),'Data Entry'!G768,"")</f>
        <v>0</v>
      </c>
      <c r="AN763" s="24" t="str">
        <f t="shared" si="204"/>
        <v/>
      </c>
      <c r="AO763" s="24" t="str">
        <f t="shared" si="205"/>
        <v/>
      </c>
      <c r="AP763" s="24">
        <f>IF(AND($AJ$1=5),'Data Entry'!E768,"")</f>
        <v>0</v>
      </c>
      <c r="AQ763" s="24">
        <f>IF(AND($AJ$1=5),'Data Entry'!H768,"")</f>
        <v>0</v>
      </c>
      <c r="AR763" s="24">
        <f>IF(AND($AJ$1=5),'Data Entry'!I768,"")</f>
        <v>0</v>
      </c>
      <c r="AS763" s="24" t="str">
        <f t="shared" si="206"/>
        <v/>
      </c>
      <c r="AT763" s="24" t="str">
        <f t="shared" si="207"/>
        <v/>
      </c>
      <c r="AU763" s="24" t="str">
        <f t="shared" si="208"/>
        <v/>
      </c>
      <c r="AV763" s="24" t="str">
        <f t="shared" si="209"/>
        <v/>
      </c>
      <c r="AX763" t="str">
        <f>IF(BC763="","",IF(BC763&gt;0,COUNT($AY$2:AY763),""))</f>
        <v/>
      </c>
      <c r="AY763" s="24" t="str">
        <f t="shared" si="210"/>
        <v/>
      </c>
      <c r="AZ763" s="24" t="str">
        <f>IF(AND($BB$1=5,$BC$1=AH763),'Data Entry'!C768,"")</f>
        <v/>
      </c>
      <c r="BA763" s="24" t="str">
        <f>IF(AND($BB$1=5,AG763=5,$BC$1=AH763),'Data Entry'!D768,"")</f>
        <v/>
      </c>
      <c r="BB763" s="24" t="str">
        <f t="shared" si="211"/>
        <v/>
      </c>
      <c r="BC763" s="24" t="str">
        <f>IF(AND($BB$1=5,AG763=5,$BC$1=AH763),'Data Entry'!F768,"")</f>
        <v/>
      </c>
      <c r="BD763" s="24" t="str">
        <f t="shared" si="212"/>
        <v/>
      </c>
      <c r="BE763" s="24" t="str">
        <f>IF(AND($BB$1=5,AG763=5,$BC$1=AH763),'Data Entry'!G768,"")</f>
        <v/>
      </c>
      <c r="BF763" s="24" t="str">
        <f t="shared" si="213"/>
        <v/>
      </c>
      <c r="BG763" s="24" t="str">
        <f t="shared" si="214"/>
        <v/>
      </c>
      <c r="BH763" s="24" t="str">
        <f>IF(AND($BB$1=5,AG763=5,$BC$1=AH763),'Data Entry'!E768,"")</f>
        <v/>
      </c>
      <c r="BI763" s="24" t="str">
        <f>IF(AND($BB$1=5,AG763=5,$BC$1=AH763),'Data Entry'!H768,"")</f>
        <v/>
      </c>
      <c r="BJ763" s="24" t="str">
        <f>IF(AND($BB$1=5,AG763=5,$BC$1=AH763),'Data Entry'!I768,"")</f>
        <v/>
      </c>
      <c r="BK763" s="24" t="str">
        <f t="shared" si="215"/>
        <v/>
      </c>
      <c r="BL763" s="24" t="str">
        <f t="shared" si="216"/>
        <v/>
      </c>
      <c r="BM763" s="24" t="str">
        <f t="shared" si="217"/>
        <v/>
      </c>
      <c r="BN763" s="24" t="str">
        <f t="shared" si="218"/>
        <v/>
      </c>
    </row>
    <row r="764" spans="1:66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7"/>
      <c r="AF764" t="str">
        <f>IF(AK764="","",IF(AK764&gt;0,COUNT($AG$2:AG764),""))</f>
        <v/>
      </c>
      <c r="AG764" s="24">
        <f t="shared" si="201"/>
        <v>5</v>
      </c>
      <c r="AH764" s="24">
        <f>IF(AND($AJ$1=5),'Data Entry'!C769,"")</f>
        <v>0</v>
      </c>
      <c r="AI764" s="24">
        <f>IF(AND($AJ$1=5),'Data Entry'!D769,"")</f>
        <v>0</v>
      </c>
      <c r="AJ764" s="24" t="str">
        <f t="shared" si="202"/>
        <v/>
      </c>
      <c r="AK764" s="24">
        <f>IF(AND($AJ$1=5),'Data Entry'!F769,"")</f>
        <v>0</v>
      </c>
      <c r="AL764" s="24" t="str">
        <f t="shared" si="203"/>
        <v/>
      </c>
      <c r="AM764" s="24">
        <f>IF(AND($AJ$1=5),'Data Entry'!G769,"")</f>
        <v>0</v>
      </c>
      <c r="AN764" s="24" t="str">
        <f t="shared" si="204"/>
        <v/>
      </c>
      <c r="AO764" s="24" t="str">
        <f t="shared" si="205"/>
        <v/>
      </c>
      <c r="AP764" s="24">
        <f>IF(AND($AJ$1=5),'Data Entry'!E769,"")</f>
        <v>0</v>
      </c>
      <c r="AQ764" s="24">
        <f>IF(AND($AJ$1=5),'Data Entry'!H769,"")</f>
        <v>0</v>
      </c>
      <c r="AR764" s="24">
        <f>IF(AND($AJ$1=5),'Data Entry'!I769,"")</f>
        <v>0</v>
      </c>
      <c r="AS764" s="24" t="str">
        <f t="shared" si="206"/>
        <v/>
      </c>
      <c r="AT764" s="24" t="str">
        <f t="shared" si="207"/>
        <v/>
      </c>
      <c r="AU764" s="24" t="str">
        <f t="shared" si="208"/>
        <v/>
      </c>
      <c r="AV764" s="24" t="str">
        <f t="shared" si="209"/>
        <v/>
      </c>
      <c r="AX764" t="str">
        <f>IF(BC764="","",IF(BC764&gt;0,COUNT($AY$2:AY764),""))</f>
        <v/>
      </c>
      <c r="AY764" s="24" t="str">
        <f t="shared" si="210"/>
        <v/>
      </c>
      <c r="AZ764" s="24" t="str">
        <f>IF(AND($BB$1=5,$BC$1=AH764),'Data Entry'!C769,"")</f>
        <v/>
      </c>
      <c r="BA764" s="24" t="str">
        <f>IF(AND($BB$1=5,AG764=5,$BC$1=AH764),'Data Entry'!D769,"")</f>
        <v/>
      </c>
      <c r="BB764" s="24" t="str">
        <f t="shared" si="211"/>
        <v/>
      </c>
      <c r="BC764" s="24" t="str">
        <f>IF(AND($BB$1=5,AG764=5,$BC$1=AH764),'Data Entry'!F769,"")</f>
        <v/>
      </c>
      <c r="BD764" s="24" t="str">
        <f t="shared" si="212"/>
        <v/>
      </c>
      <c r="BE764" s="24" t="str">
        <f>IF(AND($BB$1=5,AG764=5,$BC$1=AH764),'Data Entry'!G769,"")</f>
        <v/>
      </c>
      <c r="BF764" s="24" t="str">
        <f t="shared" si="213"/>
        <v/>
      </c>
      <c r="BG764" s="24" t="str">
        <f t="shared" si="214"/>
        <v/>
      </c>
      <c r="BH764" s="24" t="str">
        <f>IF(AND($BB$1=5,AG764=5,$BC$1=AH764),'Data Entry'!E769,"")</f>
        <v/>
      </c>
      <c r="BI764" s="24" t="str">
        <f>IF(AND($BB$1=5,AG764=5,$BC$1=AH764),'Data Entry'!H769,"")</f>
        <v/>
      </c>
      <c r="BJ764" s="24" t="str">
        <f>IF(AND($BB$1=5,AG764=5,$BC$1=AH764),'Data Entry'!I769,"")</f>
        <v/>
      </c>
      <c r="BK764" s="24" t="str">
        <f t="shared" si="215"/>
        <v/>
      </c>
      <c r="BL764" s="24" t="str">
        <f t="shared" si="216"/>
        <v/>
      </c>
      <c r="BM764" s="24" t="str">
        <f t="shared" si="217"/>
        <v/>
      </c>
      <c r="BN764" s="24" t="str">
        <f t="shared" si="218"/>
        <v/>
      </c>
    </row>
    <row r="765" spans="1:66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7"/>
      <c r="AF765" t="str">
        <f>IF(AK765="","",IF(AK765&gt;0,COUNT($AG$2:AG765),""))</f>
        <v/>
      </c>
      <c r="AG765" s="24">
        <f t="shared" si="201"/>
        <v>5</v>
      </c>
      <c r="AH765" s="24">
        <f>IF(AND($AJ$1=5),'Data Entry'!C770,"")</f>
        <v>0</v>
      </c>
      <c r="AI765" s="24">
        <f>IF(AND($AJ$1=5),'Data Entry'!D770,"")</f>
        <v>0</v>
      </c>
      <c r="AJ765" s="24" t="str">
        <f t="shared" si="202"/>
        <v/>
      </c>
      <c r="AK765" s="24">
        <f>IF(AND($AJ$1=5),'Data Entry'!F770,"")</f>
        <v>0</v>
      </c>
      <c r="AL765" s="24" t="str">
        <f t="shared" si="203"/>
        <v/>
      </c>
      <c r="AM765" s="24">
        <f>IF(AND($AJ$1=5),'Data Entry'!G770,"")</f>
        <v>0</v>
      </c>
      <c r="AN765" s="24" t="str">
        <f t="shared" si="204"/>
        <v/>
      </c>
      <c r="AO765" s="24" t="str">
        <f t="shared" si="205"/>
        <v/>
      </c>
      <c r="AP765" s="24">
        <f>IF(AND($AJ$1=5),'Data Entry'!E770,"")</f>
        <v>0</v>
      </c>
      <c r="AQ765" s="24">
        <f>IF(AND($AJ$1=5),'Data Entry'!H770,"")</f>
        <v>0</v>
      </c>
      <c r="AR765" s="24">
        <f>IF(AND($AJ$1=5),'Data Entry'!I770,"")</f>
        <v>0</v>
      </c>
      <c r="AS765" s="24" t="str">
        <f t="shared" si="206"/>
        <v/>
      </c>
      <c r="AT765" s="24" t="str">
        <f t="shared" si="207"/>
        <v/>
      </c>
      <c r="AU765" s="24" t="str">
        <f t="shared" si="208"/>
        <v/>
      </c>
      <c r="AV765" s="24" t="str">
        <f t="shared" si="209"/>
        <v/>
      </c>
      <c r="AX765" t="str">
        <f>IF(BC765="","",IF(BC765&gt;0,COUNT($AY$2:AY765),""))</f>
        <v/>
      </c>
      <c r="AY765" s="24" t="str">
        <f t="shared" si="210"/>
        <v/>
      </c>
      <c r="AZ765" s="24" t="str">
        <f>IF(AND($BB$1=5,$BC$1=AH765),'Data Entry'!C770,"")</f>
        <v/>
      </c>
      <c r="BA765" s="24" t="str">
        <f>IF(AND($BB$1=5,AG765=5,$BC$1=AH765),'Data Entry'!D770,"")</f>
        <v/>
      </c>
      <c r="BB765" s="24" t="str">
        <f t="shared" si="211"/>
        <v/>
      </c>
      <c r="BC765" s="24" t="str">
        <f>IF(AND($BB$1=5,AG765=5,$BC$1=AH765),'Data Entry'!F770,"")</f>
        <v/>
      </c>
      <c r="BD765" s="24" t="str">
        <f t="shared" si="212"/>
        <v/>
      </c>
      <c r="BE765" s="24" t="str">
        <f>IF(AND($BB$1=5,AG765=5,$BC$1=AH765),'Data Entry'!G770,"")</f>
        <v/>
      </c>
      <c r="BF765" s="24" t="str">
        <f t="shared" si="213"/>
        <v/>
      </c>
      <c r="BG765" s="24" t="str">
        <f t="shared" si="214"/>
        <v/>
      </c>
      <c r="BH765" s="24" t="str">
        <f>IF(AND($BB$1=5,AG765=5,$BC$1=AH765),'Data Entry'!E770,"")</f>
        <v/>
      </c>
      <c r="BI765" s="24" t="str">
        <f>IF(AND($BB$1=5,AG765=5,$BC$1=AH765),'Data Entry'!H770,"")</f>
        <v/>
      </c>
      <c r="BJ765" s="24" t="str">
        <f>IF(AND($BB$1=5,AG765=5,$BC$1=AH765),'Data Entry'!I770,"")</f>
        <v/>
      </c>
      <c r="BK765" s="24" t="str">
        <f t="shared" si="215"/>
        <v/>
      </c>
      <c r="BL765" s="24" t="str">
        <f t="shared" si="216"/>
        <v/>
      </c>
      <c r="BM765" s="24" t="str">
        <f t="shared" si="217"/>
        <v/>
      </c>
      <c r="BN765" s="24" t="str">
        <f t="shared" si="218"/>
        <v/>
      </c>
    </row>
    <row r="766" spans="1:66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7"/>
      <c r="AF766" t="str">
        <f>IF(AK766="","",IF(AK766&gt;0,COUNT($AG$2:AG766),""))</f>
        <v/>
      </c>
      <c r="AG766" s="24">
        <f t="shared" si="201"/>
        <v>5</v>
      </c>
      <c r="AH766" s="24">
        <f>IF(AND($AJ$1=5),'Data Entry'!C771,"")</f>
        <v>0</v>
      </c>
      <c r="AI766" s="24">
        <f>IF(AND($AJ$1=5),'Data Entry'!D771,"")</f>
        <v>0</v>
      </c>
      <c r="AJ766" s="24" t="str">
        <f t="shared" si="202"/>
        <v/>
      </c>
      <c r="AK766" s="24">
        <f>IF(AND($AJ$1=5),'Data Entry'!F771,"")</f>
        <v>0</v>
      </c>
      <c r="AL766" s="24" t="str">
        <f t="shared" si="203"/>
        <v/>
      </c>
      <c r="AM766" s="24">
        <f>IF(AND($AJ$1=5),'Data Entry'!G771,"")</f>
        <v>0</v>
      </c>
      <c r="AN766" s="24" t="str">
        <f t="shared" si="204"/>
        <v/>
      </c>
      <c r="AO766" s="24" t="str">
        <f t="shared" si="205"/>
        <v/>
      </c>
      <c r="AP766" s="24">
        <f>IF(AND($AJ$1=5),'Data Entry'!E771,"")</f>
        <v>0</v>
      </c>
      <c r="AQ766" s="24">
        <f>IF(AND($AJ$1=5),'Data Entry'!H771,"")</f>
        <v>0</v>
      </c>
      <c r="AR766" s="24">
        <f>IF(AND($AJ$1=5),'Data Entry'!I771,"")</f>
        <v>0</v>
      </c>
      <c r="AS766" s="24" t="str">
        <f t="shared" si="206"/>
        <v/>
      </c>
      <c r="AT766" s="24" t="str">
        <f t="shared" si="207"/>
        <v/>
      </c>
      <c r="AU766" s="24" t="str">
        <f t="shared" si="208"/>
        <v/>
      </c>
      <c r="AV766" s="24" t="str">
        <f t="shared" si="209"/>
        <v/>
      </c>
      <c r="AX766" t="str">
        <f>IF(BC766="","",IF(BC766&gt;0,COUNT($AY$2:AY766),""))</f>
        <v/>
      </c>
      <c r="AY766" s="24" t="str">
        <f t="shared" si="210"/>
        <v/>
      </c>
      <c r="AZ766" s="24" t="str">
        <f>IF(AND($BB$1=5,$BC$1=AH766),'Data Entry'!C771,"")</f>
        <v/>
      </c>
      <c r="BA766" s="24" t="str">
        <f>IF(AND($BB$1=5,AG766=5,$BC$1=AH766),'Data Entry'!D771,"")</f>
        <v/>
      </c>
      <c r="BB766" s="24" t="str">
        <f t="shared" si="211"/>
        <v/>
      </c>
      <c r="BC766" s="24" t="str">
        <f>IF(AND($BB$1=5,AG766=5,$BC$1=AH766),'Data Entry'!F771,"")</f>
        <v/>
      </c>
      <c r="BD766" s="24" t="str">
        <f t="shared" si="212"/>
        <v/>
      </c>
      <c r="BE766" s="24" t="str">
        <f>IF(AND($BB$1=5,AG766=5,$BC$1=AH766),'Data Entry'!G771,"")</f>
        <v/>
      </c>
      <c r="BF766" s="24" t="str">
        <f t="shared" si="213"/>
        <v/>
      </c>
      <c r="BG766" s="24" t="str">
        <f t="shared" si="214"/>
        <v/>
      </c>
      <c r="BH766" s="24" t="str">
        <f>IF(AND($BB$1=5,AG766=5,$BC$1=AH766),'Data Entry'!E771,"")</f>
        <v/>
      </c>
      <c r="BI766" s="24" t="str">
        <f>IF(AND($BB$1=5,AG766=5,$BC$1=AH766),'Data Entry'!H771,"")</f>
        <v/>
      </c>
      <c r="BJ766" s="24" t="str">
        <f>IF(AND($BB$1=5,AG766=5,$BC$1=AH766),'Data Entry'!I771,"")</f>
        <v/>
      </c>
      <c r="BK766" s="24" t="str">
        <f t="shared" si="215"/>
        <v/>
      </c>
      <c r="BL766" s="24" t="str">
        <f t="shared" si="216"/>
        <v/>
      </c>
      <c r="BM766" s="24" t="str">
        <f t="shared" si="217"/>
        <v/>
      </c>
      <c r="BN766" s="24" t="str">
        <f t="shared" si="218"/>
        <v/>
      </c>
    </row>
    <row r="767" spans="1:66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7"/>
      <c r="AF767" t="str">
        <f>IF(AK767="","",IF(AK767&gt;0,COUNT($AG$2:AG767),""))</f>
        <v/>
      </c>
      <c r="AG767" s="24">
        <f t="shared" si="201"/>
        <v>5</v>
      </c>
      <c r="AH767" s="24">
        <f>IF(AND($AJ$1=5),'Data Entry'!C772,"")</f>
        <v>0</v>
      </c>
      <c r="AI767" s="24">
        <f>IF(AND($AJ$1=5),'Data Entry'!D772,"")</f>
        <v>0</v>
      </c>
      <c r="AJ767" s="24" t="str">
        <f t="shared" si="202"/>
        <v/>
      </c>
      <c r="AK767" s="24">
        <f>IF(AND($AJ$1=5),'Data Entry'!F772,"")</f>
        <v>0</v>
      </c>
      <c r="AL767" s="24" t="str">
        <f t="shared" si="203"/>
        <v/>
      </c>
      <c r="AM767" s="24">
        <f>IF(AND($AJ$1=5),'Data Entry'!G772,"")</f>
        <v>0</v>
      </c>
      <c r="AN767" s="24" t="str">
        <f t="shared" si="204"/>
        <v/>
      </c>
      <c r="AO767" s="24" t="str">
        <f t="shared" si="205"/>
        <v/>
      </c>
      <c r="AP767" s="24">
        <f>IF(AND($AJ$1=5),'Data Entry'!E772,"")</f>
        <v>0</v>
      </c>
      <c r="AQ767" s="24">
        <f>IF(AND($AJ$1=5),'Data Entry'!H772,"")</f>
        <v>0</v>
      </c>
      <c r="AR767" s="24">
        <f>IF(AND($AJ$1=5),'Data Entry'!I772,"")</f>
        <v>0</v>
      </c>
      <c r="AS767" s="24" t="str">
        <f t="shared" si="206"/>
        <v/>
      </c>
      <c r="AT767" s="24" t="str">
        <f t="shared" si="207"/>
        <v/>
      </c>
      <c r="AU767" s="24" t="str">
        <f t="shared" si="208"/>
        <v/>
      </c>
      <c r="AV767" s="24" t="str">
        <f t="shared" si="209"/>
        <v/>
      </c>
      <c r="AX767" t="str">
        <f>IF(BC767="","",IF(BC767&gt;0,COUNT($AY$2:AY767),""))</f>
        <v/>
      </c>
      <c r="AY767" s="24" t="str">
        <f t="shared" si="210"/>
        <v/>
      </c>
      <c r="AZ767" s="24" t="str">
        <f>IF(AND($BB$1=5,$BC$1=AH767),'Data Entry'!C772,"")</f>
        <v/>
      </c>
      <c r="BA767" s="24" t="str">
        <f>IF(AND($BB$1=5,AG767=5,$BC$1=AH767),'Data Entry'!D772,"")</f>
        <v/>
      </c>
      <c r="BB767" s="24" t="str">
        <f t="shared" si="211"/>
        <v/>
      </c>
      <c r="BC767" s="24" t="str">
        <f>IF(AND($BB$1=5,AG767=5,$BC$1=AH767),'Data Entry'!F772,"")</f>
        <v/>
      </c>
      <c r="BD767" s="24" t="str">
        <f t="shared" si="212"/>
        <v/>
      </c>
      <c r="BE767" s="24" t="str">
        <f>IF(AND($BB$1=5,AG767=5,$BC$1=AH767),'Data Entry'!G772,"")</f>
        <v/>
      </c>
      <c r="BF767" s="24" t="str">
        <f t="shared" si="213"/>
        <v/>
      </c>
      <c r="BG767" s="24" t="str">
        <f t="shared" si="214"/>
        <v/>
      </c>
      <c r="BH767" s="24" t="str">
        <f>IF(AND($BB$1=5,AG767=5,$BC$1=AH767),'Data Entry'!E772,"")</f>
        <v/>
      </c>
      <c r="BI767" s="24" t="str">
        <f>IF(AND($BB$1=5,AG767=5,$BC$1=AH767),'Data Entry'!H772,"")</f>
        <v/>
      </c>
      <c r="BJ767" s="24" t="str">
        <f>IF(AND($BB$1=5,AG767=5,$BC$1=AH767),'Data Entry'!I772,"")</f>
        <v/>
      </c>
      <c r="BK767" s="24" t="str">
        <f t="shared" si="215"/>
        <v/>
      </c>
      <c r="BL767" s="24" t="str">
        <f t="shared" si="216"/>
        <v/>
      </c>
      <c r="BM767" s="24" t="str">
        <f t="shared" si="217"/>
        <v/>
      </c>
      <c r="BN767" s="24" t="str">
        <f t="shared" si="218"/>
        <v/>
      </c>
    </row>
    <row r="768" spans="1:66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7"/>
      <c r="AF768" t="str">
        <f>IF(AK768="","",IF(AK768&gt;0,COUNT($AG$2:AG768),""))</f>
        <v/>
      </c>
      <c r="AG768" s="24">
        <f t="shared" si="201"/>
        <v>5</v>
      </c>
      <c r="AH768" s="24">
        <f>IF(AND($AJ$1=5),'Data Entry'!C773,"")</f>
        <v>0</v>
      </c>
      <c r="AI768" s="24">
        <f>IF(AND($AJ$1=5),'Data Entry'!D773,"")</f>
        <v>0</v>
      </c>
      <c r="AJ768" s="24" t="str">
        <f t="shared" si="202"/>
        <v/>
      </c>
      <c r="AK768" s="24">
        <f>IF(AND($AJ$1=5),'Data Entry'!F773,"")</f>
        <v>0</v>
      </c>
      <c r="AL768" s="24" t="str">
        <f t="shared" si="203"/>
        <v/>
      </c>
      <c r="AM768" s="24">
        <f>IF(AND($AJ$1=5),'Data Entry'!G773,"")</f>
        <v>0</v>
      </c>
      <c r="AN768" s="24" t="str">
        <f t="shared" si="204"/>
        <v/>
      </c>
      <c r="AO768" s="24" t="str">
        <f t="shared" si="205"/>
        <v/>
      </c>
      <c r="AP768" s="24">
        <f>IF(AND($AJ$1=5),'Data Entry'!E773,"")</f>
        <v>0</v>
      </c>
      <c r="AQ768" s="24">
        <f>IF(AND($AJ$1=5),'Data Entry'!H773,"")</f>
        <v>0</v>
      </c>
      <c r="AR768" s="24">
        <f>IF(AND($AJ$1=5),'Data Entry'!I773,"")</f>
        <v>0</v>
      </c>
      <c r="AS768" s="24" t="str">
        <f t="shared" si="206"/>
        <v/>
      </c>
      <c r="AT768" s="24" t="str">
        <f t="shared" si="207"/>
        <v/>
      </c>
      <c r="AU768" s="24" t="str">
        <f t="shared" si="208"/>
        <v/>
      </c>
      <c r="AV768" s="24" t="str">
        <f t="shared" si="209"/>
        <v/>
      </c>
      <c r="AX768" t="str">
        <f>IF(BC768="","",IF(BC768&gt;0,COUNT($AY$2:AY768),""))</f>
        <v/>
      </c>
      <c r="AY768" s="24" t="str">
        <f t="shared" si="210"/>
        <v/>
      </c>
      <c r="AZ768" s="24" t="str">
        <f>IF(AND($BB$1=5,$BC$1=AH768),'Data Entry'!C773,"")</f>
        <v/>
      </c>
      <c r="BA768" s="24" t="str">
        <f>IF(AND($BB$1=5,AG768=5,$BC$1=AH768),'Data Entry'!D773,"")</f>
        <v/>
      </c>
      <c r="BB768" s="24" t="str">
        <f t="shared" si="211"/>
        <v/>
      </c>
      <c r="BC768" s="24" t="str">
        <f>IF(AND($BB$1=5,AG768=5,$BC$1=AH768),'Data Entry'!F773,"")</f>
        <v/>
      </c>
      <c r="BD768" s="24" t="str">
        <f t="shared" si="212"/>
        <v/>
      </c>
      <c r="BE768" s="24" t="str">
        <f>IF(AND($BB$1=5,AG768=5,$BC$1=AH768),'Data Entry'!G773,"")</f>
        <v/>
      </c>
      <c r="BF768" s="24" t="str">
        <f t="shared" si="213"/>
        <v/>
      </c>
      <c r="BG768" s="24" t="str">
        <f t="shared" si="214"/>
        <v/>
      </c>
      <c r="BH768" s="24" t="str">
        <f>IF(AND($BB$1=5,AG768=5,$BC$1=AH768),'Data Entry'!E773,"")</f>
        <v/>
      </c>
      <c r="BI768" s="24" t="str">
        <f>IF(AND($BB$1=5,AG768=5,$BC$1=AH768),'Data Entry'!H773,"")</f>
        <v/>
      </c>
      <c r="BJ768" s="24" t="str">
        <f>IF(AND($BB$1=5,AG768=5,$BC$1=AH768),'Data Entry'!I773,"")</f>
        <v/>
      </c>
      <c r="BK768" s="24" t="str">
        <f t="shared" si="215"/>
        <v/>
      </c>
      <c r="BL768" s="24" t="str">
        <f t="shared" si="216"/>
        <v/>
      </c>
      <c r="BM768" s="24" t="str">
        <f t="shared" si="217"/>
        <v/>
      </c>
      <c r="BN768" s="24" t="str">
        <f t="shared" si="218"/>
        <v/>
      </c>
    </row>
    <row r="769" spans="1:66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7"/>
      <c r="AF769" t="str">
        <f>IF(AK769="","",IF(AK769&gt;0,COUNT($AG$2:AG769),""))</f>
        <v/>
      </c>
      <c r="AG769" s="24">
        <f t="shared" si="201"/>
        <v>5</v>
      </c>
      <c r="AH769" s="24">
        <f>IF(AND($AJ$1=5),'Data Entry'!C774,"")</f>
        <v>0</v>
      </c>
      <c r="AI769" s="24">
        <f>IF(AND($AJ$1=5),'Data Entry'!D774,"")</f>
        <v>0</v>
      </c>
      <c r="AJ769" s="24" t="str">
        <f t="shared" si="202"/>
        <v/>
      </c>
      <c r="AK769" s="24">
        <f>IF(AND($AJ$1=5),'Data Entry'!F774,"")</f>
        <v>0</v>
      </c>
      <c r="AL769" s="24" t="str">
        <f t="shared" si="203"/>
        <v/>
      </c>
      <c r="AM769" s="24">
        <f>IF(AND($AJ$1=5),'Data Entry'!G774,"")</f>
        <v>0</v>
      </c>
      <c r="AN769" s="24" t="str">
        <f t="shared" si="204"/>
        <v/>
      </c>
      <c r="AO769" s="24" t="str">
        <f t="shared" si="205"/>
        <v/>
      </c>
      <c r="AP769" s="24">
        <f>IF(AND($AJ$1=5),'Data Entry'!E774,"")</f>
        <v>0</v>
      </c>
      <c r="AQ769" s="24">
        <f>IF(AND($AJ$1=5),'Data Entry'!H774,"")</f>
        <v>0</v>
      </c>
      <c r="AR769" s="24">
        <f>IF(AND($AJ$1=5),'Data Entry'!I774,"")</f>
        <v>0</v>
      </c>
      <c r="AS769" s="24" t="str">
        <f t="shared" si="206"/>
        <v/>
      </c>
      <c r="AT769" s="24" t="str">
        <f t="shared" si="207"/>
        <v/>
      </c>
      <c r="AU769" s="24" t="str">
        <f t="shared" si="208"/>
        <v/>
      </c>
      <c r="AV769" s="24" t="str">
        <f t="shared" si="209"/>
        <v/>
      </c>
      <c r="AX769" t="str">
        <f>IF(BC769="","",IF(BC769&gt;0,COUNT($AY$2:AY769),""))</f>
        <v/>
      </c>
      <c r="AY769" s="24" t="str">
        <f t="shared" si="210"/>
        <v/>
      </c>
      <c r="AZ769" s="24" t="str">
        <f>IF(AND($BB$1=5,$BC$1=AH769),'Data Entry'!C774,"")</f>
        <v/>
      </c>
      <c r="BA769" s="24" t="str">
        <f>IF(AND($BB$1=5,AG769=5,$BC$1=AH769),'Data Entry'!D774,"")</f>
        <v/>
      </c>
      <c r="BB769" s="24" t="str">
        <f t="shared" si="211"/>
        <v/>
      </c>
      <c r="BC769" s="24" t="str">
        <f>IF(AND($BB$1=5,AG769=5,$BC$1=AH769),'Data Entry'!F774,"")</f>
        <v/>
      </c>
      <c r="BD769" s="24" t="str">
        <f t="shared" si="212"/>
        <v/>
      </c>
      <c r="BE769" s="24" t="str">
        <f>IF(AND($BB$1=5,AG769=5,$BC$1=AH769),'Data Entry'!G774,"")</f>
        <v/>
      </c>
      <c r="BF769" s="24" t="str">
        <f t="shared" si="213"/>
        <v/>
      </c>
      <c r="BG769" s="24" t="str">
        <f t="shared" si="214"/>
        <v/>
      </c>
      <c r="BH769" s="24" t="str">
        <f>IF(AND($BB$1=5,AG769=5,$BC$1=AH769),'Data Entry'!E774,"")</f>
        <v/>
      </c>
      <c r="BI769" s="24" t="str">
        <f>IF(AND($BB$1=5,AG769=5,$BC$1=AH769),'Data Entry'!H774,"")</f>
        <v/>
      </c>
      <c r="BJ769" s="24" t="str">
        <f>IF(AND($BB$1=5,AG769=5,$BC$1=AH769),'Data Entry'!I774,"")</f>
        <v/>
      </c>
      <c r="BK769" s="24" t="str">
        <f t="shared" si="215"/>
        <v/>
      </c>
      <c r="BL769" s="24" t="str">
        <f t="shared" si="216"/>
        <v/>
      </c>
      <c r="BM769" s="24" t="str">
        <f t="shared" si="217"/>
        <v/>
      </c>
      <c r="BN769" s="24" t="str">
        <f t="shared" si="218"/>
        <v/>
      </c>
    </row>
    <row r="770" spans="1:66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7"/>
      <c r="AF770" t="str">
        <f>IF(AK770="","",IF(AK770&gt;0,COUNT($AG$2:AG770),""))</f>
        <v/>
      </c>
      <c r="AG770" s="24">
        <f t="shared" si="201"/>
        <v>5</v>
      </c>
      <c r="AH770" s="24">
        <f>IF(AND($AJ$1=5),'Data Entry'!C775,"")</f>
        <v>0</v>
      </c>
      <c r="AI770" s="24">
        <f>IF(AND($AJ$1=5),'Data Entry'!D775,"")</f>
        <v>0</v>
      </c>
      <c r="AJ770" s="24" t="str">
        <f t="shared" si="202"/>
        <v/>
      </c>
      <c r="AK770" s="24">
        <f>IF(AND($AJ$1=5),'Data Entry'!F775,"")</f>
        <v>0</v>
      </c>
      <c r="AL770" s="24" t="str">
        <f t="shared" si="203"/>
        <v/>
      </c>
      <c r="AM770" s="24">
        <f>IF(AND($AJ$1=5),'Data Entry'!G775,"")</f>
        <v>0</v>
      </c>
      <c r="AN770" s="24" t="str">
        <f t="shared" si="204"/>
        <v/>
      </c>
      <c r="AO770" s="24" t="str">
        <f t="shared" si="205"/>
        <v/>
      </c>
      <c r="AP770" s="24">
        <f>IF(AND($AJ$1=5),'Data Entry'!E775,"")</f>
        <v>0</v>
      </c>
      <c r="AQ770" s="24">
        <f>IF(AND($AJ$1=5),'Data Entry'!H775,"")</f>
        <v>0</v>
      </c>
      <c r="AR770" s="24">
        <f>IF(AND($AJ$1=5),'Data Entry'!I775,"")</f>
        <v>0</v>
      </c>
      <c r="AS770" s="24" t="str">
        <f t="shared" si="206"/>
        <v/>
      </c>
      <c r="AT770" s="24" t="str">
        <f t="shared" si="207"/>
        <v/>
      </c>
      <c r="AU770" s="24" t="str">
        <f t="shared" si="208"/>
        <v/>
      </c>
      <c r="AV770" s="24" t="str">
        <f t="shared" si="209"/>
        <v/>
      </c>
      <c r="AX770" t="str">
        <f>IF(BC770="","",IF(BC770&gt;0,COUNT($AY$2:AY770),""))</f>
        <v/>
      </c>
      <c r="AY770" s="24" t="str">
        <f t="shared" si="210"/>
        <v/>
      </c>
      <c r="AZ770" s="24" t="str">
        <f>IF(AND($BB$1=5,$BC$1=AH770),'Data Entry'!C775,"")</f>
        <v/>
      </c>
      <c r="BA770" s="24" t="str">
        <f>IF(AND($BB$1=5,AG770=5,$BC$1=AH770),'Data Entry'!D775,"")</f>
        <v/>
      </c>
      <c r="BB770" s="24" t="str">
        <f t="shared" si="211"/>
        <v/>
      </c>
      <c r="BC770" s="24" t="str">
        <f>IF(AND($BB$1=5,AG770=5,$BC$1=AH770),'Data Entry'!F775,"")</f>
        <v/>
      </c>
      <c r="BD770" s="24" t="str">
        <f t="shared" si="212"/>
        <v/>
      </c>
      <c r="BE770" s="24" t="str">
        <f>IF(AND($BB$1=5,AG770=5,$BC$1=AH770),'Data Entry'!G775,"")</f>
        <v/>
      </c>
      <c r="BF770" s="24" t="str">
        <f t="shared" si="213"/>
        <v/>
      </c>
      <c r="BG770" s="24" t="str">
        <f t="shared" si="214"/>
        <v/>
      </c>
      <c r="BH770" s="24" t="str">
        <f>IF(AND($BB$1=5,AG770=5,$BC$1=AH770),'Data Entry'!E775,"")</f>
        <v/>
      </c>
      <c r="BI770" s="24" t="str">
        <f>IF(AND($BB$1=5,AG770=5,$BC$1=AH770),'Data Entry'!H775,"")</f>
        <v/>
      </c>
      <c r="BJ770" s="24" t="str">
        <f>IF(AND($BB$1=5,AG770=5,$BC$1=AH770),'Data Entry'!I775,"")</f>
        <v/>
      </c>
      <c r="BK770" s="24" t="str">
        <f t="shared" si="215"/>
        <v/>
      </c>
      <c r="BL770" s="24" t="str">
        <f t="shared" si="216"/>
        <v/>
      </c>
      <c r="BM770" s="24" t="str">
        <f t="shared" si="217"/>
        <v/>
      </c>
      <c r="BN770" s="24" t="str">
        <f t="shared" si="218"/>
        <v/>
      </c>
    </row>
    <row r="771" spans="1:66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7"/>
      <c r="AF771" t="str">
        <f>IF(AK771="","",IF(AK771&gt;0,COUNT($AG$2:AG771),""))</f>
        <v/>
      </c>
      <c r="AG771" s="24">
        <f t="shared" ref="AG771:AG834" si="219">IF(AND($AJ$1=5),$AJ$1,"")</f>
        <v>5</v>
      </c>
      <c r="AH771" s="24">
        <f>IF(AND($AJ$1=5),'Data Entry'!C776,"")</f>
        <v>0</v>
      </c>
      <c r="AI771" s="24">
        <f>IF(AND($AJ$1=5),'Data Entry'!D776,"")</f>
        <v>0</v>
      </c>
      <c r="AJ771" s="24" t="str">
        <f t="shared" ref="AJ771:AJ834" si="220">IF(AND($AJ$1=5,$A771=5),D771,"")</f>
        <v/>
      </c>
      <c r="AK771" s="24">
        <f>IF(AND($AJ$1=5),'Data Entry'!F776,"")</f>
        <v>0</v>
      </c>
      <c r="AL771" s="24" t="str">
        <f t="shared" ref="AL771:AL834" si="221">IF(AND($AJ$1=5,$A771=5),F771,"")</f>
        <v/>
      </c>
      <c r="AM771" s="24">
        <f>IF(AND($AJ$1=5),'Data Entry'!G776,"")</f>
        <v>0</v>
      </c>
      <c r="AN771" s="24" t="str">
        <f t="shared" ref="AN771:AN834" si="222">IF(AND($AJ$1=5,$A771=5),H771,"")</f>
        <v/>
      </c>
      <c r="AO771" s="24" t="str">
        <f t="shared" ref="AO771:AO834" si="223">IF(AND($AJ$1=5,$A771=5),I771,"")</f>
        <v/>
      </c>
      <c r="AP771" s="24">
        <f>IF(AND($AJ$1=5),'Data Entry'!E776,"")</f>
        <v>0</v>
      </c>
      <c r="AQ771" s="24">
        <f>IF(AND($AJ$1=5),'Data Entry'!H776,"")</f>
        <v>0</v>
      </c>
      <c r="AR771" s="24">
        <f>IF(AND($AJ$1=5),'Data Entry'!I776,"")</f>
        <v>0</v>
      </c>
      <c r="AS771" s="24" t="str">
        <f t="shared" ref="AS771:AS834" si="224">IF(AND($AJ$1=5,$A771=5),M771,"")</f>
        <v/>
      </c>
      <c r="AT771" s="24" t="str">
        <f t="shared" ref="AT771:AT834" si="225">IF(AND($AJ$1=5,$A771=5),N771,"")</f>
        <v/>
      </c>
      <c r="AU771" s="24" t="str">
        <f t="shared" ref="AU771:AU834" si="226">IF(AND($AJ$1=5,$A771=5),O771,"")</f>
        <v/>
      </c>
      <c r="AV771" s="24" t="str">
        <f t="shared" ref="AV771:AV834" si="227">IF(AND($AJ$1=5,$A771=5),P771,"")</f>
        <v/>
      </c>
      <c r="AX771" t="str">
        <f>IF(BC771="","",IF(BC771&gt;0,COUNT($AY$2:AY771),""))</f>
        <v/>
      </c>
      <c r="AY771" s="24" t="str">
        <f t="shared" ref="AY771:AY834" si="228">IF(AND($BB$1=5,$BC$1=AH771),$BB$1,"")</f>
        <v/>
      </c>
      <c r="AZ771" s="24" t="str">
        <f>IF(AND($BB$1=5,$BC$1=AH771),'Data Entry'!C776,"")</f>
        <v/>
      </c>
      <c r="BA771" s="24" t="str">
        <f>IF(AND($BB$1=5,AG771=5,$BC$1=AH771),'Data Entry'!D776,"")</f>
        <v/>
      </c>
      <c r="BB771" s="24" t="str">
        <f t="shared" ref="BB771:BB834" si="229">IF(AND($BB$1=5,$A771=5,$BC$1=$B771),D771,"")</f>
        <v/>
      </c>
      <c r="BC771" s="24" t="str">
        <f>IF(AND($BB$1=5,AG771=5,$BC$1=AH771),'Data Entry'!F776,"")</f>
        <v/>
      </c>
      <c r="BD771" s="24" t="str">
        <f t="shared" ref="BD771:BD834" si="230">IF(AND($BB$1=5,$A771=5,$BC$1=$B771),F771,"")</f>
        <v/>
      </c>
      <c r="BE771" s="24" t="str">
        <f>IF(AND($BB$1=5,AG771=5,$BC$1=AH771),'Data Entry'!G776,"")</f>
        <v/>
      </c>
      <c r="BF771" s="24" t="str">
        <f t="shared" ref="BF771:BF834" si="231">IF(AND($BB$1=5,$A771=5,$BC$1=$B771),H771,"")</f>
        <v/>
      </c>
      <c r="BG771" s="24" t="str">
        <f t="shared" ref="BG771:BG834" si="232">IF(AND($BB$1=5,$A771=5,$BC$1=$B771),I771,"")</f>
        <v/>
      </c>
      <c r="BH771" s="24" t="str">
        <f>IF(AND($BB$1=5,AG771=5,$BC$1=AH771),'Data Entry'!E776,"")</f>
        <v/>
      </c>
      <c r="BI771" s="24" t="str">
        <f>IF(AND($BB$1=5,AG771=5,$BC$1=AH771),'Data Entry'!H776,"")</f>
        <v/>
      </c>
      <c r="BJ771" s="24" t="str">
        <f>IF(AND($BB$1=5,AG771=5,$BC$1=AH771),'Data Entry'!I776,"")</f>
        <v/>
      </c>
      <c r="BK771" s="24" t="str">
        <f t="shared" ref="BK771:BK834" si="233">IF(AND($BB$1=5,$A771=5,$BC$1=$B771),M771,"")</f>
        <v/>
      </c>
      <c r="BL771" s="24" t="str">
        <f t="shared" ref="BL771:BL834" si="234">IF(AND($BB$1=5,$A771=5,$BC$1=$B771),N771,"")</f>
        <v/>
      </c>
      <c r="BM771" s="24" t="str">
        <f t="shared" ref="BM771:BM834" si="235">IF(AND($BB$1=5,$A771=5,$BC$1=$B771),O771,"")</f>
        <v/>
      </c>
      <c r="BN771" s="24" t="str">
        <f t="shared" ref="BN771:BN834" si="236">IF(AND($BB$1=5,$A771=5,$BC$1=$B771),P771,"")</f>
        <v/>
      </c>
    </row>
    <row r="772" spans="1:66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7"/>
      <c r="AF772" t="str">
        <f>IF(AK772="","",IF(AK772&gt;0,COUNT($AG$2:AG772),""))</f>
        <v/>
      </c>
      <c r="AG772" s="24">
        <f t="shared" si="219"/>
        <v>5</v>
      </c>
      <c r="AH772" s="24">
        <f>IF(AND($AJ$1=5),'Data Entry'!C777,"")</f>
        <v>0</v>
      </c>
      <c r="AI772" s="24">
        <f>IF(AND($AJ$1=5),'Data Entry'!D777,"")</f>
        <v>0</v>
      </c>
      <c r="AJ772" s="24" t="str">
        <f t="shared" si="220"/>
        <v/>
      </c>
      <c r="AK772" s="24">
        <f>IF(AND($AJ$1=5),'Data Entry'!F777,"")</f>
        <v>0</v>
      </c>
      <c r="AL772" s="24" t="str">
        <f t="shared" si="221"/>
        <v/>
      </c>
      <c r="AM772" s="24">
        <f>IF(AND($AJ$1=5),'Data Entry'!G777,"")</f>
        <v>0</v>
      </c>
      <c r="AN772" s="24" t="str">
        <f t="shared" si="222"/>
        <v/>
      </c>
      <c r="AO772" s="24" t="str">
        <f t="shared" si="223"/>
        <v/>
      </c>
      <c r="AP772" s="24">
        <f>IF(AND($AJ$1=5),'Data Entry'!E777,"")</f>
        <v>0</v>
      </c>
      <c r="AQ772" s="24">
        <f>IF(AND($AJ$1=5),'Data Entry'!H777,"")</f>
        <v>0</v>
      </c>
      <c r="AR772" s="24">
        <f>IF(AND($AJ$1=5),'Data Entry'!I777,"")</f>
        <v>0</v>
      </c>
      <c r="AS772" s="24" t="str">
        <f t="shared" si="224"/>
        <v/>
      </c>
      <c r="AT772" s="24" t="str">
        <f t="shared" si="225"/>
        <v/>
      </c>
      <c r="AU772" s="24" t="str">
        <f t="shared" si="226"/>
        <v/>
      </c>
      <c r="AV772" s="24" t="str">
        <f t="shared" si="227"/>
        <v/>
      </c>
      <c r="AX772" t="str">
        <f>IF(BC772="","",IF(BC772&gt;0,COUNT($AY$2:AY772),""))</f>
        <v/>
      </c>
      <c r="AY772" s="24" t="str">
        <f t="shared" si="228"/>
        <v/>
      </c>
      <c r="AZ772" s="24" t="str">
        <f>IF(AND($BB$1=5,$BC$1=AH772),'Data Entry'!C777,"")</f>
        <v/>
      </c>
      <c r="BA772" s="24" t="str">
        <f>IF(AND($BB$1=5,AG772=5,$BC$1=AH772),'Data Entry'!D777,"")</f>
        <v/>
      </c>
      <c r="BB772" s="24" t="str">
        <f t="shared" si="229"/>
        <v/>
      </c>
      <c r="BC772" s="24" t="str">
        <f>IF(AND($BB$1=5,AG772=5,$BC$1=AH772),'Data Entry'!F777,"")</f>
        <v/>
      </c>
      <c r="BD772" s="24" t="str">
        <f t="shared" si="230"/>
        <v/>
      </c>
      <c r="BE772" s="24" t="str">
        <f>IF(AND($BB$1=5,AG772=5,$BC$1=AH772),'Data Entry'!G777,"")</f>
        <v/>
      </c>
      <c r="BF772" s="24" t="str">
        <f t="shared" si="231"/>
        <v/>
      </c>
      <c r="BG772" s="24" t="str">
        <f t="shared" si="232"/>
        <v/>
      </c>
      <c r="BH772" s="24" t="str">
        <f>IF(AND($BB$1=5,AG772=5,$BC$1=AH772),'Data Entry'!E777,"")</f>
        <v/>
      </c>
      <c r="BI772" s="24" t="str">
        <f>IF(AND($BB$1=5,AG772=5,$BC$1=AH772),'Data Entry'!H777,"")</f>
        <v/>
      </c>
      <c r="BJ772" s="24" t="str">
        <f>IF(AND($BB$1=5,AG772=5,$BC$1=AH772),'Data Entry'!I777,"")</f>
        <v/>
      </c>
      <c r="BK772" s="24" t="str">
        <f t="shared" si="233"/>
        <v/>
      </c>
      <c r="BL772" s="24" t="str">
        <f t="shared" si="234"/>
        <v/>
      </c>
      <c r="BM772" s="24" t="str">
        <f t="shared" si="235"/>
        <v/>
      </c>
      <c r="BN772" s="24" t="str">
        <f t="shared" si="236"/>
        <v/>
      </c>
    </row>
    <row r="773" spans="1:66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7"/>
      <c r="AF773" t="str">
        <f>IF(AK773="","",IF(AK773&gt;0,COUNT($AG$2:AG773),""))</f>
        <v/>
      </c>
      <c r="AG773" s="24">
        <f t="shared" si="219"/>
        <v>5</v>
      </c>
      <c r="AH773" s="24">
        <f>IF(AND($AJ$1=5),'Data Entry'!C778,"")</f>
        <v>0</v>
      </c>
      <c r="AI773" s="24">
        <f>IF(AND($AJ$1=5),'Data Entry'!D778,"")</f>
        <v>0</v>
      </c>
      <c r="AJ773" s="24" t="str">
        <f t="shared" si="220"/>
        <v/>
      </c>
      <c r="AK773" s="24">
        <f>IF(AND($AJ$1=5),'Data Entry'!F778,"")</f>
        <v>0</v>
      </c>
      <c r="AL773" s="24" t="str">
        <f t="shared" si="221"/>
        <v/>
      </c>
      <c r="AM773" s="24">
        <f>IF(AND($AJ$1=5),'Data Entry'!G778,"")</f>
        <v>0</v>
      </c>
      <c r="AN773" s="24" t="str">
        <f t="shared" si="222"/>
        <v/>
      </c>
      <c r="AO773" s="24" t="str">
        <f t="shared" si="223"/>
        <v/>
      </c>
      <c r="AP773" s="24">
        <f>IF(AND($AJ$1=5),'Data Entry'!E778,"")</f>
        <v>0</v>
      </c>
      <c r="AQ773" s="24">
        <f>IF(AND($AJ$1=5),'Data Entry'!H778,"")</f>
        <v>0</v>
      </c>
      <c r="AR773" s="24">
        <f>IF(AND($AJ$1=5),'Data Entry'!I778,"")</f>
        <v>0</v>
      </c>
      <c r="AS773" s="24" t="str">
        <f t="shared" si="224"/>
        <v/>
      </c>
      <c r="AT773" s="24" t="str">
        <f t="shared" si="225"/>
        <v/>
      </c>
      <c r="AU773" s="24" t="str">
        <f t="shared" si="226"/>
        <v/>
      </c>
      <c r="AV773" s="24" t="str">
        <f t="shared" si="227"/>
        <v/>
      </c>
      <c r="AX773" t="str">
        <f>IF(BC773="","",IF(BC773&gt;0,COUNT($AY$2:AY773),""))</f>
        <v/>
      </c>
      <c r="AY773" s="24" t="str">
        <f t="shared" si="228"/>
        <v/>
      </c>
      <c r="AZ773" s="24" t="str">
        <f>IF(AND($BB$1=5,$BC$1=AH773),'Data Entry'!C778,"")</f>
        <v/>
      </c>
      <c r="BA773" s="24" t="str">
        <f>IF(AND($BB$1=5,AG773=5,$BC$1=AH773),'Data Entry'!D778,"")</f>
        <v/>
      </c>
      <c r="BB773" s="24" t="str">
        <f t="shared" si="229"/>
        <v/>
      </c>
      <c r="BC773" s="24" t="str">
        <f>IF(AND($BB$1=5,AG773=5,$BC$1=AH773),'Data Entry'!F778,"")</f>
        <v/>
      </c>
      <c r="BD773" s="24" t="str">
        <f t="shared" si="230"/>
        <v/>
      </c>
      <c r="BE773" s="24" t="str">
        <f>IF(AND($BB$1=5,AG773=5,$BC$1=AH773),'Data Entry'!G778,"")</f>
        <v/>
      </c>
      <c r="BF773" s="24" t="str">
        <f t="shared" si="231"/>
        <v/>
      </c>
      <c r="BG773" s="24" t="str">
        <f t="shared" si="232"/>
        <v/>
      </c>
      <c r="BH773" s="24" t="str">
        <f>IF(AND($BB$1=5,AG773=5,$BC$1=AH773),'Data Entry'!E778,"")</f>
        <v/>
      </c>
      <c r="BI773" s="24" t="str">
        <f>IF(AND($BB$1=5,AG773=5,$BC$1=AH773),'Data Entry'!H778,"")</f>
        <v/>
      </c>
      <c r="BJ773" s="24" t="str">
        <f>IF(AND($BB$1=5,AG773=5,$BC$1=AH773),'Data Entry'!I778,"")</f>
        <v/>
      </c>
      <c r="BK773" s="24" t="str">
        <f t="shared" si="233"/>
        <v/>
      </c>
      <c r="BL773" s="24" t="str">
        <f t="shared" si="234"/>
        <v/>
      </c>
      <c r="BM773" s="24" t="str">
        <f t="shared" si="235"/>
        <v/>
      </c>
      <c r="BN773" s="24" t="str">
        <f t="shared" si="236"/>
        <v/>
      </c>
    </row>
    <row r="774" spans="1:66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7"/>
      <c r="AF774" t="str">
        <f>IF(AK774="","",IF(AK774&gt;0,COUNT($AG$2:AG774),""))</f>
        <v/>
      </c>
      <c r="AG774" s="24">
        <f t="shared" si="219"/>
        <v>5</v>
      </c>
      <c r="AH774" s="24">
        <f>IF(AND($AJ$1=5),'Data Entry'!C779,"")</f>
        <v>0</v>
      </c>
      <c r="AI774" s="24">
        <f>IF(AND($AJ$1=5),'Data Entry'!D779,"")</f>
        <v>0</v>
      </c>
      <c r="AJ774" s="24" t="str">
        <f t="shared" si="220"/>
        <v/>
      </c>
      <c r="AK774" s="24">
        <f>IF(AND($AJ$1=5),'Data Entry'!F779,"")</f>
        <v>0</v>
      </c>
      <c r="AL774" s="24" t="str">
        <f t="shared" si="221"/>
        <v/>
      </c>
      <c r="AM774" s="24">
        <f>IF(AND($AJ$1=5),'Data Entry'!G779,"")</f>
        <v>0</v>
      </c>
      <c r="AN774" s="24" t="str">
        <f t="shared" si="222"/>
        <v/>
      </c>
      <c r="AO774" s="24" t="str">
        <f t="shared" si="223"/>
        <v/>
      </c>
      <c r="AP774" s="24">
        <f>IF(AND($AJ$1=5),'Data Entry'!E779,"")</f>
        <v>0</v>
      </c>
      <c r="AQ774" s="24">
        <f>IF(AND($AJ$1=5),'Data Entry'!H779,"")</f>
        <v>0</v>
      </c>
      <c r="AR774" s="24">
        <f>IF(AND($AJ$1=5),'Data Entry'!I779,"")</f>
        <v>0</v>
      </c>
      <c r="AS774" s="24" t="str">
        <f t="shared" si="224"/>
        <v/>
      </c>
      <c r="AT774" s="24" t="str">
        <f t="shared" si="225"/>
        <v/>
      </c>
      <c r="AU774" s="24" t="str">
        <f t="shared" si="226"/>
        <v/>
      </c>
      <c r="AV774" s="24" t="str">
        <f t="shared" si="227"/>
        <v/>
      </c>
      <c r="AX774" t="str">
        <f>IF(BC774="","",IF(BC774&gt;0,COUNT($AY$2:AY774),""))</f>
        <v/>
      </c>
      <c r="AY774" s="24" t="str">
        <f t="shared" si="228"/>
        <v/>
      </c>
      <c r="AZ774" s="24" t="str">
        <f>IF(AND($BB$1=5,$BC$1=AH774),'Data Entry'!C779,"")</f>
        <v/>
      </c>
      <c r="BA774" s="24" t="str">
        <f>IF(AND($BB$1=5,AG774=5,$BC$1=AH774),'Data Entry'!D779,"")</f>
        <v/>
      </c>
      <c r="BB774" s="24" t="str">
        <f t="shared" si="229"/>
        <v/>
      </c>
      <c r="BC774" s="24" t="str">
        <f>IF(AND($BB$1=5,AG774=5,$BC$1=AH774),'Data Entry'!F779,"")</f>
        <v/>
      </c>
      <c r="BD774" s="24" t="str">
        <f t="shared" si="230"/>
        <v/>
      </c>
      <c r="BE774" s="24" t="str">
        <f>IF(AND($BB$1=5,AG774=5,$BC$1=AH774),'Data Entry'!G779,"")</f>
        <v/>
      </c>
      <c r="BF774" s="24" t="str">
        <f t="shared" si="231"/>
        <v/>
      </c>
      <c r="BG774" s="24" t="str">
        <f t="shared" si="232"/>
        <v/>
      </c>
      <c r="BH774" s="24" t="str">
        <f>IF(AND($BB$1=5,AG774=5,$BC$1=AH774),'Data Entry'!E779,"")</f>
        <v/>
      </c>
      <c r="BI774" s="24" t="str">
        <f>IF(AND($BB$1=5,AG774=5,$BC$1=AH774),'Data Entry'!H779,"")</f>
        <v/>
      </c>
      <c r="BJ774" s="24" t="str">
        <f>IF(AND($BB$1=5,AG774=5,$BC$1=AH774),'Data Entry'!I779,"")</f>
        <v/>
      </c>
      <c r="BK774" s="24" t="str">
        <f t="shared" si="233"/>
        <v/>
      </c>
      <c r="BL774" s="24" t="str">
        <f t="shared" si="234"/>
        <v/>
      </c>
      <c r="BM774" s="24" t="str">
        <f t="shared" si="235"/>
        <v/>
      </c>
      <c r="BN774" s="24" t="str">
        <f t="shared" si="236"/>
        <v/>
      </c>
    </row>
    <row r="775" spans="1:66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7"/>
      <c r="AF775" t="str">
        <f>IF(AK775="","",IF(AK775&gt;0,COUNT($AG$2:AG775),""))</f>
        <v/>
      </c>
      <c r="AG775" s="24">
        <f t="shared" si="219"/>
        <v>5</v>
      </c>
      <c r="AH775" s="24">
        <f>IF(AND($AJ$1=5),'Data Entry'!C780,"")</f>
        <v>0</v>
      </c>
      <c r="AI775" s="24">
        <f>IF(AND($AJ$1=5),'Data Entry'!D780,"")</f>
        <v>0</v>
      </c>
      <c r="AJ775" s="24" t="str">
        <f t="shared" si="220"/>
        <v/>
      </c>
      <c r="AK775" s="24">
        <f>IF(AND($AJ$1=5),'Data Entry'!F780,"")</f>
        <v>0</v>
      </c>
      <c r="AL775" s="24" t="str">
        <f t="shared" si="221"/>
        <v/>
      </c>
      <c r="AM775" s="24">
        <f>IF(AND($AJ$1=5),'Data Entry'!G780,"")</f>
        <v>0</v>
      </c>
      <c r="AN775" s="24" t="str">
        <f t="shared" si="222"/>
        <v/>
      </c>
      <c r="AO775" s="24" t="str">
        <f t="shared" si="223"/>
        <v/>
      </c>
      <c r="AP775" s="24">
        <f>IF(AND($AJ$1=5),'Data Entry'!E780,"")</f>
        <v>0</v>
      </c>
      <c r="AQ775" s="24">
        <f>IF(AND($AJ$1=5),'Data Entry'!H780,"")</f>
        <v>0</v>
      </c>
      <c r="AR775" s="24">
        <f>IF(AND($AJ$1=5),'Data Entry'!I780,"")</f>
        <v>0</v>
      </c>
      <c r="AS775" s="24" t="str">
        <f t="shared" si="224"/>
        <v/>
      </c>
      <c r="AT775" s="24" t="str">
        <f t="shared" si="225"/>
        <v/>
      </c>
      <c r="AU775" s="24" t="str">
        <f t="shared" si="226"/>
        <v/>
      </c>
      <c r="AV775" s="24" t="str">
        <f t="shared" si="227"/>
        <v/>
      </c>
      <c r="AX775" t="str">
        <f>IF(BC775="","",IF(BC775&gt;0,COUNT($AY$2:AY775),""))</f>
        <v/>
      </c>
      <c r="AY775" s="24" t="str">
        <f t="shared" si="228"/>
        <v/>
      </c>
      <c r="AZ775" s="24" t="str">
        <f>IF(AND($BB$1=5,$BC$1=AH775),'Data Entry'!C780,"")</f>
        <v/>
      </c>
      <c r="BA775" s="24" t="str">
        <f>IF(AND($BB$1=5,AG775=5,$BC$1=AH775),'Data Entry'!D780,"")</f>
        <v/>
      </c>
      <c r="BB775" s="24" t="str">
        <f t="shared" si="229"/>
        <v/>
      </c>
      <c r="BC775" s="24" t="str">
        <f>IF(AND($BB$1=5,AG775=5,$BC$1=AH775),'Data Entry'!F780,"")</f>
        <v/>
      </c>
      <c r="BD775" s="24" t="str">
        <f t="shared" si="230"/>
        <v/>
      </c>
      <c r="BE775" s="24" t="str">
        <f>IF(AND($BB$1=5,AG775=5,$BC$1=AH775),'Data Entry'!G780,"")</f>
        <v/>
      </c>
      <c r="BF775" s="24" t="str">
        <f t="shared" si="231"/>
        <v/>
      </c>
      <c r="BG775" s="24" t="str">
        <f t="shared" si="232"/>
        <v/>
      </c>
      <c r="BH775" s="24" t="str">
        <f>IF(AND($BB$1=5,AG775=5,$BC$1=AH775),'Data Entry'!E780,"")</f>
        <v/>
      </c>
      <c r="BI775" s="24" t="str">
        <f>IF(AND($BB$1=5,AG775=5,$BC$1=AH775),'Data Entry'!H780,"")</f>
        <v/>
      </c>
      <c r="BJ775" s="24" t="str">
        <f>IF(AND($BB$1=5,AG775=5,$BC$1=AH775),'Data Entry'!I780,"")</f>
        <v/>
      </c>
      <c r="BK775" s="24" t="str">
        <f t="shared" si="233"/>
        <v/>
      </c>
      <c r="BL775" s="24" t="str">
        <f t="shared" si="234"/>
        <v/>
      </c>
      <c r="BM775" s="24" t="str">
        <f t="shared" si="235"/>
        <v/>
      </c>
      <c r="BN775" s="24" t="str">
        <f t="shared" si="236"/>
        <v/>
      </c>
    </row>
    <row r="776" spans="1:66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7"/>
      <c r="AF776" t="str">
        <f>IF(AK776="","",IF(AK776&gt;0,COUNT($AG$2:AG776),""))</f>
        <v/>
      </c>
      <c r="AG776" s="24">
        <f t="shared" si="219"/>
        <v>5</v>
      </c>
      <c r="AH776" s="24">
        <f>IF(AND($AJ$1=5),'Data Entry'!C781,"")</f>
        <v>0</v>
      </c>
      <c r="AI776" s="24">
        <f>IF(AND($AJ$1=5),'Data Entry'!D781,"")</f>
        <v>0</v>
      </c>
      <c r="AJ776" s="24" t="str">
        <f t="shared" si="220"/>
        <v/>
      </c>
      <c r="AK776" s="24">
        <f>IF(AND($AJ$1=5),'Data Entry'!F781,"")</f>
        <v>0</v>
      </c>
      <c r="AL776" s="24" t="str">
        <f t="shared" si="221"/>
        <v/>
      </c>
      <c r="AM776" s="24">
        <f>IF(AND($AJ$1=5),'Data Entry'!G781,"")</f>
        <v>0</v>
      </c>
      <c r="AN776" s="24" t="str">
        <f t="shared" si="222"/>
        <v/>
      </c>
      <c r="AO776" s="24" t="str">
        <f t="shared" si="223"/>
        <v/>
      </c>
      <c r="AP776" s="24">
        <f>IF(AND($AJ$1=5),'Data Entry'!E781,"")</f>
        <v>0</v>
      </c>
      <c r="AQ776" s="24">
        <f>IF(AND($AJ$1=5),'Data Entry'!H781,"")</f>
        <v>0</v>
      </c>
      <c r="AR776" s="24">
        <f>IF(AND($AJ$1=5),'Data Entry'!I781,"")</f>
        <v>0</v>
      </c>
      <c r="AS776" s="24" t="str">
        <f t="shared" si="224"/>
        <v/>
      </c>
      <c r="AT776" s="24" t="str">
        <f t="shared" si="225"/>
        <v/>
      </c>
      <c r="AU776" s="24" t="str">
        <f t="shared" si="226"/>
        <v/>
      </c>
      <c r="AV776" s="24" t="str">
        <f t="shared" si="227"/>
        <v/>
      </c>
      <c r="AX776" t="str">
        <f>IF(BC776="","",IF(BC776&gt;0,COUNT($AY$2:AY776),""))</f>
        <v/>
      </c>
      <c r="AY776" s="24" t="str">
        <f t="shared" si="228"/>
        <v/>
      </c>
      <c r="AZ776" s="24" t="str">
        <f>IF(AND($BB$1=5,$BC$1=AH776),'Data Entry'!C781,"")</f>
        <v/>
      </c>
      <c r="BA776" s="24" t="str">
        <f>IF(AND($BB$1=5,AG776=5,$BC$1=AH776),'Data Entry'!D781,"")</f>
        <v/>
      </c>
      <c r="BB776" s="24" t="str">
        <f t="shared" si="229"/>
        <v/>
      </c>
      <c r="BC776" s="24" t="str">
        <f>IF(AND($BB$1=5,AG776=5,$BC$1=AH776),'Data Entry'!F781,"")</f>
        <v/>
      </c>
      <c r="BD776" s="24" t="str">
        <f t="shared" si="230"/>
        <v/>
      </c>
      <c r="BE776" s="24" t="str">
        <f>IF(AND($BB$1=5,AG776=5,$BC$1=AH776),'Data Entry'!G781,"")</f>
        <v/>
      </c>
      <c r="BF776" s="24" t="str">
        <f t="shared" si="231"/>
        <v/>
      </c>
      <c r="BG776" s="24" t="str">
        <f t="shared" si="232"/>
        <v/>
      </c>
      <c r="BH776" s="24" t="str">
        <f>IF(AND($BB$1=5,AG776=5,$BC$1=AH776),'Data Entry'!E781,"")</f>
        <v/>
      </c>
      <c r="BI776" s="24" t="str">
        <f>IF(AND($BB$1=5,AG776=5,$BC$1=AH776),'Data Entry'!H781,"")</f>
        <v/>
      </c>
      <c r="BJ776" s="24" t="str">
        <f>IF(AND($BB$1=5,AG776=5,$BC$1=AH776),'Data Entry'!I781,"")</f>
        <v/>
      </c>
      <c r="BK776" s="24" t="str">
        <f t="shared" si="233"/>
        <v/>
      </c>
      <c r="BL776" s="24" t="str">
        <f t="shared" si="234"/>
        <v/>
      </c>
      <c r="BM776" s="24" t="str">
        <f t="shared" si="235"/>
        <v/>
      </c>
      <c r="BN776" s="24" t="str">
        <f t="shared" si="236"/>
        <v/>
      </c>
    </row>
    <row r="777" spans="1:66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7"/>
      <c r="AF777" t="str">
        <f>IF(AK777="","",IF(AK777&gt;0,COUNT($AG$2:AG777),""))</f>
        <v/>
      </c>
      <c r="AG777" s="24">
        <f t="shared" si="219"/>
        <v>5</v>
      </c>
      <c r="AH777" s="24">
        <f>IF(AND($AJ$1=5),'Data Entry'!C782,"")</f>
        <v>0</v>
      </c>
      <c r="AI777" s="24">
        <f>IF(AND($AJ$1=5),'Data Entry'!D782,"")</f>
        <v>0</v>
      </c>
      <c r="AJ777" s="24" t="str">
        <f t="shared" si="220"/>
        <v/>
      </c>
      <c r="AK777" s="24">
        <f>IF(AND($AJ$1=5),'Data Entry'!F782,"")</f>
        <v>0</v>
      </c>
      <c r="AL777" s="24" t="str">
        <f t="shared" si="221"/>
        <v/>
      </c>
      <c r="AM777" s="24">
        <f>IF(AND($AJ$1=5),'Data Entry'!G782,"")</f>
        <v>0</v>
      </c>
      <c r="AN777" s="24" t="str">
        <f t="shared" si="222"/>
        <v/>
      </c>
      <c r="AO777" s="24" t="str">
        <f t="shared" si="223"/>
        <v/>
      </c>
      <c r="AP777" s="24">
        <f>IF(AND($AJ$1=5),'Data Entry'!E782,"")</f>
        <v>0</v>
      </c>
      <c r="AQ777" s="24">
        <f>IF(AND($AJ$1=5),'Data Entry'!H782,"")</f>
        <v>0</v>
      </c>
      <c r="AR777" s="24">
        <f>IF(AND($AJ$1=5),'Data Entry'!I782,"")</f>
        <v>0</v>
      </c>
      <c r="AS777" s="24" t="str">
        <f t="shared" si="224"/>
        <v/>
      </c>
      <c r="AT777" s="24" t="str">
        <f t="shared" si="225"/>
        <v/>
      </c>
      <c r="AU777" s="24" t="str">
        <f t="shared" si="226"/>
        <v/>
      </c>
      <c r="AV777" s="24" t="str">
        <f t="shared" si="227"/>
        <v/>
      </c>
      <c r="AX777" t="str">
        <f>IF(BC777="","",IF(BC777&gt;0,COUNT($AY$2:AY777),""))</f>
        <v/>
      </c>
      <c r="AY777" s="24" t="str">
        <f t="shared" si="228"/>
        <v/>
      </c>
      <c r="AZ777" s="24" t="str">
        <f>IF(AND($BB$1=5,$BC$1=AH777),'Data Entry'!C782,"")</f>
        <v/>
      </c>
      <c r="BA777" s="24" t="str">
        <f>IF(AND($BB$1=5,AG777=5,$BC$1=AH777),'Data Entry'!D782,"")</f>
        <v/>
      </c>
      <c r="BB777" s="24" t="str">
        <f t="shared" si="229"/>
        <v/>
      </c>
      <c r="BC777" s="24" t="str">
        <f>IF(AND($BB$1=5,AG777=5,$BC$1=AH777),'Data Entry'!F782,"")</f>
        <v/>
      </c>
      <c r="BD777" s="24" t="str">
        <f t="shared" si="230"/>
        <v/>
      </c>
      <c r="BE777" s="24" t="str">
        <f>IF(AND($BB$1=5,AG777=5,$BC$1=AH777),'Data Entry'!G782,"")</f>
        <v/>
      </c>
      <c r="BF777" s="24" t="str">
        <f t="shared" si="231"/>
        <v/>
      </c>
      <c r="BG777" s="24" t="str">
        <f t="shared" si="232"/>
        <v/>
      </c>
      <c r="BH777" s="24" t="str">
        <f>IF(AND($BB$1=5,AG777=5,$BC$1=AH777),'Data Entry'!E782,"")</f>
        <v/>
      </c>
      <c r="BI777" s="24" t="str">
        <f>IF(AND($BB$1=5,AG777=5,$BC$1=AH777),'Data Entry'!H782,"")</f>
        <v/>
      </c>
      <c r="BJ777" s="24" t="str">
        <f>IF(AND($BB$1=5,AG777=5,$BC$1=AH777),'Data Entry'!I782,"")</f>
        <v/>
      </c>
      <c r="BK777" s="24" t="str">
        <f t="shared" si="233"/>
        <v/>
      </c>
      <c r="BL777" s="24" t="str">
        <f t="shared" si="234"/>
        <v/>
      </c>
      <c r="BM777" s="24" t="str">
        <f t="shared" si="235"/>
        <v/>
      </c>
      <c r="BN777" s="24" t="str">
        <f t="shared" si="236"/>
        <v/>
      </c>
    </row>
    <row r="778" spans="1:66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7"/>
      <c r="AF778" t="str">
        <f>IF(AK778="","",IF(AK778&gt;0,COUNT($AG$2:AG778),""))</f>
        <v/>
      </c>
      <c r="AG778" s="24">
        <f t="shared" si="219"/>
        <v>5</v>
      </c>
      <c r="AH778" s="24">
        <f>IF(AND($AJ$1=5),'Data Entry'!C783,"")</f>
        <v>0</v>
      </c>
      <c r="AI778" s="24">
        <f>IF(AND($AJ$1=5),'Data Entry'!D783,"")</f>
        <v>0</v>
      </c>
      <c r="AJ778" s="24" t="str">
        <f t="shared" si="220"/>
        <v/>
      </c>
      <c r="AK778" s="24">
        <f>IF(AND($AJ$1=5),'Data Entry'!F783,"")</f>
        <v>0</v>
      </c>
      <c r="AL778" s="24" t="str">
        <f t="shared" si="221"/>
        <v/>
      </c>
      <c r="AM778" s="24">
        <f>IF(AND($AJ$1=5),'Data Entry'!G783,"")</f>
        <v>0</v>
      </c>
      <c r="AN778" s="24" t="str">
        <f t="shared" si="222"/>
        <v/>
      </c>
      <c r="AO778" s="24" t="str">
        <f t="shared" si="223"/>
        <v/>
      </c>
      <c r="AP778" s="24">
        <f>IF(AND($AJ$1=5),'Data Entry'!E783,"")</f>
        <v>0</v>
      </c>
      <c r="AQ778" s="24">
        <f>IF(AND($AJ$1=5),'Data Entry'!H783,"")</f>
        <v>0</v>
      </c>
      <c r="AR778" s="24">
        <f>IF(AND($AJ$1=5),'Data Entry'!I783,"")</f>
        <v>0</v>
      </c>
      <c r="AS778" s="24" t="str">
        <f t="shared" si="224"/>
        <v/>
      </c>
      <c r="AT778" s="24" t="str">
        <f t="shared" si="225"/>
        <v/>
      </c>
      <c r="AU778" s="24" t="str">
        <f t="shared" si="226"/>
        <v/>
      </c>
      <c r="AV778" s="24" t="str">
        <f t="shared" si="227"/>
        <v/>
      </c>
      <c r="AX778" t="str">
        <f>IF(BC778="","",IF(BC778&gt;0,COUNT($AY$2:AY778),""))</f>
        <v/>
      </c>
      <c r="AY778" s="24" t="str">
        <f t="shared" si="228"/>
        <v/>
      </c>
      <c r="AZ778" s="24" t="str">
        <f>IF(AND($BB$1=5,$BC$1=AH778),'Data Entry'!C783,"")</f>
        <v/>
      </c>
      <c r="BA778" s="24" t="str">
        <f>IF(AND($BB$1=5,AG778=5,$BC$1=AH778),'Data Entry'!D783,"")</f>
        <v/>
      </c>
      <c r="BB778" s="24" t="str">
        <f t="shared" si="229"/>
        <v/>
      </c>
      <c r="BC778" s="24" t="str">
        <f>IF(AND($BB$1=5,AG778=5,$BC$1=AH778),'Data Entry'!F783,"")</f>
        <v/>
      </c>
      <c r="BD778" s="24" t="str">
        <f t="shared" si="230"/>
        <v/>
      </c>
      <c r="BE778" s="24" t="str">
        <f>IF(AND($BB$1=5,AG778=5,$BC$1=AH778),'Data Entry'!G783,"")</f>
        <v/>
      </c>
      <c r="BF778" s="24" t="str">
        <f t="shared" si="231"/>
        <v/>
      </c>
      <c r="BG778" s="24" t="str">
        <f t="shared" si="232"/>
        <v/>
      </c>
      <c r="BH778" s="24" t="str">
        <f>IF(AND($BB$1=5,AG778=5,$BC$1=AH778),'Data Entry'!E783,"")</f>
        <v/>
      </c>
      <c r="BI778" s="24" t="str">
        <f>IF(AND($BB$1=5,AG778=5,$BC$1=AH778),'Data Entry'!H783,"")</f>
        <v/>
      </c>
      <c r="BJ778" s="24" t="str">
        <f>IF(AND($BB$1=5,AG778=5,$BC$1=AH778),'Data Entry'!I783,"")</f>
        <v/>
      </c>
      <c r="BK778" s="24" t="str">
        <f t="shared" si="233"/>
        <v/>
      </c>
      <c r="BL778" s="24" t="str">
        <f t="shared" si="234"/>
        <v/>
      </c>
      <c r="BM778" s="24" t="str">
        <f t="shared" si="235"/>
        <v/>
      </c>
      <c r="BN778" s="24" t="str">
        <f t="shared" si="236"/>
        <v/>
      </c>
    </row>
    <row r="779" spans="1:66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7"/>
      <c r="AF779" t="str">
        <f>IF(AK779="","",IF(AK779&gt;0,COUNT($AG$2:AG779),""))</f>
        <v/>
      </c>
      <c r="AG779" s="24">
        <f t="shared" si="219"/>
        <v>5</v>
      </c>
      <c r="AH779" s="24">
        <f>IF(AND($AJ$1=5),'Data Entry'!C784,"")</f>
        <v>0</v>
      </c>
      <c r="AI779" s="24">
        <f>IF(AND($AJ$1=5),'Data Entry'!D784,"")</f>
        <v>0</v>
      </c>
      <c r="AJ779" s="24" t="str">
        <f t="shared" si="220"/>
        <v/>
      </c>
      <c r="AK779" s="24">
        <f>IF(AND($AJ$1=5),'Data Entry'!F784,"")</f>
        <v>0</v>
      </c>
      <c r="AL779" s="24" t="str">
        <f t="shared" si="221"/>
        <v/>
      </c>
      <c r="AM779" s="24">
        <f>IF(AND($AJ$1=5),'Data Entry'!G784,"")</f>
        <v>0</v>
      </c>
      <c r="AN779" s="24" t="str">
        <f t="shared" si="222"/>
        <v/>
      </c>
      <c r="AO779" s="24" t="str">
        <f t="shared" si="223"/>
        <v/>
      </c>
      <c r="AP779" s="24">
        <f>IF(AND($AJ$1=5),'Data Entry'!E784,"")</f>
        <v>0</v>
      </c>
      <c r="AQ779" s="24">
        <f>IF(AND($AJ$1=5),'Data Entry'!H784,"")</f>
        <v>0</v>
      </c>
      <c r="AR779" s="24">
        <f>IF(AND($AJ$1=5),'Data Entry'!I784,"")</f>
        <v>0</v>
      </c>
      <c r="AS779" s="24" t="str">
        <f t="shared" si="224"/>
        <v/>
      </c>
      <c r="AT779" s="24" t="str">
        <f t="shared" si="225"/>
        <v/>
      </c>
      <c r="AU779" s="24" t="str">
        <f t="shared" si="226"/>
        <v/>
      </c>
      <c r="AV779" s="24" t="str">
        <f t="shared" si="227"/>
        <v/>
      </c>
      <c r="AX779" t="str">
        <f>IF(BC779="","",IF(BC779&gt;0,COUNT($AY$2:AY779),""))</f>
        <v/>
      </c>
      <c r="AY779" s="24" t="str">
        <f t="shared" si="228"/>
        <v/>
      </c>
      <c r="AZ779" s="24" t="str">
        <f>IF(AND($BB$1=5,$BC$1=AH779),'Data Entry'!C784,"")</f>
        <v/>
      </c>
      <c r="BA779" s="24" t="str">
        <f>IF(AND($BB$1=5,AG779=5,$BC$1=AH779),'Data Entry'!D784,"")</f>
        <v/>
      </c>
      <c r="BB779" s="24" t="str">
        <f t="shared" si="229"/>
        <v/>
      </c>
      <c r="BC779" s="24" t="str">
        <f>IF(AND($BB$1=5,AG779=5,$BC$1=AH779),'Data Entry'!F784,"")</f>
        <v/>
      </c>
      <c r="BD779" s="24" t="str">
        <f t="shared" si="230"/>
        <v/>
      </c>
      <c r="BE779" s="24" t="str">
        <f>IF(AND($BB$1=5,AG779=5,$BC$1=AH779),'Data Entry'!G784,"")</f>
        <v/>
      </c>
      <c r="BF779" s="24" t="str">
        <f t="shared" si="231"/>
        <v/>
      </c>
      <c r="BG779" s="24" t="str">
        <f t="shared" si="232"/>
        <v/>
      </c>
      <c r="BH779" s="24" t="str">
        <f>IF(AND($BB$1=5,AG779=5,$BC$1=AH779),'Data Entry'!E784,"")</f>
        <v/>
      </c>
      <c r="BI779" s="24" t="str">
        <f>IF(AND($BB$1=5,AG779=5,$BC$1=AH779),'Data Entry'!H784,"")</f>
        <v/>
      </c>
      <c r="BJ779" s="24" t="str">
        <f>IF(AND($BB$1=5,AG779=5,$BC$1=AH779),'Data Entry'!I784,"")</f>
        <v/>
      </c>
      <c r="BK779" s="24" t="str">
        <f t="shared" si="233"/>
        <v/>
      </c>
      <c r="BL779" s="24" t="str">
        <f t="shared" si="234"/>
        <v/>
      </c>
      <c r="BM779" s="24" t="str">
        <f t="shared" si="235"/>
        <v/>
      </c>
      <c r="BN779" s="24" t="str">
        <f t="shared" si="236"/>
        <v/>
      </c>
    </row>
    <row r="780" spans="1:66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7"/>
      <c r="AF780" t="str">
        <f>IF(AK780="","",IF(AK780&gt;0,COUNT($AG$2:AG780),""))</f>
        <v/>
      </c>
      <c r="AG780" s="24">
        <f t="shared" si="219"/>
        <v>5</v>
      </c>
      <c r="AH780" s="24">
        <f>IF(AND($AJ$1=5),'Data Entry'!C785,"")</f>
        <v>0</v>
      </c>
      <c r="AI780" s="24">
        <f>IF(AND($AJ$1=5),'Data Entry'!D785,"")</f>
        <v>0</v>
      </c>
      <c r="AJ780" s="24" t="str">
        <f t="shared" si="220"/>
        <v/>
      </c>
      <c r="AK780" s="24">
        <f>IF(AND($AJ$1=5),'Data Entry'!F785,"")</f>
        <v>0</v>
      </c>
      <c r="AL780" s="24" t="str">
        <f t="shared" si="221"/>
        <v/>
      </c>
      <c r="AM780" s="24">
        <f>IF(AND($AJ$1=5),'Data Entry'!G785,"")</f>
        <v>0</v>
      </c>
      <c r="AN780" s="24" t="str">
        <f t="shared" si="222"/>
        <v/>
      </c>
      <c r="AO780" s="24" t="str">
        <f t="shared" si="223"/>
        <v/>
      </c>
      <c r="AP780" s="24">
        <f>IF(AND($AJ$1=5),'Data Entry'!E785,"")</f>
        <v>0</v>
      </c>
      <c r="AQ780" s="24">
        <f>IF(AND($AJ$1=5),'Data Entry'!H785,"")</f>
        <v>0</v>
      </c>
      <c r="AR780" s="24">
        <f>IF(AND($AJ$1=5),'Data Entry'!I785,"")</f>
        <v>0</v>
      </c>
      <c r="AS780" s="24" t="str">
        <f t="shared" si="224"/>
        <v/>
      </c>
      <c r="AT780" s="24" t="str">
        <f t="shared" si="225"/>
        <v/>
      </c>
      <c r="AU780" s="24" t="str">
        <f t="shared" si="226"/>
        <v/>
      </c>
      <c r="AV780" s="24" t="str">
        <f t="shared" si="227"/>
        <v/>
      </c>
      <c r="AX780" t="str">
        <f>IF(BC780="","",IF(BC780&gt;0,COUNT($AY$2:AY780),""))</f>
        <v/>
      </c>
      <c r="AY780" s="24" t="str">
        <f t="shared" si="228"/>
        <v/>
      </c>
      <c r="AZ780" s="24" t="str">
        <f>IF(AND($BB$1=5,$BC$1=AH780),'Data Entry'!C785,"")</f>
        <v/>
      </c>
      <c r="BA780" s="24" t="str">
        <f>IF(AND($BB$1=5,AG780=5,$BC$1=AH780),'Data Entry'!D785,"")</f>
        <v/>
      </c>
      <c r="BB780" s="24" t="str">
        <f t="shared" si="229"/>
        <v/>
      </c>
      <c r="BC780" s="24" t="str">
        <f>IF(AND($BB$1=5,AG780=5,$BC$1=AH780),'Data Entry'!F785,"")</f>
        <v/>
      </c>
      <c r="BD780" s="24" t="str">
        <f t="shared" si="230"/>
        <v/>
      </c>
      <c r="BE780" s="24" t="str">
        <f>IF(AND($BB$1=5,AG780=5,$BC$1=AH780),'Data Entry'!G785,"")</f>
        <v/>
      </c>
      <c r="BF780" s="24" t="str">
        <f t="shared" si="231"/>
        <v/>
      </c>
      <c r="BG780" s="24" t="str">
        <f t="shared" si="232"/>
        <v/>
      </c>
      <c r="BH780" s="24" t="str">
        <f>IF(AND($BB$1=5,AG780=5,$BC$1=AH780),'Data Entry'!E785,"")</f>
        <v/>
      </c>
      <c r="BI780" s="24" t="str">
        <f>IF(AND($BB$1=5,AG780=5,$BC$1=AH780),'Data Entry'!H785,"")</f>
        <v/>
      </c>
      <c r="BJ780" s="24" t="str">
        <f>IF(AND($BB$1=5,AG780=5,$BC$1=AH780),'Data Entry'!I785,"")</f>
        <v/>
      </c>
      <c r="BK780" s="24" t="str">
        <f t="shared" si="233"/>
        <v/>
      </c>
      <c r="BL780" s="24" t="str">
        <f t="shared" si="234"/>
        <v/>
      </c>
      <c r="BM780" s="24" t="str">
        <f t="shared" si="235"/>
        <v/>
      </c>
      <c r="BN780" s="24" t="str">
        <f t="shared" si="236"/>
        <v/>
      </c>
    </row>
    <row r="781" spans="1:66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7"/>
      <c r="AF781" t="str">
        <f>IF(AK781="","",IF(AK781&gt;0,COUNT($AG$2:AG781),""))</f>
        <v/>
      </c>
      <c r="AG781" s="24">
        <f t="shared" si="219"/>
        <v>5</v>
      </c>
      <c r="AH781" s="24">
        <f>IF(AND($AJ$1=5),'Data Entry'!C786,"")</f>
        <v>0</v>
      </c>
      <c r="AI781" s="24">
        <f>IF(AND($AJ$1=5),'Data Entry'!D786,"")</f>
        <v>0</v>
      </c>
      <c r="AJ781" s="24" t="str">
        <f t="shared" si="220"/>
        <v/>
      </c>
      <c r="AK781" s="24">
        <f>IF(AND($AJ$1=5),'Data Entry'!F786,"")</f>
        <v>0</v>
      </c>
      <c r="AL781" s="24" t="str">
        <f t="shared" si="221"/>
        <v/>
      </c>
      <c r="AM781" s="24">
        <f>IF(AND($AJ$1=5),'Data Entry'!G786,"")</f>
        <v>0</v>
      </c>
      <c r="AN781" s="24" t="str">
        <f t="shared" si="222"/>
        <v/>
      </c>
      <c r="AO781" s="24" t="str">
        <f t="shared" si="223"/>
        <v/>
      </c>
      <c r="AP781" s="24">
        <f>IF(AND($AJ$1=5),'Data Entry'!E786,"")</f>
        <v>0</v>
      </c>
      <c r="AQ781" s="24">
        <f>IF(AND($AJ$1=5),'Data Entry'!H786,"")</f>
        <v>0</v>
      </c>
      <c r="AR781" s="24">
        <f>IF(AND($AJ$1=5),'Data Entry'!I786,"")</f>
        <v>0</v>
      </c>
      <c r="AS781" s="24" t="str">
        <f t="shared" si="224"/>
        <v/>
      </c>
      <c r="AT781" s="24" t="str">
        <f t="shared" si="225"/>
        <v/>
      </c>
      <c r="AU781" s="24" t="str">
        <f t="shared" si="226"/>
        <v/>
      </c>
      <c r="AV781" s="24" t="str">
        <f t="shared" si="227"/>
        <v/>
      </c>
      <c r="AX781" t="str">
        <f>IF(BC781="","",IF(BC781&gt;0,COUNT($AY$2:AY781),""))</f>
        <v/>
      </c>
      <c r="AY781" s="24" t="str">
        <f t="shared" si="228"/>
        <v/>
      </c>
      <c r="AZ781" s="24" t="str">
        <f>IF(AND($BB$1=5,$BC$1=AH781),'Data Entry'!C786,"")</f>
        <v/>
      </c>
      <c r="BA781" s="24" t="str">
        <f>IF(AND($BB$1=5,AG781=5,$BC$1=AH781),'Data Entry'!D786,"")</f>
        <v/>
      </c>
      <c r="BB781" s="24" t="str">
        <f t="shared" si="229"/>
        <v/>
      </c>
      <c r="BC781" s="24" t="str">
        <f>IF(AND($BB$1=5,AG781=5,$BC$1=AH781),'Data Entry'!F786,"")</f>
        <v/>
      </c>
      <c r="BD781" s="24" t="str">
        <f t="shared" si="230"/>
        <v/>
      </c>
      <c r="BE781" s="24" t="str">
        <f>IF(AND($BB$1=5,AG781=5,$BC$1=AH781),'Data Entry'!G786,"")</f>
        <v/>
      </c>
      <c r="BF781" s="24" t="str">
        <f t="shared" si="231"/>
        <v/>
      </c>
      <c r="BG781" s="24" t="str">
        <f t="shared" si="232"/>
        <v/>
      </c>
      <c r="BH781" s="24" t="str">
        <f>IF(AND($BB$1=5,AG781=5,$BC$1=AH781),'Data Entry'!E786,"")</f>
        <v/>
      </c>
      <c r="BI781" s="24" t="str">
        <f>IF(AND($BB$1=5,AG781=5,$BC$1=AH781),'Data Entry'!H786,"")</f>
        <v/>
      </c>
      <c r="BJ781" s="24" t="str">
        <f>IF(AND($BB$1=5,AG781=5,$BC$1=AH781),'Data Entry'!I786,"")</f>
        <v/>
      </c>
      <c r="BK781" s="24" t="str">
        <f t="shared" si="233"/>
        <v/>
      </c>
      <c r="BL781" s="24" t="str">
        <f t="shared" si="234"/>
        <v/>
      </c>
      <c r="BM781" s="24" t="str">
        <f t="shared" si="235"/>
        <v/>
      </c>
      <c r="BN781" s="24" t="str">
        <f t="shared" si="236"/>
        <v/>
      </c>
    </row>
    <row r="782" spans="1:66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7"/>
      <c r="AF782" t="str">
        <f>IF(AK782="","",IF(AK782&gt;0,COUNT($AG$2:AG782),""))</f>
        <v/>
      </c>
      <c r="AG782" s="24">
        <f t="shared" si="219"/>
        <v>5</v>
      </c>
      <c r="AH782" s="24">
        <f>IF(AND($AJ$1=5),'Data Entry'!C787,"")</f>
        <v>0</v>
      </c>
      <c r="AI782" s="24">
        <f>IF(AND($AJ$1=5),'Data Entry'!D787,"")</f>
        <v>0</v>
      </c>
      <c r="AJ782" s="24" t="str">
        <f t="shared" si="220"/>
        <v/>
      </c>
      <c r="AK782" s="24">
        <f>IF(AND($AJ$1=5),'Data Entry'!F787,"")</f>
        <v>0</v>
      </c>
      <c r="AL782" s="24" t="str">
        <f t="shared" si="221"/>
        <v/>
      </c>
      <c r="AM782" s="24">
        <f>IF(AND($AJ$1=5),'Data Entry'!G787,"")</f>
        <v>0</v>
      </c>
      <c r="AN782" s="24" t="str">
        <f t="shared" si="222"/>
        <v/>
      </c>
      <c r="AO782" s="24" t="str">
        <f t="shared" si="223"/>
        <v/>
      </c>
      <c r="AP782" s="24">
        <f>IF(AND($AJ$1=5),'Data Entry'!E787,"")</f>
        <v>0</v>
      </c>
      <c r="AQ782" s="24">
        <f>IF(AND($AJ$1=5),'Data Entry'!H787,"")</f>
        <v>0</v>
      </c>
      <c r="AR782" s="24">
        <f>IF(AND($AJ$1=5),'Data Entry'!I787,"")</f>
        <v>0</v>
      </c>
      <c r="AS782" s="24" t="str">
        <f t="shared" si="224"/>
        <v/>
      </c>
      <c r="AT782" s="24" t="str">
        <f t="shared" si="225"/>
        <v/>
      </c>
      <c r="AU782" s="24" t="str">
        <f t="shared" si="226"/>
        <v/>
      </c>
      <c r="AV782" s="24" t="str">
        <f t="shared" si="227"/>
        <v/>
      </c>
      <c r="AX782" t="str">
        <f>IF(BC782="","",IF(BC782&gt;0,COUNT($AY$2:AY782),""))</f>
        <v/>
      </c>
      <c r="AY782" s="24" t="str">
        <f t="shared" si="228"/>
        <v/>
      </c>
      <c r="AZ782" s="24" t="str">
        <f>IF(AND($BB$1=5,$BC$1=AH782),'Data Entry'!C787,"")</f>
        <v/>
      </c>
      <c r="BA782" s="24" t="str">
        <f>IF(AND($BB$1=5,AG782=5,$BC$1=AH782),'Data Entry'!D787,"")</f>
        <v/>
      </c>
      <c r="BB782" s="24" t="str">
        <f t="shared" si="229"/>
        <v/>
      </c>
      <c r="BC782" s="24" t="str">
        <f>IF(AND($BB$1=5,AG782=5,$BC$1=AH782),'Data Entry'!F787,"")</f>
        <v/>
      </c>
      <c r="BD782" s="24" t="str">
        <f t="shared" si="230"/>
        <v/>
      </c>
      <c r="BE782" s="24" t="str">
        <f>IF(AND($BB$1=5,AG782=5,$BC$1=AH782),'Data Entry'!G787,"")</f>
        <v/>
      </c>
      <c r="BF782" s="24" t="str">
        <f t="shared" si="231"/>
        <v/>
      </c>
      <c r="BG782" s="24" t="str">
        <f t="shared" si="232"/>
        <v/>
      </c>
      <c r="BH782" s="24" t="str">
        <f>IF(AND($BB$1=5,AG782=5,$BC$1=AH782),'Data Entry'!E787,"")</f>
        <v/>
      </c>
      <c r="BI782" s="24" t="str">
        <f>IF(AND($BB$1=5,AG782=5,$BC$1=AH782),'Data Entry'!H787,"")</f>
        <v/>
      </c>
      <c r="BJ782" s="24" t="str">
        <f>IF(AND($BB$1=5,AG782=5,$BC$1=AH782),'Data Entry'!I787,"")</f>
        <v/>
      </c>
      <c r="BK782" s="24" t="str">
        <f t="shared" si="233"/>
        <v/>
      </c>
      <c r="BL782" s="24" t="str">
        <f t="shared" si="234"/>
        <v/>
      </c>
      <c r="BM782" s="24" t="str">
        <f t="shared" si="235"/>
        <v/>
      </c>
      <c r="BN782" s="24" t="str">
        <f t="shared" si="236"/>
        <v/>
      </c>
    </row>
    <row r="783" spans="1:66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7"/>
      <c r="AF783" t="str">
        <f>IF(AK783="","",IF(AK783&gt;0,COUNT($AG$2:AG783),""))</f>
        <v/>
      </c>
      <c r="AG783" s="24">
        <f t="shared" si="219"/>
        <v>5</v>
      </c>
      <c r="AH783" s="24">
        <f>IF(AND($AJ$1=5),'Data Entry'!C788,"")</f>
        <v>0</v>
      </c>
      <c r="AI783" s="24">
        <f>IF(AND($AJ$1=5),'Data Entry'!D788,"")</f>
        <v>0</v>
      </c>
      <c r="AJ783" s="24" t="str">
        <f t="shared" si="220"/>
        <v/>
      </c>
      <c r="AK783" s="24">
        <f>IF(AND($AJ$1=5),'Data Entry'!F788,"")</f>
        <v>0</v>
      </c>
      <c r="AL783" s="24" t="str">
        <f t="shared" si="221"/>
        <v/>
      </c>
      <c r="AM783" s="24">
        <f>IF(AND($AJ$1=5),'Data Entry'!G788,"")</f>
        <v>0</v>
      </c>
      <c r="AN783" s="24" t="str">
        <f t="shared" si="222"/>
        <v/>
      </c>
      <c r="AO783" s="24" t="str">
        <f t="shared" si="223"/>
        <v/>
      </c>
      <c r="AP783" s="24">
        <f>IF(AND($AJ$1=5),'Data Entry'!E788,"")</f>
        <v>0</v>
      </c>
      <c r="AQ783" s="24">
        <f>IF(AND($AJ$1=5),'Data Entry'!H788,"")</f>
        <v>0</v>
      </c>
      <c r="AR783" s="24">
        <f>IF(AND($AJ$1=5),'Data Entry'!I788,"")</f>
        <v>0</v>
      </c>
      <c r="AS783" s="24" t="str">
        <f t="shared" si="224"/>
        <v/>
      </c>
      <c r="AT783" s="24" t="str">
        <f t="shared" si="225"/>
        <v/>
      </c>
      <c r="AU783" s="24" t="str">
        <f t="shared" si="226"/>
        <v/>
      </c>
      <c r="AV783" s="24" t="str">
        <f t="shared" si="227"/>
        <v/>
      </c>
      <c r="AX783" t="str">
        <f>IF(BC783="","",IF(BC783&gt;0,COUNT($AY$2:AY783),""))</f>
        <v/>
      </c>
      <c r="AY783" s="24" t="str">
        <f t="shared" si="228"/>
        <v/>
      </c>
      <c r="AZ783" s="24" t="str">
        <f>IF(AND($BB$1=5,$BC$1=AH783),'Data Entry'!C788,"")</f>
        <v/>
      </c>
      <c r="BA783" s="24" t="str">
        <f>IF(AND($BB$1=5,AG783=5,$BC$1=AH783),'Data Entry'!D788,"")</f>
        <v/>
      </c>
      <c r="BB783" s="24" t="str">
        <f t="shared" si="229"/>
        <v/>
      </c>
      <c r="BC783" s="24" t="str">
        <f>IF(AND($BB$1=5,AG783=5,$BC$1=AH783),'Data Entry'!F788,"")</f>
        <v/>
      </c>
      <c r="BD783" s="24" t="str">
        <f t="shared" si="230"/>
        <v/>
      </c>
      <c r="BE783" s="24" t="str">
        <f>IF(AND($BB$1=5,AG783=5,$BC$1=AH783),'Data Entry'!G788,"")</f>
        <v/>
      </c>
      <c r="BF783" s="24" t="str">
        <f t="shared" si="231"/>
        <v/>
      </c>
      <c r="BG783" s="24" t="str">
        <f t="shared" si="232"/>
        <v/>
      </c>
      <c r="BH783" s="24" t="str">
        <f>IF(AND($BB$1=5,AG783=5,$BC$1=AH783),'Data Entry'!E788,"")</f>
        <v/>
      </c>
      <c r="BI783" s="24" t="str">
        <f>IF(AND($BB$1=5,AG783=5,$BC$1=AH783),'Data Entry'!H788,"")</f>
        <v/>
      </c>
      <c r="BJ783" s="24" t="str">
        <f>IF(AND($BB$1=5,AG783=5,$BC$1=AH783),'Data Entry'!I788,"")</f>
        <v/>
      </c>
      <c r="BK783" s="24" t="str">
        <f t="shared" si="233"/>
        <v/>
      </c>
      <c r="BL783" s="24" t="str">
        <f t="shared" si="234"/>
        <v/>
      </c>
      <c r="BM783" s="24" t="str">
        <f t="shared" si="235"/>
        <v/>
      </c>
      <c r="BN783" s="24" t="str">
        <f t="shared" si="236"/>
        <v/>
      </c>
    </row>
    <row r="784" spans="1:66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7"/>
      <c r="AF784" t="str">
        <f>IF(AK784="","",IF(AK784&gt;0,COUNT($AG$2:AG784),""))</f>
        <v/>
      </c>
      <c r="AG784" s="24">
        <f t="shared" si="219"/>
        <v>5</v>
      </c>
      <c r="AH784" s="24">
        <f>IF(AND($AJ$1=5),'Data Entry'!C789,"")</f>
        <v>0</v>
      </c>
      <c r="AI784" s="24">
        <f>IF(AND($AJ$1=5),'Data Entry'!D789,"")</f>
        <v>0</v>
      </c>
      <c r="AJ784" s="24" t="str">
        <f t="shared" si="220"/>
        <v/>
      </c>
      <c r="AK784" s="24">
        <f>IF(AND($AJ$1=5),'Data Entry'!F789,"")</f>
        <v>0</v>
      </c>
      <c r="AL784" s="24" t="str">
        <f t="shared" si="221"/>
        <v/>
      </c>
      <c r="AM784" s="24">
        <f>IF(AND($AJ$1=5),'Data Entry'!G789,"")</f>
        <v>0</v>
      </c>
      <c r="AN784" s="24" t="str">
        <f t="shared" si="222"/>
        <v/>
      </c>
      <c r="AO784" s="24" t="str">
        <f t="shared" si="223"/>
        <v/>
      </c>
      <c r="AP784" s="24">
        <f>IF(AND($AJ$1=5),'Data Entry'!E789,"")</f>
        <v>0</v>
      </c>
      <c r="AQ784" s="24">
        <f>IF(AND($AJ$1=5),'Data Entry'!H789,"")</f>
        <v>0</v>
      </c>
      <c r="AR784" s="24">
        <f>IF(AND($AJ$1=5),'Data Entry'!I789,"")</f>
        <v>0</v>
      </c>
      <c r="AS784" s="24" t="str">
        <f t="shared" si="224"/>
        <v/>
      </c>
      <c r="AT784" s="24" t="str">
        <f t="shared" si="225"/>
        <v/>
      </c>
      <c r="AU784" s="24" t="str">
        <f t="shared" si="226"/>
        <v/>
      </c>
      <c r="AV784" s="24" t="str">
        <f t="shared" si="227"/>
        <v/>
      </c>
      <c r="AX784" t="str">
        <f>IF(BC784="","",IF(BC784&gt;0,COUNT($AY$2:AY784),""))</f>
        <v/>
      </c>
      <c r="AY784" s="24" t="str">
        <f t="shared" si="228"/>
        <v/>
      </c>
      <c r="AZ784" s="24" t="str">
        <f>IF(AND($BB$1=5,$BC$1=AH784),'Data Entry'!C789,"")</f>
        <v/>
      </c>
      <c r="BA784" s="24" t="str">
        <f>IF(AND($BB$1=5,AG784=5,$BC$1=AH784),'Data Entry'!D789,"")</f>
        <v/>
      </c>
      <c r="BB784" s="24" t="str">
        <f t="shared" si="229"/>
        <v/>
      </c>
      <c r="BC784" s="24" t="str">
        <f>IF(AND($BB$1=5,AG784=5,$BC$1=AH784),'Data Entry'!F789,"")</f>
        <v/>
      </c>
      <c r="BD784" s="24" t="str">
        <f t="shared" si="230"/>
        <v/>
      </c>
      <c r="BE784" s="24" t="str">
        <f>IF(AND($BB$1=5,AG784=5,$BC$1=AH784),'Data Entry'!G789,"")</f>
        <v/>
      </c>
      <c r="BF784" s="24" t="str">
        <f t="shared" si="231"/>
        <v/>
      </c>
      <c r="BG784" s="24" t="str">
        <f t="shared" si="232"/>
        <v/>
      </c>
      <c r="BH784" s="24" t="str">
        <f>IF(AND($BB$1=5,AG784=5,$BC$1=AH784),'Data Entry'!E789,"")</f>
        <v/>
      </c>
      <c r="BI784" s="24" t="str">
        <f>IF(AND($BB$1=5,AG784=5,$BC$1=AH784),'Data Entry'!H789,"")</f>
        <v/>
      </c>
      <c r="BJ784" s="24" t="str">
        <f>IF(AND($BB$1=5,AG784=5,$BC$1=AH784),'Data Entry'!I789,"")</f>
        <v/>
      </c>
      <c r="BK784" s="24" t="str">
        <f t="shared" si="233"/>
        <v/>
      </c>
      <c r="BL784" s="24" t="str">
        <f t="shared" si="234"/>
        <v/>
      </c>
      <c r="BM784" s="24" t="str">
        <f t="shared" si="235"/>
        <v/>
      </c>
      <c r="BN784" s="24" t="str">
        <f t="shared" si="236"/>
        <v/>
      </c>
    </row>
    <row r="785" spans="1:66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7"/>
      <c r="AF785" t="str">
        <f>IF(AK785="","",IF(AK785&gt;0,COUNT($AG$2:AG785),""))</f>
        <v/>
      </c>
      <c r="AG785" s="24">
        <f t="shared" si="219"/>
        <v>5</v>
      </c>
      <c r="AH785" s="24">
        <f>IF(AND($AJ$1=5),'Data Entry'!C790,"")</f>
        <v>0</v>
      </c>
      <c r="AI785" s="24">
        <f>IF(AND($AJ$1=5),'Data Entry'!D790,"")</f>
        <v>0</v>
      </c>
      <c r="AJ785" s="24" t="str">
        <f t="shared" si="220"/>
        <v/>
      </c>
      <c r="AK785" s="24">
        <f>IF(AND($AJ$1=5),'Data Entry'!F790,"")</f>
        <v>0</v>
      </c>
      <c r="AL785" s="24" t="str">
        <f t="shared" si="221"/>
        <v/>
      </c>
      <c r="AM785" s="24">
        <f>IF(AND($AJ$1=5),'Data Entry'!G790,"")</f>
        <v>0</v>
      </c>
      <c r="AN785" s="24" t="str">
        <f t="shared" si="222"/>
        <v/>
      </c>
      <c r="AO785" s="24" t="str">
        <f t="shared" si="223"/>
        <v/>
      </c>
      <c r="AP785" s="24">
        <f>IF(AND($AJ$1=5),'Data Entry'!E790,"")</f>
        <v>0</v>
      </c>
      <c r="AQ785" s="24">
        <f>IF(AND($AJ$1=5),'Data Entry'!H790,"")</f>
        <v>0</v>
      </c>
      <c r="AR785" s="24">
        <f>IF(AND($AJ$1=5),'Data Entry'!I790,"")</f>
        <v>0</v>
      </c>
      <c r="AS785" s="24" t="str">
        <f t="shared" si="224"/>
        <v/>
      </c>
      <c r="AT785" s="24" t="str">
        <f t="shared" si="225"/>
        <v/>
      </c>
      <c r="AU785" s="24" t="str">
        <f t="shared" si="226"/>
        <v/>
      </c>
      <c r="AV785" s="24" t="str">
        <f t="shared" si="227"/>
        <v/>
      </c>
      <c r="AX785" t="str">
        <f>IF(BC785="","",IF(BC785&gt;0,COUNT($AY$2:AY785),""))</f>
        <v/>
      </c>
      <c r="AY785" s="24" t="str">
        <f t="shared" si="228"/>
        <v/>
      </c>
      <c r="AZ785" s="24" t="str">
        <f>IF(AND($BB$1=5,$BC$1=AH785),'Data Entry'!C790,"")</f>
        <v/>
      </c>
      <c r="BA785" s="24" t="str">
        <f>IF(AND($BB$1=5,AG785=5,$BC$1=AH785),'Data Entry'!D790,"")</f>
        <v/>
      </c>
      <c r="BB785" s="24" t="str">
        <f t="shared" si="229"/>
        <v/>
      </c>
      <c r="BC785" s="24" t="str">
        <f>IF(AND($BB$1=5,AG785=5,$BC$1=AH785),'Data Entry'!F790,"")</f>
        <v/>
      </c>
      <c r="BD785" s="24" t="str">
        <f t="shared" si="230"/>
        <v/>
      </c>
      <c r="BE785" s="24" t="str">
        <f>IF(AND($BB$1=5,AG785=5,$BC$1=AH785),'Data Entry'!G790,"")</f>
        <v/>
      </c>
      <c r="BF785" s="24" t="str">
        <f t="shared" si="231"/>
        <v/>
      </c>
      <c r="BG785" s="24" t="str">
        <f t="shared" si="232"/>
        <v/>
      </c>
      <c r="BH785" s="24" t="str">
        <f>IF(AND($BB$1=5,AG785=5,$BC$1=AH785),'Data Entry'!E790,"")</f>
        <v/>
      </c>
      <c r="BI785" s="24" t="str">
        <f>IF(AND($BB$1=5,AG785=5,$BC$1=AH785),'Data Entry'!H790,"")</f>
        <v/>
      </c>
      <c r="BJ785" s="24" t="str">
        <f>IF(AND($BB$1=5,AG785=5,$BC$1=AH785),'Data Entry'!I790,"")</f>
        <v/>
      </c>
      <c r="BK785" s="24" t="str">
        <f t="shared" si="233"/>
        <v/>
      </c>
      <c r="BL785" s="24" t="str">
        <f t="shared" si="234"/>
        <v/>
      </c>
      <c r="BM785" s="24" t="str">
        <f t="shared" si="235"/>
        <v/>
      </c>
      <c r="BN785" s="24" t="str">
        <f t="shared" si="236"/>
        <v/>
      </c>
    </row>
    <row r="786" spans="1:66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7"/>
      <c r="AF786" t="str">
        <f>IF(AK786="","",IF(AK786&gt;0,COUNT($AG$2:AG786),""))</f>
        <v/>
      </c>
      <c r="AG786" s="24">
        <f t="shared" si="219"/>
        <v>5</v>
      </c>
      <c r="AH786" s="24">
        <f>IF(AND($AJ$1=5),'Data Entry'!C791,"")</f>
        <v>0</v>
      </c>
      <c r="AI786" s="24">
        <f>IF(AND($AJ$1=5),'Data Entry'!D791,"")</f>
        <v>0</v>
      </c>
      <c r="AJ786" s="24" t="str">
        <f t="shared" si="220"/>
        <v/>
      </c>
      <c r="AK786" s="24">
        <f>IF(AND($AJ$1=5),'Data Entry'!F791,"")</f>
        <v>0</v>
      </c>
      <c r="AL786" s="24" t="str">
        <f t="shared" si="221"/>
        <v/>
      </c>
      <c r="AM786" s="24">
        <f>IF(AND($AJ$1=5),'Data Entry'!G791,"")</f>
        <v>0</v>
      </c>
      <c r="AN786" s="24" t="str">
        <f t="shared" si="222"/>
        <v/>
      </c>
      <c r="AO786" s="24" t="str">
        <f t="shared" si="223"/>
        <v/>
      </c>
      <c r="AP786" s="24">
        <f>IF(AND($AJ$1=5),'Data Entry'!E791,"")</f>
        <v>0</v>
      </c>
      <c r="AQ786" s="24">
        <f>IF(AND($AJ$1=5),'Data Entry'!H791,"")</f>
        <v>0</v>
      </c>
      <c r="AR786" s="24">
        <f>IF(AND($AJ$1=5),'Data Entry'!I791,"")</f>
        <v>0</v>
      </c>
      <c r="AS786" s="24" t="str">
        <f t="shared" si="224"/>
        <v/>
      </c>
      <c r="AT786" s="24" t="str">
        <f t="shared" si="225"/>
        <v/>
      </c>
      <c r="AU786" s="24" t="str">
        <f t="shared" si="226"/>
        <v/>
      </c>
      <c r="AV786" s="24" t="str">
        <f t="shared" si="227"/>
        <v/>
      </c>
      <c r="AX786" t="str">
        <f>IF(BC786="","",IF(BC786&gt;0,COUNT($AY$2:AY786),""))</f>
        <v/>
      </c>
      <c r="AY786" s="24" t="str">
        <f t="shared" si="228"/>
        <v/>
      </c>
      <c r="AZ786" s="24" t="str">
        <f>IF(AND($BB$1=5,$BC$1=AH786),'Data Entry'!C791,"")</f>
        <v/>
      </c>
      <c r="BA786" s="24" t="str">
        <f>IF(AND($BB$1=5,AG786=5,$BC$1=AH786),'Data Entry'!D791,"")</f>
        <v/>
      </c>
      <c r="BB786" s="24" t="str">
        <f t="shared" si="229"/>
        <v/>
      </c>
      <c r="BC786" s="24" t="str">
        <f>IF(AND($BB$1=5,AG786=5,$BC$1=AH786),'Data Entry'!F791,"")</f>
        <v/>
      </c>
      <c r="BD786" s="24" t="str">
        <f t="shared" si="230"/>
        <v/>
      </c>
      <c r="BE786" s="24" t="str">
        <f>IF(AND($BB$1=5,AG786=5,$BC$1=AH786),'Data Entry'!G791,"")</f>
        <v/>
      </c>
      <c r="BF786" s="24" t="str">
        <f t="shared" si="231"/>
        <v/>
      </c>
      <c r="BG786" s="24" t="str">
        <f t="shared" si="232"/>
        <v/>
      </c>
      <c r="BH786" s="24" t="str">
        <f>IF(AND($BB$1=5,AG786=5,$BC$1=AH786),'Data Entry'!E791,"")</f>
        <v/>
      </c>
      <c r="BI786" s="24" t="str">
        <f>IF(AND($BB$1=5,AG786=5,$BC$1=AH786),'Data Entry'!H791,"")</f>
        <v/>
      </c>
      <c r="BJ786" s="24" t="str">
        <f>IF(AND($BB$1=5,AG786=5,$BC$1=AH786),'Data Entry'!I791,"")</f>
        <v/>
      </c>
      <c r="BK786" s="24" t="str">
        <f t="shared" si="233"/>
        <v/>
      </c>
      <c r="BL786" s="24" t="str">
        <f t="shared" si="234"/>
        <v/>
      </c>
      <c r="BM786" s="24" t="str">
        <f t="shared" si="235"/>
        <v/>
      </c>
      <c r="BN786" s="24" t="str">
        <f t="shared" si="236"/>
        <v/>
      </c>
    </row>
    <row r="787" spans="1:66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7"/>
      <c r="AF787" t="str">
        <f>IF(AK787="","",IF(AK787&gt;0,COUNT($AG$2:AG787),""))</f>
        <v/>
      </c>
      <c r="AG787" s="24">
        <f t="shared" si="219"/>
        <v>5</v>
      </c>
      <c r="AH787" s="24">
        <f>IF(AND($AJ$1=5),'Data Entry'!C792,"")</f>
        <v>0</v>
      </c>
      <c r="AI787" s="24">
        <f>IF(AND($AJ$1=5),'Data Entry'!D792,"")</f>
        <v>0</v>
      </c>
      <c r="AJ787" s="24" t="str">
        <f t="shared" si="220"/>
        <v/>
      </c>
      <c r="AK787" s="24">
        <f>IF(AND($AJ$1=5),'Data Entry'!F792,"")</f>
        <v>0</v>
      </c>
      <c r="AL787" s="24" t="str">
        <f t="shared" si="221"/>
        <v/>
      </c>
      <c r="AM787" s="24">
        <f>IF(AND($AJ$1=5),'Data Entry'!G792,"")</f>
        <v>0</v>
      </c>
      <c r="AN787" s="24" t="str">
        <f t="shared" si="222"/>
        <v/>
      </c>
      <c r="AO787" s="24" t="str">
        <f t="shared" si="223"/>
        <v/>
      </c>
      <c r="AP787" s="24">
        <f>IF(AND($AJ$1=5),'Data Entry'!E792,"")</f>
        <v>0</v>
      </c>
      <c r="AQ787" s="24">
        <f>IF(AND($AJ$1=5),'Data Entry'!H792,"")</f>
        <v>0</v>
      </c>
      <c r="AR787" s="24">
        <f>IF(AND($AJ$1=5),'Data Entry'!I792,"")</f>
        <v>0</v>
      </c>
      <c r="AS787" s="24" t="str">
        <f t="shared" si="224"/>
        <v/>
      </c>
      <c r="AT787" s="24" t="str">
        <f t="shared" si="225"/>
        <v/>
      </c>
      <c r="AU787" s="24" t="str">
        <f t="shared" si="226"/>
        <v/>
      </c>
      <c r="AV787" s="24" t="str">
        <f t="shared" si="227"/>
        <v/>
      </c>
      <c r="AX787" t="str">
        <f>IF(BC787="","",IF(BC787&gt;0,COUNT($AY$2:AY787),""))</f>
        <v/>
      </c>
      <c r="AY787" s="24" t="str">
        <f t="shared" si="228"/>
        <v/>
      </c>
      <c r="AZ787" s="24" t="str">
        <f>IF(AND($BB$1=5,$BC$1=AH787),'Data Entry'!C792,"")</f>
        <v/>
      </c>
      <c r="BA787" s="24" t="str">
        <f>IF(AND($BB$1=5,AG787=5,$BC$1=AH787),'Data Entry'!D792,"")</f>
        <v/>
      </c>
      <c r="BB787" s="24" t="str">
        <f t="shared" si="229"/>
        <v/>
      </c>
      <c r="BC787" s="24" t="str">
        <f>IF(AND($BB$1=5,AG787=5,$BC$1=AH787),'Data Entry'!F792,"")</f>
        <v/>
      </c>
      <c r="BD787" s="24" t="str">
        <f t="shared" si="230"/>
        <v/>
      </c>
      <c r="BE787" s="24" t="str">
        <f>IF(AND($BB$1=5,AG787=5,$BC$1=AH787),'Data Entry'!G792,"")</f>
        <v/>
      </c>
      <c r="BF787" s="24" t="str">
        <f t="shared" si="231"/>
        <v/>
      </c>
      <c r="BG787" s="24" t="str">
        <f t="shared" si="232"/>
        <v/>
      </c>
      <c r="BH787" s="24" t="str">
        <f>IF(AND($BB$1=5,AG787=5,$BC$1=AH787),'Data Entry'!E792,"")</f>
        <v/>
      </c>
      <c r="BI787" s="24" t="str">
        <f>IF(AND($BB$1=5,AG787=5,$BC$1=AH787),'Data Entry'!H792,"")</f>
        <v/>
      </c>
      <c r="BJ787" s="24" t="str">
        <f>IF(AND($BB$1=5,AG787=5,$BC$1=AH787),'Data Entry'!I792,"")</f>
        <v/>
      </c>
      <c r="BK787" s="24" t="str">
        <f t="shared" si="233"/>
        <v/>
      </c>
      <c r="BL787" s="24" t="str">
        <f t="shared" si="234"/>
        <v/>
      </c>
      <c r="BM787" s="24" t="str">
        <f t="shared" si="235"/>
        <v/>
      </c>
      <c r="BN787" s="24" t="str">
        <f t="shared" si="236"/>
        <v/>
      </c>
    </row>
    <row r="788" spans="1:66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7"/>
      <c r="AF788" t="str">
        <f>IF(AK788="","",IF(AK788&gt;0,COUNT($AG$2:AG788),""))</f>
        <v/>
      </c>
      <c r="AG788" s="24">
        <f t="shared" si="219"/>
        <v>5</v>
      </c>
      <c r="AH788" s="24">
        <f>IF(AND($AJ$1=5),'Data Entry'!C793,"")</f>
        <v>0</v>
      </c>
      <c r="AI788" s="24">
        <f>IF(AND($AJ$1=5),'Data Entry'!D793,"")</f>
        <v>0</v>
      </c>
      <c r="AJ788" s="24" t="str">
        <f t="shared" si="220"/>
        <v/>
      </c>
      <c r="AK788" s="24">
        <f>IF(AND($AJ$1=5),'Data Entry'!F793,"")</f>
        <v>0</v>
      </c>
      <c r="AL788" s="24" t="str">
        <f t="shared" si="221"/>
        <v/>
      </c>
      <c r="AM788" s="24">
        <f>IF(AND($AJ$1=5),'Data Entry'!G793,"")</f>
        <v>0</v>
      </c>
      <c r="AN788" s="24" t="str">
        <f t="shared" si="222"/>
        <v/>
      </c>
      <c r="AO788" s="24" t="str">
        <f t="shared" si="223"/>
        <v/>
      </c>
      <c r="AP788" s="24">
        <f>IF(AND($AJ$1=5),'Data Entry'!E793,"")</f>
        <v>0</v>
      </c>
      <c r="AQ788" s="24">
        <f>IF(AND($AJ$1=5),'Data Entry'!H793,"")</f>
        <v>0</v>
      </c>
      <c r="AR788" s="24">
        <f>IF(AND($AJ$1=5),'Data Entry'!I793,"")</f>
        <v>0</v>
      </c>
      <c r="AS788" s="24" t="str">
        <f t="shared" si="224"/>
        <v/>
      </c>
      <c r="AT788" s="24" t="str">
        <f t="shared" si="225"/>
        <v/>
      </c>
      <c r="AU788" s="24" t="str">
        <f t="shared" si="226"/>
        <v/>
      </c>
      <c r="AV788" s="24" t="str">
        <f t="shared" si="227"/>
        <v/>
      </c>
      <c r="AX788" t="str">
        <f>IF(BC788="","",IF(BC788&gt;0,COUNT($AY$2:AY788),""))</f>
        <v/>
      </c>
      <c r="AY788" s="24" t="str">
        <f t="shared" si="228"/>
        <v/>
      </c>
      <c r="AZ788" s="24" t="str">
        <f>IF(AND($BB$1=5,$BC$1=AH788),'Data Entry'!C793,"")</f>
        <v/>
      </c>
      <c r="BA788" s="24" t="str">
        <f>IF(AND($BB$1=5,AG788=5,$BC$1=AH788),'Data Entry'!D793,"")</f>
        <v/>
      </c>
      <c r="BB788" s="24" t="str">
        <f t="shared" si="229"/>
        <v/>
      </c>
      <c r="BC788" s="24" t="str">
        <f>IF(AND($BB$1=5,AG788=5,$BC$1=AH788),'Data Entry'!F793,"")</f>
        <v/>
      </c>
      <c r="BD788" s="24" t="str">
        <f t="shared" si="230"/>
        <v/>
      </c>
      <c r="BE788" s="24" t="str">
        <f>IF(AND($BB$1=5,AG788=5,$BC$1=AH788),'Data Entry'!G793,"")</f>
        <v/>
      </c>
      <c r="BF788" s="24" t="str">
        <f t="shared" si="231"/>
        <v/>
      </c>
      <c r="BG788" s="24" t="str">
        <f t="shared" si="232"/>
        <v/>
      </c>
      <c r="BH788" s="24" t="str">
        <f>IF(AND($BB$1=5,AG788=5,$BC$1=AH788),'Data Entry'!E793,"")</f>
        <v/>
      </c>
      <c r="BI788" s="24" t="str">
        <f>IF(AND($BB$1=5,AG788=5,$BC$1=AH788),'Data Entry'!H793,"")</f>
        <v/>
      </c>
      <c r="BJ788" s="24" t="str">
        <f>IF(AND($BB$1=5,AG788=5,$BC$1=AH788),'Data Entry'!I793,"")</f>
        <v/>
      </c>
      <c r="BK788" s="24" t="str">
        <f t="shared" si="233"/>
        <v/>
      </c>
      <c r="BL788" s="24" t="str">
        <f t="shared" si="234"/>
        <v/>
      </c>
      <c r="BM788" s="24" t="str">
        <f t="shared" si="235"/>
        <v/>
      </c>
      <c r="BN788" s="24" t="str">
        <f t="shared" si="236"/>
        <v/>
      </c>
    </row>
    <row r="789" spans="1:66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7"/>
      <c r="AF789" t="str">
        <f>IF(AK789="","",IF(AK789&gt;0,COUNT($AG$2:AG789),""))</f>
        <v/>
      </c>
      <c r="AG789" s="24">
        <f t="shared" si="219"/>
        <v>5</v>
      </c>
      <c r="AH789" s="24">
        <f>IF(AND($AJ$1=5),'Data Entry'!C794,"")</f>
        <v>0</v>
      </c>
      <c r="AI789" s="24">
        <f>IF(AND($AJ$1=5),'Data Entry'!D794,"")</f>
        <v>0</v>
      </c>
      <c r="AJ789" s="24" t="str">
        <f t="shared" si="220"/>
        <v/>
      </c>
      <c r="AK789" s="24">
        <f>IF(AND($AJ$1=5),'Data Entry'!F794,"")</f>
        <v>0</v>
      </c>
      <c r="AL789" s="24" t="str">
        <f t="shared" si="221"/>
        <v/>
      </c>
      <c r="AM789" s="24">
        <f>IF(AND($AJ$1=5),'Data Entry'!G794,"")</f>
        <v>0</v>
      </c>
      <c r="AN789" s="24" t="str">
        <f t="shared" si="222"/>
        <v/>
      </c>
      <c r="AO789" s="24" t="str">
        <f t="shared" si="223"/>
        <v/>
      </c>
      <c r="AP789" s="24">
        <f>IF(AND($AJ$1=5),'Data Entry'!E794,"")</f>
        <v>0</v>
      </c>
      <c r="AQ789" s="24">
        <f>IF(AND($AJ$1=5),'Data Entry'!H794,"")</f>
        <v>0</v>
      </c>
      <c r="AR789" s="24">
        <f>IF(AND($AJ$1=5),'Data Entry'!I794,"")</f>
        <v>0</v>
      </c>
      <c r="AS789" s="24" t="str">
        <f t="shared" si="224"/>
        <v/>
      </c>
      <c r="AT789" s="24" t="str">
        <f t="shared" si="225"/>
        <v/>
      </c>
      <c r="AU789" s="24" t="str">
        <f t="shared" si="226"/>
        <v/>
      </c>
      <c r="AV789" s="24" t="str">
        <f t="shared" si="227"/>
        <v/>
      </c>
      <c r="AX789" t="str">
        <f>IF(BC789="","",IF(BC789&gt;0,COUNT($AY$2:AY789),""))</f>
        <v/>
      </c>
      <c r="AY789" s="24" t="str">
        <f t="shared" si="228"/>
        <v/>
      </c>
      <c r="AZ789" s="24" t="str">
        <f>IF(AND($BB$1=5,$BC$1=AH789),'Data Entry'!C794,"")</f>
        <v/>
      </c>
      <c r="BA789" s="24" t="str">
        <f>IF(AND($BB$1=5,AG789=5,$BC$1=AH789),'Data Entry'!D794,"")</f>
        <v/>
      </c>
      <c r="BB789" s="24" t="str">
        <f t="shared" si="229"/>
        <v/>
      </c>
      <c r="BC789" s="24" t="str">
        <f>IF(AND($BB$1=5,AG789=5,$BC$1=AH789),'Data Entry'!F794,"")</f>
        <v/>
      </c>
      <c r="BD789" s="24" t="str">
        <f t="shared" si="230"/>
        <v/>
      </c>
      <c r="BE789" s="24" t="str">
        <f>IF(AND($BB$1=5,AG789=5,$BC$1=AH789),'Data Entry'!G794,"")</f>
        <v/>
      </c>
      <c r="BF789" s="24" t="str">
        <f t="shared" si="231"/>
        <v/>
      </c>
      <c r="BG789" s="24" t="str">
        <f t="shared" si="232"/>
        <v/>
      </c>
      <c r="BH789" s="24" t="str">
        <f>IF(AND($BB$1=5,AG789=5,$BC$1=AH789),'Data Entry'!E794,"")</f>
        <v/>
      </c>
      <c r="BI789" s="24" t="str">
        <f>IF(AND($BB$1=5,AG789=5,$BC$1=AH789),'Data Entry'!H794,"")</f>
        <v/>
      </c>
      <c r="BJ789" s="24" t="str">
        <f>IF(AND($BB$1=5,AG789=5,$BC$1=AH789),'Data Entry'!I794,"")</f>
        <v/>
      </c>
      <c r="BK789" s="24" t="str">
        <f t="shared" si="233"/>
        <v/>
      </c>
      <c r="BL789" s="24" t="str">
        <f t="shared" si="234"/>
        <v/>
      </c>
      <c r="BM789" s="24" t="str">
        <f t="shared" si="235"/>
        <v/>
      </c>
      <c r="BN789" s="24" t="str">
        <f t="shared" si="236"/>
        <v/>
      </c>
    </row>
    <row r="790" spans="1:66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7"/>
      <c r="AF790" t="str">
        <f>IF(AK790="","",IF(AK790&gt;0,COUNT($AG$2:AG790),""))</f>
        <v/>
      </c>
      <c r="AG790" s="24">
        <f t="shared" si="219"/>
        <v>5</v>
      </c>
      <c r="AH790" s="24">
        <f>IF(AND($AJ$1=5),'Data Entry'!C795,"")</f>
        <v>0</v>
      </c>
      <c r="AI790" s="24">
        <f>IF(AND($AJ$1=5),'Data Entry'!D795,"")</f>
        <v>0</v>
      </c>
      <c r="AJ790" s="24" t="str">
        <f t="shared" si="220"/>
        <v/>
      </c>
      <c r="AK790" s="24">
        <f>IF(AND($AJ$1=5),'Data Entry'!F795,"")</f>
        <v>0</v>
      </c>
      <c r="AL790" s="24" t="str">
        <f t="shared" si="221"/>
        <v/>
      </c>
      <c r="AM790" s="24">
        <f>IF(AND($AJ$1=5),'Data Entry'!G795,"")</f>
        <v>0</v>
      </c>
      <c r="AN790" s="24" t="str">
        <f t="shared" si="222"/>
        <v/>
      </c>
      <c r="AO790" s="24" t="str">
        <f t="shared" si="223"/>
        <v/>
      </c>
      <c r="AP790" s="24">
        <f>IF(AND($AJ$1=5),'Data Entry'!E795,"")</f>
        <v>0</v>
      </c>
      <c r="AQ790" s="24">
        <f>IF(AND($AJ$1=5),'Data Entry'!H795,"")</f>
        <v>0</v>
      </c>
      <c r="AR790" s="24">
        <f>IF(AND($AJ$1=5),'Data Entry'!I795,"")</f>
        <v>0</v>
      </c>
      <c r="AS790" s="24" t="str">
        <f t="shared" si="224"/>
        <v/>
      </c>
      <c r="AT790" s="24" t="str">
        <f t="shared" si="225"/>
        <v/>
      </c>
      <c r="AU790" s="24" t="str">
        <f t="shared" si="226"/>
        <v/>
      </c>
      <c r="AV790" s="24" t="str">
        <f t="shared" si="227"/>
        <v/>
      </c>
      <c r="AX790" t="str">
        <f>IF(BC790="","",IF(BC790&gt;0,COUNT($AY$2:AY790),""))</f>
        <v/>
      </c>
      <c r="AY790" s="24" t="str">
        <f t="shared" si="228"/>
        <v/>
      </c>
      <c r="AZ790" s="24" t="str">
        <f>IF(AND($BB$1=5,$BC$1=AH790),'Data Entry'!C795,"")</f>
        <v/>
      </c>
      <c r="BA790" s="24" t="str">
        <f>IF(AND($BB$1=5,AG790=5,$BC$1=AH790),'Data Entry'!D795,"")</f>
        <v/>
      </c>
      <c r="BB790" s="24" t="str">
        <f t="shared" si="229"/>
        <v/>
      </c>
      <c r="BC790" s="24" t="str">
        <f>IF(AND($BB$1=5,AG790=5,$BC$1=AH790),'Data Entry'!F795,"")</f>
        <v/>
      </c>
      <c r="BD790" s="24" t="str">
        <f t="shared" si="230"/>
        <v/>
      </c>
      <c r="BE790" s="24" t="str">
        <f>IF(AND($BB$1=5,AG790=5,$BC$1=AH790),'Data Entry'!G795,"")</f>
        <v/>
      </c>
      <c r="BF790" s="24" t="str">
        <f t="shared" si="231"/>
        <v/>
      </c>
      <c r="BG790" s="24" t="str">
        <f t="shared" si="232"/>
        <v/>
      </c>
      <c r="BH790" s="24" t="str">
        <f>IF(AND($BB$1=5,AG790=5,$BC$1=AH790),'Data Entry'!E795,"")</f>
        <v/>
      </c>
      <c r="BI790" s="24" t="str">
        <f>IF(AND($BB$1=5,AG790=5,$BC$1=AH790),'Data Entry'!H795,"")</f>
        <v/>
      </c>
      <c r="BJ790" s="24" t="str">
        <f>IF(AND($BB$1=5,AG790=5,$BC$1=AH790),'Data Entry'!I795,"")</f>
        <v/>
      </c>
      <c r="BK790" s="24" t="str">
        <f t="shared" si="233"/>
        <v/>
      </c>
      <c r="BL790" s="24" t="str">
        <f t="shared" si="234"/>
        <v/>
      </c>
      <c r="BM790" s="24" t="str">
        <f t="shared" si="235"/>
        <v/>
      </c>
      <c r="BN790" s="24" t="str">
        <f t="shared" si="236"/>
        <v/>
      </c>
    </row>
    <row r="791" spans="1:66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7"/>
      <c r="AF791" t="str">
        <f>IF(AK791="","",IF(AK791&gt;0,COUNT($AG$2:AG791),""))</f>
        <v/>
      </c>
      <c r="AG791" s="24">
        <f t="shared" si="219"/>
        <v>5</v>
      </c>
      <c r="AH791" s="24">
        <f>IF(AND($AJ$1=5),'Data Entry'!C796,"")</f>
        <v>0</v>
      </c>
      <c r="AI791" s="24">
        <f>IF(AND($AJ$1=5),'Data Entry'!D796,"")</f>
        <v>0</v>
      </c>
      <c r="AJ791" s="24" t="str">
        <f t="shared" si="220"/>
        <v/>
      </c>
      <c r="AK791" s="24">
        <f>IF(AND($AJ$1=5),'Data Entry'!F796,"")</f>
        <v>0</v>
      </c>
      <c r="AL791" s="24" t="str">
        <f t="shared" si="221"/>
        <v/>
      </c>
      <c r="AM791" s="24">
        <f>IF(AND($AJ$1=5),'Data Entry'!G796,"")</f>
        <v>0</v>
      </c>
      <c r="AN791" s="24" t="str">
        <f t="shared" si="222"/>
        <v/>
      </c>
      <c r="AO791" s="24" t="str">
        <f t="shared" si="223"/>
        <v/>
      </c>
      <c r="AP791" s="24">
        <f>IF(AND($AJ$1=5),'Data Entry'!E796,"")</f>
        <v>0</v>
      </c>
      <c r="AQ791" s="24">
        <f>IF(AND($AJ$1=5),'Data Entry'!H796,"")</f>
        <v>0</v>
      </c>
      <c r="AR791" s="24">
        <f>IF(AND($AJ$1=5),'Data Entry'!I796,"")</f>
        <v>0</v>
      </c>
      <c r="AS791" s="24" t="str">
        <f t="shared" si="224"/>
        <v/>
      </c>
      <c r="AT791" s="24" t="str">
        <f t="shared" si="225"/>
        <v/>
      </c>
      <c r="AU791" s="24" t="str">
        <f t="shared" si="226"/>
        <v/>
      </c>
      <c r="AV791" s="24" t="str">
        <f t="shared" si="227"/>
        <v/>
      </c>
      <c r="AX791" t="str">
        <f>IF(BC791="","",IF(BC791&gt;0,COUNT($AY$2:AY791),""))</f>
        <v/>
      </c>
      <c r="AY791" s="24" t="str">
        <f t="shared" si="228"/>
        <v/>
      </c>
      <c r="AZ791" s="24" t="str">
        <f>IF(AND($BB$1=5,$BC$1=AH791),'Data Entry'!C796,"")</f>
        <v/>
      </c>
      <c r="BA791" s="24" t="str">
        <f>IF(AND($BB$1=5,AG791=5,$BC$1=AH791),'Data Entry'!D796,"")</f>
        <v/>
      </c>
      <c r="BB791" s="24" t="str">
        <f t="shared" si="229"/>
        <v/>
      </c>
      <c r="BC791" s="24" t="str">
        <f>IF(AND($BB$1=5,AG791=5,$BC$1=AH791),'Data Entry'!F796,"")</f>
        <v/>
      </c>
      <c r="BD791" s="24" t="str">
        <f t="shared" si="230"/>
        <v/>
      </c>
      <c r="BE791" s="24" t="str">
        <f>IF(AND($BB$1=5,AG791=5,$BC$1=AH791),'Data Entry'!G796,"")</f>
        <v/>
      </c>
      <c r="BF791" s="24" t="str">
        <f t="shared" si="231"/>
        <v/>
      </c>
      <c r="BG791" s="24" t="str">
        <f t="shared" si="232"/>
        <v/>
      </c>
      <c r="BH791" s="24" t="str">
        <f>IF(AND($BB$1=5,AG791=5,$BC$1=AH791),'Data Entry'!E796,"")</f>
        <v/>
      </c>
      <c r="BI791" s="24" t="str">
        <f>IF(AND($BB$1=5,AG791=5,$BC$1=AH791),'Data Entry'!H796,"")</f>
        <v/>
      </c>
      <c r="BJ791" s="24" t="str">
        <f>IF(AND($BB$1=5,AG791=5,$BC$1=AH791),'Data Entry'!I796,"")</f>
        <v/>
      </c>
      <c r="BK791" s="24" t="str">
        <f t="shared" si="233"/>
        <v/>
      </c>
      <c r="BL791" s="24" t="str">
        <f t="shared" si="234"/>
        <v/>
      </c>
      <c r="BM791" s="24" t="str">
        <f t="shared" si="235"/>
        <v/>
      </c>
      <c r="BN791" s="24" t="str">
        <f t="shared" si="236"/>
        <v/>
      </c>
    </row>
    <row r="792" spans="1:66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7"/>
      <c r="AF792" t="str">
        <f>IF(AK792="","",IF(AK792&gt;0,COUNT($AG$2:AG792),""))</f>
        <v/>
      </c>
      <c r="AG792" s="24">
        <f t="shared" si="219"/>
        <v>5</v>
      </c>
      <c r="AH792" s="24">
        <f>IF(AND($AJ$1=5),'Data Entry'!C797,"")</f>
        <v>0</v>
      </c>
      <c r="AI792" s="24">
        <f>IF(AND($AJ$1=5),'Data Entry'!D797,"")</f>
        <v>0</v>
      </c>
      <c r="AJ792" s="24" t="str">
        <f t="shared" si="220"/>
        <v/>
      </c>
      <c r="AK792" s="24">
        <f>IF(AND($AJ$1=5),'Data Entry'!F797,"")</f>
        <v>0</v>
      </c>
      <c r="AL792" s="24" t="str">
        <f t="shared" si="221"/>
        <v/>
      </c>
      <c r="AM792" s="24">
        <f>IF(AND($AJ$1=5),'Data Entry'!G797,"")</f>
        <v>0</v>
      </c>
      <c r="AN792" s="24" t="str">
        <f t="shared" si="222"/>
        <v/>
      </c>
      <c r="AO792" s="24" t="str">
        <f t="shared" si="223"/>
        <v/>
      </c>
      <c r="AP792" s="24">
        <f>IF(AND($AJ$1=5),'Data Entry'!E797,"")</f>
        <v>0</v>
      </c>
      <c r="AQ792" s="24">
        <f>IF(AND($AJ$1=5),'Data Entry'!H797,"")</f>
        <v>0</v>
      </c>
      <c r="AR792" s="24">
        <f>IF(AND($AJ$1=5),'Data Entry'!I797,"")</f>
        <v>0</v>
      </c>
      <c r="AS792" s="24" t="str">
        <f t="shared" si="224"/>
        <v/>
      </c>
      <c r="AT792" s="24" t="str">
        <f t="shared" si="225"/>
        <v/>
      </c>
      <c r="AU792" s="24" t="str">
        <f t="shared" si="226"/>
        <v/>
      </c>
      <c r="AV792" s="24" t="str">
        <f t="shared" si="227"/>
        <v/>
      </c>
      <c r="AX792" t="str">
        <f>IF(BC792="","",IF(BC792&gt;0,COUNT($AY$2:AY792),""))</f>
        <v/>
      </c>
      <c r="AY792" s="24" t="str">
        <f t="shared" si="228"/>
        <v/>
      </c>
      <c r="AZ792" s="24" t="str">
        <f>IF(AND($BB$1=5,$BC$1=AH792),'Data Entry'!C797,"")</f>
        <v/>
      </c>
      <c r="BA792" s="24" t="str">
        <f>IF(AND($BB$1=5,AG792=5,$BC$1=AH792),'Data Entry'!D797,"")</f>
        <v/>
      </c>
      <c r="BB792" s="24" t="str">
        <f t="shared" si="229"/>
        <v/>
      </c>
      <c r="BC792" s="24" t="str">
        <f>IF(AND($BB$1=5,AG792=5,$BC$1=AH792),'Data Entry'!F797,"")</f>
        <v/>
      </c>
      <c r="BD792" s="24" t="str">
        <f t="shared" si="230"/>
        <v/>
      </c>
      <c r="BE792" s="24" t="str">
        <f>IF(AND($BB$1=5,AG792=5,$BC$1=AH792),'Data Entry'!G797,"")</f>
        <v/>
      </c>
      <c r="BF792" s="24" t="str">
        <f t="shared" si="231"/>
        <v/>
      </c>
      <c r="BG792" s="24" t="str">
        <f t="shared" si="232"/>
        <v/>
      </c>
      <c r="BH792" s="24" t="str">
        <f>IF(AND($BB$1=5,AG792=5,$BC$1=AH792),'Data Entry'!E797,"")</f>
        <v/>
      </c>
      <c r="BI792" s="24" t="str">
        <f>IF(AND($BB$1=5,AG792=5,$BC$1=AH792),'Data Entry'!H797,"")</f>
        <v/>
      </c>
      <c r="BJ792" s="24" t="str">
        <f>IF(AND($BB$1=5,AG792=5,$BC$1=AH792),'Data Entry'!I797,"")</f>
        <v/>
      </c>
      <c r="BK792" s="24" t="str">
        <f t="shared" si="233"/>
        <v/>
      </c>
      <c r="BL792" s="24" t="str">
        <f t="shared" si="234"/>
        <v/>
      </c>
      <c r="BM792" s="24" t="str">
        <f t="shared" si="235"/>
        <v/>
      </c>
      <c r="BN792" s="24" t="str">
        <f t="shared" si="236"/>
        <v/>
      </c>
    </row>
    <row r="793" spans="1:66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7"/>
      <c r="AF793" t="str">
        <f>IF(AK793="","",IF(AK793&gt;0,COUNT($AG$2:AG793),""))</f>
        <v/>
      </c>
      <c r="AG793" s="24">
        <f t="shared" si="219"/>
        <v>5</v>
      </c>
      <c r="AH793" s="24">
        <f>IF(AND($AJ$1=5),'Data Entry'!C798,"")</f>
        <v>0</v>
      </c>
      <c r="AI793" s="24">
        <f>IF(AND($AJ$1=5),'Data Entry'!D798,"")</f>
        <v>0</v>
      </c>
      <c r="AJ793" s="24" t="str">
        <f t="shared" si="220"/>
        <v/>
      </c>
      <c r="AK793" s="24">
        <f>IF(AND($AJ$1=5),'Data Entry'!F798,"")</f>
        <v>0</v>
      </c>
      <c r="AL793" s="24" t="str">
        <f t="shared" si="221"/>
        <v/>
      </c>
      <c r="AM793" s="24">
        <f>IF(AND($AJ$1=5),'Data Entry'!G798,"")</f>
        <v>0</v>
      </c>
      <c r="AN793" s="24" t="str">
        <f t="shared" si="222"/>
        <v/>
      </c>
      <c r="AO793" s="24" t="str">
        <f t="shared" si="223"/>
        <v/>
      </c>
      <c r="AP793" s="24">
        <f>IF(AND($AJ$1=5),'Data Entry'!E798,"")</f>
        <v>0</v>
      </c>
      <c r="AQ793" s="24">
        <f>IF(AND($AJ$1=5),'Data Entry'!H798,"")</f>
        <v>0</v>
      </c>
      <c r="AR793" s="24">
        <f>IF(AND($AJ$1=5),'Data Entry'!I798,"")</f>
        <v>0</v>
      </c>
      <c r="AS793" s="24" t="str">
        <f t="shared" si="224"/>
        <v/>
      </c>
      <c r="AT793" s="24" t="str">
        <f t="shared" si="225"/>
        <v/>
      </c>
      <c r="AU793" s="24" t="str">
        <f t="shared" si="226"/>
        <v/>
      </c>
      <c r="AV793" s="24" t="str">
        <f t="shared" si="227"/>
        <v/>
      </c>
      <c r="AX793" t="str">
        <f>IF(BC793="","",IF(BC793&gt;0,COUNT($AY$2:AY793),""))</f>
        <v/>
      </c>
      <c r="AY793" s="24" t="str">
        <f t="shared" si="228"/>
        <v/>
      </c>
      <c r="AZ793" s="24" t="str">
        <f>IF(AND($BB$1=5,$BC$1=AH793),'Data Entry'!C798,"")</f>
        <v/>
      </c>
      <c r="BA793" s="24" t="str">
        <f>IF(AND($BB$1=5,AG793=5,$BC$1=AH793),'Data Entry'!D798,"")</f>
        <v/>
      </c>
      <c r="BB793" s="24" t="str">
        <f t="shared" si="229"/>
        <v/>
      </c>
      <c r="BC793" s="24" t="str">
        <f>IF(AND($BB$1=5,AG793=5,$BC$1=AH793),'Data Entry'!F798,"")</f>
        <v/>
      </c>
      <c r="BD793" s="24" t="str">
        <f t="shared" si="230"/>
        <v/>
      </c>
      <c r="BE793" s="24" t="str">
        <f>IF(AND($BB$1=5,AG793=5,$BC$1=AH793),'Data Entry'!G798,"")</f>
        <v/>
      </c>
      <c r="BF793" s="24" t="str">
        <f t="shared" si="231"/>
        <v/>
      </c>
      <c r="BG793" s="24" t="str">
        <f t="shared" si="232"/>
        <v/>
      </c>
      <c r="BH793" s="24" t="str">
        <f>IF(AND($BB$1=5,AG793=5,$BC$1=AH793),'Data Entry'!E798,"")</f>
        <v/>
      </c>
      <c r="BI793" s="24" t="str">
        <f>IF(AND($BB$1=5,AG793=5,$BC$1=AH793),'Data Entry'!H798,"")</f>
        <v/>
      </c>
      <c r="BJ793" s="24" t="str">
        <f>IF(AND($BB$1=5,AG793=5,$BC$1=AH793),'Data Entry'!I798,"")</f>
        <v/>
      </c>
      <c r="BK793" s="24" t="str">
        <f t="shared" si="233"/>
        <v/>
      </c>
      <c r="BL793" s="24" t="str">
        <f t="shared" si="234"/>
        <v/>
      </c>
      <c r="BM793" s="24" t="str">
        <f t="shared" si="235"/>
        <v/>
      </c>
      <c r="BN793" s="24" t="str">
        <f t="shared" si="236"/>
        <v/>
      </c>
    </row>
    <row r="794" spans="1:66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7"/>
      <c r="AF794" t="str">
        <f>IF(AK794="","",IF(AK794&gt;0,COUNT($AG$2:AG794),""))</f>
        <v/>
      </c>
      <c r="AG794" s="24">
        <f t="shared" si="219"/>
        <v>5</v>
      </c>
      <c r="AH794" s="24">
        <f>IF(AND($AJ$1=5),'Data Entry'!C799,"")</f>
        <v>0</v>
      </c>
      <c r="AI794" s="24">
        <f>IF(AND($AJ$1=5),'Data Entry'!D799,"")</f>
        <v>0</v>
      </c>
      <c r="AJ794" s="24" t="str">
        <f t="shared" si="220"/>
        <v/>
      </c>
      <c r="AK794" s="24">
        <f>IF(AND($AJ$1=5),'Data Entry'!F799,"")</f>
        <v>0</v>
      </c>
      <c r="AL794" s="24" t="str">
        <f t="shared" si="221"/>
        <v/>
      </c>
      <c r="AM794" s="24">
        <f>IF(AND($AJ$1=5),'Data Entry'!G799,"")</f>
        <v>0</v>
      </c>
      <c r="AN794" s="24" t="str">
        <f t="shared" si="222"/>
        <v/>
      </c>
      <c r="AO794" s="24" t="str">
        <f t="shared" si="223"/>
        <v/>
      </c>
      <c r="AP794" s="24">
        <f>IF(AND($AJ$1=5),'Data Entry'!E799,"")</f>
        <v>0</v>
      </c>
      <c r="AQ794" s="24">
        <f>IF(AND($AJ$1=5),'Data Entry'!H799,"")</f>
        <v>0</v>
      </c>
      <c r="AR794" s="24">
        <f>IF(AND($AJ$1=5),'Data Entry'!I799,"")</f>
        <v>0</v>
      </c>
      <c r="AS794" s="24" t="str">
        <f t="shared" si="224"/>
        <v/>
      </c>
      <c r="AT794" s="24" t="str">
        <f t="shared" si="225"/>
        <v/>
      </c>
      <c r="AU794" s="24" t="str">
        <f t="shared" si="226"/>
        <v/>
      </c>
      <c r="AV794" s="24" t="str">
        <f t="shared" si="227"/>
        <v/>
      </c>
      <c r="AX794" t="str">
        <f>IF(BC794="","",IF(BC794&gt;0,COUNT($AY$2:AY794),""))</f>
        <v/>
      </c>
      <c r="AY794" s="24" t="str">
        <f t="shared" si="228"/>
        <v/>
      </c>
      <c r="AZ794" s="24" t="str">
        <f>IF(AND($BB$1=5,$BC$1=AH794),'Data Entry'!C799,"")</f>
        <v/>
      </c>
      <c r="BA794" s="24" t="str">
        <f>IF(AND($BB$1=5,AG794=5,$BC$1=AH794),'Data Entry'!D799,"")</f>
        <v/>
      </c>
      <c r="BB794" s="24" t="str">
        <f t="shared" si="229"/>
        <v/>
      </c>
      <c r="BC794" s="24" t="str">
        <f>IF(AND($BB$1=5,AG794=5,$BC$1=AH794),'Data Entry'!F799,"")</f>
        <v/>
      </c>
      <c r="BD794" s="24" t="str">
        <f t="shared" si="230"/>
        <v/>
      </c>
      <c r="BE794" s="24" t="str">
        <f>IF(AND($BB$1=5,AG794=5,$BC$1=AH794),'Data Entry'!G799,"")</f>
        <v/>
      </c>
      <c r="BF794" s="24" t="str">
        <f t="shared" si="231"/>
        <v/>
      </c>
      <c r="BG794" s="24" t="str">
        <f t="shared" si="232"/>
        <v/>
      </c>
      <c r="BH794" s="24" t="str">
        <f>IF(AND($BB$1=5,AG794=5,$BC$1=AH794),'Data Entry'!E799,"")</f>
        <v/>
      </c>
      <c r="BI794" s="24" t="str">
        <f>IF(AND($BB$1=5,AG794=5,$BC$1=AH794),'Data Entry'!H799,"")</f>
        <v/>
      </c>
      <c r="BJ794" s="24" t="str">
        <f>IF(AND($BB$1=5,AG794=5,$BC$1=AH794),'Data Entry'!I799,"")</f>
        <v/>
      </c>
      <c r="BK794" s="24" t="str">
        <f t="shared" si="233"/>
        <v/>
      </c>
      <c r="BL794" s="24" t="str">
        <f t="shared" si="234"/>
        <v/>
      </c>
      <c r="BM794" s="24" t="str">
        <f t="shared" si="235"/>
        <v/>
      </c>
      <c r="BN794" s="24" t="str">
        <f t="shared" si="236"/>
        <v/>
      </c>
    </row>
    <row r="795" spans="1:66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7"/>
      <c r="AF795" t="str">
        <f>IF(AK795="","",IF(AK795&gt;0,COUNT($AG$2:AG795),""))</f>
        <v/>
      </c>
      <c r="AG795" s="24">
        <f t="shared" si="219"/>
        <v>5</v>
      </c>
      <c r="AH795" s="24">
        <f>IF(AND($AJ$1=5),'Data Entry'!C800,"")</f>
        <v>0</v>
      </c>
      <c r="AI795" s="24">
        <f>IF(AND($AJ$1=5),'Data Entry'!D800,"")</f>
        <v>0</v>
      </c>
      <c r="AJ795" s="24" t="str">
        <f t="shared" si="220"/>
        <v/>
      </c>
      <c r="AK795" s="24">
        <f>IF(AND($AJ$1=5),'Data Entry'!F800,"")</f>
        <v>0</v>
      </c>
      <c r="AL795" s="24" t="str">
        <f t="shared" si="221"/>
        <v/>
      </c>
      <c r="AM795" s="24">
        <f>IF(AND($AJ$1=5),'Data Entry'!G800,"")</f>
        <v>0</v>
      </c>
      <c r="AN795" s="24" t="str">
        <f t="shared" si="222"/>
        <v/>
      </c>
      <c r="AO795" s="24" t="str">
        <f t="shared" si="223"/>
        <v/>
      </c>
      <c r="AP795" s="24">
        <f>IF(AND($AJ$1=5),'Data Entry'!E800,"")</f>
        <v>0</v>
      </c>
      <c r="AQ795" s="24">
        <f>IF(AND($AJ$1=5),'Data Entry'!H800,"")</f>
        <v>0</v>
      </c>
      <c r="AR795" s="24">
        <f>IF(AND($AJ$1=5),'Data Entry'!I800,"")</f>
        <v>0</v>
      </c>
      <c r="AS795" s="24" t="str">
        <f t="shared" si="224"/>
        <v/>
      </c>
      <c r="AT795" s="24" t="str">
        <f t="shared" si="225"/>
        <v/>
      </c>
      <c r="AU795" s="24" t="str">
        <f t="shared" si="226"/>
        <v/>
      </c>
      <c r="AV795" s="24" t="str">
        <f t="shared" si="227"/>
        <v/>
      </c>
      <c r="AX795" t="str">
        <f>IF(BC795="","",IF(BC795&gt;0,COUNT($AY$2:AY795),""))</f>
        <v/>
      </c>
      <c r="AY795" s="24" t="str">
        <f t="shared" si="228"/>
        <v/>
      </c>
      <c r="AZ795" s="24" t="str">
        <f>IF(AND($BB$1=5,$BC$1=AH795),'Data Entry'!C800,"")</f>
        <v/>
      </c>
      <c r="BA795" s="24" t="str">
        <f>IF(AND($BB$1=5,AG795=5,$BC$1=AH795),'Data Entry'!D800,"")</f>
        <v/>
      </c>
      <c r="BB795" s="24" t="str">
        <f t="shared" si="229"/>
        <v/>
      </c>
      <c r="BC795" s="24" t="str">
        <f>IF(AND($BB$1=5,AG795=5,$BC$1=AH795),'Data Entry'!F800,"")</f>
        <v/>
      </c>
      <c r="BD795" s="24" t="str">
        <f t="shared" si="230"/>
        <v/>
      </c>
      <c r="BE795" s="24" t="str">
        <f>IF(AND($BB$1=5,AG795=5,$BC$1=AH795),'Data Entry'!G800,"")</f>
        <v/>
      </c>
      <c r="BF795" s="24" t="str">
        <f t="shared" si="231"/>
        <v/>
      </c>
      <c r="BG795" s="24" t="str">
        <f t="shared" si="232"/>
        <v/>
      </c>
      <c r="BH795" s="24" t="str">
        <f>IF(AND($BB$1=5,AG795=5,$BC$1=AH795),'Data Entry'!E800,"")</f>
        <v/>
      </c>
      <c r="BI795" s="24" t="str">
        <f>IF(AND($BB$1=5,AG795=5,$BC$1=AH795),'Data Entry'!H800,"")</f>
        <v/>
      </c>
      <c r="BJ795" s="24" t="str">
        <f>IF(AND($BB$1=5,AG795=5,$BC$1=AH795),'Data Entry'!I800,"")</f>
        <v/>
      </c>
      <c r="BK795" s="24" t="str">
        <f t="shared" si="233"/>
        <v/>
      </c>
      <c r="BL795" s="24" t="str">
        <f t="shared" si="234"/>
        <v/>
      </c>
      <c r="BM795" s="24" t="str">
        <f t="shared" si="235"/>
        <v/>
      </c>
      <c r="BN795" s="24" t="str">
        <f t="shared" si="236"/>
        <v/>
      </c>
    </row>
    <row r="796" spans="1:66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7"/>
      <c r="AF796" t="str">
        <f>IF(AK796="","",IF(AK796&gt;0,COUNT($AG$2:AG796),""))</f>
        <v/>
      </c>
      <c r="AG796" s="24">
        <f t="shared" si="219"/>
        <v>5</v>
      </c>
      <c r="AH796" s="24">
        <f>IF(AND($AJ$1=5),'Data Entry'!C801,"")</f>
        <v>0</v>
      </c>
      <c r="AI796" s="24">
        <f>IF(AND($AJ$1=5),'Data Entry'!D801,"")</f>
        <v>0</v>
      </c>
      <c r="AJ796" s="24" t="str">
        <f t="shared" si="220"/>
        <v/>
      </c>
      <c r="AK796" s="24">
        <f>IF(AND($AJ$1=5),'Data Entry'!F801,"")</f>
        <v>0</v>
      </c>
      <c r="AL796" s="24" t="str">
        <f t="shared" si="221"/>
        <v/>
      </c>
      <c r="AM796" s="24">
        <f>IF(AND($AJ$1=5),'Data Entry'!G801,"")</f>
        <v>0</v>
      </c>
      <c r="AN796" s="24" t="str">
        <f t="shared" si="222"/>
        <v/>
      </c>
      <c r="AO796" s="24" t="str">
        <f t="shared" si="223"/>
        <v/>
      </c>
      <c r="AP796" s="24">
        <f>IF(AND($AJ$1=5),'Data Entry'!E801,"")</f>
        <v>0</v>
      </c>
      <c r="AQ796" s="24">
        <f>IF(AND($AJ$1=5),'Data Entry'!H801,"")</f>
        <v>0</v>
      </c>
      <c r="AR796" s="24">
        <f>IF(AND($AJ$1=5),'Data Entry'!I801,"")</f>
        <v>0</v>
      </c>
      <c r="AS796" s="24" t="str">
        <f t="shared" si="224"/>
        <v/>
      </c>
      <c r="AT796" s="24" t="str">
        <f t="shared" si="225"/>
        <v/>
      </c>
      <c r="AU796" s="24" t="str">
        <f t="shared" si="226"/>
        <v/>
      </c>
      <c r="AV796" s="24" t="str">
        <f t="shared" si="227"/>
        <v/>
      </c>
      <c r="AX796" t="str">
        <f>IF(BC796="","",IF(BC796&gt;0,COUNT($AY$2:AY796),""))</f>
        <v/>
      </c>
      <c r="AY796" s="24" t="str">
        <f t="shared" si="228"/>
        <v/>
      </c>
      <c r="AZ796" s="24" t="str">
        <f>IF(AND($BB$1=5,$BC$1=AH796),'Data Entry'!C801,"")</f>
        <v/>
      </c>
      <c r="BA796" s="24" t="str">
        <f>IF(AND($BB$1=5,AG796=5,$BC$1=AH796),'Data Entry'!D801,"")</f>
        <v/>
      </c>
      <c r="BB796" s="24" t="str">
        <f t="shared" si="229"/>
        <v/>
      </c>
      <c r="BC796" s="24" t="str">
        <f>IF(AND($BB$1=5,AG796=5,$BC$1=AH796),'Data Entry'!F801,"")</f>
        <v/>
      </c>
      <c r="BD796" s="24" t="str">
        <f t="shared" si="230"/>
        <v/>
      </c>
      <c r="BE796" s="24" t="str">
        <f>IF(AND($BB$1=5,AG796=5,$BC$1=AH796),'Data Entry'!G801,"")</f>
        <v/>
      </c>
      <c r="BF796" s="24" t="str">
        <f t="shared" si="231"/>
        <v/>
      </c>
      <c r="BG796" s="24" t="str">
        <f t="shared" si="232"/>
        <v/>
      </c>
      <c r="BH796" s="24" t="str">
        <f>IF(AND($BB$1=5,AG796=5,$BC$1=AH796),'Data Entry'!E801,"")</f>
        <v/>
      </c>
      <c r="BI796" s="24" t="str">
        <f>IF(AND($BB$1=5,AG796=5,$BC$1=AH796),'Data Entry'!H801,"")</f>
        <v/>
      </c>
      <c r="BJ796" s="24" t="str">
        <f>IF(AND($BB$1=5,AG796=5,$BC$1=AH796),'Data Entry'!I801,"")</f>
        <v/>
      </c>
      <c r="BK796" s="24" t="str">
        <f t="shared" si="233"/>
        <v/>
      </c>
      <c r="BL796" s="24" t="str">
        <f t="shared" si="234"/>
        <v/>
      </c>
      <c r="BM796" s="24" t="str">
        <f t="shared" si="235"/>
        <v/>
      </c>
      <c r="BN796" s="24" t="str">
        <f t="shared" si="236"/>
        <v/>
      </c>
    </row>
    <row r="797" spans="1:66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7"/>
      <c r="AF797" t="str">
        <f>IF(AK797="","",IF(AK797&gt;0,COUNT($AG$2:AG797),""))</f>
        <v/>
      </c>
      <c r="AG797" s="24">
        <f t="shared" si="219"/>
        <v>5</v>
      </c>
      <c r="AH797" s="24">
        <f>IF(AND($AJ$1=5),'Data Entry'!C802,"")</f>
        <v>0</v>
      </c>
      <c r="AI797" s="24">
        <f>IF(AND($AJ$1=5),'Data Entry'!D802,"")</f>
        <v>0</v>
      </c>
      <c r="AJ797" s="24" t="str">
        <f t="shared" si="220"/>
        <v/>
      </c>
      <c r="AK797" s="24">
        <f>IF(AND($AJ$1=5),'Data Entry'!F802,"")</f>
        <v>0</v>
      </c>
      <c r="AL797" s="24" t="str">
        <f t="shared" si="221"/>
        <v/>
      </c>
      <c r="AM797" s="24">
        <f>IF(AND($AJ$1=5),'Data Entry'!G802,"")</f>
        <v>0</v>
      </c>
      <c r="AN797" s="24" t="str">
        <f t="shared" si="222"/>
        <v/>
      </c>
      <c r="AO797" s="24" t="str">
        <f t="shared" si="223"/>
        <v/>
      </c>
      <c r="AP797" s="24">
        <f>IF(AND($AJ$1=5),'Data Entry'!E802,"")</f>
        <v>0</v>
      </c>
      <c r="AQ797" s="24">
        <f>IF(AND($AJ$1=5),'Data Entry'!H802,"")</f>
        <v>0</v>
      </c>
      <c r="AR797" s="24">
        <f>IF(AND($AJ$1=5),'Data Entry'!I802,"")</f>
        <v>0</v>
      </c>
      <c r="AS797" s="24" t="str">
        <f t="shared" si="224"/>
        <v/>
      </c>
      <c r="AT797" s="24" t="str">
        <f t="shared" si="225"/>
        <v/>
      </c>
      <c r="AU797" s="24" t="str">
        <f t="shared" si="226"/>
        <v/>
      </c>
      <c r="AV797" s="24" t="str">
        <f t="shared" si="227"/>
        <v/>
      </c>
      <c r="AX797" t="str">
        <f>IF(BC797="","",IF(BC797&gt;0,COUNT($AY$2:AY797),""))</f>
        <v/>
      </c>
      <c r="AY797" s="24" t="str">
        <f t="shared" si="228"/>
        <v/>
      </c>
      <c r="AZ797" s="24" t="str">
        <f>IF(AND($BB$1=5,$BC$1=AH797),'Data Entry'!C802,"")</f>
        <v/>
      </c>
      <c r="BA797" s="24" t="str">
        <f>IF(AND($BB$1=5,AG797=5,$BC$1=AH797),'Data Entry'!D802,"")</f>
        <v/>
      </c>
      <c r="BB797" s="24" t="str">
        <f t="shared" si="229"/>
        <v/>
      </c>
      <c r="BC797" s="24" t="str">
        <f>IF(AND($BB$1=5,AG797=5,$BC$1=AH797),'Data Entry'!F802,"")</f>
        <v/>
      </c>
      <c r="BD797" s="24" t="str">
        <f t="shared" si="230"/>
        <v/>
      </c>
      <c r="BE797" s="24" t="str">
        <f>IF(AND($BB$1=5,AG797=5,$BC$1=AH797),'Data Entry'!G802,"")</f>
        <v/>
      </c>
      <c r="BF797" s="24" t="str">
        <f t="shared" si="231"/>
        <v/>
      </c>
      <c r="BG797" s="24" t="str">
        <f t="shared" si="232"/>
        <v/>
      </c>
      <c r="BH797" s="24" t="str">
        <f>IF(AND($BB$1=5,AG797=5,$BC$1=AH797),'Data Entry'!E802,"")</f>
        <v/>
      </c>
      <c r="BI797" s="24" t="str">
        <f>IF(AND($BB$1=5,AG797=5,$BC$1=AH797),'Data Entry'!H802,"")</f>
        <v/>
      </c>
      <c r="BJ797" s="24" t="str">
        <f>IF(AND($BB$1=5,AG797=5,$BC$1=AH797),'Data Entry'!I802,"")</f>
        <v/>
      </c>
      <c r="BK797" s="24" t="str">
        <f t="shared" si="233"/>
        <v/>
      </c>
      <c r="BL797" s="24" t="str">
        <f t="shared" si="234"/>
        <v/>
      </c>
      <c r="BM797" s="24" t="str">
        <f t="shared" si="235"/>
        <v/>
      </c>
      <c r="BN797" s="24" t="str">
        <f t="shared" si="236"/>
        <v/>
      </c>
    </row>
    <row r="798" spans="1:66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7"/>
      <c r="AF798" t="str">
        <f>IF(AK798="","",IF(AK798&gt;0,COUNT($AG$2:AG798),""))</f>
        <v/>
      </c>
      <c r="AG798" s="24">
        <f t="shared" si="219"/>
        <v>5</v>
      </c>
      <c r="AH798" s="24">
        <f>IF(AND($AJ$1=5),'Data Entry'!C803,"")</f>
        <v>0</v>
      </c>
      <c r="AI798" s="24">
        <f>IF(AND($AJ$1=5),'Data Entry'!D803,"")</f>
        <v>0</v>
      </c>
      <c r="AJ798" s="24" t="str">
        <f t="shared" si="220"/>
        <v/>
      </c>
      <c r="AK798" s="24">
        <f>IF(AND($AJ$1=5),'Data Entry'!F803,"")</f>
        <v>0</v>
      </c>
      <c r="AL798" s="24" t="str">
        <f t="shared" si="221"/>
        <v/>
      </c>
      <c r="AM798" s="24">
        <f>IF(AND($AJ$1=5),'Data Entry'!G803,"")</f>
        <v>0</v>
      </c>
      <c r="AN798" s="24" t="str">
        <f t="shared" si="222"/>
        <v/>
      </c>
      <c r="AO798" s="24" t="str">
        <f t="shared" si="223"/>
        <v/>
      </c>
      <c r="AP798" s="24">
        <f>IF(AND($AJ$1=5),'Data Entry'!E803,"")</f>
        <v>0</v>
      </c>
      <c r="AQ798" s="24">
        <f>IF(AND($AJ$1=5),'Data Entry'!H803,"")</f>
        <v>0</v>
      </c>
      <c r="AR798" s="24">
        <f>IF(AND($AJ$1=5),'Data Entry'!I803,"")</f>
        <v>0</v>
      </c>
      <c r="AS798" s="24" t="str">
        <f t="shared" si="224"/>
        <v/>
      </c>
      <c r="AT798" s="24" t="str">
        <f t="shared" si="225"/>
        <v/>
      </c>
      <c r="AU798" s="24" t="str">
        <f t="shared" si="226"/>
        <v/>
      </c>
      <c r="AV798" s="24" t="str">
        <f t="shared" si="227"/>
        <v/>
      </c>
      <c r="AX798" t="str">
        <f>IF(BC798="","",IF(BC798&gt;0,COUNT($AY$2:AY798),""))</f>
        <v/>
      </c>
      <c r="AY798" s="24" t="str">
        <f t="shared" si="228"/>
        <v/>
      </c>
      <c r="AZ798" s="24" t="str">
        <f>IF(AND($BB$1=5,$BC$1=AH798),'Data Entry'!C803,"")</f>
        <v/>
      </c>
      <c r="BA798" s="24" t="str">
        <f>IF(AND($BB$1=5,AG798=5,$BC$1=AH798),'Data Entry'!D803,"")</f>
        <v/>
      </c>
      <c r="BB798" s="24" t="str">
        <f t="shared" si="229"/>
        <v/>
      </c>
      <c r="BC798" s="24" t="str">
        <f>IF(AND($BB$1=5,AG798=5,$BC$1=AH798),'Data Entry'!F803,"")</f>
        <v/>
      </c>
      <c r="BD798" s="24" t="str">
        <f t="shared" si="230"/>
        <v/>
      </c>
      <c r="BE798" s="24" t="str">
        <f>IF(AND($BB$1=5,AG798=5,$BC$1=AH798),'Data Entry'!G803,"")</f>
        <v/>
      </c>
      <c r="BF798" s="24" t="str">
        <f t="shared" si="231"/>
        <v/>
      </c>
      <c r="BG798" s="24" t="str">
        <f t="shared" si="232"/>
        <v/>
      </c>
      <c r="BH798" s="24" t="str">
        <f>IF(AND($BB$1=5,AG798=5,$BC$1=AH798),'Data Entry'!E803,"")</f>
        <v/>
      </c>
      <c r="BI798" s="24" t="str">
        <f>IF(AND($BB$1=5,AG798=5,$BC$1=AH798),'Data Entry'!H803,"")</f>
        <v/>
      </c>
      <c r="BJ798" s="24" t="str">
        <f>IF(AND($BB$1=5,AG798=5,$BC$1=AH798),'Data Entry'!I803,"")</f>
        <v/>
      </c>
      <c r="BK798" s="24" t="str">
        <f t="shared" si="233"/>
        <v/>
      </c>
      <c r="BL798" s="24" t="str">
        <f t="shared" si="234"/>
        <v/>
      </c>
      <c r="BM798" s="24" t="str">
        <f t="shared" si="235"/>
        <v/>
      </c>
      <c r="BN798" s="24" t="str">
        <f t="shared" si="236"/>
        <v/>
      </c>
    </row>
    <row r="799" spans="1:66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7"/>
      <c r="AF799" t="str">
        <f>IF(AK799="","",IF(AK799&gt;0,COUNT($AG$2:AG799),""))</f>
        <v/>
      </c>
      <c r="AG799" s="24">
        <f t="shared" si="219"/>
        <v>5</v>
      </c>
      <c r="AH799" s="24">
        <f>IF(AND($AJ$1=5),'Data Entry'!C804,"")</f>
        <v>0</v>
      </c>
      <c r="AI799" s="24">
        <f>IF(AND($AJ$1=5),'Data Entry'!D804,"")</f>
        <v>0</v>
      </c>
      <c r="AJ799" s="24" t="str">
        <f t="shared" si="220"/>
        <v/>
      </c>
      <c r="AK799" s="24">
        <f>IF(AND($AJ$1=5),'Data Entry'!F804,"")</f>
        <v>0</v>
      </c>
      <c r="AL799" s="24" t="str">
        <f t="shared" si="221"/>
        <v/>
      </c>
      <c r="AM799" s="24">
        <f>IF(AND($AJ$1=5),'Data Entry'!G804,"")</f>
        <v>0</v>
      </c>
      <c r="AN799" s="24" t="str">
        <f t="shared" si="222"/>
        <v/>
      </c>
      <c r="AO799" s="24" t="str">
        <f t="shared" si="223"/>
        <v/>
      </c>
      <c r="AP799" s="24">
        <f>IF(AND($AJ$1=5),'Data Entry'!E804,"")</f>
        <v>0</v>
      </c>
      <c r="AQ799" s="24">
        <f>IF(AND($AJ$1=5),'Data Entry'!H804,"")</f>
        <v>0</v>
      </c>
      <c r="AR799" s="24">
        <f>IF(AND($AJ$1=5),'Data Entry'!I804,"")</f>
        <v>0</v>
      </c>
      <c r="AS799" s="24" t="str">
        <f t="shared" si="224"/>
        <v/>
      </c>
      <c r="AT799" s="24" t="str">
        <f t="shared" si="225"/>
        <v/>
      </c>
      <c r="AU799" s="24" t="str">
        <f t="shared" si="226"/>
        <v/>
      </c>
      <c r="AV799" s="24" t="str">
        <f t="shared" si="227"/>
        <v/>
      </c>
      <c r="AX799" t="str">
        <f>IF(BC799="","",IF(BC799&gt;0,COUNT($AY$2:AY799),""))</f>
        <v/>
      </c>
      <c r="AY799" s="24" t="str">
        <f t="shared" si="228"/>
        <v/>
      </c>
      <c r="AZ799" s="24" t="str">
        <f>IF(AND($BB$1=5,$BC$1=AH799),'Data Entry'!C804,"")</f>
        <v/>
      </c>
      <c r="BA799" s="24" t="str">
        <f>IF(AND($BB$1=5,AG799=5,$BC$1=AH799),'Data Entry'!D804,"")</f>
        <v/>
      </c>
      <c r="BB799" s="24" t="str">
        <f t="shared" si="229"/>
        <v/>
      </c>
      <c r="BC799" s="24" t="str">
        <f>IF(AND($BB$1=5,AG799=5,$BC$1=AH799),'Data Entry'!F804,"")</f>
        <v/>
      </c>
      <c r="BD799" s="24" t="str">
        <f t="shared" si="230"/>
        <v/>
      </c>
      <c r="BE799" s="24" t="str">
        <f>IF(AND($BB$1=5,AG799=5,$BC$1=AH799),'Data Entry'!G804,"")</f>
        <v/>
      </c>
      <c r="BF799" s="24" t="str">
        <f t="shared" si="231"/>
        <v/>
      </c>
      <c r="BG799" s="24" t="str">
        <f t="shared" si="232"/>
        <v/>
      </c>
      <c r="BH799" s="24" t="str">
        <f>IF(AND($BB$1=5,AG799=5,$BC$1=AH799),'Data Entry'!E804,"")</f>
        <v/>
      </c>
      <c r="BI799" s="24" t="str">
        <f>IF(AND($BB$1=5,AG799=5,$BC$1=AH799),'Data Entry'!H804,"")</f>
        <v/>
      </c>
      <c r="BJ799" s="24" t="str">
        <f>IF(AND($BB$1=5,AG799=5,$BC$1=AH799),'Data Entry'!I804,"")</f>
        <v/>
      </c>
      <c r="BK799" s="24" t="str">
        <f t="shared" si="233"/>
        <v/>
      </c>
      <c r="BL799" s="24" t="str">
        <f t="shared" si="234"/>
        <v/>
      </c>
      <c r="BM799" s="24" t="str">
        <f t="shared" si="235"/>
        <v/>
      </c>
      <c r="BN799" s="24" t="str">
        <f t="shared" si="236"/>
        <v/>
      </c>
    </row>
    <row r="800" spans="1:66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7"/>
      <c r="AF800" t="str">
        <f>IF(AK800="","",IF(AK800&gt;0,COUNT($AG$2:AG800),""))</f>
        <v/>
      </c>
      <c r="AG800" s="24">
        <f t="shared" si="219"/>
        <v>5</v>
      </c>
      <c r="AH800" s="24">
        <f>IF(AND($AJ$1=5),'Data Entry'!C805,"")</f>
        <v>0</v>
      </c>
      <c r="AI800" s="24">
        <f>IF(AND($AJ$1=5),'Data Entry'!D805,"")</f>
        <v>0</v>
      </c>
      <c r="AJ800" s="24" t="str">
        <f t="shared" si="220"/>
        <v/>
      </c>
      <c r="AK800" s="24">
        <f>IF(AND($AJ$1=5),'Data Entry'!F805,"")</f>
        <v>0</v>
      </c>
      <c r="AL800" s="24" t="str">
        <f t="shared" si="221"/>
        <v/>
      </c>
      <c r="AM800" s="24">
        <f>IF(AND($AJ$1=5),'Data Entry'!G805,"")</f>
        <v>0</v>
      </c>
      <c r="AN800" s="24" t="str">
        <f t="shared" si="222"/>
        <v/>
      </c>
      <c r="AO800" s="24" t="str">
        <f t="shared" si="223"/>
        <v/>
      </c>
      <c r="AP800" s="24">
        <f>IF(AND($AJ$1=5),'Data Entry'!E805,"")</f>
        <v>0</v>
      </c>
      <c r="AQ800" s="24">
        <f>IF(AND($AJ$1=5),'Data Entry'!H805,"")</f>
        <v>0</v>
      </c>
      <c r="AR800" s="24">
        <f>IF(AND($AJ$1=5),'Data Entry'!I805,"")</f>
        <v>0</v>
      </c>
      <c r="AS800" s="24" t="str">
        <f t="shared" si="224"/>
        <v/>
      </c>
      <c r="AT800" s="24" t="str">
        <f t="shared" si="225"/>
        <v/>
      </c>
      <c r="AU800" s="24" t="str">
        <f t="shared" si="226"/>
        <v/>
      </c>
      <c r="AV800" s="24" t="str">
        <f t="shared" si="227"/>
        <v/>
      </c>
      <c r="AX800" t="str">
        <f>IF(BC800="","",IF(BC800&gt;0,COUNT($AY$2:AY800),""))</f>
        <v/>
      </c>
      <c r="AY800" s="24" t="str">
        <f t="shared" si="228"/>
        <v/>
      </c>
      <c r="AZ800" s="24" t="str">
        <f>IF(AND($BB$1=5,$BC$1=AH800),'Data Entry'!C805,"")</f>
        <v/>
      </c>
      <c r="BA800" s="24" t="str">
        <f>IF(AND($BB$1=5,AG800=5,$BC$1=AH800),'Data Entry'!D805,"")</f>
        <v/>
      </c>
      <c r="BB800" s="24" t="str">
        <f t="shared" si="229"/>
        <v/>
      </c>
      <c r="BC800" s="24" t="str">
        <f>IF(AND($BB$1=5,AG800=5,$BC$1=AH800),'Data Entry'!F805,"")</f>
        <v/>
      </c>
      <c r="BD800" s="24" t="str">
        <f t="shared" si="230"/>
        <v/>
      </c>
      <c r="BE800" s="24" t="str">
        <f>IF(AND($BB$1=5,AG800=5,$BC$1=AH800),'Data Entry'!G805,"")</f>
        <v/>
      </c>
      <c r="BF800" s="24" t="str">
        <f t="shared" si="231"/>
        <v/>
      </c>
      <c r="BG800" s="24" t="str">
        <f t="shared" si="232"/>
        <v/>
      </c>
      <c r="BH800" s="24" t="str">
        <f>IF(AND($BB$1=5,AG800=5,$BC$1=AH800),'Data Entry'!E805,"")</f>
        <v/>
      </c>
      <c r="BI800" s="24" t="str">
        <f>IF(AND($BB$1=5,AG800=5,$BC$1=AH800),'Data Entry'!H805,"")</f>
        <v/>
      </c>
      <c r="BJ800" s="24" t="str">
        <f>IF(AND($BB$1=5,AG800=5,$BC$1=AH800),'Data Entry'!I805,"")</f>
        <v/>
      </c>
      <c r="BK800" s="24" t="str">
        <f t="shared" si="233"/>
        <v/>
      </c>
      <c r="BL800" s="24" t="str">
        <f t="shared" si="234"/>
        <v/>
      </c>
      <c r="BM800" s="24" t="str">
        <f t="shared" si="235"/>
        <v/>
      </c>
      <c r="BN800" s="24" t="str">
        <f t="shared" si="236"/>
        <v/>
      </c>
    </row>
    <row r="801" spans="1:66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7"/>
      <c r="AF801" t="str">
        <f>IF(AK801="","",IF(AK801&gt;0,COUNT($AG$2:AG801),""))</f>
        <v/>
      </c>
      <c r="AG801" s="24">
        <f t="shared" si="219"/>
        <v>5</v>
      </c>
      <c r="AH801" s="24">
        <f>IF(AND($AJ$1=5),'Data Entry'!C806,"")</f>
        <v>0</v>
      </c>
      <c r="AI801" s="24">
        <f>IF(AND($AJ$1=5),'Data Entry'!D806,"")</f>
        <v>0</v>
      </c>
      <c r="AJ801" s="24" t="str">
        <f t="shared" si="220"/>
        <v/>
      </c>
      <c r="AK801" s="24">
        <f>IF(AND($AJ$1=5),'Data Entry'!F806,"")</f>
        <v>0</v>
      </c>
      <c r="AL801" s="24" t="str">
        <f t="shared" si="221"/>
        <v/>
      </c>
      <c r="AM801" s="24">
        <f>IF(AND($AJ$1=5),'Data Entry'!G806,"")</f>
        <v>0</v>
      </c>
      <c r="AN801" s="24" t="str">
        <f t="shared" si="222"/>
        <v/>
      </c>
      <c r="AO801" s="24" t="str">
        <f t="shared" si="223"/>
        <v/>
      </c>
      <c r="AP801" s="24">
        <f>IF(AND($AJ$1=5),'Data Entry'!E806,"")</f>
        <v>0</v>
      </c>
      <c r="AQ801" s="24">
        <f>IF(AND($AJ$1=5),'Data Entry'!H806,"")</f>
        <v>0</v>
      </c>
      <c r="AR801" s="24">
        <f>IF(AND($AJ$1=5),'Data Entry'!I806,"")</f>
        <v>0</v>
      </c>
      <c r="AS801" s="24" t="str">
        <f t="shared" si="224"/>
        <v/>
      </c>
      <c r="AT801" s="24" t="str">
        <f t="shared" si="225"/>
        <v/>
      </c>
      <c r="AU801" s="24" t="str">
        <f t="shared" si="226"/>
        <v/>
      </c>
      <c r="AV801" s="24" t="str">
        <f t="shared" si="227"/>
        <v/>
      </c>
      <c r="AX801" t="str">
        <f>IF(BC801="","",IF(BC801&gt;0,COUNT($AY$2:AY801),""))</f>
        <v/>
      </c>
      <c r="AY801" s="24" t="str">
        <f t="shared" si="228"/>
        <v/>
      </c>
      <c r="AZ801" s="24" t="str">
        <f>IF(AND($BB$1=5,$BC$1=AH801),'Data Entry'!C806,"")</f>
        <v/>
      </c>
      <c r="BA801" s="24" t="str">
        <f>IF(AND($BB$1=5,AG801=5,$BC$1=AH801),'Data Entry'!D806,"")</f>
        <v/>
      </c>
      <c r="BB801" s="24" t="str">
        <f t="shared" si="229"/>
        <v/>
      </c>
      <c r="BC801" s="24" t="str">
        <f>IF(AND($BB$1=5,AG801=5,$BC$1=AH801),'Data Entry'!F806,"")</f>
        <v/>
      </c>
      <c r="BD801" s="24" t="str">
        <f t="shared" si="230"/>
        <v/>
      </c>
      <c r="BE801" s="24" t="str">
        <f>IF(AND($BB$1=5,AG801=5,$BC$1=AH801),'Data Entry'!G806,"")</f>
        <v/>
      </c>
      <c r="BF801" s="24" t="str">
        <f t="shared" si="231"/>
        <v/>
      </c>
      <c r="BG801" s="24" t="str">
        <f t="shared" si="232"/>
        <v/>
      </c>
      <c r="BH801" s="24" t="str">
        <f>IF(AND($BB$1=5,AG801=5,$BC$1=AH801),'Data Entry'!E806,"")</f>
        <v/>
      </c>
      <c r="BI801" s="24" t="str">
        <f>IF(AND($BB$1=5,AG801=5,$BC$1=AH801),'Data Entry'!H806,"")</f>
        <v/>
      </c>
      <c r="BJ801" s="24" t="str">
        <f>IF(AND($BB$1=5,AG801=5,$BC$1=AH801),'Data Entry'!I806,"")</f>
        <v/>
      </c>
      <c r="BK801" s="24" t="str">
        <f t="shared" si="233"/>
        <v/>
      </c>
      <c r="BL801" s="24" t="str">
        <f t="shared" si="234"/>
        <v/>
      </c>
      <c r="BM801" s="24" t="str">
        <f t="shared" si="235"/>
        <v/>
      </c>
      <c r="BN801" s="24" t="str">
        <f t="shared" si="236"/>
        <v/>
      </c>
    </row>
    <row r="802" spans="1:66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7"/>
      <c r="AF802" t="str">
        <f>IF(AK802="","",IF(AK802&gt;0,COUNT($AG$2:AG802),""))</f>
        <v/>
      </c>
      <c r="AG802" s="24">
        <f t="shared" si="219"/>
        <v>5</v>
      </c>
      <c r="AH802" s="24">
        <f>IF(AND($AJ$1=5),'Data Entry'!C807,"")</f>
        <v>0</v>
      </c>
      <c r="AI802" s="24">
        <f>IF(AND($AJ$1=5),'Data Entry'!D807,"")</f>
        <v>0</v>
      </c>
      <c r="AJ802" s="24" t="str">
        <f t="shared" si="220"/>
        <v/>
      </c>
      <c r="AK802" s="24">
        <f>IF(AND($AJ$1=5),'Data Entry'!F807,"")</f>
        <v>0</v>
      </c>
      <c r="AL802" s="24" t="str">
        <f t="shared" si="221"/>
        <v/>
      </c>
      <c r="AM802" s="24">
        <f>IF(AND($AJ$1=5),'Data Entry'!G807,"")</f>
        <v>0</v>
      </c>
      <c r="AN802" s="24" t="str">
        <f t="shared" si="222"/>
        <v/>
      </c>
      <c r="AO802" s="24" t="str">
        <f t="shared" si="223"/>
        <v/>
      </c>
      <c r="AP802" s="24">
        <f>IF(AND($AJ$1=5),'Data Entry'!E807,"")</f>
        <v>0</v>
      </c>
      <c r="AQ802" s="24">
        <f>IF(AND($AJ$1=5),'Data Entry'!H807,"")</f>
        <v>0</v>
      </c>
      <c r="AR802" s="24">
        <f>IF(AND($AJ$1=5),'Data Entry'!I807,"")</f>
        <v>0</v>
      </c>
      <c r="AS802" s="24" t="str">
        <f t="shared" si="224"/>
        <v/>
      </c>
      <c r="AT802" s="24" t="str">
        <f t="shared" si="225"/>
        <v/>
      </c>
      <c r="AU802" s="24" t="str">
        <f t="shared" si="226"/>
        <v/>
      </c>
      <c r="AV802" s="24" t="str">
        <f t="shared" si="227"/>
        <v/>
      </c>
      <c r="AX802" t="str">
        <f>IF(BC802="","",IF(BC802&gt;0,COUNT($AY$2:AY802),""))</f>
        <v/>
      </c>
      <c r="AY802" s="24" t="str">
        <f t="shared" si="228"/>
        <v/>
      </c>
      <c r="AZ802" s="24" t="str">
        <f>IF(AND($BB$1=5,$BC$1=AH802),'Data Entry'!C807,"")</f>
        <v/>
      </c>
      <c r="BA802" s="24" t="str">
        <f>IF(AND($BB$1=5,AG802=5,$BC$1=AH802),'Data Entry'!D807,"")</f>
        <v/>
      </c>
      <c r="BB802" s="24" t="str">
        <f t="shared" si="229"/>
        <v/>
      </c>
      <c r="BC802" s="24" t="str">
        <f>IF(AND($BB$1=5,AG802=5,$BC$1=AH802),'Data Entry'!F807,"")</f>
        <v/>
      </c>
      <c r="BD802" s="24" t="str">
        <f t="shared" si="230"/>
        <v/>
      </c>
      <c r="BE802" s="24" t="str">
        <f>IF(AND($BB$1=5,AG802=5,$BC$1=AH802),'Data Entry'!G807,"")</f>
        <v/>
      </c>
      <c r="BF802" s="24" t="str">
        <f t="shared" si="231"/>
        <v/>
      </c>
      <c r="BG802" s="24" t="str">
        <f t="shared" si="232"/>
        <v/>
      </c>
      <c r="BH802" s="24" t="str">
        <f>IF(AND($BB$1=5,AG802=5,$BC$1=AH802),'Data Entry'!E807,"")</f>
        <v/>
      </c>
      <c r="BI802" s="24" t="str">
        <f>IF(AND($BB$1=5,AG802=5,$BC$1=AH802),'Data Entry'!H807,"")</f>
        <v/>
      </c>
      <c r="BJ802" s="24" t="str">
        <f>IF(AND($BB$1=5,AG802=5,$BC$1=AH802),'Data Entry'!I807,"")</f>
        <v/>
      </c>
      <c r="BK802" s="24" t="str">
        <f t="shared" si="233"/>
        <v/>
      </c>
      <c r="BL802" s="24" t="str">
        <f t="shared" si="234"/>
        <v/>
      </c>
      <c r="BM802" s="24" t="str">
        <f t="shared" si="235"/>
        <v/>
      </c>
      <c r="BN802" s="24" t="str">
        <f t="shared" si="236"/>
        <v/>
      </c>
    </row>
    <row r="803" spans="1:66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7"/>
      <c r="AF803" t="str">
        <f>IF(AK803="","",IF(AK803&gt;0,COUNT($AG$2:AG803),""))</f>
        <v/>
      </c>
      <c r="AG803" s="24">
        <f t="shared" si="219"/>
        <v>5</v>
      </c>
      <c r="AH803" s="24">
        <f>IF(AND($AJ$1=5),'Data Entry'!C808,"")</f>
        <v>0</v>
      </c>
      <c r="AI803" s="24">
        <f>IF(AND($AJ$1=5),'Data Entry'!D808,"")</f>
        <v>0</v>
      </c>
      <c r="AJ803" s="24" t="str">
        <f t="shared" si="220"/>
        <v/>
      </c>
      <c r="AK803" s="24">
        <f>IF(AND($AJ$1=5),'Data Entry'!F808,"")</f>
        <v>0</v>
      </c>
      <c r="AL803" s="24" t="str">
        <f t="shared" si="221"/>
        <v/>
      </c>
      <c r="AM803" s="24">
        <f>IF(AND($AJ$1=5),'Data Entry'!G808,"")</f>
        <v>0</v>
      </c>
      <c r="AN803" s="24" t="str">
        <f t="shared" si="222"/>
        <v/>
      </c>
      <c r="AO803" s="24" t="str">
        <f t="shared" si="223"/>
        <v/>
      </c>
      <c r="AP803" s="24">
        <f>IF(AND($AJ$1=5),'Data Entry'!E808,"")</f>
        <v>0</v>
      </c>
      <c r="AQ803" s="24">
        <f>IF(AND($AJ$1=5),'Data Entry'!H808,"")</f>
        <v>0</v>
      </c>
      <c r="AR803" s="24">
        <f>IF(AND($AJ$1=5),'Data Entry'!I808,"")</f>
        <v>0</v>
      </c>
      <c r="AS803" s="24" t="str">
        <f t="shared" si="224"/>
        <v/>
      </c>
      <c r="AT803" s="24" t="str">
        <f t="shared" si="225"/>
        <v/>
      </c>
      <c r="AU803" s="24" t="str">
        <f t="shared" si="226"/>
        <v/>
      </c>
      <c r="AV803" s="24" t="str">
        <f t="shared" si="227"/>
        <v/>
      </c>
      <c r="AX803" t="str">
        <f>IF(BC803="","",IF(BC803&gt;0,COUNT($AY$2:AY803),""))</f>
        <v/>
      </c>
      <c r="AY803" s="24" t="str">
        <f t="shared" si="228"/>
        <v/>
      </c>
      <c r="AZ803" s="24" t="str">
        <f>IF(AND($BB$1=5,$BC$1=AH803),'Data Entry'!C808,"")</f>
        <v/>
      </c>
      <c r="BA803" s="24" t="str">
        <f>IF(AND($BB$1=5,AG803=5,$BC$1=AH803),'Data Entry'!D808,"")</f>
        <v/>
      </c>
      <c r="BB803" s="24" t="str">
        <f t="shared" si="229"/>
        <v/>
      </c>
      <c r="BC803" s="24" t="str">
        <f>IF(AND($BB$1=5,AG803=5,$BC$1=AH803),'Data Entry'!F808,"")</f>
        <v/>
      </c>
      <c r="BD803" s="24" t="str">
        <f t="shared" si="230"/>
        <v/>
      </c>
      <c r="BE803" s="24" t="str">
        <f>IF(AND($BB$1=5,AG803=5,$BC$1=AH803),'Data Entry'!G808,"")</f>
        <v/>
      </c>
      <c r="BF803" s="24" t="str">
        <f t="shared" si="231"/>
        <v/>
      </c>
      <c r="BG803" s="24" t="str">
        <f t="shared" si="232"/>
        <v/>
      </c>
      <c r="BH803" s="24" t="str">
        <f>IF(AND($BB$1=5,AG803=5,$BC$1=AH803),'Data Entry'!E808,"")</f>
        <v/>
      </c>
      <c r="BI803" s="24" t="str">
        <f>IF(AND($BB$1=5,AG803=5,$BC$1=AH803),'Data Entry'!H808,"")</f>
        <v/>
      </c>
      <c r="BJ803" s="24" t="str">
        <f>IF(AND($BB$1=5,AG803=5,$BC$1=AH803),'Data Entry'!I808,"")</f>
        <v/>
      </c>
      <c r="BK803" s="24" t="str">
        <f t="shared" si="233"/>
        <v/>
      </c>
      <c r="BL803" s="24" t="str">
        <f t="shared" si="234"/>
        <v/>
      </c>
      <c r="BM803" s="24" t="str">
        <f t="shared" si="235"/>
        <v/>
      </c>
      <c r="BN803" s="24" t="str">
        <f t="shared" si="236"/>
        <v/>
      </c>
    </row>
    <row r="804" spans="1:66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7"/>
      <c r="AF804" t="str">
        <f>IF(AK804="","",IF(AK804&gt;0,COUNT($AG$2:AG804),""))</f>
        <v/>
      </c>
      <c r="AG804" s="24">
        <f t="shared" si="219"/>
        <v>5</v>
      </c>
      <c r="AH804" s="24">
        <f>IF(AND($AJ$1=5),'Data Entry'!C809,"")</f>
        <v>0</v>
      </c>
      <c r="AI804" s="24">
        <f>IF(AND($AJ$1=5),'Data Entry'!D809,"")</f>
        <v>0</v>
      </c>
      <c r="AJ804" s="24" t="str">
        <f t="shared" si="220"/>
        <v/>
      </c>
      <c r="AK804" s="24">
        <f>IF(AND($AJ$1=5),'Data Entry'!F809,"")</f>
        <v>0</v>
      </c>
      <c r="AL804" s="24" t="str">
        <f t="shared" si="221"/>
        <v/>
      </c>
      <c r="AM804" s="24">
        <f>IF(AND($AJ$1=5),'Data Entry'!G809,"")</f>
        <v>0</v>
      </c>
      <c r="AN804" s="24" t="str">
        <f t="shared" si="222"/>
        <v/>
      </c>
      <c r="AO804" s="24" t="str">
        <f t="shared" si="223"/>
        <v/>
      </c>
      <c r="AP804" s="24">
        <f>IF(AND($AJ$1=5),'Data Entry'!E809,"")</f>
        <v>0</v>
      </c>
      <c r="AQ804" s="24">
        <f>IF(AND($AJ$1=5),'Data Entry'!H809,"")</f>
        <v>0</v>
      </c>
      <c r="AR804" s="24">
        <f>IF(AND($AJ$1=5),'Data Entry'!I809,"")</f>
        <v>0</v>
      </c>
      <c r="AS804" s="24" t="str">
        <f t="shared" si="224"/>
        <v/>
      </c>
      <c r="AT804" s="24" t="str">
        <f t="shared" si="225"/>
        <v/>
      </c>
      <c r="AU804" s="24" t="str">
        <f t="shared" si="226"/>
        <v/>
      </c>
      <c r="AV804" s="24" t="str">
        <f t="shared" si="227"/>
        <v/>
      </c>
      <c r="AX804" t="str">
        <f>IF(BC804="","",IF(BC804&gt;0,COUNT($AY$2:AY804),""))</f>
        <v/>
      </c>
      <c r="AY804" s="24" t="str">
        <f t="shared" si="228"/>
        <v/>
      </c>
      <c r="AZ804" s="24" t="str">
        <f>IF(AND($BB$1=5,$BC$1=AH804),'Data Entry'!C809,"")</f>
        <v/>
      </c>
      <c r="BA804" s="24" t="str">
        <f>IF(AND($BB$1=5,AG804=5,$BC$1=AH804),'Data Entry'!D809,"")</f>
        <v/>
      </c>
      <c r="BB804" s="24" t="str">
        <f t="shared" si="229"/>
        <v/>
      </c>
      <c r="BC804" s="24" t="str">
        <f>IF(AND($BB$1=5,AG804=5,$BC$1=AH804),'Data Entry'!F809,"")</f>
        <v/>
      </c>
      <c r="BD804" s="24" t="str">
        <f t="shared" si="230"/>
        <v/>
      </c>
      <c r="BE804" s="24" t="str">
        <f>IF(AND($BB$1=5,AG804=5,$BC$1=AH804),'Data Entry'!G809,"")</f>
        <v/>
      </c>
      <c r="BF804" s="24" t="str">
        <f t="shared" si="231"/>
        <v/>
      </c>
      <c r="BG804" s="24" t="str">
        <f t="shared" si="232"/>
        <v/>
      </c>
      <c r="BH804" s="24" t="str">
        <f>IF(AND($BB$1=5,AG804=5,$BC$1=AH804),'Data Entry'!E809,"")</f>
        <v/>
      </c>
      <c r="BI804" s="24" t="str">
        <f>IF(AND($BB$1=5,AG804=5,$BC$1=AH804),'Data Entry'!H809,"")</f>
        <v/>
      </c>
      <c r="BJ804" s="24" t="str">
        <f>IF(AND($BB$1=5,AG804=5,$BC$1=AH804),'Data Entry'!I809,"")</f>
        <v/>
      </c>
      <c r="BK804" s="24" t="str">
        <f t="shared" si="233"/>
        <v/>
      </c>
      <c r="BL804" s="24" t="str">
        <f t="shared" si="234"/>
        <v/>
      </c>
      <c r="BM804" s="24" t="str">
        <f t="shared" si="235"/>
        <v/>
      </c>
      <c r="BN804" s="24" t="str">
        <f t="shared" si="236"/>
        <v/>
      </c>
    </row>
    <row r="805" spans="1:66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7"/>
      <c r="AF805" t="str">
        <f>IF(AK805="","",IF(AK805&gt;0,COUNT($AG$2:AG805),""))</f>
        <v/>
      </c>
      <c r="AG805" s="24">
        <f t="shared" si="219"/>
        <v>5</v>
      </c>
      <c r="AH805" s="24">
        <f>IF(AND($AJ$1=5),'Data Entry'!C810,"")</f>
        <v>0</v>
      </c>
      <c r="AI805" s="24">
        <f>IF(AND($AJ$1=5),'Data Entry'!D810,"")</f>
        <v>0</v>
      </c>
      <c r="AJ805" s="24" t="str">
        <f t="shared" si="220"/>
        <v/>
      </c>
      <c r="AK805" s="24">
        <f>IF(AND($AJ$1=5),'Data Entry'!F810,"")</f>
        <v>0</v>
      </c>
      <c r="AL805" s="24" t="str">
        <f t="shared" si="221"/>
        <v/>
      </c>
      <c r="AM805" s="24">
        <f>IF(AND($AJ$1=5),'Data Entry'!G810,"")</f>
        <v>0</v>
      </c>
      <c r="AN805" s="24" t="str">
        <f t="shared" si="222"/>
        <v/>
      </c>
      <c r="AO805" s="24" t="str">
        <f t="shared" si="223"/>
        <v/>
      </c>
      <c r="AP805" s="24">
        <f>IF(AND($AJ$1=5),'Data Entry'!E810,"")</f>
        <v>0</v>
      </c>
      <c r="AQ805" s="24">
        <f>IF(AND($AJ$1=5),'Data Entry'!H810,"")</f>
        <v>0</v>
      </c>
      <c r="AR805" s="24">
        <f>IF(AND($AJ$1=5),'Data Entry'!I810,"")</f>
        <v>0</v>
      </c>
      <c r="AS805" s="24" t="str">
        <f t="shared" si="224"/>
        <v/>
      </c>
      <c r="AT805" s="24" t="str">
        <f t="shared" si="225"/>
        <v/>
      </c>
      <c r="AU805" s="24" t="str">
        <f t="shared" si="226"/>
        <v/>
      </c>
      <c r="AV805" s="24" t="str">
        <f t="shared" si="227"/>
        <v/>
      </c>
      <c r="AX805" t="str">
        <f>IF(BC805="","",IF(BC805&gt;0,COUNT($AY$2:AY805),""))</f>
        <v/>
      </c>
      <c r="AY805" s="24" t="str">
        <f t="shared" si="228"/>
        <v/>
      </c>
      <c r="AZ805" s="24" t="str">
        <f>IF(AND($BB$1=5,$BC$1=AH805),'Data Entry'!C810,"")</f>
        <v/>
      </c>
      <c r="BA805" s="24" t="str">
        <f>IF(AND($BB$1=5,AG805=5,$BC$1=AH805),'Data Entry'!D810,"")</f>
        <v/>
      </c>
      <c r="BB805" s="24" t="str">
        <f t="shared" si="229"/>
        <v/>
      </c>
      <c r="BC805" s="24" t="str">
        <f>IF(AND($BB$1=5,AG805=5,$BC$1=AH805),'Data Entry'!F810,"")</f>
        <v/>
      </c>
      <c r="BD805" s="24" t="str">
        <f t="shared" si="230"/>
        <v/>
      </c>
      <c r="BE805" s="24" t="str">
        <f>IF(AND($BB$1=5,AG805=5,$BC$1=AH805),'Data Entry'!G810,"")</f>
        <v/>
      </c>
      <c r="BF805" s="24" t="str">
        <f t="shared" si="231"/>
        <v/>
      </c>
      <c r="BG805" s="24" t="str">
        <f t="shared" si="232"/>
        <v/>
      </c>
      <c r="BH805" s="24" t="str">
        <f>IF(AND($BB$1=5,AG805=5,$BC$1=AH805),'Data Entry'!E810,"")</f>
        <v/>
      </c>
      <c r="BI805" s="24" t="str">
        <f>IF(AND($BB$1=5,AG805=5,$BC$1=AH805),'Data Entry'!H810,"")</f>
        <v/>
      </c>
      <c r="BJ805" s="24" t="str">
        <f>IF(AND($BB$1=5,AG805=5,$BC$1=AH805),'Data Entry'!I810,"")</f>
        <v/>
      </c>
      <c r="BK805" s="24" t="str">
        <f t="shared" si="233"/>
        <v/>
      </c>
      <c r="BL805" s="24" t="str">
        <f t="shared" si="234"/>
        <v/>
      </c>
      <c r="BM805" s="24" t="str">
        <f t="shared" si="235"/>
        <v/>
      </c>
      <c r="BN805" s="24" t="str">
        <f t="shared" si="236"/>
        <v/>
      </c>
    </row>
    <row r="806" spans="1:66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7"/>
      <c r="AF806" t="str">
        <f>IF(AK806="","",IF(AK806&gt;0,COUNT($AG$2:AG806),""))</f>
        <v/>
      </c>
      <c r="AG806" s="24">
        <f t="shared" si="219"/>
        <v>5</v>
      </c>
      <c r="AH806" s="24">
        <f>IF(AND($AJ$1=5),'Data Entry'!C811,"")</f>
        <v>0</v>
      </c>
      <c r="AI806" s="24">
        <f>IF(AND($AJ$1=5),'Data Entry'!D811,"")</f>
        <v>0</v>
      </c>
      <c r="AJ806" s="24" t="str">
        <f t="shared" si="220"/>
        <v/>
      </c>
      <c r="AK806" s="24">
        <f>IF(AND($AJ$1=5),'Data Entry'!F811,"")</f>
        <v>0</v>
      </c>
      <c r="AL806" s="24" t="str">
        <f t="shared" si="221"/>
        <v/>
      </c>
      <c r="AM806" s="24">
        <f>IF(AND($AJ$1=5),'Data Entry'!G811,"")</f>
        <v>0</v>
      </c>
      <c r="AN806" s="24" t="str">
        <f t="shared" si="222"/>
        <v/>
      </c>
      <c r="AO806" s="24" t="str">
        <f t="shared" si="223"/>
        <v/>
      </c>
      <c r="AP806" s="24">
        <f>IF(AND($AJ$1=5),'Data Entry'!E811,"")</f>
        <v>0</v>
      </c>
      <c r="AQ806" s="24">
        <f>IF(AND($AJ$1=5),'Data Entry'!H811,"")</f>
        <v>0</v>
      </c>
      <c r="AR806" s="24">
        <f>IF(AND($AJ$1=5),'Data Entry'!I811,"")</f>
        <v>0</v>
      </c>
      <c r="AS806" s="24" t="str">
        <f t="shared" si="224"/>
        <v/>
      </c>
      <c r="AT806" s="24" t="str">
        <f t="shared" si="225"/>
        <v/>
      </c>
      <c r="AU806" s="24" t="str">
        <f t="shared" si="226"/>
        <v/>
      </c>
      <c r="AV806" s="24" t="str">
        <f t="shared" si="227"/>
        <v/>
      </c>
      <c r="AX806" t="str">
        <f>IF(BC806="","",IF(BC806&gt;0,COUNT($AY$2:AY806),""))</f>
        <v/>
      </c>
      <c r="AY806" s="24" t="str">
        <f t="shared" si="228"/>
        <v/>
      </c>
      <c r="AZ806" s="24" t="str">
        <f>IF(AND($BB$1=5,$BC$1=AH806),'Data Entry'!C811,"")</f>
        <v/>
      </c>
      <c r="BA806" s="24" t="str">
        <f>IF(AND($BB$1=5,AG806=5,$BC$1=AH806),'Data Entry'!D811,"")</f>
        <v/>
      </c>
      <c r="BB806" s="24" t="str">
        <f t="shared" si="229"/>
        <v/>
      </c>
      <c r="BC806" s="24" t="str">
        <f>IF(AND($BB$1=5,AG806=5,$BC$1=AH806),'Data Entry'!F811,"")</f>
        <v/>
      </c>
      <c r="BD806" s="24" t="str">
        <f t="shared" si="230"/>
        <v/>
      </c>
      <c r="BE806" s="24" t="str">
        <f>IF(AND($BB$1=5,AG806=5,$BC$1=AH806),'Data Entry'!G811,"")</f>
        <v/>
      </c>
      <c r="BF806" s="24" t="str">
        <f t="shared" si="231"/>
        <v/>
      </c>
      <c r="BG806" s="24" t="str">
        <f t="shared" si="232"/>
        <v/>
      </c>
      <c r="BH806" s="24" t="str">
        <f>IF(AND($BB$1=5,AG806=5,$BC$1=AH806),'Data Entry'!E811,"")</f>
        <v/>
      </c>
      <c r="BI806" s="24" t="str">
        <f>IF(AND($BB$1=5,AG806=5,$BC$1=AH806),'Data Entry'!H811,"")</f>
        <v/>
      </c>
      <c r="BJ806" s="24" t="str">
        <f>IF(AND($BB$1=5,AG806=5,$BC$1=AH806),'Data Entry'!I811,"")</f>
        <v/>
      </c>
      <c r="BK806" s="24" t="str">
        <f t="shared" si="233"/>
        <v/>
      </c>
      <c r="BL806" s="24" t="str">
        <f t="shared" si="234"/>
        <v/>
      </c>
      <c r="BM806" s="24" t="str">
        <f t="shared" si="235"/>
        <v/>
      </c>
      <c r="BN806" s="24" t="str">
        <f t="shared" si="236"/>
        <v/>
      </c>
    </row>
    <row r="807" spans="1:66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7"/>
      <c r="AF807" t="str">
        <f>IF(AK807="","",IF(AK807&gt;0,COUNT($AG$2:AG807),""))</f>
        <v/>
      </c>
      <c r="AG807" s="24">
        <f t="shared" si="219"/>
        <v>5</v>
      </c>
      <c r="AH807" s="24">
        <f>IF(AND($AJ$1=5),'Data Entry'!C812,"")</f>
        <v>0</v>
      </c>
      <c r="AI807" s="24">
        <f>IF(AND($AJ$1=5),'Data Entry'!D812,"")</f>
        <v>0</v>
      </c>
      <c r="AJ807" s="24" t="str">
        <f t="shared" si="220"/>
        <v/>
      </c>
      <c r="AK807" s="24">
        <f>IF(AND($AJ$1=5),'Data Entry'!F812,"")</f>
        <v>0</v>
      </c>
      <c r="AL807" s="24" t="str">
        <f t="shared" si="221"/>
        <v/>
      </c>
      <c r="AM807" s="24">
        <f>IF(AND($AJ$1=5),'Data Entry'!G812,"")</f>
        <v>0</v>
      </c>
      <c r="AN807" s="24" t="str">
        <f t="shared" si="222"/>
        <v/>
      </c>
      <c r="AO807" s="24" t="str">
        <f t="shared" si="223"/>
        <v/>
      </c>
      <c r="AP807" s="24">
        <f>IF(AND($AJ$1=5),'Data Entry'!E812,"")</f>
        <v>0</v>
      </c>
      <c r="AQ807" s="24">
        <f>IF(AND($AJ$1=5),'Data Entry'!H812,"")</f>
        <v>0</v>
      </c>
      <c r="AR807" s="24">
        <f>IF(AND($AJ$1=5),'Data Entry'!I812,"")</f>
        <v>0</v>
      </c>
      <c r="AS807" s="24" t="str">
        <f t="shared" si="224"/>
        <v/>
      </c>
      <c r="AT807" s="24" t="str">
        <f t="shared" si="225"/>
        <v/>
      </c>
      <c r="AU807" s="24" t="str">
        <f t="shared" si="226"/>
        <v/>
      </c>
      <c r="AV807" s="24" t="str">
        <f t="shared" si="227"/>
        <v/>
      </c>
      <c r="AX807" t="str">
        <f>IF(BC807="","",IF(BC807&gt;0,COUNT($AY$2:AY807),""))</f>
        <v/>
      </c>
      <c r="AY807" s="24" t="str">
        <f t="shared" si="228"/>
        <v/>
      </c>
      <c r="AZ807" s="24" t="str">
        <f>IF(AND($BB$1=5,$BC$1=AH807),'Data Entry'!C812,"")</f>
        <v/>
      </c>
      <c r="BA807" s="24" t="str">
        <f>IF(AND($BB$1=5,AG807=5,$BC$1=AH807),'Data Entry'!D812,"")</f>
        <v/>
      </c>
      <c r="BB807" s="24" t="str">
        <f t="shared" si="229"/>
        <v/>
      </c>
      <c r="BC807" s="24" t="str">
        <f>IF(AND($BB$1=5,AG807=5,$BC$1=AH807),'Data Entry'!F812,"")</f>
        <v/>
      </c>
      <c r="BD807" s="24" t="str">
        <f t="shared" si="230"/>
        <v/>
      </c>
      <c r="BE807" s="24" t="str">
        <f>IF(AND($BB$1=5,AG807=5,$BC$1=AH807),'Data Entry'!G812,"")</f>
        <v/>
      </c>
      <c r="BF807" s="24" t="str">
        <f t="shared" si="231"/>
        <v/>
      </c>
      <c r="BG807" s="24" t="str">
        <f t="shared" si="232"/>
        <v/>
      </c>
      <c r="BH807" s="24" t="str">
        <f>IF(AND($BB$1=5,AG807=5,$BC$1=AH807),'Data Entry'!E812,"")</f>
        <v/>
      </c>
      <c r="BI807" s="24" t="str">
        <f>IF(AND($BB$1=5,AG807=5,$BC$1=AH807),'Data Entry'!H812,"")</f>
        <v/>
      </c>
      <c r="BJ807" s="24" t="str">
        <f>IF(AND($BB$1=5,AG807=5,$BC$1=AH807),'Data Entry'!I812,"")</f>
        <v/>
      </c>
      <c r="BK807" s="24" t="str">
        <f t="shared" si="233"/>
        <v/>
      </c>
      <c r="BL807" s="24" t="str">
        <f t="shared" si="234"/>
        <v/>
      </c>
      <c r="BM807" s="24" t="str">
        <f t="shared" si="235"/>
        <v/>
      </c>
      <c r="BN807" s="24" t="str">
        <f t="shared" si="236"/>
        <v/>
      </c>
    </row>
    <row r="808" spans="1:66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7"/>
      <c r="AF808" t="str">
        <f>IF(AK808="","",IF(AK808&gt;0,COUNT($AG$2:AG808),""))</f>
        <v/>
      </c>
      <c r="AG808" s="24">
        <f t="shared" si="219"/>
        <v>5</v>
      </c>
      <c r="AH808" s="24">
        <f>IF(AND($AJ$1=5),'Data Entry'!C813,"")</f>
        <v>0</v>
      </c>
      <c r="AI808" s="24">
        <f>IF(AND($AJ$1=5),'Data Entry'!D813,"")</f>
        <v>0</v>
      </c>
      <c r="AJ808" s="24" t="str">
        <f t="shared" si="220"/>
        <v/>
      </c>
      <c r="AK808" s="24">
        <f>IF(AND($AJ$1=5),'Data Entry'!F813,"")</f>
        <v>0</v>
      </c>
      <c r="AL808" s="24" t="str">
        <f t="shared" si="221"/>
        <v/>
      </c>
      <c r="AM808" s="24">
        <f>IF(AND($AJ$1=5),'Data Entry'!G813,"")</f>
        <v>0</v>
      </c>
      <c r="AN808" s="24" t="str">
        <f t="shared" si="222"/>
        <v/>
      </c>
      <c r="AO808" s="24" t="str">
        <f t="shared" si="223"/>
        <v/>
      </c>
      <c r="AP808" s="24">
        <f>IF(AND($AJ$1=5),'Data Entry'!E813,"")</f>
        <v>0</v>
      </c>
      <c r="AQ808" s="24">
        <f>IF(AND($AJ$1=5),'Data Entry'!H813,"")</f>
        <v>0</v>
      </c>
      <c r="AR808" s="24">
        <f>IF(AND($AJ$1=5),'Data Entry'!I813,"")</f>
        <v>0</v>
      </c>
      <c r="AS808" s="24" t="str">
        <f t="shared" si="224"/>
        <v/>
      </c>
      <c r="AT808" s="24" t="str">
        <f t="shared" si="225"/>
        <v/>
      </c>
      <c r="AU808" s="24" t="str">
        <f t="shared" si="226"/>
        <v/>
      </c>
      <c r="AV808" s="24" t="str">
        <f t="shared" si="227"/>
        <v/>
      </c>
      <c r="AX808" t="str">
        <f>IF(BC808="","",IF(BC808&gt;0,COUNT($AY$2:AY808),""))</f>
        <v/>
      </c>
      <c r="AY808" s="24" t="str">
        <f t="shared" si="228"/>
        <v/>
      </c>
      <c r="AZ808" s="24" t="str">
        <f>IF(AND($BB$1=5,$BC$1=AH808),'Data Entry'!C813,"")</f>
        <v/>
      </c>
      <c r="BA808" s="24" t="str">
        <f>IF(AND($BB$1=5,AG808=5,$BC$1=AH808),'Data Entry'!D813,"")</f>
        <v/>
      </c>
      <c r="BB808" s="24" t="str">
        <f t="shared" si="229"/>
        <v/>
      </c>
      <c r="BC808" s="24" t="str">
        <f>IF(AND($BB$1=5,AG808=5,$BC$1=AH808),'Data Entry'!F813,"")</f>
        <v/>
      </c>
      <c r="BD808" s="24" t="str">
        <f t="shared" si="230"/>
        <v/>
      </c>
      <c r="BE808" s="24" t="str">
        <f>IF(AND($BB$1=5,AG808=5,$BC$1=AH808),'Data Entry'!G813,"")</f>
        <v/>
      </c>
      <c r="BF808" s="24" t="str">
        <f t="shared" si="231"/>
        <v/>
      </c>
      <c r="BG808" s="24" t="str">
        <f t="shared" si="232"/>
        <v/>
      </c>
      <c r="BH808" s="24" t="str">
        <f>IF(AND($BB$1=5,AG808=5,$BC$1=AH808),'Data Entry'!E813,"")</f>
        <v/>
      </c>
      <c r="BI808" s="24" t="str">
        <f>IF(AND($BB$1=5,AG808=5,$BC$1=AH808),'Data Entry'!H813,"")</f>
        <v/>
      </c>
      <c r="BJ808" s="24" t="str">
        <f>IF(AND($BB$1=5,AG808=5,$BC$1=AH808),'Data Entry'!I813,"")</f>
        <v/>
      </c>
      <c r="BK808" s="24" t="str">
        <f t="shared" si="233"/>
        <v/>
      </c>
      <c r="BL808" s="24" t="str">
        <f t="shared" si="234"/>
        <v/>
      </c>
      <c r="BM808" s="24" t="str">
        <f t="shared" si="235"/>
        <v/>
      </c>
      <c r="BN808" s="24" t="str">
        <f t="shared" si="236"/>
        <v/>
      </c>
    </row>
    <row r="809" spans="1:66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7"/>
      <c r="AF809" t="str">
        <f>IF(AK809="","",IF(AK809&gt;0,COUNT($AG$2:AG809),""))</f>
        <v/>
      </c>
      <c r="AG809" s="24">
        <f t="shared" si="219"/>
        <v>5</v>
      </c>
      <c r="AH809" s="24">
        <f>IF(AND($AJ$1=5),'Data Entry'!C814,"")</f>
        <v>0</v>
      </c>
      <c r="AI809" s="24">
        <f>IF(AND($AJ$1=5),'Data Entry'!D814,"")</f>
        <v>0</v>
      </c>
      <c r="AJ809" s="24" t="str">
        <f t="shared" si="220"/>
        <v/>
      </c>
      <c r="AK809" s="24">
        <f>IF(AND($AJ$1=5),'Data Entry'!F814,"")</f>
        <v>0</v>
      </c>
      <c r="AL809" s="24" t="str">
        <f t="shared" si="221"/>
        <v/>
      </c>
      <c r="AM809" s="24">
        <f>IF(AND($AJ$1=5),'Data Entry'!G814,"")</f>
        <v>0</v>
      </c>
      <c r="AN809" s="24" t="str">
        <f t="shared" si="222"/>
        <v/>
      </c>
      <c r="AO809" s="24" t="str">
        <f t="shared" si="223"/>
        <v/>
      </c>
      <c r="AP809" s="24">
        <f>IF(AND($AJ$1=5),'Data Entry'!E814,"")</f>
        <v>0</v>
      </c>
      <c r="AQ809" s="24">
        <f>IF(AND($AJ$1=5),'Data Entry'!H814,"")</f>
        <v>0</v>
      </c>
      <c r="AR809" s="24">
        <f>IF(AND($AJ$1=5),'Data Entry'!I814,"")</f>
        <v>0</v>
      </c>
      <c r="AS809" s="24" t="str">
        <f t="shared" si="224"/>
        <v/>
      </c>
      <c r="AT809" s="24" t="str">
        <f t="shared" si="225"/>
        <v/>
      </c>
      <c r="AU809" s="24" t="str">
        <f t="shared" si="226"/>
        <v/>
      </c>
      <c r="AV809" s="24" t="str">
        <f t="shared" si="227"/>
        <v/>
      </c>
      <c r="AX809" t="str">
        <f>IF(BC809="","",IF(BC809&gt;0,COUNT($AY$2:AY809),""))</f>
        <v/>
      </c>
      <c r="AY809" s="24" t="str">
        <f t="shared" si="228"/>
        <v/>
      </c>
      <c r="AZ809" s="24" t="str">
        <f>IF(AND($BB$1=5,$BC$1=AH809),'Data Entry'!C814,"")</f>
        <v/>
      </c>
      <c r="BA809" s="24" t="str">
        <f>IF(AND($BB$1=5,AG809=5,$BC$1=AH809),'Data Entry'!D814,"")</f>
        <v/>
      </c>
      <c r="BB809" s="24" t="str">
        <f t="shared" si="229"/>
        <v/>
      </c>
      <c r="BC809" s="24" t="str">
        <f>IF(AND($BB$1=5,AG809=5,$BC$1=AH809),'Data Entry'!F814,"")</f>
        <v/>
      </c>
      <c r="BD809" s="24" t="str">
        <f t="shared" si="230"/>
        <v/>
      </c>
      <c r="BE809" s="24" t="str">
        <f>IF(AND($BB$1=5,AG809=5,$BC$1=AH809),'Data Entry'!G814,"")</f>
        <v/>
      </c>
      <c r="BF809" s="24" t="str">
        <f t="shared" si="231"/>
        <v/>
      </c>
      <c r="BG809" s="24" t="str">
        <f t="shared" si="232"/>
        <v/>
      </c>
      <c r="BH809" s="24" t="str">
        <f>IF(AND($BB$1=5,AG809=5,$BC$1=AH809),'Data Entry'!E814,"")</f>
        <v/>
      </c>
      <c r="BI809" s="24" t="str">
        <f>IF(AND($BB$1=5,AG809=5,$BC$1=AH809),'Data Entry'!H814,"")</f>
        <v/>
      </c>
      <c r="BJ809" s="24" t="str">
        <f>IF(AND($BB$1=5,AG809=5,$BC$1=AH809),'Data Entry'!I814,"")</f>
        <v/>
      </c>
      <c r="BK809" s="24" t="str">
        <f t="shared" si="233"/>
        <v/>
      </c>
      <c r="BL809" s="24" t="str">
        <f t="shared" si="234"/>
        <v/>
      </c>
      <c r="BM809" s="24" t="str">
        <f t="shared" si="235"/>
        <v/>
      </c>
      <c r="BN809" s="24" t="str">
        <f t="shared" si="236"/>
        <v/>
      </c>
    </row>
    <row r="810" spans="1:66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7"/>
      <c r="AF810" t="str">
        <f>IF(AK810="","",IF(AK810&gt;0,COUNT($AG$2:AG810),""))</f>
        <v/>
      </c>
      <c r="AG810" s="24">
        <f t="shared" si="219"/>
        <v>5</v>
      </c>
      <c r="AH810" s="24">
        <f>IF(AND($AJ$1=5),'Data Entry'!C815,"")</f>
        <v>0</v>
      </c>
      <c r="AI810" s="24">
        <f>IF(AND($AJ$1=5),'Data Entry'!D815,"")</f>
        <v>0</v>
      </c>
      <c r="AJ810" s="24" t="str">
        <f t="shared" si="220"/>
        <v/>
      </c>
      <c r="AK810" s="24">
        <f>IF(AND($AJ$1=5),'Data Entry'!F815,"")</f>
        <v>0</v>
      </c>
      <c r="AL810" s="24" t="str">
        <f t="shared" si="221"/>
        <v/>
      </c>
      <c r="AM810" s="24">
        <f>IF(AND($AJ$1=5),'Data Entry'!G815,"")</f>
        <v>0</v>
      </c>
      <c r="AN810" s="24" t="str">
        <f t="shared" si="222"/>
        <v/>
      </c>
      <c r="AO810" s="24" t="str">
        <f t="shared" si="223"/>
        <v/>
      </c>
      <c r="AP810" s="24">
        <f>IF(AND($AJ$1=5),'Data Entry'!E815,"")</f>
        <v>0</v>
      </c>
      <c r="AQ810" s="24">
        <f>IF(AND($AJ$1=5),'Data Entry'!H815,"")</f>
        <v>0</v>
      </c>
      <c r="AR810" s="24">
        <f>IF(AND($AJ$1=5),'Data Entry'!I815,"")</f>
        <v>0</v>
      </c>
      <c r="AS810" s="24" t="str">
        <f t="shared" si="224"/>
        <v/>
      </c>
      <c r="AT810" s="24" t="str">
        <f t="shared" si="225"/>
        <v/>
      </c>
      <c r="AU810" s="24" t="str">
        <f t="shared" si="226"/>
        <v/>
      </c>
      <c r="AV810" s="24" t="str">
        <f t="shared" si="227"/>
        <v/>
      </c>
      <c r="AX810" t="str">
        <f>IF(BC810="","",IF(BC810&gt;0,COUNT($AY$2:AY810),""))</f>
        <v/>
      </c>
      <c r="AY810" s="24" t="str">
        <f t="shared" si="228"/>
        <v/>
      </c>
      <c r="AZ810" s="24" t="str">
        <f>IF(AND($BB$1=5,$BC$1=AH810),'Data Entry'!C815,"")</f>
        <v/>
      </c>
      <c r="BA810" s="24" t="str">
        <f>IF(AND($BB$1=5,AG810=5,$BC$1=AH810),'Data Entry'!D815,"")</f>
        <v/>
      </c>
      <c r="BB810" s="24" t="str">
        <f t="shared" si="229"/>
        <v/>
      </c>
      <c r="BC810" s="24" t="str">
        <f>IF(AND($BB$1=5,AG810=5,$BC$1=AH810),'Data Entry'!F815,"")</f>
        <v/>
      </c>
      <c r="BD810" s="24" t="str">
        <f t="shared" si="230"/>
        <v/>
      </c>
      <c r="BE810" s="24" t="str">
        <f>IF(AND($BB$1=5,AG810=5,$BC$1=AH810),'Data Entry'!G815,"")</f>
        <v/>
      </c>
      <c r="BF810" s="24" t="str">
        <f t="shared" si="231"/>
        <v/>
      </c>
      <c r="BG810" s="24" t="str">
        <f t="shared" si="232"/>
        <v/>
      </c>
      <c r="BH810" s="24" t="str">
        <f>IF(AND($BB$1=5,AG810=5,$BC$1=AH810),'Data Entry'!E815,"")</f>
        <v/>
      </c>
      <c r="BI810" s="24" t="str">
        <f>IF(AND($BB$1=5,AG810=5,$BC$1=AH810),'Data Entry'!H815,"")</f>
        <v/>
      </c>
      <c r="BJ810" s="24" t="str">
        <f>IF(AND($BB$1=5,AG810=5,$BC$1=AH810),'Data Entry'!I815,"")</f>
        <v/>
      </c>
      <c r="BK810" s="24" t="str">
        <f t="shared" si="233"/>
        <v/>
      </c>
      <c r="BL810" s="24" t="str">
        <f t="shared" si="234"/>
        <v/>
      </c>
      <c r="BM810" s="24" t="str">
        <f t="shared" si="235"/>
        <v/>
      </c>
      <c r="BN810" s="24" t="str">
        <f t="shared" si="236"/>
        <v/>
      </c>
    </row>
    <row r="811" spans="1:66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7"/>
      <c r="AF811" t="str">
        <f>IF(AK811="","",IF(AK811&gt;0,COUNT($AG$2:AG811),""))</f>
        <v/>
      </c>
      <c r="AG811" s="24">
        <f t="shared" si="219"/>
        <v>5</v>
      </c>
      <c r="AH811" s="24">
        <f>IF(AND($AJ$1=5),'Data Entry'!C816,"")</f>
        <v>0</v>
      </c>
      <c r="AI811" s="24">
        <f>IF(AND($AJ$1=5),'Data Entry'!D816,"")</f>
        <v>0</v>
      </c>
      <c r="AJ811" s="24" t="str">
        <f t="shared" si="220"/>
        <v/>
      </c>
      <c r="AK811" s="24">
        <f>IF(AND($AJ$1=5),'Data Entry'!F816,"")</f>
        <v>0</v>
      </c>
      <c r="AL811" s="24" t="str">
        <f t="shared" si="221"/>
        <v/>
      </c>
      <c r="AM811" s="24">
        <f>IF(AND($AJ$1=5),'Data Entry'!G816,"")</f>
        <v>0</v>
      </c>
      <c r="AN811" s="24" t="str">
        <f t="shared" si="222"/>
        <v/>
      </c>
      <c r="AO811" s="24" t="str">
        <f t="shared" si="223"/>
        <v/>
      </c>
      <c r="AP811" s="24">
        <f>IF(AND($AJ$1=5),'Data Entry'!E816,"")</f>
        <v>0</v>
      </c>
      <c r="AQ811" s="24">
        <f>IF(AND($AJ$1=5),'Data Entry'!H816,"")</f>
        <v>0</v>
      </c>
      <c r="AR811" s="24">
        <f>IF(AND($AJ$1=5),'Data Entry'!I816,"")</f>
        <v>0</v>
      </c>
      <c r="AS811" s="24" t="str">
        <f t="shared" si="224"/>
        <v/>
      </c>
      <c r="AT811" s="24" t="str">
        <f t="shared" si="225"/>
        <v/>
      </c>
      <c r="AU811" s="24" t="str">
        <f t="shared" si="226"/>
        <v/>
      </c>
      <c r="AV811" s="24" t="str">
        <f t="shared" si="227"/>
        <v/>
      </c>
      <c r="AX811" t="str">
        <f>IF(BC811="","",IF(BC811&gt;0,COUNT($AY$2:AY811),""))</f>
        <v/>
      </c>
      <c r="AY811" s="24" t="str">
        <f t="shared" si="228"/>
        <v/>
      </c>
      <c r="AZ811" s="24" t="str">
        <f>IF(AND($BB$1=5,$BC$1=AH811),'Data Entry'!C816,"")</f>
        <v/>
      </c>
      <c r="BA811" s="24" t="str">
        <f>IF(AND($BB$1=5,AG811=5,$BC$1=AH811),'Data Entry'!D816,"")</f>
        <v/>
      </c>
      <c r="BB811" s="24" t="str">
        <f t="shared" si="229"/>
        <v/>
      </c>
      <c r="BC811" s="24" t="str">
        <f>IF(AND($BB$1=5,AG811=5,$BC$1=AH811),'Data Entry'!F816,"")</f>
        <v/>
      </c>
      <c r="BD811" s="24" t="str">
        <f t="shared" si="230"/>
        <v/>
      </c>
      <c r="BE811" s="24" t="str">
        <f>IF(AND($BB$1=5,AG811=5,$BC$1=AH811),'Data Entry'!G816,"")</f>
        <v/>
      </c>
      <c r="BF811" s="24" t="str">
        <f t="shared" si="231"/>
        <v/>
      </c>
      <c r="BG811" s="24" t="str">
        <f t="shared" si="232"/>
        <v/>
      </c>
      <c r="BH811" s="24" t="str">
        <f>IF(AND($BB$1=5,AG811=5,$BC$1=AH811),'Data Entry'!E816,"")</f>
        <v/>
      </c>
      <c r="BI811" s="24" t="str">
        <f>IF(AND($BB$1=5,AG811=5,$BC$1=AH811),'Data Entry'!H816,"")</f>
        <v/>
      </c>
      <c r="BJ811" s="24" t="str">
        <f>IF(AND($BB$1=5,AG811=5,$BC$1=AH811),'Data Entry'!I816,"")</f>
        <v/>
      </c>
      <c r="BK811" s="24" t="str">
        <f t="shared" si="233"/>
        <v/>
      </c>
      <c r="BL811" s="24" t="str">
        <f t="shared" si="234"/>
        <v/>
      </c>
      <c r="BM811" s="24" t="str">
        <f t="shared" si="235"/>
        <v/>
      </c>
      <c r="BN811" s="24" t="str">
        <f t="shared" si="236"/>
        <v/>
      </c>
    </row>
    <row r="812" spans="1:66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7"/>
      <c r="AF812" t="str">
        <f>IF(AK812="","",IF(AK812&gt;0,COUNT($AG$2:AG812),""))</f>
        <v/>
      </c>
      <c r="AG812" s="24">
        <f t="shared" si="219"/>
        <v>5</v>
      </c>
      <c r="AH812" s="24">
        <f>IF(AND($AJ$1=5),'Data Entry'!C817,"")</f>
        <v>0</v>
      </c>
      <c r="AI812" s="24">
        <f>IF(AND($AJ$1=5),'Data Entry'!D817,"")</f>
        <v>0</v>
      </c>
      <c r="AJ812" s="24" t="str">
        <f t="shared" si="220"/>
        <v/>
      </c>
      <c r="AK812" s="24">
        <f>IF(AND($AJ$1=5),'Data Entry'!F817,"")</f>
        <v>0</v>
      </c>
      <c r="AL812" s="24" t="str">
        <f t="shared" si="221"/>
        <v/>
      </c>
      <c r="AM812" s="24">
        <f>IF(AND($AJ$1=5),'Data Entry'!G817,"")</f>
        <v>0</v>
      </c>
      <c r="AN812" s="24" t="str">
        <f t="shared" si="222"/>
        <v/>
      </c>
      <c r="AO812" s="24" t="str">
        <f t="shared" si="223"/>
        <v/>
      </c>
      <c r="AP812" s="24">
        <f>IF(AND($AJ$1=5),'Data Entry'!E817,"")</f>
        <v>0</v>
      </c>
      <c r="AQ812" s="24">
        <f>IF(AND($AJ$1=5),'Data Entry'!H817,"")</f>
        <v>0</v>
      </c>
      <c r="AR812" s="24">
        <f>IF(AND($AJ$1=5),'Data Entry'!I817,"")</f>
        <v>0</v>
      </c>
      <c r="AS812" s="24" t="str">
        <f t="shared" si="224"/>
        <v/>
      </c>
      <c r="AT812" s="24" t="str">
        <f t="shared" si="225"/>
        <v/>
      </c>
      <c r="AU812" s="24" t="str">
        <f t="shared" si="226"/>
        <v/>
      </c>
      <c r="AV812" s="24" t="str">
        <f t="shared" si="227"/>
        <v/>
      </c>
      <c r="AX812" t="str">
        <f>IF(BC812="","",IF(BC812&gt;0,COUNT($AY$2:AY812),""))</f>
        <v/>
      </c>
      <c r="AY812" s="24" t="str">
        <f t="shared" si="228"/>
        <v/>
      </c>
      <c r="AZ812" s="24" t="str">
        <f>IF(AND($BB$1=5,$BC$1=AH812),'Data Entry'!C817,"")</f>
        <v/>
      </c>
      <c r="BA812" s="24" t="str">
        <f>IF(AND($BB$1=5,AG812=5,$BC$1=AH812),'Data Entry'!D817,"")</f>
        <v/>
      </c>
      <c r="BB812" s="24" t="str">
        <f t="shared" si="229"/>
        <v/>
      </c>
      <c r="BC812" s="24" t="str">
        <f>IF(AND($BB$1=5,AG812=5,$BC$1=AH812),'Data Entry'!F817,"")</f>
        <v/>
      </c>
      <c r="BD812" s="24" t="str">
        <f t="shared" si="230"/>
        <v/>
      </c>
      <c r="BE812" s="24" t="str">
        <f>IF(AND($BB$1=5,AG812=5,$BC$1=AH812),'Data Entry'!G817,"")</f>
        <v/>
      </c>
      <c r="BF812" s="24" t="str">
        <f t="shared" si="231"/>
        <v/>
      </c>
      <c r="BG812" s="24" t="str">
        <f t="shared" si="232"/>
        <v/>
      </c>
      <c r="BH812" s="24" t="str">
        <f>IF(AND($BB$1=5,AG812=5,$BC$1=AH812),'Data Entry'!E817,"")</f>
        <v/>
      </c>
      <c r="BI812" s="24" t="str">
        <f>IF(AND($BB$1=5,AG812=5,$BC$1=AH812),'Data Entry'!H817,"")</f>
        <v/>
      </c>
      <c r="BJ812" s="24" t="str">
        <f>IF(AND($BB$1=5,AG812=5,$BC$1=AH812),'Data Entry'!I817,"")</f>
        <v/>
      </c>
      <c r="BK812" s="24" t="str">
        <f t="shared" si="233"/>
        <v/>
      </c>
      <c r="BL812" s="24" t="str">
        <f t="shared" si="234"/>
        <v/>
      </c>
      <c r="BM812" s="24" t="str">
        <f t="shared" si="235"/>
        <v/>
      </c>
      <c r="BN812" s="24" t="str">
        <f t="shared" si="236"/>
        <v/>
      </c>
    </row>
    <row r="813" spans="1:66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7"/>
      <c r="AF813" t="str">
        <f>IF(AK813="","",IF(AK813&gt;0,COUNT($AG$2:AG813),""))</f>
        <v/>
      </c>
      <c r="AG813" s="24">
        <f t="shared" si="219"/>
        <v>5</v>
      </c>
      <c r="AH813" s="24">
        <f>IF(AND($AJ$1=5),'Data Entry'!C818,"")</f>
        <v>0</v>
      </c>
      <c r="AI813" s="24">
        <f>IF(AND($AJ$1=5),'Data Entry'!D818,"")</f>
        <v>0</v>
      </c>
      <c r="AJ813" s="24" t="str">
        <f t="shared" si="220"/>
        <v/>
      </c>
      <c r="AK813" s="24">
        <f>IF(AND($AJ$1=5),'Data Entry'!F818,"")</f>
        <v>0</v>
      </c>
      <c r="AL813" s="24" t="str">
        <f t="shared" si="221"/>
        <v/>
      </c>
      <c r="AM813" s="24">
        <f>IF(AND($AJ$1=5),'Data Entry'!G818,"")</f>
        <v>0</v>
      </c>
      <c r="AN813" s="24" t="str">
        <f t="shared" si="222"/>
        <v/>
      </c>
      <c r="AO813" s="24" t="str">
        <f t="shared" si="223"/>
        <v/>
      </c>
      <c r="AP813" s="24">
        <f>IF(AND($AJ$1=5),'Data Entry'!E818,"")</f>
        <v>0</v>
      </c>
      <c r="AQ813" s="24">
        <f>IF(AND($AJ$1=5),'Data Entry'!H818,"")</f>
        <v>0</v>
      </c>
      <c r="AR813" s="24">
        <f>IF(AND($AJ$1=5),'Data Entry'!I818,"")</f>
        <v>0</v>
      </c>
      <c r="AS813" s="24" t="str">
        <f t="shared" si="224"/>
        <v/>
      </c>
      <c r="AT813" s="24" t="str">
        <f t="shared" si="225"/>
        <v/>
      </c>
      <c r="AU813" s="24" t="str">
        <f t="shared" si="226"/>
        <v/>
      </c>
      <c r="AV813" s="24" t="str">
        <f t="shared" si="227"/>
        <v/>
      </c>
      <c r="AX813" t="str">
        <f>IF(BC813="","",IF(BC813&gt;0,COUNT($AY$2:AY813),""))</f>
        <v/>
      </c>
      <c r="AY813" s="24" t="str">
        <f t="shared" si="228"/>
        <v/>
      </c>
      <c r="AZ813" s="24" t="str">
        <f>IF(AND($BB$1=5,$BC$1=AH813),'Data Entry'!C818,"")</f>
        <v/>
      </c>
      <c r="BA813" s="24" t="str">
        <f>IF(AND($BB$1=5,AG813=5,$BC$1=AH813),'Data Entry'!D818,"")</f>
        <v/>
      </c>
      <c r="BB813" s="24" t="str">
        <f t="shared" si="229"/>
        <v/>
      </c>
      <c r="BC813" s="24" t="str">
        <f>IF(AND($BB$1=5,AG813=5,$BC$1=AH813),'Data Entry'!F818,"")</f>
        <v/>
      </c>
      <c r="BD813" s="24" t="str">
        <f t="shared" si="230"/>
        <v/>
      </c>
      <c r="BE813" s="24" t="str">
        <f>IF(AND($BB$1=5,AG813=5,$BC$1=AH813),'Data Entry'!G818,"")</f>
        <v/>
      </c>
      <c r="BF813" s="24" t="str">
        <f t="shared" si="231"/>
        <v/>
      </c>
      <c r="BG813" s="24" t="str">
        <f t="shared" si="232"/>
        <v/>
      </c>
      <c r="BH813" s="24" t="str">
        <f>IF(AND($BB$1=5,AG813=5,$BC$1=AH813),'Data Entry'!E818,"")</f>
        <v/>
      </c>
      <c r="BI813" s="24" t="str">
        <f>IF(AND($BB$1=5,AG813=5,$BC$1=AH813),'Data Entry'!H818,"")</f>
        <v/>
      </c>
      <c r="BJ813" s="24" t="str">
        <f>IF(AND($BB$1=5,AG813=5,$BC$1=AH813),'Data Entry'!I818,"")</f>
        <v/>
      </c>
      <c r="BK813" s="24" t="str">
        <f t="shared" si="233"/>
        <v/>
      </c>
      <c r="BL813" s="24" t="str">
        <f t="shared" si="234"/>
        <v/>
      </c>
      <c r="BM813" s="24" t="str">
        <f t="shared" si="235"/>
        <v/>
      </c>
      <c r="BN813" s="24" t="str">
        <f t="shared" si="236"/>
        <v/>
      </c>
    </row>
    <row r="814" spans="1:66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7"/>
      <c r="AF814" t="str">
        <f>IF(AK814="","",IF(AK814&gt;0,COUNT($AG$2:AG814),""))</f>
        <v/>
      </c>
      <c r="AG814" s="24">
        <f t="shared" si="219"/>
        <v>5</v>
      </c>
      <c r="AH814" s="24">
        <f>IF(AND($AJ$1=5),'Data Entry'!C819,"")</f>
        <v>0</v>
      </c>
      <c r="AI814" s="24">
        <f>IF(AND($AJ$1=5),'Data Entry'!D819,"")</f>
        <v>0</v>
      </c>
      <c r="AJ814" s="24" t="str">
        <f t="shared" si="220"/>
        <v/>
      </c>
      <c r="AK814" s="24">
        <f>IF(AND($AJ$1=5),'Data Entry'!F819,"")</f>
        <v>0</v>
      </c>
      <c r="AL814" s="24" t="str">
        <f t="shared" si="221"/>
        <v/>
      </c>
      <c r="AM814" s="24">
        <f>IF(AND($AJ$1=5),'Data Entry'!G819,"")</f>
        <v>0</v>
      </c>
      <c r="AN814" s="24" t="str">
        <f t="shared" si="222"/>
        <v/>
      </c>
      <c r="AO814" s="24" t="str">
        <f t="shared" si="223"/>
        <v/>
      </c>
      <c r="AP814" s="24">
        <f>IF(AND($AJ$1=5),'Data Entry'!E819,"")</f>
        <v>0</v>
      </c>
      <c r="AQ814" s="24">
        <f>IF(AND($AJ$1=5),'Data Entry'!H819,"")</f>
        <v>0</v>
      </c>
      <c r="AR814" s="24">
        <f>IF(AND($AJ$1=5),'Data Entry'!I819,"")</f>
        <v>0</v>
      </c>
      <c r="AS814" s="24" t="str">
        <f t="shared" si="224"/>
        <v/>
      </c>
      <c r="AT814" s="24" t="str">
        <f t="shared" si="225"/>
        <v/>
      </c>
      <c r="AU814" s="24" t="str">
        <f t="shared" si="226"/>
        <v/>
      </c>
      <c r="AV814" s="24" t="str">
        <f t="shared" si="227"/>
        <v/>
      </c>
      <c r="AX814" t="str">
        <f>IF(BC814="","",IF(BC814&gt;0,COUNT($AY$2:AY814),""))</f>
        <v/>
      </c>
      <c r="AY814" s="24" t="str">
        <f t="shared" si="228"/>
        <v/>
      </c>
      <c r="AZ814" s="24" t="str">
        <f>IF(AND($BB$1=5,$BC$1=AH814),'Data Entry'!C819,"")</f>
        <v/>
      </c>
      <c r="BA814" s="24" t="str">
        <f>IF(AND($BB$1=5,AG814=5,$BC$1=AH814),'Data Entry'!D819,"")</f>
        <v/>
      </c>
      <c r="BB814" s="24" t="str">
        <f t="shared" si="229"/>
        <v/>
      </c>
      <c r="BC814" s="24" t="str">
        <f>IF(AND($BB$1=5,AG814=5,$BC$1=AH814),'Data Entry'!F819,"")</f>
        <v/>
      </c>
      <c r="BD814" s="24" t="str">
        <f t="shared" si="230"/>
        <v/>
      </c>
      <c r="BE814" s="24" t="str">
        <f>IF(AND($BB$1=5,AG814=5,$BC$1=AH814),'Data Entry'!G819,"")</f>
        <v/>
      </c>
      <c r="BF814" s="24" t="str">
        <f t="shared" si="231"/>
        <v/>
      </c>
      <c r="BG814" s="24" t="str">
        <f t="shared" si="232"/>
        <v/>
      </c>
      <c r="BH814" s="24" t="str">
        <f>IF(AND($BB$1=5,AG814=5,$BC$1=AH814),'Data Entry'!E819,"")</f>
        <v/>
      </c>
      <c r="BI814" s="24" t="str">
        <f>IF(AND($BB$1=5,AG814=5,$BC$1=AH814),'Data Entry'!H819,"")</f>
        <v/>
      </c>
      <c r="BJ814" s="24" t="str">
        <f>IF(AND($BB$1=5,AG814=5,$BC$1=AH814),'Data Entry'!I819,"")</f>
        <v/>
      </c>
      <c r="BK814" s="24" t="str">
        <f t="shared" si="233"/>
        <v/>
      </c>
      <c r="BL814" s="24" t="str">
        <f t="shared" si="234"/>
        <v/>
      </c>
      <c r="BM814" s="24" t="str">
        <f t="shared" si="235"/>
        <v/>
      </c>
      <c r="BN814" s="24" t="str">
        <f t="shared" si="236"/>
        <v/>
      </c>
    </row>
    <row r="815" spans="1:66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7"/>
      <c r="AF815" t="str">
        <f>IF(AK815="","",IF(AK815&gt;0,COUNT($AG$2:AG815),""))</f>
        <v/>
      </c>
      <c r="AG815" s="24">
        <f t="shared" si="219"/>
        <v>5</v>
      </c>
      <c r="AH815" s="24">
        <f>IF(AND($AJ$1=5),'Data Entry'!C820,"")</f>
        <v>0</v>
      </c>
      <c r="AI815" s="24">
        <f>IF(AND($AJ$1=5),'Data Entry'!D820,"")</f>
        <v>0</v>
      </c>
      <c r="AJ815" s="24" t="str">
        <f t="shared" si="220"/>
        <v/>
      </c>
      <c r="AK815" s="24">
        <f>IF(AND($AJ$1=5),'Data Entry'!F820,"")</f>
        <v>0</v>
      </c>
      <c r="AL815" s="24" t="str">
        <f t="shared" si="221"/>
        <v/>
      </c>
      <c r="AM815" s="24">
        <f>IF(AND($AJ$1=5),'Data Entry'!G820,"")</f>
        <v>0</v>
      </c>
      <c r="AN815" s="24" t="str">
        <f t="shared" si="222"/>
        <v/>
      </c>
      <c r="AO815" s="24" t="str">
        <f t="shared" si="223"/>
        <v/>
      </c>
      <c r="AP815" s="24">
        <f>IF(AND($AJ$1=5),'Data Entry'!E820,"")</f>
        <v>0</v>
      </c>
      <c r="AQ815" s="24">
        <f>IF(AND($AJ$1=5),'Data Entry'!H820,"")</f>
        <v>0</v>
      </c>
      <c r="AR815" s="24">
        <f>IF(AND($AJ$1=5),'Data Entry'!I820,"")</f>
        <v>0</v>
      </c>
      <c r="AS815" s="24" t="str">
        <f t="shared" si="224"/>
        <v/>
      </c>
      <c r="AT815" s="24" t="str">
        <f t="shared" si="225"/>
        <v/>
      </c>
      <c r="AU815" s="24" t="str">
        <f t="shared" si="226"/>
        <v/>
      </c>
      <c r="AV815" s="24" t="str">
        <f t="shared" si="227"/>
        <v/>
      </c>
      <c r="AX815" t="str">
        <f>IF(BC815="","",IF(BC815&gt;0,COUNT($AY$2:AY815),""))</f>
        <v/>
      </c>
      <c r="AY815" s="24" t="str">
        <f t="shared" si="228"/>
        <v/>
      </c>
      <c r="AZ815" s="24" t="str">
        <f>IF(AND($BB$1=5,$BC$1=AH815),'Data Entry'!C820,"")</f>
        <v/>
      </c>
      <c r="BA815" s="24" t="str">
        <f>IF(AND($BB$1=5,AG815=5,$BC$1=AH815),'Data Entry'!D820,"")</f>
        <v/>
      </c>
      <c r="BB815" s="24" t="str">
        <f t="shared" si="229"/>
        <v/>
      </c>
      <c r="BC815" s="24" t="str">
        <f>IF(AND($BB$1=5,AG815=5,$BC$1=AH815),'Data Entry'!F820,"")</f>
        <v/>
      </c>
      <c r="BD815" s="24" t="str">
        <f t="shared" si="230"/>
        <v/>
      </c>
      <c r="BE815" s="24" t="str">
        <f>IF(AND($BB$1=5,AG815=5,$BC$1=AH815),'Data Entry'!G820,"")</f>
        <v/>
      </c>
      <c r="BF815" s="24" t="str">
        <f t="shared" si="231"/>
        <v/>
      </c>
      <c r="BG815" s="24" t="str">
        <f t="shared" si="232"/>
        <v/>
      </c>
      <c r="BH815" s="24" t="str">
        <f>IF(AND($BB$1=5,AG815=5,$BC$1=AH815),'Data Entry'!E820,"")</f>
        <v/>
      </c>
      <c r="BI815" s="24" t="str">
        <f>IF(AND($BB$1=5,AG815=5,$BC$1=AH815),'Data Entry'!H820,"")</f>
        <v/>
      </c>
      <c r="BJ815" s="24" t="str">
        <f>IF(AND($BB$1=5,AG815=5,$BC$1=AH815),'Data Entry'!I820,"")</f>
        <v/>
      </c>
      <c r="BK815" s="24" t="str">
        <f t="shared" si="233"/>
        <v/>
      </c>
      <c r="BL815" s="24" t="str">
        <f t="shared" si="234"/>
        <v/>
      </c>
      <c r="BM815" s="24" t="str">
        <f t="shared" si="235"/>
        <v/>
      </c>
      <c r="BN815" s="24" t="str">
        <f t="shared" si="236"/>
        <v/>
      </c>
    </row>
    <row r="816" spans="1:66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7"/>
      <c r="AF816" t="str">
        <f>IF(AK816="","",IF(AK816&gt;0,COUNT($AG$2:AG816),""))</f>
        <v/>
      </c>
      <c r="AG816" s="24">
        <f t="shared" si="219"/>
        <v>5</v>
      </c>
      <c r="AH816" s="24">
        <f>IF(AND($AJ$1=5),'Data Entry'!C821,"")</f>
        <v>0</v>
      </c>
      <c r="AI816" s="24">
        <f>IF(AND($AJ$1=5),'Data Entry'!D821,"")</f>
        <v>0</v>
      </c>
      <c r="AJ816" s="24" t="str">
        <f t="shared" si="220"/>
        <v/>
      </c>
      <c r="AK816" s="24">
        <f>IF(AND($AJ$1=5),'Data Entry'!F821,"")</f>
        <v>0</v>
      </c>
      <c r="AL816" s="24" t="str">
        <f t="shared" si="221"/>
        <v/>
      </c>
      <c r="AM816" s="24">
        <f>IF(AND($AJ$1=5),'Data Entry'!G821,"")</f>
        <v>0</v>
      </c>
      <c r="AN816" s="24" t="str">
        <f t="shared" si="222"/>
        <v/>
      </c>
      <c r="AO816" s="24" t="str">
        <f t="shared" si="223"/>
        <v/>
      </c>
      <c r="AP816" s="24">
        <f>IF(AND($AJ$1=5),'Data Entry'!E821,"")</f>
        <v>0</v>
      </c>
      <c r="AQ816" s="24">
        <f>IF(AND($AJ$1=5),'Data Entry'!H821,"")</f>
        <v>0</v>
      </c>
      <c r="AR816" s="24">
        <f>IF(AND($AJ$1=5),'Data Entry'!I821,"")</f>
        <v>0</v>
      </c>
      <c r="AS816" s="24" t="str">
        <f t="shared" si="224"/>
        <v/>
      </c>
      <c r="AT816" s="24" t="str">
        <f t="shared" si="225"/>
        <v/>
      </c>
      <c r="AU816" s="24" t="str">
        <f t="shared" si="226"/>
        <v/>
      </c>
      <c r="AV816" s="24" t="str">
        <f t="shared" si="227"/>
        <v/>
      </c>
      <c r="AX816" t="str">
        <f>IF(BC816="","",IF(BC816&gt;0,COUNT($AY$2:AY816),""))</f>
        <v/>
      </c>
      <c r="AY816" s="24" t="str">
        <f t="shared" si="228"/>
        <v/>
      </c>
      <c r="AZ816" s="24" t="str">
        <f>IF(AND($BB$1=5,$BC$1=AH816),'Data Entry'!C821,"")</f>
        <v/>
      </c>
      <c r="BA816" s="24" t="str">
        <f>IF(AND($BB$1=5,AG816=5,$BC$1=AH816),'Data Entry'!D821,"")</f>
        <v/>
      </c>
      <c r="BB816" s="24" t="str">
        <f t="shared" si="229"/>
        <v/>
      </c>
      <c r="BC816" s="24" t="str">
        <f>IF(AND($BB$1=5,AG816=5,$BC$1=AH816),'Data Entry'!F821,"")</f>
        <v/>
      </c>
      <c r="BD816" s="24" t="str">
        <f t="shared" si="230"/>
        <v/>
      </c>
      <c r="BE816" s="24" t="str">
        <f>IF(AND($BB$1=5,AG816=5,$BC$1=AH816),'Data Entry'!G821,"")</f>
        <v/>
      </c>
      <c r="BF816" s="24" t="str">
        <f t="shared" si="231"/>
        <v/>
      </c>
      <c r="BG816" s="24" t="str">
        <f t="shared" si="232"/>
        <v/>
      </c>
      <c r="BH816" s="24" t="str">
        <f>IF(AND($BB$1=5,AG816=5,$BC$1=AH816),'Data Entry'!E821,"")</f>
        <v/>
      </c>
      <c r="BI816" s="24" t="str">
        <f>IF(AND($BB$1=5,AG816=5,$BC$1=AH816),'Data Entry'!H821,"")</f>
        <v/>
      </c>
      <c r="BJ816" s="24" t="str">
        <f>IF(AND($BB$1=5,AG816=5,$BC$1=AH816),'Data Entry'!I821,"")</f>
        <v/>
      </c>
      <c r="BK816" s="24" t="str">
        <f t="shared" si="233"/>
        <v/>
      </c>
      <c r="BL816" s="24" t="str">
        <f t="shared" si="234"/>
        <v/>
      </c>
      <c r="BM816" s="24" t="str">
        <f t="shared" si="235"/>
        <v/>
      </c>
      <c r="BN816" s="24" t="str">
        <f t="shared" si="236"/>
        <v/>
      </c>
    </row>
    <row r="817" spans="1:66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7"/>
      <c r="AF817" t="str">
        <f>IF(AK817="","",IF(AK817&gt;0,COUNT($AG$2:AG817),""))</f>
        <v/>
      </c>
      <c r="AG817" s="24">
        <f t="shared" si="219"/>
        <v>5</v>
      </c>
      <c r="AH817" s="24">
        <f>IF(AND($AJ$1=5),'Data Entry'!C822,"")</f>
        <v>0</v>
      </c>
      <c r="AI817" s="24">
        <f>IF(AND($AJ$1=5),'Data Entry'!D822,"")</f>
        <v>0</v>
      </c>
      <c r="AJ817" s="24" t="str">
        <f t="shared" si="220"/>
        <v/>
      </c>
      <c r="AK817" s="24">
        <f>IF(AND($AJ$1=5),'Data Entry'!F822,"")</f>
        <v>0</v>
      </c>
      <c r="AL817" s="24" t="str">
        <f t="shared" si="221"/>
        <v/>
      </c>
      <c r="AM817" s="24">
        <f>IF(AND($AJ$1=5),'Data Entry'!G822,"")</f>
        <v>0</v>
      </c>
      <c r="AN817" s="24" t="str">
        <f t="shared" si="222"/>
        <v/>
      </c>
      <c r="AO817" s="24" t="str">
        <f t="shared" si="223"/>
        <v/>
      </c>
      <c r="AP817" s="24">
        <f>IF(AND($AJ$1=5),'Data Entry'!E822,"")</f>
        <v>0</v>
      </c>
      <c r="AQ817" s="24">
        <f>IF(AND($AJ$1=5),'Data Entry'!H822,"")</f>
        <v>0</v>
      </c>
      <c r="AR817" s="24">
        <f>IF(AND($AJ$1=5),'Data Entry'!I822,"")</f>
        <v>0</v>
      </c>
      <c r="AS817" s="24" t="str">
        <f t="shared" si="224"/>
        <v/>
      </c>
      <c r="AT817" s="24" t="str">
        <f t="shared" si="225"/>
        <v/>
      </c>
      <c r="AU817" s="24" t="str">
        <f t="shared" si="226"/>
        <v/>
      </c>
      <c r="AV817" s="24" t="str">
        <f t="shared" si="227"/>
        <v/>
      </c>
      <c r="AX817" t="str">
        <f>IF(BC817="","",IF(BC817&gt;0,COUNT($AY$2:AY817),""))</f>
        <v/>
      </c>
      <c r="AY817" s="24" t="str">
        <f t="shared" si="228"/>
        <v/>
      </c>
      <c r="AZ817" s="24" t="str">
        <f>IF(AND($BB$1=5,$BC$1=AH817),'Data Entry'!C822,"")</f>
        <v/>
      </c>
      <c r="BA817" s="24" t="str">
        <f>IF(AND($BB$1=5,AG817=5,$BC$1=AH817),'Data Entry'!D822,"")</f>
        <v/>
      </c>
      <c r="BB817" s="24" t="str">
        <f t="shared" si="229"/>
        <v/>
      </c>
      <c r="BC817" s="24" t="str">
        <f>IF(AND($BB$1=5,AG817=5,$BC$1=AH817),'Data Entry'!F822,"")</f>
        <v/>
      </c>
      <c r="BD817" s="24" t="str">
        <f t="shared" si="230"/>
        <v/>
      </c>
      <c r="BE817" s="24" t="str">
        <f>IF(AND($BB$1=5,AG817=5,$BC$1=AH817),'Data Entry'!G822,"")</f>
        <v/>
      </c>
      <c r="BF817" s="24" t="str">
        <f t="shared" si="231"/>
        <v/>
      </c>
      <c r="BG817" s="24" t="str">
        <f t="shared" si="232"/>
        <v/>
      </c>
      <c r="BH817" s="24" t="str">
        <f>IF(AND($BB$1=5,AG817=5,$BC$1=AH817),'Data Entry'!E822,"")</f>
        <v/>
      </c>
      <c r="BI817" s="24" t="str">
        <f>IF(AND($BB$1=5,AG817=5,$BC$1=AH817),'Data Entry'!H822,"")</f>
        <v/>
      </c>
      <c r="BJ817" s="24" t="str">
        <f>IF(AND($BB$1=5,AG817=5,$BC$1=AH817),'Data Entry'!I822,"")</f>
        <v/>
      </c>
      <c r="BK817" s="24" t="str">
        <f t="shared" si="233"/>
        <v/>
      </c>
      <c r="BL817" s="24" t="str">
        <f t="shared" si="234"/>
        <v/>
      </c>
      <c r="BM817" s="24" t="str">
        <f t="shared" si="235"/>
        <v/>
      </c>
      <c r="BN817" s="24" t="str">
        <f t="shared" si="236"/>
        <v/>
      </c>
    </row>
    <row r="818" spans="1:66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7"/>
      <c r="AF818" t="str">
        <f>IF(AK818="","",IF(AK818&gt;0,COUNT($AG$2:AG818),""))</f>
        <v/>
      </c>
      <c r="AG818" s="24">
        <f t="shared" si="219"/>
        <v>5</v>
      </c>
      <c r="AH818" s="24">
        <f>IF(AND($AJ$1=5),'Data Entry'!C823,"")</f>
        <v>0</v>
      </c>
      <c r="AI818" s="24">
        <f>IF(AND($AJ$1=5),'Data Entry'!D823,"")</f>
        <v>0</v>
      </c>
      <c r="AJ818" s="24" t="str">
        <f t="shared" si="220"/>
        <v/>
      </c>
      <c r="AK818" s="24">
        <f>IF(AND($AJ$1=5),'Data Entry'!F823,"")</f>
        <v>0</v>
      </c>
      <c r="AL818" s="24" t="str">
        <f t="shared" si="221"/>
        <v/>
      </c>
      <c r="AM818" s="24">
        <f>IF(AND($AJ$1=5),'Data Entry'!G823,"")</f>
        <v>0</v>
      </c>
      <c r="AN818" s="24" t="str">
        <f t="shared" si="222"/>
        <v/>
      </c>
      <c r="AO818" s="24" t="str">
        <f t="shared" si="223"/>
        <v/>
      </c>
      <c r="AP818" s="24">
        <f>IF(AND($AJ$1=5),'Data Entry'!E823,"")</f>
        <v>0</v>
      </c>
      <c r="AQ818" s="24">
        <f>IF(AND($AJ$1=5),'Data Entry'!H823,"")</f>
        <v>0</v>
      </c>
      <c r="AR818" s="24">
        <f>IF(AND($AJ$1=5),'Data Entry'!I823,"")</f>
        <v>0</v>
      </c>
      <c r="AS818" s="24" t="str">
        <f t="shared" si="224"/>
        <v/>
      </c>
      <c r="AT818" s="24" t="str">
        <f t="shared" si="225"/>
        <v/>
      </c>
      <c r="AU818" s="24" t="str">
        <f t="shared" si="226"/>
        <v/>
      </c>
      <c r="AV818" s="24" t="str">
        <f t="shared" si="227"/>
        <v/>
      </c>
      <c r="AX818" t="str">
        <f>IF(BC818="","",IF(BC818&gt;0,COUNT($AY$2:AY818),""))</f>
        <v/>
      </c>
      <c r="AY818" s="24" t="str">
        <f t="shared" si="228"/>
        <v/>
      </c>
      <c r="AZ818" s="24" t="str">
        <f>IF(AND($BB$1=5,$BC$1=AH818),'Data Entry'!C823,"")</f>
        <v/>
      </c>
      <c r="BA818" s="24" t="str">
        <f>IF(AND($BB$1=5,AG818=5,$BC$1=AH818),'Data Entry'!D823,"")</f>
        <v/>
      </c>
      <c r="BB818" s="24" t="str">
        <f t="shared" si="229"/>
        <v/>
      </c>
      <c r="BC818" s="24" t="str">
        <f>IF(AND($BB$1=5,AG818=5,$BC$1=AH818),'Data Entry'!F823,"")</f>
        <v/>
      </c>
      <c r="BD818" s="24" t="str">
        <f t="shared" si="230"/>
        <v/>
      </c>
      <c r="BE818" s="24" t="str">
        <f>IF(AND($BB$1=5,AG818=5,$BC$1=AH818),'Data Entry'!G823,"")</f>
        <v/>
      </c>
      <c r="BF818" s="24" t="str">
        <f t="shared" si="231"/>
        <v/>
      </c>
      <c r="BG818" s="24" t="str">
        <f t="shared" si="232"/>
        <v/>
      </c>
      <c r="BH818" s="24" t="str">
        <f>IF(AND($BB$1=5,AG818=5,$BC$1=AH818),'Data Entry'!E823,"")</f>
        <v/>
      </c>
      <c r="BI818" s="24" t="str">
        <f>IF(AND($BB$1=5,AG818=5,$BC$1=AH818),'Data Entry'!H823,"")</f>
        <v/>
      </c>
      <c r="BJ818" s="24" t="str">
        <f>IF(AND($BB$1=5,AG818=5,$BC$1=AH818),'Data Entry'!I823,"")</f>
        <v/>
      </c>
      <c r="BK818" s="24" t="str">
        <f t="shared" si="233"/>
        <v/>
      </c>
      <c r="BL818" s="24" t="str">
        <f t="shared" si="234"/>
        <v/>
      </c>
      <c r="BM818" s="24" t="str">
        <f t="shared" si="235"/>
        <v/>
      </c>
      <c r="BN818" s="24" t="str">
        <f t="shared" si="236"/>
        <v/>
      </c>
    </row>
    <row r="819" spans="1:66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7"/>
      <c r="AF819" t="str">
        <f>IF(AK819="","",IF(AK819&gt;0,COUNT($AG$2:AG819),""))</f>
        <v/>
      </c>
      <c r="AG819" s="24">
        <f t="shared" si="219"/>
        <v>5</v>
      </c>
      <c r="AH819" s="24">
        <f>IF(AND($AJ$1=5),'Data Entry'!C824,"")</f>
        <v>0</v>
      </c>
      <c r="AI819" s="24">
        <f>IF(AND($AJ$1=5),'Data Entry'!D824,"")</f>
        <v>0</v>
      </c>
      <c r="AJ819" s="24" t="str">
        <f t="shared" si="220"/>
        <v/>
      </c>
      <c r="AK819" s="24">
        <f>IF(AND($AJ$1=5),'Data Entry'!F824,"")</f>
        <v>0</v>
      </c>
      <c r="AL819" s="24" t="str">
        <f t="shared" si="221"/>
        <v/>
      </c>
      <c r="AM819" s="24">
        <f>IF(AND($AJ$1=5),'Data Entry'!G824,"")</f>
        <v>0</v>
      </c>
      <c r="AN819" s="24" t="str">
        <f t="shared" si="222"/>
        <v/>
      </c>
      <c r="AO819" s="24" t="str">
        <f t="shared" si="223"/>
        <v/>
      </c>
      <c r="AP819" s="24">
        <f>IF(AND($AJ$1=5),'Data Entry'!E824,"")</f>
        <v>0</v>
      </c>
      <c r="AQ819" s="24">
        <f>IF(AND($AJ$1=5),'Data Entry'!H824,"")</f>
        <v>0</v>
      </c>
      <c r="AR819" s="24">
        <f>IF(AND($AJ$1=5),'Data Entry'!I824,"")</f>
        <v>0</v>
      </c>
      <c r="AS819" s="24" t="str">
        <f t="shared" si="224"/>
        <v/>
      </c>
      <c r="AT819" s="24" t="str">
        <f t="shared" si="225"/>
        <v/>
      </c>
      <c r="AU819" s="24" t="str">
        <f t="shared" si="226"/>
        <v/>
      </c>
      <c r="AV819" s="24" t="str">
        <f t="shared" si="227"/>
        <v/>
      </c>
      <c r="AX819" t="str">
        <f>IF(BC819="","",IF(BC819&gt;0,COUNT($AY$2:AY819),""))</f>
        <v/>
      </c>
      <c r="AY819" s="24" t="str">
        <f t="shared" si="228"/>
        <v/>
      </c>
      <c r="AZ819" s="24" t="str">
        <f>IF(AND($BB$1=5,$BC$1=AH819),'Data Entry'!C824,"")</f>
        <v/>
      </c>
      <c r="BA819" s="24" t="str">
        <f>IF(AND($BB$1=5,AG819=5,$BC$1=AH819),'Data Entry'!D824,"")</f>
        <v/>
      </c>
      <c r="BB819" s="24" t="str">
        <f t="shared" si="229"/>
        <v/>
      </c>
      <c r="BC819" s="24" t="str">
        <f>IF(AND($BB$1=5,AG819=5,$BC$1=AH819),'Data Entry'!F824,"")</f>
        <v/>
      </c>
      <c r="BD819" s="24" t="str">
        <f t="shared" si="230"/>
        <v/>
      </c>
      <c r="BE819" s="24" t="str">
        <f>IF(AND($BB$1=5,AG819=5,$BC$1=AH819),'Data Entry'!G824,"")</f>
        <v/>
      </c>
      <c r="BF819" s="24" t="str">
        <f t="shared" si="231"/>
        <v/>
      </c>
      <c r="BG819" s="24" t="str">
        <f t="shared" si="232"/>
        <v/>
      </c>
      <c r="BH819" s="24" t="str">
        <f>IF(AND($BB$1=5,AG819=5,$BC$1=AH819),'Data Entry'!E824,"")</f>
        <v/>
      </c>
      <c r="BI819" s="24" t="str">
        <f>IF(AND($BB$1=5,AG819=5,$BC$1=AH819),'Data Entry'!H824,"")</f>
        <v/>
      </c>
      <c r="BJ819" s="24" t="str">
        <f>IF(AND($BB$1=5,AG819=5,$BC$1=AH819),'Data Entry'!I824,"")</f>
        <v/>
      </c>
      <c r="BK819" s="24" t="str">
        <f t="shared" si="233"/>
        <v/>
      </c>
      <c r="BL819" s="24" t="str">
        <f t="shared" si="234"/>
        <v/>
      </c>
      <c r="BM819" s="24" t="str">
        <f t="shared" si="235"/>
        <v/>
      </c>
      <c r="BN819" s="24" t="str">
        <f t="shared" si="236"/>
        <v/>
      </c>
    </row>
    <row r="820" spans="1:66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7"/>
      <c r="AF820" t="str">
        <f>IF(AK820="","",IF(AK820&gt;0,COUNT($AG$2:AG820),""))</f>
        <v/>
      </c>
      <c r="AG820" s="24">
        <f t="shared" si="219"/>
        <v>5</v>
      </c>
      <c r="AH820" s="24">
        <f>IF(AND($AJ$1=5),'Data Entry'!C825,"")</f>
        <v>0</v>
      </c>
      <c r="AI820" s="24">
        <f>IF(AND($AJ$1=5),'Data Entry'!D825,"")</f>
        <v>0</v>
      </c>
      <c r="AJ820" s="24" t="str">
        <f t="shared" si="220"/>
        <v/>
      </c>
      <c r="AK820" s="24">
        <f>IF(AND($AJ$1=5),'Data Entry'!F825,"")</f>
        <v>0</v>
      </c>
      <c r="AL820" s="24" t="str">
        <f t="shared" si="221"/>
        <v/>
      </c>
      <c r="AM820" s="24">
        <f>IF(AND($AJ$1=5),'Data Entry'!G825,"")</f>
        <v>0</v>
      </c>
      <c r="AN820" s="24" t="str">
        <f t="shared" si="222"/>
        <v/>
      </c>
      <c r="AO820" s="24" t="str">
        <f t="shared" si="223"/>
        <v/>
      </c>
      <c r="AP820" s="24">
        <f>IF(AND($AJ$1=5),'Data Entry'!E825,"")</f>
        <v>0</v>
      </c>
      <c r="AQ820" s="24">
        <f>IF(AND($AJ$1=5),'Data Entry'!H825,"")</f>
        <v>0</v>
      </c>
      <c r="AR820" s="24">
        <f>IF(AND($AJ$1=5),'Data Entry'!I825,"")</f>
        <v>0</v>
      </c>
      <c r="AS820" s="24" t="str">
        <f t="shared" si="224"/>
        <v/>
      </c>
      <c r="AT820" s="24" t="str">
        <f t="shared" si="225"/>
        <v/>
      </c>
      <c r="AU820" s="24" t="str">
        <f t="shared" si="226"/>
        <v/>
      </c>
      <c r="AV820" s="24" t="str">
        <f t="shared" si="227"/>
        <v/>
      </c>
      <c r="AX820" t="str">
        <f>IF(BC820="","",IF(BC820&gt;0,COUNT($AY$2:AY820),""))</f>
        <v/>
      </c>
      <c r="AY820" s="24" t="str">
        <f t="shared" si="228"/>
        <v/>
      </c>
      <c r="AZ820" s="24" t="str">
        <f>IF(AND($BB$1=5,$BC$1=AH820),'Data Entry'!C825,"")</f>
        <v/>
      </c>
      <c r="BA820" s="24" t="str">
        <f>IF(AND($BB$1=5,AG820=5,$BC$1=AH820),'Data Entry'!D825,"")</f>
        <v/>
      </c>
      <c r="BB820" s="24" t="str">
        <f t="shared" si="229"/>
        <v/>
      </c>
      <c r="BC820" s="24" t="str">
        <f>IF(AND($BB$1=5,AG820=5,$BC$1=AH820),'Data Entry'!F825,"")</f>
        <v/>
      </c>
      <c r="BD820" s="24" t="str">
        <f t="shared" si="230"/>
        <v/>
      </c>
      <c r="BE820" s="24" t="str">
        <f>IF(AND($BB$1=5,AG820=5,$BC$1=AH820),'Data Entry'!G825,"")</f>
        <v/>
      </c>
      <c r="BF820" s="24" t="str">
        <f t="shared" si="231"/>
        <v/>
      </c>
      <c r="BG820" s="24" t="str">
        <f t="shared" si="232"/>
        <v/>
      </c>
      <c r="BH820" s="24" t="str">
        <f>IF(AND($BB$1=5,AG820=5,$BC$1=AH820),'Data Entry'!E825,"")</f>
        <v/>
      </c>
      <c r="BI820" s="24" t="str">
        <f>IF(AND($BB$1=5,AG820=5,$BC$1=AH820),'Data Entry'!H825,"")</f>
        <v/>
      </c>
      <c r="BJ820" s="24" t="str">
        <f>IF(AND($BB$1=5,AG820=5,$BC$1=AH820),'Data Entry'!I825,"")</f>
        <v/>
      </c>
      <c r="BK820" s="24" t="str">
        <f t="shared" si="233"/>
        <v/>
      </c>
      <c r="BL820" s="24" t="str">
        <f t="shared" si="234"/>
        <v/>
      </c>
      <c r="BM820" s="24" t="str">
        <f t="shared" si="235"/>
        <v/>
      </c>
      <c r="BN820" s="24" t="str">
        <f t="shared" si="236"/>
        <v/>
      </c>
    </row>
    <row r="821" spans="1:66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7"/>
      <c r="AF821" t="str">
        <f>IF(AK821="","",IF(AK821&gt;0,COUNT($AG$2:AG821),""))</f>
        <v/>
      </c>
      <c r="AG821" s="24">
        <f t="shared" si="219"/>
        <v>5</v>
      </c>
      <c r="AH821" s="24">
        <f>IF(AND($AJ$1=5),'Data Entry'!C826,"")</f>
        <v>0</v>
      </c>
      <c r="AI821" s="24">
        <f>IF(AND($AJ$1=5),'Data Entry'!D826,"")</f>
        <v>0</v>
      </c>
      <c r="AJ821" s="24" t="str">
        <f t="shared" si="220"/>
        <v/>
      </c>
      <c r="AK821" s="24">
        <f>IF(AND($AJ$1=5),'Data Entry'!F826,"")</f>
        <v>0</v>
      </c>
      <c r="AL821" s="24" t="str">
        <f t="shared" si="221"/>
        <v/>
      </c>
      <c r="AM821" s="24">
        <f>IF(AND($AJ$1=5),'Data Entry'!G826,"")</f>
        <v>0</v>
      </c>
      <c r="AN821" s="24" t="str">
        <f t="shared" si="222"/>
        <v/>
      </c>
      <c r="AO821" s="24" t="str">
        <f t="shared" si="223"/>
        <v/>
      </c>
      <c r="AP821" s="24">
        <f>IF(AND($AJ$1=5),'Data Entry'!E826,"")</f>
        <v>0</v>
      </c>
      <c r="AQ821" s="24">
        <f>IF(AND($AJ$1=5),'Data Entry'!H826,"")</f>
        <v>0</v>
      </c>
      <c r="AR821" s="24">
        <f>IF(AND($AJ$1=5),'Data Entry'!I826,"")</f>
        <v>0</v>
      </c>
      <c r="AS821" s="24" t="str">
        <f t="shared" si="224"/>
        <v/>
      </c>
      <c r="AT821" s="24" t="str">
        <f t="shared" si="225"/>
        <v/>
      </c>
      <c r="AU821" s="24" t="str">
        <f t="shared" si="226"/>
        <v/>
      </c>
      <c r="AV821" s="24" t="str">
        <f t="shared" si="227"/>
        <v/>
      </c>
      <c r="AX821" t="str">
        <f>IF(BC821="","",IF(BC821&gt;0,COUNT($AY$2:AY821),""))</f>
        <v/>
      </c>
      <c r="AY821" s="24" t="str">
        <f t="shared" si="228"/>
        <v/>
      </c>
      <c r="AZ821" s="24" t="str">
        <f>IF(AND($BB$1=5,$BC$1=AH821),'Data Entry'!C826,"")</f>
        <v/>
      </c>
      <c r="BA821" s="24" t="str">
        <f>IF(AND($BB$1=5,AG821=5,$BC$1=AH821),'Data Entry'!D826,"")</f>
        <v/>
      </c>
      <c r="BB821" s="24" t="str">
        <f t="shared" si="229"/>
        <v/>
      </c>
      <c r="BC821" s="24" t="str">
        <f>IF(AND($BB$1=5,AG821=5,$BC$1=AH821),'Data Entry'!F826,"")</f>
        <v/>
      </c>
      <c r="BD821" s="24" t="str">
        <f t="shared" si="230"/>
        <v/>
      </c>
      <c r="BE821" s="24" t="str">
        <f>IF(AND($BB$1=5,AG821=5,$BC$1=AH821),'Data Entry'!G826,"")</f>
        <v/>
      </c>
      <c r="BF821" s="24" t="str">
        <f t="shared" si="231"/>
        <v/>
      </c>
      <c r="BG821" s="24" t="str">
        <f t="shared" si="232"/>
        <v/>
      </c>
      <c r="BH821" s="24" t="str">
        <f>IF(AND($BB$1=5,AG821=5,$BC$1=AH821),'Data Entry'!E826,"")</f>
        <v/>
      </c>
      <c r="BI821" s="24" t="str">
        <f>IF(AND($BB$1=5,AG821=5,$BC$1=AH821),'Data Entry'!H826,"")</f>
        <v/>
      </c>
      <c r="BJ821" s="24" t="str">
        <f>IF(AND($BB$1=5,AG821=5,$BC$1=AH821),'Data Entry'!I826,"")</f>
        <v/>
      </c>
      <c r="BK821" s="24" t="str">
        <f t="shared" si="233"/>
        <v/>
      </c>
      <c r="BL821" s="24" t="str">
        <f t="shared" si="234"/>
        <v/>
      </c>
      <c r="BM821" s="24" t="str">
        <f t="shared" si="235"/>
        <v/>
      </c>
      <c r="BN821" s="24" t="str">
        <f t="shared" si="236"/>
        <v/>
      </c>
    </row>
    <row r="822" spans="1:66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7"/>
      <c r="AF822" t="str">
        <f>IF(AK822="","",IF(AK822&gt;0,COUNT($AG$2:AG822),""))</f>
        <v/>
      </c>
      <c r="AG822" s="24">
        <f t="shared" si="219"/>
        <v>5</v>
      </c>
      <c r="AH822" s="24">
        <f>IF(AND($AJ$1=5),'Data Entry'!C827,"")</f>
        <v>0</v>
      </c>
      <c r="AI822" s="24">
        <f>IF(AND($AJ$1=5),'Data Entry'!D827,"")</f>
        <v>0</v>
      </c>
      <c r="AJ822" s="24" t="str">
        <f t="shared" si="220"/>
        <v/>
      </c>
      <c r="AK822" s="24">
        <f>IF(AND($AJ$1=5),'Data Entry'!F827,"")</f>
        <v>0</v>
      </c>
      <c r="AL822" s="24" t="str">
        <f t="shared" si="221"/>
        <v/>
      </c>
      <c r="AM822" s="24">
        <f>IF(AND($AJ$1=5),'Data Entry'!G827,"")</f>
        <v>0</v>
      </c>
      <c r="AN822" s="24" t="str">
        <f t="shared" si="222"/>
        <v/>
      </c>
      <c r="AO822" s="24" t="str">
        <f t="shared" si="223"/>
        <v/>
      </c>
      <c r="AP822" s="24">
        <f>IF(AND($AJ$1=5),'Data Entry'!E827,"")</f>
        <v>0</v>
      </c>
      <c r="AQ822" s="24">
        <f>IF(AND($AJ$1=5),'Data Entry'!H827,"")</f>
        <v>0</v>
      </c>
      <c r="AR822" s="24">
        <f>IF(AND($AJ$1=5),'Data Entry'!I827,"")</f>
        <v>0</v>
      </c>
      <c r="AS822" s="24" t="str">
        <f t="shared" si="224"/>
        <v/>
      </c>
      <c r="AT822" s="24" t="str">
        <f t="shared" si="225"/>
        <v/>
      </c>
      <c r="AU822" s="24" t="str">
        <f t="shared" si="226"/>
        <v/>
      </c>
      <c r="AV822" s="24" t="str">
        <f t="shared" si="227"/>
        <v/>
      </c>
      <c r="AX822" t="str">
        <f>IF(BC822="","",IF(BC822&gt;0,COUNT($AY$2:AY822),""))</f>
        <v/>
      </c>
      <c r="AY822" s="24" t="str">
        <f t="shared" si="228"/>
        <v/>
      </c>
      <c r="AZ822" s="24" t="str">
        <f>IF(AND($BB$1=5,$BC$1=AH822),'Data Entry'!C827,"")</f>
        <v/>
      </c>
      <c r="BA822" s="24" t="str">
        <f>IF(AND($BB$1=5,AG822=5,$BC$1=AH822),'Data Entry'!D827,"")</f>
        <v/>
      </c>
      <c r="BB822" s="24" t="str">
        <f t="shared" si="229"/>
        <v/>
      </c>
      <c r="BC822" s="24" t="str">
        <f>IF(AND($BB$1=5,AG822=5,$BC$1=AH822),'Data Entry'!F827,"")</f>
        <v/>
      </c>
      <c r="BD822" s="24" t="str">
        <f t="shared" si="230"/>
        <v/>
      </c>
      <c r="BE822" s="24" t="str">
        <f>IF(AND($BB$1=5,AG822=5,$BC$1=AH822),'Data Entry'!G827,"")</f>
        <v/>
      </c>
      <c r="BF822" s="24" t="str">
        <f t="shared" si="231"/>
        <v/>
      </c>
      <c r="BG822" s="24" t="str">
        <f t="shared" si="232"/>
        <v/>
      </c>
      <c r="BH822" s="24" t="str">
        <f>IF(AND($BB$1=5,AG822=5,$BC$1=AH822),'Data Entry'!E827,"")</f>
        <v/>
      </c>
      <c r="BI822" s="24" t="str">
        <f>IF(AND($BB$1=5,AG822=5,$BC$1=AH822),'Data Entry'!H827,"")</f>
        <v/>
      </c>
      <c r="BJ822" s="24" t="str">
        <f>IF(AND($BB$1=5,AG822=5,$BC$1=AH822),'Data Entry'!I827,"")</f>
        <v/>
      </c>
      <c r="BK822" s="24" t="str">
        <f t="shared" si="233"/>
        <v/>
      </c>
      <c r="BL822" s="24" t="str">
        <f t="shared" si="234"/>
        <v/>
      </c>
      <c r="BM822" s="24" t="str">
        <f t="shared" si="235"/>
        <v/>
      </c>
      <c r="BN822" s="24" t="str">
        <f t="shared" si="236"/>
        <v/>
      </c>
    </row>
    <row r="823" spans="1:66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7"/>
      <c r="AF823" t="str">
        <f>IF(AK823="","",IF(AK823&gt;0,COUNT($AG$2:AG823),""))</f>
        <v/>
      </c>
      <c r="AG823" s="24">
        <f t="shared" si="219"/>
        <v>5</v>
      </c>
      <c r="AH823" s="24">
        <f>IF(AND($AJ$1=5),'Data Entry'!C828,"")</f>
        <v>0</v>
      </c>
      <c r="AI823" s="24">
        <f>IF(AND($AJ$1=5),'Data Entry'!D828,"")</f>
        <v>0</v>
      </c>
      <c r="AJ823" s="24" t="str">
        <f t="shared" si="220"/>
        <v/>
      </c>
      <c r="AK823" s="24">
        <f>IF(AND($AJ$1=5),'Data Entry'!F828,"")</f>
        <v>0</v>
      </c>
      <c r="AL823" s="24" t="str">
        <f t="shared" si="221"/>
        <v/>
      </c>
      <c r="AM823" s="24">
        <f>IF(AND($AJ$1=5),'Data Entry'!G828,"")</f>
        <v>0</v>
      </c>
      <c r="AN823" s="24" t="str">
        <f t="shared" si="222"/>
        <v/>
      </c>
      <c r="AO823" s="24" t="str">
        <f t="shared" si="223"/>
        <v/>
      </c>
      <c r="AP823" s="24">
        <f>IF(AND($AJ$1=5),'Data Entry'!E828,"")</f>
        <v>0</v>
      </c>
      <c r="AQ823" s="24">
        <f>IF(AND($AJ$1=5),'Data Entry'!H828,"")</f>
        <v>0</v>
      </c>
      <c r="AR823" s="24">
        <f>IF(AND($AJ$1=5),'Data Entry'!I828,"")</f>
        <v>0</v>
      </c>
      <c r="AS823" s="24" t="str">
        <f t="shared" si="224"/>
        <v/>
      </c>
      <c r="AT823" s="24" t="str">
        <f t="shared" si="225"/>
        <v/>
      </c>
      <c r="AU823" s="24" t="str">
        <f t="shared" si="226"/>
        <v/>
      </c>
      <c r="AV823" s="24" t="str">
        <f t="shared" si="227"/>
        <v/>
      </c>
      <c r="AX823" t="str">
        <f>IF(BC823="","",IF(BC823&gt;0,COUNT($AY$2:AY823),""))</f>
        <v/>
      </c>
      <c r="AY823" s="24" t="str">
        <f t="shared" si="228"/>
        <v/>
      </c>
      <c r="AZ823" s="24" t="str">
        <f>IF(AND($BB$1=5,$BC$1=AH823),'Data Entry'!C828,"")</f>
        <v/>
      </c>
      <c r="BA823" s="24" t="str">
        <f>IF(AND($BB$1=5,AG823=5,$BC$1=AH823),'Data Entry'!D828,"")</f>
        <v/>
      </c>
      <c r="BB823" s="24" t="str">
        <f t="shared" si="229"/>
        <v/>
      </c>
      <c r="BC823" s="24" t="str">
        <f>IF(AND($BB$1=5,AG823=5,$BC$1=AH823),'Data Entry'!F828,"")</f>
        <v/>
      </c>
      <c r="BD823" s="24" t="str">
        <f t="shared" si="230"/>
        <v/>
      </c>
      <c r="BE823" s="24" t="str">
        <f>IF(AND($BB$1=5,AG823=5,$BC$1=AH823),'Data Entry'!G828,"")</f>
        <v/>
      </c>
      <c r="BF823" s="24" t="str">
        <f t="shared" si="231"/>
        <v/>
      </c>
      <c r="BG823" s="24" t="str">
        <f t="shared" si="232"/>
        <v/>
      </c>
      <c r="BH823" s="24" t="str">
        <f>IF(AND($BB$1=5,AG823=5,$BC$1=AH823),'Data Entry'!E828,"")</f>
        <v/>
      </c>
      <c r="BI823" s="24" t="str">
        <f>IF(AND($BB$1=5,AG823=5,$BC$1=AH823),'Data Entry'!H828,"")</f>
        <v/>
      </c>
      <c r="BJ823" s="24" t="str">
        <f>IF(AND($BB$1=5,AG823=5,$BC$1=AH823),'Data Entry'!I828,"")</f>
        <v/>
      </c>
      <c r="BK823" s="24" t="str">
        <f t="shared" si="233"/>
        <v/>
      </c>
      <c r="BL823" s="24" t="str">
        <f t="shared" si="234"/>
        <v/>
      </c>
      <c r="BM823" s="24" t="str">
        <f t="shared" si="235"/>
        <v/>
      </c>
      <c r="BN823" s="24" t="str">
        <f t="shared" si="236"/>
        <v/>
      </c>
    </row>
    <row r="824" spans="1:66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7"/>
      <c r="AF824" t="str">
        <f>IF(AK824="","",IF(AK824&gt;0,COUNT($AG$2:AG824),""))</f>
        <v/>
      </c>
      <c r="AG824" s="24">
        <f t="shared" si="219"/>
        <v>5</v>
      </c>
      <c r="AH824" s="24">
        <f>IF(AND($AJ$1=5),'Data Entry'!C829,"")</f>
        <v>0</v>
      </c>
      <c r="AI824" s="24">
        <f>IF(AND($AJ$1=5),'Data Entry'!D829,"")</f>
        <v>0</v>
      </c>
      <c r="AJ824" s="24" t="str">
        <f t="shared" si="220"/>
        <v/>
      </c>
      <c r="AK824" s="24">
        <f>IF(AND($AJ$1=5),'Data Entry'!F829,"")</f>
        <v>0</v>
      </c>
      <c r="AL824" s="24" t="str">
        <f t="shared" si="221"/>
        <v/>
      </c>
      <c r="AM824" s="24">
        <f>IF(AND($AJ$1=5),'Data Entry'!G829,"")</f>
        <v>0</v>
      </c>
      <c r="AN824" s="24" t="str">
        <f t="shared" si="222"/>
        <v/>
      </c>
      <c r="AO824" s="24" t="str">
        <f t="shared" si="223"/>
        <v/>
      </c>
      <c r="AP824" s="24">
        <f>IF(AND($AJ$1=5),'Data Entry'!E829,"")</f>
        <v>0</v>
      </c>
      <c r="AQ824" s="24">
        <f>IF(AND($AJ$1=5),'Data Entry'!H829,"")</f>
        <v>0</v>
      </c>
      <c r="AR824" s="24">
        <f>IF(AND($AJ$1=5),'Data Entry'!I829,"")</f>
        <v>0</v>
      </c>
      <c r="AS824" s="24" t="str">
        <f t="shared" si="224"/>
        <v/>
      </c>
      <c r="AT824" s="24" t="str">
        <f t="shared" si="225"/>
        <v/>
      </c>
      <c r="AU824" s="24" t="str">
        <f t="shared" si="226"/>
        <v/>
      </c>
      <c r="AV824" s="24" t="str">
        <f t="shared" si="227"/>
        <v/>
      </c>
      <c r="AX824" t="str">
        <f>IF(BC824="","",IF(BC824&gt;0,COUNT($AY$2:AY824),""))</f>
        <v/>
      </c>
      <c r="AY824" s="24" t="str">
        <f t="shared" si="228"/>
        <v/>
      </c>
      <c r="AZ824" s="24" t="str">
        <f>IF(AND($BB$1=5,$BC$1=AH824),'Data Entry'!C829,"")</f>
        <v/>
      </c>
      <c r="BA824" s="24" t="str">
        <f>IF(AND($BB$1=5,AG824=5,$BC$1=AH824),'Data Entry'!D829,"")</f>
        <v/>
      </c>
      <c r="BB824" s="24" t="str">
        <f t="shared" si="229"/>
        <v/>
      </c>
      <c r="BC824" s="24" t="str">
        <f>IF(AND($BB$1=5,AG824=5,$BC$1=AH824),'Data Entry'!F829,"")</f>
        <v/>
      </c>
      <c r="BD824" s="24" t="str">
        <f t="shared" si="230"/>
        <v/>
      </c>
      <c r="BE824" s="24" t="str">
        <f>IF(AND($BB$1=5,AG824=5,$BC$1=AH824),'Data Entry'!G829,"")</f>
        <v/>
      </c>
      <c r="BF824" s="24" t="str">
        <f t="shared" si="231"/>
        <v/>
      </c>
      <c r="BG824" s="24" t="str">
        <f t="shared" si="232"/>
        <v/>
      </c>
      <c r="BH824" s="24" t="str">
        <f>IF(AND($BB$1=5,AG824=5,$BC$1=AH824),'Data Entry'!E829,"")</f>
        <v/>
      </c>
      <c r="BI824" s="24" t="str">
        <f>IF(AND($BB$1=5,AG824=5,$BC$1=AH824),'Data Entry'!H829,"")</f>
        <v/>
      </c>
      <c r="BJ824" s="24" t="str">
        <f>IF(AND($BB$1=5,AG824=5,$BC$1=AH824),'Data Entry'!I829,"")</f>
        <v/>
      </c>
      <c r="BK824" s="24" t="str">
        <f t="shared" si="233"/>
        <v/>
      </c>
      <c r="BL824" s="24" t="str">
        <f t="shared" si="234"/>
        <v/>
      </c>
      <c r="BM824" s="24" t="str">
        <f t="shared" si="235"/>
        <v/>
      </c>
      <c r="BN824" s="24" t="str">
        <f t="shared" si="236"/>
        <v/>
      </c>
    </row>
    <row r="825" spans="1:66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7"/>
      <c r="AF825" t="str">
        <f>IF(AK825="","",IF(AK825&gt;0,COUNT($AG$2:AG825),""))</f>
        <v/>
      </c>
      <c r="AG825" s="24">
        <f t="shared" si="219"/>
        <v>5</v>
      </c>
      <c r="AH825" s="24">
        <f>IF(AND($AJ$1=5),'Data Entry'!C830,"")</f>
        <v>0</v>
      </c>
      <c r="AI825" s="24">
        <f>IF(AND($AJ$1=5),'Data Entry'!D830,"")</f>
        <v>0</v>
      </c>
      <c r="AJ825" s="24" t="str">
        <f t="shared" si="220"/>
        <v/>
      </c>
      <c r="AK825" s="24">
        <f>IF(AND($AJ$1=5),'Data Entry'!F830,"")</f>
        <v>0</v>
      </c>
      <c r="AL825" s="24" t="str">
        <f t="shared" si="221"/>
        <v/>
      </c>
      <c r="AM825" s="24">
        <f>IF(AND($AJ$1=5),'Data Entry'!G830,"")</f>
        <v>0</v>
      </c>
      <c r="AN825" s="24" t="str">
        <f t="shared" si="222"/>
        <v/>
      </c>
      <c r="AO825" s="24" t="str">
        <f t="shared" si="223"/>
        <v/>
      </c>
      <c r="AP825" s="24">
        <f>IF(AND($AJ$1=5),'Data Entry'!E830,"")</f>
        <v>0</v>
      </c>
      <c r="AQ825" s="24">
        <f>IF(AND($AJ$1=5),'Data Entry'!H830,"")</f>
        <v>0</v>
      </c>
      <c r="AR825" s="24">
        <f>IF(AND($AJ$1=5),'Data Entry'!I830,"")</f>
        <v>0</v>
      </c>
      <c r="AS825" s="24" t="str">
        <f t="shared" si="224"/>
        <v/>
      </c>
      <c r="AT825" s="24" t="str">
        <f t="shared" si="225"/>
        <v/>
      </c>
      <c r="AU825" s="24" t="str">
        <f t="shared" si="226"/>
        <v/>
      </c>
      <c r="AV825" s="24" t="str">
        <f t="shared" si="227"/>
        <v/>
      </c>
      <c r="AX825" t="str">
        <f>IF(BC825="","",IF(BC825&gt;0,COUNT($AY$2:AY825),""))</f>
        <v/>
      </c>
      <c r="AY825" s="24" t="str">
        <f t="shared" si="228"/>
        <v/>
      </c>
      <c r="AZ825" s="24" t="str">
        <f>IF(AND($BB$1=5,$BC$1=AH825),'Data Entry'!C830,"")</f>
        <v/>
      </c>
      <c r="BA825" s="24" t="str">
        <f>IF(AND($BB$1=5,AG825=5,$BC$1=AH825),'Data Entry'!D830,"")</f>
        <v/>
      </c>
      <c r="BB825" s="24" t="str">
        <f t="shared" si="229"/>
        <v/>
      </c>
      <c r="BC825" s="24" t="str">
        <f>IF(AND($BB$1=5,AG825=5,$BC$1=AH825),'Data Entry'!F830,"")</f>
        <v/>
      </c>
      <c r="BD825" s="24" t="str">
        <f t="shared" si="230"/>
        <v/>
      </c>
      <c r="BE825" s="24" t="str">
        <f>IF(AND($BB$1=5,AG825=5,$BC$1=AH825),'Data Entry'!G830,"")</f>
        <v/>
      </c>
      <c r="BF825" s="24" t="str">
        <f t="shared" si="231"/>
        <v/>
      </c>
      <c r="BG825" s="24" t="str">
        <f t="shared" si="232"/>
        <v/>
      </c>
      <c r="BH825" s="24" t="str">
        <f>IF(AND($BB$1=5,AG825=5,$BC$1=AH825),'Data Entry'!E830,"")</f>
        <v/>
      </c>
      <c r="BI825" s="24" t="str">
        <f>IF(AND($BB$1=5,AG825=5,$BC$1=AH825),'Data Entry'!H830,"")</f>
        <v/>
      </c>
      <c r="BJ825" s="24" t="str">
        <f>IF(AND($BB$1=5,AG825=5,$BC$1=AH825),'Data Entry'!I830,"")</f>
        <v/>
      </c>
      <c r="BK825" s="24" t="str">
        <f t="shared" si="233"/>
        <v/>
      </c>
      <c r="BL825" s="24" t="str">
        <f t="shared" si="234"/>
        <v/>
      </c>
      <c r="BM825" s="24" t="str">
        <f t="shared" si="235"/>
        <v/>
      </c>
      <c r="BN825" s="24" t="str">
        <f t="shared" si="236"/>
        <v/>
      </c>
    </row>
    <row r="826" spans="1:66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7"/>
      <c r="AF826" t="str">
        <f>IF(AK826="","",IF(AK826&gt;0,COUNT($AG$2:AG826),""))</f>
        <v/>
      </c>
      <c r="AG826" s="24">
        <f t="shared" si="219"/>
        <v>5</v>
      </c>
      <c r="AH826" s="24">
        <f>IF(AND($AJ$1=5),'Data Entry'!C831,"")</f>
        <v>0</v>
      </c>
      <c r="AI826" s="24">
        <f>IF(AND($AJ$1=5),'Data Entry'!D831,"")</f>
        <v>0</v>
      </c>
      <c r="AJ826" s="24" t="str">
        <f t="shared" si="220"/>
        <v/>
      </c>
      <c r="AK826" s="24">
        <f>IF(AND($AJ$1=5),'Data Entry'!F831,"")</f>
        <v>0</v>
      </c>
      <c r="AL826" s="24" t="str">
        <f t="shared" si="221"/>
        <v/>
      </c>
      <c r="AM826" s="24">
        <f>IF(AND($AJ$1=5),'Data Entry'!G831,"")</f>
        <v>0</v>
      </c>
      <c r="AN826" s="24" t="str">
        <f t="shared" si="222"/>
        <v/>
      </c>
      <c r="AO826" s="24" t="str">
        <f t="shared" si="223"/>
        <v/>
      </c>
      <c r="AP826" s="24">
        <f>IF(AND($AJ$1=5),'Data Entry'!E831,"")</f>
        <v>0</v>
      </c>
      <c r="AQ826" s="24">
        <f>IF(AND($AJ$1=5),'Data Entry'!H831,"")</f>
        <v>0</v>
      </c>
      <c r="AR826" s="24">
        <f>IF(AND($AJ$1=5),'Data Entry'!I831,"")</f>
        <v>0</v>
      </c>
      <c r="AS826" s="24" t="str">
        <f t="shared" si="224"/>
        <v/>
      </c>
      <c r="AT826" s="24" t="str">
        <f t="shared" si="225"/>
        <v/>
      </c>
      <c r="AU826" s="24" t="str">
        <f t="shared" si="226"/>
        <v/>
      </c>
      <c r="AV826" s="24" t="str">
        <f t="shared" si="227"/>
        <v/>
      </c>
      <c r="AX826" t="str">
        <f>IF(BC826="","",IF(BC826&gt;0,COUNT($AY$2:AY826),""))</f>
        <v/>
      </c>
      <c r="AY826" s="24" t="str">
        <f t="shared" si="228"/>
        <v/>
      </c>
      <c r="AZ826" s="24" t="str">
        <f>IF(AND($BB$1=5,$BC$1=AH826),'Data Entry'!C831,"")</f>
        <v/>
      </c>
      <c r="BA826" s="24" t="str">
        <f>IF(AND($BB$1=5,AG826=5,$BC$1=AH826),'Data Entry'!D831,"")</f>
        <v/>
      </c>
      <c r="BB826" s="24" t="str">
        <f t="shared" si="229"/>
        <v/>
      </c>
      <c r="BC826" s="24" t="str">
        <f>IF(AND($BB$1=5,AG826=5,$BC$1=AH826),'Data Entry'!F831,"")</f>
        <v/>
      </c>
      <c r="BD826" s="24" t="str">
        <f t="shared" si="230"/>
        <v/>
      </c>
      <c r="BE826" s="24" t="str">
        <f>IF(AND($BB$1=5,AG826=5,$BC$1=AH826),'Data Entry'!G831,"")</f>
        <v/>
      </c>
      <c r="BF826" s="24" t="str">
        <f t="shared" si="231"/>
        <v/>
      </c>
      <c r="BG826" s="24" t="str">
        <f t="shared" si="232"/>
        <v/>
      </c>
      <c r="BH826" s="24" t="str">
        <f>IF(AND($BB$1=5,AG826=5,$BC$1=AH826),'Data Entry'!E831,"")</f>
        <v/>
      </c>
      <c r="BI826" s="24" t="str">
        <f>IF(AND($BB$1=5,AG826=5,$BC$1=AH826),'Data Entry'!H831,"")</f>
        <v/>
      </c>
      <c r="BJ826" s="24" t="str">
        <f>IF(AND($BB$1=5,AG826=5,$BC$1=AH826),'Data Entry'!I831,"")</f>
        <v/>
      </c>
      <c r="BK826" s="24" t="str">
        <f t="shared" si="233"/>
        <v/>
      </c>
      <c r="BL826" s="24" t="str">
        <f t="shared" si="234"/>
        <v/>
      </c>
      <c r="BM826" s="24" t="str">
        <f t="shared" si="235"/>
        <v/>
      </c>
      <c r="BN826" s="24" t="str">
        <f t="shared" si="236"/>
        <v/>
      </c>
    </row>
    <row r="827" spans="1:66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7"/>
      <c r="AF827" t="str">
        <f>IF(AK827="","",IF(AK827&gt;0,COUNT($AG$2:AG827),""))</f>
        <v/>
      </c>
      <c r="AG827" s="24">
        <f t="shared" si="219"/>
        <v>5</v>
      </c>
      <c r="AH827" s="24">
        <f>IF(AND($AJ$1=5),'Data Entry'!C832,"")</f>
        <v>0</v>
      </c>
      <c r="AI827" s="24">
        <f>IF(AND($AJ$1=5),'Data Entry'!D832,"")</f>
        <v>0</v>
      </c>
      <c r="AJ827" s="24" t="str">
        <f t="shared" si="220"/>
        <v/>
      </c>
      <c r="AK827" s="24">
        <f>IF(AND($AJ$1=5),'Data Entry'!F832,"")</f>
        <v>0</v>
      </c>
      <c r="AL827" s="24" t="str">
        <f t="shared" si="221"/>
        <v/>
      </c>
      <c r="AM827" s="24">
        <f>IF(AND($AJ$1=5),'Data Entry'!G832,"")</f>
        <v>0</v>
      </c>
      <c r="AN827" s="24" t="str">
        <f t="shared" si="222"/>
        <v/>
      </c>
      <c r="AO827" s="24" t="str">
        <f t="shared" si="223"/>
        <v/>
      </c>
      <c r="AP827" s="24">
        <f>IF(AND($AJ$1=5),'Data Entry'!E832,"")</f>
        <v>0</v>
      </c>
      <c r="AQ827" s="24">
        <f>IF(AND($AJ$1=5),'Data Entry'!H832,"")</f>
        <v>0</v>
      </c>
      <c r="AR827" s="24">
        <f>IF(AND($AJ$1=5),'Data Entry'!I832,"")</f>
        <v>0</v>
      </c>
      <c r="AS827" s="24" t="str">
        <f t="shared" si="224"/>
        <v/>
      </c>
      <c r="AT827" s="24" t="str">
        <f t="shared" si="225"/>
        <v/>
      </c>
      <c r="AU827" s="24" t="str">
        <f t="shared" si="226"/>
        <v/>
      </c>
      <c r="AV827" s="24" t="str">
        <f t="shared" si="227"/>
        <v/>
      </c>
      <c r="AX827" t="str">
        <f>IF(BC827="","",IF(BC827&gt;0,COUNT($AY$2:AY827),""))</f>
        <v/>
      </c>
      <c r="AY827" s="24" t="str">
        <f t="shared" si="228"/>
        <v/>
      </c>
      <c r="AZ827" s="24" t="str">
        <f>IF(AND($BB$1=5,$BC$1=AH827),'Data Entry'!C832,"")</f>
        <v/>
      </c>
      <c r="BA827" s="24" t="str">
        <f>IF(AND($BB$1=5,AG827=5,$BC$1=AH827),'Data Entry'!D832,"")</f>
        <v/>
      </c>
      <c r="BB827" s="24" t="str">
        <f t="shared" si="229"/>
        <v/>
      </c>
      <c r="BC827" s="24" t="str">
        <f>IF(AND($BB$1=5,AG827=5,$BC$1=AH827),'Data Entry'!F832,"")</f>
        <v/>
      </c>
      <c r="BD827" s="24" t="str">
        <f t="shared" si="230"/>
        <v/>
      </c>
      <c r="BE827" s="24" t="str">
        <f>IF(AND($BB$1=5,AG827=5,$BC$1=AH827),'Data Entry'!G832,"")</f>
        <v/>
      </c>
      <c r="BF827" s="24" t="str">
        <f t="shared" si="231"/>
        <v/>
      </c>
      <c r="BG827" s="24" t="str">
        <f t="shared" si="232"/>
        <v/>
      </c>
      <c r="BH827" s="24" t="str">
        <f>IF(AND($BB$1=5,AG827=5,$BC$1=AH827),'Data Entry'!E832,"")</f>
        <v/>
      </c>
      <c r="BI827" s="24" t="str">
        <f>IF(AND($BB$1=5,AG827=5,$BC$1=AH827),'Data Entry'!H832,"")</f>
        <v/>
      </c>
      <c r="BJ827" s="24" t="str">
        <f>IF(AND($BB$1=5,AG827=5,$BC$1=AH827),'Data Entry'!I832,"")</f>
        <v/>
      </c>
      <c r="BK827" s="24" t="str">
        <f t="shared" si="233"/>
        <v/>
      </c>
      <c r="BL827" s="24" t="str">
        <f t="shared" si="234"/>
        <v/>
      </c>
      <c r="BM827" s="24" t="str">
        <f t="shared" si="235"/>
        <v/>
      </c>
      <c r="BN827" s="24" t="str">
        <f t="shared" si="236"/>
        <v/>
      </c>
    </row>
    <row r="828" spans="1:66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7"/>
      <c r="AF828" t="str">
        <f>IF(AK828="","",IF(AK828&gt;0,COUNT($AG$2:AG828),""))</f>
        <v/>
      </c>
      <c r="AG828" s="24">
        <f t="shared" si="219"/>
        <v>5</v>
      </c>
      <c r="AH828" s="24">
        <f>IF(AND($AJ$1=5),'Data Entry'!C833,"")</f>
        <v>0</v>
      </c>
      <c r="AI828" s="24">
        <f>IF(AND($AJ$1=5),'Data Entry'!D833,"")</f>
        <v>0</v>
      </c>
      <c r="AJ828" s="24" t="str">
        <f t="shared" si="220"/>
        <v/>
      </c>
      <c r="AK828" s="24">
        <f>IF(AND($AJ$1=5),'Data Entry'!F833,"")</f>
        <v>0</v>
      </c>
      <c r="AL828" s="24" t="str">
        <f t="shared" si="221"/>
        <v/>
      </c>
      <c r="AM828" s="24">
        <f>IF(AND($AJ$1=5),'Data Entry'!G833,"")</f>
        <v>0</v>
      </c>
      <c r="AN828" s="24" t="str">
        <f t="shared" si="222"/>
        <v/>
      </c>
      <c r="AO828" s="24" t="str">
        <f t="shared" si="223"/>
        <v/>
      </c>
      <c r="AP828" s="24">
        <f>IF(AND($AJ$1=5),'Data Entry'!E833,"")</f>
        <v>0</v>
      </c>
      <c r="AQ828" s="24">
        <f>IF(AND($AJ$1=5),'Data Entry'!H833,"")</f>
        <v>0</v>
      </c>
      <c r="AR828" s="24">
        <f>IF(AND($AJ$1=5),'Data Entry'!I833,"")</f>
        <v>0</v>
      </c>
      <c r="AS828" s="24" t="str">
        <f t="shared" si="224"/>
        <v/>
      </c>
      <c r="AT828" s="24" t="str">
        <f t="shared" si="225"/>
        <v/>
      </c>
      <c r="AU828" s="24" t="str">
        <f t="shared" si="226"/>
        <v/>
      </c>
      <c r="AV828" s="24" t="str">
        <f t="shared" si="227"/>
        <v/>
      </c>
      <c r="AX828" t="str">
        <f>IF(BC828="","",IF(BC828&gt;0,COUNT($AY$2:AY828),""))</f>
        <v/>
      </c>
      <c r="AY828" s="24" t="str">
        <f t="shared" si="228"/>
        <v/>
      </c>
      <c r="AZ828" s="24" t="str">
        <f>IF(AND($BB$1=5,$BC$1=AH828),'Data Entry'!C833,"")</f>
        <v/>
      </c>
      <c r="BA828" s="24" t="str">
        <f>IF(AND($BB$1=5,AG828=5,$BC$1=AH828),'Data Entry'!D833,"")</f>
        <v/>
      </c>
      <c r="BB828" s="24" t="str">
        <f t="shared" si="229"/>
        <v/>
      </c>
      <c r="BC828" s="24" t="str">
        <f>IF(AND($BB$1=5,AG828=5,$BC$1=AH828),'Data Entry'!F833,"")</f>
        <v/>
      </c>
      <c r="BD828" s="24" t="str">
        <f t="shared" si="230"/>
        <v/>
      </c>
      <c r="BE828" s="24" t="str">
        <f>IF(AND($BB$1=5,AG828=5,$BC$1=AH828),'Data Entry'!G833,"")</f>
        <v/>
      </c>
      <c r="BF828" s="24" t="str">
        <f t="shared" si="231"/>
        <v/>
      </c>
      <c r="BG828" s="24" t="str">
        <f t="shared" si="232"/>
        <v/>
      </c>
      <c r="BH828" s="24" t="str">
        <f>IF(AND($BB$1=5,AG828=5,$BC$1=AH828),'Data Entry'!E833,"")</f>
        <v/>
      </c>
      <c r="BI828" s="24" t="str">
        <f>IF(AND($BB$1=5,AG828=5,$BC$1=AH828),'Data Entry'!H833,"")</f>
        <v/>
      </c>
      <c r="BJ828" s="24" t="str">
        <f>IF(AND($BB$1=5,AG828=5,$BC$1=AH828),'Data Entry'!I833,"")</f>
        <v/>
      </c>
      <c r="BK828" s="24" t="str">
        <f t="shared" si="233"/>
        <v/>
      </c>
      <c r="BL828" s="24" t="str">
        <f t="shared" si="234"/>
        <v/>
      </c>
      <c r="BM828" s="24" t="str">
        <f t="shared" si="235"/>
        <v/>
      </c>
      <c r="BN828" s="24" t="str">
        <f t="shared" si="236"/>
        <v/>
      </c>
    </row>
    <row r="829" spans="1:66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7"/>
      <c r="AF829" t="str">
        <f>IF(AK829="","",IF(AK829&gt;0,COUNT($AG$2:AG829),""))</f>
        <v/>
      </c>
      <c r="AG829" s="24">
        <f t="shared" si="219"/>
        <v>5</v>
      </c>
      <c r="AH829" s="24">
        <f>IF(AND($AJ$1=5),'Data Entry'!C834,"")</f>
        <v>0</v>
      </c>
      <c r="AI829" s="24">
        <f>IF(AND($AJ$1=5),'Data Entry'!D834,"")</f>
        <v>0</v>
      </c>
      <c r="AJ829" s="24" t="str">
        <f t="shared" si="220"/>
        <v/>
      </c>
      <c r="AK829" s="24">
        <f>IF(AND($AJ$1=5),'Data Entry'!F834,"")</f>
        <v>0</v>
      </c>
      <c r="AL829" s="24" t="str">
        <f t="shared" si="221"/>
        <v/>
      </c>
      <c r="AM829" s="24">
        <f>IF(AND($AJ$1=5),'Data Entry'!G834,"")</f>
        <v>0</v>
      </c>
      <c r="AN829" s="24" t="str">
        <f t="shared" si="222"/>
        <v/>
      </c>
      <c r="AO829" s="24" t="str">
        <f t="shared" si="223"/>
        <v/>
      </c>
      <c r="AP829" s="24">
        <f>IF(AND($AJ$1=5),'Data Entry'!E834,"")</f>
        <v>0</v>
      </c>
      <c r="AQ829" s="24">
        <f>IF(AND($AJ$1=5),'Data Entry'!H834,"")</f>
        <v>0</v>
      </c>
      <c r="AR829" s="24">
        <f>IF(AND($AJ$1=5),'Data Entry'!I834,"")</f>
        <v>0</v>
      </c>
      <c r="AS829" s="24" t="str">
        <f t="shared" si="224"/>
        <v/>
      </c>
      <c r="AT829" s="24" t="str">
        <f t="shared" si="225"/>
        <v/>
      </c>
      <c r="AU829" s="24" t="str">
        <f t="shared" si="226"/>
        <v/>
      </c>
      <c r="AV829" s="24" t="str">
        <f t="shared" si="227"/>
        <v/>
      </c>
      <c r="AX829" t="str">
        <f>IF(BC829="","",IF(BC829&gt;0,COUNT($AY$2:AY829),""))</f>
        <v/>
      </c>
      <c r="AY829" s="24" t="str">
        <f t="shared" si="228"/>
        <v/>
      </c>
      <c r="AZ829" s="24" t="str">
        <f>IF(AND($BB$1=5,$BC$1=AH829),'Data Entry'!C834,"")</f>
        <v/>
      </c>
      <c r="BA829" s="24" t="str">
        <f>IF(AND($BB$1=5,AG829=5,$BC$1=AH829),'Data Entry'!D834,"")</f>
        <v/>
      </c>
      <c r="BB829" s="24" t="str">
        <f t="shared" si="229"/>
        <v/>
      </c>
      <c r="BC829" s="24" t="str">
        <f>IF(AND($BB$1=5,AG829=5,$BC$1=AH829),'Data Entry'!F834,"")</f>
        <v/>
      </c>
      <c r="BD829" s="24" t="str">
        <f t="shared" si="230"/>
        <v/>
      </c>
      <c r="BE829" s="24" t="str">
        <f>IF(AND($BB$1=5,AG829=5,$BC$1=AH829),'Data Entry'!G834,"")</f>
        <v/>
      </c>
      <c r="BF829" s="24" t="str">
        <f t="shared" si="231"/>
        <v/>
      </c>
      <c r="BG829" s="24" t="str">
        <f t="shared" si="232"/>
        <v/>
      </c>
      <c r="BH829" s="24" t="str">
        <f>IF(AND($BB$1=5,AG829=5,$BC$1=AH829),'Data Entry'!E834,"")</f>
        <v/>
      </c>
      <c r="BI829" s="24" t="str">
        <f>IF(AND($BB$1=5,AG829=5,$BC$1=AH829),'Data Entry'!H834,"")</f>
        <v/>
      </c>
      <c r="BJ829" s="24" t="str">
        <f>IF(AND($BB$1=5,AG829=5,$BC$1=AH829),'Data Entry'!I834,"")</f>
        <v/>
      </c>
      <c r="BK829" s="24" t="str">
        <f t="shared" si="233"/>
        <v/>
      </c>
      <c r="BL829" s="24" t="str">
        <f t="shared" si="234"/>
        <v/>
      </c>
      <c r="BM829" s="24" t="str">
        <f t="shared" si="235"/>
        <v/>
      </c>
      <c r="BN829" s="24" t="str">
        <f t="shared" si="236"/>
        <v/>
      </c>
    </row>
    <row r="830" spans="1:66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7"/>
      <c r="AF830" t="str">
        <f>IF(AK830="","",IF(AK830&gt;0,COUNT($AG$2:AG830),""))</f>
        <v/>
      </c>
      <c r="AG830" s="24">
        <f t="shared" si="219"/>
        <v>5</v>
      </c>
      <c r="AH830" s="24">
        <f>IF(AND($AJ$1=5),'Data Entry'!C835,"")</f>
        <v>0</v>
      </c>
      <c r="AI830" s="24">
        <f>IF(AND($AJ$1=5),'Data Entry'!D835,"")</f>
        <v>0</v>
      </c>
      <c r="AJ830" s="24" t="str">
        <f t="shared" si="220"/>
        <v/>
      </c>
      <c r="AK830" s="24">
        <f>IF(AND($AJ$1=5),'Data Entry'!F835,"")</f>
        <v>0</v>
      </c>
      <c r="AL830" s="24" t="str">
        <f t="shared" si="221"/>
        <v/>
      </c>
      <c r="AM830" s="24">
        <f>IF(AND($AJ$1=5),'Data Entry'!G835,"")</f>
        <v>0</v>
      </c>
      <c r="AN830" s="24" t="str">
        <f t="shared" si="222"/>
        <v/>
      </c>
      <c r="AO830" s="24" t="str">
        <f t="shared" si="223"/>
        <v/>
      </c>
      <c r="AP830" s="24">
        <f>IF(AND($AJ$1=5),'Data Entry'!E835,"")</f>
        <v>0</v>
      </c>
      <c r="AQ830" s="24">
        <f>IF(AND($AJ$1=5),'Data Entry'!H835,"")</f>
        <v>0</v>
      </c>
      <c r="AR830" s="24">
        <f>IF(AND($AJ$1=5),'Data Entry'!I835,"")</f>
        <v>0</v>
      </c>
      <c r="AS830" s="24" t="str">
        <f t="shared" si="224"/>
        <v/>
      </c>
      <c r="AT830" s="24" t="str">
        <f t="shared" si="225"/>
        <v/>
      </c>
      <c r="AU830" s="24" t="str">
        <f t="shared" si="226"/>
        <v/>
      </c>
      <c r="AV830" s="24" t="str">
        <f t="shared" si="227"/>
        <v/>
      </c>
      <c r="AX830" t="str">
        <f>IF(BC830="","",IF(BC830&gt;0,COUNT($AY$2:AY830),""))</f>
        <v/>
      </c>
      <c r="AY830" s="24" t="str">
        <f t="shared" si="228"/>
        <v/>
      </c>
      <c r="AZ830" s="24" t="str">
        <f>IF(AND($BB$1=5,$BC$1=AH830),'Data Entry'!C835,"")</f>
        <v/>
      </c>
      <c r="BA830" s="24" t="str">
        <f>IF(AND($BB$1=5,AG830=5,$BC$1=AH830),'Data Entry'!D835,"")</f>
        <v/>
      </c>
      <c r="BB830" s="24" t="str">
        <f t="shared" si="229"/>
        <v/>
      </c>
      <c r="BC830" s="24" t="str">
        <f>IF(AND($BB$1=5,AG830=5,$BC$1=AH830),'Data Entry'!F835,"")</f>
        <v/>
      </c>
      <c r="BD830" s="24" t="str">
        <f t="shared" si="230"/>
        <v/>
      </c>
      <c r="BE830" s="24" t="str">
        <f>IF(AND($BB$1=5,AG830=5,$BC$1=AH830),'Data Entry'!G835,"")</f>
        <v/>
      </c>
      <c r="BF830" s="24" t="str">
        <f t="shared" si="231"/>
        <v/>
      </c>
      <c r="BG830" s="24" t="str">
        <f t="shared" si="232"/>
        <v/>
      </c>
      <c r="BH830" s="24" t="str">
        <f>IF(AND($BB$1=5,AG830=5,$BC$1=AH830),'Data Entry'!E835,"")</f>
        <v/>
      </c>
      <c r="BI830" s="24" t="str">
        <f>IF(AND($BB$1=5,AG830=5,$BC$1=AH830),'Data Entry'!H835,"")</f>
        <v/>
      </c>
      <c r="BJ830" s="24" t="str">
        <f>IF(AND($BB$1=5,AG830=5,$BC$1=AH830),'Data Entry'!I835,"")</f>
        <v/>
      </c>
      <c r="BK830" s="24" t="str">
        <f t="shared" si="233"/>
        <v/>
      </c>
      <c r="BL830" s="24" t="str">
        <f t="shared" si="234"/>
        <v/>
      </c>
      <c r="BM830" s="24" t="str">
        <f t="shared" si="235"/>
        <v/>
      </c>
      <c r="BN830" s="24" t="str">
        <f t="shared" si="236"/>
        <v/>
      </c>
    </row>
    <row r="831" spans="1:66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7"/>
      <c r="AF831" t="str">
        <f>IF(AK831="","",IF(AK831&gt;0,COUNT($AG$2:AG831),""))</f>
        <v/>
      </c>
      <c r="AG831" s="24">
        <f t="shared" si="219"/>
        <v>5</v>
      </c>
      <c r="AH831" s="24">
        <f>IF(AND($AJ$1=5),'Data Entry'!C836,"")</f>
        <v>0</v>
      </c>
      <c r="AI831" s="24">
        <f>IF(AND($AJ$1=5),'Data Entry'!D836,"")</f>
        <v>0</v>
      </c>
      <c r="AJ831" s="24" t="str">
        <f t="shared" si="220"/>
        <v/>
      </c>
      <c r="AK831" s="24">
        <f>IF(AND($AJ$1=5),'Data Entry'!F836,"")</f>
        <v>0</v>
      </c>
      <c r="AL831" s="24" t="str">
        <f t="shared" si="221"/>
        <v/>
      </c>
      <c r="AM831" s="24">
        <f>IF(AND($AJ$1=5),'Data Entry'!G836,"")</f>
        <v>0</v>
      </c>
      <c r="AN831" s="24" t="str">
        <f t="shared" si="222"/>
        <v/>
      </c>
      <c r="AO831" s="24" t="str">
        <f t="shared" si="223"/>
        <v/>
      </c>
      <c r="AP831" s="24">
        <f>IF(AND($AJ$1=5),'Data Entry'!E836,"")</f>
        <v>0</v>
      </c>
      <c r="AQ831" s="24">
        <f>IF(AND($AJ$1=5),'Data Entry'!H836,"")</f>
        <v>0</v>
      </c>
      <c r="AR831" s="24">
        <f>IF(AND($AJ$1=5),'Data Entry'!I836,"")</f>
        <v>0</v>
      </c>
      <c r="AS831" s="24" t="str">
        <f t="shared" si="224"/>
        <v/>
      </c>
      <c r="AT831" s="24" t="str">
        <f t="shared" si="225"/>
        <v/>
      </c>
      <c r="AU831" s="24" t="str">
        <f t="shared" si="226"/>
        <v/>
      </c>
      <c r="AV831" s="24" t="str">
        <f t="shared" si="227"/>
        <v/>
      </c>
      <c r="AX831" t="str">
        <f>IF(BC831="","",IF(BC831&gt;0,COUNT($AY$2:AY831),""))</f>
        <v/>
      </c>
      <c r="AY831" s="24" t="str">
        <f t="shared" si="228"/>
        <v/>
      </c>
      <c r="AZ831" s="24" t="str">
        <f>IF(AND($BB$1=5,$BC$1=AH831),'Data Entry'!C836,"")</f>
        <v/>
      </c>
      <c r="BA831" s="24" t="str">
        <f>IF(AND($BB$1=5,AG831=5,$BC$1=AH831),'Data Entry'!D836,"")</f>
        <v/>
      </c>
      <c r="BB831" s="24" t="str">
        <f t="shared" si="229"/>
        <v/>
      </c>
      <c r="BC831" s="24" t="str">
        <f>IF(AND($BB$1=5,AG831=5,$BC$1=AH831),'Data Entry'!F836,"")</f>
        <v/>
      </c>
      <c r="BD831" s="24" t="str">
        <f t="shared" si="230"/>
        <v/>
      </c>
      <c r="BE831" s="24" t="str">
        <f>IF(AND($BB$1=5,AG831=5,$BC$1=AH831),'Data Entry'!G836,"")</f>
        <v/>
      </c>
      <c r="BF831" s="24" t="str">
        <f t="shared" si="231"/>
        <v/>
      </c>
      <c r="BG831" s="24" t="str">
        <f t="shared" si="232"/>
        <v/>
      </c>
      <c r="BH831" s="24" t="str">
        <f>IF(AND($BB$1=5,AG831=5,$BC$1=AH831),'Data Entry'!E836,"")</f>
        <v/>
      </c>
      <c r="BI831" s="24" t="str">
        <f>IF(AND($BB$1=5,AG831=5,$BC$1=AH831),'Data Entry'!H836,"")</f>
        <v/>
      </c>
      <c r="BJ831" s="24" t="str">
        <f>IF(AND($BB$1=5,AG831=5,$BC$1=AH831),'Data Entry'!I836,"")</f>
        <v/>
      </c>
      <c r="BK831" s="24" t="str">
        <f t="shared" si="233"/>
        <v/>
      </c>
      <c r="BL831" s="24" t="str">
        <f t="shared" si="234"/>
        <v/>
      </c>
      <c r="BM831" s="24" t="str">
        <f t="shared" si="235"/>
        <v/>
      </c>
      <c r="BN831" s="24" t="str">
        <f t="shared" si="236"/>
        <v/>
      </c>
    </row>
    <row r="832" spans="1:66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7"/>
      <c r="AF832" t="str">
        <f>IF(AK832="","",IF(AK832&gt;0,COUNT($AG$2:AG832),""))</f>
        <v/>
      </c>
      <c r="AG832" s="24">
        <f t="shared" si="219"/>
        <v>5</v>
      </c>
      <c r="AH832" s="24">
        <f>IF(AND($AJ$1=5),'Data Entry'!C837,"")</f>
        <v>0</v>
      </c>
      <c r="AI832" s="24">
        <f>IF(AND($AJ$1=5),'Data Entry'!D837,"")</f>
        <v>0</v>
      </c>
      <c r="AJ832" s="24" t="str">
        <f t="shared" si="220"/>
        <v/>
      </c>
      <c r="AK832" s="24">
        <f>IF(AND($AJ$1=5),'Data Entry'!F837,"")</f>
        <v>0</v>
      </c>
      <c r="AL832" s="24" t="str">
        <f t="shared" si="221"/>
        <v/>
      </c>
      <c r="AM832" s="24">
        <f>IF(AND($AJ$1=5),'Data Entry'!G837,"")</f>
        <v>0</v>
      </c>
      <c r="AN832" s="24" t="str">
        <f t="shared" si="222"/>
        <v/>
      </c>
      <c r="AO832" s="24" t="str">
        <f t="shared" si="223"/>
        <v/>
      </c>
      <c r="AP832" s="24">
        <f>IF(AND($AJ$1=5),'Data Entry'!E837,"")</f>
        <v>0</v>
      </c>
      <c r="AQ832" s="24">
        <f>IF(AND($AJ$1=5),'Data Entry'!H837,"")</f>
        <v>0</v>
      </c>
      <c r="AR832" s="24">
        <f>IF(AND($AJ$1=5),'Data Entry'!I837,"")</f>
        <v>0</v>
      </c>
      <c r="AS832" s="24" t="str">
        <f t="shared" si="224"/>
        <v/>
      </c>
      <c r="AT832" s="24" t="str">
        <f t="shared" si="225"/>
        <v/>
      </c>
      <c r="AU832" s="24" t="str">
        <f t="shared" si="226"/>
        <v/>
      </c>
      <c r="AV832" s="24" t="str">
        <f t="shared" si="227"/>
        <v/>
      </c>
      <c r="AX832" t="str">
        <f>IF(BC832="","",IF(BC832&gt;0,COUNT($AY$2:AY832),""))</f>
        <v/>
      </c>
      <c r="AY832" s="24" t="str">
        <f t="shared" si="228"/>
        <v/>
      </c>
      <c r="AZ832" s="24" t="str">
        <f>IF(AND($BB$1=5,$BC$1=AH832),'Data Entry'!C837,"")</f>
        <v/>
      </c>
      <c r="BA832" s="24" t="str">
        <f>IF(AND($BB$1=5,AG832=5,$BC$1=AH832),'Data Entry'!D837,"")</f>
        <v/>
      </c>
      <c r="BB832" s="24" t="str">
        <f t="shared" si="229"/>
        <v/>
      </c>
      <c r="BC832" s="24" t="str">
        <f>IF(AND($BB$1=5,AG832=5,$BC$1=AH832),'Data Entry'!F837,"")</f>
        <v/>
      </c>
      <c r="BD832" s="24" t="str">
        <f t="shared" si="230"/>
        <v/>
      </c>
      <c r="BE832" s="24" t="str">
        <f>IF(AND($BB$1=5,AG832=5,$BC$1=AH832),'Data Entry'!G837,"")</f>
        <v/>
      </c>
      <c r="BF832" s="24" t="str">
        <f t="shared" si="231"/>
        <v/>
      </c>
      <c r="BG832" s="24" t="str">
        <f t="shared" si="232"/>
        <v/>
      </c>
      <c r="BH832" s="24" t="str">
        <f>IF(AND($BB$1=5,AG832=5,$BC$1=AH832),'Data Entry'!E837,"")</f>
        <v/>
      </c>
      <c r="BI832" s="24" t="str">
        <f>IF(AND($BB$1=5,AG832=5,$BC$1=AH832),'Data Entry'!H837,"")</f>
        <v/>
      </c>
      <c r="BJ832" s="24" t="str">
        <f>IF(AND($BB$1=5,AG832=5,$BC$1=AH832),'Data Entry'!I837,"")</f>
        <v/>
      </c>
      <c r="BK832" s="24" t="str">
        <f t="shared" si="233"/>
        <v/>
      </c>
      <c r="BL832" s="24" t="str">
        <f t="shared" si="234"/>
        <v/>
      </c>
      <c r="BM832" s="24" t="str">
        <f t="shared" si="235"/>
        <v/>
      </c>
      <c r="BN832" s="24" t="str">
        <f t="shared" si="236"/>
        <v/>
      </c>
    </row>
    <row r="833" spans="1:66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7"/>
      <c r="AF833" t="str">
        <f>IF(AK833="","",IF(AK833&gt;0,COUNT($AG$2:AG833),""))</f>
        <v/>
      </c>
      <c r="AG833" s="24">
        <f t="shared" si="219"/>
        <v>5</v>
      </c>
      <c r="AH833" s="24">
        <f>IF(AND($AJ$1=5),'Data Entry'!C838,"")</f>
        <v>0</v>
      </c>
      <c r="AI833" s="24">
        <f>IF(AND($AJ$1=5),'Data Entry'!D838,"")</f>
        <v>0</v>
      </c>
      <c r="AJ833" s="24" t="str">
        <f t="shared" si="220"/>
        <v/>
      </c>
      <c r="AK833" s="24">
        <f>IF(AND($AJ$1=5),'Data Entry'!F838,"")</f>
        <v>0</v>
      </c>
      <c r="AL833" s="24" t="str">
        <f t="shared" si="221"/>
        <v/>
      </c>
      <c r="AM833" s="24">
        <f>IF(AND($AJ$1=5),'Data Entry'!G838,"")</f>
        <v>0</v>
      </c>
      <c r="AN833" s="24" t="str">
        <f t="shared" si="222"/>
        <v/>
      </c>
      <c r="AO833" s="24" t="str">
        <f t="shared" si="223"/>
        <v/>
      </c>
      <c r="AP833" s="24">
        <f>IF(AND($AJ$1=5),'Data Entry'!E838,"")</f>
        <v>0</v>
      </c>
      <c r="AQ833" s="24">
        <f>IF(AND($AJ$1=5),'Data Entry'!H838,"")</f>
        <v>0</v>
      </c>
      <c r="AR833" s="24">
        <f>IF(AND($AJ$1=5),'Data Entry'!I838,"")</f>
        <v>0</v>
      </c>
      <c r="AS833" s="24" t="str">
        <f t="shared" si="224"/>
        <v/>
      </c>
      <c r="AT833" s="24" t="str">
        <f t="shared" si="225"/>
        <v/>
      </c>
      <c r="AU833" s="24" t="str">
        <f t="shared" si="226"/>
        <v/>
      </c>
      <c r="AV833" s="24" t="str">
        <f t="shared" si="227"/>
        <v/>
      </c>
      <c r="AX833" t="str">
        <f>IF(BC833="","",IF(BC833&gt;0,COUNT($AY$2:AY833),""))</f>
        <v/>
      </c>
      <c r="AY833" s="24" t="str">
        <f t="shared" si="228"/>
        <v/>
      </c>
      <c r="AZ833" s="24" t="str">
        <f>IF(AND($BB$1=5,$BC$1=AH833),'Data Entry'!C838,"")</f>
        <v/>
      </c>
      <c r="BA833" s="24" t="str">
        <f>IF(AND($BB$1=5,AG833=5,$BC$1=AH833),'Data Entry'!D838,"")</f>
        <v/>
      </c>
      <c r="BB833" s="24" t="str">
        <f t="shared" si="229"/>
        <v/>
      </c>
      <c r="BC833" s="24" t="str">
        <f>IF(AND($BB$1=5,AG833=5,$BC$1=AH833),'Data Entry'!F838,"")</f>
        <v/>
      </c>
      <c r="BD833" s="24" t="str">
        <f t="shared" si="230"/>
        <v/>
      </c>
      <c r="BE833" s="24" t="str">
        <f>IF(AND($BB$1=5,AG833=5,$BC$1=AH833),'Data Entry'!G838,"")</f>
        <v/>
      </c>
      <c r="BF833" s="24" t="str">
        <f t="shared" si="231"/>
        <v/>
      </c>
      <c r="BG833" s="24" t="str">
        <f t="shared" si="232"/>
        <v/>
      </c>
      <c r="BH833" s="24" t="str">
        <f>IF(AND($BB$1=5,AG833=5,$BC$1=AH833),'Data Entry'!E838,"")</f>
        <v/>
      </c>
      <c r="BI833" s="24" t="str">
        <f>IF(AND($BB$1=5,AG833=5,$BC$1=AH833),'Data Entry'!H838,"")</f>
        <v/>
      </c>
      <c r="BJ833" s="24" t="str">
        <f>IF(AND($BB$1=5,AG833=5,$BC$1=AH833),'Data Entry'!I838,"")</f>
        <v/>
      </c>
      <c r="BK833" s="24" t="str">
        <f t="shared" si="233"/>
        <v/>
      </c>
      <c r="BL833" s="24" t="str">
        <f t="shared" si="234"/>
        <v/>
      </c>
      <c r="BM833" s="24" t="str">
        <f t="shared" si="235"/>
        <v/>
      </c>
      <c r="BN833" s="24" t="str">
        <f t="shared" si="236"/>
        <v/>
      </c>
    </row>
    <row r="834" spans="1:66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7"/>
      <c r="AF834" t="str">
        <f>IF(AK834="","",IF(AK834&gt;0,COUNT($AG$2:AG834),""))</f>
        <v/>
      </c>
      <c r="AG834" s="24">
        <f t="shared" si="219"/>
        <v>5</v>
      </c>
      <c r="AH834" s="24">
        <f>IF(AND($AJ$1=5),'Data Entry'!C839,"")</f>
        <v>0</v>
      </c>
      <c r="AI834" s="24">
        <f>IF(AND($AJ$1=5),'Data Entry'!D839,"")</f>
        <v>0</v>
      </c>
      <c r="AJ834" s="24" t="str">
        <f t="shared" si="220"/>
        <v/>
      </c>
      <c r="AK834" s="24">
        <f>IF(AND($AJ$1=5),'Data Entry'!F839,"")</f>
        <v>0</v>
      </c>
      <c r="AL834" s="24" t="str">
        <f t="shared" si="221"/>
        <v/>
      </c>
      <c r="AM834" s="24">
        <f>IF(AND($AJ$1=5),'Data Entry'!G839,"")</f>
        <v>0</v>
      </c>
      <c r="AN834" s="24" t="str">
        <f t="shared" si="222"/>
        <v/>
      </c>
      <c r="AO834" s="24" t="str">
        <f t="shared" si="223"/>
        <v/>
      </c>
      <c r="AP834" s="24">
        <f>IF(AND($AJ$1=5),'Data Entry'!E839,"")</f>
        <v>0</v>
      </c>
      <c r="AQ834" s="24">
        <f>IF(AND($AJ$1=5),'Data Entry'!H839,"")</f>
        <v>0</v>
      </c>
      <c r="AR834" s="24">
        <f>IF(AND($AJ$1=5),'Data Entry'!I839,"")</f>
        <v>0</v>
      </c>
      <c r="AS834" s="24" t="str">
        <f t="shared" si="224"/>
        <v/>
      </c>
      <c r="AT834" s="24" t="str">
        <f t="shared" si="225"/>
        <v/>
      </c>
      <c r="AU834" s="24" t="str">
        <f t="shared" si="226"/>
        <v/>
      </c>
      <c r="AV834" s="24" t="str">
        <f t="shared" si="227"/>
        <v/>
      </c>
      <c r="AX834" t="str">
        <f>IF(BC834="","",IF(BC834&gt;0,COUNT($AY$2:AY834),""))</f>
        <v/>
      </c>
      <c r="AY834" s="24" t="str">
        <f t="shared" si="228"/>
        <v/>
      </c>
      <c r="AZ834" s="24" t="str">
        <f>IF(AND($BB$1=5,$BC$1=AH834),'Data Entry'!C839,"")</f>
        <v/>
      </c>
      <c r="BA834" s="24" t="str">
        <f>IF(AND($BB$1=5,AG834=5,$BC$1=AH834),'Data Entry'!D839,"")</f>
        <v/>
      </c>
      <c r="BB834" s="24" t="str">
        <f t="shared" si="229"/>
        <v/>
      </c>
      <c r="BC834" s="24" t="str">
        <f>IF(AND($BB$1=5,AG834=5,$BC$1=AH834),'Data Entry'!F839,"")</f>
        <v/>
      </c>
      <c r="BD834" s="24" t="str">
        <f t="shared" si="230"/>
        <v/>
      </c>
      <c r="BE834" s="24" t="str">
        <f>IF(AND($BB$1=5,AG834=5,$BC$1=AH834),'Data Entry'!G839,"")</f>
        <v/>
      </c>
      <c r="BF834" s="24" t="str">
        <f t="shared" si="231"/>
        <v/>
      </c>
      <c r="BG834" s="24" t="str">
        <f t="shared" si="232"/>
        <v/>
      </c>
      <c r="BH834" s="24" t="str">
        <f>IF(AND($BB$1=5,AG834=5,$BC$1=AH834),'Data Entry'!E839,"")</f>
        <v/>
      </c>
      <c r="BI834" s="24" t="str">
        <f>IF(AND($BB$1=5,AG834=5,$BC$1=AH834),'Data Entry'!H839,"")</f>
        <v/>
      </c>
      <c r="BJ834" s="24" t="str">
        <f>IF(AND($BB$1=5,AG834=5,$BC$1=AH834),'Data Entry'!I839,"")</f>
        <v/>
      </c>
      <c r="BK834" s="24" t="str">
        <f t="shared" si="233"/>
        <v/>
      </c>
      <c r="BL834" s="24" t="str">
        <f t="shared" si="234"/>
        <v/>
      </c>
      <c r="BM834" s="24" t="str">
        <f t="shared" si="235"/>
        <v/>
      </c>
      <c r="BN834" s="24" t="str">
        <f t="shared" si="236"/>
        <v/>
      </c>
    </row>
    <row r="835" spans="1:66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7"/>
      <c r="AF835" t="str">
        <f>IF(AK835="","",IF(AK835&gt;0,COUNT($AG$2:AG835),""))</f>
        <v/>
      </c>
      <c r="AG835" s="24">
        <f t="shared" ref="AG835:AG898" si="237">IF(AND($AJ$1=5),$AJ$1,"")</f>
        <v>5</v>
      </c>
      <c r="AH835" s="24">
        <f>IF(AND($AJ$1=5),'Data Entry'!C840,"")</f>
        <v>0</v>
      </c>
      <c r="AI835" s="24">
        <f>IF(AND($AJ$1=5),'Data Entry'!D840,"")</f>
        <v>0</v>
      </c>
      <c r="AJ835" s="24" t="str">
        <f t="shared" ref="AJ835:AJ898" si="238">IF(AND($AJ$1=5,$A835=5),D835,"")</f>
        <v/>
      </c>
      <c r="AK835" s="24">
        <f>IF(AND($AJ$1=5),'Data Entry'!F840,"")</f>
        <v>0</v>
      </c>
      <c r="AL835" s="24" t="str">
        <f t="shared" ref="AL835:AL898" si="239">IF(AND($AJ$1=5,$A835=5),F835,"")</f>
        <v/>
      </c>
      <c r="AM835" s="24">
        <f>IF(AND($AJ$1=5),'Data Entry'!G840,"")</f>
        <v>0</v>
      </c>
      <c r="AN835" s="24" t="str">
        <f t="shared" ref="AN835:AN898" si="240">IF(AND($AJ$1=5,$A835=5),H835,"")</f>
        <v/>
      </c>
      <c r="AO835" s="24" t="str">
        <f t="shared" ref="AO835:AO898" si="241">IF(AND($AJ$1=5,$A835=5),I835,"")</f>
        <v/>
      </c>
      <c r="AP835" s="24">
        <f>IF(AND($AJ$1=5),'Data Entry'!E840,"")</f>
        <v>0</v>
      </c>
      <c r="AQ835" s="24">
        <f>IF(AND($AJ$1=5),'Data Entry'!H840,"")</f>
        <v>0</v>
      </c>
      <c r="AR835" s="24">
        <f>IF(AND($AJ$1=5),'Data Entry'!I840,"")</f>
        <v>0</v>
      </c>
      <c r="AS835" s="24" t="str">
        <f t="shared" ref="AS835:AS898" si="242">IF(AND($AJ$1=5,$A835=5),M835,"")</f>
        <v/>
      </c>
      <c r="AT835" s="24" t="str">
        <f t="shared" ref="AT835:AT898" si="243">IF(AND($AJ$1=5,$A835=5),N835,"")</f>
        <v/>
      </c>
      <c r="AU835" s="24" t="str">
        <f t="shared" ref="AU835:AU898" si="244">IF(AND($AJ$1=5,$A835=5),O835,"")</f>
        <v/>
      </c>
      <c r="AV835" s="24" t="str">
        <f t="shared" ref="AV835:AV898" si="245">IF(AND($AJ$1=5,$A835=5),P835,"")</f>
        <v/>
      </c>
      <c r="AX835" t="str">
        <f>IF(BC835="","",IF(BC835&gt;0,COUNT($AY$2:AY835),""))</f>
        <v/>
      </c>
      <c r="AY835" s="24" t="str">
        <f t="shared" ref="AY835:AY898" si="246">IF(AND($BB$1=5,$BC$1=AH835),$BB$1,"")</f>
        <v/>
      </c>
      <c r="AZ835" s="24" t="str">
        <f>IF(AND($BB$1=5,$BC$1=AH835),'Data Entry'!C840,"")</f>
        <v/>
      </c>
      <c r="BA835" s="24" t="str">
        <f>IF(AND($BB$1=5,AG835=5,$BC$1=AH835),'Data Entry'!D840,"")</f>
        <v/>
      </c>
      <c r="BB835" s="24" t="str">
        <f t="shared" ref="BB835:BB898" si="247">IF(AND($BB$1=5,$A835=5,$BC$1=$B835),D835,"")</f>
        <v/>
      </c>
      <c r="BC835" s="24" t="str">
        <f>IF(AND($BB$1=5,AG835=5,$BC$1=AH835),'Data Entry'!F840,"")</f>
        <v/>
      </c>
      <c r="BD835" s="24" t="str">
        <f t="shared" ref="BD835:BD898" si="248">IF(AND($BB$1=5,$A835=5,$BC$1=$B835),F835,"")</f>
        <v/>
      </c>
      <c r="BE835" s="24" t="str">
        <f>IF(AND($BB$1=5,AG835=5,$BC$1=AH835),'Data Entry'!G840,"")</f>
        <v/>
      </c>
      <c r="BF835" s="24" t="str">
        <f t="shared" ref="BF835:BF898" si="249">IF(AND($BB$1=5,$A835=5,$BC$1=$B835),H835,"")</f>
        <v/>
      </c>
      <c r="BG835" s="24" t="str">
        <f t="shared" ref="BG835:BG898" si="250">IF(AND($BB$1=5,$A835=5,$BC$1=$B835),I835,"")</f>
        <v/>
      </c>
      <c r="BH835" s="24" t="str">
        <f>IF(AND($BB$1=5,AG835=5,$BC$1=AH835),'Data Entry'!E840,"")</f>
        <v/>
      </c>
      <c r="BI835" s="24" t="str">
        <f>IF(AND($BB$1=5,AG835=5,$BC$1=AH835),'Data Entry'!H840,"")</f>
        <v/>
      </c>
      <c r="BJ835" s="24" t="str">
        <f>IF(AND($BB$1=5,AG835=5,$BC$1=AH835),'Data Entry'!I840,"")</f>
        <v/>
      </c>
      <c r="BK835" s="24" t="str">
        <f t="shared" ref="BK835:BK898" si="251">IF(AND($BB$1=5,$A835=5,$BC$1=$B835),M835,"")</f>
        <v/>
      </c>
      <c r="BL835" s="24" t="str">
        <f t="shared" ref="BL835:BL898" si="252">IF(AND($BB$1=5,$A835=5,$BC$1=$B835),N835,"")</f>
        <v/>
      </c>
      <c r="BM835" s="24" t="str">
        <f t="shared" ref="BM835:BM898" si="253">IF(AND($BB$1=5,$A835=5,$BC$1=$B835),O835,"")</f>
        <v/>
      </c>
      <c r="BN835" s="24" t="str">
        <f t="shared" ref="BN835:BN898" si="254">IF(AND($BB$1=5,$A835=5,$BC$1=$B835),P835,"")</f>
        <v/>
      </c>
    </row>
    <row r="836" spans="1:66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7"/>
      <c r="AF836" t="str">
        <f>IF(AK836="","",IF(AK836&gt;0,COUNT($AG$2:AG836),""))</f>
        <v/>
      </c>
      <c r="AG836" s="24">
        <f t="shared" si="237"/>
        <v>5</v>
      </c>
      <c r="AH836" s="24">
        <f>IF(AND($AJ$1=5),'Data Entry'!C841,"")</f>
        <v>0</v>
      </c>
      <c r="AI836" s="24">
        <f>IF(AND($AJ$1=5),'Data Entry'!D841,"")</f>
        <v>0</v>
      </c>
      <c r="AJ836" s="24" t="str">
        <f t="shared" si="238"/>
        <v/>
      </c>
      <c r="AK836" s="24">
        <f>IF(AND($AJ$1=5),'Data Entry'!F841,"")</f>
        <v>0</v>
      </c>
      <c r="AL836" s="24" t="str">
        <f t="shared" si="239"/>
        <v/>
      </c>
      <c r="AM836" s="24">
        <f>IF(AND($AJ$1=5),'Data Entry'!G841,"")</f>
        <v>0</v>
      </c>
      <c r="AN836" s="24" t="str">
        <f t="shared" si="240"/>
        <v/>
      </c>
      <c r="AO836" s="24" t="str">
        <f t="shared" si="241"/>
        <v/>
      </c>
      <c r="AP836" s="24">
        <f>IF(AND($AJ$1=5),'Data Entry'!E841,"")</f>
        <v>0</v>
      </c>
      <c r="AQ836" s="24">
        <f>IF(AND($AJ$1=5),'Data Entry'!H841,"")</f>
        <v>0</v>
      </c>
      <c r="AR836" s="24">
        <f>IF(AND($AJ$1=5),'Data Entry'!I841,"")</f>
        <v>0</v>
      </c>
      <c r="AS836" s="24" t="str">
        <f t="shared" si="242"/>
        <v/>
      </c>
      <c r="AT836" s="24" t="str">
        <f t="shared" si="243"/>
        <v/>
      </c>
      <c r="AU836" s="24" t="str">
        <f t="shared" si="244"/>
        <v/>
      </c>
      <c r="AV836" s="24" t="str">
        <f t="shared" si="245"/>
        <v/>
      </c>
      <c r="AX836" t="str">
        <f>IF(BC836="","",IF(BC836&gt;0,COUNT($AY$2:AY836),""))</f>
        <v/>
      </c>
      <c r="AY836" s="24" t="str">
        <f t="shared" si="246"/>
        <v/>
      </c>
      <c r="AZ836" s="24" t="str">
        <f>IF(AND($BB$1=5,$BC$1=AH836),'Data Entry'!C841,"")</f>
        <v/>
      </c>
      <c r="BA836" s="24" t="str">
        <f>IF(AND($BB$1=5,AG836=5,$BC$1=AH836),'Data Entry'!D841,"")</f>
        <v/>
      </c>
      <c r="BB836" s="24" t="str">
        <f t="shared" si="247"/>
        <v/>
      </c>
      <c r="BC836" s="24" t="str">
        <f>IF(AND($BB$1=5,AG836=5,$BC$1=AH836),'Data Entry'!F841,"")</f>
        <v/>
      </c>
      <c r="BD836" s="24" t="str">
        <f t="shared" si="248"/>
        <v/>
      </c>
      <c r="BE836" s="24" t="str">
        <f>IF(AND($BB$1=5,AG836=5,$BC$1=AH836),'Data Entry'!G841,"")</f>
        <v/>
      </c>
      <c r="BF836" s="24" t="str">
        <f t="shared" si="249"/>
        <v/>
      </c>
      <c r="BG836" s="24" t="str">
        <f t="shared" si="250"/>
        <v/>
      </c>
      <c r="BH836" s="24" t="str">
        <f>IF(AND($BB$1=5,AG836=5,$BC$1=AH836),'Data Entry'!E841,"")</f>
        <v/>
      </c>
      <c r="BI836" s="24" t="str">
        <f>IF(AND($BB$1=5,AG836=5,$BC$1=AH836),'Data Entry'!H841,"")</f>
        <v/>
      </c>
      <c r="BJ836" s="24" t="str">
        <f>IF(AND($BB$1=5,AG836=5,$BC$1=AH836),'Data Entry'!I841,"")</f>
        <v/>
      </c>
      <c r="BK836" s="24" t="str">
        <f t="shared" si="251"/>
        <v/>
      </c>
      <c r="BL836" s="24" t="str">
        <f t="shared" si="252"/>
        <v/>
      </c>
      <c r="BM836" s="24" t="str">
        <f t="shared" si="253"/>
        <v/>
      </c>
      <c r="BN836" s="24" t="str">
        <f t="shared" si="254"/>
        <v/>
      </c>
    </row>
    <row r="837" spans="1:66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7"/>
      <c r="AF837" t="str">
        <f>IF(AK837="","",IF(AK837&gt;0,COUNT($AG$2:AG837),""))</f>
        <v/>
      </c>
      <c r="AG837" s="24">
        <f t="shared" si="237"/>
        <v>5</v>
      </c>
      <c r="AH837" s="24">
        <f>IF(AND($AJ$1=5),'Data Entry'!C842,"")</f>
        <v>0</v>
      </c>
      <c r="AI837" s="24">
        <f>IF(AND($AJ$1=5),'Data Entry'!D842,"")</f>
        <v>0</v>
      </c>
      <c r="AJ837" s="24" t="str">
        <f t="shared" si="238"/>
        <v/>
      </c>
      <c r="AK837" s="24">
        <f>IF(AND($AJ$1=5),'Data Entry'!F842,"")</f>
        <v>0</v>
      </c>
      <c r="AL837" s="24" t="str">
        <f t="shared" si="239"/>
        <v/>
      </c>
      <c r="AM837" s="24">
        <f>IF(AND($AJ$1=5),'Data Entry'!G842,"")</f>
        <v>0</v>
      </c>
      <c r="AN837" s="24" t="str">
        <f t="shared" si="240"/>
        <v/>
      </c>
      <c r="AO837" s="24" t="str">
        <f t="shared" si="241"/>
        <v/>
      </c>
      <c r="AP837" s="24">
        <f>IF(AND($AJ$1=5),'Data Entry'!E842,"")</f>
        <v>0</v>
      </c>
      <c r="AQ837" s="24">
        <f>IF(AND($AJ$1=5),'Data Entry'!H842,"")</f>
        <v>0</v>
      </c>
      <c r="AR837" s="24">
        <f>IF(AND($AJ$1=5),'Data Entry'!I842,"")</f>
        <v>0</v>
      </c>
      <c r="AS837" s="24" t="str">
        <f t="shared" si="242"/>
        <v/>
      </c>
      <c r="AT837" s="24" t="str">
        <f t="shared" si="243"/>
        <v/>
      </c>
      <c r="AU837" s="24" t="str">
        <f t="shared" si="244"/>
        <v/>
      </c>
      <c r="AV837" s="24" t="str">
        <f t="shared" si="245"/>
        <v/>
      </c>
      <c r="AX837" t="str">
        <f>IF(BC837="","",IF(BC837&gt;0,COUNT($AY$2:AY837),""))</f>
        <v/>
      </c>
      <c r="AY837" s="24" t="str">
        <f t="shared" si="246"/>
        <v/>
      </c>
      <c r="AZ837" s="24" t="str">
        <f>IF(AND($BB$1=5,$BC$1=AH837),'Data Entry'!C842,"")</f>
        <v/>
      </c>
      <c r="BA837" s="24" t="str">
        <f>IF(AND($BB$1=5,AG837=5,$BC$1=AH837),'Data Entry'!D842,"")</f>
        <v/>
      </c>
      <c r="BB837" s="24" t="str">
        <f t="shared" si="247"/>
        <v/>
      </c>
      <c r="BC837" s="24" t="str">
        <f>IF(AND($BB$1=5,AG837=5,$BC$1=AH837),'Data Entry'!F842,"")</f>
        <v/>
      </c>
      <c r="BD837" s="24" t="str">
        <f t="shared" si="248"/>
        <v/>
      </c>
      <c r="BE837" s="24" t="str">
        <f>IF(AND($BB$1=5,AG837=5,$BC$1=AH837),'Data Entry'!G842,"")</f>
        <v/>
      </c>
      <c r="BF837" s="24" t="str">
        <f t="shared" si="249"/>
        <v/>
      </c>
      <c r="BG837" s="24" t="str">
        <f t="shared" si="250"/>
        <v/>
      </c>
      <c r="BH837" s="24" t="str">
        <f>IF(AND($BB$1=5,AG837=5,$BC$1=AH837),'Data Entry'!E842,"")</f>
        <v/>
      </c>
      <c r="BI837" s="24" t="str">
        <f>IF(AND($BB$1=5,AG837=5,$BC$1=AH837),'Data Entry'!H842,"")</f>
        <v/>
      </c>
      <c r="BJ837" s="24" t="str">
        <f>IF(AND($BB$1=5,AG837=5,$BC$1=AH837),'Data Entry'!I842,"")</f>
        <v/>
      </c>
      <c r="BK837" s="24" t="str">
        <f t="shared" si="251"/>
        <v/>
      </c>
      <c r="BL837" s="24" t="str">
        <f t="shared" si="252"/>
        <v/>
      </c>
      <c r="BM837" s="24" t="str">
        <f t="shared" si="253"/>
        <v/>
      </c>
      <c r="BN837" s="24" t="str">
        <f t="shared" si="254"/>
        <v/>
      </c>
    </row>
    <row r="838" spans="1:66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7"/>
      <c r="AF838" t="str">
        <f>IF(AK838="","",IF(AK838&gt;0,COUNT($AG$2:AG838),""))</f>
        <v/>
      </c>
      <c r="AG838" s="24">
        <f t="shared" si="237"/>
        <v>5</v>
      </c>
      <c r="AH838" s="24">
        <f>IF(AND($AJ$1=5),'Data Entry'!C843,"")</f>
        <v>0</v>
      </c>
      <c r="AI838" s="24">
        <f>IF(AND($AJ$1=5),'Data Entry'!D843,"")</f>
        <v>0</v>
      </c>
      <c r="AJ838" s="24" t="str">
        <f t="shared" si="238"/>
        <v/>
      </c>
      <c r="AK838" s="24">
        <f>IF(AND($AJ$1=5),'Data Entry'!F843,"")</f>
        <v>0</v>
      </c>
      <c r="AL838" s="24" t="str">
        <f t="shared" si="239"/>
        <v/>
      </c>
      <c r="AM838" s="24">
        <f>IF(AND($AJ$1=5),'Data Entry'!G843,"")</f>
        <v>0</v>
      </c>
      <c r="AN838" s="24" t="str">
        <f t="shared" si="240"/>
        <v/>
      </c>
      <c r="AO838" s="24" t="str">
        <f t="shared" si="241"/>
        <v/>
      </c>
      <c r="AP838" s="24">
        <f>IF(AND($AJ$1=5),'Data Entry'!E843,"")</f>
        <v>0</v>
      </c>
      <c r="AQ838" s="24">
        <f>IF(AND($AJ$1=5),'Data Entry'!H843,"")</f>
        <v>0</v>
      </c>
      <c r="AR838" s="24">
        <f>IF(AND($AJ$1=5),'Data Entry'!I843,"")</f>
        <v>0</v>
      </c>
      <c r="AS838" s="24" t="str">
        <f t="shared" si="242"/>
        <v/>
      </c>
      <c r="AT838" s="24" t="str">
        <f t="shared" si="243"/>
        <v/>
      </c>
      <c r="AU838" s="24" t="str">
        <f t="shared" si="244"/>
        <v/>
      </c>
      <c r="AV838" s="24" t="str">
        <f t="shared" si="245"/>
        <v/>
      </c>
      <c r="AX838" t="str">
        <f>IF(BC838="","",IF(BC838&gt;0,COUNT($AY$2:AY838),""))</f>
        <v/>
      </c>
      <c r="AY838" s="24" t="str">
        <f t="shared" si="246"/>
        <v/>
      </c>
      <c r="AZ838" s="24" t="str">
        <f>IF(AND($BB$1=5,$BC$1=AH838),'Data Entry'!C843,"")</f>
        <v/>
      </c>
      <c r="BA838" s="24" t="str">
        <f>IF(AND($BB$1=5,AG838=5,$BC$1=AH838),'Data Entry'!D843,"")</f>
        <v/>
      </c>
      <c r="BB838" s="24" t="str">
        <f t="shared" si="247"/>
        <v/>
      </c>
      <c r="BC838" s="24" t="str">
        <f>IF(AND($BB$1=5,AG838=5,$BC$1=AH838),'Data Entry'!F843,"")</f>
        <v/>
      </c>
      <c r="BD838" s="24" t="str">
        <f t="shared" si="248"/>
        <v/>
      </c>
      <c r="BE838" s="24" t="str">
        <f>IF(AND($BB$1=5,AG838=5,$BC$1=AH838),'Data Entry'!G843,"")</f>
        <v/>
      </c>
      <c r="BF838" s="24" t="str">
        <f t="shared" si="249"/>
        <v/>
      </c>
      <c r="BG838" s="24" t="str">
        <f t="shared" si="250"/>
        <v/>
      </c>
      <c r="BH838" s="24" t="str">
        <f>IF(AND($BB$1=5,AG838=5,$BC$1=AH838),'Data Entry'!E843,"")</f>
        <v/>
      </c>
      <c r="BI838" s="24" t="str">
        <f>IF(AND($BB$1=5,AG838=5,$BC$1=AH838),'Data Entry'!H843,"")</f>
        <v/>
      </c>
      <c r="BJ838" s="24" t="str">
        <f>IF(AND($BB$1=5,AG838=5,$BC$1=AH838),'Data Entry'!I843,"")</f>
        <v/>
      </c>
      <c r="BK838" s="24" t="str">
        <f t="shared" si="251"/>
        <v/>
      </c>
      <c r="BL838" s="24" t="str">
        <f t="shared" si="252"/>
        <v/>
      </c>
      <c r="BM838" s="24" t="str">
        <f t="shared" si="253"/>
        <v/>
      </c>
      <c r="BN838" s="24" t="str">
        <f t="shared" si="254"/>
        <v/>
      </c>
    </row>
    <row r="839" spans="1:66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7"/>
      <c r="AF839" t="str">
        <f>IF(AK839="","",IF(AK839&gt;0,COUNT($AG$2:AG839),""))</f>
        <v/>
      </c>
      <c r="AG839" s="24">
        <f t="shared" si="237"/>
        <v>5</v>
      </c>
      <c r="AH839" s="24">
        <f>IF(AND($AJ$1=5),'Data Entry'!C844,"")</f>
        <v>0</v>
      </c>
      <c r="AI839" s="24">
        <f>IF(AND($AJ$1=5),'Data Entry'!D844,"")</f>
        <v>0</v>
      </c>
      <c r="AJ839" s="24" t="str">
        <f t="shared" si="238"/>
        <v/>
      </c>
      <c r="AK839" s="24">
        <f>IF(AND($AJ$1=5),'Data Entry'!F844,"")</f>
        <v>0</v>
      </c>
      <c r="AL839" s="24" t="str">
        <f t="shared" si="239"/>
        <v/>
      </c>
      <c r="AM839" s="24">
        <f>IF(AND($AJ$1=5),'Data Entry'!G844,"")</f>
        <v>0</v>
      </c>
      <c r="AN839" s="24" t="str">
        <f t="shared" si="240"/>
        <v/>
      </c>
      <c r="AO839" s="24" t="str">
        <f t="shared" si="241"/>
        <v/>
      </c>
      <c r="AP839" s="24">
        <f>IF(AND($AJ$1=5),'Data Entry'!E844,"")</f>
        <v>0</v>
      </c>
      <c r="AQ839" s="24">
        <f>IF(AND($AJ$1=5),'Data Entry'!H844,"")</f>
        <v>0</v>
      </c>
      <c r="AR839" s="24">
        <f>IF(AND($AJ$1=5),'Data Entry'!I844,"")</f>
        <v>0</v>
      </c>
      <c r="AS839" s="24" t="str">
        <f t="shared" si="242"/>
        <v/>
      </c>
      <c r="AT839" s="24" t="str">
        <f t="shared" si="243"/>
        <v/>
      </c>
      <c r="AU839" s="24" t="str">
        <f t="shared" si="244"/>
        <v/>
      </c>
      <c r="AV839" s="24" t="str">
        <f t="shared" si="245"/>
        <v/>
      </c>
      <c r="AX839" t="str">
        <f>IF(BC839="","",IF(BC839&gt;0,COUNT($AY$2:AY839),""))</f>
        <v/>
      </c>
      <c r="AY839" s="24" t="str">
        <f t="shared" si="246"/>
        <v/>
      </c>
      <c r="AZ839" s="24" t="str">
        <f>IF(AND($BB$1=5,$BC$1=AH839),'Data Entry'!C844,"")</f>
        <v/>
      </c>
      <c r="BA839" s="24" t="str">
        <f>IF(AND($BB$1=5,AG839=5,$BC$1=AH839),'Data Entry'!D844,"")</f>
        <v/>
      </c>
      <c r="BB839" s="24" t="str">
        <f t="shared" si="247"/>
        <v/>
      </c>
      <c r="BC839" s="24" t="str">
        <f>IF(AND($BB$1=5,AG839=5,$BC$1=AH839),'Data Entry'!F844,"")</f>
        <v/>
      </c>
      <c r="BD839" s="24" t="str">
        <f t="shared" si="248"/>
        <v/>
      </c>
      <c r="BE839" s="24" t="str">
        <f>IF(AND($BB$1=5,AG839=5,$BC$1=AH839),'Data Entry'!G844,"")</f>
        <v/>
      </c>
      <c r="BF839" s="24" t="str">
        <f t="shared" si="249"/>
        <v/>
      </c>
      <c r="BG839" s="24" t="str">
        <f t="shared" si="250"/>
        <v/>
      </c>
      <c r="BH839" s="24" t="str">
        <f>IF(AND($BB$1=5,AG839=5,$BC$1=AH839),'Data Entry'!E844,"")</f>
        <v/>
      </c>
      <c r="BI839" s="24" t="str">
        <f>IF(AND($BB$1=5,AG839=5,$BC$1=AH839),'Data Entry'!H844,"")</f>
        <v/>
      </c>
      <c r="BJ839" s="24" t="str">
        <f>IF(AND($BB$1=5,AG839=5,$BC$1=AH839),'Data Entry'!I844,"")</f>
        <v/>
      </c>
      <c r="BK839" s="24" t="str">
        <f t="shared" si="251"/>
        <v/>
      </c>
      <c r="BL839" s="24" t="str">
        <f t="shared" si="252"/>
        <v/>
      </c>
      <c r="BM839" s="24" t="str">
        <f t="shared" si="253"/>
        <v/>
      </c>
      <c r="BN839" s="24" t="str">
        <f t="shared" si="254"/>
        <v/>
      </c>
    </row>
    <row r="840" spans="1:66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7"/>
      <c r="AF840" t="str">
        <f>IF(AK840="","",IF(AK840&gt;0,COUNT($AG$2:AG840),""))</f>
        <v/>
      </c>
      <c r="AG840" s="24">
        <f t="shared" si="237"/>
        <v>5</v>
      </c>
      <c r="AH840" s="24">
        <f>IF(AND($AJ$1=5),'Data Entry'!C845,"")</f>
        <v>0</v>
      </c>
      <c r="AI840" s="24">
        <f>IF(AND($AJ$1=5),'Data Entry'!D845,"")</f>
        <v>0</v>
      </c>
      <c r="AJ840" s="24" t="str">
        <f t="shared" si="238"/>
        <v/>
      </c>
      <c r="AK840" s="24">
        <f>IF(AND($AJ$1=5),'Data Entry'!F845,"")</f>
        <v>0</v>
      </c>
      <c r="AL840" s="24" t="str">
        <f t="shared" si="239"/>
        <v/>
      </c>
      <c r="AM840" s="24">
        <f>IF(AND($AJ$1=5),'Data Entry'!G845,"")</f>
        <v>0</v>
      </c>
      <c r="AN840" s="24" t="str">
        <f t="shared" si="240"/>
        <v/>
      </c>
      <c r="AO840" s="24" t="str">
        <f t="shared" si="241"/>
        <v/>
      </c>
      <c r="AP840" s="24">
        <f>IF(AND($AJ$1=5),'Data Entry'!E845,"")</f>
        <v>0</v>
      </c>
      <c r="AQ840" s="24">
        <f>IF(AND($AJ$1=5),'Data Entry'!H845,"")</f>
        <v>0</v>
      </c>
      <c r="AR840" s="24">
        <f>IF(AND($AJ$1=5),'Data Entry'!I845,"")</f>
        <v>0</v>
      </c>
      <c r="AS840" s="24" t="str">
        <f t="shared" si="242"/>
        <v/>
      </c>
      <c r="AT840" s="24" t="str">
        <f t="shared" si="243"/>
        <v/>
      </c>
      <c r="AU840" s="24" t="str">
        <f t="shared" si="244"/>
        <v/>
      </c>
      <c r="AV840" s="24" t="str">
        <f t="shared" si="245"/>
        <v/>
      </c>
      <c r="AX840" t="str">
        <f>IF(BC840="","",IF(BC840&gt;0,COUNT($AY$2:AY840),""))</f>
        <v/>
      </c>
      <c r="AY840" s="24" t="str">
        <f t="shared" si="246"/>
        <v/>
      </c>
      <c r="AZ840" s="24" t="str">
        <f>IF(AND($BB$1=5,$BC$1=AH840),'Data Entry'!C845,"")</f>
        <v/>
      </c>
      <c r="BA840" s="24" t="str">
        <f>IF(AND($BB$1=5,AG840=5,$BC$1=AH840),'Data Entry'!D845,"")</f>
        <v/>
      </c>
      <c r="BB840" s="24" t="str">
        <f t="shared" si="247"/>
        <v/>
      </c>
      <c r="BC840" s="24" t="str">
        <f>IF(AND($BB$1=5,AG840=5,$BC$1=AH840),'Data Entry'!F845,"")</f>
        <v/>
      </c>
      <c r="BD840" s="24" t="str">
        <f t="shared" si="248"/>
        <v/>
      </c>
      <c r="BE840" s="24" t="str">
        <f>IF(AND($BB$1=5,AG840=5,$BC$1=AH840),'Data Entry'!G845,"")</f>
        <v/>
      </c>
      <c r="BF840" s="24" t="str">
        <f t="shared" si="249"/>
        <v/>
      </c>
      <c r="BG840" s="24" t="str">
        <f t="shared" si="250"/>
        <v/>
      </c>
      <c r="BH840" s="24" t="str">
        <f>IF(AND($BB$1=5,AG840=5,$BC$1=AH840),'Data Entry'!E845,"")</f>
        <v/>
      </c>
      <c r="BI840" s="24" t="str">
        <f>IF(AND($BB$1=5,AG840=5,$BC$1=AH840),'Data Entry'!H845,"")</f>
        <v/>
      </c>
      <c r="BJ840" s="24" t="str">
        <f>IF(AND($BB$1=5,AG840=5,$BC$1=AH840),'Data Entry'!I845,"")</f>
        <v/>
      </c>
      <c r="BK840" s="24" t="str">
        <f t="shared" si="251"/>
        <v/>
      </c>
      <c r="BL840" s="24" t="str">
        <f t="shared" si="252"/>
        <v/>
      </c>
      <c r="BM840" s="24" t="str">
        <f t="shared" si="253"/>
        <v/>
      </c>
      <c r="BN840" s="24" t="str">
        <f t="shared" si="254"/>
        <v/>
      </c>
    </row>
    <row r="841" spans="1:66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7"/>
      <c r="AF841" t="str">
        <f>IF(AK841="","",IF(AK841&gt;0,COUNT($AG$2:AG841),""))</f>
        <v/>
      </c>
      <c r="AG841" s="24">
        <f t="shared" si="237"/>
        <v>5</v>
      </c>
      <c r="AH841" s="24">
        <f>IF(AND($AJ$1=5),'Data Entry'!C846,"")</f>
        <v>0</v>
      </c>
      <c r="AI841" s="24">
        <f>IF(AND($AJ$1=5),'Data Entry'!D846,"")</f>
        <v>0</v>
      </c>
      <c r="AJ841" s="24" t="str">
        <f t="shared" si="238"/>
        <v/>
      </c>
      <c r="AK841" s="24">
        <f>IF(AND($AJ$1=5),'Data Entry'!F846,"")</f>
        <v>0</v>
      </c>
      <c r="AL841" s="24" t="str">
        <f t="shared" si="239"/>
        <v/>
      </c>
      <c r="AM841" s="24">
        <f>IF(AND($AJ$1=5),'Data Entry'!G846,"")</f>
        <v>0</v>
      </c>
      <c r="AN841" s="24" t="str">
        <f t="shared" si="240"/>
        <v/>
      </c>
      <c r="AO841" s="24" t="str">
        <f t="shared" si="241"/>
        <v/>
      </c>
      <c r="AP841" s="24">
        <f>IF(AND($AJ$1=5),'Data Entry'!E846,"")</f>
        <v>0</v>
      </c>
      <c r="AQ841" s="24">
        <f>IF(AND($AJ$1=5),'Data Entry'!H846,"")</f>
        <v>0</v>
      </c>
      <c r="AR841" s="24">
        <f>IF(AND($AJ$1=5),'Data Entry'!I846,"")</f>
        <v>0</v>
      </c>
      <c r="AS841" s="24" t="str">
        <f t="shared" si="242"/>
        <v/>
      </c>
      <c r="AT841" s="24" t="str">
        <f t="shared" si="243"/>
        <v/>
      </c>
      <c r="AU841" s="24" t="str">
        <f t="shared" si="244"/>
        <v/>
      </c>
      <c r="AV841" s="24" t="str">
        <f t="shared" si="245"/>
        <v/>
      </c>
      <c r="AX841" t="str">
        <f>IF(BC841="","",IF(BC841&gt;0,COUNT($AY$2:AY841),""))</f>
        <v/>
      </c>
      <c r="AY841" s="24" t="str">
        <f t="shared" si="246"/>
        <v/>
      </c>
      <c r="AZ841" s="24" t="str">
        <f>IF(AND($BB$1=5,$BC$1=AH841),'Data Entry'!C846,"")</f>
        <v/>
      </c>
      <c r="BA841" s="24" t="str">
        <f>IF(AND($BB$1=5,AG841=5,$BC$1=AH841),'Data Entry'!D846,"")</f>
        <v/>
      </c>
      <c r="BB841" s="24" t="str">
        <f t="shared" si="247"/>
        <v/>
      </c>
      <c r="BC841" s="24" t="str">
        <f>IF(AND($BB$1=5,AG841=5,$BC$1=AH841),'Data Entry'!F846,"")</f>
        <v/>
      </c>
      <c r="BD841" s="24" t="str">
        <f t="shared" si="248"/>
        <v/>
      </c>
      <c r="BE841" s="24" t="str">
        <f>IF(AND($BB$1=5,AG841=5,$BC$1=AH841),'Data Entry'!G846,"")</f>
        <v/>
      </c>
      <c r="BF841" s="24" t="str">
        <f t="shared" si="249"/>
        <v/>
      </c>
      <c r="BG841" s="24" t="str">
        <f t="shared" si="250"/>
        <v/>
      </c>
      <c r="BH841" s="24" t="str">
        <f>IF(AND($BB$1=5,AG841=5,$BC$1=AH841),'Data Entry'!E846,"")</f>
        <v/>
      </c>
      <c r="BI841" s="24" t="str">
        <f>IF(AND($BB$1=5,AG841=5,$BC$1=AH841),'Data Entry'!H846,"")</f>
        <v/>
      </c>
      <c r="BJ841" s="24" t="str">
        <f>IF(AND($BB$1=5,AG841=5,$BC$1=AH841),'Data Entry'!I846,"")</f>
        <v/>
      </c>
      <c r="BK841" s="24" t="str">
        <f t="shared" si="251"/>
        <v/>
      </c>
      <c r="BL841" s="24" t="str">
        <f t="shared" si="252"/>
        <v/>
      </c>
      <c r="BM841" s="24" t="str">
        <f t="shared" si="253"/>
        <v/>
      </c>
      <c r="BN841" s="24" t="str">
        <f t="shared" si="254"/>
        <v/>
      </c>
    </row>
    <row r="842" spans="1:66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7"/>
      <c r="AF842" t="str">
        <f>IF(AK842="","",IF(AK842&gt;0,COUNT($AG$2:AG842),""))</f>
        <v/>
      </c>
      <c r="AG842" s="24">
        <f t="shared" si="237"/>
        <v>5</v>
      </c>
      <c r="AH842" s="24">
        <f>IF(AND($AJ$1=5),'Data Entry'!C847,"")</f>
        <v>0</v>
      </c>
      <c r="AI842" s="24">
        <f>IF(AND($AJ$1=5),'Data Entry'!D847,"")</f>
        <v>0</v>
      </c>
      <c r="AJ842" s="24" t="str">
        <f t="shared" si="238"/>
        <v/>
      </c>
      <c r="AK842" s="24">
        <f>IF(AND($AJ$1=5),'Data Entry'!F847,"")</f>
        <v>0</v>
      </c>
      <c r="AL842" s="24" t="str">
        <f t="shared" si="239"/>
        <v/>
      </c>
      <c r="AM842" s="24">
        <f>IF(AND($AJ$1=5),'Data Entry'!G847,"")</f>
        <v>0</v>
      </c>
      <c r="AN842" s="24" t="str">
        <f t="shared" si="240"/>
        <v/>
      </c>
      <c r="AO842" s="24" t="str">
        <f t="shared" si="241"/>
        <v/>
      </c>
      <c r="AP842" s="24">
        <f>IF(AND($AJ$1=5),'Data Entry'!E847,"")</f>
        <v>0</v>
      </c>
      <c r="AQ842" s="24">
        <f>IF(AND($AJ$1=5),'Data Entry'!H847,"")</f>
        <v>0</v>
      </c>
      <c r="AR842" s="24">
        <f>IF(AND($AJ$1=5),'Data Entry'!I847,"")</f>
        <v>0</v>
      </c>
      <c r="AS842" s="24" t="str">
        <f t="shared" si="242"/>
        <v/>
      </c>
      <c r="AT842" s="24" t="str">
        <f t="shared" si="243"/>
        <v/>
      </c>
      <c r="AU842" s="24" t="str">
        <f t="shared" si="244"/>
        <v/>
      </c>
      <c r="AV842" s="24" t="str">
        <f t="shared" si="245"/>
        <v/>
      </c>
      <c r="AX842" t="str">
        <f>IF(BC842="","",IF(BC842&gt;0,COUNT($AY$2:AY842),""))</f>
        <v/>
      </c>
      <c r="AY842" s="24" t="str">
        <f t="shared" si="246"/>
        <v/>
      </c>
      <c r="AZ842" s="24" t="str">
        <f>IF(AND($BB$1=5,$BC$1=AH842),'Data Entry'!C847,"")</f>
        <v/>
      </c>
      <c r="BA842" s="24" t="str">
        <f>IF(AND($BB$1=5,AG842=5,$BC$1=AH842),'Data Entry'!D847,"")</f>
        <v/>
      </c>
      <c r="BB842" s="24" t="str">
        <f t="shared" si="247"/>
        <v/>
      </c>
      <c r="BC842" s="24" t="str">
        <f>IF(AND($BB$1=5,AG842=5,$BC$1=AH842),'Data Entry'!F847,"")</f>
        <v/>
      </c>
      <c r="BD842" s="24" t="str">
        <f t="shared" si="248"/>
        <v/>
      </c>
      <c r="BE842" s="24" t="str">
        <f>IF(AND($BB$1=5,AG842=5,$BC$1=AH842),'Data Entry'!G847,"")</f>
        <v/>
      </c>
      <c r="BF842" s="24" t="str">
        <f t="shared" si="249"/>
        <v/>
      </c>
      <c r="BG842" s="24" t="str">
        <f t="shared" si="250"/>
        <v/>
      </c>
      <c r="BH842" s="24" t="str">
        <f>IF(AND($BB$1=5,AG842=5,$BC$1=AH842),'Data Entry'!E847,"")</f>
        <v/>
      </c>
      <c r="BI842" s="24" t="str">
        <f>IF(AND($BB$1=5,AG842=5,$BC$1=AH842),'Data Entry'!H847,"")</f>
        <v/>
      </c>
      <c r="BJ842" s="24" t="str">
        <f>IF(AND($BB$1=5,AG842=5,$BC$1=AH842),'Data Entry'!I847,"")</f>
        <v/>
      </c>
      <c r="BK842" s="24" t="str">
        <f t="shared" si="251"/>
        <v/>
      </c>
      <c r="BL842" s="24" t="str">
        <f t="shared" si="252"/>
        <v/>
      </c>
      <c r="BM842" s="24" t="str">
        <f t="shared" si="253"/>
        <v/>
      </c>
      <c r="BN842" s="24" t="str">
        <f t="shared" si="254"/>
        <v/>
      </c>
    </row>
    <row r="843" spans="1:66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7"/>
      <c r="AF843" t="str">
        <f>IF(AK843="","",IF(AK843&gt;0,COUNT($AG$2:AG843),""))</f>
        <v/>
      </c>
      <c r="AG843" s="24">
        <f t="shared" si="237"/>
        <v>5</v>
      </c>
      <c r="AH843" s="24">
        <f>IF(AND($AJ$1=5),'Data Entry'!C848,"")</f>
        <v>0</v>
      </c>
      <c r="AI843" s="24">
        <f>IF(AND($AJ$1=5),'Data Entry'!D848,"")</f>
        <v>0</v>
      </c>
      <c r="AJ843" s="24" t="str">
        <f t="shared" si="238"/>
        <v/>
      </c>
      <c r="AK843" s="24">
        <f>IF(AND($AJ$1=5),'Data Entry'!F848,"")</f>
        <v>0</v>
      </c>
      <c r="AL843" s="24" t="str">
        <f t="shared" si="239"/>
        <v/>
      </c>
      <c r="AM843" s="24">
        <f>IF(AND($AJ$1=5),'Data Entry'!G848,"")</f>
        <v>0</v>
      </c>
      <c r="AN843" s="24" t="str">
        <f t="shared" si="240"/>
        <v/>
      </c>
      <c r="AO843" s="24" t="str">
        <f t="shared" si="241"/>
        <v/>
      </c>
      <c r="AP843" s="24">
        <f>IF(AND($AJ$1=5),'Data Entry'!E848,"")</f>
        <v>0</v>
      </c>
      <c r="AQ843" s="24">
        <f>IF(AND($AJ$1=5),'Data Entry'!H848,"")</f>
        <v>0</v>
      </c>
      <c r="AR843" s="24">
        <f>IF(AND($AJ$1=5),'Data Entry'!I848,"")</f>
        <v>0</v>
      </c>
      <c r="AS843" s="24" t="str">
        <f t="shared" si="242"/>
        <v/>
      </c>
      <c r="AT843" s="24" t="str">
        <f t="shared" si="243"/>
        <v/>
      </c>
      <c r="AU843" s="24" t="str">
        <f t="shared" si="244"/>
        <v/>
      </c>
      <c r="AV843" s="24" t="str">
        <f t="shared" si="245"/>
        <v/>
      </c>
      <c r="AX843" t="str">
        <f>IF(BC843="","",IF(BC843&gt;0,COUNT($AY$2:AY843),""))</f>
        <v/>
      </c>
      <c r="AY843" s="24" t="str">
        <f t="shared" si="246"/>
        <v/>
      </c>
      <c r="AZ843" s="24" t="str">
        <f>IF(AND($BB$1=5,$BC$1=AH843),'Data Entry'!C848,"")</f>
        <v/>
      </c>
      <c r="BA843" s="24" t="str">
        <f>IF(AND($BB$1=5,AG843=5,$BC$1=AH843),'Data Entry'!D848,"")</f>
        <v/>
      </c>
      <c r="BB843" s="24" t="str">
        <f t="shared" si="247"/>
        <v/>
      </c>
      <c r="BC843" s="24" t="str">
        <f>IF(AND($BB$1=5,AG843=5,$BC$1=AH843),'Data Entry'!F848,"")</f>
        <v/>
      </c>
      <c r="BD843" s="24" t="str">
        <f t="shared" si="248"/>
        <v/>
      </c>
      <c r="BE843" s="24" t="str">
        <f>IF(AND($BB$1=5,AG843=5,$BC$1=AH843),'Data Entry'!G848,"")</f>
        <v/>
      </c>
      <c r="BF843" s="24" t="str">
        <f t="shared" si="249"/>
        <v/>
      </c>
      <c r="BG843" s="24" t="str">
        <f t="shared" si="250"/>
        <v/>
      </c>
      <c r="BH843" s="24" t="str">
        <f>IF(AND($BB$1=5,AG843=5,$BC$1=AH843),'Data Entry'!E848,"")</f>
        <v/>
      </c>
      <c r="BI843" s="24" t="str">
        <f>IF(AND($BB$1=5,AG843=5,$BC$1=AH843),'Data Entry'!H848,"")</f>
        <v/>
      </c>
      <c r="BJ843" s="24" t="str">
        <f>IF(AND($BB$1=5,AG843=5,$BC$1=AH843),'Data Entry'!I848,"")</f>
        <v/>
      </c>
      <c r="BK843" s="24" t="str">
        <f t="shared" si="251"/>
        <v/>
      </c>
      <c r="BL843" s="24" t="str">
        <f t="shared" si="252"/>
        <v/>
      </c>
      <c r="BM843" s="24" t="str">
        <f t="shared" si="253"/>
        <v/>
      </c>
      <c r="BN843" s="24" t="str">
        <f t="shared" si="254"/>
        <v/>
      </c>
    </row>
    <row r="844" spans="1:66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7"/>
      <c r="AF844" t="str">
        <f>IF(AK844="","",IF(AK844&gt;0,COUNT($AG$2:AG844),""))</f>
        <v/>
      </c>
      <c r="AG844" s="24">
        <f t="shared" si="237"/>
        <v>5</v>
      </c>
      <c r="AH844" s="24">
        <f>IF(AND($AJ$1=5),'Data Entry'!C849,"")</f>
        <v>0</v>
      </c>
      <c r="AI844" s="24">
        <f>IF(AND($AJ$1=5),'Data Entry'!D849,"")</f>
        <v>0</v>
      </c>
      <c r="AJ844" s="24" t="str">
        <f t="shared" si="238"/>
        <v/>
      </c>
      <c r="AK844" s="24">
        <f>IF(AND($AJ$1=5),'Data Entry'!F849,"")</f>
        <v>0</v>
      </c>
      <c r="AL844" s="24" t="str">
        <f t="shared" si="239"/>
        <v/>
      </c>
      <c r="AM844" s="24">
        <f>IF(AND($AJ$1=5),'Data Entry'!G849,"")</f>
        <v>0</v>
      </c>
      <c r="AN844" s="24" t="str">
        <f t="shared" si="240"/>
        <v/>
      </c>
      <c r="AO844" s="24" t="str">
        <f t="shared" si="241"/>
        <v/>
      </c>
      <c r="AP844" s="24">
        <f>IF(AND($AJ$1=5),'Data Entry'!E849,"")</f>
        <v>0</v>
      </c>
      <c r="AQ844" s="24">
        <f>IF(AND($AJ$1=5),'Data Entry'!H849,"")</f>
        <v>0</v>
      </c>
      <c r="AR844" s="24">
        <f>IF(AND($AJ$1=5),'Data Entry'!I849,"")</f>
        <v>0</v>
      </c>
      <c r="AS844" s="24" t="str">
        <f t="shared" si="242"/>
        <v/>
      </c>
      <c r="AT844" s="24" t="str">
        <f t="shared" si="243"/>
        <v/>
      </c>
      <c r="AU844" s="24" t="str">
        <f t="shared" si="244"/>
        <v/>
      </c>
      <c r="AV844" s="24" t="str">
        <f t="shared" si="245"/>
        <v/>
      </c>
      <c r="AX844" t="str">
        <f>IF(BC844="","",IF(BC844&gt;0,COUNT($AY$2:AY844),""))</f>
        <v/>
      </c>
      <c r="AY844" s="24" t="str">
        <f t="shared" si="246"/>
        <v/>
      </c>
      <c r="AZ844" s="24" t="str">
        <f>IF(AND($BB$1=5,$BC$1=AH844),'Data Entry'!C849,"")</f>
        <v/>
      </c>
      <c r="BA844" s="24" t="str">
        <f>IF(AND($BB$1=5,AG844=5,$BC$1=AH844),'Data Entry'!D849,"")</f>
        <v/>
      </c>
      <c r="BB844" s="24" t="str">
        <f t="shared" si="247"/>
        <v/>
      </c>
      <c r="BC844" s="24" t="str">
        <f>IF(AND($BB$1=5,AG844=5,$BC$1=AH844),'Data Entry'!F849,"")</f>
        <v/>
      </c>
      <c r="BD844" s="24" t="str">
        <f t="shared" si="248"/>
        <v/>
      </c>
      <c r="BE844" s="24" t="str">
        <f>IF(AND($BB$1=5,AG844=5,$BC$1=AH844),'Data Entry'!G849,"")</f>
        <v/>
      </c>
      <c r="BF844" s="24" t="str">
        <f t="shared" si="249"/>
        <v/>
      </c>
      <c r="BG844" s="24" t="str">
        <f t="shared" si="250"/>
        <v/>
      </c>
      <c r="BH844" s="24" t="str">
        <f>IF(AND($BB$1=5,AG844=5,$BC$1=AH844),'Data Entry'!E849,"")</f>
        <v/>
      </c>
      <c r="BI844" s="24" t="str">
        <f>IF(AND($BB$1=5,AG844=5,$BC$1=AH844),'Data Entry'!H849,"")</f>
        <v/>
      </c>
      <c r="BJ844" s="24" t="str">
        <f>IF(AND($BB$1=5,AG844=5,$BC$1=AH844),'Data Entry'!I849,"")</f>
        <v/>
      </c>
      <c r="BK844" s="24" t="str">
        <f t="shared" si="251"/>
        <v/>
      </c>
      <c r="BL844" s="24" t="str">
        <f t="shared" si="252"/>
        <v/>
      </c>
      <c r="BM844" s="24" t="str">
        <f t="shared" si="253"/>
        <v/>
      </c>
      <c r="BN844" s="24" t="str">
        <f t="shared" si="254"/>
        <v/>
      </c>
    </row>
    <row r="845" spans="1:66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7"/>
      <c r="AF845" t="str">
        <f>IF(AK845="","",IF(AK845&gt;0,COUNT($AG$2:AG845),""))</f>
        <v/>
      </c>
      <c r="AG845" s="24">
        <f t="shared" si="237"/>
        <v>5</v>
      </c>
      <c r="AH845" s="24">
        <f>IF(AND($AJ$1=5),'Data Entry'!C850,"")</f>
        <v>0</v>
      </c>
      <c r="AI845" s="24">
        <f>IF(AND($AJ$1=5),'Data Entry'!D850,"")</f>
        <v>0</v>
      </c>
      <c r="AJ845" s="24" t="str">
        <f t="shared" si="238"/>
        <v/>
      </c>
      <c r="AK845" s="24">
        <f>IF(AND($AJ$1=5),'Data Entry'!F850,"")</f>
        <v>0</v>
      </c>
      <c r="AL845" s="24" t="str">
        <f t="shared" si="239"/>
        <v/>
      </c>
      <c r="AM845" s="24">
        <f>IF(AND($AJ$1=5),'Data Entry'!G850,"")</f>
        <v>0</v>
      </c>
      <c r="AN845" s="24" t="str">
        <f t="shared" si="240"/>
        <v/>
      </c>
      <c r="AO845" s="24" t="str">
        <f t="shared" si="241"/>
        <v/>
      </c>
      <c r="AP845" s="24">
        <f>IF(AND($AJ$1=5),'Data Entry'!E850,"")</f>
        <v>0</v>
      </c>
      <c r="AQ845" s="24">
        <f>IF(AND($AJ$1=5),'Data Entry'!H850,"")</f>
        <v>0</v>
      </c>
      <c r="AR845" s="24">
        <f>IF(AND($AJ$1=5),'Data Entry'!I850,"")</f>
        <v>0</v>
      </c>
      <c r="AS845" s="24" t="str">
        <f t="shared" si="242"/>
        <v/>
      </c>
      <c r="AT845" s="24" t="str">
        <f t="shared" si="243"/>
        <v/>
      </c>
      <c r="AU845" s="24" t="str">
        <f t="shared" si="244"/>
        <v/>
      </c>
      <c r="AV845" s="24" t="str">
        <f t="shared" si="245"/>
        <v/>
      </c>
      <c r="AX845" t="str">
        <f>IF(BC845="","",IF(BC845&gt;0,COUNT($AY$2:AY845),""))</f>
        <v/>
      </c>
      <c r="AY845" s="24" t="str">
        <f t="shared" si="246"/>
        <v/>
      </c>
      <c r="AZ845" s="24" t="str">
        <f>IF(AND($BB$1=5,$BC$1=AH845),'Data Entry'!C850,"")</f>
        <v/>
      </c>
      <c r="BA845" s="24" t="str">
        <f>IF(AND($BB$1=5,AG845=5,$BC$1=AH845),'Data Entry'!D850,"")</f>
        <v/>
      </c>
      <c r="BB845" s="24" t="str">
        <f t="shared" si="247"/>
        <v/>
      </c>
      <c r="BC845" s="24" t="str">
        <f>IF(AND($BB$1=5,AG845=5,$BC$1=AH845),'Data Entry'!F850,"")</f>
        <v/>
      </c>
      <c r="BD845" s="24" t="str">
        <f t="shared" si="248"/>
        <v/>
      </c>
      <c r="BE845" s="24" t="str">
        <f>IF(AND($BB$1=5,AG845=5,$BC$1=AH845),'Data Entry'!G850,"")</f>
        <v/>
      </c>
      <c r="BF845" s="24" t="str">
        <f t="shared" si="249"/>
        <v/>
      </c>
      <c r="BG845" s="24" t="str">
        <f t="shared" si="250"/>
        <v/>
      </c>
      <c r="BH845" s="24" t="str">
        <f>IF(AND($BB$1=5,AG845=5,$BC$1=AH845),'Data Entry'!E850,"")</f>
        <v/>
      </c>
      <c r="BI845" s="24" t="str">
        <f>IF(AND($BB$1=5,AG845=5,$BC$1=AH845),'Data Entry'!H850,"")</f>
        <v/>
      </c>
      <c r="BJ845" s="24" t="str">
        <f>IF(AND($BB$1=5,AG845=5,$BC$1=AH845),'Data Entry'!I850,"")</f>
        <v/>
      </c>
      <c r="BK845" s="24" t="str">
        <f t="shared" si="251"/>
        <v/>
      </c>
      <c r="BL845" s="24" t="str">
        <f t="shared" si="252"/>
        <v/>
      </c>
      <c r="BM845" s="24" t="str">
        <f t="shared" si="253"/>
        <v/>
      </c>
      <c r="BN845" s="24" t="str">
        <f t="shared" si="254"/>
        <v/>
      </c>
    </row>
    <row r="846" spans="1:66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7"/>
      <c r="AF846" t="str">
        <f>IF(AK846="","",IF(AK846&gt;0,COUNT($AG$2:AG846),""))</f>
        <v/>
      </c>
      <c r="AG846" s="24">
        <f t="shared" si="237"/>
        <v>5</v>
      </c>
      <c r="AH846" s="24">
        <f>IF(AND($AJ$1=5),'Data Entry'!C851,"")</f>
        <v>0</v>
      </c>
      <c r="AI846" s="24">
        <f>IF(AND($AJ$1=5),'Data Entry'!D851,"")</f>
        <v>0</v>
      </c>
      <c r="AJ846" s="24" t="str">
        <f t="shared" si="238"/>
        <v/>
      </c>
      <c r="AK846" s="24">
        <f>IF(AND($AJ$1=5),'Data Entry'!F851,"")</f>
        <v>0</v>
      </c>
      <c r="AL846" s="24" t="str">
        <f t="shared" si="239"/>
        <v/>
      </c>
      <c r="AM846" s="24">
        <f>IF(AND($AJ$1=5),'Data Entry'!G851,"")</f>
        <v>0</v>
      </c>
      <c r="AN846" s="24" t="str">
        <f t="shared" si="240"/>
        <v/>
      </c>
      <c r="AO846" s="24" t="str">
        <f t="shared" si="241"/>
        <v/>
      </c>
      <c r="AP846" s="24">
        <f>IF(AND($AJ$1=5),'Data Entry'!E851,"")</f>
        <v>0</v>
      </c>
      <c r="AQ846" s="24">
        <f>IF(AND($AJ$1=5),'Data Entry'!H851,"")</f>
        <v>0</v>
      </c>
      <c r="AR846" s="24">
        <f>IF(AND($AJ$1=5),'Data Entry'!I851,"")</f>
        <v>0</v>
      </c>
      <c r="AS846" s="24" t="str">
        <f t="shared" si="242"/>
        <v/>
      </c>
      <c r="AT846" s="24" t="str">
        <f t="shared" si="243"/>
        <v/>
      </c>
      <c r="AU846" s="24" t="str">
        <f t="shared" si="244"/>
        <v/>
      </c>
      <c r="AV846" s="24" t="str">
        <f t="shared" si="245"/>
        <v/>
      </c>
      <c r="AX846" t="str">
        <f>IF(BC846="","",IF(BC846&gt;0,COUNT($AY$2:AY846),""))</f>
        <v/>
      </c>
      <c r="AY846" s="24" t="str">
        <f t="shared" si="246"/>
        <v/>
      </c>
      <c r="AZ846" s="24" t="str">
        <f>IF(AND($BB$1=5,$BC$1=AH846),'Data Entry'!C851,"")</f>
        <v/>
      </c>
      <c r="BA846" s="24" t="str">
        <f>IF(AND($BB$1=5,AG846=5,$BC$1=AH846),'Data Entry'!D851,"")</f>
        <v/>
      </c>
      <c r="BB846" s="24" t="str">
        <f t="shared" si="247"/>
        <v/>
      </c>
      <c r="BC846" s="24" t="str">
        <f>IF(AND($BB$1=5,AG846=5,$BC$1=AH846),'Data Entry'!F851,"")</f>
        <v/>
      </c>
      <c r="BD846" s="24" t="str">
        <f t="shared" si="248"/>
        <v/>
      </c>
      <c r="BE846" s="24" t="str">
        <f>IF(AND($BB$1=5,AG846=5,$BC$1=AH846),'Data Entry'!G851,"")</f>
        <v/>
      </c>
      <c r="BF846" s="24" t="str">
        <f t="shared" si="249"/>
        <v/>
      </c>
      <c r="BG846" s="24" t="str">
        <f t="shared" si="250"/>
        <v/>
      </c>
      <c r="BH846" s="24" t="str">
        <f>IF(AND($BB$1=5,AG846=5,$BC$1=AH846),'Data Entry'!E851,"")</f>
        <v/>
      </c>
      <c r="BI846" s="24" t="str">
        <f>IF(AND($BB$1=5,AG846=5,$BC$1=AH846),'Data Entry'!H851,"")</f>
        <v/>
      </c>
      <c r="BJ846" s="24" t="str">
        <f>IF(AND($BB$1=5,AG846=5,$BC$1=AH846),'Data Entry'!I851,"")</f>
        <v/>
      </c>
      <c r="BK846" s="24" t="str">
        <f t="shared" si="251"/>
        <v/>
      </c>
      <c r="BL846" s="24" t="str">
        <f t="shared" si="252"/>
        <v/>
      </c>
      <c r="BM846" s="24" t="str">
        <f t="shared" si="253"/>
        <v/>
      </c>
      <c r="BN846" s="24" t="str">
        <f t="shared" si="254"/>
        <v/>
      </c>
    </row>
    <row r="847" spans="1:66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7"/>
      <c r="AF847" t="str">
        <f>IF(AK847="","",IF(AK847&gt;0,COUNT($AG$2:AG847),""))</f>
        <v/>
      </c>
      <c r="AG847" s="24">
        <f t="shared" si="237"/>
        <v>5</v>
      </c>
      <c r="AH847" s="24">
        <f>IF(AND($AJ$1=5),'Data Entry'!C852,"")</f>
        <v>0</v>
      </c>
      <c r="AI847" s="24">
        <f>IF(AND($AJ$1=5),'Data Entry'!D852,"")</f>
        <v>0</v>
      </c>
      <c r="AJ847" s="24" t="str">
        <f t="shared" si="238"/>
        <v/>
      </c>
      <c r="AK847" s="24">
        <f>IF(AND($AJ$1=5),'Data Entry'!F852,"")</f>
        <v>0</v>
      </c>
      <c r="AL847" s="24" t="str">
        <f t="shared" si="239"/>
        <v/>
      </c>
      <c r="AM847" s="24">
        <f>IF(AND($AJ$1=5),'Data Entry'!G852,"")</f>
        <v>0</v>
      </c>
      <c r="AN847" s="24" t="str">
        <f t="shared" si="240"/>
        <v/>
      </c>
      <c r="AO847" s="24" t="str">
        <f t="shared" si="241"/>
        <v/>
      </c>
      <c r="AP847" s="24">
        <f>IF(AND($AJ$1=5),'Data Entry'!E852,"")</f>
        <v>0</v>
      </c>
      <c r="AQ847" s="24">
        <f>IF(AND($AJ$1=5),'Data Entry'!H852,"")</f>
        <v>0</v>
      </c>
      <c r="AR847" s="24">
        <f>IF(AND($AJ$1=5),'Data Entry'!I852,"")</f>
        <v>0</v>
      </c>
      <c r="AS847" s="24" t="str">
        <f t="shared" si="242"/>
        <v/>
      </c>
      <c r="AT847" s="24" t="str">
        <f t="shared" si="243"/>
        <v/>
      </c>
      <c r="AU847" s="24" t="str">
        <f t="shared" si="244"/>
        <v/>
      </c>
      <c r="AV847" s="24" t="str">
        <f t="shared" si="245"/>
        <v/>
      </c>
      <c r="AX847" t="str">
        <f>IF(BC847="","",IF(BC847&gt;0,COUNT($AY$2:AY847),""))</f>
        <v/>
      </c>
      <c r="AY847" s="24" t="str">
        <f t="shared" si="246"/>
        <v/>
      </c>
      <c r="AZ847" s="24" t="str">
        <f>IF(AND($BB$1=5,$BC$1=AH847),'Data Entry'!C852,"")</f>
        <v/>
      </c>
      <c r="BA847" s="24" t="str">
        <f>IF(AND($BB$1=5,AG847=5,$BC$1=AH847),'Data Entry'!D852,"")</f>
        <v/>
      </c>
      <c r="BB847" s="24" t="str">
        <f t="shared" si="247"/>
        <v/>
      </c>
      <c r="BC847" s="24" t="str">
        <f>IF(AND($BB$1=5,AG847=5,$BC$1=AH847),'Data Entry'!F852,"")</f>
        <v/>
      </c>
      <c r="BD847" s="24" t="str">
        <f t="shared" si="248"/>
        <v/>
      </c>
      <c r="BE847" s="24" t="str">
        <f>IF(AND($BB$1=5,AG847=5,$BC$1=AH847),'Data Entry'!G852,"")</f>
        <v/>
      </c>
      <c r="BF847" s="24" t="str">
        <f t="shared" si="249"/>
        <v/>
      </c>
      <c r="BG847" s="24" t="str">
        <f t="shared" si="250"/>
        <v/>
      </c>
      <c r="BH847" s="24" t="str">
        <f>IF(AND($BB$1=5,AG847=5,$BC$1=AH847),'Data Entry'!E852,"")</f>
        <v/>
      </c>
      <c r="BI847" s="24" t="str">
        <f>IF(AND($BB$1=5,AG847=5,$BC$1=AH847),'Data Entry'!H852,"")</f>
        <v/>
      </c>
      <c r="BJ847" s="24" t="str">
        <f>IF(AND($BB$1=5,AG847=5,$BC$1=AH847),'Data Entry'!I852,"")</f>
        <v/>
      </c>
      <c r="BK847" s="24" t="str">
        <f t="shared" si="251"/>
        <v/>
      </c>
      <c r="BL847" s="24" t="str">
        <f t="shared" si="252"/>
        <v/>
      </c>
      <c r="BM847" s="24" t="str">
        <f t="shared" si="253"/>
        <v/>
      </c>
      <c r="BN847" s="24" t="str">
        <f t="shared" si="254"/>
        <v/>
      </c>
    </row>
    <row r="848" spans="1:66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7"/>
      <c r="AF848" t="str">
        <f>IF(AK848="","",IF(AK848&gt;0,COUNT($AG$2:AG848),""))</f>
        <v/>
      </c>
      <c r="AG848" s="24">
        <f t="shared" si="237"/>
        <v>5</v>
      </c>
      <c r="AH848" s="24">
        <f>IF(AND($AJ$1=5),'Data Entry'!C853,"")</f>
        <v>0</v>
      </c>
      <c r="AI848" s="24">
        <f>IF(AND($AJ$1=5),'Data Entry'!D853,"")</f>
        <v>0</v>
      </c>
      <c r="AJ848" s="24" t="str">
        <f t="shared" si="238"/>
        <v/>
      </c>
      <c r="AK848" s="24">
        <f>IF(AND($AJ$1=5),'Data Entry'!F853,"")</f>
        <v>0</v>
      </c>
      <c r="AL848" s="24" t="str">
        <f t="shared" si="239"/>
        <v/>
      </c>
      <c r="AM848" s="24">
        <f>IF(AND($AJ$1=5),'Data Entry'!G853,"")</f>
        <v>0</v>
      </c>
      <c r="AN848" s="24" t="str">
        <f t="shared" si="240"/>
        <v/>
      </c>
      <c r="AO848" s="24" t="str">
        <f t="shared" si="241"/>
        <v/>
      </c>
      <c r="AP848" s="24">
        <f>IF(AND($AJ$1=5),'Data Entry'!E853,"")</f>
        <v>0</v>
      </c>
      <c r="AQ848" s="24">
        <f>IF(AND($AJ$1=5),'Data Entry'!H853,"")</f>
        <v>0</v>
      </c>
      <c r="AR848" s="24">
        <f>IF(AND($AJ$1=5),'Data Entry'!I853,"")</f>
        <v>0</v>
      </c>
      <c r="AS848" s="24" t="str">
        <f t="shared" si="242"/>
        <v/>
      </c>
      <c r="AT848" s="24" t="str">
        <f t="shared" si="243"/>
        <v/>
      </c>
      <c r="AU848" s="24" t="str">
        <f t="shared" si="244"/>
        <v/>
      </c>
      <c r="AV848" s="24" t="str">
        <f t="shared" si="245"/>
        <v/>
      </c>
      <c r="AX848" t="str">
        <f>IF(BC848="","",IF(BC848&gt;0,COUNT($AY$2:AY848),""))</f>
        <v/>
      </c>
      <c r="AY848" s="24" t="str">
        <f t="shared" si="246"/>
        <v/>
      </c>
      <c r="AZ848" s="24" t="str">
        <f>IF(AND($BB$1=5,$BC$1=AH848),'Data Entry'!C853,"")</f>
        <v/>
      </c>
      <c r="BA848" s="24" t="str">
        <f>IF(AND($BB$1=5,AG848=5,$BC$1=AH848),'Data Entry'!D853,"")</f>
        <v/>
      </c>
      <c r="BB848" s="24" t="str">
        <f t="shared" si="247"/>
        <v/>
      </c>
      <c r="BC848" s="24" t="str">
        <f>IF(AND($BB$1=5,AG848=5,$BC$1=AH848),'Data Entry'!F853,"")</f>
        <v/>
      </c>
      <c r="BD848" s="24" t="str">
        <f t="shared" si="248"/>
        <v/>
      </c>
      <c r="BE848" s="24" t="str">
        <f>IF(AND($BB$1=5,AG848=5,$BC$1=AH848),'Data Entry'!G853,"")</f>
        <v/>
      </c>
      <c r="BF848" s="24" t="str">
        <f t="shared" si="249"/>
        <v/>
      </c>
      <c r="BG848" s="24" t="str">
        <f t="shared" si="250"/>
        <v/>
      </c>
      <c r="BH848" s="24" t="str">
        <f>IF(AND($BB$1=5,AG848=5,$BC$1=AH848),'Data Entry'!E853,"")</f>
        <v/>
      </c>
      <c r="BI848" s="24" t="str">
        <f>IF(AND($BB$1=5,AG848=5,$BC$1=AH848),'Data Entry'!H853,"")</f>
        <v/>
      </c>
      <c r="BJ848" s="24" t="str">
        <f>IF(AND($BB$1=5,AG848=5,$BC$1=AH848),'Data Entry'!I853,"")</f>
        <v/>
      </c>
      <c r="BK848" s="24" t="str">
        <f t="shared" si="251"/>
        <v/>
      </c>
      <c r="BL848" s="24" t="str">
        <f t="shared" si="252"/>
        <v/>
      </c>
      <c r="BM848" s="24" t="str">
        <f t="shared" si="253"/>
        <v/>
      </c>
      <c r="BN848" s="24" t="str">
        <f t="shared" si="254"/>
        <v/>
      </c>
    </row>
    <row r="849" spans="1:66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7"/>
      <c r="AF849" t="str">
        <f>IF(AK849="","",IF(AK849&gt;0,COUNT($AG$2:AG849),""))</f>
        <v/>
      </c>
      <c r="AG849" s="24">
        <f t="shared" si="237"/>
        <v>5</v>
      </c>
      <c r="AH849" s="24">
        <f>IF(AND($AJ$1=5),'Data Entry'!C854,"")</f>
        <v>0</v>
      </c>
      <c r="AI849" s="24">
        <f>IF(AND($AJ$1=5),'Data Entry'!D854,"")</f>
        <v>0</v>
      </c>
      <c r="AJ849" s="24" t="str">
        <f t="shared" si="238"/>
        <v/>
      </c>
      <c r="AK849" s="24">
        <f>IF(AND($AJ$1=5),'Data Entry'!F854,"")</f>
        <v>0</v>
      </c>
      <c r="AL849" s="24" t="str">
        <f t="shared" si="239"/>
        <v/>
      </c>
      <c r="AM849" s="24">
        <f>IF(AND($AJ$1=5),'Data Entry'!G854,"")</f>
        <v>0</v>
      </c>
      <c r="AN849" s="24" t="str">
        <f t="shared" si="240"/>
        <v/>
      </c>
      <c r="AO849" s="24" t="str">
        <f t="shared" si="241"/>
        <v/>
      </c>
      <c r="AP849" s="24">
        <f>IF(AND($AJ$1=5),'Data Entry'!E854,"")</f>
        <v>0</v>
      </c>
      <c r="AQ849" s="24">
        <f>IF(AND($AJ$1=5),'Data Entry'!H854,"")</f>
        <v>0</v>
      </c>
      <c r="AR849" s="24">
        <f>IF(AND($AJ$1=5),'Data Entry'!I854,"")</f>
        <v>0</v>
      </c>
      <c r="AS849" s="24" t="str">
        <f t="shared" si="242"/>
        <v/>
      </c>
      <c r="AT849" s="24" t="str">
        <f t="shared" si="243"/>
        <v/>
      </c>
      <c r="AU849" s="24" t="str">
        <f t="shared" si="244"/>
        <v/>
      </c>
      <c r="AV849" s="24" t="str">
        <f t="shared" si="245"/>
        <v/>
      </c>
      <c r="AX849" t="str">
        <f>IF(BC849="","",IF(BC849&gt;0,COUNT($AY$2:AY849),""))</f>
        <v/>
      </c>
      <c r="AY849" s="24" t="str">
        <f t="shared" si="246"/>
        <v/>
      </c>
      <c r="AZ849" s="24" t="str">
        <f>IF(AND($BB$1=5,$BC$1=AH849),'Data Entry'!C854,"")</f>
        <v/>
      </c>
      <c r="BA849" s="24" t="str">
        <f>IF(AND($BB$1=5,AG849=5,$BC$1=AH849),'Data Entry'!D854,"")</f>
        <v/>
      </c>
      <c r="BB849" s="24" t="str">
        <f t="shared" si="247"/>
        <v/>
      </c>
      <c r="BC849" s="24" t="str">
        <f>IF(AND($BB$1=5,AG849=5,$BC$1=AH849),'Data Entry'!F854,"")</f>
        <v/>
      </c>
      <c r="BD849" s="24" t="str">
        <f t="shared" si="248"/>
        <v/>
      </c>
      <c r="BE849" s="24" t="str">
        <f>IF(AND($BB$1=5,AG849=5,$BC$1=AH849),'Data Entry'!G854,"")</f>
        <v/>
      </c>
      <c r="BF849" s="24" t="str">
        <f t="shared" si="249"/>
        <v/>
      </c>
      <c r="BG849" s="24" t="str">
        <f t="shared" si="250"/>
        <v/>
      </c>
      <c r="BH849" s="24" t="str">
        <f>IF(AND($BB$1=5,AG849=5,$BC$1=AH849),'Data Entry'!E854,"")</f>
        <v/>
      </c>
      <c r="BI849" s="24" t="str">
        <f>IF(AND($BB$1=5,AG849=5,$BC$1=AH849),'Data Entry'!H854,"")</f>
        <v/>
      </c>
      <c r="BJ849" s="24" t="str">
        <f>IF(AND($BB$1=5,AG849=5,$BC$1=AH849),'Data Entry'!I854,"")</f>
        <v/>
      </c>
      <c r="BK849" s="24" t="str">
        <f t="shared" si="251"/>
        <v/>
      </c>
      <c r="BL849" s="24" t="str">
        <f t="shared" si="252"/>
        <v/>
      </c>
      <c r="BM849" s="24" t="str">
        <f t="shared" si="253"/>
        <v/>
      </c>
      <c r="BN849" s="24" t="str">
        <f t="shared" si="254"/>
        <v/>
      </c>
    </row>
    <row r="850" spans="1:66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7"/>
      <c r="AF850" t="str">
        <f>IF(AK850="","",IF(AK850&gt;0,COUNT($AG$2:AG850),""))</f>
        <v/>
      </c>
      <c r="AG850" s="24">
        <f t="shared" si="237"/>
        <v>5</v>
      </c>
      <c r="AH850" s="24">
        <f>IF(AND($AJ$1=5),'Data Entry'!C855,"")</f>
        <v>0</v>
      </c>
      <c r="AI850" s="24">
        <f>IF(AND($AJ$1=5),'Data Entry'!D855,"")</f>
        <v>0</v>
      </c>
      <c r="AJ850" s="24" t="str">
        <f t="shared" si="238"/>
        <v/>
      </c>
      <c r="AK850" s="24">
        <f>IF(AND($AJ$1=5),'Data Entry'!F855,"")</f>
        <v>0</v>
      </c>
      <c r="AL850" s="24" t="str">
        <f t="shared" si="239"/>
        <v/>
      </c>
      <c r="AM850" s="24">
        <f>IF(AND($AJ$1=5),'Data Entry'!G855,"")</f>
        <v>0</v>
      </c>
      <c r="AN850" s="24" t="str">
        <f t="shared" si="240"/>
        <v/>
      </c>
      <c r="AO850" s="24" t="str">
        <f t="shared" si="241"/>
        <v/>
      </c>
      <c r="AP850" s="24">
        <f>IF(AND($AJ$1=5),'Data Entry'!E855,"")</f>
        <v>0</v>
      </c>
      <c r="AQ850" s="24">
        <f>IF(AND($AJ$1=5),'Data Entry'!H855,"")</f>
        <v>0</v>
      </c>
      <c r="AR850" s="24">
        <f>IF(AND($AJ$1=5),'Data Entry'!I855,"")</f>
        <v>0</v>
      </c>
      <c r="AS850" s="24" t="str">
        <f t="shared" si="242"/>
        <v/>
      </c>
      <c r="AT850" s="24" t="str">
        <f t="shared" si="243"/>
        <v/>
      </c>
      <c r="AU850" s="24" t="str">
        <f t="shared" si="244"/>
        <v/>
      </c>
      <c r="AV850" s="24" t="str">
        <f t="shared" si="245"/>
        <v/>
      </c>
      <c r="AX850" t="str">
        <f>IF(BC850="","",IF(BC850&gt;0,COUNT($AY$2:AY850),""))</f>
        <v/>
      </c>
      <c r="AY850" s="24" t="str">
        <f t="shared" si="246"/>
        <v/>
      </c>
      <c r="AZ850" s="24" t="str">
        <f>IF(AND($BB$1=5,$BC$1=AH850),'Data Entry'!C855,"")</f>
        <v/>
      </c>
      <c r="BA850" s="24" t="str">
        <f>IF(AND($BB$1=5,AG850=5,$BC$1=AH850),'Data Entry'!D855,"")</f>
        <v/>
      </c>
      <c r="BB850" s="24" t="str">
        <f t="shared" si="247"/>
        <v/>
      </c>
      <c r="BC850" s="24" t="str">
        <f>IF(AND($BB$1=5,AG850=5,$BC$1=AH850),'Data Entry'!F855,"")</f>
        <v/>
      </c>
      <c r="BD850" s="24" t="str">
        <f t="shared" si="248"/>
        <v/>
      </c>
      <c r="BE850" s="24" t="str">
        <f>IF(AND($BB$1=5,AG850=5,$BC$1=AH850),'Data Entry'!G855,"")</f>
        <v/>
      </c>
      <c r="BF850" s="24" t="str">
        <f t="shared" si="249"/>
        <v/>
      </c>
      <c r="BG850" s="24" t="str">
        <f t="shared" si="250"/>
        <v/>
      </c>
      <c r="BH850" s="24" t="str">
        <f>IF(AND($BB$1=5,AG850=5,$BC$1=AH850),'Data Entry'!E855,"")</f>
        <v/>
      </c>
      <c r="BI850" s="24" t="str">
        <f>IF(AND($BB$1=5,AG850=5,$BC$1=AH850),'Data Entry'!H855,"")</f>
        <v/>
      </c>
      <c r="BJ850" s="24" t="str">
        <f>IF(AND($BB$1=5,AG850=5,$BC$1=AH850),'Data Entry'!I855,"")</f>
        <v/>
      </c>
      <c r="BK850" s="24" t="str">
        <f t="shared" si="251"/>
        <v/>
      </c>
      <c r="BL850" s="24" t="str">
        <f t="shared" si="252"/>
        <v/>
      </c>
      <c r="BM850" s="24" t="str">
        <f t="shared" si="253"/>
        <v/>
      </c>
      <c r="BN850" s="24" t="str">
        <f t="shared" si="254"/>
        <v/>
      </c>
    </row>
    <row r="851" spans="1:66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7"/>
      <c r="AF851" t="str">
        <f>IF(AK851="","",IF(AK851&gt;0,COUNT($AG$2:AG851),""))</f>
        <v/>
      </c>
      <c r="AG851" s="24">
        <f t="shared" si="237"/>
        <v>5</v>
      </c>
      <c r="AH851" s="24">
        <f>IF(AND($AJ$1=5),'Data Entry'!C856,"")</f>
        <v>0</v>
      </c>
      <c r="AI851" s="24">
        <f>IF(AND($AJ$1=5),'Data Entry'!D856,"")</f>
        <v>0</v>
      </c>
      <c r="AJ851" s="24" t="str">
        <f t="shared" si="238"/>
        <v/>
      </c>
      <c r="AK851" s="24">
        <f>IF(AND($AJ$1=5),'Data Entry'!F856,"")</f>
        <v>0</v>
      </c>
      <c r="AL851" s="24" t="str">
        <f t="shared" si="239"/>
        <v/>
      </c>
      <c r="AM851" s="24">
        <f>IF(AND($AJ$1=5),'Data Entry'!G856,"")</f>
        <v>0</v>
      </c>
      <c r="AN851" s="24" t="str">
        <f t="shared" si="240"/>
        <v/>
      </c>
      <c r="AO851" s="24" t="str">
        <f t="shared" si="241"/>
        <v/>
      </c>
      <c r="AP851" s="24">
        <f>IF(AND($AJ$1=5),'Data Entry'!E856,"")</f>
        <v>0</v>
      </c>
      <c r="AQ851" s="24">
        <f>IF(AND($AJ$1=5),'Data Entry'!H856,"")</f>
        <v>0</v>
      </c>
      <c r="AR851" s="24">
        <f>IF(AND($AJ$1=5),'Data Entry'!I856,"")</f>
        <v>0</v>
      </c>
      <c r="AS851" s="24" t="str">
        <f t="shared" si="242"/>
        <v/>
      </c>
      <c r="AT851" s="24" t="str">
        <f t="shared" si="243"/>
        <v/>
      </c>
      <c r="AU851" s="24" t="str">
        <f t="shared" si="244"/>
        <v/>
      </c>
      <c r="AV851" s="24" t="str">
        <f t="shared" si="245"/>
        <v/>
      </c>
      <c r="AX851" t="str">
        <f>IF(BC851="","",IF(BC851&gt;0,COUNT($AY$2:AY851),""))</f>
        <v/>
      </c>
      <c r="AY851" s="24" t="str">
        <f t="shared" si="246"/>
        <v/>
      </c>
      <c r="AZ851" s="24" t="str">
        <f>IF(AND($BB$1=5,$BC$1=AH851),'Data Entry'!C856,"")</f>
        <v/>
      </c>
      <c r="BA851" s="24" t="str">
        <f>IF(AND($BB$1=5,AG851=5,$BC$1=AH851),'Data Entry'!D856,"")</f>
        <v/>
      </c>
      <c r="BB851" s="24" t="str">
        <f t="shared" si="247"/>
        <v/>
      </c>
      <c r="BC851" s="24" t="str">
        <f>IF(AND($BB$1=5,AG851=5,$BC$1=AH851),'Data Entry'!F856,"")</f>
        <v/>
      </c>
      <c r="BD851" s="24" t="str">
        <f t="shared" si="248"/>
        <v/>
      </c>
      <c r="BE851" s="24" t="str">
        <f>IF(AND($BB$1=5,AG851=5,$BC$1=AH851),'Data Entry'!G856,"")</f>
        <v/>
      </c>
      <c r="BF851" s="24" t="str">
        <f t="shared" si="249"/>
        <v/>
      </c>
      <c r="BG851" s="24" t="str">
        <f t="shared" si="250"/>
        <v/>
      </c>
      <c r="BH851" s="24" t="str">
        <f>IF(AND($BB$1=5,AG851=5,$BC$1=AH851),'Data Entry'!E856,"")</f>
        <v/>
      </c>
      <c r="BI851" s="24" t="str">
        <f>IF(AND($BB$1=5,AG851=5,$BC$1=AH851),'Data Entry'!H856,"")</f>
        <v/>
      </c>
      <c r="BJ851" s="24" t="str">
        <f>IF(AND($BB$1=5,AG851=5,$BC$1=AH851),'Data Entry'!I856,"")</f>
        <v/>
      </c>
      <c r="BK851" s="24" t="str">
        <f t="shared" si="251"/>
        <v/>
      </c>
      <c r="BL851" s="24" t="str">
        <f t="shared" si="252"/>
        <v/>
      </c>
      <c r="BM851" s="24" t="str">
        <f t="shared" si="253"/>
        <v/>
      </c>
      <c r="BN851" s="24" t="str">
        <f t="shared" si="254"/>
        <v/>
      </c>
    </row>
    <row r="852" spans="1:66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7"/>
      <c r="AF852" t="str">
        <f>IF(AK852="","",IF(AK852&gt;0,COUNT($AG$2:AG852),""))</f>
        <v/>
      </c>
      <c r="AG852" s="24">
        <f t="shared" si="237"/>
        <v>5</v>
      </c>
      <c r="AH852" s="24">
        <f>IF(AND($AJ$1=5),'Data Entry'!C857,"")</f>
        <v>0</v>
      </c>
      <c r="AI852" s="24">
        <f>IF(AND($AJ$1=5),'Data Entry'!D857,"")</f>
        <v>0</v>
      </c>
      <c r="AJ852" s="24" t="str">
        <f t="shared" si="238"/>
        <v/>
      </c>
      <c r="AK852" s="24">
        <f>IF(AND($AJ$1=5),'Data Entry'!F857,"")</f>
        <v>0</v>
      </c>
      <c r="AL852" s="24" t="str">
        <f t="shared" si="239"/>
        <v/>
      </c>
      <c r="AM852" s="24">
        <f>IF(AND($AJ$1=5),'Data Entry'!G857,"")</f>
        <v>0</v>
      </c>
      <c r="AN852" s="24" t="str">
        <f t="shared" si="240"/>
        <v/>
      </c>
      <c r="AO852" s="24" t="str">
        <f t="shared" si="241"/>
        <v/>
      </c>
      <c r="AP852" s="24">
        <f>IF(AND($AJ$1=5),'Data Entry'!E857,"")</f>
        <v>0</v>
      </c>
      <c r="AQ852" s="24">
        <f>IF(AND($AJ$1=5),'Data Entry'!H857,"")</f>
        <v>0</v>
      </c>
      <c r="AR852" s="24">
        <f>IF(AND($AJ$1=5),'Data Entry'!I857,"")</f>
        <v>0</v>
      </c>
      <c r="AS852" s="24" t="str">
        <f t="shared" si="242"/>
        <v/>
      </c>
      <c r="AT852" s="24" t="str">
        <f t="shared" si="243"/>
        <v/>
      </c>
      <c r="AU852" s="24" t="str">
        <f t="shared" si="244"/>
        <v/>
      </c>
      <c r="AV852" s="24" t="str">
        <f t="shared" si="245"/>
        <v/>
      </c>
      <c r="AX852" t="str">
        <f>IF(BC852="","",IF(BC852&gt;0,COUNT($AY$2:AY852),""))</f>
        <v/>
      </c>
      <c r="AY852" s="24" t="str">
        <f t="shared" si="246"/>
        <v/>
      </c>
      <c r="AZ852" s="24" t="str">
        <f>IF(AND($BB$1=5,$BC$1=AH852),'Data Entry'!C857,"")</f>
        <v/>
      </c>
      <c r="BA852" s="24" t="str">
        <f>IF(AND($BB$1=5,AG852=5,$BC$1=AH852),'Data Entry'!D857,"")</f>
        <v/>
      </c>
      <c r="BB852" s="24" t="str">
        <f t="shared" si="247"/>
        <v/>
      </c>
      <c r="BC852" s="24" t="str">
        <f>IF(AND($BB$1=5,AG852=5,$BC$1=AH852),'Data Entry'!F857,"")</f>
        <v/>
      </c>
      <c r="BD852" s="24" t="str">
        <f t="shared" si="248"/>
        <v/>
      </c>
      <c r="BE852" s="24" t="str">
        <f>IF(AND($BB$1=5,AG852=5,$BC$1=AH852),'Data Entry'!G857,"")</f>
        <v/>
      </c>
      <c r="BF852" s="24" t="str">
        <f t="shared" si="249"/>
        <v/>
      </c>
      <c r="BG852" s="24" t="str">
        <f t="shared" si="250"/>
        <v/>
      </c>
      <c r="BH852" s="24" t="str">
        <f>IF(AND($BB$1=5,AG852=5,$BC$1=AH852),'Data Entry'!E857,"")</f>
        <v/>
      </c>
      <c r="BI852" s="24" t="str">
        <f>IF(AND($BB$1=5,AG852=5,$BC$1=AH852),'Data Entry'!H857,"")</f>
        <v/>
      </c>
      <c r="BJ852" s="24" t="str">
        <f>IF(AND($BB$1=5,AG852=5,$BC$1=AH852),'Data Entry'!I857,"")</f>
        <v/>
      </c>
      <c r="BK852" s="24" t="str">
        <f t="shared" si="251"/>
        <v/>
      </c>
      <c r="BL852" s="24" t="str">
        <f t="shared" si="252"/>
        <v/>
      </c>
      <c r="BM852" s="24" t="str">
        <f t="shared" si="253"/>
        <v/>
      </c>
      <c r="BN852" s="24" t="str">
        <f t="shared" si="254"/>
        <v/>
      </c>
    </row>
    <row r="853" spans="1:66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7"/>
      <c r="AF853" t="str">
        <f>IF(AK853="","",IF(AK853&gt;0,COUNT($AG$2:AG853),""))</f>
        <v/>
      </c>
      <c r="AG853" s="24">
        <f t="shared" si="237"/>
        <v>5</v>
      </c>
      <c r="AH853" s="24">
        <f>IF(AND($AJ$1=5),'Data Entry'!C858,"")</f>
        <v>0</v>
      </c>
      <c r="AI853" s="24">
        <f>IF(AND($AJ$1=5),'Data Entry'!D858,"")</f>
        <v>0</v>
      </c>
      <c r="AJ853" s="24" t="str">
        <f t="shared" si="238"/>
        <v/>
      </c>
      <c r="AK853" s="24">
        <f>IF(AND($AJ$1=5),'Data Entry'!F858,"")</f>
        <v>0</v>
      </c>
      <c r="AL853" s="24" t="str">
        <f t="shared" si="239"/>
        <v/>
      </c>
      <c r="AM853" s="24">
        <f>IF(AND($AJ$1=5),'Data Entry'!G858,"")</f>
        <v>0</v>
      </c>
      <c r="AN853" s="24" t="str">
        <f t="shared" si="240"/>
        <v/>
      </c>
      <c r="AO853" s="24" t="str">
        <f t="shared" si="241"/>
        <v/>
      </c>
      <c r="AP853" s="24">
        <f>IF(AND($AJ$1=5),'Data Entry'!E858,"")</f>
        <v>0</v>
      </c>
      <c r="AQ853" s="24">
        <f>IF(AND($AJ$1=5),'Data Entry'!H858,"")</f>
        <v>0</v>
      </c>
      <c r="AR853" s="24">
        <f>IF(AND($AJ$1=5),'Data Entry'!I858,"")</f>
        <v>0</v>
      </c>
      <c r="AS853" s="24" t="str">
        <f t="shared" si="242"/>
        <v/>
      </c>
      <c r="AT853" s="24" t="str">
        <f t="shared" si="243"/>
        <v/>
      </c>
      <c r="AU853" s="24" t="str">
        <f t="shared" si="244"/>
        <v/>
      </c>
      <c r="AV853" s="24" t="str">
        <f t="shared" si="245"/>
        <v/>
      </c>
      <c r="AX853" t="str">
        <f>IF(BC853="","",IF(BC853&gt;0,COUNT($AY$2:AY853),""))</f>
        <v/>
      </c>
      <c r="AY853" s="24" t="str">
        <f t="shared" si="246"/>
        <v/>
      </c>
      <c r="AZ853" s="24" t="str">
        <f>IF(AND($BB$1=5,$BC$1=AH853),'Data Entry'!C858,"")</f>
        <v/>
      </c>
      <c r="BA853" s="24" t="str">
        <f>IF(AND($BB$1=5,AG853=5,$BC$1=AH853),'Data Entry'!D858,"")</f>
        <v/>
      </c>
      <c r="BB853" s="24" t="str">
        <f t="shared" si="247"/>
        <v/>
      </c>
      <c r="BC853" s="24" t="str">
        <f>IF(AND($BB$1=5,AG853=5,$BC$1=AH853),'Data Entry'!F858,"")</f>
        <v/>
      </c>
      <c r="BD853" s="24" t="str">
        <f t="shared" si="248"/>
        <v/>
      </c>
      <c r="BE853" s="24" t="str">
        <f>IF(AND($BB$1=5,AG853=5,$BC$1=AH853),'Data Entry'!G858,"")</f>
        <v/>
      </c>
      <c r="BF853" s="24" t="str">
        <f t="shared" si="249"/>
        <v/>
      </c>
      <c r="BG853" s="24" t="str">
        <f t="shared" si="250"/>
        <v/>
      </c>
      <c r="BH853" s="24" t="str">
        <f>IF(AND($BB$1=5,AG853=5,$BC$1=AH853),'Data Entry'!E858,"")</f>
        <v/>
      </c>
      <c r="BI853" s="24" t="str">
        <f>IF(AND($BB$1=5,AG853=5,$BC$1=AH853),'Data Entry'!H858,"")</f>
        <v/>
      </c>
      <c r="BJ853" s="24" t="str">
        <f>IF(AND($BB$1=5,AG853=5,$BC$1=AH853),'Data Entry'!I858,"")</f>
        <v/>
      </c>
      <c r="BK853" s="24" t="str">
        <f t="shared" si="251"/>
        <v/>
      </c>
      <c r="BL853" s="24" t="str">
        <f t="shared" si="252"/>
        <v/>
      </c>
      <c r="BM853" s="24" t="str">
        <f t="shared" si="253"/>
        <v/>
      </c>
      <c r="BN853" s="24" t="str">
        <f t="shared" si="254"/>
        <v/>
      </c>
    </row>
    <row r="854" spans="1:66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7"/>
      <c r="AF854" t="str">
        <f>IF(AK854="","",IF(AK854&gt;0,COUNT($AG$2:AG854),""))</f>
        <v/>
      </c>
      <c r="AG854" s="24">
        <f t="shared" si="237"/>
        <v>5</v>
      </c>
      <c r="AH854" s="24">
        <f>IF(AND($AJ$1=5),'Data Entry'!C859,"")</f>
        <v>0</v>
      </c>
      <c r="AI854" s="24">
        <f>IF(AND($AJ$1=5),'Data Entry'!D859,"")</f>
        <v>0</v>
      </c>
      <c r="AJ854" s="24" t="str">
        <f t="shared" si="238"/>
        <v/>
      </c>
      <c r="AK854" s="24">
        <f>IF(AND($AJ$1=5),'Data Entry'!F859,"")</f>
        <v>0</v>
      </c>
      <c r="AL854" s="24" t="str">
        <f t="shared" si="239"/>
        <v/>
      </c>
      <c r="AM854" s="24">
        <f>IF(AND($AJ$1=5),'Data Entry'!G859,"")</f>
        <v>0</v>
      </c>
      <c r="AN854" s="24" t="str">
        <f t="shared" si="240"/>
        <v/>
      </c>
      <c r="AO854" s="24" t="str">
        <f t="shared" si="241"/>
        <v/>
      </c>
      <c r="AP854" s="24">
        <f>IF(AND($AJ$1=5),'Data Entry'!E859,"")</f>
        <v>0</v>
      </c>
      <c r="AQ854" s="24">
        <f>IF(AND($AJ$1=5),'Data Entry'!H859,"")</f>
        <v>0</v>
      </c>
      <c r="AR854" s="24">
        <f>IF(AND($AJ$1=5),'Data Entry'!I859,"")</f>
        <v>0</v>
      </c>
      <c r="AS854" s="24" t="str">
        <f t="shared" si="242"/>
        <v/>
      </c>
      <c r="AT854" s="24" t="str">
        <f t="shared" si="243"/>
        <v/>
      </c>
      <c r="AU854" s="24" t="str">
        <f t="shared" si="244"/>
        <v/>
      </c>
      <c r="AV854" s="24" t="str">
        <f t="shared" si="245"/>
        <v/>
      </c>
      <c r="AX854" t="str">
        <f>IF(BC854="","",IF(BC854&gt;0,COUNT($AY$2:AY854),""))</f>
        <v/>
      </c>
      <c r="AY854" s="24" t="str">
        <f t="shared" si="246"/>
        <v/>
      </c>
      <c r="AZ854" s="24" t="str">
        <f>IF(AND($BB$1=5,$BC$1=AH854),'Data Entry'!C859,"")</f>
        <v/>
      </c>
      <c r="BA854" s="24" t="str">
        <f>IF(AND($BB$1=5,AG854=5,$BC$1=AH854),'Data Entry'!D859,"")</f>
        <v/>
      </c>
      <c r="BB854" s="24" t="str">
        <f t="shared" si="247"/>
        <v/>
      </c>
      <c r="BC854" s="24" t="str">
        <f>IF(AND($BB$1=5,AG854=5,$BC$1=AH854),'Data Entry'!F859,"")</f>
        <v/>
      </c>
      <c r="BD854" s="24" t="str">
        <f t="shared" si="248"/>
        <v/>
      </c>
      <c r="BE854" s="24" t="str">
        <f>IF(AND($BB$1=5,AG854=5,$BC$1=AH854),'Data Entry'!G859,"")</f>
        <v/>
      </c>
      <c r="BF854" s="24" t="str">
        <f t="shared" si="249"/>
        <v/>
      </c>
      <c r="BG854" s="24" t="str">
        <f t="shared" si="250"/>
        <v/>
      </c>
      <c r="BH854" s="24" t="str">
        <f>IF(AND($BB$1=5,AG854=5,$BC$1=AH854),'Data Entry'!E859,"")</f>
        <v/>
      </c>
      <c r="BI854" s="24" t="str">
        <f>IF(AND($BB$1=5,AG854=5,$BC$1=AH854),'Data Entry'!H859,"")</f>
        <v/>
      </c>
      <c r="BJ854" s="24" t="str">
        <f>IF(AND($BB$1=5,AG854=5,$BC$1=AH854),'Data Entry'!I859,"")</f>
        <v/>
      </c>
      <c r="BK854" s="24" t="str">
        <f t="shared" si="251"/>
        <v/>
      </c>
      <c r="BL854" s="24" t="str">
        <f t="shared" si="252"/>
        <v/>
      </c>
      <c r="BM854" s="24" t="str">
        <f t="shared" si="253"/>
        <v/>
      </c>
      <c r="BN854" s="24" t="str">
        <f t="shared" si="254"/>
        <v/>
      </c>
    </row>
    <row r="855" spans="1:66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7"/>
      <c r="AF855" t="str">
        <f>IF(AK855="","",IF(AK855&gt;0,COUNT($AG$2:AG855),""))</f>
        <v/>
      </c>
      <c r="AG855" s="24">
        <f t="shared" si="237"/>
        <v>5</v>
      </c>
      <c r="AH855" s="24">
        <f>IF(AND($AJ$1=5),'Data Entry'!C860,"")</f>
        <v>0</v>
      </c>
      <c r="AI855" s="24">
        <f>IF(AND($AJ$1=5),'Data Entry'!D860,"")</f>
        <v>0</v>
      </c>
      <c r="AJ855" s="24" t="str">
        <f t="shared" si="238"/>
        <v/>
      </c>
      <c r="AK855" s="24">
        <f>IF(AND($AJ$1=5),'Data Entry'!F860,"")</f>
        <v>0</v>
      </c>
      <c r="AL855" s="24" t="str">
        <f t="shared" si="239"/>
        <v/>
      </c>
      <c r="AM855" s="24">
        <f>IF(AND($AJ$1=5),'Data Entry'!G860,"")</f>
        <v>0</v>
      </c>
      <c r="AN855" s="24" t="str">
        <f t="shared" si="240"/>
        <v/>
      </c>
      <c r="AO855" s="24" t="str">
        <f t="shared" si="241"/>
        <v/>
      </c>
      <c r="AP855" s="24">
        <f>IF(AND($AJ$1=5),'Data Entry'!E860,"")</f>
        <v>0</v>
      </c>
      <c r="AQ855" s="24">
        <f>IF(AND($AJ$1=5),'Data Entry'!H860,"")</f>
        <v>0</v>
      </c>
      <c r="AR855" s="24">
        <f>IF(AND($AJ$1=5),'Data Entry'!I860,"")</f>
        <v>0</v>
      </c>
      <c r="AS855" s="24" t="str">
        <f t="shared" si="242"/>
        <v/>
      </c>
      <c r="AT855" s="24" t="str">
        <f t="shared" si="243"/>
        <v/>
      </c>
      <c r="AU855" s="24" t="str">
        <f t="shared" si="244"/>
        <v/>
      </c>
      <c r="AV855" s="24" t="str">
        <f t="shared" si="245"/>
        <v/>
      </c>
      <c r="AX855" t="str">
        <f>IF(BC855="","",IF(BC855&gt;0,COUNT($AY$2:AY855),""))</f>
        <v/>
      </c>
      <c r="AY855" s="24" t="str">
        <f t="shared" si="246"/>
        <v/>
      </c>
      <c r="AZ855" s="24" t="str">
        <f>IF(AND($BB$1=5,$BC$1=AH855),'Data Entry'!C860,"")</f>
        <v/>
      </c>
      <c r="BA855" s="24" t="str">
        <f>IF(AND($BB$1=5,AG855=5,$BC$1=AH855),'Data Entry'!D860,"")</f>
        <v/>
      </c>
      <c r="BB855" s="24" t="str">
        <f t="shared" si="247"/>
        <v/>
      </c>
      <c r="BC855" s="24" t="str">
        <f>IF(AND($BB$1=5,AG855=5,$BC$1=AH855),'Data Entry'!F860,"")</f>
        <v/>
      </c>
      <c r="BD855" s="24" t="str">
        <f t="shared" si="248"/>
        <v/>
      </c>
      <c r="BE855" s="24" t="str">
        <f>IF(AND($BB$1=5,AG855=5,$BC$1=AH855),'Data Entry'!G860,"")</f>
        <v/>
      </c>
      <c r="BF855" s="24" t="str">
        <f t="shared" si="249"/>
        <v/>
      </c>
      <c r="BG855" s="24" t="str">
        <f t="shared" si="250"/>
        <v/>
      </c>
      <c r="BH855" s="24" t="str">
        <f>IF(AND($BB$1=5,AG855=5,$BC$1=AH855),'Data Entry'!E860,"")</f>
        <v/>
      </c>
      <c r="BI855" s="24" t="str">
        <f>IF(AND($BB$1=5,AG855=5,$BC$1=AH855),'Data Entry'!H860,"")</f>
        <v/>
      </c>
      <c r="BJ855" s="24" t="str">
        <f>IF(AND($BB$1=5,AG855=5,$BC$1=AH855),'Data Entry'!I860,"")</f>
        <v/>
      </c>
      <c r="BK855" s="24" t="str">
        <f t="shared" si="251"/>
        <v/>
      </c>
      <c r="BL855" s="24" t="str">
        <f t="shared" si="252"/>
        <v/>
      </c>
      <c r="BM855" s="24" t="str">
        <f t="shared" si="253"/>
        <v/>
      </c>
      <c r="BN855" s="24" t="str">
        <f t="shared" si="254"/>
        <v/>
      </c>
    </row>
    <row r="856" spans="1:66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7"/>
      <c r="AF856" t="str">
        <f>IF(AK856="","",IF(AK856&gt;0,COUNT($AG$2:AG856),""))</f>
        <v/>
      </c>
      <c r="AG856" s="24">
        <f t="shared" si="237"/>
        <v>5</v>
      </c>
      <c r="AH856" s="24">
        <f>IF(AND($AJ$1=5),'Data Entry'!C861,"")</f>
        <v>0</v>
      </c>
      <c r="AI856" s="24">
        <f>IF(AND($AJ$1=5),'Data Entry'!D861,"")</f>
        <v>0</v>
      </c>
      <c r="AJ856" s="24" t="str">
        <f t="shared" si="238"/>
        <v/>
      </c>
      <c r="AK856" s="24">
        <f>IF(AND($AJ$1=5),'Data Entry'!F861,"")</f>
        <v>0</v>
      </c>
      <c r="AL856" s="24" t="str">
        <f t="shared" si="239"/>
        <v/>
      </c>
      <c r="AM856" s="24">
        <f>IF(AND($AJ$1=5),'Data Entry'!G861,"")</f>
        <v>0</v>
      </c>
      <c r="AN856" s="24" t="str">
        <f t="shared" si="240"/>
        <v/>
      </c>
      <c r="AO856" s="24" t="str">
        <f t="shared" si="241"/>
        <v/>
      </c>
      <c r="AP856" s="24">
        <f>IF(AND($AJ$1=5),'Data Entry'!E861,"")</f>
        <v>0</v>
      </c>
      <c r="AQ856" s="24">
        <f>IF(AND($AJ$1=5),'Data Entry'!H861,"")</f>
        <v>0</v>
      </c>
      <c r="AR856" s="24">
        <f>IF(AND($AJ$1=5),'Data Entry'!I861,"")</f>
        <v>0</v>
      </c>
      <c r="AS856" s="24" t="str">
        <f t="shared" si="242"/>
        <v/>
      </c>
      <c r="AT856" s="24" t="str">
        <f t="shared" si="243"/>
        <v/>
      </c>
      <c r="AU856" s="24" t="str">
        <f t="shared" si="244"/>
        <v/>
      </c>
      <c r="AV856" s="24" t="str">
        <f t="shared" si="245"/>
        <v/>
      </c>
      <c r="AX856" t="str">
        <f>IF(BC856="","",IF(BC856&gt;0,COUNT($AY$2:AY856),""))</f>
        <v/>
      </c>
      <c r="AY856" s="24" t="str">
        <f t="shared" si="246"/>
        <v/>
      </c>
      <c r="AZ856" s="24" t="str">
        <f>IF(AND($BB$1=5,$BC$1=AH856),'Data Entry'!C861,"")</f>
        <v/>
      </c>
      <c r="BA856" s="24" t="str">
        <f>IF(AND($BB$1=5,AG856=5,$BC$1=AH856),'Data Entry'!D861,"")</f>
        <v/>
      </c>
      <c r="BB856" s="24" t="str">
        <f t="shared" si="247"/>
        <v/>
      </c>
      <c r="BC856" s="24" t="str">
        <f>IF(AND($BB$1=5,AG856=5,$BC$1=AH856),'Data Entry'!F861,"")</f>
        <v/>
      </c>
      <c r="BD856" s="24" t="str">
        <f t="shared" si="248"/>
        <v/>
      </c>
      <c r="BE856" s="24" t="str">
        <f>IF(AND($BB$1=5,AG856=5,$BC$1=AH856),'Data Entry'!G861,"")</f>
        <v/>
      </c>
      <c r="BF856" s="24" t="str">
        <f t="shared" si="249"/>
        <v/>
      </c>
      <c r="BG856" s="24" t="str">
        <f t="shared" si="250"/>
        <v/>
      </c>
      <c r="BH856" s="24" t="str">
        <f>IF(AND($BB$1=5,AG856=5,$BC$1=AH856),'Data Entry'!E861,"")</f>
        <v/>
      </c>
      <c r="BI856" s="24" t="str">
        <f>IF(AND($BB$1=5,AG856=5,$BC$1=AH856),'Data Entry'!H861,"")</f>
        <v/>
      </c>
      <c r="BJ856" s="24" t="str">
        <f>IF(AND($BB$1=5,AG856=5,$BC$1=AH856),'Data Entry'!I861,"")</f>
        <v/>
      </c>
      <c r="BK856" s="24" t="str">
        <f t="shared" si="251"/>
        <v/>
      </c>
      <c r="BL856" s="24" t="str">
        <f t="shared" si="252"/>
        <v/>
      </c>
      <c r="BM856" s="24" t="str">
        <f t="shared" si="253"/>
        <v/>
      </c>
      <c r="BN856" s="24" t="str">
        <f t="shared" si="254"/>
        <v/>
      </c>
    </row>
    <row r="857" spans="1:66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7"/>
      <c r="AF857" t="str">
        <f>IF(AK857="","",IF(AK857&gt;0,COUNT($AG$2:AG857),""))</f>
        <v/>
      </c>
      <c r="AG857" s="24">
        <f t="shared" si="237"/>
        <v>5</v>
      </c>
      <c r="AH857" s="24">
        <f>IF(AND($AJ$1=5),'Data Entry'!C862,"")</f>
        <v>0</v>
      </c>
      <c r="AI857" s="24">
        <f>IF(AND($AJ$1=5),'Data Entry'!D862,"")</f>
        <v>0</v>
      </c>
      <c r="AJ857" s="24" t="str">
        <f t="shared" si="238"/>
        <v/>
      </c>
      <c r="AK857" s="24">
        <f>IF(AND($AJ$1=5),'Data Entry'!F862,"")</f>
        <v>0</v>
      </c>
      <c r="AL857" s="24" t="str">
        <f t="shared" si="239"/>
        <v/>
      </c>
      <c r="AM857" s="24">
        <f>IF(AND($AJ$1=5),'Data Entry'!G862,"")</f>
        <v>0</v>
      </c>
      <c r="AN857" s="24" t="str">
        <f t="shared" si="240"/>
        <v/>
      </c>
      <c r="AO857" s="24" t="str">
        <f t="shared" si="241"/>
        <v/>
      </c>
      <c r="AP857" s="24">
        <f>IF(AND($AJ$1=5),'Data Entry'!E862,"")</f>
        <v>0</v>
      </c>
      <c r="AQ857" s="24">
        <f>IF(AND($AJ$1=5),'Data Entry'!H862,"")</f>
        <v>0</v>
      </c>
      <c r="AR857" s="24">
        <f>IF(AND($AJ$1=5),'Data Entry'!I862,"")</f>
        <v>0</v>
      </c>
      <c r="AS857" s="24" t="str">
        <f t="shared" si="242"/>
        <v/>
      </c>
      <c r="AT857" s="24" t="str">
        <f t="shared" si="243"/>
        <v/>
      </c>
      <c r="AU857" s="24" t="str">
        <f t="shared" si="244"/>
        <v/>
      </c>
      <c r="AV857" s="24" t="str">
        <f t="shared" si="245"/>
        <v/>
      </c>
      <c r="AX857" t="str">
        <f>IF(BC857="","",IF(BC857&gt;0,COUNT($AY$2:AY857),""))</f>
        <v/>
      </c>
      <c r="AY857" s="24" t="str">
        <f t="shared" si="246"/>
        <v/>
      </c>
      <c r="AZ857" s="24" t="str">
        <f>IF(AND($BB$1=5,$BC$1=AH857),'Data Entry'!C862,"")</f>
        <v/>
      </c>
      <c r="BA857" s="24" t="str">
        <f>IF(AND($BB$1=5,AG857=5,$BC$1=AH857),'Data Entry'!D862,"")</f>
        <v/>
      </c>
      <c r="BB857" s="24" t="str">
        <f t="shared" si="247"/>
        <v/>
      </c>
      <c r="BC857" s="24" t="str">
        <f>IF(AND($BB$1=5,AG857=5,$BC$1=AH857),'Data Entry'!F862,"")</f>
        <v/>
      </c>
      <c r="BD857" s="24" t="str">
        <f t="shared" si="248"/>
        <v/>
      </c>
      <c r="BE857" s="24" t="str">
        <f>IF(AND($BB$1=5,AG857=5,$BC$1=AH857),'Data Entry'!G862,"")</f>
        <v/>
      </c>
      <c r="BF857" s="24" t="str">
        <f t="shared" si="249"/>
        <v/>
      </c>
      <c r="BG857" s="24" t="str">
        <f t="shared" si="250"/>
        <v/>
      </c>
      <c r="BH857" s="24" t="str">
        <f>IF(AND($BB$1=5,AG857=5,$BC$1=AH857),'Data Entry'!E862,"")</f>
        <v/>
      </c>
      <c r="BI857" s="24" t="str">
        <f>IF(AND($BB$1=5,AG857=5,$BC$1=AH857),'Data Entry'!H862,"")</f>
        <v/>
      </c>
      <c r="BJ857" s="24" t="str">
        <f>IF(AND($BB$1=5,AG857=5,$BC$1=AH857),'Data Entry'!I862,"")</f>
        <v/>
      </c>
      <c r="BK857" s="24" t="str">
        <f t="shared" si="251"/>
        <v/>
      </c>
      <c r="BL857" s="24" t="str">
        <f t="shared" si="252"/>
        <v/>
      </c>
      <c r="BM857" s="24" t="str">
        <f t="shared" si="253"/>
        <v/>
      </c>
      <c r="BN857" s="24" t="str">
        <f t="shared" si="254"/>
        <v/>
      </c>
    </row>
    <row r="858" spans="1:66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7"/>
      <c r="AF858" t="str">
        <f>IF(AK858="","",IF(AK858&gt;0,COUNT($AG$2:AG858),""))</f>
        <v/>
      </c>
      <c r="AG858" s="24">
        <f t="shared" si="237"/>
        <v>5</v>
      </c>
      <c r="AH858" s="24">
        <f>IF(AND($AJ$1=5),'Data Entry'!C863,"")</f>
        <v>0</v>
      </c>
      <c r="AI858" s="24">
        <f>IF(AND($AJ$1=5),'Data Entry'!D863,"")</f>
        <v>0</v>
      </c>
      <c r="AJ858" s="24" t="str">
        <f t="shared" si="238"/>
        <v/>
      </c>
      <c r="AK858" s="24">
        <f>IF(AND($AJ$1=5),'Data Entry'!F863,"")</f>
        <v>0</v>
      </c>
      <c r="AL858" s="24" t="str">
        <f t="shared" si="239"/>
        <v/>
      </c>
      <c r="AM858" s="24">
        <f>IF(AND($AJ$1=5),'Data Entry'!G863,"")</f>
        <v>0</v>
      </c>
      <c r="AN858" s="24" t="str">
        <f t="shared" si="240"/>
        <v/>
      </c>
      <c r="AO858" s="24" t="str">
        <f t="shared" si="241"/>
        <v/>
      </c>
      <c r="AP858" s="24">
        <f>IF(AND($AJ$1=5),'Data Entry'!E863,"")</f>
        <v>0</v>
      </c>
      <c r="AQ858" s="24">
        <f>IF(AND($AJ$1=5),'Data Entry'!H863,"")</f>
        <v>0</v>
      </c>
      <c r="AR858" s="24">
        <f>IF(AND($AJ$1=5),'Data Entry'!I863,"")</f>
        <v>0</v>
      </c>
      <c r="AS858" s="24" t="str">
        <f t="shared" si="242"/>
        <v/>
      </c>
      <c r="AT858" s="24" t="str">
        <f t="shared" si="243"/>
        <v/>
      </c>
      <c r="AU858" s="24" t="str">
        <f t="shared" si="244"/>
        <v/>
      </c>
      <c r="AV858" s="24" t="str">
        <f t="shared" si="245"/>
        <v/>
      </c>
      <c r="AX858" t="str">
        <f>IF(BC858="","",IF(BC858&gt;0,COUNT($AY$2:AY858),""))</f>
        <v/>
      </c>
      <c r="AY858" s="24" t="str">
        <f t="shared" si="246"/>
        <v/>
      </c>
      <c r="AZ858" s="24" t="str">
        <f>IF(AND($BB$1=5,$BC$1=AH858),'Data Entry'!C863,"")</f>
        <v/>
      </c>
      <c r="BA858" s="24" t="str">
        <f>IF(AND($BB$1=5,AG858=5,$BC$1=AH858),'Data Entry'!D863,"")</f>
        <v/>
      </c>
      <c r="BB858" s="24" t="str">
        <f t="shared" si="247"/>
        <v/>
      </c>
      <c r="BC858" s="24" t="str">
        <f>IF(AND($BB$1=5,AG858=5,$BC$1=AH858),'Data Entry'!F863,"")</f>
        <v/>
      </c>
      <c r="BD858" s="24" t="str">
        <f t="shared" si="248"/>
        <v/>
      </c>
      <c r="BE858" s="24" t="str">
        <f>IF(AND($BB$1=5,AG858=5,$BC$1=AH858),'Data Entry'!G863,"")</f>
        <v/>
      </c>
      <c r="BF858" s="24" t="str">
        <f t="shared" si="249"/>
        <v/>
      </c>
      <c r="BG858" s="24" t="str">
        <f t="shared" si="250"/>
        <v/>
      </c>
      <c r="BH858" s="24" t="str">
        <f>IF(AND($BB$1=5,AG858=5,$BC$1=AH858),'Data Entry'!E863,"")</f>
        <v/>
      </c>
      <c r="BI858" s="24" t="str">
        <f>IF(AND($BB$1=5,AG858=5,$BC$1=AH858),'Data Entry'!H863,"")</f>
        <v/>
      </c>
      <c r="BJ858" s="24" t="str">
        <f>IF(AND($BB$1=5,AG858=5,$BC$1=AH858),'Data Entry'!I863,"")</f>
        <v/>
      </c>
      <c r="BK858" s="24" t="str">
        <f t="shared" si="251"/>
        <v/>
      </c>
      <c r="BL858" s="24" t="str">
        <f t="shared" si="252"/>
        <v/>
      </c>
      <c r="BM858" s="24" t="str">
        <f t="shared" si="253"/>
        <v/>
      </c>
      <c r="BN858" s="24" t="str">
        <f t="shared" si="254"/>
        <v/>
      </c>
    </row>
    <row r="859" spans="1:66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7"/>
      <c r="AF859" t="str">
        <f>IF(AK859="","",IF(AK859&gt;0,COUNT($AG$2:AG859),""))</f>
        <v/>
      </c>
      <c r="AG859" s="24">
        <f t="shared" si="237"/>
        <v>5</v>
      </c>
      <c r="AH859" s="24">
        <f>IF(AND($AJ$1=5),'Data Entry'!C864,"")</f>
        <v>0</v>
      </c>
      <c r="AI859" s="24">
        <f>IF(AND($AJ$1=5),'Data Entry'!D864,"")</f>
        <v>0</v>
      </c>
      <c r="AJ859" s="24" t="str">
        <f t="shared" si="238"/>
        <v/>
      </c>
      <c r="AK859" s="24">
        <f>IF(AND($AJ$1=5),'Data Entry'!F864,"")</f>
        <v>0</v>
      </c>
      <c r="AL859" s="24" t="str">
        <f t="shared" si="239"/>
        <v/>
      </c>
      <c r="AM859" s="24">
        <f>IF(AND($AJ$1=5),'Data Entry'!G864,"")</f>
        <v>0</v>
      </c>
      <c r="AN859" s="24" t="str">
        <f t="shared" si="240"/>
        <v/>
      </c>
      <c r="AO859" s="24" t="str">
        <f t="shared" si="241"/>
        <v/>
      </c>
      <c r="AP859" s="24">
        <f>IF(AND($AJ$1=5),'Data Entry'!E864,"")</f>
        <v>0</v>
      </c>
      <c r="AQ859" s="24">
        <f>IF(AND($AJ$1=5),'Data Entry'!H864,"")</f>
        <v>0</v>
      </c>
      <c r="AR859" s="24">
        <f>IF(AND($AJ$1=5),'Data Entry'!I864,"")</f>
        <v>0</v>
      </c>
      <c r="AS859" s="24" t="str">
        <f t="shared" si="242"/>
        <v/>
      </c>
      <c r="AT859" s="24" t="str">
        <f t="shared" si="243"/>
        <v/>
      </c>
      <c r="AU859" s="24" t="str">
        <f t="shared" si="244"/>
        <v/>
      </c>
      <c r="AV859" s="24" t="str">
        <f t="shared" si="245"/>
        <v/>
      </c>
      <c r="AX859" t="str">
        <f>IF(BC859="","",IF(BC859&gt;0,COUNT($AY$2:AY859),""))</f>
        <v/>
      </c>
      <c r="AY859" s="24" t="str">
        <f t="shared" si="246"/>
        <v/>
      </c>
      <c r="AZ859" s="24" t="str">
        <f>IF(AND($BB$1=5,$BC$1=AH859),'Data Entry'!C864,"")</f>
        <v/>
      </c>
      <c r="BA859" s="24" t="str">
        <f>IF(AND($BB$1=5,AG859=5,$BC$1=AH859),'Data Entry'!D864,"")</f>
        <v/>
      </c>
      <c r="BB859" s="24" t="str">
        <f t="shared" si="247"/>
        <v/>
      </c>
      <c r="BC859" s="24" t="str">
        <f>IF(AND($BB$1=5,AG859=5,$BC$1=AH859),'Data Entry'!F864,"")</f>
        <v/>
      </c>
      <c r="BD859" s="24" t="str">
        <f t="shared" si="248"/>
        <v/>
      </c>
      <c r="BE859" s="24" t="str">
        <f>IF(AND($BB$1=5,AG859=5,$BC$1=AH859),'Data Entry'!G864,"")</f>
        <v/>
      </c>
      <c r="BF859" s="24" t="str">
        <f t="shared" si="249"/>
        <v/>
      </c>
      <c r="BG859" s="24" t="str">
        <f t="shared" si="250"/>
        <v/>
      </c>
      <c r="BH859" s="24" t="str">
        <f>IF(AND($BB$1=5,AG859=5,$BC$1=AH859),'Data Entry'!E864,"")</f>
        <v/>
      </c>
      <c r="BI859" s="24" t="str">
        <f>IF(AND($BB$1=5,AG859=5,$BC$1=AH859),'Data Entry'!H864,"")</f>
        <v/>
      </c>
      <c r="BJ859" s="24" t="str">
        <f>IF(AND($BB$1=5,AG859=5,$BC$1=AH859),'Data Entry'!I864,"")</f>
        <v/>
      </c>
      <c r="BK859" s="24" t="str">
        <f t="shared" si="251"/>
        <v/>
      </c>
      <c r="BL859" s="24" t="str">
        <f t="shared" si="252"/>
        <v/>
      </c>
      <c r="BM859" s="24" t="str">
        <f t="shared" si="253"/>
        <v/>
      </c>
      <c r="BN859" s="24" t="str">
        <f t="shared" si="254"/>
        <v/>
      </c>
    </row>
    <row r="860" spans="1:66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7"/>
      <c r="AF860" t="str">
        <f>IF(AK860="","",IF(AK860&gt;0,COUNT($AG$2:AG860),""))</f>
        <v/>
      </c>
      <c r="AG860" s="24">
        <f t="shared" si="237"/>
        <v>5</v>
      </c>
      <c r="AH860" s="24">
        <f>IF(AND($AJ$1=5),'Data Entry'!C865,"")</f>
        <v>0</v>
      </c>
      <c r="AI860" s="24">
        <f>IF(AND($AJ$1=5),'Data Entry'!D865,"")</f>
        <v>0</v>
      </c>
      <c r="AJ860" s="24" t="str">
        <f t="shared" si="238"/>
        <v/>
      </c>
      <c r="AK860" s="24">
        <f>IF(AND($AJ$1=5),'Data Entry'!F865,"")</f>
        <v>0</v>
      </c>
      <c r="AL860" s="24" t="str">
        <f t="shared" si="239"/>
        <v/>
      </c>
      <c r="AM860" s="24">
        <f>IF(AND($AJ$1=5),'Data Entry'!G865,"")</f>
        <v>0</v>
      </c>
      <c r="AN860" s="24" t="str">
        <f t="shared" si="240"/>
        <v/>
      </c>
      <c r="AO860" s="24" t="str">
        <f t="shared" si="241"/>
        <v/>
      </c>
      <c r="AP860" s="24">
        <f>IF(AND($AJ$1=5),'Data Entry'!E865,"")</f>
        <v>0</v>
      </c>
      <c r="AQ860" s="24">
        <f>IF(AND($AJ$1=5),'Data Entry'!H865,"")</f>
        <v>0</v>
      </c>
      <c r="AR860" s="24">
        <f>IF(AND($AJ$1=5),'Data Entry'!I865,"")</f>
        <v>0</v>
      </c>
      <c r="AS860" s="24" t="str">
        <f t="shared" si="242"/>
        <v/>
      </c>
      <c r="AT860" s="24" t="str">
        <f t="shared" si="243"/>
        <v/>
      </c>
      <c r="AU860" s="24" t="str">
        <f t="shared" si="244"/>
        <v/>
      </c>
      <c r="AV860" s="24" t="str">
        <f t="shared" si="245"/>
        <v/>
      </c>
      <c r="AX860" t="str">
        <f>IF(BC860="","",IF(BC860&gt;0,COUNT($AY$2:AY860),""))</f>
        <v/>
      </c>
      <c r="AY860" s="24" t="str">
        <f t="shared" si="246"/>
        <v/>
      </c>
      <c r="AZ860" s="24" t="str">
        <f>IF(AND($BB$1=5,$BC$1=AH860),'Data Entry'!C865,"")</f>
        <v/>
      </c>
      <c r="BA860" s="24" t="str">
        <f>IF(AND($BB$1=5,AG860=5,$BC$1=AH860),'Data Entry'!D865,"")</f>
        <v/>
      </c>
      <c r="BB860" s="24" t="str">
        <f t="shared" si="247"/>
        <v/>
      </c>
      <c r="BC860" s="24" t="str">
        <f>IF(AND($BB$1=5,AG860=5,$BC$1=AH860),'Data Entry'!F865,"")</f>
        <v/>
      </c>
      <c r="BD860" s="24" t="str">
        <f t="shared" si="248"/>
        <v/>
      </c>
      <c r="BE860" s="24" t="str">
        <f>IF(AND($BB$1=5,AG860=5,$BC$1=AH860),'Data Entry'!G865,"")</f>
        <v/>
      </c>
      <c r="BF860" s="24" t="str">
        <f t="shared" si="249"/>
        <v/>
      </c>
      <c r="BG860" s="24" t="str">
        <f t="shared" si="250"/>
        <v/>
      </c>
      <c r="BH860" s="24" t="str">
        <f>IF(AND($BB$1=5,AG860=5,$BC$1=AH860),'Data Entry'!E865,"")</f>
        <v/>
      </c>
      <c r="BI860" s="24" t="str">
        <f>IF(AND($BB$1=5,AG860=5,$BC$1=AH860),'Data Entry'!H865,"")</f>
        <v/>
      </c>
      <c r="BJ860" s="24" t="str">
        <f>IF(AND($BB$1=5,AG860=5,$BC$1=AH860),'Data Entry'!I865,"")</f>
        <v/>
      </c>
      <c r="BK860" s="24" t="str">
        <f t="shared" si="251"/>
        <v/>
      </c>
      <c r="BL860" s="24" t="str">
        <f t="shared" si="252"/>
        <v/>
      </c>
      <c r="BM860" s="24" t="str">
        <f t="shared" si="253"/>
        <v/>
      </c>
      <c r="BN860" s="24" t="str">
        <f t="shared" si="254"/>
        <v/>
      </c>
    </row>
    <row r="861" spans="1:66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7"/>
      <c r="AF861" t="str">
        <f>IF(AK861="","",IF(AK861&gt;0,COUNT($AG$2:AG861),""))</f>
        <v/>
      </c>
      <c r="AG861" s="24">
        <f t="shared" si="237"/>
        <v>5</v>
      </c>
      <c r="AH861" s="24">
        <f>IF(AND($AJ$1=5),'Data Entry'!C866,"")</f>
        <v>0</v>
      </c>
      <c r="AI861" s="24">
        <f>IF(AND($AJ$1=5),'Data Entry'!D866,"")</f>
        <v>0</v>
      </c>
      <c r="AJ861" s="24" t="str">
        <f t="shared" si="238"/>
        <v/>
      </c>
      <c r="AK861" s="24">
        <f>IF(AND($AJ$1=5),'Data Entry'!F866,"")</f>
        <v>0</v>
      </c>
      <c r="AL861" s="24" t="str">
        <f t="shared" si="239"/>
        <v/>
      </c>
      <c r="AM861" s="24">
        <f>IF(AND($AJ$1=5),'Data Entry'!G866,"")</f>
        <v>0</v>
      </c>
      <c r="AN861" s="24" t="str">
        <f t="shared" si="240"/>
        <v/>
      </c>
      <c r="AO861" s="24" t="str">
        <f t="shared" si="241"/>
        <v/>
      </c>
      <c r="AP861" s="24">
        <f>IF(AND($AJ$1=5),'Data Entry'!E866,"")</f>
        <v>0</v>
      </c>
      <c r="AQ861" s="24">
        <f>IF(AND($AJ$1=5),'Data Entry'!H866,"")</f>
        <v>0</v>
      </c>
      <c r="AR861" s="24">
        <f>IF(AND($AJ$1=5),'Data Entry'!I866,"")</f>
        <v>0</v>
      </c>
      <c r="AS861" s="24" t="str">
        <f t="shared" si="242"/>
        <v/>
      </c>
      <c r="AT861" s="24" t="str">
        <f t="shared" si="243"/>
        <v/>
      </c>
      <c r="AU861" s="24" t="str">
        <f t="shared" si="244"/>
        <v/>
      </c>
      <c r="AV861" s="24" t="str">
        <f t="shared" si="245"/>
        <v/>
      </c>
      <c r="AX861" t="str">
        <f>IF(BC861="","",IF(BC861&gt;0,COUNT($AY$2:AY861),""))</f>
        <v/>
      </c>
      <c r="AY861" s="24" t="str">
        <f t="shared" si="246"/>
        <v/>
      </c>
      <c r="AZ861" s="24" t="str">
        <f>IF(AND($BB$1=5,$BC$1=AH861),'Data Entry'!C866,"")</f>
        <v/>
      </c>
      <c r="BA861" s="24" t="str">
        <f>IF(AND($BB$1=5,AG861=5,$BC$1=AH861),'Data Entry'!D866,"")</f>
        <v/>
      </c>
      <c r="BB861" s="24" t="str">
        <f t="shared" si="247"/>
        <v/>
      </c>
      <c r="BC861" s="24" t="str">
        <f>IF(AND($BB$1=5,AG861=5,$BC$1=AH861),'Data Entry'!F866,"")</f>
        <v/>
      </c>
      <c r="BD861" s="24" t="str">
        <f t="shared" si="248"/>
        <v/>
      </c>
      <c r="BE861" s="24" t="str">
        <f>IF(AND($BB$1=5,AG861=5,$BC$1=AH861),'Data Entry'!G866,"")</f>
        <v/>
      </c>
      <c r="BF861" s="24" t="str">
        <f t="shared" si="249"/>
        <v/>
      </c>
      <c r="BG861" s="24" t="str">
        <f t="shared" si="250"/>
        <v/>
      </c>
      <c r="BH861" s="24" t="str">
        <f>IF(AND($BB$1=5,AG861=5,$BC$1=AH861),'Data Entry'!E866,"")</f>
        <v/>
      </c>
      <c r="BI861" s="24" t="str">
        <f>IF(AND($BB$1=5,AG861=5,$BC$1=AH861),'Data Entry'!H866,"")</f>
        <v/>
      </c>
      <c r="BJ861" s="24" t="str">
        <f>IF(AND($BB$1=5,AG861=5,$BC$1=AH861),'Data Entry'!I866,"")</f>
        <v/>
      </c>
      <c r="BK861" s="24" t="str">
        <f t="shared" si="251"/>
        <v/>
      </c>
      <c r="BL861" s="24" t="str">
        <f t="shared" si="252"/>
        <v/>
      </c>
      <c r="BM861" s="24" t="str">
        <f t="shared" si="253"/>
        <v/>
      </c>
      <c r="BN861" s="24" t="str">
        <f t="shared" si="254"/>
        <v/>
      </c>
    </row>
    <row r="862" spans="1:66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7"/>
      <c r="AF862" t="str">
        <f>IF(AK862="","",IF(AK862&gt;0,COUNT($AG$2:AG862),""))</f>
        <v/>
      </c>
      <c r="AG862" s="24">
        <f t="shared" si="237"/>
        <v>5</v>
      </c>
      <c r="AH862" s="24">
        <f>IF(AND($AJ$1=5),'Data Entry'!C867,"")</f>
        <v>0</v>
      </c>
      <c r="AI862" s="24">
        <f>IF(AND($AJ$1=5),'Data Entry'!D867,"")</f>
        <v>0</v>
      </c>
      <c r="AJ862" s="24" t="str">
        <f t="shared" si="238"/>
        <v/>
      </c>
      <c r="AK862" s="24">
        <f>IF(AND($AJ$1=5),'Data Entry'!F867,"")</f>
        <v>0</v>
      </c>
      <c r="AL862" s="24" t="str">
        <f t="shared" si="239"/>
        <v/>
      </c>
      <c r="AM862" s="24">
        <f>IF(AND($AJ$1=5),'Data Entry'!G867,"")</f>
        <v>0</v>
      </c>
      <c r="AN862" s="24" t="str">
        <f t="shared" si="240"/>
        <v/>
      </c>
      <c r="AO862" s="24" t="str">
        <f t="shared" si="241"/>
        <v/>
      </c>
      <c r="AP862" s="24">
        <f>IF(AND($AJ$1=5),'Data Entry'!E867,"")</f>
        <v>0</v>
      </c>
      <c r="AQ862" s="24">
        <f>IF(AND($AJ$1=5),'Data Entry'!H867,"")</f>
        <v>0</v>
      </c>
      <c r="AR862" s="24">
        <f>IF(AND($AJ$1=5),'Data Entry'!I867,"")</f>
        <v>0</v>
      </c>
      <c r="AS862" s="24" t="str">
        <f t="shared" si="242"/>
        <v/>
      </c>
      <c r="AT862" s="24" t="str">
        <f t="shared" si="243"/>
        <v/>
      </c>
      <c r="AU862" s="24" t="str">
        <f t="shared" si="244"/>
        <v/>
      </c>
      <c r="AV862" s="24" t="str">
        <f t="shared" si="245"/>
        <v/>
      </c>
      <c r="AX862" t="str">
        <f>IF(BC862="","",IF(BC862&gt;0,COUNT($AY$2:AY862),""))</f>
        <v/>
      </c>
      <c r="AY862" s="24" t="str">
        <f t="shared" si="246"/>
        <v/>
      </c>
      <c r="AZ862" s="24" t="str">
        <f>IF(AND($BB$1=5,$BC$1=AH862),'Data Entry'!C867,"")</f>
        <v/>
      </c>
      <c r="BA862" s="24" t="str">
        <f>IF(AND($BB$1=5,AG862=5,$BC$1=AH862),'Data Entry'!D867,"")</f>
        <v/>
      </c>
      <c r="BB862" s="24" t="str">
        <f t="shared" si="247"/>
        <v/>
      </c>
      <c r="BC862" s="24" t="str">
        <f>IF(AND($BB$1=5,AG862=5,$BC$1=AH862),'Data Entry'!F867,"")</f>
        <v/>
      </c>
      <c r="BD862" s="24" t="str">
        <f t="shared" si="248"/>
        <v/>
      </c>
      <c r="BE862" s="24" t="str">
        <f>IF(AND($BB$1=5,AG862=5,$BC$1=AH862),'Data Entry'!G867,"")</f>
        <v/>
      </c>
      <c r="BF862" s="24" t="str">
        <f t="shared" si="249"/>
        <v/>
      </c>
      <c r="BG862" s="24" t="str">
        <f t="shared" si="250"/>
        <v/>
      </c>
      <c r="BH862" s="24" t="str">
        <f>IF(AND($BB$1=5,AG862=5,$BC$1=AH862),'Data Entry'!E867,"")</f>
        <v/>
      </c>
      <c r="BI862" s="24" t="str">
        <f>IF(AND($BB$1=5,AG862=5,$BC$1=AH862),'Data Entry'!H867,"")</f>
        <v/>
      </c>
      <c r="BJ862" s="24" t="str">
        <f>IF(AND($BB$1=5,AG862=5,$BC$1=AH862),'Data Entry'!I867,"")</f>
        <v/>
      </c>
      <c r="BK862" s="24" t="str">
        <f t="shared" si="251"/>
        <v/>
      </c>
      <c r="BL862" s="24" t="str">
        <f t="shared" si="252"/>
        <v/>
      </c>
      <c r="BM862" s="24" t="str">
        <f t="shared" si="253"/>
        <v/>
      </c>
      <c r="BN862" s="24" t="str">
        <f t="shared" si="254"/>
        <v/>
      </c>
    </row>
    <row r="863" spans="1:66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7"/>
      <c r="AF863" t="str">
        <f>IF(AK863="","",IF(AK863&gt;0,COUNT($AG$2:AG863),""))</f>
        <v/>
      </c>
      <c r="AG863" s="24">
        <f t="shared" si="237"/>
        <v>5</v>
      </c>
      <c r="AH863" s="24">
        <f>IF(AND($AJ$1=5),'Data Entry'!C868,"")</f>
        <v>0</v>
      </c>
      <c r="AI863" s="24">
        <f>IF(AND($AJ$1=5),'Data Entry'!D868,"")</f>
        <v>0</v>
      </c>
      <c r="AJ863" s="24" t="str">
        <f t="shared" si="238"/>
        <v/>
      </c>
      <c r="AK863" s="24">
        <f>IF(AND($AJ$1=5),'Data Entry'!F868,"")</f>
        <v>0</v>
      </c>
      <c r="AL863" s="24" t="str">
        <f t="shared" si="239"/>
        <v/>
      </c>
      <c r="AM863" s="24">
        <f>IF(AND($AJ$1=5),'Data Entry'!G868,"")</f>
        <v>0</v>
      </c>
      <c r="AN863" s="24" t="str">
        <f t="shared" si="240"/>
        <v/>
      </c>
      <c r="AO863" s="24" t="str">
        <f t="shared" si="241"/>
        <v/>
      </c>
      <c r="AP863" s="24">
        <f>IF(AND($AJ$1=5),'Data Entry'!E868,"")</f>
        <v>0</v>
      </c>
      <c r="AQ863" s="24">
        <f>IF(AND($AJ$1=5),'Data Entry'!H868,"")</f>
        <v>0</v>
      </c>
      <c r="AR863" s="24">
        <f>IF(AND($AJ$1=5),'Data Entry'!I868,"")</f>
        <v>0</v>
      </c>
      <c r="AS863" s="24" t="str">
        <f t="shared" si="242"/>
        <v/>
      </c>
      <c r="AT863" s="24" t="str">
        <f t="shared" si="243"/>
        <v/>
      </c>
      <c r="AU863" s="24" t="str">
        <f t="shared" si="244"/>
        <v/>
      </c>
      <c r="AV863" s="24" t="str">
        <f t="shared" si="245"/>
        <v/>
      </c>
      <c r="AX863" t="str">
        <f>IF(BC863="","",IF(BC863&gt;0,COUNT($AY$2:AY863),""))</f>
        <v/>
      </c>
      <c r="AY863" s="24" t="str">
        <f t="shared" si="246"/>
        <v/>
      </c>
      <c r="AZ863" s="24" t="str">
        <f>IF(AND($BB$1=5,$BC$1=AH863),'Data Entry'!C868,"")</f>
        <v/>
      </c>
      <c r="BA863" s="24" t="str">
        <f>IF(AND($BB$1=5,AG863=5,$BC$1=AH863),'Data Entry'!D868,"")</f>
        <v/>
      </c>
      <c r="BB863" s="24" t="str">
        <f t="shared" si="247"/>
        <v/>
      </c>
      <c r="BC863" s="24" t="str">
        <f>IF(AND($BB$1=5,AG863=5,$BC$1=AH863),'Data Entry'!F868,"")</f>
        <v/>
      </c>
      <c r="BD863" s="24" t="str">
        <f t="shared" si="248"/>
        <v/>
      </c>
      <c r="BE863" s="24" t="str">
        <f>IF(AND($BB$1=5,AG863=5,$BC$1=AH863),'Data Entry'!G868,"")</f>
        <v/>
      </c>
      <c r="BF863" s="24" t="str">
        <f t="shared" si="249"/>
        <v/>
      </c>
      <c r="BG863" s="24" t="str">
        <f t="shared" si="250"/>
        <v/>
      </c>
      <c r="BH863" s="24" t="str">
        <f>IF(AND($BB$1=5,AG863=5,$BC$1=AH863),'Data Entry'!E868,"")</f>
        <v/>
      </c>
      <c r="BI863" s="24" t="str">
        <f>IF(AND($BB$1=5,AG863=5,$BC$1=AH863),'Data Entry'!H868,"")</f>
        <v/>
      </c>
      <c r="BJ863" s="24" t="str">
        <f>IF(AND($BB$1=5,AG863=5,$BC$1=AH863),'Data Entry'!I868,"")</f>
        <v/>
      </c>
      <c r="BK863" s="24" t="str">
        <f t="shared" si="251"/>
        <v/>
      </c>
      <c r="BL863" s="24" t="str">
        <f t="shared" si="252"/>
        <v/>
      </c>
      <c r="BM863" s="24" t="str">
        <f t="shared" si="253"/>
        <v/>
      </c>
      <c r="BN863" s="24" t="str">
        <f t="shared" si="254"/>
        <v/>
      </c>
    </row>
    <row r="864" spans="1:66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7"/>
      <c r="AF864" t="str">
        <f>IF(AK864="","",IF(AK864&gt;0,COUNT($AG$2:AG864),""))</f>
        <v/>
      </c>
      <c r="AG864" s="24">
        <f t="shared" si="237"/>
        <v>5</v>
      </c>
      <c r="AH864" s="24">
        <f>IF(AND($AJ$1=5),'Data Entry'!C869,"")</f>
        <v>0</v>
      </c>
      <c r="AI864" s="24">
        <f>IF(AND($AJ$1=5),'Data Entry'!D869,"")</f>
        <v>0</v>
      </c>
      <c r="AJ864" s="24" t="str">
        <f t="shared" si="238"/>
        <v/>
      </c>
      <c r="AK864" s="24">
        <f>IF(AND($AJ$1=5),'Data Entry'!F869,"")</f>
        <v>0</v>
      </c>
      <c r="AL864" s="24" t="str">
        <f t="shared" si="239"/>
        <v/>
      </c>
      <c r="AM864" s="24">
        <f>IF(AND($AJ$1=5),'Data Entry'!G869,"")</f>
        <v>0</v>
      </c>
      <c r="AN864" s="24" t="str">
        <f t="shared" si="240"/>
        <v/>
      </c>
      <c r="AO864" s="24" t="str">
        <f t="shared" si="241"/>
        <v/>
      </c>
      <c r="AP864" s="24">
        <f>IF(AND($AJ$1=5),'Data Entry'!E869,"")</f>
        <v>0</v>
      </c>
      <c r="AQ864" s="24">
        <f>IF(AND($AJ$1=5),'Data Entry'!H869,"")</f>
        <v>0</v>
      </c>
      <c r="AR864" s="24">
        <f>IF(AND($AJ$1=5),'Data Entry'!I869,"")</f>
        <v>0</v>
      </c>
      <c r="AS864" s="24" t="str">
        <f t="shared" si="242"/>
        <v/>
      </c>
      <c r="AT864" s="24" t="str">
        <f t="shared" si="243"/>
        <v/>
      </c>
      <c r="AU864" s="24" t="str">
        <f t="shared" si="244"/>
        <v/>
      </c>
      <c r="AV864" s="24" t="str">
        <f t="shared" si="245"/>
        <v/>
      </c>
      <c r="AX864" t="str">
        <f>IF(BC864="","",IF(BC864&gt;0,COUNT($AY$2:AY864),""))</f>
        <v/>
      </c>
      <c r="AY864" s="24" t="str">
        <f t="shared" si="246"/>
        <v/>
      </c>
      <c r="AZ864" s="24" t="str">
        <f>IF(AND($BB$1=5,$BC$1=AH864),'Data Entry'!C869,"")</f>
        <v/>
      </c>
      <c r="BA864" s="24" t="str">
        <f>IF(AND($BB$1=5,AG864=5,$BC$1=AH864),'Data Entry'!D869,"")</f>
        <v/>
      </c>
      <c r="BB864" s="24" t="str">
        <f t="shared" si="247"/>
        <v/>
      </c>
      <c r="BC864" s="24" t="str">
        <f>IF(AND($BB$1=5,AG864=5,$BC$1=AH864),'Data Entry'!F869,"")</f>
        <v/>
      </c>
      <c r="BD864" s="24" t="str">
        <f t="shared" si="248"/>
        <v/>
      </c>
      <c r="BE864" s="24" t="str">
        <f>IF(AND($BB$1=5,AG864=5,$BC$1=AH864),'Data Entry'!G869,"")</f>
        <v/>
      </c>
      <c r="BF864" s="24" t="str">
        <f t="shared" si="249"/>
        <v/>
      </c>
      <c r="BG864" s="24" t="str">
        <f t="shared" si="250"/>
        <v/>
      </c>
      <c r="BH864" s="24" t="str">
        <f>IF(AND($BB$1=5,AG864=5,$BC$1=AH864),'Data Entry'!E869,"")</f>
        <v/>
      </c>
      <c r="BI864" s="24" t="str">
        <f>IF(AND($BB$1=5,AG864=5,$BC$1=AH864),'Data Entry'!H869,"")</f>
        <v/>
      </c>
      <c r="BJ864" s="24" t="str">
        <f>IF(AND($BB$1=5,AG864=5,$BC$1=AH864),'Data Entry'!I869,"")</f>
        <v/>
      </c>
      <c r="BK864" s="24" t="str">
        <f t="shared" si="251"/>
        <v/>
      </c>
      <c r="BL864" s="24" t="str">
        <f t="shared" si="252"/>
        <v/>
      </c>
      <c r="BM864" s="24" t="str">
        <f t="shared" si="253"/>
        <v/>
      </c>
      <c r="BN864" s="24" t="str">
        <f t="shared" si="254"/>
        <v/>
      </c>
    </row>
    <row r="865" spans="1:66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7"/>
      <c r="AF865" t="str">
        <f>IF(AK865="","",IF(AK865&gt;0,COUNT($AG$2:AG865),""))</f>
        <v/>
      </c>
      <c r="AG865" s="24">
        <f t="shared" si="237"/>
        <v>5</v>
      </c>
      <c r="AH865" s="24">
        <f>IF(AND($AJ$1=5),'Data Entry'!C870,"")</f>
        <v>0</v>
      </c>
      <c r="AI865" s="24">
        <f>IF(AND($AJ$1=5),'Data Entry'!D870,"")</f>
        <v>0</v>
      </c>
      <c r="AJ865" s="24" t="str">
        <f t="shared" si="238"/>
        <v/>
      </c>
      <c r="AK865" s="24">
        <f>IF(AND($AJ$1=5),'Data Entry'!F870,"")</f>
        <v>0</v>
      </c>
      <c r="AL865" s="24" t="str">
        <f t="shared" si="239"/>
        <v/>
      </c>
      <c r="AM865" s="24">
        <f>IF(AND($AJ$1=5),'Data Entry'!G870,"")</f>
        <v>0</v>
      </c>
      <c r="AN865" s="24" t="str">
        <f t="shared" si="240"/>
        <v/>
      </c>
      <c r="AO865" s="24" t="str">
        <f t="shared" si="241"/>
        <v/>
      </c>
      <c r="AP865" s="24">
        <f>IF(AND($AJ$1=5),'Data Entry'!E870,"")</f>
        <v>0</v>
      </c>
      <c r="AQ865" s="24">
        <f>IF(AND($AJ$1=5),'Data Entry'!H870,"")</f>
        <v>0</v>
      </c>
      <c r="AR865" s="24">
        <f>IF(AND($AJ$1=5),'Data Entry'!I870,"")</f>
        <v>0</v>
      </c>
      <c r="AS865" s="24" t="str">
        <f t="shared" si="242"/>
        <v/>
      </c>
      <c r="AT865" s="24" t="str">
        <f t="shared" si="243"/>
        <v/>
      </c>
      <c r="AU865" s="24" t="str">
        <f t="shared" si="244"/>
        <v/>
      </c>
      <c r="AV865" s="24" t="str">
        <f t="shared" si="245"/>
        <v/>
      </c>
      <c r="AX865" t="str">
        <f>IF(BC865="","",IF(BC865&gt;0,COUNT($AY$2:AY865),""))</f>
        <v/>
      </c>
      <c r="AY865" s="24" t="str">
        <f t="shared" si="246"/>
        <v/>
      </c>
      <c r="AZ865" s="24" t="str">
        <f>IF(AND($BB$1=5,$BC$1=AH865),'Data Entry'!C870,"")</f>
        <v/>
      </c>
      <c r="BA865" s="24" t="str">
        <f>IF(AND($BB$1=5,AG865=5,$BC$1=AH865),'Data Entry'!D870,"")</f>
        <v/>
      </c>
      <c r="BB865" s="24" t="str">
        <f t="shared" si="247"/>
        <v/>
      </c>
      <c r="BC865" s="24" t="str">
        <f>IF(AND($BB$1=5,AG865=5,$BC$1=AH865),'Data Entry'!F870,"")</f>
        <v/>
      </c>
      <c r="BD865" s="24" t="str">
        <f t="shared" si="248"/>
        <v/>
      </c>
      <c r="BE865" s="24" t="str">
        <f>IF(AND($BB$1=5,AG865=5,$BC$1=AH865),'Data Entry'!G870,"")</f>
        <v/>
      </c>
      <c r="BF865" s="24" t="str">
        <f t="shared" si="249"/>
        <v/>
      </c>
      <c r="BG865" s="24" t="str">
        <f t="shared" si="250"/>
        <v/>
      </c>
      <c r="BH865" s="24" t="str">
        <f>IF(AND($BB$1=5,AG865=5,$BC$1=AH865),'Data Entry'!E870,"")</f>
        <v/>
      </c>
      <c r="BI865" s="24" t="str">
        <f>IF(AND($BB$1=5,AG865=5,$BC$1=AH865),'Data Entry'!H870,"")</f>
        <v/>
      </c>
      <c r="BJ865" s="24" t="str">
        <f>IF(AND($BB$1=5,AG865=5,$BC$1=AH865),'Data Entry'!I870,"")</f>
        <v/>
      </c>
      <c r="BK865" s="24" t="str">
        <f t="shared" si="251"/>
        <v/>
      </c>
      <c r="BL865" s="24" t="str">
        <f t="shared" si="252"/>
        <v/>
      </c>
      <c r="BM865" s="24" t="str">
        <f t="shared" si="253"/>
        <v/>
      </c>
      <c r="BN865" s="24" t="str">
        <f t="shared" si="254"/>
        <v/>
      </c>
    </row>
    <row r="866" spans="1:66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7"/>
      <c r="AF866" t="str">
        <f>IF(AK866="","",IF(AK866&gt;0,COUNT($AG$2:AG866),""))</f>
        <v/>
      </c>
      <c r="AG866" s="24">
        <f t="shared" si="237"/>
        <v>5</v>
      </c>
      <c r="AH866" s="24">
        <f>IF(AND($AJ$1=5),'Data Entry'!C871,"")</f>
        <v>0</v>
      </c>
      <c r="AI866" s="24">
        <f>IF(AND($AJ$1=5),'Data Entry'!D871,"")</f>
        <v>0</v>
      </c>
      <c r="AJ866" s="24" t="str">
        <f t="shared" si="238"/>
        <v/>
      </c>
      <c r="AK866" s="24">
        <f>IF(AND($AJ$1=5),'Data Entry'!F871,"")</f>
        <v>0</v>
      </c>
      <c r="AL866" s="24" t="str">
        <f t="shared" si="239"/>
        <v/>
      </c>
      <c r="AM866" s="24">
        <f>IF(AND($AJ$1=5),'Data Entry'!G871,"")</f>
        <v>0</v>
      </c>
      <c r="AN866" s="24" t="str">
        <f t="shared" si="240"/>
        <v/>
      </c>
      <c r="AO866" s="24" t="str">
        <f t="shared" si="241"/>
        <v/>
      </c>
      <c r="AP866" s="24">
        <f>IF(AND($AJ$1=5),'Data Entry'!E871,"")</f>
        <v>0</v>
      </c>
      <c r="AQ866" s="24">
        <f>IF(AND($AJ$1=5),'Data Entry'!H871,"")</f>
        <v>0</v>
      </c>
      <c r="AR866" s="24">
        <f>IF(AND($AJ$1=5),'Data Entry'!I871,"")</f>
        <v>0</v>
      </c>
      <c r="AS866" s="24" t="str">
        <f t="shared" si="242"/>
        <v/>
      </c>
      <c r="AT866" s="24" t="str">
        <f t="shared" si="243"/>
        <v/>
      </c>
      <c r="AU866" s="24" t="str">
        <f t="shared" si="244"/>
        <v/>
      </c>
      <c r="AV866" s="24" t="str">
        <f t="shared" si="245"/>
        <v/>
      </c>
      <c r="AX866" t="str">
        <f>IF(BC866="","",IF(BC866&gt;0,COUNT($AY$2:AY866),""))</f>
        <v/>
      </c>
      <c r="AY866" s="24" t="str">
        <f t="shared" si="246"/>
        <v/>
      </c>
      <c r="AZ866" s="24" t="str">
        <f>IF(AND($BB$1=5,$BC$1=AH866),'Data Entry'!C871,"")</f>
        <v/>
      </c>
      <c r="BA866" s="24" t="str">
        <f>IF(AND($BB$1=5,AG866=5,$BC$1=AH866),'Data Entry'!D871,"")</f>
        <v/>
      </c>
      <c r="BB866" s="24" t="str">
        <f t="shared" si="247"/>
        <v/>
      </c>
      <c r="BC866" s="24" t="str">
        <f>IF(AND($BB$1=5,AG866=5,$BC$1=AH866),'Data Entry'!F871,"")</f>
        <v/>
      </c>
      <c r="BD866" s="24" t="str">
        <f t="shared" si="248"/>
        <v/>
      </c>
      <c r="BE866" s="24" t="str">
        <f>IF(AND($BB$1=5,AG866=5,$BC$1=AH866),'Data Entry'!G871,"")</f>
        <v/>
      </c>
      <c r="BF866" s="24" t="str">
        <f t="shared" si="249"/>
        <v/>
      </c>
      <c r="BG866" s="24" t="str">
        <f t="shared" si="250"/>
        <v/>
      </c>
      <c r="BH866" s="24" t="str">
        <f>IF(AND($BB$1=5,AG866=5,$BC$1=AH866),'Data Entry'!E871,"")</f>
        <v/>
      </c>
      <c r="BI866" s="24" t="str">
        <f>IF(AND($BB$1=5,AG866=5,$BC$1=AH866),'Data Entry'!H871,"")</f>
        <v/>
      </c>
      <c r="BJ866" s="24" t="str">
        <f>IF(AND($BB$1=5,AG866=5,$BC$1=AH866),'Data Entry'!I871,"")</f>
        <v/>
      </c>
      <c r="BK866" s="24" t="str">
        <f t="shared" si="251"/>
        <v/>
      </c>
      <c r="BL866" s="24" t="str">
        <f t="shared" si="252"/>
        <v/>
      </c>
      <c r="BM866" s="24" t="str">
        <f t="shared" si="253"/>
        <v/>
      </c>
      <c r="BN866" s="24" t="str">
        <f t="shared" si="254"/>
        <v/>
      </c>
    </row>
    <row r="867" spans="1:66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7"/>
      <c r="AF867" t="str">
        <f>IF(AK867="","",IF(AK867&gt;0,COUNT($AG$2:AG867),""))</f>
        <v/>
      </c>
      <c r="AG867" s="24">
        <f t="shared" si="237"/>
        <v>5</v>
      </c>
      <c r="AH867" s="24">
        <f>IF(AND($AJ$1=5),'Data Entry'!C872,"")</f>
        <v>0</v>
      </c>
      <c r="AI867" s="24">
        <f>IF(AND($AJ$1=5),'Data Entry'!D872,"")</f>
        <v>0</v>
      </c>
      <c r="AJ867" s="24" t="str">
        <f t="shared" si="238"/>
        <v/>
      </c>
      <c r="AK867" s="24">
        <f>IF(AND($AJ$1=5),'Data Entry'!F872,"")</f>
        <v>0</v>
      </c>
      <c r="AL867" s="24" t="str">
        <f t="shared" si="239"/>
        <v/>
      </c>
      <c r="AM867" s="24">
        <f>IF(AND($AJ$1=5),'Data Entry'!G872,"")</f>
        <v>0</v>
      </c>
      <c r="AN867" s="24" t="str">
        <f t="shared" si="240"/>
        <v/>
      </c>
      <c r="AO867" s="24" t="str">
        <f t="shared" si="241"/>
        <v/>
      </c>
      <c r="AP867" s="24">
        <f>IF(AND($AJ$1=5),'Data Entry'!E872,"")</f>
        <v>0</v>
      </c>
      <c r="AQ867" s="24">
        <f>IF(AND($AJ$1=5),'Data Entry'!H872,"")</f>
        <v>0</v>
      </c>
      <c r="AR867" s="24">
        <f>IF(AND($AJ$1=5),'Data Entry'!I872,"")</f>
        <v>0</v>
      </c>
      <c r="AS867" s="24" t="str">
        <f t="shared" si="242"/>
        <v/>
      </c>
      <c r="AT867" s="24" t="str">
        <f t="shared" si="243"/>
        <v/>
      </c>
      <c r="AU867" s="24" t="str">
        <f t="shared" si="244"/>
        <v/>
      </c>
      <c r="AV867" s="24" t="str">
        <f t="shared" si="245"/>
        <v/>
      </c>
      <c r="AX867" t="str">
        <f>IF(BC867="","",IF(BC867&gt;0,COUNT($AY$2:AY867),""))</f>
        <v/>
      </c>
      <c r="AY867" s="24" t="str">
        <f t="shared" si="246"/>
        <v/>
      </c>
      <c r="AZ867" s="24" t="str">
        <f>IF(AND($BB$1=5,$BC$1=AH867),'Data Entry'!C872,"")</f>
        <v/>
      </c>
      <c r="BA867" s="24" t="str">
        <f>IF(AND($BB$1=5,AG867=5,$BC$1=AH867),'Data Entry'!D872,"")</f>
        <v/>
      </c>
      <c r="BB867" s="24" t="str">
        <f t="shared" si="247"/>
        <v/>
      </c>
      <c r="BC867" s="24" t="str">
        <f>IF(AND($BB$1=5,AG867=5,$BC$1=AH867),'Data Entry'!F872,"")</f>
        <v/>
      </c>
      <c r="BD867" s="24" t="str">
        <f t="shared" si="248"/>
        <v/>
      </c>
      <c r="BE867" s="24" t="str">
        <f>IF(AND($BB$1=5,AG867=5,$BC$1=AH867),'Data Entry'!G872,"")</f>
        <v/>
      </c>
      <c r="BF867" s="24" t="str">
        <f t="shared" si="249"/>
        <v/>
      </c>
      <c r="BG867" s="24" t="str">
        <f t="shared" si="250"/>
        <v/>
      </c>
      <c r="BH867" s="24" t="str">
        <f>IF(AND($BB$1=5,AG867=5,$BC$1=AH867),'Data Entry'!E872,"")</f>
        <v/>
      </c>
      <c r="BI867" s="24" t="str">
        <f>IF(AND($BB$1=5,AG867=5,$BC$1=AH867),'Data Entry'!H872,"")</f>
        <v/>
      </c>
      <c r="BJ867" s="24" t="str">
        <f>IF(AND($BB$1=5,AG867=5,$BC$1=AH867),'Data Entry'!I872,"")</f>
        <v/>
      </c>
      <c r="BK867" s="24" t="str">
        <f t="shared" si="251"/>
        <v/>
      </c>
      <c r="BL867" s="24" t="str">
        <f t="shared" si="252"/>
        <v/>
      </c>
      <c r="BM867" s="24" t="str">
        <f t="shared" si="253"/>
        <v/>
      </c>
      <c r="BN867" s="24" t="str">
        <f t="shared" si="254"/>
        <v/>
      </c>
    </row>
    <row r="868" spans="1:66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7"/>
      <c r="AF868" t="str">
        <f>IF(AK868="","",IF(AK868&gt;0,COUNT($AG$2:AG868),""))</f>
        <v/>
      </c>
      <c r="AG868" s="24">
        <f t="shared" si="237"/>
        <v>5</v>
      </c>
      <c r="AH868" s="24">
        <f>IF(AND($AJ$1=5),'Data Entry'!C873,"")</f>
        <v>0</v>
      </c>
      <c r="AI868" s="24">
        <f>IF(AND($AJ$1=5),'Data Entry'!D873,"")</f>
        <v>0</v>
      </c>
      <c r="AJ868" s="24" t="str">
        <f t="shared" si="238"/>
        <v/>
      </c>
      <c r="AK868" s="24">
        <f>IF(AND($AJ$1=5),'Data Entry'!F873,"")</f>
        <v>0</v>
      </c>
      <c r="AL868" s="24" t="str">
        <f t="shared" si="239"/>
        <v/>
      </c>
      <c r="AM868" s="24">
        <f>IF(AND($AJ$1=5),'Data Entry'!G873,"")</f>
        <v>0</v>
      </c>
      <c r="AN868" s="24" t="str">
        <f t="shared" si="240"/>
        <v/>
      </c>
      <c r="AO868" s="24" t="str">
        <f t="shared" si="241"/>
        <v/>
      </c>
      <c r="AP868" s="24">
        <f>IF(AND($AJ$1=5),'Data Entry'!E873,"")</f>
        <v>0</v>
      </c>
      <c r="AQ868" s="24">
        <f>IF(AND($AJ$1=5),'Data Entry'!H873,"")</f>
        <v>0</v>
      </c>
      <c r="AR868" s="24">
        <f>IF(AND($AJ$1=5),'Data Entry'!I873,"")</f>
        <v>0</v>
      </c>
      <c r="AS868" s="24" t="str">
        <f t="shared" si="242"/>
        <v/>
      </c>
      <c r="AT868" s="24" t="str">
        <f t="shared" si="243"/>
        <v/>
      </c>
      <c r="AU868" s="24" t="str">
        <f t="shared" si="244"/>
        <v/>
      </c>
      <c r="AV868" s="24" t="str">
        <f t="shared" si="245"/>
        <v/>
      </c>
      <c r="AX868" t="str">
        <f>IF(BC868="","",IF(BC868&gt;0,COUNT($AY$2:AY868),""))</f>
        <v/>
      </c>
      <c r="AY868" s="24" t="str">
        <f t="shared" si="246"/>
        <v/>
      </c>
      <c r="AZ868" s="24" t="str">
        <f>IF(AND($BB$1=5,$BC$1=AH868),'Data Entry'!C873,"")</f>
        <v/>
      </c>
      <c r="BA868" s="24" t="str">
        <f>IF(AND($BB$1=5,AG868=5,$BC$1=AH868),'Data Entry'!D873,"")</f>
        <v/>
      </c>
      <c r="BB868" s="24" t="str">
        <f t="shared" si="247"/>
        <v/>
      </c>
      <c r="BC868" s="24" t="str">
        <f>IF(AND($BB$1=5,AG868=5,$BC$1=AH868),'Data Entry'!F873,"")</f>
        <v/>
      </c>
      <c r="BD868" s="24" t="str">
        <f t="shared" si="248"/>
        <v/>
      </c>
      <c r="BE868" s="24" t="str">
        <f>IF(AND($BB$1=5,AG868=5,$BC$1=AH868),'Data Entry'!G873,"")</f>
        <v/>
      </c>
      <c r="BF868" s="24" t="str">
        <f t="shared" si="249"/>
        <v/>
      </c>
      <c r="BG868" s="24" t="str">
        <f t="shared" si="250"/>
        <v/>
      </c>
      <c r="BH868" s="24" t="str">
        <f>IF(AND($BB$1=5,AG868=5,$BC$1=AH868),'Data Entry'!E873,"")</f>
        <v/>
      </c>
      <c r="BI868" s="24" t="str">
        <f>IF(AND($BB$1=5,AG868=5,$BC$1=AH868),'Data Entry'!H873,"")</f>
        <v/>
      </c>
      <c r="BJ868" s="24" t="str">
        <f>IF(AND($BB$1=5,AG868=5,$BC$1=AH868),'Data Entry'!I873,"")</f>
        <v/>
      </c>
      <c r="BK868" s="24" t="str">
        <f t="shared" si="251"/>
        <v/>
      </c>
      <c r="BL868" s="24" t="str">
        <f t="shared" si="252"/>
        <v/>
      </c>
      <c r="BM868" s="24" t="str">
        <f t="shared" si="253"/>
        <v/>
      </c>
      <c r="BN868" s="24" t="str">
        <f t="shared" si="254"/>
        <v/>
      </c>
    </row>
    <row r="869" spans="1:66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7"/>
      <c r="AF869" t="str">
        <f>IF(AK869="","",IF(AK869&gt;0,COUNT($AG$2:AG869),""))</f>
        <v/>
      </c>
      <c r="AG869" s="24">
        <f t="shared" si="237"/>
        <v>5</v>
      </c>
      <c r="AH869" s="24">
        <f>IF(AND($AJ$1=5),'Data Entry'!C874,"")</f>
        <v>0</v>
      </c>
      <c r="AI869" s="24">
        <f>IF(AND($AJ$1=5),'Data Entry'!D874,"")</f>
        <v>0</v>
      </c>
      <c r="AJ869" s="24" t="str">
        <f t="shared" si="238"/>
        <v/>
      </c>
      <c r="AK869" s="24">
        <f>IF(AND($AJ$1=5),'Data Entry'!F874,"")</f>
        <v>0</v>
      </c>
      <c r="AL869" s="24" t="str">
        <f t="shared" si="239"/>
        <v/>
      </c>
      <c r="AM869" s="24">
        <f>IF(AND($AJ$1=5),'Data Entry'!G874,"")</f>
        <v>0</v>
      </c>
      <c r="AN869" s="24" t="str">
        <f t="shared" si="240"/>
        <v/>
      </c>
      <c r="AO869" s="24" t="str">
        <f t="shared" si="241"/>
        <v/>
      </c>
      <c r="AP869" s="24">
        <f>IF(AND($AJ$1=5),'Data Entry'!E874,"")</f>
        <v>0</v>
      </c>
      <c r="AQ869" s="24">
        <f>IF(AND($AJ$1=5),'Data Entry'!H874,"")</f>
        <v>0</v>
      </c>
      <c r="AR869" s="24">
        <f>IF(AND($AJ$1=5),'Data Entry'!I874,"")</f>
        <v>0</v>
      </c>
      <c r="AS869" s="24" t="str">
        <f t="shared" si="242"/>
        <v/>
      </c>
      <c r="AT869" s="24" t="str">
        <f t="shared" si="243"/>
        <v/>
      </c>
      <c r="AU869" s="24" t="str">
        <f t="shared" si="244"/>
        <v/>
      </c>
      <c r="AV869" s="24" t="str">
        <f t="shared" si="245"/>
        <v/>
      </c>
      <c r="AX869" t="str">
        <f>IF(BC869="","",IF(BC869&gt;0,COUNT($AY$2:AY869),""))</f>
        <v/>
      </c>
      <c r="AY869" s="24" t="str">
        <f t="shared" si="246"/>
        <v/>
      </c>
      <c r="AZ869" s="24" t="str">
        <f>IF(AND($BB$1=5,$BC$1=AH869),'Data Entry'!C874,"")</f>
        <v/>
      </c>
      <c r="BA869" s="24" t="str">
        <f>IF(AND($BB$1=5,AG869=5,$BC$1=AH869),'Data Entry'!D874,"")</f>
        <v/>
      </c>
      <c r="BB869" s="24" t="str">
        <f t="shared" si="247"/>
        <v/>
      </c>
      <c r="BC869" s="24" t="str">
        <f>IF(AND($BB$1=5,AG869=5,$BC$1=AH869),'Data Entry'!F874,"")</f>
        <v/>
      </c>
      <c r="BD869" s="24" t="str">
        <f t="shared" si="248"/>
        <v/>
      </c>
      <c r="BE869" s="24" t="str">
        <f>IF(AND($BB$1=5,AG869=5,$BC$1=AH869),'Data Entry'!G874,"")</f>
        <v/>
      </c>
      <c r="BF869" s="24" t="str">
        <f t="shared" si="249"/>
        <v/>
      </c>
      <c r="BG869" s="24" t="str">
        <f t="shared" si="250"/>
        <v/>
      </c>
      <c r="BH869" s="24" t="str">
        <f>IF(AND($BB$1=5,AG869=5,$BC$1=AH869),'Data Entry'!E874,"")</f>
        <v/>
      </c>
      <c r="BI869" s="24" t="str">
        <f>IF(AND($BB$1=5,AG869=5,$BC$1=AH869),'Data Entry'!H874,"")</f>
        <v/>
      </c>
      <c r="BJ869" s="24" t="str">
        <f>IF(AND($BB$1=5,AG869=5,$BC$1=AH869),'Data Entry'!I874,"")</f>
        <v/>
      </c>
      <c r="BK869" s="24" t="str">
        <f t="shared" si="251"/>
        <v/>
      </c>
      <c r="BL869" s="24" t="str">
        <f t="shared" si="252"/>
        <v/>
      </c>
      <c r="BM869" s="24" t="str">
        <f t="shared" si="253"/>
        <v/>
      </c>
      <c r="BN869" s="24" t="str">
        <f t="shared" si="254"/>
        <v/>
      </c>
    </row>
    <row r="870" spans="1:66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7"/>
      <c r="AF870" t="str">
        <f>IF(AK870="","",IF(AK870&gt;0,COUNT($AG$2:AG870),""))</f>
        <v/>
      </c>
      <c r="AG870" s="24">
        <f t="shared" si="237"/>
        <v>5</v>
      </c>
      <c r="AH870" s="24">
        <f>IF(AND($AJ$1=5),'Data Entry'!C875,"")</f>
        <v>0</v>
      </c>
      <c r="AI870" s="24">
        <f>IF(AND($AJ$1=5),'Data Entry'!D875,"")</f>
        <v>0</v>
      </c>
      <c r="AJ870" s="24" t="str">
        <f t="shared" si="238"/>
        <v/>
      </c>
      <c r="AK870" s="24">
        <f>IF(AND($AJ$1=5),'Data Entry'!F875,"")</f>
        <v>0</v>
      </c>
      <c r="AL870" s="24" t="str">
        <f t="shared" si="239"/>
        <v/>
      </c>
      <c r="AM870" s="24">
        <f>IF(AND($AJ$1=5),'Data Entry'!G875,"")</f>
        <v>0</v>
      </c>
      <c r="AN870" s="24" t="str">
        <f t="shared" si="240"/>
        <v/>
      </c>
      <c r="AO870" s="24" t="str">
        <f t="shared" si="241"/>
        <v/>
      </c>
      <c r="AP870" s="24">
        <f>IF(AND($AJ$1=5),'Data Entry'!E875,"")</f>
        <v>0</v>
      </c>
      <c r="AQ870" s="24">
        <f>IF(AND($AJ$1=5),'Data Entry'!H875,"")</f>
        <v>0</v>
      </c>
      <c r="AR870" s="24">
        <f>IF(AND($AJ$1=5),'Data Entry'!I875,"")</f>
        <v>0</v>
      </c>
      <c r="AS870" s="24" t="str">
        <f t="shared" si="242"/>
        <v/>
      </c>
      <c r="AT870" s="24" t="str">
        <f t="shared" si="243"/>
        <v/>
      </c>
      <c r="AU870" s="24" t="str">
        <f t="shared" si="244"/>
        <v/>
      </c>
      <c r="AV870" s="24" t="str">
        <f t="shared" si="245"/>
        <v/>
      </c>
      <c r="AX870" t="str">
        <f>IF(BC870="","",IF(BC870&gt;0,COUNT($AY$2:AY870),""))</f>
        <v/>
      </c>
      <c r="AY870" s="24" t="str">
        <f t="shared" si="246"/>
        <v/>
      </c>
      <c r="AZ870" s="24" t="str">
        <f>IF(AND($BB$1=5,$BC$1=AH870),'Data Entry'!C875,"")</f>
        <v/>
      </c>
      <c r="BA870" s="24" t="str">
        <f>IF(AND($BB$1=5,AG870=5,$BC$1=AH870),'Data Entry'!D875,"")</f>
        <v/>
      </c>
      <c r="BB870" s="24" t="str">
        <f t="shared" si="247"/>
        <v/>
      </c>
      <c r="BC870" s="24" t="str">
        <f>IF(AND($BB$1=5,AG870=5,$BC$1=AH870),'Data Entry'!F875,"")</f>
        <v/>
      </c>
      <c r="BD870" s="24" t="str">
        <f t="shared" si="248"/>
        <v/>
      </c>
      <c r="BE870" s="24" t="str">
        <f>IF(AND($BB$1=5,AG870=5,$BC$1=AH870),'Data Entry'!G875,"")</f>
        <v/>
      </c>
      <c r="BF870" s="24" t="str">
        <f t="shared" si="249"/>
        <v/>
      </c>
      <c r="BG870" s="24" t="str">
        <f t="shared" si="250"/>
        <v/>
      </c>
      <c r="BH870" s="24" t="str">
        <f>IF(AND($BB$1=5,AG870=5,$BC$1=AH870),'Data Entry'!E875,"")</f>
        <v/>
      </c>
      <c r="BI870" s="24" t="str">
        <f>IF(AND($BB$1=5,AG870=5,$BC$1=AH870),'Data Entry'!H875,"")</f>
        <v/>
      </c>
      <c r="BJ870" s="24" t="str">
        <f>IF(AND($BB$1=5,AG870=5,$BC$1=AH870),'Data Entry'!I875,"")</f>
        <v/>
      </c>
      <c r="BK870" s="24" t="str">
        <f t="shared" si="251"/>
        <v/>
      </c>
      <c r="BL870" s="24" t="str">
        <f t="shared" si="252"/>
        <v/>
      </c>
      <c r="BM870" s="24" t="str">
        <f t="shared" si="253"/>
        <v/>
      </c>
      <c r="BN870" s="24" t="str">
        <f t="shared" si="254"/>
        <v/>
      </c>
    </row>
    <row r="871" spans="1:66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7"/>
      <c r="AF871" t="str">
        <f>IF(AK871="","",IF(AK871&gt;0,COUNT($AG$2:AG871),""))</f>
        <v/>
      </c>
      <c r="AG871" s="24">
        <f t="shared" si="237"/>
        <v>5</v>
      </c>
      <c r="AH871" s="24">
        <f>IF(AND($AJ$1=5),'Data Entry'!C876,"")</f>
        <v>0</v>
      </c>
      <c r="AI871" s="24">
        <f>IF(AND($AJ$1=5),'Data Entry'!D876,"")</f>
        <v>0</v>
      </c>
      <c r="AJ871" s="24" t="str">
        <f t="shared" si="238"/>
        <v/>
      </c>
      <c r="AK871" s="24">
        <f>IF(AND($AJ$1=5),'Data Entry'!F876,"")</f>
        <v>0</v>
      </c>
      <c r="AL871" s="24" t="str">
        <f t="shared" si="239"/>
        <v/>
      </c>
      <c r="AM871" s="24">
        <f>IF(AND($AJ$1=5),'Data Entry'!G876,"")</f>
        <v>0</v>
      </c>
      <c r="AN871" s="24" t="str">
        <f t="shared" si="240"/>
        <v/>
      </c>
      <c r="AO871" s="24" t="str">
        <f t="shared" si="241"/>
        <v/>
      </c>
      <c r="AP871" s="24">
        <f>IF(AND($AJ$1=5),'Data Entry'!E876,"")</f>
        <v>0</v>
      </c>
      <c r="AQ871" s="24">
        <f>IF(AND($AJ$1=5),'Data Entry'!H876,"")</f>
        <v>0</v>
      </c>
      <c r="AR871" s="24">
        <f>IF(AND($AJ$1=5),'Data Entry'!I876,"")</f>
        <v>0</v>
      </c>
      <c r="AS871" s="24" t="str">
        <f t="shared" si="242"/>
        <v/>
      </c>
      <c r="AT871" s="24" t="str">
        <f t="shared" si="243"/>
        <v/>
      </c>
      <c r="AU871" s="24" t="str">
        <f t="shared" si="244"/>
        <v/>
      </c>
      <c r="AV871" s="24" t="str">
        <f t="shared" si="245"/>
        <v/>
      </c>
      <c r="AX871" t="str">
        <f>IF(BC871="","",IF(BC871&gt;0,COUNT($AY$2:AY871),""))</f>
        <v/>
      </c>
      <c r="AY871" s="24" t="str">
        <f t="shared" si="246"/>
        <v/>
      </c>
      <c r="AZ871" s="24" t="str">
        <f>IF(AND($BB$1=5,$BC$1=AH871),'Data Entry'!C876,"")</f>
        <v/>
      </c>
      <c r="BA871" s="24" t="str">
        <f>IF(AND($BB$1=5,AG871=5,$BC$1=AH871),'Data Entry'!D876,"")</f>
        <v/>
      </c>
      <c r="BB871" s="24" t="str">
        <f t="shared" si="247"/>
        <v/>
      </c>
      <c r="BC871" s="24" t="str">
        <f>IF(AND($BB$1=5,AG871=5,$BC$1=AH871),'Data Entry'!F876,"")</f>
        <v/>
      </c>
      <c r="BD871" s="24" t="str">
        <f t="shared" si="248"/>
        <v/>
      </c>
      <c r="BE871" s="24" t="str">
        <f>IF(AND($BB$1=5,AG871=5,$BC$1=AH871),'Data Entry'!G876,"")</f>
        <v/>
      </c>
      <c r="BF871" s="24" t="str">
        <f t="shared" si="249"/>
        <v/>
      </c>
      <c r="BG871" s="24" t="str">
        <f t="shared" si="250"/>
        <v/>
      </c>
      <c r="BH871" s="24" t="str">
        <f>IF(AND($BB$1=5,AG871=5,$BC$1=AH871),'Data Entry'!E876,"")</f>
        <v/>
      </c>
      <c r="BI871" s="24" t="str">
        <f>IF(AND($BB$1=5,AG871=5,$BC$1=AH871),'Data Entry'!H876,"")</f>
        <v/>
      </c>
      <c r="BJ871" s="24" t="str">
        <f>IF(AND($BB$1=5,AG871=5,$BC$1=AH871),'Data Entry'!I876,"")</f>
        <v/>
      </c>
      <c r="BK871" s="24" t="str">
        <f t="shared" si="251"/>
        <v/>
      </c>
      <c r="BL871" s="24" t="str">
        <f t="shared" si="252"/>
        <v/>
      </c>
      <c r="BM871" s="24" t="str">
        <f t="shared" si="253"/>
        <v/>
      </c>
      <c r="BN871" s="24" t="str">
        <f t="shared" si="254"/>
        <v/>
      </c>
    </row>
    <row r="872" spans="1:66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7"/>
      <c r="AF872" t="str">
        <f>IF(AK872="","",IF(AK872&gt;0,COUNT($AG$2:AG872),""))</f>
        <v/>
      </c>
      <c r="AG872" s="24">
        <f t="shared" si="237"/>
        <v>5</v>
      </c>
      <c r="AH872" s="24">
        <f>IF(AND($AJ$1=5),'Data Entry'!C877,"")</f>
        <v>0</v>
      </c>
      <c r="AI872" s="24">
        <f>IF(AND($AJ$1=5),'Data Entry'!D877,"")</f>
        <v>0</v>
      </c>
      <c r="AJ872" s="24" t="str">
        <f t="shared" si="238"/>
        <v/>
      </c>
      <c r="AK872" s="24">
        <f>IF(AND($AJ$1=5),'Data Entry'!F877,"")</f>
        <v>0</v>
      </c>
      <c r="AL872" s="24" t="str">
        <f t="shared" si="239"/>
        <v/>
      </c>
      <c r="AM872" s="24">
        <f>IF(AND($AJ$1=5),'Data Entry'!G877,"")</f>
        <v>0</v>
      </c>
      <c r="AN872" s="24" t="str">
        <f t="shared" si="240"/>
        <v/>
      </c>
      <c r="AO872" s="24" t="str">
        <f t="shared" si="241"/>
        <v/>
      </c>
      <c r="AP872" s="24">
        <f>IF(AND($AJ$1=5),'Data Entry'!E877,"")</f>
        <v>0</v>
      </c>
      <c r="AQ872" s="24">
        <f>IF(AND($AJ$1=5),'Data Entry'!H877,"")</f>
        <v>0</v>
      </c>
      <c r="AR872" s="24">
        <f>IF(AND($AJ$1=5),'Data Entry'!I877,"")</f>
        <v>0</v>
      </c>
      <c r="AS872" s="24" t="str">
        <f t="shared" si="242"/>
        <v/>
      </c>
      <c r="AT872" s="24" t="str">
        <f t="shared" si="243"/>
        <v/>
      </c>
      <c r="AU872" s="24" t="str">
        <f t="shared" si="244"/>
        <v/>
      </c>
      <c r="AV872" s="24" t="str">
        <f t="shared" si="245"/>
        <v/>
      </c>
      <c r="AX872" t="str">
        <f>IF(BC872="","",IF(BC872&gt;0,COUNT($AY$2:AY872),""))</f>
        <v/>
      </c>
      <c r="AY872" s="24" t="str">
        <f t="shared" si="246"/>
        <v/>
      </c>
      <c r="AZ872" s="24" t="str">
        <f>IF(AND($BB$1=5,$BC$1=AH872),'Data Entry'!C877,"")</f>
        <v/>
      </c>
      <c r="BA872" s="24" t="str">
        <f>IF(AND($BB$1=5,AG872=5,$BC$1=AH872),'Data Entry'!D877,"")</f>
        <v/>
      </c>
      <c r="BB872" s="24" t="str">
        <f t="shared" si="247"/>
        <v/>
      </c>
      <c r="BC872" s="24" t="str">
        <f>IF(AND($BB$1=5,AG872=5,$BC$1=AH872),'Data Entry'!F877,"")</f>
        <v/>
      </c>
      <c r="BD872" s="24" t="str">
        <f t="shared" si="248"/>
        <v/>
      </c>
      <c r="BE872" s="24" t="str">
        <f>IF(AND($BB$1=5,AG872=5,$BC$1=AH872),'Data Entry'!G877,"")</f>
        <v/>
      </c>
      <c r="BF872" s="24" t="str">
        <f t="shared" si="249"/>
        <v/>
      </c>
      <c r="BG872" s="24" t="str">
        <f t="shared" si="250"/>
        <v/>
      </c>
      <c r="BH872" s="24" t="str">
        <f>IF(AND($BB$1=5,AG872=5,$BC$1=AH872),'Data Entry'!E877,"")</f>
        <v/>
      </c>
      <c r="BI872" s="24" t="str">
        <f>IF(AND($BB$1=5,AG872=5,$BC$1=AH872),'Data Entry'!H877,"")</f>
        <v/>
      </c>
      <c r="BJ872" s="24" t="str">
        <f>IF(AND($BB$1=5,AG872=5,$BC$1=AH872),'Data Entry'!I877,"")</f>
        <v/>
      </c>
      <c r="BK872" s="24" t="str">
        <f t="shared" si="251"/>
        <v/>
      </c>
      <c r="BL872" s="24" t="str">
        <f t="shared" si="252"/>
        <v/>
      </c>
      <c r="BM872" s="24" t="str">
        <f t="shared" si="253"/>
        <v/>
      </c>
      <c r="BN872" s="24" t="str">
        <f t="shared" si="254"/>
        <v/>
      </c>
    </row>
    <row r="873" spans="1:66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7"/>
      <c r="AF873" t="str">
        <f>IF(AK873="","",IF(AK873&gt;0,COUNT($AG$2:AG873),""))</f>
        <v/>
      </c>
      <c r="AG873" s="24">
        <f t="shared" si="237"/>
        <v>5</v>
      </c>
      <c r="AH873" s="24">
        <f>IF(AND($AJ$1=5),'Data Entry'!C878,"")</f>
        <v>0</v>
      </c>
      <c r="AI873" s="24">
        <f>IF(AND($AJ$1=5),'Data Entry'!D878,"")</f>
        <v>0</v>
      </c>
      <c r="AJ873" s="24" t="str">
        <f t="shared" si="238"/>
        <v/>
      </c>
      <c r="AK873" s="24">
        <f>IF(AND($AJ$1=5),'Data Entry'!F878,"")</f>
        <v>0</v>
      </c>
      <c r="AL873" s="24" t="str">
        <f t="shared" si="239"/>
        <v/>
      </c>
      <c r="AM873" s="24">
        <f>IF(AND($AJ$1=5),'Data Entry'!G878,"")</f>
        <v>0</v>
      </c>
      <c r="AN873" s="24" t="str">
        <f t="shared" si="240"/>
        <v/>
      </c>
      <c r="AO873" s="24" t="str">
        <f t="shared" si="241"/>
        <v/>
      </c>
      <c r="AP873" s="24">
        <f>IF(AND($AJ$1=5),'Data Entry'!E878,"")</f>
        <v>0</v>
      </c>
      <c r="AQ873" s="24">
        <f>IF(AND($AJ$1=5),'Data Entry'!H878,"")</f>
        <v>0</v>
      </c>
      <c r="AR873" s="24">
        <f>IF(AND($AJ$1=5),'Data Entry'!I878,"")</f>
        <v>0</v>
      </c>
      <c r="AS873" s="24" t="str">
        <f t="shared" si="242"/>
        <v/>
      </c>
      <c r="AT873" s="24" t="str">
        <f t="shared" si="243"/>
        <v/>
      </c>
      <c r="AU873" s="24" t="str">
        <f t="shared" si="244"/>
        <v/>
      </c>
      <c r="AV873" s="24" t="str">
        <f t="shared" si="245"/>
        <v/>
      </c>
      <c r="AX873" t="str">
        <f>IF(BC873="","",IF(BC873&gt;0,COUNT($AY$2:AY873),""))</f>
        <v/>
      </c>
      <c r="AY873" s="24" t="str">
        <f t="shared" si="246"/>
        <v/>
      </c>
      <c r="AZ873" s="24" t="str">
        <f>IF(AND($BB$1=5,$BC$1=AH873),'Data Entry'!C878,"")</f>
        <v/>
      </c>
      <c r="BA873" s="24" t="str">
        <f>IF(AND($BB$1=5,AG873=5,$BC$1=AH873),'Data Entry'!D878,"")</f>
        <v/>
      </c>
      <c r="BB873" s="24" t="str">
        <f t="shared" si="247"/>
        <v/>
      </c>
      <c r="BC873" s="24" t="str">
        <f>IF(AND($BB$1=5,AG873=5,$BC$1=AH873),'Data Entry'!F878,"")</f>
        <v/>
      </c>
      <c r="BD873" s="24" t="str">
        <f t="shared" si="248"/>
        <v/>
      </c>
      <c r="BE873" s="24" t="str">
        <f>IF(AND($BB$1=5,AG873=5,$BC$1=AH873),'Data Entry'!G878,"")</f>
        <v/>
      </c>
      <c r="BF873" s="24" t="str">
        <f t="shared" si="249"/>
        <v/>
      </c>
      <c r="BG873" s="24" t="str">
        <f t="shared" si="250"/>
        <v/>
      </c>
      <c r="BH873" s="24" t="str">
        <f>IF(AND($BB$1=5,AG873=5,$BC$1=AH873),'Data Entry'!E878,"")</f>
        <v/>
      </c>
      <c r="BI873" s="24" t="str">
        <f>IF(AND($BB$1=5,AG873=5,$BC$1=AH873),'Data Entry'!H878,"")</f>
        <v/>
      </c>
      <c r="BJ873" s="24" t="str">
        <f>IF(AND($BB$1=5,AG873=5,$BC$1=AH873),'Data Entry'!I878,"")</f>
        <v/>
      </c>
      <c r="BK873" s="24" t="str">
        <f t="shared" si="251"/>
        <v/>
      </c>
      <c r="BL873" s="24" t="str">
        <f t="shared" si="252"/>
        <v/>
      </c>
      <c r="BM873" s="24" t="str">
        <f t="shared" si="253"/>
        <v/>
      </c>
      <c r="BN873" s="24" t="str">
        <f t="shared" si="254"/>
        <v/>
      </c>
    </row>
    <row r="874" spans="1:66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7"/>
      <c r="AF874" t="str">
        <f>IF(AK874="","",IF(AK874&gt;0,COUNT($AG$2:AG874),""))</f>
        <v/>
      </c>
      <c r="AG874" s="24">
        <f t="shared" si="237"/>
        <v>5</v>
      </c>
      <c r="AH874" s="24">
        <f>IF(AND($AJ$1=5),'Data Entry'!C879,"")</f>
        <v>0</v>
      </c>
      <c r="AI874" s="24">
        <f>IF(AND($AJ$1=5),'Data Entry'!D879,"")</f>
        <v>0</v>
      </c>
      <c r="AJ874" s="24" t="str">
        <f t="shared" si="238"/>
        <v/>
      </c>
      <c r="AK874" s="24">
        <f>IF(AND($AJ$1=5),'Data Entry'!F879,"")</f>
        <v>0</v>
      </c>
      <c r="AL874" s="24" t="str">
        <f t="shared" si="239"/>
        <v/>
      </c>
      <c r="AM874" s="24">
        <f>IF(AND($AJ$1=5),'Data Entry'!G879,"")</f>
        <v>0</v>
      </c>
      <c r="AN874" s="24" t="str">
        <f t="shared" si="240"/>
        <v/>
      </c>
      <c r="AO874" s="24" t="str">
        <f t="shared" si="241"/>
        <v/>
      </c>
      <c r="AP874" s="24">
        <f>IF(AND($AJ$1=5),'Data Entry'!E879,"")</f>
        <v>0</v>
      </c>
      <c r="AQ874" s="24">
        <f>IF(AND($AJ$1=5),'Data Entry'!H879,"")</f>
        <v>0</v>
      </c>
      <c r="AR874" s="24">
        <f>IF(AND($AJ$1=5),'Data Entry'!I879,"")</f>
        <v>0</v>
      </c>
      <c r="AS874" s="24" t="str">
        <f t="shared" si="242"/>
        <v/>
      </c>
      <c r="AT874" s="24" t="str">
        <f t="shared" si="243"/>
        <v/>
      </c>
      <c r="AU874" s="24" t="str">
        <f t="shared" si="244"/>
        <v/>
      </c>
      <c r="AV874" s="24" t="str">
        <f t="shared" si="245"/>
        <v/>
      </c>
      <c r="AX874" t="str">
        <f>IF(BC874="","",IF(BC874&gt;0,COUNT($AY$2:AY874),""))</f>
        <v/>
      </c>
      <c r="AY874" s="24" t="str">
        <f t="shared" si="246"/>
        <v/>
      </c>
      <c r="AZ874" s="24" t="str">
        <f>IF(AND($BB$1=5,$BC$1=AH874),'Data Entry'!C879,"")</f>
        <v/>
      </c>
      <c r="BA874" s="24" t="str">
        <f>IF(AND($BB$1=5,AG874=5,$BC$1=AH874),'Data Entry'!D879,"")</f>
        <v/>
      </c>
      <c r="BB874" s="24" t="str">
        <f t="shared" si="247"/>
        <v/>
      </c>
      <c r="BC874" s="24" t="str">
        <f>IF(AND($BB$1=5,AG874=5,$BC$1=AH874),'Data Entry'!F879,"")</f>
        <v/>
      </c>
      <c r="BD874" s="24" t="str">
        <f t="shared" si="248"/>
        <v/>
      </c>
      <c r="BE874" s="24" t="str">
        <f>IF(AND($BB$1=5,AG874=5,$BC$1=AH874),'Data Entry'!G879,"")</f>
        <v/>
      </c>
      <c r="BF874" s="24" t="str">
        <f t="shared" si="249"/>
        <v/>
      </c>
      <c r="BG874" s="24" t="str">
        <f t="shared" si="250"/>
        <v/>
      </c>
      <c r="BH874" s="24" t="str">
        <f>IF(AND($BB$1=5,AG874=5,$BC$1=AH874),'Data Entry'!E879,"")</f>
        <v/>
      </c>
      <c r="BI874" s="24" t="str">
        <f>IF(AND($BB$1=5,AG874=5,$BC$1=AH874),'Data Entry'!H879,"")</f>
        <v/>
      </c>
      <c r="BJ874" s="24" t="str">
        <f>IF(AND($BB$1=5,AG874=5,$BC$1=AH874),'Data Entry'!I879,"")</f>
        <v/>
      </c>
      <c r="BK874" s="24" t="str">
        <f t="shared" si="251"/>
        <v/>
      </c>
      <c r="BL874" s="24" t="str">
        <f t="shared" si="252"/>
        <v/>
      </c>
      <c r="BM874" s="24" t="str">
        <f t="shared" si="253"/>
        <v/>
      </c>
      <c r="BN874" s="24" t="str">
        <f t="shared" si="254"/>
        <v/>
      </c>
    </row>
    <row r="875" spans="1:66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7"/>
      <c r="AF875" t="str">
        <f>IF(AK875="","",IF(AK875&gt;0,COUNT($AG$2:AG875),""))</f>
        <v/>
      </c>
      <c r="AG875" s="24">
        <f t="shared" si="237"/>
        <v>5</v>
      </c>
      <c r="AH875" s="24">
        <f>IF(AND($AJ$1=5),'Data Entry'!C880,"")</f>
        <v>0</v>
      </c>
      <c r="AI875" s="24">
        <f>IF(AND($AJ$1=5),'Data Entry'!D880,"")</f>
        <v>0</v>
      </c>
      <c r="AJ875" s="24" t="str">
        <f t="shared" si="238"/>
        <v/>
      </c>
      <c r="AK875" s="24">
        <f>IF(AND($AJ$1=5),'Data Entry'!F880,"")</f>
        <v>0</v>
      </c>
      <c r="AL875" s="24" t="str">
        <f t="shared" si="239"/>
        <v/>
      </c>
      <c r="AM875" s="24">
        <f>IF(AND($AJ$1=5),'Data Entry'!G880,"")</f>
        <v>0</v>
      </c>
      <c r="AN875" s="24" t="str">
        <f t="shared" si="240"/>
        <v/>
      </c>
      <c r="AO875" s="24" t="str">
        <f t="shared" si="241"/>
        <v/>
      </c>
      <c r="AP875" s="24">
        <f>IF(AND($AJ$1=5),'Data Entry'!E880,"")</f>
        <v>0</v>
      </c>
      <c r="AQ875" s="24">
        <f>IF(AND($AJ$1=5),'Data Entry'!H880,"")</f>
        <v>0</v>
      </c>
      <c r="AR875" s="24">
        <f>IF(AND($AJ$1=5),'Data Entry'!I880,"")</f>
        <v>0</v>
      </c>
      <c r="AS875" s="24" t="str">
        <f t="shared" si="242"/>
        <v/>
      </c>
      <c r="AT875" s="24" t="str">
        <f t="shared" si="243"/>
        <v/>
      </c>
      <c r="AU875" s="24" t="str">
        <f t="shared" si="244"/>
        <v/>
      </c>
      <c r="AV875" s="24" t="str">
        <f t="shared" si="245"/>
        <v/>
      </c>
      <c r="AX875" t="str">
        <f>IF(BC875="","",IF(BC875&gt;0,COUNT($AY$2:AY875),""))</f>
        <v/>
      </c>
      <c r="AY875" s="24" t="str">
        <f t="shared" si="246"/>
        <v/>
      </c>
      <c r="AZ875" s="24" t="str">
        <f>IF(AND($BB$1=5,$BC$1=AH875),'Data Entry'!C880,"")</f>
        <v/>
      </c>
      <c r="BA875" s="24" t="str">
        <f>IF(AND($BB$1=5,AG875=5,$BC$1=AH875),'Data Entry'!D880,"")</f>
        <v/>
      </c>
      <c r="BB875" s="24" t="str">
        <f t="shared" si="247"/>
        <v/>
      </c>
      <c r="BC875" s="24" t="str">
        <f>IF(AND($BB$1=5,AG875=5,$BC$1=AH875),'Data Entry'!F880,"")</f>
        <v/>
      </c>
      <c r="BD875" s="24" t="str">
        <f t="shared" si="248"/>
        <v/>
      </c>
      <c r="BE875" s="24" t="str">
        <f>IF(AND($BB$1=5,AG875=5,$BC$1=AH875),'Data Entry'!G880,"")</f>
        <v/>
      </c>
      <c r="BF875" s="24" t="str">
        <f t="shared" si="249"/>
        <v/>
      </c>
      <c r="BG875" s="24" t="str">
        <f t="shared" si="250"/>
        <v/>
      </c>
      <c r="BH875" s="24" t="str">
        <f>IF(AND($BB$1=5,AG875=5,$BC$1=AH875),'Data Entry'!E880,"")</f>
        <v/>
      </c>
      <c r="BI875" s="24" t="str">
        <f>IF(AND($BB$1=5,AG875=5,$BC$1=AH875),'Data Entry'!H880,"")</f>
        <v/>
      </c>
      <c r="BJ875" s="24" t="str">
        <f>IF(AND($BB$1=5,AG875=5,$BC$1=AH875),'Data Entry'!I880,"")</f>
        <v/>
      </c>
      <c r="BK875" s="24" t="str">
        <f t="shared" si="251"/>
        <v/>
      </c>
      <c r="BL875" s="24" t="str">
        <f t="shared" si="252"/>
        <v/>
      </c>
      <c r="BM875" s="24" t="str">
        <f t="shared" si="253"/>
        <v/>
      </c>
      <c r="BN875" s="24" t="str">
        <f t="shared" si="254"/>
        <v/>
      </c>
    </row>
    <row r="876" spans="1:66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7"/>
      <c r="AF876" t="str">
        <f>IF(AK876="","",IF(AK876&gt;0,COUNT($AG$2:AG876),""))</f>
        <v/>
      </c>
      <c r="AG876" s="24">
        <f t="shared" si="237"/>
        <v>5</v>
      </c>
      <c r="AH876" s="24">
        <f>IF(AND($AJ$1=5),'Data Entry'!C881,"")</f>
        <v>0</v>
      </c>
      <c r="AI876" s="24">
        <f>IF(AND($AJ$1=5),'Data Entry'!D881,"")</f>
        <v>0</v>
      </c>
      <c r="AJ876" s="24" t="str">
        <f t="shared" si="238"/>
        <v/>
      </c>
      <c r="AK876" s="24">
        <f>IF(AND($AJ$1=5),'Data Entry'!F881,"")</f>
        <v>0</v>
      </c>
      <c r="AL876" s="24" t="str">
        <f t="shared" si="239"/>
        <v/>
      </c>
      <c r="AM876" s="24">
        <f>IF(AND($AJ$1=5),'Data Entry'!G881,"")</f>
        <v>0</v>
      </c>
      <c r="AN876" s="24" t="str">
        <f t="shared" si="240"/>
        <v/>
      </c>
      <c r="AO876" s="24" t="str">
        <f t="shared" si="241"/>
        <v/>
      </c>
      <c r="AP876" s="24">
        <f>IF(AND($AJ$1=5),'Data Entry'!E881,"")</f>
        <v>0</v>
      </c>
      <c r="AQ876" s="24">
        <f>IF(AND($AJ$1=5),'Data Entry'!H881,"")</f>
        <v>0</v>
      </c>
      <c r="AR876" s="24">
        <f>IF(AND($AJ$1=5),'Data Entry'!I881,"")</f>
        <v>0</v>
      </c>
      <c r="AS876" s="24" t="str">
        <f t="shared" si="242"/>
        <v/>
      </c>
      <c r="AT876" s="24" t="str">
        <f t="shared" si="243"/>
        <v/>
      </c>
      <c r="AU876" s="24" t="str">
        <f t="shared" si="244"/>
        <v/>
      </c>
      <c r="AV876" s="24" t="str">
        <f t="shared" si="245"/>
        <v/>
      </c>
      <c r="AX876" t="str">
        <f>IF(BC876="","",IF(BC876&gt;0,COUNT($AY$2:AY876),""))</f>
        <v/>
      </c>
      <c r="AY876" s="24" t="str">
        <f t="shared" si="246"/>
        <v/>
      </c>
      <c r="AZ876" s="24" t="str">
        <f>IF(AND($BB$1=5,$BC$1=AH876),'Data Entry'!C881,"")</f>
        <v/>
      </c>
      <c r="BA876" s="24" t="str">
        <f>IF(AND($BB$1=5,AG876=5,$BC$1=AH876),'Data Entry'!D881,"")</f>
        <v/>
      </c>
      <c r="BB876" s="24" t="str">
        <f t="shared" si="247"/>
        <v/>
      </c>
      <c r="BC876" s="24" t="str">
        <f>IF(AND($BB$1=5,AG876=5,$BC$1=AH876),'Data Entry'!F881,"")</f>
        <v/>
      </c>
      <c r="BD876" s="24" t="str">
        <f t="shared" si="248"/>
        <v/>
      </c>
      <c r="BE876" s="24" t="str">
        <f>IF(AND($BB$1=5,AG876=5,$BC$1=AH876),'Data Entry'!G881,"")</f>
        <v/>
      </c>
      <c r="BF876" s="24" t="str">
        <f t="shared" si="249"/>
        <v/>
      </c>
      <c r="BG876" s="24" t="str">
        <f t="shared" si="250"/>
        <v/>
      </c>
      <c r="BH876" s="24" t="str">
        <f>IF(AND($BB$1=5,AG876=5,$BC$1=AH876),'Data Entry'!E881,"")</f>
        <v/>
      </c>
      <c r="BI876" s="24" t="str">
        <f>IF(AND($BB$1=5,AG876=5,$BC$1=AH876),'Data Entry'!H881,"")</f>
        <v/>
      </c>
      <c r="BJ876" s="24" t="str">
        <f>IF(AND($BB$1=5,AG876=5,$BC$1=AH876),'Data Entry'!I881,"")</f>
        <v/>
      </c>
      <c r="BK876" s="24" t="str">
        <f t="shared" si="251"/>
        <v/>
      </c>
      <c r="BL876" s="24" t="str">
        <f t="shared" si="252"/>
        <v/>
      </c>
      <c r="BM876" s="24" t="str">
        <f t="shared" si="253"/>
        <v/>
      </c>
      <c r="BN876" s="24" t="str">
        <f t="shared" si="254"/>
        <v/>
      </c>
    </row>
    <row r="877" spans="1:66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7"/>
      <c r="AF877" t="str">
        <f>IF(AK877="","",IF(AK877&gt;0,COUNT($AG$2:AG877),""))</f>
        <v/>
      </c>
      <c r="AG877" s="24">
        <f t="shared" si="237"/>
        <v>5</v>
      </c>
      <c r="AH877" s="24">
        <f>IF(AND($AJ$1=5),'Data Entry'!C882,"")</f>
        <v>0</v>
      </c>
      <c r="AI877" s="24">
        <f>IF(AND($AJ$1=5),'Data Entry'!D882,"")</f>
        <v>0</v>
      </c>
      <c r="AJ877" s="24" t="str">
        <f t="shared" si="238"/>
        <v/>
      </c>
      <c r="AK877" s="24">
        <f>IF(AND($AJ$1=5),'Data Entry'!F882,"")</f>
        <v>0</v>
      </c>
      <c r="AL877" s="24" t="str">
        <f t="shared" si="239"/>
        <v/>
      </c>
      <c r="AM877" s="24">
        <f>IF(AND($AJ$1=5),'Data Entry'!G882,"")</f>
        <v>0</v>
      </c>
      <c r="AN877" s="24" t="str">
        <f t="shared" si="240"/>
        <v/>
      </c>
      <c r="AO877" s="24" t="str">
        <f t="shared" si="241"/>
        <v/>
      </c>
      <c r="AP877" s="24">
        <f>IF(AND($AJ$1=5),'Data Entry'!E882,"")</f>
        <v>0</v>
      </c>
      <c r="AQ877" s="24">
        <f>IF(AND($AJ$1=5),'Data Entry'!H882,"")</f>
        <v>0</v>
      </c>
      <c r="AR877" s="24">
        <f>IF(AND($AJ$1=5),'Data Entry'!I882,"")</f>
        <v>0</v>
      </c>
      <c r="AS877" s="24" t="str">
        <f t="shared" si="242"/>
        <v/>
      </c>
      <c r="AT877" s="24" t="str">
        <f t="shared" si="243"/>
        <v/>
      </c>
      <c r="AU877" s="24" t="str">
        <f t="shared" si="244"/>
        <v/>
      </c>
      <c r="AV877" s="24" t="str">
        <f t="shared" si="245"/>
        <v/>
      </c>
      <c r="AX877" t="str">
        <f>IF(BC877="","",IF(BC877&gt;0,COUNT($AY$2:AY877),""))</f>
        <v/>
      </c>
      <c r="AY877" s="24" t="str">
        <f t="shared" si="246"/>
        <v/>
      </c>
      <c r="AZ877" s="24" t="str">
        <f>IF(AND($BB$1=5,$BC$1=AH877),'Data Entry'!C882,"")</f>
        <v/>
      </c>
      <c r="BA877" s="24" t="str">
        <f>IF(AND($BB$1=5,AG877=5,$BC$1=AH877),'Data Entry'!D882,"")</f>
        <v/>
      </c>
      <c r="BB877" s="24" t="str">
        <f t="shared" si="247"/>
        <v/>
      </c>
      <c r="BC877" s="24" t="str">
        <f>IF(AND($BB$1=5,AG877=5,$BC$1=AH877),'Data Entry'!F882,"")</f>
        <v/>
      </c>
      <c r="BD877" s="24" t="str">
        <f t="shared" si="248"/>
        <v/>
      </c>
      <c r="BE877" s="24" t="str">
        <f>IF(AND($BB$1=5,AG877=5,$BC$1=AH877),'Data Entry'!G882,"")</f>
        <v/>
      </c>
      <c r="BF877" s="24" t="str">
        <f t="shared" si="249"/>
        <v/>
      </c>
      <c r="BG877" s="24" t="str">
        <f t="shared" si="250"/>
        <v/>
      </c>
      <c r="BH877" s="24" t="str">
        <f>IF(AND($BB$1=5,AG877=5,$BC$1=AH877),'Data Entry'!E882,"")</f>
        <v/>
      </c>
      <c r="BI877" s="24" t="str">
        <f>IF(AND($BB$1=5,AG877=5,$BC$1=AH877),'Data Entry'!H882,"")</f>
        <v/>
      </c>
      <c r="BJ877" s="24" t="str">
        <f>IF(AND($BB$1=5,AG877=5,$BC$1=AH877),'Data Entry'!I882,"")</f>
        <v/>
      </c>
      <c r="BK877" s="24" t="str">
        <f t="shared" si="251"/>
        <v/>
      </c>
      <c r="BL877" s="24" t="str">
        <f t="shared" si="252"/>
        <v/>
      </c>
      <c r="BM877" s="24" t="str">
        <f t="shared" si="253"/>
        <v/>
      </c>
      <c r="BN877" s="24" t="str">
        <f t="shared" si="254"/>
        <v/>
      </c>
    </row>
    <row r="878" spans="1:66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7"/>
      <c r="AF878" t="str">
        <f>IF(AK878="","",IF(AK878&gt;0,COUNT($AG$2:AG878),""))</f>
        <v/>
      </c>
      <c r="AG878" s="24">
        <f t="shared" si="237"/>
        <v>5</v>
      </c>
      <c r="AH878" s="24">
        <f>IF(AND($AJ$1=5),'Data Entry'!C883,"")</f>
        <v>0</v>
      </c>
      <c r="AI878" s="24">
        <f>IF(AND($AJ$1=5),'Data Entry'!D883,"")</f>
        <v>0</v>
      </c>
      <c r="AJ878" s="24" t="str">
        <f t="shared" si="238"/>
        <v/>
      </c>
      <c r="AK878" s="24">
        <f>IF(AND($AJ$1=5),'Data Entry'!F883,"")</f>
        <v>0</v>
      </c>
      <c r="AL878" s="24" t="str">
        <f t="shared" si="239"/>
        <v/>
      </c>
      <c r="AM878" s="24">
        <f>IF(AND($AJ$1=5),'Data Entry'!G883,"")</f>
        <v>0</v>
      </c>
      <c r="AN878" s="24" t="str">
        <f t="shared" si="240"/>
        <v/>
      </c>
      <c r="AO878" s="24" t="str">
        <f t="shared" si="241"/>
        <v/>
      </c>
      <c r="AP878" s="24">
        <f>IF(AND($AJ$1=5),'Data Entry'!E883,"")</f>
        <v>0</v>
      </c>
      <c r="AQ878" s="24">
        <f>IF(AND($AJ$1=5),'Data Entry'!H883,"")</f>
        <v>0</v>
      </c>
      <c r="AR878" s="24">
        <f>IF(AND($AJ$1=5),'Data Entry'!I883,"")</f>
        <v>0</v>
      </c>
      <c r="AS878" s="24" t="str">
        <f t="shared" si="242"/>
        <v/>
      </c>
      <c r="AT878" s="24" t="str">
        <f t="shared" si="243"/>
        <v/>
      </c>
      <c r="AU878" s="24" t="str">
        <f t="shared" si="244"/>
        <v/>
      </c>
      <c r="AV878" s="24" t="str">
        <f t="shared" si="245"/>
        <v/>
      </c>
      <c r="AX878" t="str">
        <f>IF(BC878="","",IF(BC878&gt;0,COUNT($AY$2:AY878),""))</f>
        <v/>
      </c>
      <c r="AY878" s="24" t="str">
        <f t="shared" si="246"/>
        <v/>
      </c>
      <c r="AZ878" s="24" t="str">
        <f>IF(AND($BB$1=5,$BC$1=AH878),'Data Entry'!C883,"")</f>
        <v/>
      </c>
      <c r="BA878" s="24" t="str">
        <f>IF(AND($BB$1=5,AG878=5,$BC$1=AH878),'Data Entry'!D883,"")</f>
        <v/>
      </c>
      <c r="BB878" s="24" t="str">
        <f t="shared" si="247"/>
        <v/>
      </c>
      <c r="BC878" s="24" t="str">
        <f>IF(AND($BB$1=5,AG878=5,$BC$1=AH878),'Data Entry'!F883,"")</f>
        <v/>
      </c>
      <c r="BD878" s="24" t="str">
        <f t="shared" si="248"/>
        <v/>
      </c>
      <c r="BE878" s="24" t="str">
        <f>IF(AND($BB$1=5,AG878=5,$BC$1=AH878),'Data Entry'!G883,"")</f>
        <v/>
      </c>
      <c r="BF878" s="24" t="str">
        <f t="shared" si="249"/>
        <v/>
      </c>
      <c r="BG878" s="24" t="str">
        <f t="shared" si="250"/>
        <v/>
      </c>
      <c r="BH878" s="24" t="str">
        <f>IF(AND($BB$1=5,AG878=5,$BC$1=AH878),'Data Entry'!E883,"")</f>
        <v/>
      </c>
      <c r="BI878" s="24" t="str">
        <f>IF(AND($BB$1=5,AG878=5,$BC$1=AH878),'Data Entry'!H883,"")</f>
        <v/>
      </c>
      <c r="BJ878" s="24" t="str">
        <f>IF(AND($BB$1=5,AG878=5,$BC$1=AH878),'Data Entry'!I883,"")</f>
        <v/>
      </c>
      <c r="BK878" s="24" t="str">
        <f t="shared" si="251"/>
        <v/>
      </c>
      <c r="BL878" s="24" t="str">
        <f t="shared" si="252"/>
        <v/>
      </c>
      <c r="BM878" s="24" t="str">
        <f t="shared" si="253"/>
        <v/>
      </c>
      <c r="BN878" s="24" t="str">
        <f t="shared" si="254"/>
        <v/>
      </c>
    </row>
    <row r="879" spans="1:66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7"/>
      <c r="AF879" t="str">
        <f>IF(AK879="","",IF(AK879&gt;0,COUNT($AG$2:AG879),""))</f>
        <v/>
      </c>
      <c r="AG879" s="24">
        <f t="shared" si="237"/>
        <v>5</v>
      </c>
      <c r="AH879" s="24">
        <f>IF(AND($AJ$1=5),'Data Entry'!C884,"")</f>
        <v>0</v>
      </c>
      <c r="AI879" s="24">
        <f>IF(AND($AJ$1=5),'Data Entry'!D884,"")</f>
        <v>0</v>
      </c>
      <c r="AJ879" s="24" t="str">
        <f t="shared" si="238"/>
        <v/>
      </c>
      <c r="AK879" s="24">
        <f>IF(AND($AJ$1=5),'Data Entry'!F884,"")</f>
        <v>0</v>
      </c>
      <c r="AL879" s="24" t="str">
        <f t="shared" si="239"/>
        <v/>
      </c>
      <c r="AM879" s="24">
        <f>IF(AND($AJ$1=5),'Data Entry'!G884,"")</f>
        <v>0</v>
      </c>
      <c r="AN879" s="24" t="str">
        <f t="shared" si="240"/>
        <v/>
      </c>
      <c r="AO879" s="24" t="str">
        <f t="shared" si="241"/>
        <v/>
      </c>
      <c r="AP879" s="24">
        <f>IF(AND($AJ$1=5),'Data Entry'!E884,"")</f>
        <v>0</v>
      </c>
      <c r="AQ879" s="24">
        <f>IF(AND($AJ$1=5),'Data Entry'!H884,"")</f>
        <v>0</v>
      </c>
      <c r="AR879" s="24">
        <f>IF(AND($AJ$1=5),'Data Entry'!I884,"")</f>
        <v>0</v>
      </c>
      <c r="AS879" s="24" t="str">
        <f t="shared" si="242"/>
        <v/>
      </c>
      <c r="AT879" s="24" t="str">
        <f t="shared" si="243"/>
        <v/>
      </c>
      <c r="AU879" s="24" t="str">
        <f t="shared" si="244"/>
        <v/>
      </c>
      <c r="AV879" s="24" t="str">
        <f t="shared" si="245"/>
        <v/>
      </c>
      <c r="AX879" t="str">
        <f>IF(BC879="","",IF(BC879&gt;0,COUNT($AY$2:AY879),""))</f>
        <v/>
      </c>
      <c r="AY879" s="24" t="str">
        <f t="shared" si="246"/>
        <v/>
      </c>
      <c r="AZ879" s="24" t="str">
        <f>IF(AND($BB$1=5,$BC$1=AH879),'Data Entry'!C884,"")</f>
        <v/>
      </c>
      <c r="BA879" s="24" t="str">
        <f>IF(AND($BB$1=5,AG879=5,$BC$1=AH879),'Data Entry'!D884,"")</f>
        <v/>
      </c>
      <c r="BB879" s="24" t="str">
        <f t="shared" si="247"/>
        <v/>
      </c>
      <c r="BC879" s="24" t="str">
        <f>IF(AND($BB$1=5,AG879=5,$BC$1=AH879),'Data Entry'!F884,"")</f>
        <v/>
      </c>
      <c r="BD879" s="24" t="str">
        <f t="shared" si="248"/>
        <v/>
      </c>
      <c r="BE879" s="24" t="str">
        <f>IF(AND($BB$1=5,AG879=5,$BC$1=AH879),'Data Entry'!G884,"")</f>
        <v/>
      </c>
      <c r="BF879" s="24" t="str">
        <f t="shared" si="249"/>
        <v/>
      </c>
      <c r="BG879" s="24" t="str">
        <f t="shared" si="250"/>
        <v/>
      </c>
      <c r="BH879" s="24" t="str">
        <f>IF(AND($BB$1=5,AG879=5,$BC$1=AH879),'Data Entry'!E884,"")</f>
        <v/>
      </c>
      <c r="BI879" s="24" t="str">
        <f>IF(AND($BB$1=5,AG879=5,$BC$1=AH879),'Data Entry'!H884,"")</f>
        <v/>
      </c>
      <c r="BJ879" s="24" t="str">
        <f>IF(AND($BB$1=5,AG879=5,$BC$1=AH879),'Data Entry'!I884,"")</f>
        <v/>
      </c>
      <c r="BK879" s="24" t="str">
        <f t="shared" si="251"/>
        <v/>
      </c>
      <c r="BL879" s="24" t="str">
        <f t="shared" si="252"/>
        <v/>
      </c>
      <c r="BM879" s="24" t="str">
        <f t="shared" si="253"/>
        <v/>
      </c>
      <c r="BN879" s="24" t="str">
        <f t="shared" si="254"/>
        <v/>
      </c>
    </row>
    <row r="880" spans="1:66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7"/>
      <c r="AF880" t="str">
        <f>IF(AK880="","",IF(AK880&gt;0,COUNT($AG$2:AG880),""))</f>
        <v/>
      </c>
      <c r="AG880" s="24">
        <f t="shared" si="237"/>
        <v>5</v>
      </c>
      <c r="AH880" s="24">
        <f>IF(AND($AJ$1=5),'Data Entry'!C885,"")</f>
        <v>0</v>
      </c>
      <c r="AI880" s="24">
        <f>IF(AND($AJ$1=5),'Data Entry'!D885,"")</f>
        <v>0</v>
      </c>
      <c r="AJ880" s="24" t="str">
        <f t="shared" si="238"/>
        <v/>
      </c>
      <c r="AK880" s="24">
        <f>IF(AND($AJ$1=5),'Data Entry'!F885,"")</f>
        <v>0</v>
      </c>
      <c r="AL880" s="24" t="str">
        <f t="shared" si="239"/>
        <v/>
      </c>
      <c r="AM880" s="24">
        <f>IF(AND($AJ$1=5),'Data Entry'!G885,"")</f>
        <v>0</v>
      </c>
      <c r="AN880" s="24" t="str">
        <f t="shared" si="240"/>
        <v/>
      </c>
      <c r="AO880" s="24" t="str">
        <f t="shared" si="241"/>
        <v/>
      </c>
      <c r="AP880" s="24">
        <f>IF(AND($AJ$1=5),'Data Entry'!E885,"")</f>
        <v>0</v>
      </c>
      <c r="AQ880" s="24">
        <f>IF(AND($AJ$1=5),'Data Entry'!H885,"")</f>
        <v>0</v>
      </c>
      <c r="AR880" s="24">
        <f>IF(AND($AJ$1=5),'Data Entry'!I885,"")</f>
        <v>0</v>
      </c>
      <c r="AS880" s="24" t="str">
        <f t="shared" si="242"/>
        <v/>
      </c>
      <c r="AT880" s="24" t="str">
        <f t="shared" si="243"/>
        <v/>
      </c>
      <c r="AU880" s="24" t="str">
        <f t="shared" si="244"/>
        <v/>
      </c>
      <c r="AV880" s="24" t="str">
        <f t="shared" si="245"/>
        <v/>
      </c>
      <c r="AX880" t="str">
        <f>IF(BC880="","",IF(BC880&gt;0,COUNT($AY$2:AY880),""))</f>
        <v/>
      </c>
      <c r="AY880" s="24" t="str">
        <f t="shared" si="246"/>
        <v/>
      </c>
      <c r="AZ880" s="24" t="str">
        <f>IF(AND($BB$1=5,$BC$1=AH880),'Data Entry'!C885,"")</f>
        <v/>
      </c>
      <c r="BA880" s="24" t="str">
        <f>IF(AND($BB$1=5,AG880=5,$BC$1=AH880),'Data Entry'!D885,"")</f>
        <v/>
      </c>
      <c r="BB880" s="24" t="str">
        <f t="shared" si="247"/>
        <v/>
      </c>
      <c r="BC880" s="24" t="str">
        <f>IF(AND($BB$1=5,AG880=5,$BC$1=AH880),'Data Entry'!F885,"")</f>
        <v/>
      </c>
      <c r="BD880" s="24" t="str">
        <f t="shared" si="248"/>
        <v/>
      </c>
      <c r="BE880" s="24" t="str">
        <f>IF(AND($BB$1=5,AG880=5,$BC$1=AH880),'Data Entry'!G885,"")</f>
        <v/>
      </c>
      <c r="BF880" s="24" t="str">
        <f t="shared" si="249"/>
        <v/>
      </c>
      <c r="BG880" s="24" t="str">
        <f t="shared" si="250"/>
        <v/>
      </c>
      <c r="BH880" s="24" t="str">
        <f>IF(AND($BB$1=5,AG880=5,$BC$1=AH880),'Data Entry'!E885,"")</f>
        <v/>
      </c>
      <c r="BI880" s="24" t="str">
        <f>IF(AND($BB$1=5,AG880=5,$BC$1=AH880),'Data Entry'!H885,"")</f>
        <v/>
      </c>
      <c r="BJ880" s="24" t="str">
        <f>IF(AND($BB$1=5,AG880=5,$BC$1=AH880),'Data Entry'!I885,"")</f>
        <v/>
      </c>
      <c r="BK880" s="24" t="str">
        <f t="shared" si="251"/>
        <v/>
      </c>
      <c r="BL880" s="24" t="str">
        <f t="shared" si="252"/>
        <v/>
      </c>
      <c r="BM880" s="24" t="str">
        <f t="shared" si="253"/>
        <v/>
      </c>
      <c r="BN880" s="24" t="str">
        <f t="shared" si="254"/>
        <v/>
      </c>
    </row>
    <row r="881" spans="1:66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7"/>
      <c r="AF881" t="str">
        <f>IF(AK881="","",IF(AK881&gt;0,COUNT($AG$2:AG881),""))</f>
        <v/>
      </c>
      <c r="AG881" s="24">
        <f t="shared" si="237"/>
        <v>5</v>
      </c>
      <c r="AH881" s="24">
        <f>IF(AND($AJ$1=5),'Data Entry'!C886,"")</f>
        <v>0</v>
      </c>
      <c r="AI881" s="24">
        <f>IF(AND($AJ$1=5),'Data Entry'!D886,"")</f>
        <v>0</v>
      </c>
      <c r="AJ881" s="24" t="str">
        <f t="shared" si="238"/>
        <v/>
      </c>
      <c r="AK881" s="24">
        <f>IF(AND($AJ$1=5),'Data Entry'!F886,"")</f>
        <v>0</v>
      </c>
      <c r="AL881" s="24" t="str">
        <f t="shared" si="239"/>
        <v/>
      </c>
      <c r="AM881" s="24">
        <f>IF(AND($AJ$1=5),'Data Entry'!G886,"")</f>
        <v>0</v>
      </c>
      <c r="AN881" s="24" t="str">
        <f t="shared" si="240"/>
        <v/>
      </c>
      <c r="AO881" s="24" t="str">
        <f t="shared" si="241"/>
        <v/>
      </c>
      <c r="AP881" s="24">
        <f>IF(AND($AJ$1=5),'Data Entry'!E886,"")</f>
        <v>0</v>
      </c>
      <c r="AQ881" s="24">
        <f>IF(AND($AJ$1=5),'Data Entry'!H886,"")</f>
        <v>0</v>
      </c>
      <c r="AR881" s="24">
        <f>IF(AND($AJ$1=5),'Data Entry'!I886,"")</f>
        <v>0</v>
      </c>
      <c r="AS881" s="24" t="str">
        <f t="shared" si="242"/>
        <v/>
      </c>
      <c r="AT881" s="24" t="str">
        <f t="shared" si="243"/>
        <v/>
      </c>
      <c r="AU881" s="24" t="str">
        <f t="shared" si="244"/>
        <v/>
      </c>
      <c r="AV881" s="24" t="str">
        <f t="shared" si="245"/>
        <v/>
      </c>
      <c r="AX881" t="str">
        <f>IF(BC881="","",IF(BC881&gt;0,COUNT($AY$2:AY881),""))</f>
        <v/>
      </c>
      <c r="AY881" s="24" t="str">
        <f t="shared" si="246"/>
        <v/>
      </c>
      <c r="AZ881" s="24" t="str">
        <f>IF(AND($BB$1=5,$BC$1=AH881),'Data Entry'!C886,"")</f>
        <v/>
      </c>
      <c r="BA881" s="24" t="str">
        <f>IF(AND($BB$1=5,AG881=5,$BC$1=AH881),'Data Entry'!D886,"")</f>
        <v/>
      </c>
      <c r="BB881" s="24" t="str">
        <f t="shared" si="247"/>
        <v/>
      </c>
      <c r="BC881" s="24" t="str">
        <f>IF(AND($BB$1=5,AG881=5,$BC$1=AH881),'Data Entry'!F886,"")</f>
        <v/>
      </c>
      <c r="BD881" s="24" t="str">
        <f t="shared" si="248"/>
        <v/>
      </c>
      <c r="BE881" s="24" t="str">
        <f>IF(AND($BB$1=5,AG881=5,$BC$1=AH881),'Data Entry'!G886,"")</f>
        <v/>
      </c>
      <c r="BF881" s="24" t="str">
        <f t="shared" si="249"/>
        <v/>
      </c>
      <c r="BG881" s="24" t="str">
        <f t="shared" si="250"/>
        <v/>
      </c>
      <c r="BH881" s="24" t="str">
        <f>IF(AND($BB$1=5,AG881=5,$BC$1=AH881),'Data Entry'!E886,"")</f>
        <v/>
      </c>
      <c r="BI881" s="24" t="str">
        <f>IF(AND($BB$1=5,AG881=5,$BC$1=AH881),'Data Entry'!H886,"")</f>
        <v/>
      </c>
      <c r="BJ881" s="24" t="str">
        <f>IF(AND($BB$1=5,AG881=5,$BC$1=AH881),'Data Entry'!I886,"")</f>
        <v/>
      </c>
      <c r="BK881" s="24" t="str">
        <f t="shared" si="251"/>
        <v/>
      </c>
      <c r="BL881" s="24" t="str">
        <f t="shared" si="252"/>
        <v/>
      </c>
      <c r="BM881" s="24" t="str">
        <f t="shared" si="253"/>
        <v/>
      </c>
      <c r="BN881" s="24" t="str">
        <f t="shared" si="254"/>
        <v/>
      </c>
    </row>
    <row r="882" spans="1:66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7"/>
      <c r="AF882" t="str">
        <f>IF(AK882="","",IF(AK882&gt;0,COUNT($AG$2:AG882),""))</f>
        <v/>
      </c>
      <c r="AG882" s="24">
        <f t="shared" si="237"/>
        <v>5</v>
      </c>
      <c r="AH882" s="24">
        <f>IF(AND($AJ$1=5),'Data Entry'!C887,"")</f>
        <v>0</v>
      </c>
      <c r="AI882" s="24">
        <f>IF(AND($AJ$1=5),'Data Entry'!D887,"")</f>
        <v>0</v>
      </c>
      <c r="AJ882" s="24" t="str">
        <f t="shared" si="238"/>
        <v/>
      </c>
      <c r="AK882" s="24">
        <f>IF(AND($AJ$1=5),'Data Entry'!F887,"")</f>
        <v>0</v>
      </c>
      <c r="AL882" s="24" t="str">
        <f t="shared" si="239"/>
        <v/>
      </c>
      <c r="AM882" s="24">
        <f>IF(AND($AJ$1=5),'Data Entry'!G887,"")</f>
        <v>0</v>
      </c>
      <c r="AN882" s="24" t="str">
        <f t="shared" si="240"/>
        <v/>
      </c>
      <c r="AO882" s="24" t="str">
        <f t="shared" si="241"/>
        <v/>
      </c>
      <c r="AP882" s="24">
        <f>IF(AND($AJ$1=5),'Data Entry'!E887,"")</f>
        <v>0</v>
      </c>
      <c r="AQ882" s="24">
        <f>IF(AND($AJ$1=5),'Data Entry'!H887,"")</f>
        <v>0</v>
      </c>
      <c r="AR882" s="24">
        <f>IF(AND($AJ$1=5),'Data Entry'!I887,"")</f>
        <v>0</v>
      </c>
      <c r="AS882" s="24" t="str">
        <f t="shared" si="242"/>
        <v/>
      </c>
      <c r="AT882" s="24" t="str">
        <f t="shared" si="243"/>
        <v/>
      </c>
      <c r="AU882" s="24" t="str">
        <f t="shared" si="244"/>
        <v/>
      </c>
      <c r="AV882" s="24" t="str">
        <f t="shared" si="245"/>
        <v/>
      </c>
      <c r="AX882" t="str">
        <f>IF(BC882="","",IF(BC882&gt;0,COUNT($AY$2:AY882),""))</f>
        <v/>
      </c>
      <c r="AY882" s="24" t="str">
        <f t="shared" si="246"/>
        <v/>
      </c>
      <c r="AZ882" s="24" t="str">
        <f>IF(AND($BB$1=5,$BC$1=AH882),'Data Entry'!C887,"")</f>
        <v/>
      </c>
      <c r="BA882" s="24" t="str">
        <f>IF(AND($BB$1=5,AG882=5,$BC$1=AH882),'Data Entry'!D887,"")</f>
        <v/>
      </c>
      <c r="BB882" s="24" t="str">
        <f t="shared" si="247"/>
        <v/>
      </c>
      <c r="BC882" s="24" t="str">
        <f>IF(AND($BB$1=5,AG882=5,$BC$1=AH882),'Data Entry'!F887,"")</f>
        <v/>
      </c>
      <c r="BD882" s="24" t="str">
        <f t="shared" si="248"/>
        <v/>
      </c>
      <c r="BE882" s="24" t="str">
        <f>IF(AND($BB$1=5,AG882=5,$BC$1=AH882),'Data Entry'!G887,"")</f>
        <v/>
      </c>
      <c r="BF882" s="24" t="str">
        <f t="shared" si="249"/>
        <v/>
      </c>
      <c r="BG882" s="24" t="str">
        <f t="shared" si="250"/>
        <v/>
      </c>
      <c r="BH882" s="24" t="str">
        <f>IF(AND($BB$1=5,AG882=5,$BC$1=AH882),'Data Entry'!E887,"")</f>
        <v/>
      </c>
      <c r="BI882" s="24" t="str">
        <f>IF(AND($BB$1=5,AG882=5,$BC$1=AH882),'Data Entry'!H887,"")</f>
        <v/>
      </c>
      <c r="BJ882" s="24" t="str">
        <f>IF(AND($BB$1=5,AG882=5,$BC$1=AH882),'Data Entry'!I887,"")</f>
        <v/>
      </c>
      <c r="BK882" s="24" t="str">
        <f t="shared" si="251"/>
        <v/>
      </c>
      <c r="BL882" s="24" t="str">
        <f t="shared" si="252"/>
        <v/>
      </c>
      <c r="BM882" s="24" t="str">
        <f t="shared" si="253"/>
        <v/>
      </c>
      <c r="BN882" s="24" t="str">
        <f t="shared" si="254"/>
        <v/>
      </c>
    </row>
    <row r="883" spans="1:66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7"/>
      <c r="AF883" t="str">
        <f>IF(AK883="","",IF(AK883&gt;0,COUNT($AG$2:AG883),""))</f>
        <v/>
      </c>
      <c r="AG883" s="24">
        <f t="shared" si="237"/>
        <v>5</v>
      </c>
      <c r="AH883" s="24">
        <f>IF(AND($AJ$1=5),'Data Entry'!C888,"")</f>
        <v>0</v>
      </c>
      <c r="AI883" s="24">
        <f>IF(AND($AJ$1=5),'Data Entry'!D888,"")</f>
        <v>0</v>
      </c>
      <c r="AJ883" s="24" t="str">
        <f t="shared" si="238"/>
        <v/>
      </c>
      <c r="AK883" s="24">
        <f>IF(AND($AJ$1=5),'Data Entry'!F888,"")</f>
        <v>0</v>
      </c>
      <c r="AL883" s="24" t="str">
        <f t="shared" si="239"/>
        <v/>
      </c>
      <c r="AM883" s="24">
        <f>IF(AND($AJ$1=5),'Data Entry'!G888,"")</f>
        <v>0</v>
      </c>
      <c r="AN883" s="24" t="str">
        <f t="shared" si="240"/>
        <v/>
      </c>
      <c r="AO883" s="24" t="str">
        <f t="shared" si="241"/>
        <v/>
      </c>
      <c r="AP883" s="24">
        <f>IF(AND($AJ$1=5),'Data Entry'!E888,"")</f>
        <v>0</v>
      </c>
      <c r="AQ883" s="24">
        <f>IF(AND($AJ$1=5),'Data Entry'!H888,"")</f>
        <v>0</v>
      </c>
      <c r="AR883" s="24">
        <f>IF(AND($AJ$1=5),'Data Entry'!I888,"")</f>
        <v>0</v>
      </c>
      <c r="AS883" s="24" t="str">
        <f t="shared" si="242"/>
        <v/>
      </c>
      <c r="AT883" s="24" t="str">
        <f t="shared" si="243"/>
        <v/>
      </c>
      <c r="AU883" s="24" t="str">
        <f t="shared" si="244"/>
        <v/>
      </c>
      <c r="AV883" s="24" t="str">
        <f t="shared" si="245"/>
        <v/>
      </c>
      <c r="AX883" t="str">
        <f>IF(BC883="","",IF(BC883&gt;0,COUNT($AY$2:AY883),""))</f>
        <v/>
      </c>
      <c r="AY883" s="24" t="str">
        <f t="shared" si="246"/>
        <v/>
      </c>
      <c r="AZ883" s="24" t="str">
        <f>IF(AND($BB$1=5,$BC$1=AH883),'Data Entry'!C888,"")</f>
        <v/>
      </c>
      <c r="BA883" s="24" t="str">
        <f>IF(AND($BB$1=5,AG883=5,$BC$1=AH883),'Data Entry'!D888,"")</f>
        <v/>
      </c>
      <c r="BB883" s="24" t="str">
        <f t="shared" si="247"/>
        <v/>
      </c>
      <c r="BC883" s="24" t="str">
        <f>IF(AND($BB$1=5,AG883=5,$BC$1=AH883),'Data Entry'!F888,"")</f>
        <v/>
      </c>
      <c r="BD883" s="24" t="str">
        <f t="shared" si="248"/>
        <v/>
      </c>
      <c r="BE883" s="24" t="str">
        <f>IF(AND($BB$1=5,AG883=5,$BC$1=AH883),'Data Entry'!G888,"")</f>
        <v/>
      </c>
      <c r="BF883" s="24" t="str">
        <f t="shared" si="249"/>
        <v/>
      </c>
      <c r="BG883" s="24" t="str">
        <f t="shared" si="250"/>
        <v/>
      </c>
      <c r="BH883" s="24" t="str">
        <f>IF(AND($BB$1=5,AG883=5,$BC$1=AH883),'Data Entry'!E888,"")</f>
        <v/>
      </c>
      <c r="BI883" s="24" t="str">
        <f>IF(AND($BB$1=5,AG883=5,$BC$1=AH883),'Data Entry'!H888,"")</f>
        <v/>
      </c>
      <c r="BJ883" s="24" t="str">
        <f>IF(AND($BB$1=5,AG883=5,$BC$1=AH883),'Data Entry'!I888,"")</f>
        <v/>
      </c>
      <c r="BK883" s="24" t="str">
        <f t="shared" si="251"/>
        <v/>
      </c>
      <c r="BL883" s="24" t="str">
        <f t="shared" si="252"/>
        <v/>
      </c>
      <c r="BM883" s="24" t="str">
        <f t="shared" si="253"/>
        <v/>
      </c>
      <c r="BN883" s="24" t="str">
        <f t="shared" si="254"/>
        <v/>
      </c>
    </row>
    <row r="884" spans="1:66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7"/>
      <c r="AF884" t="str">
        <f>IF(AK884="","",IF(AK884&gt;0,COUNT($AG$2:AG884),""))</f>
        <v/>
      </c>
      <c r="AG884" s="24">
        <f t="shared" si="237"/>
        <v>5</v>
      </c>
      <c r="AH884" s="24">
        <f>IF(AND($AJ$1=5),'Data Entry'!C889,"")</f>
        <v>0</v>
      </c>
      <c r="AI884" s="24">
        <f>IF(AND($AJ$1=5),'Data Entry'!D889,"")</f>
        <v>0</v>
      </c>
      <c r="AJ884" s="24" t="str">
        <f t="shared" si="238"/>
        <v/>
      </c>
      <c r="AK884" s="24">
        <f>IF(AND($AJ$1=5),'Data Entry'!F889,"")</f>
        <v>0</v>
      </c>
      <c r="AL884" s="24" t="str">
        <f t="shared" si="239"/>
        <v/>
      </c>
      <c r="AM884" s="24">
        <f>IF(AND($AJ$1=5),'Data Entry'!G889,"")</f>
        <v>0</v>
      </c>
      <c r="AN884" s="24" t="str">
        <f t="shared" si="240"/>
        <v/>
      </c>
      <c r="AO884" s="24" t="str">
        <f t="shared" si="241"/>
        <v/>
      </c>
      <c r="AP884" s="24">
        <f>IF(AND($AJ$1=5),'Data Entry'!E889,"")</f>
        <v>0</v>
      </c>
      <c r="AQ884" s="24">
        <f>IF(AND($AJ$1=5),'Data Entry'!H889,"")</f>
        <v>0</v>
      </c>
      <c r="AR884" s="24">
        <f>IF(AND($AJ$1=5),'Data Entry'!I889,"")</f>
        <v>0</v>
      </c>
      <c r="AS884" s="24" t="str">
        <f t="shared" si="242"/>
        <v/>
      </c>
      <c r="AT884" s="24" t="str">
        <f t="shared" si="243"/>
        <v/>
      </c>
      <c r="AU884" s="24" t="str">
        <f t="shared" si="244"/>
        <v/>
      </c>
      <c r="AV884" s="24" t="str">
        <f t="shared" si="245"/>
        <v/>
      </c>
      <c r="AX884" t="str">
        <f>IF(BC884="","",IF(BC884&gt;0,COUNT($AY$2:AY884),""))</f>
        <v/>
      </c>
      <c r="AY884" s="24" t="str">
        <f t="shared" si="246"/>
        <v/>
      </c>
      <c r="AZ884" s="24" t="str">
        <f>IF(AND($BB$1=5,$BC$1=AH884),'Data Entry'!C889,"")</f>
        <v/>
      </c>
      <c r="BA884" s="24" t="str">
        <f>IF(AND($BB$1=5,AG884=5,$BC$1=AH884),'Data Entry'!D889,"")</f>
        <v/>
      </c>
      <c r="BB884" s="24" t="str">
        <f t="shared" si="247"/>
        <v/>
      </c>
      <c r="BC884" s="24" t="str">
        <f>IF(AND($BB$1=5,AG884=5,$BC$1=AH884),'Data Entry'!F889,"")</f>
        <v/>
      </c>
      <c r="BD884" s="24" t="str">
        <f t="shared" si="248"/>
        <v/>
      </c>
      <c r="BE884" s="24" t="str">
        <f>IF(AND($BB$1=5,AG884=5,$BC$1=AH884),'Data Entry'!G889,"")</f>
        <v/>
      </c>
      <c r="BF884" s="24" t="str">
        <f t="shared" si="249"/>
        <v/>
      </c>
      <c r="BG884" s="24" t="str">
        <f t="shared" si="250"/>
        <v/>
      </c>
      <c r="BH884" s="24" t="str">
        <f>IF(AND($BB$1=5,AG884=5,$BC$1=AH884),'Data Entry'!E889,"")</f>
        <v/>
      </c>
      <c r="BI884" s="24" t="str">
        <f>IF(AND($BB$1=5,AG884=5,$BC$1=AH884),'Data Entry'!H889,"")</f>
        <v/>
      </c>
      <c r="BJ884" s="24" t="str">
        <f>IF(AND($BB$1=5,AG884=5,$BC$1=AH884),'Data Entry'!I889,"")</f>
        <v/>
      </c>
      <c r="BK884" s="24" t="str">
        <f t="shared" si="251"/>
        <v/>
      </c>
      <c r="BL884" s="24" t="str">
        <f t="shared" si="252"/>
        <v/>
      </c>
      <c r="BM884" s="24" t="str">
        <f t="shared" si="253"/>
        <v/>
      </c>
      <c r="BN884" s="24" t="str">
        <f t="shared" si="254"/>
        <v/>
      </c>
    </row>
    <row r="885" spans="1:66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7"/>
      <c r="AF885" t="str">
        <f>IF(AK885="","",IF(AK885&gt;0,COUNT($AG$2:AG885),""))</f>
        <v/>
      </c>
      <c r="AG885" s="24">
        <f t="shared" si="237"/>
        <v>5</v>
      </c>
      <c r="AH885" s="24">
        <f>IF(AND($AJ$1=5),'Data Entry'!C890,"")</f>
        <v>0</v>
      </c>
      <c r="AI885" s="24">
        <f>IF(AND($AJ$1=5),'Data Entry'!D890,"")</f>
        <v>0</v>
      </c>
      <c r="AJ885" s="24" t="str">
        <f t="shared" si="238"/>
        <v/>
      </c>
      <c r="AK885" s="24">
        <f>IF(AND($AJ$1=5),'Data Entry'!F890,"")</f>
        <v>0</v>
      </c>
      <c r="AL885" s="24" t="str">
        <f t="shared" si="239"/>
        <v/>
      </c>
      <c r="AM885" s="24">
        <f>IF(AND($AJ$1=5),'Data Entry'!G890,"")</f>
        <v>0</v>
      </c>
      <c r="AN885" s="24" t="str">
        <f t="shared" si="240"/>
        <v/>
      </c>
      <c r="AO885" s="24" t="str">
        <f t="shared" si="241"/>
        <v/>
      </c>
      <c r="AP885" s="24">
        <f>IF(AND($AJ$1=5),'Data Entry'!E890,"")</f>
        <v>0</v>
      </c>
      <c r="AQ885" s="24">
        <f>IF(AND($AJ$1=5),'Data Entry'!H890,"")</f>
        <v>0</v>
      </c>
      <c r="AR885" s="24">
        <f>IF(AND($AJ$1=5),'Data Entry'!I890,"")</f>
        <v>0</v>
      </c>
      <c r="AS885" s="24" t="str">
        <f t="shared" si="242"/>
        <v/>
      </c>
      <c r="AT885" s="24" t="str">
        <f t="shared" si="243"/>
        <v/>
      </c>
      <c r="AU885" s="24" t="str">
        <f t="shared" si="244"/>
        <v/>
      </c>
      <c r="AV885" s="24" t="str">
        <f t="shared" si="245"/>
        <v/>
      </c>
      <c r="AX885" t="str">
        <f>IF(BC885="","",IF(BC885&gt;0,COUNT($AY$2:AY885),""))</f>
        <v/>
      </c>
      <c r="AY885" s="24" t="str">
        <f t="shared" si="246"/>
        <v/>
      </c>
      <c r="AZ885" s="24" t="str">
        <f>IF(AND($BB$1=5,$BC$1=AH885),'Data Entry'!C890,"")</f>
        <v/>
      </c>
      <c r="BA885" s="24" t="str">
        <f>IF(AND($BB$1=5,AG885=5,$BC$1=AH885),'Data Entry'!D890,"")</f>
        <v/>
      </c>
      <c r="BB885" s="24" t="str">
        <f t="shared" si="247"/>
        <v/>
      </c>
      <c r="BC885" s="24" t="str">
        <f>IF(AND($BB$1=5,AG885=5,$BC$1=AH885),'Data Entry'!F890,"")</f>
        <v/>
      </c>
      <c r="BD885" s="24" t="str">
        <f t="shared" si="248"/>
        <v/>
      </c>
      <c r="BE885" s="24" t="str">
        <f>IF(AND($BB$1=5,AG885=5,$BC$1=AH885),'Data Entry'!G890,"")</f>
        <v/>
      </c>
      <c r="BF885" s="24" t="str">
        <f t="shared" si="249"/>
        <v/>
      </c>
      <c r="BG885" s="24" t="str">
        <f t="shared" si="250"/>
        <v/>
      </c>
      <c r="BH885" s="24" t="str">
        <f>IF(AND($BB$1=5,AG885=5,$BC$1=AH885),'Data Entry'!E890,"")</f>
        <v/>
      </c>
      <c r="BI885" s="24" t="str">
        <f>IF(AND($BB$1=5,AG885=5,$BC$1=AH885),'Data Entry'!H890,"")</f>
        <v/>
      </c>
      <c r="BJ885" s="24" t="str">
        <f>IF(AND($BB$1=5,AG885=5,$BC$1=AH885),'Data Entry'!I890,"")</f>
        <v/>
      </c>
      <c r="BK885" s="24" t="str">
        <f t="shared" si="251"/>
        <v/>
      </c>
      <c r="BL885" s="24" t="str">
        <f t="shared" si="252"/>
        <v/>
      </c>
      <c r="BM885" s="24" t="str">
        <f t="shared" si="253"/>
        <v/>
      </c>
      <c r="BN885" s="24" t="str">
        <f t="shared" si="254"/>
        <v/>
      </c>
    </row>
    <row r="886" spans="1:66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7"/>
      <c r="AF886" t="str">
        <f>IF(AK886="","",IF(AK886&gt;0,COUNT($AG$2:AG886),""))</f>
        <v/>
      </c>
      <c r="AG886" s="24">
        <f t="shared" si="237"/>
        <v>5</v>
      </c>
      <c r="AH886" s="24">
        <f>IF(AND($AJ$1=5),'Data Entry'!C891,"")</f>
        <v>0</v>
      </c>
      <c r="AI886" s="24">
        <f>IF(AND($AJ$1=5),'Data Entry'!D891,"")</f>
        <v>0</v>
      </c>
      <c r="AJ886" s="24" t="str">
        <f t="shared" si="238"/>
        <v/>
      </c>
      <c r="AK886" s="24">
        <f>IF(AND($AJ$1=5),'Data Entry'!F891,"")</f>
        <v>0</v>
      </c>
      <c r="AL886" s="24" t="str">
        <f t="shared" si="239"/>
        <v/>
      </c>
      <c r="AM886" s="24">
        <f>IF(AND($AJ$1=5),'Data Entry'!G891,"")</f>
        <v>0</v>
      </c>
      <c r="AN886" s="24" t="str">
        <f t="shared" si="240"/>
        <v/>
      </c>
      <c r="AO886" s="24" t="str">
        <f t="shared" si="241"/>
        <v/>
      </c>
      <c r="AP886" s="24">
        <f>IF(AND($AJ$1=5),'Data Entry'!E891,"")</f>
        <v>0</v>
      </c>
      <c r="AQ886" s="24">
        <f>IF(AND($AJ$1=5),'Data Entry'!H891,"")</f>
        <v>0</v>
      </c>
      <c r="AR886" s="24">
        <f>IF(AND($AJ$1=5),'Data Entry'!I891,"")</f>
        <v>0</v>
      </c>
      <c r="AS886" s="24" t="str">
        <f t="shared" si="242"/>
        <v/>
      </c>
      <c r="AT886" s="24" t="str">
        <f t="shared" si="243"/>
        <v/>
      </c>
      <c r="AU886" s="24" t="str">
        <f t="shared" si="244"/>
        <v/>
      </c>
      <c r="AV886" s="24" t="str">
        <f t="shared" si="245"/>
        <v/>
      </c>
      <c r="AX886" t="str">
        <f>IF(BC886="","",IF(BC886&gt;0,COUNT($AY$2:AY886),""))</f>
        <v/>
      </c>
      <c r="AY886" s="24" t="str">
        <f t="shared" si="246"/>
        <v/>
      </c>
      <c r="AZ886" s="24" t="str">
        <f>IF(AND($BB$1=5,$BC$1=AH886),'Data Entry'!C891,"")</f>
        <v/>
      </c>
      <c r="BA886" s="24" t="str">
        <f>IF(AND($BB$1=5,AG886=5,$BC$1=AH886),'Data Entry'!D891,"")</f>
        <v/>
      </c>
      <c r="BB886" s="24" t="str">
        <f t="shared" si="247"/>
        <v/>
      </c>
      <c r="BC886" s="24" t="str">
        <f>IF(AND($BB$1=5,AG886=5,$BC$1=AH886),'Data Entry'!F891,"")</f>
        <v/>
      </c>
      <c r="BD886" s="24" t="str">
        <f t="shared" si="248"/>
        <v/>
      </c>
      <c r="BE886" s="24" t="str">
        <f>IF(AND($BB$1=5,AG886=5,$BC$1=AH886),'Data Entry'!G891,"")</f>
        <v/>
      </c>
      <c r="BF886" s="24" t="str">
        <f t="shared" si="249"/>
        <v/>
      </c>
      <c r="BG886" s="24" t="str">
        <f t="shared" si="250"/>
        <v/>
      </c>
      <c r="BH886" s="24" t="str">
        <f>IF(AND($BB$1=5,AG886=5,$BC$1=AH886),'Data Entry'!E891,"")</f>
        <v/>
      </c>
      <c r="BI886" s="24" t="str">
        <f>IF(AND($BB$1=5,AG886=5,$BC$1=AH886),'Data Entry'!H891,"")</f>
        <v/>
      </c>
      <c r="BJ886" s="24" t="str">
        <f>IF(AND($BB$1=5,AG886=5,$BC$1=AH886),'Data Entry'!I891,"")</f>
        <v/>
      </c>
      <c r="BK886" s="24" t="str">
        <f t="shared" si="251"/>
        <v/>
      </c>
      <c r="BL886" s="24" t="str">
        <f t="shared" si="252"/>
        <v/>
      </c>
      <c r="BM886" s="24" t="str">
        <f t="shared" si="253"/>
        <v/>
      </c>
      <c r="BN886" s="24" t="str">
        <f t="shared" si="254"/>
        <v/>
      </c>
    </row>
    <row r="887" spans="1:66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7"/>
      <c r="AF887" t="str">
        <f>IF(AK887="","",IF(AK887&gt;0,COUNT($AG$2:AG887),""))</f>
        <v/>
      </c>
      <c r="AG887" s="24">
        <f t="shared" si="237"/>
        <v>5</v>
      </c>
      <c r="AH887" s="24">
        <f>IF(AND($AJ$1=5),'Data Entry'!C892,"")</f>
        <v>0</v>
      </c>
      <c r="AI887" s="24">
        <f>IF(AND($AJ$1=5),'Data Entry'!D892,"")</f>
        <v>0</v>
      </c>
      <c r="AJ887" s="24" t="str">
        <f t="shared" si="238"/>
        <v/>
      </c>
      <c r="AK887" s="24">
        <f>IF(AND($AJ$1=5),'Data Entry'!F892,"")</f>
        <v>0</v>
      </c>
      <c r="AL887" s="24" t="str">
        <f t="shared" si="239"/>
        <v/>
      </c>
      <c r="AM887" s="24">
        <f>IF(AND($AJ$1=5),'Data Entry'!G892,"")</f>
        <v>0</v>
      </c>
      <c r="AN887" s="24" t="str">
        <f t="shared" si="240"/>
        <v/>
      </c>
      <c r="AO887" s="24" t="str">
        <f t="shared" si="241"/>
        <v/>
      </c>
      <c r="AP887" s="24">
        <f>IF(AND($AJ$1=5),'Data Entry'!E892,"")</f>
        <v>0</v>
      </c>
      <c r="AQ887" s="24">
        <f>IF(AND($AJ$1=5),'Data Entry'!H892,"")</f>
        <v>0</v>
      </c>
      <c r="AR887" s="24">
        <f>IF(AND($AJ$1=5),'Data Entry'!I892,"")</f>
        <v>0</v>
      </c>
      <c r="AS887" s="24" t="str">
        <f t="shared" si="242"/>
        <v/>
      </c>
      <c r="AT887" s="24" t="str">
        <f t="shared" si="243"/>
        <v/>
      </c>
      <c r="AU887" s="24" t="str">
        <f t="shared" si="244"/>
        <v/>
      </c>
      <c r="AV887" s="24" t="str">
        <f t="shared" si="245"/>
        <v/>
      </c>
      <c r="AX887" t="str">
        <f>IF(BC887="","",IF(BC887&gt;0,COUNT($AY$2:AY887),""))</f>
        <v/>
      </c>
      <c r="AY887" s="24" t="str">
        <f t="shared" si="246"/>
        <v/>
      </c>
      <c r="AZ887" s="24" t="str">
        <f>IF(AND($BB$1=5,$BC$1=AH887),'Data Entry'!C892,"")</f>
        <v/>
      </c>
      <c r="BA887" s="24" t="str">
        <f>IF(AND($BB$1=5,AG887=5,$BC$1=AH887),'Data Entry'!D892,"")</f>
        <v/>
      </c>
      <c r="BB887" s="24" t="str">
        <f t="shared" si="247"/>
        <v/>
      </c>
      <c r="BC887" s="24" t="str">
        <f>IF(AND($BB$1=5,AG887=5,$BC$1=AH887),'Data Entry'!F892,"")</f>
        <v/>
      </c>
      <c r="BD887" s="24" t="str">
        <f t="shared" si="248"/>
        <v/>
      </c>
      <c r="BE887" s="24" t="str">
        <f>IF(AND($BB$1=5,AG887=5,$BC$1=AH887),'Data Entry'!G892,"")</f>
        <v/>
      </c>
      <c r="BF887" s="24" t="str">
        <f t="shared" si="249"/>
        <v/>
      </c>
      <c r="BG887" s="24" t="str">
        <f t="shared" si="250"/>
        <v/>
      </c>
      <c r="BH887" s="24" t="str">
        <f>IF(AND($BB$1=5,AG887=5,$BC$1=AH887),'Data Entry'!E892,"")</f>
        <v/>
      </c>
      <c r="BI887" s="24" t="str">
        <f>IF(AND($BB$1=5,AG887=5,$BC$1=AH887),'Data Entry'!H892,"")</f>
        <v/>
      </c>
      <c r="BJ887" s="24" t="str">
        <f>IF(AND($BB$1=5,AG887=5,$BC$1=AH887),'Data Entry'!I892,"")</f>
        <v/>
      </c>
      <c r="BK887" s="24" t="str">
        <f t="shared" si="251"/>
        <v/>
      </c>
      <c r="BL887" s="24" t="str">
        <f t="shared" si="252"/>
        <v/>
      </c>
      <c r="BM887" s="24" t="str">
        <f t="shared" si="253"/>
        <v/>
      </c>
      <c r="BN887" s="24" t="str">
        <f t="shared" si="254"/>
        <v/>
      </c>
    </row>
    <row r="888" spans="1:66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7"/>
      <c r="AF888" t="str">
        <f>IF(AK888="","",IF(AK888&gt;0,COUNT($AG$2:AG888),""))</f>
        <v/>
      </c>
      <c r="AG888" s="24">
        <f t="shared" si="237"/>
        <v>5</v>
      </c>
      <c r="AH888" s="24">
        <f>IF(AND($AJ$1=5),'Data Entry'!C893,"")</f>
        <v>0</v>
      </c>
      <c r="AI888" s="24">
        <f>IF(AND($AJ$1=5),'Data Entry'!D893,"")</f>
        <v>0</v>
      </c>
      <c r="AJ888" s="24" t="str">
        <f t="shared" si="238"/>
        <v/>
      </c>
      <c r="AK888" s="24">
        <f>IF(AND($AJ$1=5),'Data Entry'!F893,"")</f>
        <v>0</v>
      </c>
      <c r="AL888" s="24" t="str">
        <f t="shared" si="239"/>
        <v/>
      </c>
      <c r="AM888" s="24">
        <f>IF(AND($AJ$1=5),'Data Entry'!G893,"")</f>
        <v>0</v>
      </c>
      <c r="AN888" s="24" t="str">
        <f t="shared" si="240"/>
        <v/>
      </c>
      <c r="AO888" s="24" t="str">
        <f t="shared" si="241"/>
        <v/>
      </c>
      <c r="AP888" s="24">
        <f>IF(AND($AJ$1=5),'Data Entry'!E893,"")</f>
        <v>0</v>
      </c>
      <c r="AQ888" s="24">
        <f>IF(AND($AJ$1=5),'Data Entry'!H893,"")</f>
        <v>0</v>
      </c>
      <c r="AR888" s="24">
        <f>IF(AND($AJ$1=5),'Data Entry'!I893,"")</f>
        <v>0</v>
      </c>
      <c r="AS888" s="24" t="str">
        <f t="shared" si="242"/>
        <v/>
      </c>
      <c r="AT888" s="24" t="str">
        <f t="shared" si="243"/>
        <v/>
      </c>
      <c r="AU888" s="24" t="str">
        <f t="shared" si="244"/>
        <v/>
      </c>
      <c r="AV888" s="24" t="str">
        <f t="shared" si="245"/>
        <v/>
      </c>
      <c r="AX888" t="str">
        <f>IF(BC888="","",IF(BC888&gt;0,COUNT($AY$2:AY888),""))</f>
        <v/>
      </c>
      <c r="AY888" s="24" t="str">
        <f t="shared" si="246"/>
        <v/>
      </c>
      <c r="AZ888" s="24" t="str">
        <f>IF(AND($BB$1=5,$BC$1=AH888),'Data Entry'!C893,"")</f>
        <v/>
      </c>
      <c r="BA888" s="24" t="str">
        <f>IF(AND($BB$1=5,AG888=5,$BC$1=AH888),'Data Entry'!D893,"")</f>
        <v/>
      </c>
      <c r="BB888" s="24" t="str">
        <f t="shared" si="247"/>
        <v/>
      </c>
      <c r="BC888" s="24" t="str">
        <f>IF(AND($BB$1=5,AG888=5,$BC$1=AH888),'Data Entry'!F893,"")</f>
        <v/>
      </c>
      <c r="BD888" s="24" t="str">
        <f t="shared" si="248"/>
        <v/>
      </c>
      <c r="BE888" s="24" t="str">
        <f>IF(AND($BB$1=5,AG888=5,$BC$1=AH888),'Data Entry'!G893,"")</f>
        <v/>
      </c>
      <c r="BF888" s="24" t="str">
        <f t="shared" si="249"/>
        <v/>
      </c>
      <c r="BG888" s="24" t="str">
        <f t="shared" si="250"/>
        <v/>
      </c>
      <c r="BH888" s="24" t="str">
        <f>IF(AND($BB$1=5,AG888=5,$BC$1=AH888),'Data Entry'!E893,"")</f>
        <v/>
      </c>
      <c r="BI888" s="24" t="str">
        <f>IF(AND($BB$1=5,AG888=5,$BC$1=AH888),'Data Entry'!H893,"")</f>
        <v/>
      </c>
      <c r="BJ888" s="24" t="str">
        <f>IF(AND($BB$1=5,AG888=5,$BC$1=AH888),'Data Entry'!I893,"")</f>
        <v/>
      </c>
      <c r="BK888" s="24" t="str">
        <f t="shared" si="251"/>
        <v/>
      </c>
      <c r="BL888" s="24" t="str">
        <f t="shared" si="252"/>
        <v/>
      </c>
      <c r="BM888" s="24" t="str">
        <f t="shared" si="253"/>
        <v/>
      </c>
      <c r="BN888" s="24" t="str">
        <f t="shared" si="254"/>
        <v/>
      </c>
    </row>
    <row r="889" spans="1:66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7"/>
      <c r="AF889" t="str">
        <f>IF(AK889="","",IF(AK889&gt;0,COUNT($AG$2:AG889),""))</f>
        <v/>
      </c>
      <c r="AG889" s="24">
        <f t="shared" si="237"/>
        <v>5</v>
      </c>
      <c r="AH889" s="24">
        <f>IF(AND($AJ$1=5),'Data Entry'!C894,"")</f>
        <v>0</v>
      </c>
      <c r="AI889" s="24">
        <f>IF(AND($AJ$1=5),'Data Entry'!D894,"")</f>
        <v>0</v>
      </c>
      <c r="AJ889" s="24" t="str">
        <f t="shared" si="238"/>
        <v/>
      </c>
      <c r="AK889" s="24">
        <f>IF(AND($AJ$1=5),'Data Entry'!F894,"")</f>
        <v>0</v>
      </c>
      <c r="AL889" s="24" t="str">
        <f t="shared" si="239"/>
        <v/>
      </c>
      <c r="AM889" s="24">
        <f>IF(AND($AJ$1=5),'Data Entry'!G894,"")</f>
        <v>0</v>
      </c>
      <c r="AN889" s="24" t="str">
        <f t="shared" si="240"/>
        <v/>
      </c>
      <c r="AO889" s="24" t="str">
        <f t="shared" si="241"/>
        <v/>
      </c>
      <c r="AP889" s="24">
        <f>IF(AND($AJ$1=5),'Data Entry'!E894,"")</f>
        <v>0</v>
      </c>
      <c r="AQ889" s="24">
        <f>IF(AND($AJ$1=5),'Data Entry'!H894,"")</f>
        <v>0</v>
      </c>
      <c r="AR889" s="24">
        <f>IF(AND($AJ$1=5),'Data Entry'!I894,"")</f>
        <v>0</v>
      </c>
      <c r="AS889" s="24" t="str">
        <f t="shared" si="242"/>
        <v/>
      </c>
      <c r="AT889" s="24" t="str">
        <f t="shared" si="243"/>
        <v/>
      </c>
      <c r="AU889" s="24" t="str">
        <f t="shared" si="244"/>
        <v/>
      </c>
      <c r="AV889" s="24" t="str">
        <f t="shared" si="245"/>
        <v/>
      </c>
      <c r="AX889" t="str">
        <f>IF(BC889="","",IF(BC889&gt;0,COUNT($AY$2:AY889),""))</f>
        <v/>
      </c>
      <c r="AY889" s="24" t="str">
        <f t="shared" si="246"/>
        <v/>
      </c>
      <c r="AZ889" s="24" t="str">
        <f>IF(AND($BB$1=5,$BC$1=AH889),'Data Entry'!C894,"")</f>
        <v/>
      </c>
      <c r="BA889" s="24" t="str">
        <f>IF(AND($BB$1=5,AG889=5,$BC$1=AH889),'Data Entry'!D894,"")</f>
        <v/>
      </c>
      <c r="BB889" s="24" t="str">
        <f t="shared" si="247"/>
        <v/>
      </c>
      <c r="BC889" s="24" t="str">
        <f>IF(AND($BB$1=5,AG889=5,$BC$1=AH889),'Data Entry'!F894,"")</f>
        <v/>
      </c>
      <c r="BD889" s="24" t="str">
        <f t="shared" si="248"/>
        <v/>
      </c>
      <c r="BE889" s="24" t="str">
        <f>IF(AND($BB$1=5,AG889=5,$BC$1=AH889),'Data Entry'!G894,"")</f>
        <v/>
      </c>
      <c r="BF889" s="24" t="str">
        <f t="shared" si="249"/>
        <v/>
      </c>
      <c r="BG889" s="24" t="str">
        <f t="shared" si="250"/>
        <v/>
      </c>
      <c r="BH889" s="24" t="str">
        <f>IF(AND($BB$1=5,AG889=5,$BC$1=AH889),'Data Entry'!E894,"")</f>
        <v/>
      </c>
      <c r="BI889" s="24" t="str">
        <f>IF(AND($BB$1=5,AG889=5,$BC$1=AH889),'Data Entry'!H894,"")</f>
        <v/>
      </c>
      <c r="BJ889" s="24" t="str">
        <f>IF(AND($BB$1=5,AG889=5,$BC$1=AH889),'Data Entry'!I894,"")</f>
        <v/>
      </c>
      <c r="BK889" s="24" t="str">
        <f t="shared" si="251"/>
        <v/>
      </c>
      <c r="BL889" s="24" t="str">
        <f t="shared" si="252"/>
        <v/>
      </c>
      <c r="BM889" s="24" t="str">
        <f t="shared" si="253"/>
        <v/>
      </c>
      <c r="BN889" s="24" t="str">
        <f t="shared" si="254"/>
        <v/>
      </c>
    </row>
    <row r="890" spans="1:66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7"/>
      <c r="AF890" t="str">
        <f>IF(AK890="","",IF(AK890&gt;0,COUNT($AG$2:AG890),""))</f>
        <v/>
      </c>
      <c r="AG890" s="24">
        <f t="shared" si="237"/>
        <v>5</v>
      </c>
      <c r="AH890" s="24">
        <f>IF(AND($AJ$1=5),'Data Entry'!C895,"")</f>
        <v>0</v>
      </c>
      <c r="AI890" s="24">
        <f>IF(AND($AJ$1=5),'Data Entry'!D895,"")</f>
        <v>0</v>
      </c>
      <c r="AJ890" s="24" t="str">
        <f t="shared" si="238"/>
        <v/>
      </c>
      <c r="AK890" s="24">
        <f>IF(AND($AJ$1=5),'Data Entry'!F895,"")</f>
        <v>0</v>
      </c>
      <c r="AL890" s="24" t="str">
        <f t="shared" si="239"/>
        <v/>
      </c>
      <c r="AM890" s="24">
        <f>IF(AND($AJ$1=5),'Data Entry'!G895,"")</f>
        <v>0</v>
      </c>
      <c r="AN890" s="24" t="str">
        <f t="shared" si="240"/>
        <v/>
      </c>
      <c r="AO890" s="24" t="str">
        <f t="shared" si="241"/>
        <v/>
      </c>
      <c r="AP890" s="24">
        <f>IF(AND($AJ$1=5),'Data Entry'!E895,"")</f>
        <v>0</v>
      </c>
      <c r="AQ890" s="24">
        <f>IF(AND($AJ$1=5),'Data Entry'!H895,"")</f>
        <v>0</v>
      </c>
      <c r="AR890" s="24">
        <f>IF(AND($AJ$1=5),'Data Entry'!I895,"")</f>
        <v>0</v>
      </c>
      <c r="AS890" s="24" t="str">
        <f t="shared" si="242"/>
        <v/>
      </c>
      <c r="AT890" s="24" t="str">
        <f t="shared" si="243"/>
        <v/>
      </c>
      <c r="AU890" s="24" t="str">
        <f t="shared" si="244"/>
        <v/>
      </c>
      <c r="AV890" s="24" t="str">
        <f t="shared" si="245"/>
        <v/>
      </c>
      <c r="AX890" t="str">
        <f>IF(BC890="","",IF(BC890&gt;0,COUNT($AY$2:AY890),""))</f>
        <v/>
      </c>
      <c r="AY890" s="24" t="str">
        <f t="shared" si="246"/>
        <v/>
      </c>
      <c r="AZ890" s="24" t="str">
        <f>IF(AND($BB$1=5,$BC$1=AH890),'Data Entry'!C895,"")</f>
        <v/>
      </c>
      <c r="BA890" s="24" t="str">
        <f>IF(AND($BB$1=5,AG890=5,$BC$1=AH890),'Data Entry'!D895,"")</f>
        <v/>
      </c>
      <c r="BB890" s="24" t="str">
        <f t="shared" si="247"/>
        <v/>
      </c>
      <c r="BC890" s="24" t="str">
        <f>IF(AND($BB$1=5,AG890=5,$BC$1=AH890),'Data Entry'!F895,"")</f>
        <v/>
      </c>
      <c r="BD890" s="24" t="str">
        <f t="shared" si="248"/>
        <v/>
      </c>
      <c r="BE890" s="24" t="str">
        <f>IF(AND($BB$1=5,AG890=5,$BC$1=AH890),'Data Entry'!G895,"")</f>
        <v/>
      </c>
      <c r="BF890" s="24" t="str">
        <f t="shared" si="249"/>
        <v/>
      </c>
      <c r="BG890" s="24" t="str">
        <f t="shared" si="250"/>
        <v/>
      </c>
      <c r="BH890" s="24" t="str">
        <f>IF(AND($BB$1=5,AG890=5,$BC$1=AH890),'Data Entry'!E895,"")</f>
        <v/>
      </c>
      <c r="BI890" s="24" t="str">
        <f>IF(AND($BB$1=5,AG890=5,$BC$1=AH890),'Data Entry'!H895,"")</f>
        <v/>
      </c>
      <c r="BJ890" s="24" t="str">
        <f>IF(AND($BB$1=5,AG890=5,$BC$1=AH890),'Data Entry'!I895,"")</f>
        <v/>
      </c>
      <c r="BK890" s="24" t="str">
        <f t="shared" si="251"/>
        <v/>
      </c>
      <c r="BL890" s="24" t="str">
        <f t="shared" si="252"/>
        <v/>
      </c>
      <c r="BM890" s="24" t="str">
        <f t="shared" si="253"/>
        <v/>
      </c>
      <c r="BN890" s="24" t="str">
        <f t="shared" si="254"/>
        <v/>
      </c>
    </row>
    <row r="891" spans="1:66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7"/>
      <c r="AF891" t="str">
        <f>IF(AK891="","",IF(AK891&gt;0,COUNT($AG$2:AG891),""))</f>
        <v/>
      </c>
      <c r="AG891" s="24">
        <f t="shared" si="237"/>
        <v>5</v>
      </c>
      <c r="AH891" s="24">
        <f>IF(AND($AJ$1=5),'Data Entry'!C896,"")</f>
        <v>0</v>
      </c>
      <c r="AI891" s="24">
        <f>IF(AND($AJ$1=5),'Data Entry'!D896,"")</f>
        <v>0</v>
      </c>
      <c r="AJ891" s="24" t="str">
        <f t="shared" si="238"/>
        <v/>
      </c>
      <c r="AK891" s="24">
        <f>IF(AND($AJ$1=5),'Data Entry'!F896,"")</f>
        <v>0</v>
      </c>
      <c r="AL891" s="24" t="str">
        <f t="shared" si="239"/>
        <v/>
      </c>
      <c r="AM891" s="24">
        <f>IF(AND($AJ$1=5),'Data Entry'!G896,"")</f>
        <v>0</v>
      </c>
      <c r="AN891" s="24" t="str">
        <f t="shared" si="240"/>
        <v/>
      </c>
      <c r="AO891" s="24" t="str">
        <f t="shared" si="241"/>
        <v/>
      </c>
      <c r="AP891" s="24">
        <f>IF(AND($AJ$1=5),'Data Entry'!E896,"")</f>
        <v>0</v>
      </c>
      <c r="AQ891" s="24">
        <f>IF(AND($AJ$1=5),'Data Entry'!H896,"")</f>
        <v>0</v>
      </c>
      <c r="AR891" s="24">
        <f>IF(AND($AJ$1=5),'Data Entry'!I896,"")</f>
        <v>0</v>
      </c>
      <c r="AS891" s="24" t="str">
        <f t="shared" si="242"/>
        <v/>
      </c>
      <c r="AT891" s="24" t="str">
        <f t="shared" si="243"/>
        <v/>
      </c>
      <c r="AU891" s="24" t="str">
        <f t="shared" si="244"/>
        <v/>
      </c>
      <c r="AV891" s="24" t="str">
        <f t="shared" si="245"/>
        <v/>
      </c>
      <c r="AX891" t="str">
        <f>IF(BC891="","",IF(BC891&gt;0,COUNT($AY$2:AY891),""))</f>
        <v/>
      </c>
      <c r="AY891" s="24" t="str">
        <f t="shared" si="246"/>
        <v/>
      </c>
      <c r="AZ891" s="24" t="str">
        <f>IF(AND($BB$1=5,$BC$1=AH891),'Data Entry'!C896,"")</f>
        <v/>
      </c>
      <c r="BA891" s="24" t="str">
        <f>IF(AND($BB$1=5,AG891=5,$BC$1=AH891),'Data Entry'!D896,"")</f>
        <v/>
      </c>
      <c r="BB891" s="24" t="str">
        <f t="shared" si="247"/>
        <v/>
      </c>
      <c r="BC891" s="24" t="str">
        <f>IF(AND($BB$1=5,AG891=5,$BC$1=AH891),'Data Entry'!F896,"")</f>
        <v/>
      </c>
      <c r="BD891" s="24" t="str">
        <f t="shared" si="248"/>
        <v/>
      </c>
      <c r="BE891" s="24" t="str">
        <f>IF(AND($BB$1=5,AG891=5,$BC$1=AH891),'Data Entry'!G896,"")</f>
        <v/>
      </c>
      <c r="BF891" s="24" t="str">
        <f t="shared" si="249"/>
        <v/>
      </c>
      <c r="BG891" s="24" t="str">
        <f t="shared" si="250"/>
        <v/>
      </c>
      <c r="BH891" s="24" t="str">
        <f>IF(AND($BB$1=5,AG891=5,$BC$1=AH891),'Data Entry'!E896,"")</f>
        <v/>
      </c>
      <c r="BI891" s="24" t="str">
        <f>IF(AND($BB$1=5,AG891=5,$BC$1=AH891),'Data Entry'!H896,"")</f>
        <v/>
      </c>
      <c r="BJ891" s="24" t="str">
        <f>IF(AND($BB$1=5,AG891=5,$BC$1=AH891),'Data Entry'!I896,"")</f>
        <v/>
      </c>
      <c r="BK891" s="24" t="str">
        <f t="shared" si="251"/>
        <v/>
      </c>
      <c r="BL891" s="24" t="str">
        <f t="shared" si="252"/>
        <v/>
      </c>
      <c r="BM891" s="24" t="str">
        <f t="shared" si="253"/>
        <v/>
      </c>
      <c r="BN891" s="24" t="str">
        <f t="shared" si="254"/>
        <v/>
      </c>
    </row>
    <row r="892" spans="1:66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7"/>
      <c r="AF892" t="str">
        <f>IF(AK892="","",IF(AK892&gt;0,COUNT($AG$2:AG892),""))</f>
        <v/>
      </c>
      <c r="AG892" s="24">
        <f t="shared" si="237"/>
        <v>5</v>
      </c>
      <c r="AH892" s="24">
        <f>IF(AND($AJ$1=5),'Data Entry'!C897,"")</f>
        <v>0</v>
      </c>
      <c r="AI892" s="24">
        <f>IF(AND($AJ$1=5),'Data Entry'!D897,"")</f>
        <v>0</v>
      </c>
      <c r="AJ892" s="24" t="str">
        <f t="shared" si="238"/>
        <v/>
      </c>
      <c r="AK892" s="24">
        <f>IF(AND($AJ$1=5),'Data Entry'!F897,"")</f>
        <v>0</v>
      </c>
      <c r="AL892" s="24" t="str">
        <f t="shared" si="239"/>
        <v/>
      </c>
      <c r="AM892" s="24">
        <f>IF(AND($AJ$1=5),'Data Entry'!G897,"")</f>
        <v>0</v>
      </c>
      <c r="AN892" s="24" t="str">
        <f t="shared" si="240"/>
        <v/>
      </c>
      <c r="AO892" s="24" t="str">
        <f t="shared" si="241"/>
        <v/>
      </c>
      <c r="AP892" s="24">
        <f>IF(AND($AJ$1=5),'Data Entry'!E897,"")</f>
        <v>0</v>
      </c>
      <c r="AQ892" s="24">
        <f>IF(AND($AJ$1=5),'Data Entry'!H897,"")</f>
        <v>0</v>
      </c>
      <c r="AR892" s="24">
        <f>IF(AND($AJ$1=5),'Data Entry'!I897,"")</f>
        <v>0</v>
      </c>
      <c r="AS892" s="24" t="str">
        <f t="shared" si="242"/>
        <v/>
      </c>
      <c r="AT892" s="24" t="str">
        <f t="shared" si="243"/>
        <v/>
      </c>
      <c r="AU892" s="24" t="str">
        <f t="shared" si="244"/>
        <v/>
      </c>
      <c r="AV892" s="24" t="str">
        <f t="shared" si="245"/>
        <v/>
      </c>
      <c r="AX892" t="str">
        <f>IF(BC892="","",IF(BC892&gt;0,COUNT($AY$2:AY892),""))</f>
        <v/>
      </c>
      <c r="AY892" s="24" t="str">
        <f t="shared" si="246"/>
        <v/>
      </c>
      <c r="AZ892" s="24" t="str">
        <f>IF(AND($BB$1=5,$BC$1=AH892),'Data Entry'!C897,"")</f>
        <v/>
      </c>
      <c r="BA892" s="24" t="str">
        <f>IF(AND($BB$1=5,AG892=5,$BC$1=AH892),'Data Entry'!D897,"")</f>
        <v/>
      </c>
      <c r="BB892" s="24" t="str">
        <f t="shared" si="247"/>
        <v/>
      </c>
      <c r="BC892" s="24" t="str">
        <f>IF(AND($BB$1=5,AG892=5,$BC$1=AH892),'Data Entry'!F897,"")</f>
        <v/>
      </c>
      <c r="BD892" s="24" t="str">
        <f t="shared" si="248"/>
        <v/>
      </c>
      <c r="BE892" s="24" t="str">
        <f>IF(AND($BB$1=5,AG892=5,$BC$1=AH892),'Data Entry'!G897,"")</f>
        <v/>
      </c>
      <c r="BF892" s="24" t="str">
        <f t="shared" si="249"/>
        <v/>
      </c>
      <c r="BG892" s="24" t="str">
        <f t="shared" si="250"/>
        <v/>
      </c>
      <c r="BH892" s="24" t="str">
        <f>IF(AND($BB$1=5,AG892=5,$BC$1=AH892),'Data Entry'!E897,"")</f>
        <v/>
      </c>
      <c r="BI892" s="24" t="str">
        <f>IF(AND($BB$1=5,AG892=5,$BC$1=AH892),'Data Entry'!H897,"")</f>
        <v/>
      </c>
      <c r="BJ892" s="24" t="str">
        <f>IF(AND($BB$1=5,AG892=5,$BC$1=AH892),'Data Entry'!I897,"")</f>
        <v/>
      </c>
      <c r="BK892" s="24" t="str">
        <f t="shared" si="251"/>
        <v/>
      </c>
      <c r="BL892" s="24" t="str">
        <f t="shared" si="252"/>
        <v/>
      </c>
      <c r="BM892" s="24" t="str">
        <f t="shared" si="253"/>
        <v/>
      </c>
      <c r="BN892" s="24" t="str">
        <f t="shared" si="254"/>
        <v/>
      </c>
    </row>
    <row r="893" spans="1:66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7"/>
      <c r="AF893" t="str">
        <f>IF(AK893="","",IF(AK893&gt;0,COUNT($AG$2:AG893),""))</f>
        <v/>
      </c>
      <c r="AG893" s="24">
        <f t="shared" si="237"/>
        <v>5</v>
      </c>
      <c r="AH893" s="24">
        <f>IF(AND($AJ$1=5),'Data Entry'!C898,"")</f>
        <v>0</v>
      </c>
      <c r="AI893" s="24">
        <f>IF(AND($AJ$1=5),'Data Entry'!D898,"")</f>
        <v>0</v>
      </c>
      <c r="AJ893" s="24" t="str">
        <f t="shared" si="238"/>
        <v/>
      </c>
      <c r="AK893" s="24">
        <f>IF(AND($AJ$1=5),'Data Entry'!F898,"")</f>
        <v>0</v>
      </c>
      <c r="AL893" s="24" t="str">
        <f t="shared" si="239"/>
        <v/>
      </c>
      <c r="AM893" s="24">
        <f>IF(AND($AJ$1=5),'Data Entry'!G898,"")</f>
        <v>0</v>
      </c>
      <c r="AN893" s="24" t="str">
        <f t="shared" si="240"/>
        <v/>
      </c>
      <c r="AO893" s="24" t="str">
        <f t="shared" si="241"/>
        <v/>
      </c>
      <c r="AP893" s="24">
        <f>IF(AND($AJ$1=5),'Data Entry'!E898,"")</f>
        <v>0</v>
      </c>
      <c r="AQ893" s="24">
        <f>IF(AND($AJ$1=5),'Data Entry'!H898,"")</f>
        <v>0</v>
      </c>
      <c r="AR893" s="24">
        <f>IF(AND($AJ$1=5),'Data Entry'!I898,"")</f>
        <v>0</v>
      </c>
      <c r="AS893" s="24" t="str">
        <f t="shared" si="242"/>
        <v/>
      </c>
      <c r="AT893" s="24" t="str">
        <f t="shared" si="243"/>
        <v/>
      </c>
      <c r="AU893" s="24" t="str">
        <f t="shared" si="244"/>
        <v/>
      </c>
      <c r="AV893" s="24" t="str">
        <f t="shared" si="245"/>
        <v/>
      </c>
      <c r="AX893" t="str">
        <f>IF(BC893="","",IF(BC893&gt;0,COUNT($AY$2:AY893),""))</f>
        <v/>
      </c>
      <c r="AY893" s="24" t="str">
        <f t="shared" si="246"/>
        <v/>
      </c>
      <c r="AZ893" s="24" t="str">
        <f>IF(AND($BB$1=5,$BC$1=AH893),'Data Entry'!C898,"")</f>
        <v/>
      </c>
      <c r="BA893" s="24" t="str">
        <f>IF(AND($BB$1=5,AG893=5,$BC$1=AH893),'Data Entry'!D898,"")</f>
        <v/>
      </c>
      <c r="BB893" s="24" t="str">
        <f t="shared" si="247"/>
        <v/>
      </c>
      <c r="BC893" s="24" t="str">
        <f>IF(AND($BB$1=5,AG893=5,$BC$1=AH893),'Data Entry'!F898,"")</f>
        <v/>
      </c>
      <c r="BD893" s="24" t="str">
        <f t="shared" si="248"/>
        <v/>
      </c>
      <c r="BE893" s="24" t="str">
        <f>IF(AND($BB$1=5,AG893=5,$BC$1=AH893),'Data Entry'!G898,"")</f>
        <v/>
      </c>
      <c r="BF893" s="24" t="str">
        <f t="shared" si="249"/>
        <v/>
      </c>
      <c r="BG893" s="24" t="str">
        <f t="shared" si="250"/>
        <v/>
      </c>
      <c r="BH893" s="24" t="str">
        <f>IF(AND($BB$1=5,AG893=5,$BC$1=AH893),'Data Entry'!E898,"")</f>
        <v/>
      </c>
      <c r="BI893" s="24" t="str">
        <f>IF(AND($BB$1=5,AG893=5,$BC$1=AH893),'Data Entry'!H898,"")</f>
        <v/>
      </c>
      <c r="BJ893" s="24" t="str">
        <f>IF(AND($BB$1=5,AG893=5,$BC$1=AH893),'Data Entry'!I898,"")</f>
        <v/>
      </c>
      <c r="BK893" s="24" t="str">
        <f t="shared" si="251"/>
        <v/>
      </c>
      <c r="BL893" s="24" t="str">
        <f t="shared" si="252"/>
        <v/>
      </c>
      <c r="BM893" s="24" t="str">
        <f t="shared" si="253"/>
        <v/>
      </c>
      <c r="BN893" s="24" t="str">
        <f t="shared" si="254"/>
        <v/>
      </c>
    </row>
    <row r="894" spans="1:66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7"/>
      <c r="AF894" t="str">
        <f>IF(AK894="","",IF(AK894&gt;0,COUNT($AG$2:AG894),""))</f>
        <v/>
      </c>
      <c r="AG894" s="24">
        <f t="shared" si="237"/>
        <v>5</v>
      </c>
      <c r="AH894" s="24">
        <f>IF(AND($AJ$1=5),'Data Entry'!C899,"")</f>
        <v>0</v>
      </c>
      <c r="AI894" s="24">
        <f>IF(AND($AJ$1=5),'Data Entry'!D899,"")</f>
        <v>0</v>
      </c>
      <c r="AJ894" s="24" t="str">
        <f t="shared" si="238"/>
        <v/>
      </c>
      <c r="AK894" s="24">
        <f>IF(AND($AJ$1=5),'Data Entry'!F899,"")</f>
        <v>0</v>
      </c>
      <c r="AL894" s="24" t="str">
        <f t="shared" si="239"/>
        <v/>
      </c>
      <c r="AM894" s="24">
        <f>IF(AND($AJ$1=5),'Data Entry'!G899,"")</f>
        <v>0</v>
      </c>
      <c r="AN894" s="24" t="str">
        <f t="shared" si="240"/>
        <v/>
      </c>
      <c r="AO894" s="24" t="str">
        <f t="shared" si="241"/>
        <v/>
      </c>
      <c r="AP894" s="24">
        <f>IF(AND($AJ$1=5),'Data Entry'!E899,"")</f>
        <v>0</v>
      </c>
      <c r="AQ894" s="24">
        <f>IF(AND($AJ$1=5),'Data Entry'!H899,"")</f>
        <v>0</v>
      </c>
      <c r="AR894" s="24">
        <f>IF(AND($AJ$1=5),'Data Entry'!I899,"")</f>
        <v>0</v>
      </c>
      <c r="AS894" s="24" t="str">
        <f t="shared" si="242"/>
        <v/>
      </c>
      <c r="AT894" s="24" t="str">
        <f t="shared" si="243"/>
        <v/>
      </c>
      <c r="AU894" s="24" t="str">
        <f t="shared" si="244"/>
        <v/>
      </c>
      <c r="AV894" s="24" t="str">
        <f t="shared" si="245"/>
        <v/>
      </c>
      <c r="AX894" t="str">
        <f>IF(BC894="","",IF(BC894&gt;0,COUNT($AY$2:AY894),""))</f>
        <v/>
      </c>
      <c r="AY894" s="24" t="str">
        <f t="shared" si="246"/>
        <v/>
      </c>
      <c r="AZ894" s="24" t="str">
        <f>IF(AND($BB$1=5,$BC$1=AH894),'Data Entry'!C899,"")</f>
        <v/>
      </c>
      <c r="BA894" s="24" t="str">
        <f>IF(AND($BB$1=5,AG894=5,$BC$1=AH894),'Data Entry'!D899,"")</f>
        <v/>
      </c>
      <c r="BB894" s="24" t="str">
        <f t="shared" si="247"/>
        <v/>
      </c>
      <c r="BC894" s="24" t="str">
        <f>IF(AND($BB$1=5,AG894=5,$BC$1=AH894),'Data Entry'!F899,"")</f>
        <v/>
      </c>
      <c r="BD894" s="24" t="str">
        <f t="shared" si="248"/>
        <v/>
      </c>
      <c r="BE894" s="24" t="str">
        <f>IF(AND($BB$1=5,AG894=5,$BC$1=AH894),'Data Entry'!G899,"")</f>
        <v/>
      </c>
      <c r="BF894" s="24" t="str">
        <f t="shared" si="249"/>
        <v/>
      </c>
      <c r="BG894" s="24" t="str">
        <f t="shared" si="250"/>
        <v/>
      </c>
      <c r="BH894" s="24" t="str">
        <f>IF(AND($BB$1=5,AG894=5,$BC$1=AH894),'Data Entry'!E899,"")</f>
        <v/>
      </c>
      <c r="BI894" s="24" t="str">
        <f>IF(AND($BB$1=5,AG894=5,$BC$1=AH894),'Data Entry'!H899,"")</f>
        <v/>
      </c>
      <c r="BJ894" s="24" t="str">
        <f>IF(AND($BB$1=5,AG894=5,$BC$1=AH894),'Data Entry'!I899,"")</f>
        <v/>
      </c>
      <c r="BK894" s="24" t="str">
        <f t="shared" si="251"/>
        <v/>
      </c>
      <c r="BL894" s="24" t="str">
        <f t="shared" si="252"/>
        <v/>
      </c>
      <c r="BM894" s="24" t="str">
        <f t="shared" si="253"/>
        <v/>
      </c>
      <c r="BN894" s="24" t="str">
        <f t="shared" si="254"/>
        <v/>
      </c>
    </row>
    <row r="895" spans="1:66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7"/>
      <c r="AF895" t="str">
        <f>IF(AK895="","",IF(AK895&gt;0,COUNT($AG$2:AG895),""))</f>
        <v/>
      </c>
      <c r="AG895" s="24">
        <f t="shared" si="237"/>
        <v>5</v>
      </c>
      <c r="AH895" s="24">
        <f>IF(AND($AJ$1=5),'Data Entry'!C900,"")</f>
        <v>0</v>
      </c>
      <c r="AI895" s="24">
        <f>IF(AND($AJ$1=5),'Data Entry'!D900,"")</f>
        <v>0</v>
      </c>
      <c r="AJ895" s="24" t="str">
        <f t="shared" si="238"/>
        <v/>
      </c>
      <c r="AK895" s="24">
        <f>IF(AND($AJ$1=5),'Data Entry'!F900,"")</f>
        <v>0</v>
      </c>
      <c r="AL895" s="24" t="str">
        <f t="shared" si="239"/>
        <v/>
      </c>
      <c r="AM895" s="24">
        <f>IF(AND($AJ$1=5),'Data Entry'!G900,"")</f>
        <v>0</v>
      </c>
      <c r="AN895" s="24" t="str">
        <f t="shared" si="240"/>
        <v/>
      </c>
      <c r="AO895" s="24" t="str">
        <f t="shared" si="241"/>
        <v/>
      </c>
      <c r="AP895" s="24">
        <f>IF(AND($AJ$1=5),'Data Entry'!E900,"")</f>
        <v>0</v>
      </c>
      <c r="AQ895" s="24">
        <f>IF(AND($AJ$1=5),'Data Entry'!H900,"")</f>
        <v>0</v>
      </c>
      <c r="AR895" s="24">
        <f>IF(AND($AJ$1=5),'Data Entry'!I900,"")</f>
        <v>0</v>
      </c>
      <c r="AS895" s="24" t="str">
        <f t="shared" si="242"/>
        <v/>
      </c>
      <c r="AT895" s="24" t="str">
        <f t="shared" si="243"/>
        <v/>
      </c>
      <c r="AU895" s="24" t="str">
        <f t="shared" si="244"/>
        <v/>
      </c>
      <c r="AV895" s="24" t="str">
        <f t="shared" si="245"/>
        <v/>
      </c>
      <c r="AX895" t="str">
        <f>IF(BC895="","",IF(BC895&gt;0,COUNT($AY$2:AY895),""))</f>
        <v/>
      </c>
      <c r="AY895" s="24" t="str">
        <f t="shared" si="246"/>
        <v/>
      </c>
      <c r="AZ895" s="24" t="str">
        <f>IF(AND($BB$1=5,$BC$1=AH895),'Data Entry'!C900,"")</f>
        <v/>
      </c>
      <c r="BA895" s="24" t="str">
        <f>IF(AND($BB$1=5,AG895=5,$BC$1=AH895),'Data Entry'!D900,"")</f>
        <v/>
      </c>
      <c r="BB895" s="24" t="str">
        <f t="shared" si="247"/>
        <v/>
      </c>
      <c r="BC895" s="24" t="str">
        <f>IF(AND($BB$1=5,AG895=5,$BC$1=AH895),'Data Entry'!F900,"")</f>
        <v/>
      </c>
      <c r="BD895" s="24" t="str">
        <f t="shared" si="248"/>
        <v/>
      </c>
      <c r="BE895" s="24" t="str">
        <f>IF(AND($BB$1=5,AG895=5,$BC$1=AH895),'Data Entry'!G900,"")</f>
        <v/>
      </c>
      <c r="BF895" s="24" t="str">
        <f t="shared" si="249"/>
        <v/>
      </c>
      <c r="BG895" s="24" t="str">
        <f t="shared" si="250"/>
        <v/>
      </c>
      <c r="BH895" s="24" t="str">
        <f>IF(AND($BB$1=5,AG895=5,$BC$1=AH895),'Data Entry'!E900,"")</f>
        <v/>
      </c>
      <c r="BI895" s="24" t="str">
        <f>IF(AND($BB$1=5,AG895=5,$BC$1=AH895),'Data Entry'!H900,"")</f>
        <v/>
      </c>
      <c r="BJ895" s="24" t="str">
        <f>IF(AND($BB$1=5,AG895=5,$BC$1=AH895),'Data Entry'!I900,"")</f>
        <v/>
      </c>
      <c r="BK895" s="24" t="str">
        <f t="shared" si="251"/>
        <v/>
      </c>
      <c r="BL895" s="24" t="str">
        <f t="shared" si="252"/>
        <v/>
      </c>
      <c r="BM895" s="24" t="str">
        <f t="shared" si="253"/>
        <v/>
      </c>
      <c r="BN895" s="24" t="str">
        <f t="shared" si="254"/>
        <v/>
      </c>
    </row>
    <row r="896" spans="1:66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7"/>
      <c r="AF896" t="str">
        <f>IF(AK896="","",IF(AK896&gt;0,COUNT($AG$2:AG896),""))</f>
        <v/>
      </c>
      <c r="AG896" s="24">
        <f t="shared" si="237"/>
        <v>5</v>
      </c>
      <c r="AH896" s="24">
        <f>IF(AND($AJ$1=5),'Data Entry'!C901,"")</f>
        <v>0</v>
      </c>
      <c r="AI896" s="24">
        <f>IF(AND($AJ$1=5),'Data Entry'!D901,"")</f>
        <v>0</v>
      </c>
      <c r="AJ896" s="24" t="str">
        <f t="shared" si="238"/>
        <v/>
      </c>
      <c r="AK896" s="24">
        <f>IF(AND($AJ$1=5),'Data Entry'!F901,"")</f>
        <v>0</v>
      </c>
      <c r="AL896" s="24" t="str">
        <f t="shared" si="239"/>
        <v/>
      </c>
      <c r="AM896" s="24">
        <f>IF(AND($AJ$1=5),'Data Entry'!G901,"")</f>
        <v>0</v>
      </c>
      <c r="AN896" s="24" t="str">
        <f t="shared" si="240"/>
        <v/>
      </c>
      <c r="AO896" s="24" t="str">
        <f t="shared" si="241"/>
        <v/>
      </c>
      <c r="AP896" s="24">
        <f>IF(AND($AJ$1=5),'Data Entry'!E901,"")</f>
        <v>0</v>
      </c>
      <c r="AQ896" s="24">
        <f>IF(AND($AJ$1=5),'Data Entry'!H901,"")</f>
        <v>0</v>
      </c>
      <c r="AR896" s="24">
        <f>IF(AND($AJ$1=5),'Data Entry'!I901,"")</f>
        <v>0</v>
      </c>
      <c r="AS896" s="24" t="str">
        <f t="shared" si="242"/>
        <v/>
      </c>
      <c r="AT896" s="24" t="str">
        <f t="shared" si="243"/>
        <v/>
      </c>
      <c r="AU896" s="24" t="str">
        <f t="shared" si="244"/>
        <v/>
      </c>
      <c r="AV896" s="24" t="str">
        <f t="shared" si="245"/>
        <v/>
      </c>
      <c r="AX896" t="str">
        <f>IF(BC896="","",IF(BC896&gt;0,COUNT($AY$2:AY896),""))</f>
        <v/>
      </c>
      <c r="AY896" s="24" t="str">
        <f t="shared" si="246"/>
        <v/>
      </c>
      <c r="AZ896" s="24" t="str">
        <f>IF(AND($BB$1=5,$BC$1=AH896),'Data Entry'!C901,"")</f>
        <v/>
      </c>
      <c r="BA896" s="24" t="str">
        <f>IF(AND($BB$1=5,AG896=5,$BC$1=AH896),'Data Entry'!D901,"")</f>
        <v/>
      </c>
      <c r="BB896" s="24" t="str">
        <f t="shared" si="247"/>
        <v/>
      </c>
      <c r="BC896" s="24" t="str">
        <f>IF(AND($BB$1=5,AG896=5,$BC$1=AH896),'Data Entry'!F901,"")</f>
        <v/>
      </c>
      <c r="BD896" s="24" t="str">
        <f t="shared" si="248"/>
        <v/>
      </c>
      <c r="BE896" s="24" t="str">
        <f>IF(AND($BB$1=5,AG896=5,$BC$1=AH896),'Data Entry'!G901,"")</f>
        <v/>
      </c>
      <c r="BF896" s="24" t="str">
        <f t="shared" si="249"/>
        <v/>
      </c>
      <c r="BG896" s="24" t="str">
        <f t="shared" si="250"/>
        <v/>
      </c>
      <c r="BH896" s="24" t="str">
        <f>IF(AND($BB$1=5,AG896=5,$BC$1=AH896),'Data Entry'!E901,"")</f>
        <v/>
      </c>
      <c r="BI896" s="24" t="str">
        <f>IF(AND($BB$1=5,AG896=5,$BC$1=AH896),'Data Entry'!H901,"")</f>
        <v/>
      </c>
      <c r="BJ896" s="24" t="str">
        <f>IF(AND($BB$1=5,AG896=5,$BC$1=AH896),'Data Entry'!I901,"")</f>
        <v/>
      </c>
      <c r="BK896" s="24" t="str">
        <f t="shared" si="251"/>
        <v/>
      </c>
      <c r="BL896" s="24" t="str">
        <f t="shared" si="252"/>
        <v/>
      </c>
      <c r="BM896" s="24" t="str">
        <f t="shared" si="253"/>
        <v/>
      </c>
      <c r="BN896" s="24" t="str">
        <f t="shared" si="254"/>
        <v/>
      </c>
    </row>
    <row r="897" spans="1:66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7"/>
      <c r="AF897" t="str">
        <f>IF(AK897="","",IF(AK897&gt;0,COUNT($AG$2:AG897),""))</f>
        <v/>
      </c>
      <c r="AG897" s="24">
        <f t="shared" si="237"/>
        <v>5</v>
      </c>
      <c r="AH897" s="24">
        <f>IF(AND($AJ$1=5),'Data Entry'!C902,"")</f>
        <v>0</v>
      </c>
      <c r="AI897" s="24">
        <f>IF(AND($AJ$1=5),'Data Entry'!D902,"")</f>
        <v>0</v>
      </c>
      <c r="AJ897" s="24" t="str">
        <f t="shared" si="238"/>
        <v/>
      </c>
      <c r="AK897" s="24">
        <f>IF(AND($AJ$1=5),'Data Entry'!F902,"")</f>
        <v>0</v>
      </c>
      <c r="AL897" s="24" t="str">
        <f t="shared" si="239"/>
        <v/>
      </c>
      <c r="AM897" s="24">
        <f>IF(AND($AJ$1=5),'Data Entry'!G902,"")</f>
        <v>0</v>
      </c>
      <c r="AN897" s="24" t="str">
        <f t="shared" si="240"/>
        <v/>
      </c>
      <c r="AO897" s="24" t="str">
        <f t="shared" si="241"/>
        <v/>
      </c>
      <c r="AP897" s="24">
        <f>IF(AND($AJ$1=5),'Data Entry'!E902,"")</f>
        <v>0</v>
      </c>
      <c r="AQ897" s="24">
        <f>IF(AND($AJ$1=5),'Data Entry'!H902,"")</f>
        <v>0</v>
      </c>
      <c r="AR897" s="24">
        <f>IF(AND($AJ$1=5),'Data Entry'!I902,"")</f>
        <v>0</v>
      </c>
      <c r="AS897" s="24" t="str">
        <f t="shared" si="242"/>
        <v/>
      </c>
      <c r="AT897" s="24" t="str">
        <f t="shared" si="243"/>
        <v/>
      </c>
      <c r="AU897" s="24" t="str">
        <f t="shared" si="244"/>
        <v/>
      </c>
      <c r="AV897" s="24" t="str">
        <f t="shared" si="245"/>
        <v/>
      </c>
      <c r="AX897" t="str">
        <f>IF(BC897="","",IF(BC897&gt;0,COUNT($AY$2:AY897),""))</f>
        <v/>
      </c>
      <c r="AY897" s="24" t="str">
        <f t="shared" si="246"/>
        <v/>
      </c>
      <c r="AZ897" s="24" t="str">
        <f>IF(AND($BB$1=5,$BC$1=AH897),'Data Entry'!C902,"")</f>
        <v/>
      </c>
      <c r="BA897" s="24" t="str">
        <f>IF(AND($BB$1=5,AG897=5,$BC$1=AH897),'Data Entry'!D902,"")</f>
        <v/>
      </c>
      <c r="BB897" s="24" t="str">
        <f t="shared" si="247"/>
        <v/>
      </c>
      <c r="BC897" s="24" t="str">
        <f>IF(AND($BB$1=5,AG897=5,$BC$1=AH897),'Data Entry'!F902,"")</f>
        <v/>
      </c>
      <c r="BD897" s="24" t="str">
        <f t="shared" si="248"/>
        <v/>
      </c>
      <c r="BE897" s="24" t="str">
        <f>IF(AND($BB$1=5,AG897=5,$BC$1=AH897),'Data Entry'!G902,"")</f>
        <v/>
      </c>
      <c r="BF897" s="24" t="str">
        <f t="shared" si="249"/>
        <v/>
      </c>
      <c r="BG897" s="24" t="str">
        <f t="shared" si="250"/>
        <v/>
      </c>
      <c r="BH897" s="24" t="str">
        <f>IF(AND($BB$1=5,AG897=5,$BC$1=AH897),'Data Entry'!E902,"")</f>
        <v/>
      </c>
      <c r="BI897" s="24" t="str">
        <f>IF(AND($BB$1=5,AG897=5,$BC$1=AH897),'Data Entry'!H902,"")</f>
        <v/>
      </c>
      <c r="BJ897" s="24" t="str">
        <f>IF(AND($BB$1=5,AG897=5,$BC$1=AH897),'Data Entry'!I902,"")</f>
        <v/>
      </c>
      <c r="BK897" s="24" t="str">
        <f t="shared" si="251"/>
        <v/>
      </c>
      <c r="BL897" s="24" t="str">
        <f t="shared" si="252"/>
        <v/>
      </c>
      <c r="BM897" s="24" t="str">
        <f t="shared" si="253"/>
        <v/>
      </c>
      <c r="BN897" s="24" t="str">
        <f t="shared" si="254"/>
        <v/>
      </c>
    </row>
    <row r="898" spans="1:66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7"/>
      <c r="AF898" t="str">
        <f>IF(AK898="","",IF(AK898&gt;0,COUNT($AG$2:AG898),""))</f>
        <v/>
      </c>
      <c r="AG898" s="24">
        <f t="shared" si="237"/>
        <v>5</v>
      </c>
      <c r="AH898" s="24">
        <f>IF(AND($AJ$1=5),'Data Entry'!C903,"")</f>
        <v>0</v>
      </c>
      <c r="AI898" s="24">
        <f>IF(AND($AJ$1=5),'Data Entry'!D903,"")</f>
        <v>0</v>
      </c>
      <c r="AJ898" s="24" t="str">
        <f t="shared" si="238"/>
        <v/>
      </c>
      <c r="AK898" s="24">
        <f>IF(AND($AJ$1=5),'Data Entry'!F903,"")</f>
        <v>0</v>
      </c>
      <c r="AL898" s="24" t="str">
        <f t="shared" si="239"/>
        <v/>
      </c>
      <c r="AM898" s="24">
        <f>IF(AND($AJ$1=5),'Data Entry'!G903,"")</f>
        <v>0</v>
      </c>
      <c r="AN898" s="24" t="str">
        <f t="shared" si="240"/>
        <v/>
      </c>
      <c r="AO898" s="24" t="str">
        <f t="shared" si="241"/>
        <v/>
      </c>
      <c r="AP898" s="24">
        <f>IF(AND($AJ$1=5),'Data Entry'!E903,"")</f>
        <v>0</v>
      </c>
      <c r="AQ898" s="24">
        <f>IF(AND($AJ$1=5),'Data Entry'!H903,"")</f>
        <v>0</v>
      </c>
      <c r="AR898" s="24">
        <f>IF(AND($AJ$1=5),'Data Entry'!I903,"")</f>
        <v>0</v>
      </c>
      <c r="AS898" s="24" t="str">
        <f t="shared" si="242"/>
        <v/>
      </c>
      <c r="AT898" s="24" t="str">
        <f t="shared" si="243"/>
        <v/>
      </c>
      <c r="AU898" s="24" t="str">
        <f t="shared" si="244"/>
        <v/>
      </c>
      <c r="AV898" s="24" t="str">
        <f t="shared" si="245"/>
        <v/>
      </c>
      <c r="AX898" t="str">
        <f>IF(BC898="","",IF(BC898&gt;0,COUNT($AY$2:AY898),""))</f>
        <v/>
      </c>
      <c r="AY898" s="24" t="str">
        <f t="shared" si="246"/>
        <v/>
      </c>
      <c r="AZ898" s="24" t="str">
        <f>IF(AND($BB$1=5,$BC$1=AH898),'Data Entry'!C903,"")</f>
        <v/>
      </c>
      <c r="BA898" s="24" t="str">
        <f>IF(AND($BB$1=5,AG898=5,$BC$1=AH898),'Data Entry'!D903,"")</f>
        <v/>
      </c>
      <c r="BB898" s="24" t="str">
        <f t="shared" si="247"/>
        <v/>
      </c>
      <c r="BC898" s="24" t="str">
        <f>IF(AND($BB$1=5,AG898=5,$BC$1=AH898),'Data Entry'!F903,"")</f>
        <v/>
      </c>
      <c r="BD898" s="24" t="str">
        <f t="shared" si="248"/>
        <v/>
      </c>
      <c r="BE898" s="24" t="str">
        <f>IF(AND($BB$1=5,AG898=5,$BC$1=AH898),'Data Entry'!G903,"")</f>
        <v/>
      </c>
      <c r="BF898" s="24" t="str">
        <f t="shared" si="249"/>
        <v/>
      </c>
      <c r="BG898" s="24" t="str">
        <f t="shared" si="250"/>
        <v/>
      </c>
      <c r="BH898" s="24" t="str">
        <f>IF(AND($BB$1=5,AG898=5,$BC$1=AH898),'Data Entry'!E903,"")</f>
        <v/>
      </c>
      <c r="BI898" s="24" t="str">
        <f>IF(AND($BB$1=5,AG898=5,$BC$1=AH898),'Data Entry'!H903,"")</f>
        <v/>
      </c>
      <c r="BJ898" s="24" t="str">
        <f>IF(AND($BB$1=5,AG898=5,$BC$1=AH898),'Data Entry'!I903,"")</f>
        <v/>
      </c>
      <c r="BK898" s="24" t="str">
        <f t="shared" si="251"/>
        <v/>
      </c>
      <c r="BL898" s="24" t="str">
        <f t="shared" si="252"/>
        <v/>
      </c>
      <c r="BM898" s="24" t="str">
        <f t="shared" si="253"/>
        <v/>
      </c>
      <c r="BN898" s="24" t="str">
        <f t="shared" si="254"/>
        <v/>
      </c>
    </row>
    <row r="899" spans="1:66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7"/>
      <c r="AF899" t="str">
        <f>IF(AK899="","",IF(AK899&gt;0,COUNT($AG$2:AG899),""))</f>
        <v/>
      </c>
      <c r="AG899" s="24">
        <f t="shared" ref="AG899:AG962" si="255">IF(AND($AJ$1=5),$AJ$1,"")</f>
        <v>5</v>
      </c>
      <c r="AH899" s="24">
        <f>IF(AND($AJ$1=5),'Data Entry'!C904,"")</f>
        <v>0</v>
      </c>
      <c r="AI899" s="24">
        <f>IF(AND($AJ$1=5),'Data Entry'!D904,"")</f>
        <v>0</v>
      </c>
      <c r="AJ899" s="24" t="str">
        <f t="shared" ref="AJ899:AJ962" si="256">IF(AND($AJ$1=5,$A899=5),D899,"")</f>
        <v/>
      </c>
      <c r="AK899" s="24">
        <f>IF(AND($AJ$1=5),'Data Entry'!F904,"")</f>
        <v>0</v>
      </c>
      <c r="AL899" s="24" t="str">
        <f t="shared" ref="AL899:AL962" si="257">IF(AND($AJ$1=5,$A899=5),F899,"")</f>
        <v/>
      </c>
      <c r="AM899" s="24">
        <f>IF(AND($AJ$1=5),'Data Entry'!G904,"")</f>
        <v>0</v>
      </c>
      <c r="AN899" s="24" t="str">
        <f t="shared" ref="AN899:AN962" si="258">IF(AND($AJ$1=5,$A899=5),H899,"")</f>
        <v/>
      </c>
      <c r="AO899" s="24" t="str">
        <f t="shared" ref="AO899:AO962" si="259">IF(AND($AJ$1=5,$A899=5),I899,"")</f>
        <v/>
      </c>
      <c r="AP899" s="24">
        <f>IF(AND($AJ$1=5),'Data Entry'!E904,"")</f>
        <v>0</v>
      </c>
      <c r="AQ899" s="24">
        <f>IF(AND($AJ$1=5),'Data Entry'!H904,"")</f>
        <v>0</v>
      </c>
      <c r="AR899" s="24">
        <f>IF(AND($AJ$1=5),'Data Entry'!I904,"")</f>
        <v>0</v>
      </c>
      <c r="AS899" s="24" t="str">
        <f t="shared" ref="AS899:AS962" si="260">IF(AND($AJ$1=5,$A899=5),M899,"")</f>
        <v/>
      </c>
      <c r="AT899" s="24" t="str">
        <f t="shared" ref="AT899:AT962" si="261">IF(AND($AJ$1=5,$A899=5),N899,"")</f>
        <v/>
      </c>
      <c r="AU899" s="24" t="str">
        <f t="shared" ref="AU899:AU962" si="262">IF(AND($AJ$1=5,$A899=5),O899,"")</f>
        <v/>
      </c>
      <c r="AV899" s="24" t="str">
        <f t="shared" ref="AV899:AV962" si="263">IF(AND($AJ$1=5,$A899=5),P899,"")</f>
        <v/>
      </c>
      <c r="AX899" t="str">
        <f>IF(BC899="","",IF(BC899&gt;0,COUNT($AY$2:AY899),""))</f>
        <v/>
      </c>
      <c r="AY899" s="24" t="str">
        <f t="shared" ref="AY899:AY962" si="264">IF(AND($BB$1=5,$BC$1=AH899),$BB$1,"")</f>
        <v/>
      </c>
      <c r="AZ899" s="24" t="str">
        <f>IF(AND($BB$1=5,$BC$1=AH899),'Data Entry'!C904,"")</f>
        <v/>
      </c>
      <c r="BA899" s="24" t="str">
        <f>IF(AND($BB$1=5,AG899=5,$BC$1=AH899),'Data Entry'!D904,"")</f>
        <v/>
      </c>
      <c r="BB899" s="24" t="str">
        <f t="shared" ref="BB899:BB962" si="265">IF(AND($BB$1=5,$A899=5,$BC$1=$B899),D899,"")</f>
        <v/>
      </c>
      <c r="BC899" s="24" t="str">
        <f>IF(AND($BB$1=5,AG899=5,$BC$1=AH899),'Data Entry'!F904,"")</f>
        <v/>
      </c>
      <c r="BD899" s="24" t="str">
        <f t="shared" ref="BD899:BD962" si="266">IF(AND($BB$1=5,$A899=5,$BC$1=$B899),F899,"")</f>
        <v/>
      </c>
      <c r="BE899" s="24" t="str">
        <f>IF(AND($BB$1=5,AG899=5,$BC$1=AH899),'Data Entry'!G904,"")</f>
        <v/>
      </c>
      <c r="BF899" s="24" t="str">
        <f t="shared" ref="BF899:BF962" si="267">IF(AND($BB$1=5,$A899=5,$BC$1=$B899),H899,"")</f>
        <v/>
      </c>
      <c r="BG899" s="24" t="str">
        <f t="shared" ref="BG899:BG962" si="268">IF(AND($BB$1=5,$A899=5,$BC$1=$B899),I899,"")</f>
        <v/>
      </c>
      <c r="BH899" s="24" t="str">
        <f>IF(AND($BB$1=5,AG899=5,$BC$1=AH899),'Data Entry'!E904,"")</f>
        <v/>
      </c>
      <c r="BI899" s="24" t="str">
        <f>IF(AND($BB$1=5,AG899=5,$BC$1=AH899),'Data Entry'!H904,"")</f>
        <v/>
      </c>
      <c r="BJ899" s="24" t="str">
        <f>IF(AND($BB$1=5,AG899=5,$BC$1=AH899),'Data Entry'!I904,"")</f>
        <v/>
      </c>
      <c r="BK899" s="24" t="str">
        <f t="shared" ref="BK899:BK962" si="269">IF(AND($BB$1=5,$A899=5,$BC$1=$B899),M899,"")</f>
        <v/>
      </c>
      <c r="BL899" s="24" t="str">
        <f t="shared" ref="BL899:BL962" si="270">IF(AND($BB$1=5,$A899=5,$BC$1=$B899),N899,"")</f>
        <v/>
      </c>
      <c r="BM899" s="24" t="str">
        <f t="shared" ref="BM899:BM962" si="271">IF(AND($BB$1=5,$A899=5,$BC$1=$B899),O899,"")</f>
        <v/>
      </c>
      <c r="BN899" s="24" t="str">
        <f t="shared" ref="BN899:BN962" si="272">IF(AND($BB$1=5,$A899=5,$BC$1=$B899),P899,"")</f>
        <v/>
      </c>
    </row>
    <row r="900" spans="1:66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7"/>
      <c r="AF900" t="str">
        <f>IF(AK900="","",IF(AK900&gt;0,COUNT($AG$2:AG900),""))</f>
        <v/>
      </c>
      <c r="AG900" s="24">
        <f t="shared" si="255"/>
        <v>5</v>
      </c>
      <c r="AH900" s="24">
        <f>IF(AND($AJ$1=5),'Data Entry'!C905,"")</f>
        <v>0</v>
      </c>
      <c r="AI900" s="24">
        <f>IF(AND($AJ$1=5),'Data Entry'!D905,"")</f>
        <v>0</v>
      </c>
      <c r="AJ900" s="24" t="str">
        <f t="shared" si="256"/>
        <v/>
      </c>
      <c r="AK900" s="24">
        <f>IF(AND($AJ$1=5),'Data Entry'!F905,"")</f>
        <v>0</v>
      </c>
      <c r="AL900" s="24" t="str">
        <f t="shared" si="257"/>
        <v/>
      </c>
      <c r="AM900" s="24">
        <f>IF(AND($AJ$1=5),'Data Entry'!G905,"")</f>
        <v>0</v>
      </c>
      <c r="AN900" s="24" t="str">
        <f t="shared" si="258"/>
        <v/>
      </c>
      <c r="AO900" s="24" t="str">
        <f t="shared" si="259"/>
        <v/>
      </c>
      <c r="AP900" s="24">
        <f>IF(AND($AJ$1=5),'Data Entry'!E905,"")</f>
        <v>0</v>
      </c>
      <c r="AQ900" s="24">
        <f>IF(AND($AJ$1=5),'Data Entry'!H905,"")</f>
        <v>0</v>
      </c>
      <c r="AR900" s="24">
        <f>IF(AND($AJ$1=5),'Data Entry'!I905,"")</f>
        <v>0</v>
      </c>
      <c r="AS900" s="24" t="str">
        <f t="shared" si="260"/>
        <v/>
      </c>
      <c r="AT900" s="24" t="str">
        <f t="shared" si="261"/>
        <v/>
      </c>
      <c r="AU900" s="24" t="str">
        <f t="shared" si="262"/>
        <v/>
      </c>
      <c r="AV900" s="24" t="str">
        <f t="shared" si="263"/>
        <v/>
      </c>
      <c r="AX900" t="str">
        <f>IF(BC900="","",IF(BC900&gt;0,COUNT($AY$2:AY900),""))</f>
        <v/>
      </c>
      <c r="AY900" s="24" t="str">
        <f t="shared" si="264"/>
        <v/>
      </c>
      <c r="AZ900" s="24" t="str">
        <f>IF(AND($BB$1=5,$BC$1=AH900),'Data Entry'!C905,"")</f>
        <v/>
      </c>
      <c r="BA900" s="24" t="str">
        <f>IF(AND($BB$1=5,AG900=5,$BC$1=AH900),'Data Entry'!D905,"")</f>
        <v/>
      </c>
      <c r="BB900" s="24" t="str">
        <f t="shared" si="265"/>
        <v/>
      </c>
      <c r="BC900" s="24" t="str">
        <f>IF(AND($BB$1=5,AG900=5,$BC$1=AH900),'Data Entry'!F905,"")</f>
        <v/>
      </c>
      <c r="BD900" s="24" t="str">
        <f t="shared" si="266"/>
        <v/>
      </c>
      <c r="BE900" s="24" t="str">
        <f>IF(AND($BB$1=5,AG900=5,$BC$1=AH900),'Data Entry'!G905,"")</f>
        <v/>
      </c>
      <c r="BF900" s="24" t="str">
        <f t="shared" si="267"/>
        <v/>
      </c>
      <c r="BG900" s="24" t="str">
        <f t="shared" si="268"/>
        <v/>
      </c>
      <c r="BH900" s="24" t="str">
        <f>IF(AND($BB$1=5,AG900=5,$BC$1=AH900),'Data Entry'!E905,"")</f>
        <v/>
      </c>
      <c r="BI900" s="24" t="str">
        <f>IF(AND($BB$1=5,AG900=5,$BC$1=AH900),'Data Entry'!H905,"")</f>
        <v/>
      </c>
      <c r="BJ900" s="24" t="str">
        <f>IF(AND($BB$1=5,AG900=5,$BC$1=AH900),'Data Entry'!I905,"")</f>
        <v/>
      </c>
      <c r="BK900" s="24" t="str">
        <f t="shared" si="269"/>
        <v/>
      </c>
      <c r="BL900" s="24" t="str">
        <f t="shared" si="270"/>
        <v/>
      </c>
      <c r="BM900" s="24" t="str">
        <f t="shared" si="271"/>
        <v/>
      </c>
      <c r="BN900" s="24" t="str">
        <f t="shared" si="272"/>
        <v/>
      </c>
    </row>
    <row r="901" spans="1:66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7"/>
      <c r="AF901" t="str">
        <f>IF(AK901="","",IF(AK901&gt;0,COUNT($AG$2:AG901),""))</f>
        <v/>
      </c>
      <c r="AG901" s="24">
        <f t="shared" si="255"/>
        <v>5</v>
      </c>
      <c r="AH901" s="24">
        <f>IF(AND($AJ$1=5),'Data Entry'!C906,"")</f>
        <v>0</v>
      </c>
      <c r="AI901" s="24">
        <f>IF(AND($AJ$1=5),'Data Entry'!D906,"")</f>
        <v>0</v>
      </c>
      <c r="AJ901" s="24" t="str">
        <f t="shared" si="256"/>
        <v/>
      </c>
      <c r="AK901" s="24">
        <f>IF(AND($AJ$1=5),'Data Entry'!F906,"")</f>
        <v>0</v>
      </c>
      <c r="AL901" s="24" t="str">
        <f t="shared" si="257"/>
        <v/>
      </c>
      <c r="AM901" s="24">
        <f>IF(AND($AJ$1=5),'Data Entry'!G906,"")</f>
        <v>0</v>
      </c>
      <c r="AN901" s="24" t="str">
        <f t="shared" si="258"/>
        <v/>
      </c>
      <c r="AO901" s="24" t="str">
        <f t="shared" si="259"/>
        <v/>
      </c>
      <c r="AP901" s="24">
        <f>IF(AND($AJ$1=5),'Data Entry'!E906,"")</f>
        <v>0</v>
      </c>
      <c r="AQ901" s="24">
        <f>IF(AND($AJ$1=5),'Data Entry'!H906,"")</f>
        <v>0</v>
      </c>
      <c r="AR901" s="24">
        <f>IF(AND($AJ$1=5),'Data Entry'!I906,"")</f>
        <v>0</v>
      </c>
      <c r="AS901" s="24" t="str">
        <f t="shared" si="260"/>
        <v/>
      </c>
      <c r="AT901" s="24" t="str">
        <f t="shared" si="261"/>
        <v/>
      </c>
      <c r="AU901" s="24" t="str">
        <f t="shared" si="262"/>
        <v/>
      </c>
      <c r="AV901" s="24" t="str">
        <f t="shared" si="263"/>
        <v/>
      </c>
      <c r="AX901" t="str">
        <f>IF(BC901="","",IF(BC901&gt;0,COUNT($AY$2:AY901),""))</f>
        <v/>
      </c>
      <c r="AY901" s="24" t="str">
        <f t="shared" si="264"/>
        <v/>
      </c>
      <c r="AZ901" s="24" t="str">
        <f>IF(AND($BB$1=5,$BC$1=AH901),'Data Entry'!C906,"")</f>
        <v/>
      </c>
      <c r="BA901" s="24" t="str">
        <f>IF(AND($BB$1=5,AG901=5,$BC$1=AH901),'Data Entry'!D906,"")</f>
        <v/>
      </c>
      <c r="BB901" s="24" t="str">
        <f t="shared" si="265"/>
        <v/>
      </c>
      <c r="BC901" s="24" t="str">
        <f>IF(AND($BB$1=5,AG901=5,$BC$1=AH901),'Data Entry'!F906,"")</f>
        <v/>
      </c>
      <c r="BD901" s="24" t="str">
        <f t="shared" si="266"/>
        <v/>
      </c>
      <c r="BE901" s="24" t="str">
        <f>IF(AND($BB$1=5,AG901=5,$BC$1=AH901),'Data Entry'!G906,"")</f>
        <v/>
      </c>
      <c r="BF901" s="24" t="str">
        <f t="shared" si="267"/>
        <v/>
      </c>
      <c r="BG901" s="24" t="str">
        <f t="shared" si="268"/>
        <v/>
      </c>
      <c r="BH901" s="24" t="str">
        <f>IF(AND($BB$1=5,AG901=5,$BC$1=AH901),'Data Entry'!E906,"")</f>
        <v/>
      </c>
      <c r="BI901" s="24" t="str">
        <f>IF(AND($BB$1=5,AG901=5,$BC$1=AH901),'Data Entry'!H906,"")</f>
        <v/>
      </c>
      <c r="BJ901" s="24" t="str">
        <f>IF(AND($BB$1=5,AG901=5,$BC$1=AH901),'Data Entry'!I906,"")</f>
        <v/>
      </c>
      <c r="BK901" s="24" t="str">
        <f t="shared" si="269"/>
        <v/>
      </c>
      <c r="BL901" s="24" t="str">
        <f t="shared" si="270"/>
        <v/>
      </c>
      <c r="BM901" s="24" t="str">
        <f t="shared" si="271"/>
        <v/>
      </c>
      <c r="BN901" s="24" t="str">
        <f t="shared" si="272"/>
        <v/>
      </c>
    </row>
    <row r="902" spans="1:66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7"/>
      <c r="AF902" t="str">
        <f>IF(AK902="","",IF(AK902&gt;0,COUNT($AG$2:AG902),""))</f>
        <v/>
      </c>
      <c r="AG902" s="24">
        <f t="shared" si="255"/>
        <v>5</v>
      </c>
      <c r="AH902" s="24">
        <f>IF(AND($AJ$1=5),'Data Entry'!C907,"")</f>
        <v>0</v>
      </c>
      <c r="AI902" s="24">
        <f>IF(AND($AJ$1=5),'Data Entry'!D907,"")</f>
        <v>0</v>
      </c>
      <c r="AJ902" s="24" t="str">
        <f t="shared" si="256"/>
        <v/>
      </c>
      <c r="AK902" s="24">
        <f>IF(AND($AJ$1=5),'Data Entry'!F907,"")</f>
        <v>0</v>
      </c>
      <c r="AL902" s="24" t="str">
        <f t="shared" si="257"/>
        <v/>
      </c>
      <c r="AM902" s="24">
        <f>IF(AND($AJ$1=5),'Data Entry'!G907,"")</f>
        <v>0</v>
      </c>
      <c r="AN902" s="24" t="str">
        <f t="shared" si="258"/>
        <v/>
      </c>
      <c r="AO902" s="24" t="str">
        <f t="shared" si="259"/>
        <v/>
      </c>
      <c r="AP902" s="24">
        <f>IF(AND($AJ$1=5),'Data Entry'!E907,"")</f>
        <v>0</v>
      </c>
      <c r="AQ902" s="24">
        <f>IF(AND($AJ$1=5),'Data Entry'!H907,"")</f>
        <v>0</v>
      </c>
      <c r="AR902" s="24">
        <f>IF(AND($AJ$1=5),'Data Entry'!I907,"")</f>
        <v>0</v>
      </c>
      <c r="AS902" s="24" t="str">
        <f t="shared" si="260"/>
        <v/>
      </c>
      <c r="AT902" s="24" t="str">
        <f t="shared" si="261"/>
        <v/>
      </c>
      <c r="AU902" s="24" t="str">
        <f t="shared" si="262"/>
        <v/>
      </c>
      <c r="AV902" s="24" t="str">
        <f t="shared" si="263"/>
        <v/>
      </c>
      <c r="AX902" t="str">
        <f>IF(BC902="","",IF(BC902&gt;0,COUNT($AY$2:AY902),""))</f>
        <v/>
      </c>
      <c r="AY902" s="24" t="str">
        <f t="shared" si="264"/>
        <v/>
      </c>
      <c r="AZ902" s="24" t="str">
        <f>IF(AND($BB$1=5,$BC$1=AH902),'Data Entry'!C907,"")</f>
        <v/>
      </c>
      <c r="BA902" s="24" t="str">
        <f>IF(AND($BB$1=5,AG902=5,$BC$1=AH902),'Data Entry'!D907,"")</f>
        <v/>
      </c>
      <c r="BB902" s="24" t="str">
        <f t="shared" si="265"/>
        <v/>
      </c>
      <c r="BC902" s="24" t="str">
        <f>IF(AND($BB$1=5,AG902=5,$BC$1=AH902),'Data Entry'!F907,"")</f>
        <v/>
      </c>
      <c r="BD902" s="24" t="str">
        <f t="shared" si="266"/>
        <v/>
      </c>
      <c r="BE902" s="24" t="str">
        <f>IF(AND($BB$1=5,AG902=5,$BC$1=AH902),'Data Entry'!G907,"")</f>
        <v/>
      </c>
      <c r="BF902" s="24" t="str">
        <f t="shared" si="267"/>
        <v/>
      </c>
      <c r="BG902" s="24" t="str">
        <f t="shared" si="268"/>
        <v/>
      </c>
      <c r="BH902" s="24" t="str">
        <f>IF(AND($BB$1=5,AG902=5,$BC$1=AH902),'Data Entry'!E907,"")</f>
        <v/>
      </c>
      <c r="BI902" s="24" t="str">
        <f>IF(AND($BB$1=5,AG902=5,$BC$1=AH902),'Data Entry'!H907,"")</f>
        <v/>
      </c>
      <c r="BJ902" s="24" t="str">
        <f>IF(AND($BB$1=5,AG902=5,$BC$1=AH902),'Data Entry'!I907,"")</f>
        <v/>
      </c>
      <c r="BK902" s="24" t="str">
        <f t="shared" si="269"/>
        <v/>
      </c>
      <c r="BL902" s="24" t="str">
        <f t="shared" si="270"/>
        <v/>
      </c>
      <c r="BM902" s="24" t="str">
        <f t="shared" si="271"/>
        <v/>
      </c>
      <c r="BN902" s="24" t="str">
        <f t="shared" si="272"/>
        <v/>
      </c>
    </row>
    <row r="903" spans="1:66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7"/>
      <c r="AF903" t="str">
        <f>IF(AK903="","",IF(AK903&gt;0,COUNT($AG$2:AG903),""))</f>
        <v/>
      </c>
      <c r="AG903" s="24">
        <f t="shared" si="255"/>
        <v>5</v>
      </c>
      <c r="AH903" s="24">
        <f>IF(AND($AJ$1=5),'Data Entry'!C908,"")</f>
        <v>0</v>
      </c>
      <c r="AI903" s="24">
        <f>IF(AND($AJ$1=5),'Data Entry'!D908,"")</f>
        <v>0</v>
      </c>
      <c r="AJ903" s="24" t="str">
        <f t="shared" si="256"/>
        <v/>
      </c>
      <c r="AK903" s="24">
        <f>IF(AND($AJ$1=5),'Data Entry'!F908,"")</f>
        <v>0</v>
      </c>
      <c r="AL903" s="24" t="str">
        <f t="shared" si="257"/>
        <v/>
      </c>
      <c r="AM903" s="24">
        <f>IF(AND($AJ$1=5),'Data Entry'!G908,"")</f>
        <v>0</v>
      </c>
      <c r="AN903" s="24" t="str">
        <f t="shared" si="258"/>
        <v/>
      </c>
      <c r="AO903" s="24" t="str">
        <f t="shared" si="259"/>
        <v/>
      </c>
      <c r="AP903" s="24">
        <f>IF(AND($AJ$1=5),'Data Entry'!E908,"")</f>
        <v>0</v>
      </c>
      <c r="AQ903" s="24">
        <f>IF(AND($AJ$1=5),'Data Entry'!H908,"")</f>
        <v>0</v>
      </c>
      <c r="AR903" s="24">
        <f>IF(AND($AJ$1=5),'Data Entry'!I908,"")</f>
        <v>0</v>
      </c>
      <c r="AS903" s="24" t="str">
        <f t="shared" si="260"/>
        <v/>
      </c>
      <c r="AT903" s="24" t="str">
        <f t="shared" si="261"/>
        <v/>
      </c>
      <c r="AU903" s="24" t="str">
        <f t="shared" si="262"/>
        <v/>
      </c>
      <c r="AV903" s="24" t="str">
        <f t="shared" si="263"/>
        <v/>
      </c>
      <c r="AX903" t="str">
        <f>IF(BC903="","",IF(BC903&gt;0,COUNT($AY$2:AY903),""))</f>
        <v/>
      </c>
      <c r="AY903" s="24" t="str">
        <f t="shared" si="264"/>
        <v/>
      </c>
      <c r="AZ903" s="24" t="str">
        <f>IF(AND($BB$1=5,$BC$1=AH903),'Data Entry'!C908,"")</f>
        <v/>
      </c>
      <c r="BA903" s="24" t="str">
        <f>IF(AND($BB$1=5,AG903=5,$BC$1=AH903),'Data Entry'!D908,"")</f>
        <v/>
      </c>
      <c r="BB903" s="24" t="str">
        <f t="shared" si="265"/>
        <v/>
      </c>
      <c r="BC903" s="24" t="str">
        <f>IF(AND($BB$1=5,AG903=5,$BC$1=AH903),'Data Entry'!F908,"")</f>
        <v/>
      </c>
      <c r="BD903" s="24" t="str">
        <f t="shared" si="266"/>
        <v/>
      </c>
      <c r="BE903" s="24" t="str">
        <f>IF(AND($BB$1=5,AG903=5,$BC$1=AH903),'Data Entry'!G908,"")</f>
        <v/>
      </c>
      <c r="BF903" s="24" t="str">
        <f t="shared" si="267"/>
        <v/>
      </c>
      <c r="BG903" s="24" t="str">
        <f t="shared" si="268"/>
        <v/>
      </c>
      <c r="BH903" s="24" t="str">
        <f>IF(AND($BB$1=5,AG903=5,$BC$1=AH903),'Data Entry'!E908,"")</f>
        <v/>
      </c>
      <c r="BI903" s="24" t="str">
        <f>IF(AND($BB$1=5,AG903=5,$BC$1=AH903),'Data Entry'!H908,"")</f>
        <v/>
      </c>
      <c r="BJ903" s="24" t="str">
        <f>IF(AND($BB$1=5,AG903=5,$BC$1=AH903),'Data Entry'!I908,"")</f>
        <v/>
      </c>
      <c r="BK903" s="24" t="str">
        <f t="shared" si="269"/>
        <v/>
      </c>
      <c r="BL903" s="24" t="str">
        <f t="shared" si="270"/>
        <v/>
      </c>
      <c r="BM903" s="24" t="str">
        <f t="shared" si="271"/>
        <v/>
      </c>
      <c r="BN903" s="24" t="str">
        <f t="shared" si="272"/>
        <v/>
      </c>
    </row>
    <row r="904" spans="1:66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7"/>
      <c r="AF904" t="str">
        <f>IF(AK904="","",IF(AK904&gt;0,COUNT($AG$2:AG904),""))</f>
        <v/>
      </c>
      <c r="AG904" s="24">
        <f t="shared" si="255"/>
        <v>5</v>
      </c>
      <c r="AH904" s="24">
        <f>IF(AND($AJ$1=5),'Data Entry'!C909,"")</f>
        <v>0</v>
      </c>
      <c r="AI904" s="24">
        <f>IF(AND($AJ$1=5),'Data Entry'!D909,"")</f>
        <v>0</v>
      </c>
      <c r="AJ904" s="24" t="str">
        <f t="shared" si="256"/>
        <v/>
      </c>
      <c r="AK904" s="24">
        <f>IF(AND($AJ$1=5),'Data Entry'!F909,"")</f>
        <v>0</v>
      </c>
      <c r="AL904" s="24" t="str">
        <f t="shared" si="257"/>
        <v/>
      </c>
      <c r="AM904" s="24">
        <f>IF(AND($AJ$1=5),'Data Entry'!G909,"")</f>
        <v>0</v>
      </c>
      <c r="AN904" s="24" t="str">
        <f t="shared" si="258"/>
        <v/>
      </c>
      <c r="AO904" s="24" t="str">
        <f t="shared" si="259"/>
        <v/>
      </c>
      <c r="AP904" s="24">
        <f>IF(AND($AJ$1=5),'Data Entry'!E909,"")</f>
        <v>0</v>
      </c>
      <c r="AQ904" s="24">
        <f>IF(AND($AJ$1=5),'Data Entry'!H909,"")</f>
        <v>0</v>
      </c>
      <c r="AR904" s="24">
        <f>IF(AND($AJ$1=5),'Data Entry'!I909,"")</f>
        <v>0</v>
      </c>
      <c r="AS904" s="24" t="str">
        <f t="shared" si="260"/>
        <v/>
      </c>
      <c r="AT904" s="24" t="str">
        <f t="shared" si="261"/>
        <v/>
      </c>
      <c r="AU904" s="24" t="str">
        <f t="shared" si="262"/>
        <v/>
      </c>
      <c r="AV904" s="24" t="str">
        <f t="shared" si="263"/>
        <v/>
      </c>
      <c r="AX904" t="str">
        <f>IF(BC904="","",IF(BC904&gt;0,COUNT($AY$2:AY904),""))</f>
        <v/>
      </c>
      <c r="AY904" s="24" t="str">
        <f t="shared" si="264"/>
        <v/>
      </c>
      <c r="AZ904" s="24" t="str">
        <f>IF(AND($BB$1=5,$BC$1=AH904),'Data Entry'!C909,"")</f>
        <v/>
      </c>
      <c r="BA904" s="24" t="str">
        <f>IF(AND($BB$1=5,AG904=5,$BC$1=AH904),'Data Entry'!D909,"")</f>
        <v/>
      </c>
      <c r="BB904" s="24" t="str">
        <f t="shared" si="265"/>
        <v/>
      </c>
      <c r="BC904" s="24" t="str">
        <f>IF(AND($BB$1=5,AG904=5,$BC$1=AH904),'Data Entry'!F909,"")</f>
        <v/>
      </c>
      <c r="BD904" s="24" t="str">
        <f t="shared" si="266"/>
        <v/>
      </c>
      <c r="BE904" s="24" t="str">
        <f>IF(AND($BB$1=5,AG904=5,$BC$1=AH904),'Data Entry'!G909,"")</f>
        <v/>
      </c>
      <c r="BF904" s="24" t="str">
        <f t="shared" si="267"/>
        <v/>
      </c>
      <c r="BG904" s="24" t="str">
        <f t="shared" si="268"/>
        <v/>
      </c>
      <c r="BH904" s="24" t="str">
        <f>IF(AND($BB$1=5,AG904=5,$BC$1=AH904),'Data Entry'!E909,"")</f>
        <v/>
      </c>
      <c r="BI904" s="24" t="str">
        <f>IF(AND($BB$1=5,AG904=5,$BC$1=AH904),'Data Entry'!H909,"")</f>
        <v/>
      </c>
      <c r="BJ904" s="24" t="str">
        <f>IF(AND($BB$1=5,AG904=5,$BC$1=AH904),'Data Entry'!I909,"")</f>
        <v/>
      </c>
      <c r="BK904" s="24" t="str">
        <f t="shared" si="269"/>
        <v/>
      </c>
      <c r="BL904" s="24" t="str">
        <f t="shared" si="270"/>
        <v/>
      </c>
      <c r="BM904" s="24" t="str">
        <f t="shared" si="271"/>
        <v/>
      </c>
      <c r="BN904" s="24" t="str">
        <f t="shared" si="272"/>
        <v/>
      </c>
    </row>
    <row r="905" spans="1:66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7"/>
      <c r="AF905" t="str">
        <f>IF(AK905="","",IF(AK905&gt;0,COUNT($AG$2:AG905),""))</f>
        <v/>
      </c>
      <c r="AG905" s="24">
        <f t="shared" si="255"/>
        <v>5</v>
      </c>
      <c r="AH905" s="24">
        <f>IF(AND($AJ$1=5),'Data Entry'!C910,"")</f>
        <v>0</v>
      </c>
      <c r="AI905" s="24">
        <f>IF(AND($AJ$1=5),'Data Entry'!D910,"")</f>
        <v>0</v>
      </c>
      <c r="AJ905" s="24" t="str">
        <f t="shared" si="256"/>
        <v/>
      </c>
      <c r="AK905" s="24">
        <f>IF(AND($AJ$1=5),'Data Entry'!F910,"")</f>
        <v>0</v>
      </c>
      <c r="AL905" s="24" t="str">
        <f t="shared" si="257"/>
        <v/>
      </c>
      <c r="AM905" s="24">
        <f>IF(AND($AJ$1=5),'Data Entry'!G910,"")</f>
        <v>0</v>
      </c>
      <c r="AN905" s="24" t="str">
        <f t="shared" si="258"/>
        <v/>
      </c>
      <c r="AO905" s="24" t="str">
        <f t="shared" si="259"/>
        <v/>
      </c>
      <c r="AP905" s="24">
        <f>IF(AND($AJ$1=5),'Data Entry'!E910,"")</f>
        <v>0</v>
      </c>
      <c r="AQ905" s="24">
        <f>IF(AND($AJ$1=5),'Data Entry'!H910,"")</f>
        <v>0</v>
      </c>
      <c r="AR905" s="24">
        <f>IF(AND($AJ$1=5),'Data Entry'!I910,"")</f>
        <v>0</v>
      </c>
      <c r="AS905" s="24" t="str">
        <f t="shared" si="260"/>
        <v/>
      </c>
      <c r="AT905" s="24" t="str">
        <f t="shared" si="261"/>
        <v/>
      </c>
      <c r="AU905" s="24" t="str">
        <f t="shared" si="262"/>
        <v/>
      </c>
      <c r="AV905" s="24" t="str">
        <f t="shared" si="263"/>
        <v/>
      </c>
      <c r="AX905" t="str">
        <f>IF(BC905="","",IF(BC905&gt;0,COUNT($AY$2:AY905),""))</f>
        <v/>
      </c>
      <c r="AY905" s="24" t="str">
        <f t="shared" si="264"/>
        <v/>
      </c>
      <c r="AZ905" s="24" t="str">
        <f>IF(AND($BB$1=5,$BC$1=AH905),'Data Entry'!C910,"")</f>
        <v/>
      </c>
      <c r="BA905" s="24" t="str">
        <f>IF(AND($BB$1=5,AG905=5,$BC$1=AH905),'Data Entry'!D910,"")</f>
        <v/>
      </c>
      <c r="BB905" s="24" t="str">
        <f t="shared" si="265"/>
        <v/>
      </c>
      <c r="BC905" s="24" t="str">
        <f>IF(AND($BB$1=5,AG905=5,$BC$1=AH905),'Data Entry'!F910,"")</f>
        <v/>
      </c>
      <c r="BD905" s="24" t="str">
        <f t="shared" si="266"/>
        <v/>
      </c>
      <c r="BE905" s="24" t="str">
        <f>IF(AND($BB$1=5,AG905=5,$BC$1=AH905),'Data Entry'!G910,"")</f>
        <v/>
      </c>
      <c r="BF905" s="24" t="str">
        <f t="shared" si="267"/>
        <v/>
      </c>
      <c r="BG905" s="24" t="str">
        <f t="shared" si="268"/>
        <v/>
      </c>
      <c r="BH905" s="24" t="str">
        <f>IF(AND($BB$1=5,AG905=5,$BC$1=AH905),'Data Entry'!E910,"")</f>
        <v/>
      </c>
      <c r="BI905" s="24" t="str">
        <f>IF(AND($BB$1=5,AG905=5,$BC$1=AH905),'Data Entry'!H910,"")</f>
        <v/>
      </c>
      <c r="BJ905" s="24" t="str">
        <f>IF(AND($BB$1=5,AG905=5,$BC$1=AH905),'Data Entry'!I910,"")</f>
        <v/>
      </c>
      <c r="BK905" s="24" t="str">
        <f t="shared" si="269"/>
        <v/>
      </c>
      <c r="BL905" s="24" t="str">
        <f t="shared" si="270"/>
        <v/>
      </c>
      <c r="BM905" s="24" t="str">
        <f t="shared" si="271"/>
        <v/>
      </c>
      <c r="BN905" s="24" t="str">
        <f t="shared" si="272"/>
        <v/>
      </c>
    </row>
    <row r="906" spans="1:66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7"/>
      <c r="AF906" t="str">
        <f>IF(AK906="","",IF(AK906&gt;0,COUNT($AG$2:AG906),""))</f>
        <v/>
      </c>
      <c r="AG906" s="24">
        <f t="shared" si="255"/>
        <v>5</v>
      </c>
      <c r="AH906" s="24">
        <f>IF(AND($AJ$1=5),'Data Entry'!C911,"")</f>
        <v>0</v>
      </c>
      <c r="AI906" s="24">
        <f>IF(AND($AJ$1=5),'Data Entry'!D911,"")</f>
        <v>0</v>
      </c>
      <c r="AJ906" s="24" t="str">
        <f t="shared" si="256"/>
        <v/>
      </c>
      <c r="AK906" s="24">
        <f>IF(AND($AJ$1=5),'Data Entry'!F911,"")</f>
        <v>0</v>
      </c>
      <c r="AL906" s="24" t="str">
        <f t="shared" si="257"/>
        <v/>
      </c>
      <c r="AM906" s="24">
        <f>IF(AND($AJ$1=5),'Data Entry'!G911,"")</f>
        <v>0</v>
      </c>
      <c r="AN906" s="24" t="str">
        <f t="shared" si="258"/>
        <v/>
      </c>
      <c r="AO906" s="24" t="str">
        <f t="shared" si="259"/>
        <v/>
      </c>
      <c r="AP906" s="24">
        <f>IF(AND($AJ$1=5),'Data Entry'!E911,"")</f>
        <v>0</v>
      </c>
      <c r="AQ906" s="24">
        <f>IF(AND($AJ$1=5),'Data Entry'!H911,"")</f>
        <v>0</v>
      </c>
      <c r="AR906" s="24">
        <f>IF(AND($AJ$1=5),'Data Entry'!I911,"")</f>
        <v>0</v>
      </c>
      <c r="AS906" s="24" t="str">
        <f t="shared" si="260"/>
        <v/>
      </c>
      <c r="AT906" s="24" t="str">
        <f t="shared" si="261"/>
        <v/>
      </c>
      <c r="AU906" s="24" t="str">
        <f t="shared" si="262"/>
        <v/>
      </c>
      <c r="AV906" s="24" t="str">
        <f t="shared" si="263"/>
        <v/>
      </c>
      <c r="AX906" t="str">
        <f>IF(BC906="","",IF(BC906&gt;0,COUNT($AY$2:AY906),""))</f>
        <v/>
      </c>
      <c r="AY906" s="24" t="str">
        <f t="shared" si="264"/>
        <v/>
      </c>
      <c r="AZ906" s="24" t="str">
        <f>IF(AND($BB$1=5,$BC$1=AH906),'Data Entry'!C911,"")</f>
        <v/>
      </c>
      <c r="BA906" s="24" t="str">
        <f>IF(AND($BB$1=5,AG906=5,$BC$1=AH906),'Data Entry'!D911,"")</f>
        <v/>
      </c>
      <c r="BB906" s="24" t="str">
        <f t="shared" si="265"/>
        <v/>
      </c>
      <c r="BC906" s="24" t="str">
        <f>IF(AND($BB$1=5,AG906=5,$BC$1=AH906),'Data Entry'!F911,"")</f>
        <v/>
      </c>
      <c r="BD906" s="24" t="str">
        <f t="shared" si="266"/>
        <v/>
      </c>
      <c r="BE906" s="24" t="str">
        <f>IF(AND($BB$1=5,AG906=5,$BC$1=AH906),'Data Entry'!G911,"")</f>
        <v/>
      </c>
      <c r="BF906" s="24" t="str">
        <f t="shared" si="267"/>
        <v/>
      </c>
      <c r="BG906" s="24" t="str">
        <f t="shared" si="268"/>
        <v/>
      </c>
      <c r="BH906" s="24" t="str">
        <f>IF(AND($BB$1=5,AG906=5,$BC$1=AH906),'Data Entry'!E911,"")</f>
        <v/>
      </c>
      <c r="BI906" s="24" t="str">
        <f>IF(AND($BB$1=5,AG906=5,$BC$1=AH906),'Data Entry'!H911,"")</f>
        <v/>
      </c>
      <c r="BJ906" s="24" t="str">
        <f>IF(AND($BB$1=5,AG906=5,$BC$1=AH906),'Data Entry'!I911,"")</f>
        <v/>
      </c>
      <c r="BK906" s="24" t="str">
        <f t="shared" si="269"/>
        <v/>
      </c>
      <c r="BL906" s="24" t="str">
        <f t="shared" si="270"/>
        <v/>
      </c>
      <c r="BM906" s="24" t="str">
        <f t="shared" si="271"/>
        <v/>
      </c>
      <c r="BN906" s="24" t="str">
        <f t="shared" si="272"/>
        <v/>
      </c>
    </row>
    <row r="907" spans="1:66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7"/>
      <c r="AF907" t="str">
        <f>IF(AK907="","",IF(AK907&gt;0,COUNT($AG$2:AG907),""))</f>
        <v/>
      </c>
      <c r="AG907" s="24">
        <f t="shared" si="255"/>
        <v>5</v>
      </c>
      <c r="AH907" s="24">
        <f>IF(AND($AJ$1=5),'Data Entry'!C912,"")</f>
        <v>0</v>
      </c>
      <c r="AI907" s="24">
        <f>IF(AND($AJ$1=5),'Data Entry'!D912,"")</f>
        <v>0</v>
      </c>
      <c r="AJ907" s="24" t="str">
        <f t="shared" si="256"/>
        <v/>
      </c>
      <c r="AK907" s="24">
        <f>IF(AND($AJ$1=5),'Data Entry'!F912,"")</f>
        <v>0</v>
      </c>
      <c r="AL907" s="24" t="str">
        <f t="shared" si="257"/>
        <v/>
      </c>
      <c r="AM907" s="24">
        <f>IF(AND($AJ$1=5),'Data Entry'!G912,"")</f>
        <v>0</v>
      </c>
      <c r="AN907" s="24" t="str">
        <f t="shared" si="258"/>
        <v/>
      </c>
      <c r="AO907" s="24" t="str">
        <f t="shared" si="259"/>
        <v/>
      </c>
      <c r="AP907" s="24">
        <f>IF(AND($AJ$1=5),'Data Entry'!E912,"")</f>
        <v>0</v>
      </c>
      <c r="AQ907" s="24">
        <f>IF(AND($AJ$1=5),'Data Entry'!H912,"")</f>
        <v>0</v>
      </c>
      <c r="AR907" s="24">
        <f>IF(AND($AJ$1=5),'Data Entry'!I912,"")</f>
        <v>0</v>
      </c>
      <c r="AS907" s="24" t="str">
        <f t="shared" si="260"/>
        <v/>
      </c>
      <c r="AT907" s="24" t="str">
        <f t="shared" si="261"/>
        <v/>
      </c>
      <c r="AU907" s="24" t="str">
        <f t="shared" si="262"/>
        <v/>
      </c>
      <c r="AV907" s="24" t="str">
        <f t="shared" si="263"/>
        <v/>
      </c>
      <c r="AX907" t="str">
        <f>IF(BC907="","",IF(BC907&gt;0,COUNT($AY$2:AY907),""))</f>
        <v/>
      </c>
      <c r="AY907" s="24" t="str">
        <f t="shared" si="264"/>
        <v/>
      </c>
      <c r="AZ907" s="24" t="str">
        <f>IF(AND($BB$1=5,$BC$1=AH907),'Data Entry'!C912,"")</f>
        <v/>
      </c>
      <c r="BA907" s="24" t="str">
        <f>IF(AND($BB$1=5,AG907=5,$BC$1=AH907),'Data Entry'!D912,"")</f>
        <v/>
      </c>
      <c r="BB907" s="24" t="str">
        <f t="shared" si="265"/>
        <v/>
      </c>
      <c r="BC907" s="24" t="str">
        <f>IF(AND($BB$1=5,AG907=5,$BC$1=AH907),'Data Entry'!F912,"")</f>
        <v/>
      </c>
      <c r="BD907" s="24" t="str">
        <f t="shared" si="266"/>
        <v/>
      </c>
      <c r="BE907" s="24" t="str">
        <f>IF(AND($BB$1=5,AG907=5,$BC$1=AH907),'Data Entry'!G912,"")</f>
        <v/>
      </c>
      <c r="BF907" s="24" t="str">
        <f t="shared" si="267"/>
        <v/>
      </c>
      <c r="BG907" s="24" t="str">
        <f t="shared" si="268"/>
        <v/>
      </c>
      <c r="BH907" s="24" t="str">
        <f>IF(AND($BB$1=5,AG907=5,$BC$1=AH907),'Data Entry'!E912,"")</f>
        <v/>
      </c>
      <c r="BI907" s="24" t="str">
        <f>IF(AND($BB$1=5,AG907=5,$BC$1=AH907),'Data Entry'!H912,"")</f>
        <v/>
      </c>
      <c r="BJ907" s="24" t="str">
        <f>IF(AND($BB$1=5,AG907=5,$BC$1=AH907),'Data Entry'!I912,"")</f>
        <v/>
      </c>
      <c r="BK907" s="24" t="str">
        <f t="shared" si="269"/>
        <v/>
      </c>
      <c r="BL907" s="24" t="str">
        <f t="shared" si="270"/>
        <v/>
      </c>
      <c r="BM907" s="24" t="str">
        <f t="shared" si="271"/>
        <v/>
      </c>
      <c r="BN907" s="24" t="str">
        <f t="shared" si="272"/>
        <v/>
      </c>
    </row>
    <row r="908" spans="1:66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7"/>
      <c r="AF908" t="str">
        <f>IF(AK908="","",IF(AK908&gt;0,COUNT($AG$2:AG908),""))</f>
        <v/>
      </c>
      <c r="AG908" s="24">
        <f t="shared" si="255"/>
        <v>5</v>
      </c>
      <c r="AH908" s="24">
        <f>IF(AND($AJ$1=5),'Data Entry'!C913,"")</f>
        <v>0</v>
      </c>
      <c r="AI908" s="24">
        <f>IF(AND($AJ$1=5),'Data Entry'!D913,"")</f>
        <v>0</v>
      </c>
      <c r="AJ908" s="24" t="str">
        <f t="shared" si="256"/>
        <v/>
      </c>
      <c r="AK908" s="24">
        <f>IF(AND($AJ$1=5),'Data Entry'!F913,"")</f>
        <v>0</v>
      </c>
      <c r="AL908" s="24" t="str">
        <f t="shared" si="257"/>
        <v/>
      </c>
      <c r="AM908" s="24">
        <f>IF(AND($AJ$1=5),'Data Entry'!G913,"")</f>
        <v>0</v>
      </c>
      <c r="AN908" s="24" t="str">
        <f t="shared" si="258"/>
        <v/>
      </c>
      <c r="AO908" s="24" t="str">
        <f t="shared" si="259"/>
        <v/>
      </c>
      <c r="AP908" s="24">
        <f>IF(AND($AJ$1=5),'Data Entry'!E913,"")</f>
        <v>0</v>
      </c>
      <c r="AQ908" s="24">
        <f>IF(AND($AJ$1=5),'Data Entry'!H913,"")</f>
        <v>0</v>
      </c>
      <c r="AR908" s="24">
        <f>IF(AND($AJ$1=5),'Data Entry'!I913,"")</f>
        <v>0</v>
      </c>
      <c r="AS908" s="24" t="str">
        <f t="shared" si="260"/>
        <v/>
      </c>
      <c r="AT908" s="24" t="str">
        <f t="shared" si="261"/>
        <v/>
      </c>
      <c r="AU908" s="24" t="str">
        <f t="shared" si="262"/>
        <v/>
      </c>
      <c r="AV908" s="24" t="str">
        <f t="shared" si="263"/>
        <v/>
      </c>
      <c r="AX908" t="str">
        <f>IF(BC908="","",IF(BC908&gt;0,COUNT($AY$2:AY908),""))</f>
        <v/>
      </c>
      <c r="AY908" s="24" t="str">
        <f t="shared" si="264"/>
        <v/>
      </c>
      <c r="AZ908" s="24" t="str">
        <f>IF(AND($BB$1=5,$BC$1=AH908),'Data Entry'!C913,"")</f>
        <v/>
      </c>
      <c r="BA908" s="24" t="str">
        <f>IF(AND($BB$1=5,AG908=5,$BC$1=AH908),'Data Entry'!D913,"")</f>
        <v/>
      </c>
      <c r="BB908" s="24" t="str">
        <f t="shared" si="265"/>
        <v/>
      </c>
      <c r="BC908" s="24" t="str">
        <f>IF(AND($BB$1=5,AG908=5,$BC$1=AH908),'Data Entry'!F913,"")</f>
        <v/>
      </c>
      <c r="BD908" s="24" t="str">
        <f t="shared" si="266"/>
        <v/>
      </c>
      <c r="BE908" s="24" t="str">
        <f>IF(AND($BB$1=5,AG908=5,$BC$1=AH908),'Data Entry'!G913,"")</f>
        <v/>
      </c>
      <c r="BF908" s="24" t="str">
        <f t="shared" si="267"/>
        <v/>
      </c>
      <c r="BG908" s="24" t="str">
        <f t="shared" si="268"/>
        <v/>
      </c>
      <c r="BH908" s="24" t="str">
        <f>IF(AND($BB$1=5,AG908=5,$BC$1=AH908),'Data Entry'!E913,"")</f>
        <v/>
      </c>
      <c r="BI908" s="24" t="str">
        <f>IF(AND($BB$1=5,AG908=5,$BC$1=AH908),'Data Entry'!H913,"")</f>
        <v/>
      </c>
      <c r="BJ908" s="24" t="str">
        <f>IF(AND($BB$1=5,AG908=5,$BC$1=AH908),'Data Entry'!I913,"")</f>
        <v/>
      </c>
      <c r="BK908" s="24" t="str">
        <f t="shared" si="269"/>
        <v/>
      </c>
      <c r="BL908" s="24" t="str">
        <f t="shared" si="270"/>
        <v/>
      </c>
      <c r="BM908" s="24" t="str">
        <f t="shared" si="271"/>
        <v/>
      </c>
      <c r="BN908" s="24" t="str">
        <f t="shared" si="272"/>
        <v/>
      </c>
    </row>
    <row r="909" spans="1:66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7"/>
      <c r="AF909" t="str">
        <f>IF(AK909="","",IF(AK909&gt;0,COUNT($AG$2:AG909),""))</f>
        <v/>
      </c>
      <c r="AG909" s="24">
        <f t="shared" si="255"/>
        <v>5</v>
      </c>
      <c r="AH909" s="24">
        <f>IF(AND($AJ$1=5),'Data Entry'!C914,"")</f>
        <v>0</v>
      </c>
      <c r="AI909" s="24">
        <f>IF(AND($AJ$1=5),'Data Entry'!D914,"")</f>
        <v>0</v>
      </c>
      <c r="AJ909" s="24" t="str">
        <f t="shared" si="256"/>
        <v/>
      </c>
      <c r="AK909" s="24">
        <f>IF(AND($AJ$1=5),'Data Entry'!F914,"")</f>
        <v>0</v>
      </c>
      <c r="AL909" s="24" t="str">
        <f t="shared" si="257"/>
        <v/>
      </c>
      <c r="AM909" s="24">
        <f>IF(AND($AJ$1=5),'Data Entry'!G914,"")</f>
        <v>0</v>
      </c>
      <c r="AN909" s="24" t="str">
        <f t="shared" si="258"/>
        <v/>
      </c>
      <c r="AO909" s="24" t="str">
        <f t="shared" si="259"/>
        <v/>
      </c>
      <c r="AP909" s="24">
        <f>IF(AND($AJ$1=5),'Data Entry'!E914,"")</f>
        <v>0</v>
      </c>
      <c r="AQ909" s="24">
        <f>IF(AND($AJ$1=5),'Data Entry'!H914,"")</f>
        <v>0</v>
      </c>
      <c r="AR909" s="24">
        <f>IF(AND($AJ$1=5),'Data Entry'!I914,"")</f>
        <v>0</v>
      </c>
      <c r="AS909" s="24" t="str">
        <f t="shared" si="260"/>
        <v/>
      </c>
      <c r="AT909" s="24" t="str">
        <f t="shared" si="261"/>
        <v/>
      </c>
      <c r="AU909" s="24" t="str">
        <f t="shared" si="262"/>
        <v/>
      </c>
      <c r="AV909" s="24" t="str">
        <f t="shared" si="263"/>
        <v/>
      </c>
      <c r="AX909" t="str">
        <f>IF(BC909="","",IF(BC909&gt;0,COUNT($AY$2:AY909),""))</f>
        <v/>
      </c>
      <c r="AY909" s="24" t="str">
        <f t="shared" si="264"/>
        <v/>
      </c>
      <c r="AZ909" s="24" t="str">
        <f>IF(AND($BB$1=5,$BC$1=AH909),'Data Entry'!C914,"")</f>
        <v/>
      </c>
      <c r="BA909" s="24" t="str">
        <f>IF(AND($BB$1=5,AG909=5,$BC$1=AH909),'Data Entry'!D914,"")</f>
        <v/>
      </c>
      <c r="BB909" s="24" t="str">
        <f t="shared" si="265"/>
        <v/>
      </c>
      <c r="BC909" s="24" t="str">
        <f>IF(AND($BB$1=5,AG909=5,$BC$1=AH909),'Data Entry'!F914,"")</f>
        <v/>
      </c>
      <c r="BD909" s="24" t="str">
        <f t="shared" si="266"/>
        <v/>
      </c>
      <c r="BE909" s="24" t="str">
        <f>IF(AND($BB$1=5,AG909=5,$BC$1=AH909),'Data Entry'!G914,"")</f>
        <v/>
      </c>
      <c r="BF909" s="24" t="str">
        <f t="shared" si="267"/>
        <v/>
      </c>
      <c r="BG909" s="24" t="str">
        <f t="shared" si="268"/>
        <v/>
      </c>
      <c r="BH909" s="24" t="str">
        <f>IF(AND($BB$1=5,AG909=5,$BC$1=AH909),'Data Entry'!E914,"")</f>
        <v/>
      </c>
      <c r="BI909" s="24" t="str">
        <f>IF(AND($BB$1=5,AG909=5,$BC$1=AH909),'Data Entry'!H914,"")</f>
        <v/>
      </c>
      <c r="BJ909" s="24" t="str">
        <f>IF(AND($BB$1=5,AG909=5,$BC$1=AH909),'Data Entry'!I914,"")</f>
        <v/>
      </c>
      <c r="BK909" s="24" t="str">
        <f t="shared" si="269"/>
        <v/>
      </c>
      <c r="BL909" s="24" t="str">
        <f t="shared" si="270"/>
        <v/>
      </c>
      <c r="BM909" s="24" t="str">
        <f t="shared" si="271"/>
        <v/>
      </c>
      <c r="BN909" s="24" t="str">
        <f t="shared" si="272"/>
        <v/>
      </c>
    </row>
    <row r="910" spans="1:66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7"/>
      <c r="AF910" t="str">
        <f>IF(AK910="","",IF(AK910&gt;0,COUNT($AG$2:AG910),""))</f>
        <v/>
      </c>
      <c r="AG910" s="24">
        <f t="shared" si="255"/>
        <v>5</v>
      </c>
      <c r="AH910" s="24">
        <f>IF(AND($AJ$1=5),'Data Entry'!C915,"")</f>
        <v>0</v>
      </c>
      <c r="AI910" s="24">
        <f>IF(AND($AJ$1=5),'Data Entry'!D915,"")</f>
        <v>0</v>
      </c>
      <c r="AJ910" s="24" t="str">
        <f t="shared" si="256"/>
        <v/>
      </c>
      <c r="AK910" s="24">
        <f>IF(AND($AJ$1=5),'Data Entry'!F915,"")</f>
        <v>0</v>
      </c>
      <c r="AL910" s="24" t="str">
        <f t="shared" si="257"/>
        <v/>
      </c>
      <c r="AM910" s="24">
        <f>IF(AND($AJ$1=5),'Data Entry'!G915,"")</f>
        <v>0</v>
      </c>
      <c r="AN910" s="24" t="str">
        <f t="shared" si="258"/>
        <v/>
      </c>
      <c r="AO910" s="24" t="str">
        <f t="shared" si="259"/>
        <v/>
      </c>
      <c r="AP910" s="24">
        <f>IF(AND($AJ$1=5),'Data Entry'!E915,"")</f>
        <v>0</v>
      </c>
      <c r="AQ910" s="24">
        <f>IF(AND($AJ$1=5),'Data Entry'!H915,"")</f>
        <v>0</v>
      </c>
      <c r="AR910" s="24">
        <f>IF(AND($AJ$1=5),'Data Entry'!I915,"")</f>
        <v>0</v>
      </c>
      <c r="AS910" s="24" t="str">
        <f t="shared" si="260"/>
        <v/>
      </c>
      <c r="AT910" s="24" t="str">
        <f t="shared" si="261"/>
        <v/>
      </c>
      <c r="AU910" s="24" t="str">
        <f t="shared" si="262"/>
        <v/>
      </c>
      <c r="AV910" s="24" t="str">
        <f t="shared" si="263"/>
        <v/>
      </c>
      <c r="AX910" t="str">
        <f>IF(BC910="","",IF(BC910&gt;0,COUNT($AY$2:AY910),""))</f>
        <v/>
      </c>
      <c r="AY910" s="24" t="str">
        <f t="shared" si="264"/>
        <v/>
      </c>
      <c r="AZ910" s="24" t="str">
        <f>IF(AND($BB$1=5,$BC$1=AH910),'Data Entry'!C915,"")</f>
        <v/>
      </c>
      <c r="BA910" s="24" t="str">
        <f>IF(AND($BB$1=5,AG910=5,$BC$1=AH910),'Data Entry'!D915,"")</f>
        <v/>
      </c>
      <c r="BB910" s="24" t="str">
        <f t="shared" si="265"/>
        <v/>
      </c>
      <c r="BC910" s="24" t="str">
        <f>IF(AND($BB$1=5,AG910=5,$BC$1=AH910),'Data Entry'!F915,"")</f>
        <v/>
      </c>
      <c r="BD910" s="24" t="str">
        <f t="shared" si="266"/>
        <v/>
      </c>
      <c r="BE910" s="24" t="str">
        <f>IF(AND($BB$1=5,AG910=5,$BC$1=AH910),'Data Entry'!G915,"")</f>
        <v/>
      </c>
      <c r="BF910" s="24" t="str">
        <f t="shared" si="267"/>
        <v/>
      </c>
      <c r="BG910" s="24" t="str">
        <f t="shared" si="268"/>
        <v/>
      </c>
      <c r="BH910" s="24" t="str">
        <f>IF(AND($BB$1=5,AG910=5,$BC$1=AH910),'Data Entry'!E915,"")</f>
        <v/>
      </c>
      <c r="BI910" s="24" t="str">
        <f>IF(AND($BB$1=5,AG910=5,$BC$1=AH910),'Data Entry'!H915,"")</f>
        <v/>
      </c>
      <c r="BJ910" s="24" t="str">
        <f>IF(AND($BB$1=5,AG910=5,$BC$1=AH910),'Data Entry'!I915,"")</f>
        <v/>
      </c>
      <c r="BK910" s="24" t="str">
        <f t="shared" si="269"/>
        <v/>
      </c>
      <c r="BL910" s="24" t="str">
        <f t="shared" si="270"/>
        <v/>
      </c>
      <c r="BM910" s="24" t="str">
        <f t="shared" si="271"/>
        <v/>
      </c>
      <c r="BN910" s="24" t="str">
        <f t="shared" si="272"/>
        <v/>
      </c>
    </row>
    <row r="911" spans="1:66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7"/>
      <c r="AF911" t="str">
        <f>IF(AK911="","",IF(AK911&gt;0,COUNT($AG$2:AG911),""))</f>
        <v/>
      </c>
      <c r="AG911" s="24">
        <f t="shared" si="255"/>
        <v>5</v>
      </c>
      <c r="AH911" s="24">
        <f>IF(AND($AJ$1=5),'Data Entry'!C916,"")</f>
        <v>0</v>
      </c>
      <c r="AI911" s="24">
        <f>IF(AND($AJ$1=5),'Data Entry'!D916,"")</f>
        <v>0</v>
      </c>
      <c r="AJ911" s="24" t="str">
        <f t="shared" si="256"/>
        <v/>
      </c>
      <c r="AK911" s="24">
        <f>IF(AND($AJ$1=5),'Data Entry'!F916,"")</f>
        <v>0</v>
      </c>
      <c r="AL911" s="24" t="str">
        <f t="shared" si="257"/>
        <v/>
      </c>
      <c r="AM911" s="24">
        <f>IF(AND($AJ$1=5),'Data Entry'!G916,"")</f>
        <v>0</v>
      </c>
      <c r="AN911" s="24" t="str">
        <f t="shared" si="258"/>
        <v/>
      </c>
      <c r="AO911" s="24" t="str">
        <f t="shared" si="259"/>
        <v/>
      </c>
      <c r="AP911" s="24">
        <f>IF(AND($AJ$1=5),'Data Entry'!E916,"")</f>
        <v>0</v>
      </c>
      <c r="AQ911" s="24">
        <f>IF(AND($AJ$1=5),'Data Entry'!H916,"")</f>
        <v>0</v>
      </c>
      <c r="AR911" s="24">
        <f>IF(AND($AJ$1=5),'Data Entry'!I916,"")</f>
        <v>0</v>
      </c>
      <c r="AS911" s="24" t="str">
        <f t="shared" si="260"/>
        <v/>
      </c>
      <c r="AT911" s="24" t="str">
        <f t="shared" si="261"/>
        <v/>
      </c>
      <c r="AU911" s="24" t="str">
        <f t="shared" si="262"/>
        <v/>
      </c>
      <c r="AV911" s="24" t="str">
        <f t="shared" si="263"/>
        <v/>
      </c>
      <c r="AX911" t="str">
        <f>IF(BC911="","",IF(BC911&gt;0,COUNT($AY$2:AY911),""))</f>
        <v/>
      </c>
      <c r="AY911" s="24" t="str">
        <f t="shared" si="264"/>
        <v/>
      </c>
      <c r="AZ911" s="24" t="str">
        <f>IF(AND($BB$1=5,$BC$1=AH911),'Data Entry'!C916,"")</f>
        <v/>
      </c>
      <c r="BA911" s="24" t="str">
        <f>IF(AND($BB$1=5,AG911=5,$BC$1=AH911),'Data Entry'!D916,"")</f>
        <v/>
      </c>
      <c r="BB911" s="24" t="str">
        <f t="shared" si="265"/>
        <v/>
      </c>
      <c r="BC911" s="24" t="str">
        <f>IF(AND($BB$1=5,AG911=5,$BC$1=AH911),'Data Entry'!F916,"")</f>
        <v/>
      </c>
      <c r="BD911" s="24" t="str">
        <f t="shared" si="266"/>
        <v/>
      </c>
      <c r="BE911" s="24" t="str">
        <f>IF(AND($BB$1=5,AG911=5,$BC$1=AH911),'Data Entry'!G916,"")</f>
        <v/>
      </c>
      <c r="BF911" s="24" t="str">
        <f t="shared" si="267"/>
        <v/>
      </c>
      <c r="BG911" s="24" t="str">
        <f t="shared" si="268"/>
        <v/>
      </c>
      <c r="BH911" s="24" t="str">
        <f>IF(AND($BB$1=5,AG911=5,$BC$1=AH911),'Data Entry'!E916,"")</f>
        <v/>
      </c>
      <c r="BI911" s="24" t="str">
        <f>IF(AND($BB$1=5,AG911=5,$BC$1=AH911),'Data Entry'!H916,"")</f>
        <v/>
      </c>
      <c r="BJ911" s="24" t="str">
        <f>IF(AND($BB$1=5,AG911=5,$BC$1=AH911),'Data Entry'!I916,"")</f>
        <v/>
      </c>
      <c r="BK911" s="24" t="str">
        <f t="shared" si="269"/>
        <v/>
      </c>
      <c r="BL911" s="24" t="str">
        <f t="shared" si="270"/>
        <v/>
      </c>
      <c r="BM911" s="24" t="str">
        <f t="shared" si="271"/>
        <v/>
      </c>
      <c r="BN911" s="24" t="str">
        <f t="shared" si="272"/>
        <v/>
      </c>
    </row>
    <row r="912" spans="1:66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7"/>
      <c r="AF912" t="str">
        <f>IF(AK912="","",IF(AK912&gt;0,COUNT($AG$2:AG912),""))</f>
        <v/>
      </c>
      <c r="AG912" s="24">
        <f t="shared" si="255"/>
        <v>5</v>
      </c>
      <c r="AH912" s="24">
        <f>IF(AND($AJ$1=5),'Data Entry'!C917,"")</f>
        <v>0</v>
      </c>
      <c r="AI912" s="24">
        <f>IF(AND($AJ$1=5),'Data Entry'!D917,"")</f>
        <v>0</v>
      </c>
      <c r="AJ912" s="24" t="str">
        <f t="shared" si="256"/>
        <v/>
      </c>
      <c r="AK912" s="24">
        <f>IF(AND($AJ$1=5),'Data Entry'!F917,"")</f>
        <v>0</v>
      </c>
      <c r="AL912" s="24" t="str">
        <f t="shared" si="257"/>
        <v/>
      </c>
      <c r="AM912" s="24">
        <f>IF(AND($AJ$1=5),'Data Entry'!G917,"")</f>
        <v>0</v>
      </c>
      <c r="AN912" s="24" t="str">
        <f t="shared" si="258"/>
        <v/>
      </c>
      <c r="AO912" s="24" t="str">
        <f t="shared" si="259"/>
        <v/>
      </c>
      <c r="AP912" s="24">
        <f>IF(AND($AJ$1=5),'Data Entry'!E917,"")</f>
        <v>0</v>
      </c>
      <c r="AQ912" s="24">
        <f>IF(AND($AJ$1=5),'Data Entry'!H917,"")</f>
        <v>0</v>
      </c>
      <c r="AR912" s="24">
        <f>IF(AND($AJ$1=5),'Data Entry'!I917,"")</f>
        <v>0</v>
      </c>
      <c r="AS912" s="24" t="str">
        <f t="shared" si="260"/>
        <v/>
      </c>
      <c r="AT912" s="24" t="str">
        <f t="shared" si="261"/>
        <v/>
      </c>
      <c r="AU912" s="24" t="str">
        <f t="shared" si="262"/>
        <v/>
      </c>
      <c r="AV912" s="24" t="str">
        <f t="shared" si="263"/>
        <v/>
      </c>
      <c r="AX912" t="str">
        <f>IF(BC912="","",IF(BC912&gt;0,COUNT($AY$2:AY912),""))</f>
        <v/>
      </c>
      <c r="AY912" s="24" t="str">
        <f t="shared" si="264"/>
        <v/>
      </c>
      <c r="AZ912" s="24" t="str">
        <f>IF(AND($BB$1=5,$BC$1=AH912),'Data Entry'!C917,"")</f>
        <v/>
      </c>
      <c r="BA912" s="24" t="str">
        <f>IF(AND($BB$1=5,AG912=5,$BC$1=AH912),'Data Entry'!D917,"")</f>
        <v/>
      </c>
      <c r="BB912" s="24" t="str">
        <f t="shared" si="265"/>
        <v/>
      </c>
      <c r="BC912" s="24" t="str">
        <f>IF(AND($BB$1=5,AG912=5,$BC$1=AH912),'Data Entry'!F917,"")</f>
        <v/>
      </c>
      <c r="BD912" s="24" t="str">
        <f t="shared" si="266"/>
        <v/>
      </c>
      <c r="BE912" s="24" t="str">
        <f>IF(AND($BB$1=5,AG912=5,$BC$1=AH912),'Data Entry'!G917,"")</f>
        <v/>
      </c>
      <c r="BF912" s="24" t="str">
        <f t="shared" si="267"/>
        <v/>
      </c>
      <c r="BG912" s="24" t="str">
        <f t="shared" si="268"/>
        <v/>
      </c>
      <c r="BH912" s="24" t="str">
        <f>IF(AND($BB$1=5,AG912=5,$BC$1=AH912),'Data Entry'!E917,"")</f>
        <v/>
      </c>
      <c r="BI912" s="24" t="str">
        <f>IF(AND($BB$1=5,AG912=5,$BC$1=AH912),'Data Entry'!H917,"")</f>
        <v/>
      </c>
      <c r="BJ912" s="24" t="str">
        <f>IF(AND($BB$1=5,AG912=5,$BC$1=AH912),'Data Entry'!I917,"")</f>
        <v/>
      </c>
      <c r="BK912" s="24" t="str">
        <f t="shared" si="269"/>
        <v/>
      </c>
      <c r="BL912" s="24" t="str">
        <f t="shared" si="270"/>
        <v/>
      </c>
      <c r="BM912" s="24" t="str">
        <f t="shared" si="271"/>
        <v/>
      </c>
      <c r="BN912" s="24" t="str">
        <f t="shared" si="272"/>
        <v/>
      </c>
    </row>
    <row r="913" spans="1:66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7"/>
      <c r="AF913" t="str">
        <f>IF(AK913="","",IF(AK913&gt;0,COUNT($AG$2:AG913),""))</f>
        <v/>
      </c>
      <c r="AG913" s="24">
        <f t="shared" si="255"/>
        <v>5</v>
      </c>
      <c r="AH913" s="24">
        <f>IF(AND($AJ$1=5),'Data Entry'!C918,"")</f>
        <v>0</v>
      </c>
      <c r="AI913" s="24">
        <f>IF(AND($AJ$1=5),'Data Entry'!D918,"")</f>
        <v>0</v>
      </c>
      <c r="AJ913" s="24" t="str">
        <f t="shared" si="256"/>
        <v/>
      </c>
      <c r="AK913" s="24">
        <f>IF(AND($AJ$1=5),'Data Entry'!F918,"")</f>
        <v>0</v>
      </c>
      <c r="AL913" s="24" t="str">
        <f t="shared" si="257"/>
        <v/>
      </c>
      <c r="AM913" s="24">
        <f>IF(AND($AJ$1=5),'Data Entry'!G918,"")</f>
        <v>0</v>
      </c>
      <c r="AN913" s="24" t="str">
        <f t="shared" si="258"/>
        <v/>
      </c>
      <c r="AO913" s="24" t="str">
        <f t="shared" si="259"/>
        <v/>
      </c>
      <c r="AP913" s="24">
        <f>IF(AND($AJ$1=5),'Data Entry'!E918,"")</f>
        <v>0</v>
      </c>
      <c r="AQ913" s="24">
        <f>IF(AND($AJ$1=5),'Data Entry'!H918,"")</f>
        <v>0</v>
      </c>
      <c r="AR913" s="24">
        <f>IF(AND($AJ$1=5),'Data Entry'!I918,"")</f>
        <v>0</v>
      </c>
      <c r="AS913" s="24" t="str">
        <f t="shared" si="260"/>
        <v/>
      </c>
      <c r="AT913" s="24" t="str">
        <f t="shared" si="261"/>
        <v/>
      </c>
      <c r="AU913" s="24" t="str">
        <f t="shared" si="262"/>
        <v/>
      </c>
      <c r="AV913" s="24" t="str">
        <f t="shared" si="263"/>
        <v/>
      </c>
      <c r="AX913" t="str">
        <f>IF(BC913="","",IF(BC913&gt;0,COUNT($AY$2:AY913),""))</f>
        <v/>
      </c>
      <c r="AY913" s="24" t="str">
        <f t="shared" si="264"/>
        <v/>
      </c>
      <c r="AZ913" s="24" t="str">
        <f>IF(AND($BB$1=5,$BC$1=AH913),'Data Entry'!C918,"")</f>
        <v/>
      </c>
      <c r="BA913" s="24" t="str">
        <f>IF(AND($BB$1=5,AG913=5,$BC$1=AH913),'Data Entry'!D918,"")</f>
        <v/>
      </c>
      <c r="BB913" s="24" t="str">
        <f t="shared" si="265"/>
        <v/>
      </c>
      <c r="BC913" s="24" t="str">
        <f>IF(AND($BB$1=5,AG913=5,$BC$1=AH913),'Data Entry'!F918,"")</f>
        <v/>
      </c>
      <c r="BD913" s="24" t="str">
        <f t="shared" si="266"/>
        <v/>
      </c>
      <c r="BE913" s="24" t="str">
        <f>IF(AND($BB$1=5,AG913=5,$BC$1=AH913),'Data Entry'!G918,"")</f>
        <v/>
      </c>
      <c r="BF913" s="24" t="str">
        <f t="shared" si="267"/>
        <v/>
      </c>
      <c r="BG913" s="24" t="str">
        <f t="shared" si="268"/>
        <v/>
      </c>
      <c r="BH913" s="24" t="str">
        <f>IF(AND($BB$1=5,AG913=5,$BC$1=AH913),'Data Entry'!E918,"")</f>
        <v/>
      </c>
      <c r="BI913" s="24" t="str">
        <f>IF(AND($BB$1=5,AG913=5,$BC$1=AH913),'Data Entry'!H918,"")</f>
        <v/>
      </c>
      <c r="BJ913" s="24" t="str">
        <f>IF(AND($BB$1=5,AG913=5,$BC$1=AH913),'Data Entry'!I918,"")</f>
        <v/>
      </c>
      <c r="BK913" s="24" t="str">
        <f t="shared" si="269"/>
        <v/>
      </c>
      <c r="BL913" s="24" t="str">
        <f t="shared" si="270"/>
        <v/>
      </c>
      <c r="BM913" s="24" t="str">
        <f t="shared" si="271"/>
        <v/>
      </c>
      <c r="BN913" s="24" t="str">
        <f t="shared" si="272"/>
        <v/>
      </c>
    </row>
    <row r="914" spans="1:66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7"/>
      <c r="AF914" t="str">
        <f>IF(AK914="","",IF(AK914&gt;0,COUNT($AG$2:AG914),""))</f>
        <v/>
      </c>
      <c r="AG914" s="24">
        <f t="shared" si="255"/>
        <v>5</v>
      </c>
      <c r="AH914" s="24">
        <f>IF(AND($AJ$1=5),'Data Entry'!C919,"")</f>
        <v>0</v>
      </c>
      <c r="AI914" s="24">
        <f>IF(AND($AJ$1=5),'Data Entry'!D919,"")</f>
        <v>0</v>
      </c>
      <c r="AJ914" s="24" t="str">
        <f t="shared" si="256"/>
        <v/>
      </c>
      <c r="AK914" s="24">
        <f>IF(AND($AJ$1=5),'Data Entry'!F919,"")</f>
        <v>0</v>
      </c>
      <c r="AL914" s="24" t="str">
        <f t="shared" si="257"/>
        <v/>
      </c>
      <c r="AM914" s="24">
        <f>IF(AND($AJ$1=5),'Data Entry'!G919,"")</f>
        <v>0</v>
      </c>
      <c r="AN914" s="24" t="str">
        <f t="shared" si="258"/>
        <v/>
      </c>
      <c r="AO914" s="24" t="str">
        <f t="shared" si="259"/>
        <v/>
      </c>
      <c r="AP914" s="24">
        <f>IF(AND($AJ$1=5),'Data Entry'!E919,"")</f>
        <v>0</v>
      </c>
      <c r="AQ914" s="24">
        <f>IF(AND($AJ$1=5),'Data Entry'!H919,"")</f>
        <v>0</v>
      </c>
      <c r="AR914" s="24">
        <f>IF(AND($AJ$1=5),'Data Entry'!I919,"")</f>
        <v>0</v>
      </c>
      <c r="AS914" s="24" t="str">
        <f t="shared" si="260"/>
        <v/>
      </c>
      <c r="AT914" s="24" t="str">
        <f t="shared" si="261"/>
        <v/>
      </c>
      <c r="AU914" s="24" t="str">
        <f t="shared" si="262"/>
        <v/>
      </c>
      <c r="AV914" s="24" t="str">
        <f t="shared" si="263"/>
        <v/>
      </c>
      <c r="AX914" t="str">
        <f>IF(BC914="","",IF(BC914&gt;0,COUNT($AY$2:AY914),""))</f>
        <v/>
      </c>
      <c r="AY914" s="24" t="str">
        <f t="shared" si="264"/>
        <v/>
      </c>
      <c r="AZ914" s="24" t="str">
        <f>IF(AND($BB$1=5,$BC$1=AH914),'Data Entry'!C919,"")</f>
        <v/>
      </c>
      <c r="BA914" s="24" t="str">
        <f>IF(AND($BB$1=5,AG914=5,$BC$1=AH914),'Data Entry'!D919,"")</f>
        <v/>
      </c>
      <c r="BB914" s="24" t="str">
        <f t="shared" si="265"/>
        <v/>
      </c>
      <c r="BC914" s="24" t="str">
        <f>IF(AND($BB$1=5,AG914=5,$BC$1=AH914),'Data Entry'!F919,"")</f>
        <v/>
      </c>
      <c r="BD914" s="24" t="str">
        <f t="shared" si="266"/>
        <v/>
      </c>
      <c r="BE914" s="24" t="str">
        <f>IF(AND($BB$1=5,AG914=5,$BC$1=AH914),'Data Entry'!G919,"")</f>
        <v/>
      </c>
      <c r="BF914" s="24" t="str">
        <f t="shared" si="267"/>
        <v/>
      </c>
      <c r="BG914" s="24" t="str">
        <f t="shared" si="268"/>
        <v/>
      </c>
      <c r="BH914" s="24" t="str">
        <f>IF(AND($BB$1=5,AG914=5,$BC$1=AH914),'Data Entry'!E919,"")</f>
        <v/>
      </c>
      <c r="BI914" s="24" t="str">
        <f>IF(AND($BB$1=5,AG914=5,$BC$1=AH914),'Data Entry'!H919,"")</f>
        <v/>
      </c>
      <c r="BJ914" s="24" t="str">
        <f>IF(AND($BB$1=5,AG914=5,$BC$1=AH914),'Data Entry'!I919,"")</f>
        <v/>
      </c>
      <c r="BK914" s="24" t="str">
        <f t="shared" si="269"/>
        <v/>
      </c>
      <c r="BL914" s="24" t="str">
        <f t="shared" si="270"/>
        <v/>
      </c>
      <c r="BM914" s="24" t="str">
        <f t="shared" si="271"/>
        <v/>
      </c>
      <c r="BN914" s="24" t="str">
        <f t="shared" si="272"/>
        <v/>
      </c>
    </row>
    <row r="915" spans="1:66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7"/>
      <c r="AF915" t="str">
        <f>IF(AK915="","",IF(AK915&gt;0,COUNT($AG$2:AG915),""))</f>
        <v/>
      </c>
      <c r="AG915" s="24">
        <f t="shared" si="255"/>
        <v>5</v>
      </c>
      <c r="AH915" s="24">
        <f>IF(AND($AJ$1=5),'Data Entry'!C920,"")</f>
        <v>0</v>
      </c>
      <c r="AI915" s="24">
        <f>IF(AND($AJ$1=5),'Data Entry'!D920,"")</f>
        <v>0</v>
      </c>
      <c r="AJ915" s="24" t="str">
        <f t="shared" si="256"/>
        <v/>
      </c>
      <c r="AK915" s="24">
        <f>IF(AND($AJ$1=5),'Data Entry'!F920,"")</f>
        <v>0</v>
      </c>
      <c r="AL915" s="24" t="str">
        <f t="shared" si="257"/>
        <v/>
      </c>
      <c r="AM915" s="24">
        <f>IF(AND($AJ$1=5),'Data Entry'!G920,"")</f>
        <v>0</v>
      </c>
      <c r="AN915" s="24" t="str">
        <f t="shared" si="258"/>
        <v/>
      </c>
      <c r="AO915" s="24" t="str">
        <f t="shared" si="259"/>
        <v/>
      </c>
      <c r="AP915" s="24">
        <f>IF(AND($AJ$1=5),'Data Entry'!E920,"")</f>
        <v>0</v>
      </c>
      <c r="AQ915" s="24">
        <f>IF(AND($AJ$1=5),'Data Entry'!H920,"")</f>
        <v>0</v>
      </c>
      <c r="AR915" s="24">
        <f>IF(AND($AJ$1=5),'Data Entry'!I920,"")</f>
        <v>0</v>
      </c>
      <c r="AS915" s="24" t="str">
        <f t="shared" si="260"/>
        <v/>
      </c>
      <c r="AT915" s="24" t="str">
        <f t="shared" si="261"/>
        <v/>
      </c>
      <c r="AU915" s="24" t="str">
        <f t="shared" si="262"/>
        <v/>
      </c>
      <c r="AV915" s="24" t="str">
        <f t="shared" si="263"/>
        <v/>
      </c>
      <c r="AX915" t="str">
        <f>IF(BC915="","",IF(BC915&gt;0,COUNT($AY$2:AY915),""))</f>
        <v/>
      </c>
      <c r="AY915" s="24" t="str">
        <f t="shared" si="264"/>
        <v/>
      </c>
      <c r="AZ915" s="24" t="str">
        <f>IF(AND($BB$1=5,$BC$1=AH915),'Data Entry'!C920,"")</f>
        <v/>
      </c>
      <c r="BA915" s="24" t="str">
        <f>IF(AND($BB$1=5,AG915=5,$BC$1=AH915),'Data Entry'!D920,"")</f>
        <v/>
      </c>
      <c r="BB915" s="24" t="str">
        <f t="shared" si="265"/>
        <v/>
      </c>
      <c r="BC915" s="24" t="str">
        <f>IF(AND($BB$1=5,AG915=5,$BC$1=AH915),'Data Entry'!F920,"")</f>
        <v/>
      </c>
      <c r="BD915" s="24" t="str">
        <f t="shared" si="266"/>
        <v/>
      </c>
      <c r="BE915" s="24" t="str">
        <f>IF(AND($BB$1=5,AG915=5,$BC$1=AH915),'Data Entry'!G920,"")</f>
        <v/>
      </c>
      <c r="BF915" s="24" t="str">
        <f t="shared" si="267"/>
        <v/>
      </c>
      <c r="BG915" s="24" t="str">
        <f t="shared" si="268"/>
        <v/>
      </c>
      <c r="BH915" s="24" t="str">
        <f>IF(AND($BB$1=5,AG915=5,$BC$1=AH915),'Data Entry'!E920,"")</f>
        <v/>
      </c>
      <c r="BI915" s="24" t="str">
        <f>IF(AND($BB$1=5,AG915=5,$BC$1=AH915),'Data Entry'!H920,"")</f>
        <v/>
      </c>
      <c r="BJ915" s="24" t="str">
        <f>IF(AND($BB$1=5,AG915=5,$BC$1=AH915),'Data Entry'!I920,"")</f>
        <v/>
      </c>
      <c r="BK915" s="24" t="str">
        <f t="shared" si="269"/>
        <v/>
      </c>
      <c r="BL915" s="24" t="str">
        <f t="shared" si="270"/>
        <v/>
      </c>
      <c r="BM915" s="24" t="str">
        <f t="shared" si="271"/>
        <v/>
      </c>
      <c r="BN915" s="24" t="str">
        <f t="shared" si="272"/>
        <v/>
      </c>
    </row>
    <row r="916" spans="1:66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7"/>
      <c r="AF916" t="str">
        <f>IF(AK916="","",IF(AK916&gt;0,COUNT($AG$2:AG916),""))</f>
        <v/>
      </c>
      <c r="AG916" s="24">
        <f t="shared" si="255"/>
        <v>5</v>
      </c>
      <c r="AH916" s="24">
        <f>IF(AND($AJ$1=5),'Data Entry'!C921,"")</f>
        <v>0</v>
      </c>
      <c r="AI916" s="24">
        <f>IF(AND($AJ$1=5),'Data Entry'!D921,"")</f>
        <v>0</v>
      </c>
      <c r="AJ916" s="24" t="str">
        <f t="shared" si="256"/>
        <v/>
      </c>
      <c r="AK916" s="24">
        <f>IF(AND($AJ$1=5),'Data Entry'!F921,"")</f>
        <v>0</v>
      </c>
      <c r="AL916" s="24" t="str">
        <f t="shared" si="257"/>
        <v/>
      </c>
      <c r="AM916" s="24">
        <f>IF(AND($AJ$1=5),'Data Entry'!G921,"")</f>
        <v>0</v>
      </c>
      <c r="AN916" s="24" t="str">
        <f t="shared" si="258"/>
        <v/>
      </c>
      <c r="AO916" s="24" t="str">
        <f t="shared" si="259"/>
        <v/>
      </c>
      <c r="AP916" s="24">
        <f>IF(AND($AJ$1=5),'Data Entry'!E921,"")</f>
        <v>0</v>
      </c>
      <c r="AQ916" s="24">
        <f>IF(AND($AJ$1=5),'Data Entry'!H921,"")</f>
        <v>0</v>
      </c>
      <c r="AR916" s="24">
        <f>IF(AND($AJ$1=5),'Data Entry'!I921,"")</f>
        <v>0</v>
      </c>
      <c r="AS916" s="24" t="str">
        <f t="shared" si="260"/>
        <v/>
      </c>
      <c r="AT916" s="24" t="str">
        <f t="shared" si="261"/>
        <v/>
      </c>
      <c r="AU916" s="24" t="str">
        <f t="shared" si="262"/>
        <v/>
      </c>
      <c r="AV916" s="24" t="str">
        <f t="shared" si="263"/>
        <v/>
      </c>
      <c r="AX916" t="str">
        <f>IF(BC916="","",IF(BC916&gt;0,COUNT($AY$2:AY916),""))</f>
        <v/>
      </c>
      <c r="AY916" s="24" t="str">
        <f t="shared" si="264"/>
        <v/>
      </c>
      <c r="AZ916" s="24" t="str">
        <f>IF(AND($BB$1=5,$BC$1=AH916),'Data Entry'!C921,"")</f>
        <v/>
      </c>
      <c r="BA916" s="24" t="str">
        <f>IF(AND($BB$1=5,AG916=5,$BC$1=AH916),'Data Entry'!D921,"")</f>
        <v/>
      </c>
      <c r="BB916" s="24" t="str">
        <f t="shared" si="265"/>
        <v/>
      </c>
      <c r="BC916" s="24" t="str">
        <f>IF(AND($BB$1=5,AG916=5,$BC$1=AH916),'Data Entry'!F921,"")</f>
        <v/>
      </c>
      <c r="BD916" s="24" t="str">
        <f t="shared" si="266"/>
        <v/>
      </c>
      <c r="BE916" s="24" t="str">
        <f>IF(AND($BB$1=5,AG916=5,$BC$1=AH916),'Data Entry'!G921,"")</f>
        <v/>
      </c>
      <c r="BF916" s="24" t="str">
        <f t="shared" si="267"/>
        <v/>
      </c>
      <c r="BG916" s="24" t="str">
        <f t="shared" si="268"/>
        <v/>
      </c>
      <c r="BH916" s="24" t="str">
        <f>IF(AND($BB$1=5,AG916=5,$BC$1=AH916),'Data Entry'!E921,"")</f>
        <v/>
      </c>
      <c r="BI916" s="24" t="str">
        <f>IF(AND($BB$1=5,AG916=5,$BC$1=AH916),'Data Entry'!H921,"")</f>
        <v/>
      </c>
      <c r="BJ916" s="24" t="str">
        <f>IF(AND($BB$1=5,AG916=5,$BC$1=AH916),'Data Entry'!I921,"")</f>
        <v/>
      </c>
      <c r="BK916" s="24" t="str">
        <f t="shared" si="269"/>
        <v/>
      </c>
      <c r="BL916" s="24" t="str">
        <f t="shared" si="270"/>
        <v/>
      </c>
      <c r="BM916" s="24" t="str">
        <f t="shared" si="271"/>
        <v/>
      </c>
      <c r="BN916" s="24" t="str">
        <f t="shared" si="272"/>
        <v/>
      </c>
    </row>
    <row r="917" spans="1:66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7"/>
      <c r="AF917" t="str">
        <f>IF(AK917="","",IF(AK917&gt;0,COUNT($AG$2:AG917),""))</f>
        <v/>
      </c>
      <c r="AG917" s="24">
        <f t="shared" si="255"/>
        <v>5</v>
      </c>
      <c r="AH917" s="24">
        <f>IF(AND($AJ$1=5),'Data Entry'!C922,"")</f>
        <v>0</v>
      </c>
      <c r="AI917" s="24">
        <f>IF(AND($AJ$1=5),'Data Entry'!D922,"")</f>
        <v>0</v>
      </c>
      <c r="AJ917" s="24" t="str">
        <f t="shared" si="256"/>
        <v/>
      </c>
      <c r="AK917" s="24">
        <f>IF(AND($AJ$1=5),'Data Entry'!F922,"")</f>
        <v>0</v>
      </c>
      <c r="AL917" s="24" t="str">
        <f t="shared" si="257"/>
        <v/>
      </c>
      <c r="AM917" s="24">
        <f>IF(AND($AJ$1=5),'Data Entry'!G922,"")</f>
        <v>0</v>
      </c>
      <c r="AN917" s="24" t="str">
        <f t="shared" si="258"/>
        <v/>
      </c>
      <c r="AO917" s="24" t="str">
        <f t="shared" si="259"/>
        <v/>
      </c>
      <c r="AP917" s="24">
        <f>IF(AND($AJ$1=5),'Data Entry'!E922,"")</f>
        <v>0</v>
      </c>
      <c r="AQ917" s="24">
        <f>IF(AND($AJ$1=5),'Data Entry'!H922,"")</f>
        <v>0</v>
      </c>
      <c r="AR917" s="24">
        <f>IF(AND($AJ$1=5),'Data Entry'!I922,"")</f>
        <v>0</v>
      </c>
      <c r="AS917" s="24" t="str">
        <f t="shared" si="260"/>
        <v/>
      </c>
      <c r="AT917" s="24" t="str">
        <f t="shared" si="261"/>
        <v/>
      </c>
      <c r="AU917" s="24" t="str">
        <f t="shared" si="262"/>
        <v/>
      </c>
      <c r="AV917" s="24" t="str">
        <f t="shared" si="263"/>
        <v/>
      </c>
      <c r="AX917" t="str">
        <f>IF(BC917="","",IF(BC917&gt;0,COUNT($AY$2:AY917),""))</f>
        <v/>
      </c>
      <c r="AY917" s="24" t="str">
        <f t="shared" si="264"/>
        <v/>
      </c>
      <c r="AZ917" s="24" t="str">
        <f>IF(AND($BB$1=5,$BC$1=AH917),'Data Entry'!C922,"")</f>
        <v/>
      </c>
      <c r="BA917" s="24" t="str">
        <f>IF(AND($BB$1=5,AG917=5,$BC$1=AH917),'Data Entry'!D922,"")</f>
        <v/>
      </c>
      <c r="BB917" s="24" t="str">
        <f t="shared" si="265"/>
        <v/>
      </c>
      <c r="BC917" s="24" t="str">
        <f>IF(AND($BB$1=5,AG917=5,$BC$1=AH917),'Data Entry'!F922,"")</f>
        <v/>
      </c>
      <c r="BD917" s="24" t="str">
        <f t="shared" si="266"/>
        <v/>
      </c>
      <c r="BE917" s="24" t="str">
        <f>IF(AND($BB$1=5,AG917=5,$BC$1=AH917),'Data Entry'!G922,"")</f>
        <v/>
      </c>
      <c r="BF917" s="24" t="str">
        <f t="shared" si="267"/>
        <v/>
      </c>
      <c r="BG917" s="24" t="str">
        <f t="shared" si="268"/>
        <v/>
      </c>
      <c r="BH917" s="24" t="str">
        <f>IF(AND($BB$1=5,AG917=5,$BC$1=AH917),'Data Entry'!E922,"")</f>
        <v/>
      </c>
      <c r="BI917" s="24" t="str">
        <f>IF(AND($BB$1=5,AG917=5,$BC$1=AH917),'Data Entry'!H922,"")</f>
        <v/>
      </c>
      <c r="BJ917" s="24" t="str">
        <f>IF(AND($BB$1=5,AG917=5,$BC$1=AH917),'Data Entry'!I922,"")</f>
        <v/>
      </c>
      <c r="BK917" s="24" t="str">
        <f t="shared" si="269"/>
        <v/>
      </c>
      <c r="BL917" s="24" t="str">
        <f t="shared" si="270"/>
        <v/>
      </c>
      <c r="BM917" s="24" t="str">
        <f t="shared" si="271"/>
        <v/>
      </c>
      <c r="BN917" s="24" t="str">
        <f t="shared" si="272"/>
        <v/>
      </c>
    </row>
    <row r="918" spans="1:66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7"/>
      <c r="AF918" t="str">
        <f>IF(AK918="","",IF(AK918&gt;0,COUNT($AG$2:AG918),""))</f>
        <v/>
      </c>
      <c r="AG918" s="24">
        <f t="shared" si="255"/>
        <v>5</v>
      </c>
      <c r="AH918" s="24">
        <f>IF(AND($AJ$1=5),'Data Entry'!C923,"")</f>
        <v>0</v>
      </c>
      <c r="AI918" s="24">
        <f>IF(AND($AJ$1=5),'Data Entry'!D923,"")</f>
        <v>0</v>
      </c>
      <c r="AJ918" s="24" t="str">
        <f t="shared" si="256"/>
        <v/>
      </c>
      <c r="AK918" s="24">
        <f>IF(AND($AJ$1=5),'Data Entry'!F923,"")</f>
        <v>0</v>
      </c>
      <c r="AL918" s="24" t="str">
        <f t="shared" si="257"/>
        <v/>
      </c>
      <c r="AM918" s="24">
        <f>IF(AND($AJ$1=5),'Data Entry'!G923,"")</f>
        <v>0</v>
      </c>
      <c r="AN918" s="24" t="str">
        <f t="shared" si="258"/>
        <v/>
      </c>
      <c r="AO918" s="24" t="str">
        <f t="shared" si="259"/>
        <v/>
      </c>
      <c r="AP918" s="24">
        <f>IF(AND($AJ$1=5),'Data Entry'!E923,"")</f>
        <v>0</v>
      </c>
      <c r="AQ918" s="24">
        <f>IF(AND($AJ$1=5),'Data Entry'!H923,"")</f>
        <v>0</v>
      </c>
      <c r="AR918" s="24">
        <f>IF(AND($AJ$1=5),'Data Entry'!I923,"")</f>
        <v>0</v>
      </c>
      <c r="AS918" s="24" t="str">
        <f t="shared" si="260"/>
        <v/>
      </c>
      <c r="AT918" s="24" t="str">
        <f t="shared" si="261"/>
        <v/>
      </c>
      <c r="AU918" s="24" t="str">
        <f t="shared" si="262"/>
        <v/>
      </c>
      <c r="AV918" s="24" t="str">
        <f t="shared" si="263"/>
        <v/>
      </c>
      <c r="AX918" t="str">
        <f>IF(BC918="","",IF(BC918&gt;0,COUNT($AY$2:AY918),""))</f>
        <v/>
      </c>
      <c r="AY918" s="24" t="str">
        <f t="shared" si="264"/>
        <v/>
      </c>
      <c r="AZ918" s="24" t="str">
        <f>IF(AND($BB$1=5,$BC$1=AH918),'Data Entry'!C923,"")</f>
        <v/>
      </c>
      <c r="BA918" s="24" t="str">
        <f>IF(AND($BB$1=5,AG918=5,$BC$1=AH918),'Data Entry'!D923,"")</f>
        <v/>
      </c>
      <c r="BB918" s="24" t="str">
        <f t="shared" si="265"/>
        <v/>
      </c>
      <c r="BC918" s="24" t="str">
        <f>IF(AND($BB$1=5,AG918=5,$BC$1=AH918),'Data Entry'!F923,"")</f>
        <v/>
      </c>
      <c r="BD918" s="24" t="str">
        <f t="shared" si="266"/>
        <v/>
      </c>
      <c r="BE918" s="24" t="str">
        <f>IF(AND($BB$1=5,AG918=5,$BC$1=AH918),'Data Entry'!G923,"")</f>
        <v/>
      </c>
      <c r="BF918" s="24" t="str">
        <f t="shared" si="267"/>
        <v/>
      </c>
      <c r="BG918" s="24" t="str">
        <f t="shared" si="268"/>
        <v/>
      </c>
      <c r="BH918" s="24" t="str">
        <f>IF(AND($BB$1=5,AG918=5,$BC$1=AH918),'Data Entry'!E923,"")</f>
        <v/>
      </c>
      <c r="BI918" s="24" t="str">
        <f>IF(AND($BB$1=5,AG918=5,$BC$1=AH918),'Data Entry'!H923,"")</f>
        <v/>
      </c>
      <c r="BJ918" s="24" t="str">
        <f>IF(AND($BB$1=5,AG918=5,$BC$1=AH918),'Data Entry'!I923,"")</f>
        <v/>
      </c>
      <c r="BK918" s="24" t="str">
        <f t="shared" si="269"/>
        <v/>
      </c>
      <c r="BL918" s="24" t="str">
        <f t="shared" si="270"/>
        <v/>
      </c>
      <c r="BM918" s="24" t="str">
        <f t="shared" si="271"/>
        <v/>
      </c>
      <c r="BN918" s="24" t="str">
        <f t="shared" si="272"/>
        <v/>
      </c>
    </row>
    <row r="919" spans="1:66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7"/>
      <c r="AF919" t="str">
        <f>IF(AK919="","",IF(AK919&gt;0,COUNT($AG$2:AG919),""))</f>
        <v/>
      </c>
      <c r="AG919" s="24">
        <f t="shared" si="255"/>
        <v>5</v>
      </c>
      <c r="AH919" s="24">
        <f>IF(AND($AJ$1=5),'Data Entry'!C924,"")</f>
        <v>0</v>
      </c>
      <c r="AI919" s="24">
        <f>IF(AND($AJ$1=5),'Data Entry'!D924,"")</f>
        <v>0</v>
      </c>
      <c r="AJ919" s="24" t="str">
        <f t="shared" si="256"/>
        <v/>
      </c>
      <c r="AK919" s="24">
        <f>IF(AND($AJ$1=5),'Data Entry'!F924,"")</f>
        <v>0</v>
      </c>
      <c r="AL919" s="24" t="str">
        <f t="shared" si="257"/>
        <v/>
      </c>
      <c r="AM919" s="24">
        <f>IF(AND($AJ$1=5),'Data Entry'!G924,"")</f>
        <v>0</v>
      </c>
      <c r="AN919" s="24" t="str">
        <f t="shared" si="258"/>
        <v/>
      </c>
      <c r="AO919" s="24" t="str">
        <f t="shared" si="259"/>
        <v/>
      </c>
      <c r="AP919" s="24">
        <f>IF(AND($AJ$1=5),'Data Entry'!E924,"")</f>
        <v>0</v>
      </c>
      <c r="AQ919" s="24">
        <f>IF(AND($AJ$1=5),'Data Entry'!H924,"")</f>
        <v>0</v>
      </c>
      <c r="AR919" s="24">
        <f>IF(AND($AJ$1=5),'Data Entry'!I924,"")</f>
        <v>0</v>
      </c>
      <c r="AS919" s="24" t="str">
        <f t="shared" si="260"/>
        <v/>
      </c>
      <c r="AT919" s="24" t="str">
        <f t="shared" si="261"/>
        <v/>
      </c>
      <c r="AU919" s="24" t="str">
        <f t="shared" si="262"/>
        <v/>
      </c>
      <c r="AV919" s="24" t="str">
        <f t="shared" si="263"/>
        <v/>
      </c>
      <c r="AX919" t="str">
        <f>IF(BC919="","",IF(BC919&gt;0,COUNT($AY$2:AY919),""))</f>
        <v/>
      </c>
      <c r="AY919" s="24" t="str">
        <f t="shared" si="264"/>
        <v/>
      </c>
      <c r="AZ919" s="24" t="str">
        <f>IF(AND($BB$1=5,$BC$1=AH919),'Data Entry'!C924,"")</f>
        <v/>
      </c>
      <c r="BA919" s="24" t="str">
        <f>IF(AND($BB$1=5,AG919=5,$BC$1=AH919),'Data Entry'!D924,"")</f>
        <v/>
      </c>
      <c r="BB919" s="24" t="str">
        <f t="shared" si="265"/>
        <v/>
      </c>
      <c r="BC919" s="24" t="str">
        <f>IF(AND($BB$1=5,AG919=5,$BC$1=AH919),'Data Entry'!F924,"")</f>
        <v/>
      </c>
      <c r="BD919" s="24" t="str">
        <f t="shared" si="266"/>
        <v/>
      </c>
      <c r="BE919" s="24" t="str">
        <f>IF(AND($BB$1=5,AG919=5,$BC$1=AH919),'Data Entry'!G924,"")</f>
        <v/>
      </c>
      <c r="BF919" s="24" t="str">
        <f t="shared" si="267"/>
        <v/>
      </c>
      <c r="BG919" s="24" t="str">
        <f t="shared" si="268"/>
        <v/>
      </c>
      <c r="BH919" s="24" t="str">
        <f>IF(AND($BB$1=5,AG919=5,$BC$1=AH919),'Data Entry'!E924,"")</f>
        <v/>
      </c>
      <c r="BI919" s="24" t="str">
        <f>IF(AND($BB$1=5,AG919=5,$BC$1=AH919),'Data Entry'!H924,"")</f>
        <v/>
      </c>
      <c r="BJ919" s="24" t="str">
        <f>IF(AND($BB$1=5,AG919=5,$BC$1=AH919),'Data Entry'!I924,"")</f>
        <v/>
      </c>
      <c r="BK919" s="24" t="str">
        <f t="shared" si="269"/>
        <v/>
      </c>
      <c r="BL919" s="24" t="str">
        <f t="shared" si="270"/>
        <v/>
      </c>
      <c r="BM919" s="24" t="str">
        <f t="shared" si="271"/>
        <v/>
      </c>
      <c r="BN919" s="24" t="str">
        <f t="shared" si="272"/>
        <v/>
      </c>
    </row>
    <row r="920" spans="1:66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7"/>
      <c r="AF920" t="str">
        <f>IF(AK920="","",IF(AK920&gt;0,COUNT($AG$2:AG920),""))</f>
        <v/>
      </c>
      <c r="AG920" s="24">
        <f t="shared" si="255"/>
        <v>5</v>
      </c>
      <c r="AH920" s="24">
        <f>IF(AND($AJ$1=5),'Data Entry'!C925,"")</f>
        <v>0</v>
      </c>
      <c r="AI920" s="24">
        <f>IF(AND($AJ$1=5),'Data Entry'!D925,"")</f>
        <v>0</v>
      </c>
      <c r="AJ920" s="24" t="str">
        <f t="shared" si="256"/>
        <v/>
      </c>
      <c r="AK920" s="24">
        <f>IF(AND($AJ$1=5),'Data Entry'!F925,"")</f>
        <v>0</v>
      </c>
      <c r="AL920" s="24" t="str">
        <f t="shared" si="257"/>
        <v/>
      </c>
      <c r="AM920" s="24">
        <f>IF(AND($AJ$1=5),'Data Entry'!G925,"")</f>
        <v>0</v>
      </c>
      <c r="AN920" s="24" t="str">
        <f t="shared" si="258"/>
        <v/>
      </c>
      <c r="AO920" s="24" t="str">
        <f t="shared" si="259"/>
        <v/>
      </c>
      <c r="AP920" s="24">
        <f>IF(AND($AJ$1=5),'Data Entry'!E925,"")</f>
        <v>0</v>
      </c>
      <c r="AQ920" s="24">
        <f>IF(AND($AJ$1=5),'Data Entry'!H925,"")</f>
        <v>0</v>
      </c>
      <c r="AR920" s="24">
        <f>IF(AND($AJ$1=5),'Data Entry'!I925,"")</f>
        <v>0</v>
      </c>
      <c r="AS920" s="24" t="str">
        <f t="shared" si="260"/>
        <v/>
      </c>
      <c r="AT920" s="24" t="str">
        <f t="shared" si="261"/>
        <v/>
      </c>
      <c r="AU920" s="24" t="str">
        <f t="shared" si="262"/>
        <v/>
      </c>
      <c r="AV920" s="24" t="str">
        <f t="shared" si="263"/>
        <v/>
      </c>
      <c r="AX920" t="str">
        <f>IF(BC920="","",IF(BC920&gt;0,COUNT($AY$2:AY920),""))</f>
        <v/>
      </c>
      <c r="AY920" s="24" t="str">
        <f t="shared" si="264"/>
        <v/>
      </c>
      <c r="AZ920" s="24" t="str">
        <f>IF(AND($BB$1=5,$BC$1=AH920),'Data Entry'!C925,"")</f>
        <v/>
      </c>
      <c r="BA920" s="24" t="str">
        <f>IF(AND($BB$1=5,AG920=5,$BC$1=AH920),'Data Entry'!D925,"")</f>
        <v/>
      </c>
      <c r="BB920" s="24" t="str">
        <f t="shared" si="265"/>
        <v/>
      </c>
      <c r="BC920" s="24" t="str">
        <f>IF(AND($BB$1=5,AG920=5,$BC$1=AH920),'Data Entry'!F925,"")</f>
        <v/>
      </c>
      <c r="BD920" s="24" t="str">
        <f t="shared" si="266"/>
        <v/>
      </c>
      <c r="BE920" s="24" t="str">
        <f>IF(AND($BB$1=5,AG920=5,$BC$1=AH920),'Data Entry'!G925,"")</f>
        <v/>
      </c>
      <c r="BF920" s="24" t="str">
        <f t="shared" si="267"/>
        <v/>
      </c>
      <c r="BG920" s="24" t="str">
        <f t="shared" si="268"/>
        <v/>
      </c>
      <c r="BH920" s="24" t="str">
        <f>IF(AND($BB$1=5,AG920=5,$BC$1=AH920),'Data Entry'!E925,"")</f>
        <v/>
      </c>
      <c r="BI920" s="24" t="str">
        <f>IF(AND($BB$1=5,AG920=5,$BC$1=AH920),'Data Entry'!H925,"")</f>
        <v/>
      </c>
      <c r="BJ920" s="24" t="str">
        <f>IF(AND($BB$1=5,AG920=5,$BC$1=AH920),'Data Entry'!I925,"")</f>
        <v/>
      </c>
      <c r="BK920" s="24" t="str">
        <f t="shared" si="269"/>
        <v/>
      </c>
      <c r="BL920" s="24" t="str">
        <f t="shared" si="270"/>
        <v/>
      </c>
      <c r="BM920" s="24" t="str">
        <f t="shared" si="271"/>
        <v/>
      </c>
      <c r="BN920" s="24" t="str">
        <f t="shared" si="272"/>
        <v/>
      </c>
    </row>
    <row r="921" spans="1:66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7"/>
      <c r="AF921" t="str">
        <f>IF(AK921="","",IF(AK921&gt;0,COUNT($AG$2:AG921),""))</f>
        <v/>
      </c>
      <c r="AG921" s="24">
        <f t="shared" si="255"/>
        <v>5</v>
      </c>
      <c r="AH921" s="24">
        <f>IF(AND($AJ$1=5),'Data Entry'!C926,"")</f>
        <v>0</v>
      </c>
      <c r="AI921" s="24">
        <f>IF(AND($AJ$1=5),'Data Entry'!D926,"")</f>
        <v>0</v>
      </c>
      <c r="AJ921" s="24" t="str">
        <f t="shared" si="256"/>
        <v/>
      </c>
      <c r="AK921" s="24">
        <f>IF(AND($AJ$1=5),'Data Entry'!F926,"")</f>
        <v>0</v>
      </c>
      <c r="AL921" s="24" t="str">
        <f t="shared" si="257"/>
        <v/>
      </c>
      <c r="AM921" s="24">
        <f>IF(AND($AJ$1=5),'Data Entry'!G926,"")</f>
        <v>0</v>
      </c>
      <c r="AN921" s="24" t="str">
        <f t="shared" si="258"/>
        <v/>
      </c>
      <c r="AO921" s="24" t="str">
        <f t="shared" si="259"/>
        <v/>
      </c>
      <c r="AP921" s="24">
        <f>IF(AND($AJ$1=5),'Data Entry'!E926,"")</f>
        <v>0</v>
      </c>
      <c r="AQ921" s="24">
        <f>IF(AND($AJ$1=5),'Data Entry'!H926,"")</f>
        <v>0</v>
      </c>
      <c r="AR921" s="24">
        <f>IF(AND($AJ$1=5),'Data Entry'!I926,"")</f>
        <v>0</v>
      </c>
      <c r="AS921" s="24" t="str">
        <f t="shared" si="260"/>
        <v/>
      </c>
      <c r="AT921" s="24" t="str">
        <f t="shared" si="261"/>
        <v/>
      </c>
      <c r="AU921" s="24" t="str">
        <f t="shared" si="262"/>
        <v/>
      </c>
      <c r="AV921" s="24" t="str">
        <f t="shared" si="263"/>
        <v/>
      </c>
      <c r="AX921" t="str">
        <f>IF(BC921="","",IF(BC921&gt;0,COUNT($AY$2:AY921),""))</f>
        <v/>
      </c>
      <c r="AY921" s="24" t="str">
        <f t="shared" si="264"/>
        <v/>
      </c>
      <c r="AZ921" s="24" t="str">
        <f>IF(AND($BB$1=5,$BC$1=AH921),'Data Entry'!C926,"")</f>
        <v/>
      </c>
      <c r="BA921" s="24" t="str">
        <f>IF(AND($BB$1=5,AG921=5,$BC$1=AH921),'Data Entry'!D926,"")</f>
        <v/>
      </c>
      <c r="BB921" s="24" t="str">
        <f t="shared" si="265"/>
        <v/>
      </c>
      <c r="BC921" s="24" t="str">
        <f>IF(AND($BB$1=5,AG921=5,$BC$1=AH921),'Data Entry'!F926,"")</f>
        <v/>
      </c>
      <c r="BD921" s="24" t="str">
        <f t="shared" si="266"/>
        <v/>
      </c>
      <c r="BE921" s="24" t="str">
        <f>IF(AND($BB$1=5,AG921=5,$BC$1=AH921),'Data Entry'!G926,"")</f>
        <v/>
      </c>
      <c r="BF921" s="24" t="str">
        <f t="shared" si="267"/>
        <v/>
      </c>
      <c r="BG921" s="24" t="str">
        <f t="shared" si="268"/>
        <v/>
      </c>
      <c r="BH921" s="24" t="str">
        <f>IF(AND($BB$1=5,AG921=5,$BC$1=AH921),'Data Entry'!E926,"")</f>
        <v/>
      </c>
      <c r="BI921" s="24" t="str">
        <f>IF(AND($BB$1=5,AG921=5,$BC$1=AH921),'Data Entry'!H926,"")</f>
        <v/>
      </c>
      <c r="BJ921" s="24" t="str">
        <f>IF(AND($BB$1=5,AG921=5,$BC$1=AH921),'Data Entry'!I926,"")</f>
        <v/>
      </c>
      <c r="BK921" s="24" t="str">
        <f t="shared" si="269"/>
        <v/>
      </c>
      <c r="BL921" s="24" t="str">
        <f t="shared" si="270"/>
        <v/>
      </c>
      <c r="BM921" s="24" t="str">
        <f t="shared" si="271"/>
        <v/>
      </c>
      <c r="BN921" s="24" t="str">
        <f t="shared" si="272"/>
        <v/>
      </c>
    </row>
    <row r="922" spans="1:66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7"/>
      <c r="AF922" t="str">
        <f>IF(AK922="","",IF(AK922&gt;0,COUNT($AG$2:AG922),""))</f>
        <v/>
      </c>
      <c r="AG922" s="24">
        <f t="shared" si="255"/>
        <v>5</v>
      </c>
      <c r="AH922" s="24">
        <f>IF(AND($AJ$1=5),'Data Entry'!C927,"")</f>
        <v>0</v>
      </c>
      <c r="AI922" s="24">
        <f>IF(AND($AJ$1=5),'Data Entry'!D927,"")</f>
        <v>0</v>
      </c>
      <c r="AJ922" s="24" t="str">
        <f t="shared" si="256"/>
        <v/>
      </c>
      <c r="AK922" s="24">
        <f>IF(AND($AJ$1=5),'Data Entry'!F927,"")</f>
        <v>0</v>
      </c>
      <c r="AL922" s="24" t="str">
        <f t="shared" si="257"/>
        <v/>
      </c>
      <c r="AM922" s="24">
        <f>IF(AND($AJ$1=5),'Data Entry'!G927,"")</f>
        <v>0</v>
      </c>
      <c r="AN922" s="24" t="str">
        <f t="shared" si="258"/>
        <v/>
      </c>
      <c r="AO922" s="24" t="str">
        <f t="shared" si="259"/>
        <v/>
      </c>
      <c r="AP922" s="24">
        <f>IF(AND($AJ$1=5),'Data Entry'!E927,"")</f>
        <v>0</v>
      </c>
      <c r="AQ922" s="24">
        <f>IF(AND($AJ$1=5),'Data Entry'!H927,"")</f>
        <v>0</v>
      </c>
      <c r="AR922" s="24">
        <f>IF(AND($AJ$1=5),'Data Entry'!I927,"")</f>
        <v>0</v>
      </c>
      <c r="AS922" s="24" t="str">
        <f t="shared" si="260"/>
        <v/>
      </c>
      <c r="AT922" s="24" t="str">
        <f t="shared" si="261"/>
        <v/>
      </c>
      <c r="AU922" s="24" t="str">
        <f t="shared" si="262"/>
        <v/>
      </c>
      <c r="AV922" s="24" t="str">
        <f t="shared" si="263"/>
        <v/>
      </c>
      <c r="AX922" t="str">
        <f>IF(BC922="","",IF(BC922&gt;0,COUNT($AY$2:AY922),""))</f>
        <v/>
      </c>
      <c r="AY922" s="24" t="str">
        <f t="shared" si="264"/>
        <v/>
      </c>
      <c r="AZ922" s="24" t="str">
        <f>IF(AND($BB$1=5,$BC$1=AH922),'Data Entry'!C927,"")</f>
        <v/>
      </c>
      <c r="BA922" s="24" t="str">
        <f>IF(AND($BB$1=5,AG922=5,$BC$1=AH922),'Data Entry'!D927,"")</f>
        <v/>
      </c>
      <c r="BB922" s="24" t="str">
        <f t="shared" si="265"/>
        <v/>
      </c>
      <c r="BC922" s="24" t="str">
        <f>IF(AND($BB$1=5,AG922=5,$BC$1=AH922),'Data Entry'!F927,"")</f>
        <v/>
      </c>
      <c r="BD922" s="24" t="str">
        <f t="shared" si="266"/>
        <v/>
      </c>
      <c r="BE922" s="24" t="str">
        <f>IF(AND($BB$1=5,AG922=5,$BC$1=AH922),'Data Entry'!G927,"")</f>
        <v/>
      </c>
      <c r="BF922" s="24" t="str">
        <f t="shared" si="267"/>
        <v/>
      </c>
      <c r="BG922" s="24" t="str">
        <f t="shared" si="268"/>
        <v/>
      </c>
      <c r="BH922" s="24" t="str">
        <f>IF(AND($BB$1=5,AG922=5,$BC$1=AH922),'Data Entry'!E927,"")</f>
        <v/>
      </c>
      <c r="BI922" s="24" t="str">
        <f>IF(AND($BB$1=5,AG922=5,$BC$1=AH922),'Data Entry'!H927,"")</f>
        <v/>
      </c>
      <c r="BJ922" s="24" t="str">
        <f>IF(AND($BB$1=5,AG922=5,$BC$1=AH922),'Data Entry'!I927,"")</f>
        <v/>
      </c>
      <c r="BK922" s="24" t="str">
        <f t="shared" si="269"/>
        <v/>
      </c>
      <c r="BL922" s="24" t="str">
        <f t="shared" si="270"/>
        <v/>
      </c>
      <c r="BM922" s="24" t="str">
        <f t="shared" si="271"/>
        <v/>
      </c>
      <c r="BN922" s="24" t="str">
        <f t="shared" si="272"/>
        <v/>
      </c>
    </row>
    <row r="923" spans="1:66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7"/>
      <c r="AF923" t="str">
        <f>IF(AK923="","",IF(AK923&gt;0,COUNT($AG$2:AG923),""))</f>
        <v/>
      </c>
      <c r="AG923" s="24">
        <f t="shared" si="255"/>
        <v>5</v>
      </c>
      <c r="AH923" s="24">
        <f>IF(AND($AJ$1=5),'Data Entry'!C928,"")</f>
        <v>0</v>
      </c>
      <c r="AI923" s="24">
        <f>IF(AND($AJ$1=5),'Data Entry'!D928,"")</f>
        <v>0</v>
      </c>
      <c r="AJ923" s="24" t="str">
        <f t="shared" si="256"/>
        <v/>
      </c>
      <c r="AK923" s="24">
        <f>IF(AND($AJ$1=5),'Data Entry'!F928,"")</f>
        <v>0</v>
      </c>
      <c r="AL923" s="24" t="str">
        <f t="shared" si="257"/>
        <v/>
      </c>
      <c r="AM923" s="24">
        <f>IF(AND($AJ$1=5),'Data Entry'!G928,"")</f>
        <v>0</v>
      </c>
      <c r="AN923" s="24" t="str">
        <f t="shared" si="258"/>
        <v/>
      </c>
      <c r="AO923" s="24" t="str">
        <f t="shared" si="259"/>
        <v/>
      </c>
      <c r="AP923" s="24">
        <f>IF(AND($AJ$1=5),'Data Entry'!E928,"")</f>
        <v>0</v>
      </c>
      <c r="AQ923" s="24">
        <f>IF(AND($AJ$1=5),'Data Entry'!H928,"")</f>
        <v>0</v>
      </c>
      <c r="AR923" s="24">
        <f>IF(AND($AJ$1=5),'Data Entry'!I928,"")</f>
        <v>0</v>
      </c>
      <c r="AS923" s="24" t="str">
        <f t="shared" si="260"/>
        <v/>
      </c>
      <c r="AT923" s="24" t="str">
        <f t="shared" si="261"/>
        <v/>
      </c>
      <c r="AU923" s="24" t="str">
        <f t="shared" si="262"/>
        <v/>
      </c>
      <c r="AV923" s="24" t="str">
        <f t="shared" si="263"/>
        <v/>
      </c>
      <c r="AX923" t="str">
        <f>IF(BC923="","",IF(BC923&gt;0,COUNT($AY$2:AY923),""))</f>
        <v/>
      </c>
      <c r="AY923" s="24" t="str">
        <f t="shared" si="264"/>
        <v/>
      </c>
      <c r="AZ923" s="24" t="str">
        <f>IF(AND($BB$1=5,$BC$1=AH923),'Data Entry'!C928,"")</f>
        <v/>
      </c>
      <c r="BA923" s="24" t="str">
        <f>IF(AND($BB$1=5,AG923=5,$BC$1=AH923),'Data Entry'!D928,"")</f>
        <v/>
      </c>
      <c r="BB923" s="24" t="str">
        <f t="shared" si="265"/>
        <v/>
      </c>
      <c r="BC923" s="24" t="str">
        <f>IF(AND($BB$1=5,AG923=5,$BC$1=AH923),'Data Entry'!F928,"")</f>
        <v/>
      </c>
      <c r="BD923" s="24" t="str">
        <f t="shared" si="266"/>
        <v/>
      </c>
      <c r="BE923" s="24" t="str">
        <f>IF(AND($BB$1=5,AG923=5,$BC$1=AH923),'Data Entry'!G928,"")</f>
        <v/>
      </c>
      <c r="BF923" s="24" t="str">
        <f t="shared" si="267"/>
        <v/>
      </c>
      <c r="BG923" s="24" t="str">
        <f t="shared" si="268"/>
        <v/>
      </c>
      <c r="BH923" s="24" t="str">
        <f>IF(AND($BB$1=5,AG923=5,$BC$1=AH923),'Data Entry'!E928,"")</f>
        <v/>
      </c>
      <c r="BI923" s="24" t="str">
        <f>IF(AND($BB$1=5,AG923=5,$BC$1=AH923),'Data Entry'!H928,"")</f>
        <v/>
      </c>
      <c r="BJ923" s="24" t="str">
        <f>IF(AND($BB$1=5,AG923=5,$BC$1=AH923),'Data Entry'!I928,"")</f>
        <v/>
      </c>
      <c r="BK923" s="24" t="str">
        <f t="shared" si="269"/>
        <v/>
      </c>
      <c r="BL923" s="24" t="str">
        <f t="shared" si="270"/>
        <v/>
      </c>
      <c r="BM923" s="24" t="str">
        <f t="shared" si="271"/>
        <v/>
      </c>
      <c r="BN923" s="24" t="str">
        <f t="shared" si="272"/>
        <v/>
      </c>
    </row>
    <row r="924" spans="1:66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7"/>
      <c r="AF924" t="str">
        <f>IF(AK924="","",IF(AK924&gt;0,COUNT($AG$2:AG924),""))</f>
        <v/>
      </c>
      <c r="AG924" s="24">
        <f t="shared" si="255"/>
        <v>5</v>
      </c>
      <c r="AH924" s="24">
        <f>IF(AND($AJ$1=5),'Data Entry'!C929,"")</f>
        <v>0</v>
      </c>
      <c r="AI924" s="24">
        <f>IF(AND($AJ$1=5),'Data Entry'!D929,"")</f>
        <v>0</v>
      </c>
      <c r="AJ924" s="24" t="str">
        <f t="shared" si="256"/>
        <v/>
      </c>
      <c r="AK924" s="24">
        <f>IF(AND($AJ$1=5),'Data Entry'!F929,"")</f>
        <v>0</v>
      </c>
      <c r="AL924" s="24" t="str">
        <f t="shared" si="257"/>
        <v/>
      </c>
      <c r="AM924" s="24">
        <f>IF(AND($AJ$1=5),'Data Entry'!G929,"")</f>
        <v>0</v>
      </c>
      <c r="AN924" s="24" t="str">
        <f t="shared" si="258"/>
        <v/>
      </c>
      <c r="AO924" s="24" t="str">
        <f t="shared" si="259"/>
        <v/>
      </c>
      <c r="AP924" s="24">
        <f>IF(AND($AJ$1=5),'Data Entry'!E929,"")</f>
        <v>0</v>
      </c>
      <c r="AQ924" s="24">
        <f>IF(AND($AJ$1=5),'Data Entry'!H929,"")</f>
        <v>0</v>
      </c>
      <c r="AR924" s="24">
        <f>IF(AND($AJ$1=5),'Data Entry'!I929,"")</f>
        <v>0</v>
      </c>
      <c r="AS924" s="24" t="str">
        <f t="shared" si="260"/>
        <v/>
      </c>
      <c r="AT924" s="24" t="str">
        <f t="shared" si="261"/>
        <v/>
      </c>
      <c r="AU924" s="24" t="str">
        <f t="shared" si="262"/>
        <v/>
      </c>
      <c r="AV924" s="24" t="str">
        <f t="shared" si="263"/>
        <v/>
      </c>
      <c r="AX924" t="str">
        <f>IF(BC924="","",IF(BC924&gt;0,COUNT($AY$2:AY924),""))</f>
        <v/>
      </c>
      <c r="AY924" s="24" t="str">
        <f t="shared" si="264"/>
        <v/>
      </c>
      <c r="AZ924" s="24" t="str">
        <f>IF(AND($BB$1=5,$BC$1=AH924),'Data Entry'!C929,"")</f>
        <v/>
      </c>
      <c r="BA924" s="24" t="str">
        <f>IF(AND($BB$1=5,AG924=5,$BC$1=AH924),'Data Entry'!D929,"")</f>
        <v/>
      </c>
      <c r="BB924" s="24" t="str">
        <f t="shared" si="265"/>
        <v/>
      </c>
      <c r="BC924" s="24" t="str">
        <f>IF(AND($BB$1=5,AG924=5,$BC$1=AH924),'Data Entry'!F929,"")</f>
        <v/>
      </c>
      <c r="BD924" s="24" t="str">
        <f t="shared" si="266"/>
        <v/>
      </c>
      <c r="BE924" s="24" t="str">
        <f>IF(AND($BB$1=5,AG924=5,$BC$1=AH924),'Data Entry'!G929,"")</f>
        <v/>
      </c>
      <c r="BF924" s="24" t="str">
        <f t="shared" si="267"/>
        <v/>
      </c>
      <c r="BG924" s="24" t="str">
        <f t="shared" si="268"/>
        <v/>
      </c>
      <c r="BH924" s="24" t="str">
        <f>IF(AND($BB$1=5,AG924=5,$BC$1=AH924),'Data Entry'!E929,"")</f>
        <v/>
      </c>
      <c r="BI924" s="24" t="str">
        <f>IF(AND($BB$1=5,AG924=5,$BC$1=AH924),'Data Entry'!H929,"")</f>
        <v/>
      </c>
      <c r="BJ924" s="24" t="str">
        <f>IF(AND($BB$1=5,AG924=5,$BC$1=AH924),'Data Entry'!I929,"")</f>
        <v/>
      </c>
      <c r="BK924" s="24" t="str">
        <f t="shared" si="269"/>
        <v/>
      </c>
      <c r="BL924" s="24" t="str">
        <f t="shared" si="270"/>
        <v/>
      </c>
      <c r="BM924" s="24" t="str">
        <f t="shared" si="271"/>
        <v/>
      </c>
      <c r="BN924" s="24" t="str">
        <f t="shared" si="272"/>
        <v/>
      </c>
    </row>
    <row r="925" spans="1:66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7"/>
      <c r="AF925" t="str">
        <f>IF(AK925="","",IF(AK925&gt;0,COUNT($AG$2:AG925),""))</f>
        <v/>
      </c>
      <c r="AG925" s="24">
        <f t="shared" si="255"/>
        <v>5</v>
      </c>
      <c r="AH925" s="24">
        <f>IF(AND($AJ$1=5),'Data Entry'!C930,"")</f>
        <v>0</v>
      </c>
      <c r="AI925" s="24">
        <f>IF(AND($AJ$1=5),'Data Entry'!D930,"")</f>
        <v>0</v>
      </c>
      <c r="AJ925" s="24" t="str">
        <f t="shared" si="256"/>
        <v/>
      </c>
      <c r="AK925" s="24">
        <f>IF(AND($AJ$1=5),'Data Entry'!F930,"")</f>
        <v>0</v>
      </c>
      <c r="AL925" s="24" t="str">
        <f t="shared" si="257"/>
        <v/>
      </c>
      <c r="AM925" s="24">
        <f>IF(AND($AJ$1=5),'Data Entry'!G930,"")</f>
        <v>0</v>
      </c>
      <c r="AN925" s="24" t="str">
        <f t="shared" si="258"/>
        <v/>
      </c>
      <c r="AO925" s="24" t="str">
        <f t="shared" si="259"/>
        <v/>
      </c>
      <c r="AP925" s="24">
        <f>IF(AND($AJ$1=5),'Data Entry'!E930,"")</f>
        <v>0</v>
      </c>
      <c r="AQ925" s="24">
        <f>IF(AND($AJ$1=5),'Data Entry'!H930,"")</f>
        <v>0</v>
      </c>
      <c r="AR925" s="24">
        <f>IF(AND($AJ$1=5),'Data Entry'!I930,"")</f>
        <v>0</v>
      </c>
      <c r="AS925" s="24" t="str">
        <f t="shared" si="260"/>
        <v/>
      </c>
      <c r="AT925" s="24" t="str">
        <f t="shared" si="261"/>
        <v/>
      </c>
      <c r="AU925" s="24" t="str">
        <f t="shared" si="262"/>
        <v/>
      </c>
      <c r="AV925" s="24" t="str">
        <f t="shared" si="263"/>
        <v/>
      </c>
      <c r="AX925" t="str">
        <f>IF(BC925="","",IF(BC925&gt;0,COUNT($AY$2:AY925),""))</f>
        <v/>
      </c>
      <c r="AY925" s="24" t="str">
        <f t="shared" si="264"/>
        <v/>
      </c>
      <c r="AZ925" s="24" t="str">
        <f>IF(AND($BB$1=5,$BC$1=AH925),'Data Entry'!C930,"")</f>
        <v/>
      </c>
      <c r="BA925" s="24" t="str">
        <f>IF(AND($BB$1=5,AG925=5,$BC$1=AH925),'Data Entry'!D930,"")</f>
        <v/>
      </c>
      <c r="BB925" s="24" t="str">
        <f t="shared" si="265"/>
        <v/>
      </c>
      <c r="BC925" s="24" t="str">
        <f>IF(AND($BB$1=5,AG925=5,$BC$1=AH925),'Data Entry'!F930,"")</f>
        <v/>
      </c>
      <c r="BD925" s="24" t="str">
        <f t="shared" si="266"/>
        <v/>
      </c>
      <c r="BE925" s="24" t="str">
        <f>IF(AND($BB$1=5,AG925=5,$BC$1=AH925),'Data Entry'!G930,"")</f>
        <v/>
      </c>
      <c r="BF925" s="24" t="str">
        <f t="shared" si="267"/>
        <v/>
      </c>
      <c r="BG925" s="24" t="str">
        <f t="shared" si="268"/>
        <v/>
      </c>
      <c r="BH925" s="24" t="str">
        <f>IF(AND($BB$1=5,AG925=5,$BC$1=AH925),'Data Entry'!E930,"")</f>
        <v/>
      </c>
      <c r="BI925" s="24" t="str">
        <f>IF(AND($BB$1=5,AG925=5,$BC$1=AH925),'Data Entry'!H930,"")</f>
        <v/>
      </c>
      <c r="BJ925" s="24" t="str">
        <f>IF(AND($BB$1=5,AG925=5,$BC$1=AH925),'Data Entry'!I930,"")</f>
        <v/>
      </c>
      <c r="BK925" s="24" t="str">
        <f t="shared" si="269"/>
        <v/>
      </c>
      <c r="BL925" s="24" t="str">
        <f t="shared" si="270"/>
        <v/>
      </c>
      <c r="BM925" s="24" t="str">
        <f t="shared" si="271"/>
        <v/>
      </c>
      <c r="BN925" s="24" t="str">
        <f t="shared" si="272"/>
        <v/>
      </c>
    </row>
    <row r="926" spans="1:66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7"/>
      <c r="AF926" t="str">
        <f>IF(AK926="","",IF(AK926&gt;0,COUNT($AG$2:AG926),""))</f>
        <v/>
      </c>
      <c r="AG926" s="24">
        <f t="shared" si="255"/>
        <v>5</v>
      </c>
      <c r="AH926" s="24">
        <f>IF(AND($AJ$1=5),'Data Entry'!C931,"")</f>
        <v>0</v>
      </c>
      <c r="AI926" s="24">
        <f>IF(AND($AJ$1=5),'Data Entry'!D931,"")</f>
        <v>0</v>
      </c>
      <c r="AJ926" s="24" t="str">
        <f t="shared" si="256"/>
        <v/>
      </c>
      <c r="AK926" s="24">
        <f>IF(AND($AJ$1=5),'Data Entry'!F931,"")</f>
        <v>0</v>
      </c>
      <c r="AL926" s="24" t="str">
        <f t="shared" si="257"/>
        <v/>
      </c>
      <c r="AM926" s="24">
        <f>IF(AND($AJ$1=5),'Data Entry'!G931,"")</f>
        <v>0</v>
      </c>
      <c r="AN926" s="24" t="str">
        <f t="shared" si="258"/>
        <v/>
      </c>
      <c r="AO926" s="24" t="str">
        <f t="shared" si="259"/>
        <v/>
      </c>
      <c r="AP926" s="24">
        <f>IF(AND($AJ$1=5),'Data Entry'!E931,"")</f>
        <v>0</v>
      </c>
      <c r="AQ926" s="24">
        <f>IF(AND($AJ$1=5),'Data Entry'!H931,"")</f>
        <v>0</v>
      </c>
      <c r="AR926" s="24">
        <f>IF(AND($AJ$1=5),'Data Entry'!I931,"")</f>
        <v>0</v>
      </c>
      <c r="AS926" s="24" t="str">
        <f t="shared" si="260"/>
        <v/>
      </c>
      <c r="AT926" s="24" t="str">
        <f t="shared" si="261"/>
        <v/>
      </c>
      <c r="AU926" s="24" t="str">
        <f t="shared" si="262"/>
        <v/>
      </c>
      <c r="AV926" s="24" t="str">
        <f t="shared" si="263"/>
        <v/>
      </c>
      <c r="AX926" t="str">
        <f>IF(BC926="","",IF(BC926&gt;0,COUNT($AY$2:AY926),""))</f>
        <v/>
      </c>
      <c r="AY926" s="24" t="str">
        <f t="shared" si="264"/>
        <v/>
      </c>
      <c r="AZ926" s="24" t="str">
        <f>IF(AND($BB$1=5,$BC$1=AH926),'Data Entry'!C931,"")</f>
        <v/>
      </c>
      <c r="BA926" s="24" t="str">
        <f>IF(AND($BB$1=5,AG926=5,$BC$1=AH926),'Data Entry'!D931,"")</f>
        <v/>
      </c>
      <c r="BB926" s="24" t="str">
        <f t="shared" si="265"/>
        <v/>
      </c>
      <c r="BC926" s="24" t="str">
        <f>IF(AND($BB$1=5,AG926=5,$BC$1=AH926),'Data Entry'!F931,"")</f>
        <v/>
      </c>
      <c r="BD926" s="24" t="str">
        <f t="shared" si="266"/>
        <v/>
      </c>
      <c r="BE926" s="24" t="str">
        <f>IF(AND($BB$1=5,AG926=5,$BC$1=AH926),'Data Entry'!G931,"")</f>
        <v/>
      </c>
      <c r="BF926" s="24" t="str">
        <f t="shared" si="267"/>
        <v/>
      </c>
      <c r="BG926" s="24" t="str">
        <f t="shared" si="268"/>
        <v/>
      </c>
      <c r="BH926" s="24" t="str">
        <f>IF(AND($BB$1=5,AG926=5,$BC$1=AH926),'Data Entry'!E931,"")</f>
        <v/>
      </c>
      <c r="BI926" s="24" t="str">
        <f>IF(AND($BB$1=5,AG926=5,$BC$1=AH926),'Data Entry'!H931,"")</f>
        <v/>
      </c>
      <c r="BJ926" s="24" t="str">
        <f>IF(AND($BB$1=5,AG926=5,$BC$1=AH926),'Data Entry'!I931,"")</f>
        <v/>
      </c>
      <c r="BK926" s="24" t="str">
        <f t="shared" si="269"/>
        <v/>
      </c>
      <c r="BL926" s="24" t="str">
        <f t="shared" si="270"/>
        <v/>
      </c>
      <c r="BM926" s="24" t="str">
        <f t="shared" si="271"/>
        <v/>
      </c>
      <c r="BN926" s="24" t="str">
        <f t="shared" si="272"/>
        <v/>
      </c>
    </row>
    <row r="927" spans="1:66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7"/>
      <c r="AF927" t="str">
        <f>IF(AK927="","",IF(AK927&gt;0,COUNT($AG$2:AG927),""))</f>
        <v/>
      </c>
      <c r="AG927" s="24">
        <f t="shared" si="255"/>
        <v>5</v>
      </c>
      <c r="AH927" s="24">
        <f>IF(AND($AJ$1=5),'Data Entry'!C932,"")</f>
        <v>0</v>
      </c>
      <c r="AI927" s="24">
        <f>IF(AND($AJ$1=5),'Data Entry'!D932,"")</f>
        <v>0</v>
      </c>
      <c r="AJ927" s="24" t="str">
        <f t="shared" si="256"/>
        <v/>
      </c>
      <c r="AK927" s="24">
        <f>IF(AND($AJ$1=5),'Data Entry'!F932,"")</f>
        <v>0</v>
      </c>
      <c r="AL927" s="24" t="str">
        <f t="shared" si="257"/>
        <v/>
      </c>
      <c r="AM927" s="24">
        <f>IF(AND($AJ$1=5),'Data Entry'!G932,"")</f>
        <v>0</v>
      </c>
      <c r="AN927" s="24" t="str">
        <f t="shared" si="258"/>
        <v/>
      </c>
      <c r="AO927" s="24" t="str">
        <f t="shared" si="259"/>
        <v/>
      </c>
      <c r="AP927" s="24">
        <f>IF(AND($AJ$1=5),'Data Entry'!E932,"")</f>
        <v>0</v>
      </c>
      <c r="AQ927" s="24">
        <f>IF(AND($AJ$1=5),'Data Entry'!H932,"")</f>
        <v>0</v>
      </c>
      <c r="AR927" s="24">
        <f>IF(AND($AJ$1=5),'Data Entry'!I932,"")</f>
        <v>0</v>
      </c>
      <c r="AS927" s="24" t="str">
        <f t="shared" si="260"/>
        <v/>
      </c>
      <c r="AT927" s="24" t="str">
        <f t="shared" si="261"/>
        <v/>
      </c>
      <c r="AU927" s="24" t="str">
        <f t="shared" si="262"/>
        <v/>
      </c>
      <c r="AV927" s="24" t="str">
        <f t="shared" si="263"/>
        <v/>
      </c>
      <c r="AX927" t="str">
        <f>IF(BC927="","",IF(BC927&gt;0,COUNT($AY$2:AY927),""))</f>
        <v/>
      </c>
      <c r="AY927" s="24" t="str">
        <f t="shared" si="264"/>
        <v/>
      </c>
      <c r="AZ927" s="24" t="str">
        <f>IF(AND($BB$1=5,$BC$1=AH927),'Data Entry'!C932,"")</f>
        <v/>
      </c>
      <c r="BA927" s="24" t="str">
        <f>IF(AND($BB$1=5,AG927=5,$BC$1=AH927),'Data Entry'!D932,"")</f>
        <v/>
      </c>
      <c r="BB927" s="24" t="str">
        <f t="shared" si="265"/>
        <v/>
      </c>
      <c r="BC927" s="24" t="str">
        <f>IF(AND($BB$1=5,AG927=5,$BC$1=AH927),'Data Entry'!F932,"")</f>
        <v/>
      </c>
      <c r="BD927" s="24" t="str">
        <f t="shared" si="266"/>
        <v/>
      </c>
      <c r="BE927" s="24" t="str">
        <f>IF(AND($BB$1=5,AG927=5,$BC$1=AH927),'Data Entry'!G932,"")</f>
        <v/>
      </c>
      <c r="BF927" s="24" t="str">
        <f t="shared" si="267"/>
        <v/>
      </c>
      <c r="BG927" s="24" t="str">
        <f t="shared" si="268"/>
        <v/>
      </c>
      <c r="BH927" s="24" t="str">
        <f>IF(AND($BB$1=5,AG927=5,$BC$1=AH927),'Data Entry'!E932,"")</f>
        <v/>
      </c>
      <c r="BI927" s="24" t="str">
        <f>IF(AND($BB$1=5,AG927=5,$BC$1=AH927),'Data Entry'!H932,"")</f>
        <v/>
      </c>
      <c r="BJ927" s="24" t="str">
        <f>IF(AND($BB$1=5,AG927=5,$BC$1=AH927),'Data Entry'!I932,"")</f>
        <v/>
      </c>
      <c r="BK927" s="24" t="str">
        <f t="shared" si="269"/>
        <v/>
      </c>
      <c r="BL927" s="24" t="str">
        <f t="shared" si="270"/>
        <v/>
      </c>
      <c r="BM927" s="24" t="str">
        <f t="shared" si="271"/>
        <v/>
      </c>
      <c r="BN927" s="24" t="str">
        <f t="shared" si="272"/>
        <v/>
      </c>
    </row>
    <row r="928" spans="1:66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7"/>
      <c r="AF928" t="str">
        <f>IF(AK928="","",IF(AK928&gt;0,COUNT($AG$2:AG928),""))</f>
        <v/>
      </c>
      <c r="AG928" s="24">
        <f t="shared" si="255"/>
        <v>5</v>
      </c>
      <c r="AH928" s="24">
        <f>IF(AND($AJ$1=5),'Data Entry'!C933,"")</f>
        <v>0</v>
      </c>
      <c r="AI928" s="24">
        <f>IF(AND($AJ$1=5),'Data Entry'!D933,"")</f>
        <v>0</v>
      </c>
      <c r="AJ928" s="24" t="str">
        <f t="shared" si="256"/>
        <v/>
      </c>
      <c r="AK928" s="24">
        <f>IF(AND($AJ$1=5),'Data Entry'!F933,"")</f>
        <v>0</v>
      </c>
      <c r="AL928" s="24" t="str">
        <f t="shared" si="257"/>
        <v/>
      </c>
      <c r="AM928" s="24">
        <f>IF(AND($AJ$1=5),'Data Entry'!G933,"")</f>
        <v>0</v>
      </c>
      <c r="AN928" s="24" t="str">
        <f t="shared" si="258"/>
        <v/>
      </c>
      <c r="AO928" s="24" t="str">
        <f t="shared" si="259"/>
        <v/>
      </c>
      <c r="AP928" s="24">
        <f>IF(AND($AJ$1=5),'Data Entry'!E933,"")</f>
        <v>0</v>
      </c>
      <c r="AQ928" s="24">
        <f>IF(AND($AJ$1=5),'Data Entry'!H933,"")</f>
        <v>0</v>
      </c>
      <c r="AR928" s="24">
        <f>IF(AND($AJ$1=5),'Data Entry'!I933,"")</f>
        <v>0</v>
      </c>
      <c r="AS928" s="24" t="str">
        <f t="shared" si="260"/>
        <v/>
      </c>
      <c r="AT928" s="24" t="str">
        <f t="shared" si="261"/>
        <v/>
      </c>
      <c r="AU928" s="24" t="str">
        <f t="shared" si="262"/>
        <v/>
      </c>
      <c r="AV928" s="24" t="str">
        <f t="shared" si="263"/>
        <v/>
      </c>
      <c r="AX928" t="str">
        <f>IF(BC928="","",IF(BC928&gt;0,COUNT($AY$2:AY928),""))</f>
        <v/>
      </c>
      <c r="AY928" s="24" t="str">
        <f t="shared" si="264"/>
        <v/>
      </c>
      <c r="AZ928" s="24" t="str">
        <f>IF(AND($BB$1=5,$BC$1=AH928),'Data Entry'!C933,"")</f>
        <v/>
      </c>
      <c r="BA928" s="24" t="str">
        <f>IF(AND($BB$1=5,AG928=5,$BC$1=AH928),'Data Entry'!D933,"")</f>
        <v/>
      </c>
      <c r="BB928" s="24" t="str">
        <f t="shared" si="265"/>
        <v/>
      </c>
      <c r="BC928" s="24" t="str">
        <f>IF(AND($BB$1=5,AG928=5,$BC$1=AH928),'Data Entry'!F933,"")</f>
        <v/>
      </c>
      <c r="BD928" s="24" t="str">
        <f t="shared" si="266"/>
        <v/>
      </c>
      <c r="BE928" s="24" t="str">
        <f>IF(AND($BB$1=5,AG928=5,$BC$1=AH928),'Data Entry'!G933,"")</f>
        <v/>
      </c>
      <c r="BF928" s="24" t="str">
        <f t="shared" si="267"/>
        <v/>
      </c>
      <c r="BG928" s="24" t="str">
        <f t="shared" si="268"/>
        <v/>
      </c>
      <c r="BH928" s="24" t="str">
        <f>IF(AND($BB$1=5,AG928=5,$BC$1=AH928),'Data Entry'!E933,"")</f>
        <v/>
      </c>
      <c r="BI928" s="24" t="str">
        <f>IF(AND($BB$1=5,AG928=5,$BC$1=AH928),'Data Entry'!H933,"")</f>
        <v/>
      </c>
      <c r="BJ928" s="24" t="str">
        <f>IF(AND($BB$1=5,AG928=5,$BC$1=AH928),'Data Entry'!I933,"")</f>
        <v/>
      </c>
      <c r="BK928" s="24" t="str">
        <f t="shared" si="269"/>
        <v/>
      </c>
      <c r="BL928" s="24" t="str">
        <f t="shared" si="270"/>
        <v/>
      </c>
      <c r="BM928" s="24" t="str">
        <f t="shared" si="271"/>
        <v/>
      </c>
      <c r="BN928" s="24" t="str">
        <f t="shared" si="272"/>
        <v/>
      </c>
    </row>
    <row r="929" spans="1:66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7"/>
      <c r="AF929" t="str">
        <f>IF(AK929="","",IF(AK929&gt;0,COUNT($AG$2:AG929),""))</f>
        <v/>
      </c>
      <c r="AG929" s="24">
        <f t="shared" si="255"/>
        <v>5</v>
      </c>
      <c r="AH929" s="24">
        <f>IF(AND($AJ$1=5),'Data Entry'!C934,"")</f>
        <v>0</v>
      </c>
      <c r="AI929" s="24">
        <f>IF(AND($AJ$1=5),'Data Entry'!D934,"")</f>
        <v>0</v>
      </c>
      <c r="AJ929" s="24" t="str">
        <f t="shared" si="256"/>
        <v/>
      </c>
      <c r="AK929" s="24">
        <f>IF(AND($AJ$1=5),'Data Entry'!F934,"")</f>
        <v>0</v>
      </c>
      <c r="AL929" s="24" t="str">
        <f t="shared" si="257"/>
        <v/>
      </c>
      <c r="AM929" s="24">
        <f>IF(AND($AJ$1=5),'Data Entry'!G934,"")</f>
        <v>0</v>
      </c>
      <c r="AN929" s="24" t="str">
        <f t="shared" si="258"/>
        <v/>
      </c>
      <c r="AO929" s="24" t="str">
        <f t="shared" si="259"/>
        <v/>
      </c>
      <c r="AP929" s="24">
        <f>IF(AND($AJ$1=5),'Data Entry'!E934,"")</f>
        <v>0</v>
      </c>
      <c r="AQ929" s="24">
        <f>IF(AND($AJ$1=5),'Data Entry'!H934,"")</f>
        <v>0</v>
      </c>
      <c r="AR929" s="24">
        <f>IF(AND($AJ$1=5),'Data Entry'!I934,"")</f>
        <v>0</v>
      </c>
      <c r="AS929" s="24" t="str">
        <f t="shared" si="260"/>
        <v/>
      </c>
      <c r="AT929" s="24" t="str">
        <f t="shared" si="261"/>
        <v/>
      </c>
      <c r="AU929" s="24" t="str">
        <f t="shared" si="262"/>
        <v/>
      </c>
      <c r="AV929" s="24" t="str">
        <f t="shared" si="263"/>
        <v/>
      </c>
      <c r="AX929" t="str">
        <f>IF(BC929="","",IF(BC929&gt;0,COUNT($AY$2:AY929),""))</f>
        <v/>
      </c>
      <c r="AY929" s="24" t="str">
        <f t="shared" si="264"/>
        <v/>
      </c>
      <c r="AZ929" s="24" t="str">
        <f>IF(AND($BB$1=5,$BC$1=AH929),'Data Entry'!C934,"")</f>
        <v/>
      </c>
      <c r="BA929" s="24" t="str">
        <f>IF(AND($BB$1=5,AG929=5,$BC$1=AH929),'Data Entry'!D934,"")</f>
        <v/>
      </c>
      <c r="BB929" s="24" t="str">
        <f t="shared" si="265"/>
        <v/>
      </c>
      <c r="BC929" s="24" t="str">
        <f>IF(AND($BB$1=5,AG929=5,$BC$1=AH929),'Data Entry'!F934,"")</f>
        <v/>
      </c>
      <c r="BD929" s="24" t="str">
        <f t="shared" si="266"/>
        <v/>
      </c>
      <c r="BE929" s="24" t="str">
        <f>IF(AND($BB$1=5,AG929=5,$BC$1=AH929),'Data Entry'!G934,"")</f>
        <v/>
      </c>
      <c r="BF929" s="24" t="str">
        <f t="shared" si="267"/>
        <v/>
      </c>
      <c r="BG929" s="24" t="str">
        <f t="shared" si="268"/>
        <v/>
      </c>
      <c r="BH929" s="24" t="str">
        <f>IF(AND($BB$1=5,AG929=5,$BC$1=AH929),'Data Entry'!E934,"")</f>
        <v/>
      </c>
      <c r="BI929" s="24" t="str">
        <f>IF(AND($BB$1=5,AG929=5,$BC$1=AH929),'Data Entry'!H934,"")</f>
        <v/>
      </c>
      <c r="BJ929" s="24" t="str">
        <f>IF(AND($BB$1=5,AG929=5,$BC$1=AH929),'Data Entry'!I934,"")</f>
        <v/>
      </c>
      <c r="BK929" s="24" t="str">
        <f t="shared" si="269"/>
        <v/>
      </c>
      <c r="BL929" s="24" t="str">
        <f t="shared" si="270"/>
        <v/>
      </c>
      <c r="BM929" s="24" t="str">
        <f t="shared" si="271"/>
        <v/>
      </c>
      <c r="BN929" s="24" t="str">
        <f t="shared" si="272"/>
        <v/>
      </c>
    </row>
    <row r="930" spans="1:66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7"/>
      <c r="AF930" t="str">
        <f>IF(AK930="","",IF(AK930&gt;0,COUNT($AG$2:AG930),""))</f>
        <v/>
      </c>
      <c r="AG930" s="24">
        <f t="shared" si="255"/>
        <v>5</v>
      </c>
      <c r="AH930" s="24">
        <f>IF(AND($AJ$1=5),'Data Entry'!C935,"")</f>
        <v>0</v>
      </c>
      <c r="AI930" s="24">
        <f>IF(AND($AJ$1=5),'Data Entry'!D935,"")</f>
        <v>0</v>
      </c>
      <c r="AJ930" s="24" t="str">
        <f t="shared" si="256"/>
        <v/>
      </c>
      <c r="AK930" s="24">
        <f>IF(AND($AJ$1=5),'Data Entry'!F935,"")</f>
        <v>0</v>
      </c>
      <c r="AL930" s="24" t="str">
        <f t="shared" si="257"/>
        <v/>
      </c>
      <c r="AM930" s="24">
        <f>IF(AND($AJ$1=5),'Data Entry'!G935,"")</f>
        <v>0</v>
      </c>
      <c r="AN930" s="24" t="str">
        <f t="shared" si="258"/>
        <v/>
      </c>
      <c r="AO930" s="24" t="str">
        <f t="shared" si="259"/>
        <v/>
      </c>
      <c r="AP930" s="24">
        <f>IF(AND($AJ$1=5),'Data Entry'!E935,"")</f>
        <v>0</v>
      </c>
      <c r="AQ930" s="24">
        <f>IF(AND($AJ$1=5),'Data Entry'!H935,"")</f>
        <v>0</v>
      </c>
      <c r="AR930" s="24">
        <f>IF(AND($AJ$1=5),'Data Entry'!I935,"")</f>
        <v>0</v>
      </c>
      <c r="AS930" s="24" t="str">
        <f t="shared" si="260"/>
        <v/>
      </c>
      <c r="AT930" s="24" t="str">
        <f t="shared" si="261"/>
        <v/>
      </c>
      <c r="AU930" s="24" t="str">
        <f t="shared" si="262"/>
        <v/>
      </c>
      <c r="AV930" s="24" t="str">
        <f t="shared" si="263"/>
        <v/>
      </c>
      <c r="AX930" t="str">
        <f>IF(BC930="","",IF(BC930&gt;0,COUNT($AY$2:AY930),""))</f>
        <v/>
      </c>
      <c r="AY930" s="24" t="str">
        <f t="shared" si="264"/>
        <v/>
      </c>
      <c r="AZ930" s="24" t="str">
        <f>IF(AND($BB$1=5,$BC$1=AH930),'Data Entry'!C935,"")</f>
        <v/>
      </c>
      <c r="BA930" s="24" t="str">
        <f>IF(AND($BB$1=5,AG930=5,$BC$1=AH930),'Data Entry'!D935,"")</f>
        <v/>
      </c>
      <c r="BB930" s="24" t="str">
        <f t="shared" si="265"/>
        <v/>
      </c>
      <c r="BC930" s="24" t="str">
        <f>IF(AND($BB$1=5,AG930=5,$BC$1=AH930),'Data Entry'!F935,"")</f>
        <v/>
      </c>
      <c r="BD930" s="24" t="str">
        <f t="shared" si="266"/>
        <v/>
      </c>
      <c r="BE930" s="24" t="str">
        <f>IF(AND($BB$1=5,AG930=5,$BC$1=AH930),'Data Entry'!G935,"")</f>
        <v/>
      </c>
      <c r="BF930" s="24" t="str">
        <f t="shared" si="267"/>
        <v/>
      </c>
      <c r="BG930" s="24" t="str">
        <f t="shared" si="268"/>
        <v/>
      </c>
      <c r="BH930" s="24" t="str">
        <f>IF(AND($BB$1=5,AG930=5,$BC$1=AH930),'Data Entry'!E935,"")</f>
        <v/>
      </c>
      <c r="BI930" s="24" t="str">
        <f>IF(AND($BB$1=5,AG930=5,$BC$1=AH930),'Data Entry'!H935,"")</f>
        <v/>
      </c>
      <c r="BJ930" s="24" t="str">
        <f>IF(AND($BB$1=5,AG930=5,$BC$1=AH930),'Data Entry'!I935,"")</f>
        <v/>
      </c>
      <c r="BK930" s="24" t="str">
        <f t="shared" si="269"/>
        <v/>
      </c>
      <c r="BL930" s="24" t="str">
        <f t="shared" si="270"/>
        <v/>
      </c>
      <c r="BM930" s="24" t="str">
        <f t="shared" si="271"/>
        <v/>
      </c>
      <c r="BN930" s="24" t="str">
        <f t="shared" si="272"/>
        <v/>
      </c>
    </row>
    <row r="931" spans="1:66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7"/>
      <c r="AF931" t="str">
        <f>IF(AK931="","",IF(AK931&gt;0,COUNT($AG$2:AG931),""))</f>
        <v/>
      </c>
      <c r="AG931" s="24">
        <f t="shared" si="255"/>
        <v>5</v>
      </c>
      <c r="AH931" s="24">
        <f>IF(AND($AJ$1=5),'Data Entry'!C936,"")</f>
        <v>0</v>
      </c>
      <c r="AI931" s="24">
        <f>IF(AND($AJ$1=5),'Data Entry'!D936,"")</f>
        <v>0</v>
      </c>
      <c r="AJ931" s="24" t="str">
        <f t="shared" si="256"/>
        <v/>
      </c>
      <c r="AK931" s="24">
        <f>IF(AND($AJ$1=5),'Data Entry'!F936,"")</f>
        <v>0</v>
      </c>
      <c r="AL931" s="24" t="str">
        <f t="shared" si="257"/>
        <v/>
      </c>
      <c r="AM931" s="24">
        <f>IF(AND($AJ$1=5),'Data Entry'!G936,"")</f>
        <v>0</v>
      </c>
      <c r="AN931" s="24" t="str">
        <f t="shared" si="258"/>
        <v/>
      </c>
      <c r="AO931" s="24" t="str">
        <f t="shared" si="259"/>
        <v/>
      </c>
      <c r="AP931" s="24">
        <f>IF(AND($AJ$1=5),'Data Entry'!E936,"")</f>
        <v>0</v>
      </c>
      <c r="AQ931" s="24">
        <f>IF(AND($AJ$1=5),'Data Entry'!H936,"")</f>
        <v>0</v>
      </c>
      <c r="AR931" s="24">
        <f>IF(AND($AJ$1=5),'Data Entry'!I936,"")</f>
        <v>0</v>
      </c>
      <c r="AS931" s="24" t="str">
        <f t="shared" si="260"/>
        <v/>
      </c>
      <c r="AT931" s="24" t="str">
        <f t="shared" si="261"/>
        <v/>
      </c>
      <c r="AU931" s="24" t="str">
        <f t="shared" si="262"/>
        <v/>
      </c>
      <c r="AV931" s="24" t="str">
        <f t="shared" si="263"/>
        <v/>
      </c>
      <c r="AX931" t="str">
        <f>IF(BC931="","",IF(BC931&gt;0,COUNT($AY$2:AY931),""))</f>
        <v/>
      </c>
      <c r="AY931" s="24" t="str">
        <f t="shared" si="264"/>
        <v/>
      </c>
      <c r="AZ931" s="24" t="str">
        <f>IF(AND($BB$1=5,$BC$1=AH931),'Data Entry'!C936,"")</f>
        <v/>
      </c>
      <c r="BA931" s="24" t="str">
        <f>IF(AND($BB$1=5,AG931=5,$BC$1=AH931),'Data Entry'!D936,"")</f>
        <v/>
      </c>
      <c r="BB931" s="24" t="str">
        <f t="shared" si="265"/>
        <v/>
      </c>
      <c r="BC931" s="24" t="str">
        <f>IF(AND($BB$1=5,AG931=5,$BC$1=AH931),'Data Entry'!F936,"")</f>
        <v/>
      </c>
      <c r="BD931" s="24" t="str">
        <f t="shared" si="266"/>
        <v/>
      </c>
      <c r="BE931" s="24" t="str">
        <f>IF(AND($BB$1=5,AG931=5,$BC$1=AH931),'Data Entry'!G936,"")</f>
        <v/>
      </c>
      <c r="BF931" s="24" t="str">
        <f t="shared" si="267"/>
        <v/>
      </c>
      <c r="BG931" s="24" t="str">
        <f t="shared" si="268"/>
        <v/>
      </c>
      <c r="BH931" s="24" t="str">
        <f>IF(AND($BB$1=5,AG931=5,$BC$1=AH931),'Data Entry'!E936,"")</f>
        <v/>
      </c>
      <c r="BI931" s="24" t="str">
        <f>IF(AND($BB$1=5,AG931=5,$BC$1=AH931),'Data Entry'!H936,"")</f>
        <v/>
      </c>
      <c r="BJ931" s="24" t="str">
        <f>IF(AND($BB$1=5,AG931=5,$BC$1=AH931),'Data Entry'!I936,"")</f>
        <v/>
      </c>
      <c r="BK931" s="24" t="str">
        <f t="shared" si="269"/>
        <v/>
      </c>
      <c r="BL931" s="24" t="str">
        <f t="shared" si="270"/>
        <v/>
      </c>
      <c r="BM931" s="24" t="str">
        <f t="shared" si="271"/>
        <v/>
      </c>
      <c r="BN931" s="24" t="str">
        <f t="shared" si="272"/>
        <v/>
      </c>
    </row>
    <row r="932" spans="1:66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7"/>
      <c r="AF932" t="str">
        <f>IF(AK932="","",IF(AK932&gt;0,COUNT($AG$2:AG932),""))</f>
        <v/>
      </c>
      <c r="AG932" s="24">
        <f t="shared" si="255"/>
        <v>5</v>
      </c>
      <c r="AH932" s="24">
        <f>IF(AND($AJ$1=5),'Data Entry'!C937,"")</f>
        <v>0</v>
      </c>
      <c r="AI932" s="24">
        <f>IF(AND($AJ$1=5),'Data Entry'!D937,"")</f>
        <v>0</v>
      </c>
      <c r="AJ932" s="24" t="str">
        <f t="shared" si="256"/>
        <v/>
      </c>
      <c r="AK932" s="24">
        <f>IF(AND($AJ$1=5),'Data Entry'!F937,"")</f>
        <v>0</v>
      </c>
      <c r="AL932" s="24" t="str">
        <f t="shared" si="257"/>
        <v/>
      </c>
      <c r="AM932" s="24">
        <f>IF(AND($AJ$1=5),'Data Entry'!G937,"")</f>
        <v>0</v>
      </c>
      <c r="AN932" s="24" t="str">
        <f t="shared" si="258"/>
        <v/>
      </c>
      <c r="AO932" s="24" t="str">
        <f t="shared" si="259"/>
        <v/>
      </c>
      <c r="AP932" s="24">
        <f>IF(AND($AJ$1=5),'Data Entry'!E937,"")</f>
        <v>0</v>
      </c>
      <c r="AQ932" s="24">
        <f>IF(AND($AJ$1=5),'Data Entry'!H937,"")</f>
        <v>0</v>
      </c>
      <c r="AR932" s="24">
        <f>IF(AND($AJ$1=5),'Data Entry'!I937,"")</f>
        <v>0</v>
      </c>
      <c r="AS932" s="24" t="str">
        <f t="shared" si="260"/>
        <v/>
      </c>
      <c r="AT932" s="24" t="str">
        <f t="shared" si="261"/>
        <v/>
      </c>
      <c r="AU932" s="24" t="str">
        <f t="shared" si="262"/>
        <v/>
      </c>
      <c r="AV932" s="24" t="str">
        <f t="shared" si="263"/>
        <v/>
      </c>
      <c r="AX932" t="str">
        <f>IF(BC932="","",IF(BC932&gt;0,COUNT($AY$2:AY932),""))</f>
        <v/>
      </c>
      <c r="AY932" s="24" t="str">
        <f t="shared" si="264"/>
        <v/>
      </c>
      <c r="AZ932" s="24" t="str">
        <f>IF(AND($BB$1=5,$BC$1=AH932),'Data Entry'!C937,"")</f>
        <v/>
      </c>
      <c r="BA932" s="24" t="str">
        <f>IF(AND($BB$1=5,AG932=5,$BC$1=AH932),'Data Entry'!D937,"")</f>
        <v/>
      </c>
      <c r="BB932" s="24" t="str">
        <f t="shared" si="265"/>
        <v/>
      </c>
      <c r="BC932" s="24" t="str">
        <f>IF(AND($BB$1=5,AG932=5,$BC$1=AH932),'Data Entry'!F937,"")</f>
        <v/>
      </c>
      <c r="BD932" s="24" t="str">
        <f t="shared" si="266"/>
        <v/>
      </c>
      <c r="BE932" s="24" t="str">
        <f>IF(AND($BB$1=5,AG932=5,$BC$1=AH932),'Data Entry'!G937,"")</f>
        <v/>
      </c>
      <c r="BF932" s="24" t="str">
        <f t="shared" si="267"/>
        <v/>
      </c>
      <c r="BG932" s="24" t="str">
        <f t="shared" si="268"/>
        <v/>
      </c>
      <c r="BH932" s="24" t="str">
        <f>IF(AND($BB$1=5,AG932=5,$BC$1=AH932),'Data Entry'!E937,"")</f>
        <v/>
      </c>
      <c r="BI932" s="24" t="str">
        <f>IF(AND($BB$1=5,AG932=5,$BC$1=AH932),'Data Entry'!H937,"")</f>
        <v/>
      </c>
      <c r="BJ932" s="24" t="str">
        <f>IF(AND($BB$1=5,AG932=5,$BC$1=AH932),'Data Entry'!I937,"")</f>
        <v/>
      </c>
      <c r="BK932" s="24" t="str">
        <f t="shared" si="269"/>
        <v/>
      </c>
      <c r="BL932" s="24" t="str">
        <f t="shared" si="270"/>
        <v/>
      </c>
      <c r="BM932" s="24" t="str">
        <f t="shared" si="271"/>
        <v/>
      </c>
      <c r="BN932" s="24" t="str">
        <f t="shared" si="272"/>
        <v/>
      </c>
    </row>
    <row r="933" spans="1:66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7"/>
      <c r="AF933" t="str">
        <f>IF(AK933="","",IF(AK933&gt;0,COUNT($AG$2:AG933),""))</f>
        <v/>
      </c>
      <c r="AG933" s="24">
        <f t="shared" si="255"/>
        <v>5</v>
      </c>
      <c r="AH933" s="24">
        <f>IF(AND($AJ$1=5),'Data Entry'!C938,"")</f>
        <v>0</v>
      </c>
      <c r="AI933" s="24">
        <f>IF(AND($AJ$1=5),'Data Entry'!D938,"")</f>
        <v>0</v>
      </c>
      <c r="AJ933" s="24" t="str">
        <f t="shared" si="256"/>
        <v/>
      </c>
      <c r="AK933" s="24">
        <f>IF(AND($AJ$1=5),'Data Entry'!F938,"")</f>
        <v>0</v>
      </c>
      <c r="AL933" s="24" t="str">
        <f t="shared" si="257"/>
        <v/>
      </c>
      <c r="AM933" s="24">
        <f>IF(AND($AJ$1=5),'Data Entry'!G938,"")</f>
        <v>0</v>
      </c>
      <c r="AN933" s="24" t="str">
        <f t="shared" si="258"/>
        <v/>
      </c>
      <c r="AO933" s="24" t="str">
        <f t="shared" si="259"/>
        <v/>
      </c>
      <c r="AP933" s="24">
        <f>IF(AND($AJ$1=5),'Data Entry'!E938,"")</f>
        <v>0</v>
      </c>
      <c r="AQ933" s="24">
        <f>IF(AND($AJ$1=5),'Data Entry'!H938,"")</f>
        <v>0</v>
      </c>
      <c r="AR933" s="24">
        <f>IF(AND($AJ$1=5),'Data Entry'!I938,"")</f>
        <v>0</v>
      </c>
      <c r="AS933" s="24" t="str">
        <f t="shared" si="260"/>
        <v/>
      </c>
      <c r="AT933" s="24" t="str">
        <f t="shared" si="261"/>
        <v/>
      </c>
      <c r="AU933" s="24" t="str">
        <f t="shared" si="262"/>
        <v/>
      </c>
      <c r="AV933" s="24" t="str">
        <f t="shared" si="263"/>
        <v/>
      </c>
      <c r="AX933" t="str">
        <f>IF(BC933="","",IF(BC933&gt;0,COUNT($AY$2:AY933),""))</f>
        <v/>
      </c>
      <c r="AY933" s="24" t="str">
        <f t="shared" si="264"/>
        <v/>
      </c>
      <c r="AZ933" s="24" t="str">
        <f>IF(AND($BB$1=5,$BC$1=AH933),'Data Entry'!C938,"")</f>
        <v/>
      </c>
      <c r="BA933" s="24" t="str">
        <f>IF(AND($BB$1=5,AG933=5,$BC$1=AH933),'Data Entry'!D938,"")</f>
        <v/>
      </c>
      <c r="BB933" s="24" t="str">
        <f t="shared" si="265"/>
        <v/>
      </c>
      <c r="BC933" s="24" t="str">
        <f>IF(AND($BB$1=5,AG933=5,$BC$1=AH933),'Data Entry'!F938,"")</f>
        <v/>
      </c>
      <c r="BD933" s="24" t="str">
        <f t="shared" si="266"/>
        <v/>
      </c>
      <c r="BE933" s="24" t="str">
        <f>IF(AND($BB$1=5,AG933=5,$BC$1=AH933),'Data Entry'!G938,"")</f>
        <v/>
      </c>
      <c r="BF933" s="24" t="str">
        <f t="shared" si="267"/>
        <v/>
      </c>
      <c r="BG933" s="24" t="str">
        <f t="shared" si="268"/>
        <v/>
      </c>
      <c r="BH933" s="24" t="str">
        <f>IF(AND($BB$1=5,AG933=5,$BC$1=AH933),'Data Entry'!E938,"")</f>
        <v/>
      </c>
      <c r="BI933" s="24" t="str">
        <f>IF(AND($BB$1=5,AG933=5,$BC$1=AH933),'Data Entry'!H938,"")</f>
        <v/>
      </c>
      <c r="BJ933" s="24" t="str">
        <f>IF(AND($BB$1=5,AG933=5,$BC$1=AH933),'Data Entry'!I938,"")</f>
        <v/>
      </c>
      <c r="BK933" s="24" t="str">
        <f t="shared" si="269"/>
        <v/>
      </c>
      <c r="BL933" s="24" t="str">
        <f t="shared" si="270"/>
        <v/>
      </c>
      <c r="BM933" s="24" t="str">
        <f t="shared" si="271"/>
        <v/>
      </c>
      <c r="BN933" s="24" t="str">
        <f t="shared" si="272"/>
        <v/>
      </c>
    </row>
    <row r="934" spans="1:66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7"/>
      <c r="AF934" t="str">
        <f>IF(AK934="","",IF(AK934&gt;0,COUNT($AG$2:AG934),""))</f>
        <v/>
      </c>
      <c r="AG934" s="24">
        <f t="shared" si="255"/>
        <v>5</v>
      </c>
      <c r="AH934" s="24">
        <f>IF(AND($AJ$1=5),'Data Entry'!C939,"")</f>
        <v>0</v>
      </c>
      <c r="AI934" s="24">
        <f>IF(AND($AJ$1=5),'Data Entry'!D939,"")</f>
        <v>0</v>
      </c>
      <c r="AJ934" s="24" t="str">
        <f t="shared" si="256"/>
        <v/>
      </c>
      <c r="AK934" s="24">
        <f>IF(AND($AJ$1=5),'Data Entry'!F939,"")</f>
        <v>0</v>
      </c>
      <c r="AL934" s="24" t="str">
        <f t="shared" si="257"/>
        <v/>
      </c>
      <c r="AM934" s="24">
        <f>IF(AND($AJ$1=5),'Data Entry'!G939,"")</f>
        <v>0</v>
      </c>
      <c r="AN934" s="24" t="str">
        <f t="shared" si="258"/>
        <v/>
      </c>
      <c r="AO934" s="24" t="str">
        <f t="shared" si="259"/>
        <v/>
      </c>
      <c r="AP934" s="24">
        <f>IF(AND($AJ$1=5),'Data Entry'!E939,"")</f>
        <v>0</v>
      </c>
      <c r="AQ934" s="24">
        <f>IF(AND($AJ$1=5),'Data Entry'!H939,"")</f>
        <v>0</v>
      </c>
      <c r="AR934" s="24">
        <f>IF(AND($AJ$1=5),'Data Entry'!I939,"")</f>
        <v>0</v>
      </c>
      <c r="AS934" s="24" t="str">
        <f t="shared" si="260"/>
        <v/>
      </c>
      <c r="AT934" s="24" t="str">
        <f t="shared" si="261"/>
        <v/>
      </c>
      <c r="AU934" s="24" t="str">
        <f t="shared" si="262"/>
        <v/>
      </c>
      <c r="AV934" s="24" t="str">
        <f t="shared" si="263"/>
        <v/>
      </c>
      <c r="AX934" t="str">
        <f>IF(BC934="","",IF(BC934&gt;0,COUNT($AY$2:AY934),""))</f>
        <v/>
      </c>
      <c r="AY934" s="24" t="str">
        <f t="shared" si="264"/>
        <v/>
      </c>
      <c r="AZ934" s="24" t="str">
        <f>IF(AND($BB$1=5,$BC$1=AH934),'Data Entry'!C939,"")</f>
        <v/>
      </c>
      <c r="BA934" s="24" t="str">
        <f>IF(AND($BB$1=5,AG934=5,$BC$1=AH934),'Data Entry'!D939,"")</f>
        <v/>
      </c>
      <c r="BB934" s="24" t="str">
        <f t="shared" si="265"/>
        <v/>
      </c>
      <c r="BC934" s="24" t="str">
        <f>IF(AND($BB$1=5,AG934=5,$BC$1=AH934),'Data Entry'!F939,"")</f>
        <v/>
      </c>
      <c r="BD934" s="24" t="str">
        <f t="shared" si="266"/>
        <v/>
      </c>
      <c r="BE934" s="24" t="str">
        <f>IF(AND($BB$1=5,AG934=5,$BC$1=AH934),'Data Entry'!G939,"")</f>
        <v/>
      </c>
      <c r="BF934" s="24" t="str">
        <f t="shared" si="267"/>
        <v/>
      </c>
      <c r="BG934" s="24" t="str">
        <f t="shared" si="268"/>
        <v/>
      </c>
      <c r="BH934" s="24" t="str">
        <f>IF(AND($BB$1=5,AG934=5,$BC$1=AH934),'Data Entry'!E939,"")</f>
        <v/>
      </c>
      <c r="BI934" s="24" t="str">
        <f>IF(AND($BB$1=5,AG934=5,$BC$1=AH934),'Data Entry'!H939,"")</f>
        <v/>
      </c>
      <c r="BJ934" s="24" t="str">
        <f>IF(AND($BB$1=5,AG934=5,$BC$1=AH934),'Data Entry'!I939,"")</f>
        <v/>
      </c>
      <c r="BK934" s="24" t="str">
        <f t="shared" si="269"/>
        <v/>
      </c>
      <c r="BL934" s="24" t="str">
        <f t="shared" si="270"/>
        <v/>
      </c>
      <c r="BM934" s="24" t="str">
        <f t="shared" si="271"/>
        <v/>
      </c>
      <c r="BN934" s="24" t="str">
        <f t="shared" si="272"/>
        <v/>
      </c>
    </row>
    <row r="935" spans="1:66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7"/>
      <c r="AF935" t="str">
        <f>IF(AK935="","",IF(AK935&gt;0,COUNT($AG$2:AG935),""))</f>
        <v/>
      </c>
      <c r="AG935" s="24">
        <f t="shared" si="255"/>
        <v>5</v>
      </c>
      <c r="AH935" s="24">
        <f>IF(AND($AJ$1=5),'Data Entry'!C940,"")</f>
        <v>0</v>
      </c>
      <c r="AI935" s="24">
        <f>IF(AND($AJ$1=5),'Data Entry'!D940,"")</f>
        <v>0</v>
      </c>
      <c r="AJ935" s="24" t="str">
        <f t="shared" si="256"/>
        <v/>
      </c>
      <c r="AK935" s="24">
        <f>IF(AND($AJ$1=5),'Data Entry'!F940,"")</f>
        <v>0</v>
      </c>
      <c r="AL935" s="24" t="str">
        <f t="shared" si="257"/>
        <v/>
      </c>
      <c r="AM935" s="24">
        <f>IF(AND($AJ$1=5),'Data Entry'!G940,"")</f>
        <v>0</v>
      </c>
      <c r="AN935" s="24" t="str">
        <f t="shared" si="258"/>
        <v/>
      </c>
      <c r="AO935" s="24" t="str">
        <f t="shared" si="259"/>
        <v/>
      </c>
      <c r="AP935" s="24">
        <f>IF(AND($AJ$1=5),'Data Entry'!E940,"")</f>
        <v>0</v>
      </c>
      <c r="AQ935" s="24">
        <f>IF(AND($AJ$1=5),'Data Entry'!H940,"")</f>
        <v>0</v>
      </c>
      <c r="AR935" s="24">
        <f>IF(AND($AJ$1=5),'Data Entry'!I940,"")</f>
        <v>0</v>
      </c>
      <c r="AS935" s="24" t="str">
        <f t="shared" si="260"/>
        <v/>
      </c>
      <c r="AT935" s="24" t="str">
        <f t="shared" si="261"/>
        <v/>
      </c>
      <c r="AU935" s="24" t="str">
        <f t="shared" si="262"/>
        <v/>
      </c>
      <c r="AV935" s="24" t="str">
        <f t="shared" si="263"/>
        <v/>
      </c>
      <c r="AX935" t="str">
        <f>IF(BC935="","",IF(BC935&gt;0,COUNT($AY$2:AY935),""))</f>
        <v/>
      </c>
      <c r="AY935" s="24" t="str">
        <f t="shared" si="264"/>
        <v/>
      </c>
      <c r="AZ935" s="24" t="str">
        <f>IF(AND($BB$1=5,$BC$1=AH935),'Data Entry'!C940,"")</f>
        <v/>
      </c>
      <c r="BA935" s="24" t="str">
        <f>IF(AND($BB$1=5,AG935=5,$BC$1=AH935),'Data Entry'!D940,"")</f>
        <v/>
      </c>
      <c r="BB935" s="24" t="str">
        <f t="shared" si="265"/>
        <v/>
      </c>
      <c r="BC935" s="24" t="str">
        <f>IF(AND($BB$1=5,AG935=5,$BC$1=AH935),'Data Entry'!F940,"")</f>
        <v/>
      </c>
      <c r="BD935" s="24" t="str">
        <f t="shared" si="266"/>
        <v/>
      </c>
      <c r="BE935" s="24" t="str">
        <f>IF(AND($BB$1=5,AG935=5,$BC$1=AH935),'Data Entry'!G940,"")</f>
        <v/>
      </c>
      <c r="BF935" s="24" t="str">
        <f t="shared" si="267"/>
        <v/>
      </c>
      <c r="BG935" s="24" t="str">
        <f t="shared" si="268"/>
        <v/>
      </c>
      <c r="BH935" s="24" t="str">
        <f>IF(AND($BB$1=5,AG935=5,$BC$1=AH935),'Data Entry'!E940,"")</f>
        <v/>
      </c>
      <c r="BI935" s="24" t="str">
        <f>IF(AND($BB$1=5,AG935=5,$BC$1=AH935),'Data Entry'!H940,"")</f>
        <v/>
      </c>
      <c r="BJ935" s="24" t="str">
        <f>IF(AND($BB$1=5,AG935=5,$BC$1=AH935),'Data Entry'!I940,"")</f>
        <v/>
      </c>
      <c r="BK935" s="24" t="str">
        <f t="shared" si="269"/>
        <v/>
      </c>
      <c r="BL935" s="24" t="str">
        <f t="shared" si="270"/>
        <v/>
      </c>
      <c r="BM935" s="24" t="str">
        <f t="shared" si="271"/>
        <v/>
      </c>
      <c r="BN935" s="24" t="str">
        <f t="shared" si="272"/>
        <v/>
      </c>
    </row>
    <row r="936" spans="1:66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7"/>
      <c r="AF936" t="str">
        <f>IF(AK936="","",IF(AK936&gt;0,COUNT($AG$2:AG936),""))</f>
        <v/>
      </c>
      <c r="AG936" s="24">
        <f t="shared" si="255"/>
        <v>5</v>
      </c>
      <c r="AH936" s="24">
        <f>IF(AND($AJ$1=5),'Data Entry'!C941,"")</f>
        <v>0</v>
      </c>
      <c r="AI936" s="24">
        <f>IF(AND($AJ$1=5),'Data Entry'!D941,"")</f>
        <v>0</v>
      </c>
      <c r="AJ936" s="24" t="str">
        <f t="shared" si="256"/>
        <v/>
      </c>
      <c r="AK936" s="24">
        <f>IF(AND($AJ$1=5),'Data Entry'!F941,"")</f>
        <v>0</v>
      </c>
      <c r="AL936" s="24" t="str">
        <f t="shared" si="257"/>
        <v/>
      </c>
      <c r="AM936" s="24">
        <f>IF(AND($AJ$1=5),'Data Entry'!G941,"")</f>
        <v>0</v>
      </c>
      <c r="AN936" s="24" t="str">
        <f t="shared" si="258"/>
        <v/>
      </c>
      <c r="AO936" s="24" t="str">
        <f t="shared" si="259"/>
        <v/>
      </c>
      <c r="AP936" s="24">
        <f>IF(AND($AJ$1=5),'Data Entry'!E941,"")</f>
        <v>0</v>
      </c>
      <c r="AQ936" s="24">
        <f>IF(AND($AJ$1=5),'Data Entry'!H941,"")</f>
        <v>0</v>
      </c>
      <c r="AR936" s="24">
        <f>IF(AND($AJ$1=5),'Data Entry'!I941,"")</f>
        <v>0</v>
      </c>
      <c r="AS936" s="24" t="str">
        <f t="shared" si="260"/>
        <v/>
      </c>
      <c r="AT936" s="24" t="str">
        <f t="shared" si="261"/>
        <v/>
      </c>
      <c r="AU936" s="24" t="str">
        <f t="shared" si="262"/>
        <v/>
      </c>
      <c r="AV936" s="24" t="str">
        <f t="shared" si="263"/>
        <v/>
      </c>
      <c r="AX936" t="str">
        <f>IF(BC936="","",IF(BC936&gt;0,COUNT($AY$2:AY936),""))</f>
        <v/>
      </c>
      <c r="AY936" s="24" t="str">
        <f t="shared" si="264"/>
        <v/>
      </c>
      <c r="AZ936" s="24" t="str">
        <f>IF(AND($BB$1=5,$BC$1=AH936),'Data Entry'!C941,"")</f>
        <v/>
      </c>
      <c r="BA936" s="24" t="str">
        <f>IF(AND($BB$1=5,AG936=5,$BC$1=AH936),'Data Entry'!D941,"")</f>
        <v/>
      </c>
      <c r="BB936" s="24" t="str">
        <f t="shared" si="265"/>
        <v/>
      </c>
      <c r="BC936" s="24" t="str">
        <f>IF(AND($BB$1=5,AG936=5,$BC$1=AH936),'Data Entry'!F941,"")</f>
        <v/>
      </c>
      <c r="BD936" s="24" t="str">
        <f t="shared" si="266"/>
        <v/>
      </c>
      <c r="BE936" s="24" t="str">
        <f>IF(AND($BB$1=5,AG936=5,$BC$1=AH936),'Data Entry'!G941,"")</f>
        <v/>
      </c>
      <c r="BF936" s="24" t="str">
        <f t="shared" si="267"/>
        <v/>
      </c>
      <c r="BG936" s="24" t="str">
        <f t="shared" si="268"/>
        <v/>
      </c>
      <c r="BH936" s="24" t="str">
        <f>IF(AND($BB$1=5,AG936=5,$BC$1=AH936),'Data Entry'!E941,"")</f>
        <v/>
      </c>
      <c r="BI936" s="24" t="str">
        <f>IF(AND($BB$1=5,AG936=5,$BC$1=AH936),'Data Entry'!H941,"")</f>
        <v/>
      </c>
      <c r="BJ936" s="24" t="str">
        <f>IF(AND($BB$1=5,AG936=5,$BC$1=AH936),'Data Entry'!I941,"")</f>
        <v/>
      </c>
      <c r="BK936" s="24" t="str">
        <f t="shared" si="269"/>
        <v/>
      </c>
      <c r="BL936" s="24" t="str">
        <f t="shared" si="270"/>
        <v/>
      </c>
      <c r="BM936" s="24" t="str">
        <f t="shared" si="271"/>
        <v/>
      </c>
      <c r="BN936" s="24" t="str">
        <f t="shared" si="272"/>
        <v/>
      </c>
    </row>
    <row r="937" spans="1:66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7"/>
      <c r="AF937" t="str">
        <f>IF(AK937="","",IF(AK937&gt;0,COUNT($AG$2:AG937),""))</f>
        <v/>
      </c>
      <c r="AG937" s="24">
        <f t="shared" si="255"/>
        <v>5</v>
      </c>
      <c r="AH937" s="24">
        <f>IF(AND($AJ$1=5),'Data Entry'!C942,"")</f>
        <v>0</v>
      </c>
      <c r="AI937" s="24">
        <f>IF(AND($AJ$1=5),'Data Entry'!D942,"")</f>
        <v>0</v>
      </c>
      <c r="AJ937" s="24" t="str">
        <f t="shared" si="256"/>
        <v/>
      </c>
      <c r="AK937" s="24">
        <f>IF(AND($AJ$1=5),'Data Entry'!F942,"")</f>
        <v>0</v>
      </c>
      <c r="AL937" s="24" t="str">
        <f t="shared" si="257"/>
        <v/>
      </c>
      <c r="AM937" s="24">
        <f>IF(AND($AJ$1=5),'Data Entry'!G942,"")</f>
        <v>0</v>
      </c>
      <c r="AN937" s="24" t="str">
        <f t="shared" si="258"/>
        <v/>
      </c>
      <c r="AO937" s="24" t="str">
        <f t="shared" si="259"/>
        <v/>
      </c>
      <c r="AP937" s="24">
        <f>IF(AND($AJ$1=5),'Data Entry'!E942,"")</f>
        <v>0</v>
      </c>
      <c r="AQ937" s="24">
        <f>IF(AND($AJ$1=5),'Data Entry'!H942,"")</f>
        <v>0</v>
      </c>
      <c r="AR937" s="24">
        <f>IF(AND($AJ$1=5),'Data Entry'!I942,"")</f>
        <v>0</v>
      </c>
      <c r="AS937" s="24" t="str">
        <f t="shared" si="260"/>
        <v/>
      </c>
      <c r="AT937" s="24" t="str">
        <f t="shared" si="261"/>
        <v/>
      </c>
      <c r="AU937" s="24" t="str">
        <f t="shared" si="262"/>
        <v/>
      </c>
      <c r="AV937" s="24" t="str">
        <f t="shared" si="263"/>
        <v/>
      </c>
      <c r="AX937" t="str">
        <f>IF(BC937="","",IF(BC937&gt;0,COUNT($AY$2:AY937),""))</f>
        <v/>
      </c>
      <c r="AY937" s="24" t="str">
        <f t="shared" si="264"/>
        <v/>
      </c>
      <c r="AZ937" s="24" t="str">
        <f>IF(AND($BB$1=5,$BC$1=AH937),'Data Entry'!C942,"")</f>
        <v/>
      </c>
      <c r="BA937" s="24" t="str">
        <f>IF(AND($BB$1=5,AG937=5,$BC$1=AH937),'Data Entry'!D942,"")</f>
        <v/>
      </c>
      <c r="BB937" s="24" t="str">
        <f t="shared" si="265"/>
        <v/>
      </c>
      <c r="BC937" s="24" t="str">
        <f>IF(AND($BB$1=5,AG937=5,$BC$1=AH937),'Data Entry'!F942,"")</f>
        <v/>
      </c>
      <c r="BD937" s="24" t="str">
        <f t="shared" si="266"/>
        <v/>
      </c>
      <c r="BE937" s="24" t="str">
        <f>IF(AND($BB$1=5,AG937=5,$BC$1=AH937),'Data Entry'!G942,"")</f>
        <v/>
      </c>
      <c r="BF937" s="24" t="str">
        <f t="shared" si="267"/>
        <v/>
      </c>
      <c r="BG937" s="24" t="str">
        <f t="shared" si="268"/>
        <v/>
      </c>
      <c r="BH937" s="24" t="str">
        <f>IF(AND($BB$1=5,AG937=5,$BC$1=AH937),'Data Entry'!E942,"")</f>
        <v/>
      </c>
      <c r="BI937" s="24" t="str">
        <f>IF(AND($BB$1=5,AG937=5,$BC$1=AH937),'Data Entry'!H942,"")</f>
        <v/>
      </c>
      <c r="BJ937" s="24" t="str">
        <f>IF(AND($BB$1=5,AG937=5,$BC$1=AH937),'Data Entry'!I942,"")</f>
        <v/>
      </c>
      <c r="BK937" s="24" t="str">
        <f t="shared" si="269"/>
        <v/>
      </c>
      <c r="BL937" s="24" t="str">
        <f t="shared" si="270"/>
        <v/>
      </c>
      <c r="BM937" s="24" t="str">
        <f t="shared" si="271"/>
        <v/>
      </c>
      <c r="BN937" s="24" t="str">
        <f t="shared" si="272"/>
        <v/>
      </c>
    </row>
    <row r="938" spans="1:66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7"/>
      <c r="AF938" t="str">
        <f>IF(AK938="","",IF(AK938&gt;0,COUNT($AG$2:AG938),""))</f>
        <v/>
      </c>
      <c r="AG938" s="24">
        <f t="shared" si="255"/>
        <v>5</v>
      </c>
      <c r="AH938" s="24">
        <f>IF(AND($AJ$1=5),'Data Entry'!C943,"")</f>
        <v>0</v>
      </c>
      <c r="AI938" s="24">
        <f>IF(AND($AJ$1=5),'Data Entry'!D943,"")</f>
        <v>0</v>
      </c>
      <c r="AJ938" s="24" t="str">
        <f t="shared" si="256"/>
        <v/>
      </c>
      <c r="AK938" s="24">
        <f>IF(AND($AJ$1=5),'Data Entry'!F943,"")</f>
        <v>0</v>
      </c>
      <c r="AL938" s="24" t="str">
        <f t="shared" si="257"/>
        <v/>
      </c>
      <c r="AM938" s="24">
        <f>IF(AND($AJ$1=5),'Data Entry'!G943,"")</f>
        <v>0</v>
      </c>
      <c r="AN938" s="24" t="str">
        <f t="shared" si="258"/>
        <v/>
      </c>
      <c r="AO938" s="24" t="str">
        <f t="shared" si="259"/>
        <v/>
      </c>
      <c r="AP938" s="24">
        <f>IF(AND($AJ$1=5),'Data Entry'!E943,"")</f>
        <v>0</v>
      </c>
      <c r="AQ938" s="24">
        <f>IF(AND($AJ$1=5),'Data Entry'!H943,"")</f>
        <v>0</v>
      </c>
      <c r="AR938" s="24">
        <f>IF(AND($AJ$1=5),'Data Entry'!I943,"")</f>
        <v>0</v>
      </c>
      <c r="AS938" s="24" t="str">
        <f t="shared" si="260"/>
        <v/>
      </c>
      <c r="AT938" s="24" t="str">
        <f t="shared" si="261"/>
        <v/>
      </c>
      <c r="AU938" s="24" t="str">
        <f t="shared" si="262"/>
        <v/>
      </c>
      <c r="AV938" s="24" t="str">
        <f t="shared" si="263"/>
        <v/>
      </c>
      <c r="AX938" t="str">
        <f>IF(BC938="","",IF(BC938&gt;0,COUNT($AY$2:AY938),""))</f>
        <v/>
      </c>
      <c r="AY938" s="24" t="str">
        <f t="shared" si="264"/>
        <v/>
      </c>
      <c r="AZ938" s="24" t="str">
        <f>IF(AND($BB$1=5,$BC$1=AH938),'Data Entry'!C943,"")</f>
        <v/>
      </c>
      <c r="BA938" s="24" t="str">
        <f>IF(AND($BB$1=5,AG938=5,$BC$1=AH938),'Data Entry'!D943,"")</f>
        <v/>
      </c>
      <c r="BB938" s="24" t="str">
        <f t="shared" si="265"/>
        <v/>
      </c>
      <c r="BC938" s="24" t="str">
        <f>IF(AND($BB$1=5,AG938=5,$BC$1=AH938),'Data Entry'!F943,"")</f>
        <v/>
      </c>
      <c r="BD938" s="24" t="str">
        <f t="shared" si="266"/>
        <v/>
      </c>
      <c r="BE938" s="24" t="str">
        <f>IF(AND($BB$1=5,AG938=5,$BC$1=AH938),'Data Entry'!G943,"")</f>
        <v/>
      </c>
      <c r="BF938" s="24" t="str">
        <f t="shared" si="267"/>
        <v/>
      </c>
      <c r="BG938" s="24" t="str">
        <f t="shared" si="268"/>
        <v/>
      </c>
      <c r="BH938" s="24" t="str">
        <f>IF(AND($BB$1=5,AG938=5,$BC$1=AH938),'Data Entry'!E943,"")</f>
        <v/>
      </c>
      <c r="BI938" s="24" t="str">
        <f>IF(AND($BB$1=5,AG938=5,$BC$1=AH938),'Data Entry'!H943,"")</f>
        <v/>
      </c>
      <c r="BJ938" s="24" t="str">
        <f>IF(AND($BB$1=5,AG938=5,$BC$1=AH938),'Data Entry'!I943,"")</f>
        <v/>
      </c>
      <c r="BK938" s="24" t="str">
        <f t="shared" si="269"/>
        <v/>
      </c>
      <c r="BL938" s="24" t="str">
        <f t="shared" si="270"/>
        <v/>
      </c>
      <c r="BM938" s="24" t="str">
        <f t="shared" si="271"/>
        <v/>
      </c>
      <c r="BN938" s="24" t="str">
        <f t="shared" si="272"/>
        <v/>
      </c>
    </row>
    <row r="939" spans="1:66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7"/>
      <c r="AF939" t="str">
        <f>IF(AK939="","",IF(AK939&gt;0,COUNT($AG$2:AG939),""))</f>
        <v/>
      </c>
      <c r="AG939" s="24">
        <f t="shared" si="255"/>
        <v>5</v>
      </c>
      <c r="AH939" s="24">
        <f>IF(AND($AJ$1=5),'Data Entry'!C944,"")</f>
        <v>0</v>
      </c>
      <c r="AI939" s="24">
        <f>IF(AND($AJ$1=5),'Data Entry'!D944,"")</f>
        <v>0</v>
      </c>
      <c r="AJ939" s="24" t="str">
        <f t="shared" si="256"/>
        <v/>
      </c>
      <c r="AK939" s="24">
        <f>IF(AND($AJ$1=5),'Data Entry'!F944,"")</f>
        <v>0</v>
      </c>
      <c r="AL939" s="24" t="str">
        <f t="shared" si="257"/>
        <v/>
      </c>
      <c r="AM939" s="24">
        <f>IF(AND($AJ$1=5),'Data Entry'!G944,"")</f>
        <v>0</v>
      </c>
      <c r="AN939" s="24" t="str">
        <f t="shared" si="258"/>
        <v/>
      </c>
      <c r="AO939" s="24" t="str">
        <f t="shared" si="259"/>
        <v/>
      </c>
      <c r="AP939" s="24">
        <f>IF(AND($AJ$1=5),'Data Entry'!E944,"")</f>
        <v>0</v>
      </c>
      <c r="AQ939" s="24">
        <f>IF(AND($AJ$1=5),'Data Entry'!H944,"")</f>
        <v>0</v>
      </c>
      <c r="AR939" s="24">
        <f>IF(AND($AJ$1=5),'Data Entry'!I944,"")</f>
        <v>0</v>
      </c>
      <c r="AS939" s="24" t="str">
        <f t="shared" si="260"/>
        <v/>
      </c>
      <c r="AT939" s="24" t="str">
        <f t="shared" si="261"/>
        <v/>
      </c>
      <c r="AU939" s="24" t="str">
        <f t="shared" si="262"/>
        <v/>
      </c>
      <c r="AV939" s="24" t="str">
        <f t="shared" si="263"/>
        <v/>
      </c>
      <c r="AX939" t="str">
        <f>IF(BC939="","",IF(BC939&gt;0,COUNT($AY$2:AY939),""))</f>
        <v/>
      </c>
      <c r="AY939" s="24" t="str">
        <f t="shared" si="264"/>
        <v/>
      </c>
      <c r="AZ939" s="24" t="str">
        <f>IF(AND($BB$1=5,$BC$1=AH939),'Data Entry'!C944,"")</f>
        <v/>
      </c>
      <c r="BA939" s="24" t="str">
        <f>IF(AND($BB$1=5,AG939=5,$BC$1=AH939),'Data Entry'!D944,"")</f>
        <v/>
      </c>
      <c r="BB939" s="24" t="str">
        <f t="shared" si="265"/>
        <v/>
      </c>
      <c r="BC939" s="24" t="str">
        <f>IF(AND($BB$1=5,AG939=5,$BC$1=AH939),'Data Entry'!F944,"")</f>
        <v/>
      </c>
      <c r="BD939" s="24" t="str">
        <f t="shared" si="266"/>
        <v/>
      </c>
      <c r="BE939" s="24" t="str">
        <f>IF(AND($BB$1=5,AG939=5,$BC$1=AH939),'Data Entry'!G944,"")</f>
        <v/>
      </c>
      <c r="BF939" s="24" t="str">
        <f t="shared" si="267"/>
        <v/>
      </c>
      <c r="BG939" s="24" t="str">
        <f t="shared" si="268"/>
        <v/>
      </c>
      <c r="BH939" s="24" t="str">
        <f>IF(AND($BB$1=5,AG939=5,$BC$1=AH939),'Data Entry'!E944,"")</f>
        <v/>
      </c>
      <c r="BI939" s="24" t="str">
        <f>IF(AND($BB$1=5,AG939=5,$BC$1=AH939),'Data Entry'!H944,"")</f>
        <v/>
      </c>
      <c r="BJ939" s="24" t="str">
        <f>IF(AND($BB$1=5,AG939=5,$BC$1=AH939),'Data Entry'!I944,"")</f>
        <v/>
      </c>
      <c r="BK939" s="24" t="str">
        <f t="shared" si="269"/>
        <v/>
      </c>
      <c r="BL939" s="24" t="str">
        <f t="shared" si="270"/>
        <v/>
      </c>
      <c r="BM939" s="24" t="str">
        <f t="shared" si="271"/>
        <v/>
      </c>
      <c r="BN939" s="24" t="str">
        <f t="shared" si="272"/>
        <v/>
      </c>
    </row>
    <row r="940" spans="1:66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7"/>
      <c r="AF940" t="str">
        <f>IF(AK940="","",IF(AK940&gt;0,COUNT($AG$2:AG940),""))</f>
        <v/>
      </c>
      <c r="AG940" s="24">
        <f t="shared" si="255"/>
        <v>5</v>
      </c>
      <c r="AH940" s="24">
        <f>IF(AND($AJ$1=5),'Data Entry'!C945,"")</f>
        <v>0</v>
      </c>
      <c r="AI940" s="24">
        <f>IF(AND($AJ$1=5),'Data Entry'!D945,"")</f>
        <v>0</v>
      </c>
      <c r="AJ940" s="24" t="str">
        <f t="shared" si="256"/>
        <v/>
      </c>
      <c r="AK940" s="24">
        <f>IF(AND($AJ$1=5),'Data Entry'!F945,"")</f>
        <v>0</v>
      </c>
      <c r="AL940" s="24" t="str">
        <f t="shared" si="257"/>
        <v/>
      </c>
      <c r="AM940" s="24">
        <f>IF(AND($AJ$1=5),'Data Entry'!G945,"")</f>
        <v>0</v>
      </c>
      <c r="AN940" s="24" t="str">
        <f t="shared" si="258"/>
        <v/>
      </c>
      <c r="AO940" s="24" t="str">
        <f t="shared" si="259"/>
        <v/>
      </c>
      <c r="AP940" s="24">
        <f>IF(AND($AJ$1=5),'Data Entry'!E945,"")</f>
        <v>0</v>
      </c>
      <c r="AQ940" s="24">
        <f>IF(AND($AJ$1=5),'Data Entry'!H945,"")</f>
        <v>0</v>
      </c>
      <c r="AR940" s="24">
        <f>IF(AND($AJ$1=5),'Data Entry'!I945,"")</f>
        <v>0</v>
      </c>
      <c r="AS940" s="24" t="str">
        <f t="shared" si="260"/>
        <v/>
      </c>
      <c r="AT940" s="24" t="str">
        <f t="shared" si="261"/>
        <v/>
      </c>
      <c r="AU940" s="24" t="str">
        <f t="shared" si="262"/>
        <v/>
      </c>
      <c r="AV940" s="24" t="str">
        <f t="shared" si="263"/>
        <v/>
      </c>
      <c r="AX940" t="str">
        <f>IF(BC940="","",IF(BC940&gt;0,COUNT($AY$2:AY940),""))</f>
        <v/>
      </c>
      <c r="AY940" s="24" t="str">
        <f t="shared" si="264"/>
        <v/>
      </c>
      <c r="AZ940" s="24" t="str">
        <f>IF(AND($BB$1=5,$BC$1=AH940),'Data Entry'!C945,"")</f>
        <v/>
      </c>
      <c r="BA940" s="24" t="str">
        <f>IF(AND($BB$1=5,AG940=5,$BC$1=AH940),'Data Entry'!D945,"")</f>
        <v/>
      </c>
      <c r="BB940" s="24" t="str">
        <f t="shared" si="265"/>
        <v/>
      </c>
      <c r="BC940" s="24" t="str">
        <f>IF(AND($BB$1=5,AG940=5,$BC$1=AH940),'Data Entry'!F945,"")</f>
        <v/>
      </c>
      <c r="BD940" s="24" t="str">
        <f t="shared" si="266"/>
        <v/>
      </c>
      <c r="BE940" s="24" t="str">
        <f>IF(AND($BB$1=5,AG940=5,$BC$1=AH940),'Data Entry'!G945,"")</f>
        <v/>
      </c>
      <c r="BF940" s="24" t="str">
        <f t="shared" si="267"/>
        <v/>
      </c>
      <c r="BG940" s="24" t="str">
        <f t="shared" si="268"/>
        <v/>
      </c>
      <c r="BH940" s="24" t="str">
        <f>IF(AND($BB$1=5,AG940=5,$BC$1=AH940),'Data Entry'!E945,"")</f>
        <v/>
      </c>
      <c r="BI940" s="24" t="str">
        <f>IF(AND($BB$1=5,AG940=5,$BC$1=AH940),'Data Entry'!H945,"")</f>
        <v/>
      </c>
      <c r="BJ940" s="24" t="str">
        <f>IF(AND($BB$1=5,AG940=5,$BC$1=AH940),'Data Entry'!I945,"")</f>
        <v/>
      </c>
      <c r="BK940" s="24" t="str">
        <f t="shared" si="269"/>
        <v/>
      </c>
      <c r="BL940" s="24" t="str">
        <f t="shared" si="270"/>
        <v/>
      </c>
      <c r="BM940" s="24" t="str">
        <f t="shared" si="271"/>
        <v/>
      </c>
      <c r="BN940" s="24" t="str">
        <f t="shared" si="272"/>
        <v/>
      </c>
    </row>
    <row r="941" spans="1:66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7"/>
      <c r="AF941" t="str">
        <f>IF(AK941="","",IF(AK941&gt;0,COUNT($AG$2:AG941),""))</f>
        <v/>
      </c>
      <c r="AG941" s="24">
        <f t="shared" si="255"/>
        <v>5</v>
      </c>
      <c r="AH941" s="24">
        <f>IF(AND($AJ$1=5),'Data Entry'!C946,"")</f>
        <v>0</v>
      </c>
      <c r="AI941" s="24">
        <f>IF(AND($AJ$1=5),'Data Entry'!D946,"")</f>
        <v>0</v>
      </c>
      <c r="AJ941" s="24" t="str">
        <f t="shared" si="256"/>
        <v/>
      </c>
      <c r="AK941" s="24">
        <f>IF(AND($AJ$1=5),'Data Entry'!F946,"")</f>
        <v>0</v>
      </c>
      <c r="AL941" s="24" t="str">
        <f t="shared" si="257"/>
        <v/>
      </c>
      <c r="AM941" s="24">
        <f>IF(AND($AJ$1=5),'Data Entry'!G946,"")</f>
        <v>0</v>
      </c>
      <c r="AN941" s="24" t="str">
        <f t="shared" si="258"/>
        <v/>
      </c>
      <c r="AO941" s="24" t="str">
        <f t="shared" si="259"/>
        <v/>
      </c>
      <c r="AP941" s="24">
        <f>IF(AND($AJ$1=5),'Data Entry'!E946,"")</f>
        <v>0</v>
      </c>
      <c r="AQ941" s="24">
        <f>IF(AND($AJ$1=5),'Data Entry'!H946,"")</f>
        <v>0</v>
      </c>
      <c r="AR941" s="24">
        <f>IF(AND($AJ$1=5),'Data Entry'!I946,"")</f>
        <v>0</v>
      </c>
      <c r="AS941" s="24" t="str">
        <f t="shared" si="260"/>
        <v/>
      </c>
      <c r="AT941" s="24" t="str">
        <f t="shared" si="261"/>
        <v/>
      </c>
      <c r="AU941" s="24" t="str">
        <f t="shared" si="262"/>
        <v/>
      </c>
      <c r="AV941" s="24" t="str">
        <f t="shared" si="263"/>
        <v/>
      </c>
      <c r="AX941" t="str">
        <f>IF(BC941="","",IF(BC941&gt;0,COUNT($AY$2:AY941),""))</f>
        <v/>
      </c>
      <c r="AY941" s="24" t="str">
        <f t="shared" si="264"/>
        <v/>
      </c>
      <c r="AZ941" s="24" t="str">
        <f>IF(AND($BB$1=5,$BC$1=AH941),'Data Entry'!C946,"")</f>
        <v/>
      </c>
      <c r="BA941" s="24" t="str">
        <f>IF(AND($BB$1=5,AG941=5,$BC$1=AH941),'Data Entry'!D946,"")</f>
        <v/>
      </c>
      <c r="BB941" s="24" t="str">
        <f t="shared" si="265"/>
        <v/>
      </c>
      <c r="BC941" s="24" t="str">
        <f>IF(AND($BB$1=5,AG941=5,$BC$1=AH941),'Data Entry'!F946,"")</f>
        <v/>
      </c>
      <c r="BD941" s="24" t="str">
        <f t="shared" si="266"/>
        <v/>
      </c>
      <c r="BE941" s="24" t="str">
        <f>IF(AND($BB$1=5,AG941=5,$BC$1=AH941),'Data Entry'!G946,"")</f>
        <v/>
      </c>
      <c r="BF941" s="24" t="str">
        <f t="shared" si="267"/>
        <v/>
      </c>
      <c r="BG941" s="24" t="str">
        <f t="shared" si="268"/>
        <v/>
      </c>
      <c r="BH941" s="24" t="str">
        <f>IF(AND($BB$1=5,AG941=5,$BC$1=AH941),'Data Entry'!E946,"")</f>
        <v/>
      </c>
      <c r="BI941" s="24" t="str">
        <f>IF(AND($BB$1=5,AG941=5,$BC$1=AH941),'Data Entry'!H946,"")</f>
        <v/>
      </c>
      <c r="BJ941" s="24" t="str">
        <f>IF(AND($BB$1=5,AG941=5,$BC$1=AH941),'Data Entry'!I946,"")</f>
        <v/>
      </c>
      <c r="BK941" s="24" t="str">
        <f t="shared" si="269"/>
        <v/>
      </c>
      <c r="BL941" s="24" t="str">
        <f t="shared" si="270"/>
        <v/>
      </c>
      <c r="BM941" s="24" t="str">
        <f t="shared" si="271"/>
        <v/>
      </c>
      <c r="BN941" s="24" t="str">
        <f t="shared" si="272"/>
        <v/>
      </c>
    </row>
    <row r="942" spans="1:66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7"/>
      <c r="AF942" t="str">
        <f>IF(AK942="","",IF(AK942&gt;0,COUNT($AG$2:AG942),""))</f>
        <v/>
      </c>
      <c r="AG942" s="24">
        <f t="shared" si="255"/>
        <v>5</v>
      </c>
      <c r="AH942" s="24">
        <f>IF(AND($AJ$1=5),'Data Entry'!C947,"")</f>
        <v>0</v>
      </c>
      <c r="AI942" s="24">
        <f>IF(AND($AJ$1=5),'Data Entry'!D947,"")</f>
        <v>0</v>
      </c>
      <c r="AJ942" s="24" t="str">
        <f t="shared" si="256"/>
        <v/>
      </c>
      <c r="AK942" s="24">
        <f>IF(AND($AJ$1=5),'Data Entry'!F947,"")</f>
        <v>0</v>
      </c>
      <c r="AL942" s="24" t="str">
        <f t="shared" si="257"/>
        <v/>
      </c>
      <c r="AM942" s="24">
        <f>IF(AND($AJ$1=5),'Data Entry'!G947,"")</f>
        <v>0</v>
      </c>
      <c r="AN942" s="24" t="str">
        <f t="shared" si="258"/>
        <v/>
      </c>
      <c r="AO942" s="24" t="str">
        <f t="shared" si="259"/>
        <v/>
      </c>
      <c r="AP942" s="24">
        <f>IF(AND($AJ$1=5),'Data Entry'!E947,"")</f>
        <v>0</v>
      </c>
      <c r="AQ942" s="24">
        <f>IF(AND($AJ$1=5),'Data Entry'!H947,"")</f>
        <v>0</v>
      </c>
      <c r="AR942" s="24">
        <f>IF(AND($AJ$1=5),'Data Entry'!I947,"")</f>
        <v>0</v>
      </c>
      <c r="AS942" s="24" t="str">
        <f t="shared" si="260"/>
        <v/>
      </c>
      <c r="AT942" s="24" t="str">
        <f t="shared" si="261"/>
        <v/>
      </c>
      <c r="AU942" s="24" t="str">
        <f t="shared" si="262"/>
        <v/>
      </c>
      <c r="AV942" s="24" t="str">
        <f t="shared" si="263"/>
        <v/>
      </c>
      <c r="AX942" t="str">
        <f>IF(BC942="","",IF(BC942&gt;0,COUNT($AY$2:AY942),""))</f>
        <v/>
      </c>
      <c r="AY942" s="24" t="str">
        <f t="shared" si="264"/>
        <v/>
      </c>
      <c r="AZ942" s="24" t="str">
        <f>IF(AND($BB$1=5,$BC$1=AH942),'Data Entry'!C947,"")</f>
        <v/>
      </c>
      <c r="BA942" s="24" t="str">
        <f>IF(AND($BB$1=5,AG942=5,$BC$1=AH942),'Data Entry'!D947,"")</f>
        <v/>
      </c>
      <c r="BB942" s="24" t="str">
        <f t="shared" si="265"/>
        <v/>
      </c>
      <c r="BC942" s="24" t="str">
        <f>IF(AND($BB$1=5,AG942=5,$BC$1=AH942),'Data Entry'!F947,"")</f>
        <v/>
      </c>
      <c r="BD942" s="24" t="str">
        <f t="shared" si="266"/>
        <v/>
      </c>
      <c r="BE942" s="24" t="str">
        <f>IF(AND($BB$1=5,AG942=5,$BC$1=AH942),'Data Entry'!G947,"")</f>
        <v/>
      </c>
      <c r="BF942" s="24" t="str">
        <f t="shared" si="267"/>
        <v/>
      </c>
      <c r="BG942" s="24" t="str">
        <f t="shared" si="268"/>
        <v/>
      </c>
      <c r="BH942" s="24" t="str">
        <f>IF(AND($BB$1=5,AG942=5,$BC$1=AH942),'Data Entry'!E947,"")</f>
        <v/>
      </c>
      <c r="BI942" s="24" t="str">
        <f>IF(AND($BB$1=5,AG942=5,$BC$1=AH942),'Data Entry'!H947,"")</f>
        <v/>
      </c>
      <c r="BJ942" s="24" t="str">
        <f>IF(AND($BB$1=5,AG942=5,$BC$1=AH942),'Data Entry'!I947,"")</f>
        <v/>
      </c>
      <c r="BK942" s="24" t="str">
        <f t="shared" si="269"/>
        <v/>
      </c>
      <c r="BL942" s="24" t="str">
        <f t="shared" si="270"/>
        <v/>
      </c>
      <c r="BM942" s="24" t="str">
        <f t="shared" si="271"/>
        <v/>
      </c>
      <c r="BN942" s="24" t="str">
        <f t="shared" si="272"/>
        <v/>
      </c>
    </row>
    <row r="943" spans="1:66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7"/>
      <c r="AF943" t="str">
        <f>IF(AK943="","",IF(AK943&gt;0,COUNT($AG$2:AG943),""))</f>
        <v/>
      </c>
      <c r="AG943" s="24">
        <f t="shared" si="255"/>
        <v>5</v>
      </c>
      <c r="AH943" s="24">
        <f>IF(AND($AJ$1=5),'Data Entry'!C948,"")</f>
        <v>0</v>
      </c>
      <c r="AI943" s="24">
        <f>IF(AND($AJ$1=5),'Data Entry'!D948,"")</f>
        <v>0</v>
      </c>
      <c r="AJ943" s="24" t="str">
        <f t="shared" si="256"/>
        <v/>
      </c>
      <c r="AK943" s="24">
        <f>IF(AND($AJ$1=5),'Data Entry'!F948,"")</f>
        <v>0</v>
      </c>
      <c r="AL943" s="24" t="str">
        <f t="shared" si="257"/>
        <v/>
      </c>
      <c r="AM943" s="24">
        <f>IF(AND($AJ$1=5),'Data Entry'!G948,"")</f>
        <v>0</v>
      </c>
      <c r="AN943" s="24" t="str">
        <f t="shared" si="258"/>
        <v/>
      </c>
      <c r="AO943" s="24" t="str">
        <f t="shared" si="259"/>
        <v/>
      </c>
      <c r="AP943" s="24">
        <f>IF(AND($AJ$1=5),'Data Entry'!E948,"")</f>
        <v>0</v>
      </c>
      <c r="AQ943" s="24">
        <f>IF(AND($AJ$1=5),'Data Entry'!H948,"")</f>
        <v>0</v>
      </c>
      <c r="AR943" s="24">
        <f>IF(AND($AJ$1=5),'Data Entry'!I948,"")</f>
        <v>0</v>
      </c>
      <c r="AS943" s="24" t="str">
        <f t="shared" si="260"/>
        <v/>
      </c>
      <c r="AT943" s="24" t="str">
        <f t="shared" si="261"/>
        <v/>
      </c>
      <c r="AU943" s="24" t="str">
        <f t="shared" si="262"/>
        <v/>
      </c>
      <c r="AV943" s="24" t="str">
        <f t="shared" si="263"/>
        <v/>
      </c>
      <c r="AX943" t="str">
        <f>IF(BC943="","",IF(BC943&gt;0,COUNT($AY$2:AY943),""))</f>
        <v/>
      </c>
      <c r="AY943" s="24" t="str">
        <f t="shared" si="264"/>
        <v/>
      </c>
      <c r="AZ943" s="24" t="str">
        <f>IF(AND($BB$1=5,$BC$1=AH943),'Data Entry'!C948,"")</f>
        <v/>
      </c>
      <c r="BA943" s="24" t="str">
        <f>IF(AND($BB$1=5,AG943=5,$BC$1=AH943),'Data Entry'!D948,"")</f>
        <v/>
      </c>
      <c r="BB943" s="24" t="str">
        <f t="shared" si="265"/>
        <v/>
      </c>
      <c r="BC943" s="24" t="str">
        <f>IF(AND($BB$1=5,AG943=5,$BC$1=AH943),'Data Entry'!F948,"")</f>
        <v/>
      </c>
      <c r="BD943" s="24" t="str">
        <f t="shared" si="266"/>
        <v/>
      </c>
      <c r="BE943" s="24" t="str">
        <f>IF(AND($BB$1=5,AG943=5,$BC$1=AH943),'Data Entry'!G948,"")</f>
        <v/>
      </c>
      <c r="BF943" s="24" t="str">
        <f t="shared" si="267"/>
        <v/>
      </c>
      <c r="BG943" s="24" t="str">
        <f t="shared" si="268"/>
        <v/>
      </c>
      <c r="BH943" s="24" t="str">
        <f>IF(AND($BB$1=5,AG943=5,$BC$1=AH943),'Data Entry'!E948,"")</f>
        <v/>
      </c>
      <c r="BI943" s="24" t="str">
        <f>IF(AND($BB$1=5,AG943=5,$BC$1=AH943),'Data Entry'!H948,"")</f>
        <v/>
      </c>
      <c r="BJ943" s="24" t="str">
        <f>IF(AND($BB$1=5,AG943=5,$BC$1=AH943),'Data Entry'!I948,"")</f>
        <v/>
      </c>
      <c r="BK943" s="24" t="str">
        <f t="shared" si="269"/>
        <v/>
      </c>
      <c r="BL943" s="24" t="str">
        <f t="shared" si="270"/>
        <v/>
      </c>
      <c r="BM943" s="24" t="str">
        <f t="shared" si="271"/>
        <v/>
      </c>
      <c r="BN943" s="24" t="str">
        <f t="shared" si="272"/>
        <v/>
      </c>
    </row>
    <row r="944" spans="1:66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7"/>
      <c r="AF944" t="str">
        <f>IF(AK944="","",IF(AK944&gt;0,COUNT($AG$2:AG944),""))</f>
        <v/>
      </c>
      <c r="AG944" s="24">
        <f t="shared" si="255"/>
        <v>5</v>
      </c>
      <c r="AH944" s="24">
        <f>IF(AND($AJ$1=5),'Data Entry'!C949,"")</f>
        <v>0</v>
      </c>
      <c r="AI944" s="24">
        <f>IF(AND($AJ$1=5),'Data Entry'!D949,"")</f>
        <v>0</v>
      </c>
      <c r="AJ944" s="24" t="str">
        <f t="shared" si="256"/>
        <v/>
      </c>
      <c r="AK944" s="24">
        <f>IF(AND($AJ$1=5),'Data Entry'!F949,"")</f>
        <v>0</v>
      </c>
      <c r="AL944" s="24" t="str">
        <f t="shared" si="257"/>
        <v/>
      </c>
      <c r="AM944" s="24">
        <f>IF(AND($AJ$1=5),'Data Entry'!G949,"")</f>
        <v>0</v>
      </c>
      <c r="AN944" s="24" t="str">
        <f t="shared" si="258"/>
        <v/>
      </c>
      <c r="AO944" s="24" t="str">
        <f t="shared" si="259"/>
        <v/>
      </c>
      <c r="AP944" s="24">
        <f>IF(AND($AJ$1=5),'Data Entry'!E949,"")</f>
        <v>0</v>
      </c>
      <c r="AQ944" s="24">
        <f>IF(AND($AJ$1=5),'Data Entry'!H949,"")</f>
        <v>0</v>
      </c>
      <c r="AR944" s="24">
        <f>IF(AND($AJ$1=5),'Data Entry'!I949,"")</f>
        <v>0</v>
      </c>
      <c r="AS944" s="24" t="str">
        <f t="shared" si="260"/>
        <v/>
      </c>
      <c r="AT944" s="24" t="str">
        <f t="shared" si="261"/>
        <v/>
      </c>
      <c r="AU944" s="24" t="str">
        <f t="shared" si="262"/>
        <v/>
      </c>
      <c r="AV944" s="24" t="str">
        <f t="shared" si="263"/>
        <v/>
      </c>
      <c r="AX944" t="str">
        <f>IF(BC944="","",IF(BC944&gt;0,COUNT($AY$2:AY944),""))</f>
        <v/>
      </c>
      <c r="AY944" s="24" t="str">
        <f t="shared" si="264"/>
        <v/>
      </c>
      <c r="AZ944" s="24" t="str">
        <f>IF(AND($BB$1=5,$BC$1=AH944),'Data Entry'!C949,"")</f>
        <v/>
      </c>
      <c r="BA944" s="24" t="str">
        <f>IF(AND($BB$1=5,AG944=5,$BC$1=AH944),'Data Entry'!D949,"")</f>
        <v/>
      </c>
      <c r="BB944" s="24" t="str">
        <f t="shared" si="265"/>
        <v/>
      </c>
      <c r="BC944" s="24" t="str">
        <f>IF(AND($BB$1=5,AG944=5,$BC$1=AH944),'Data Entry'!F949,"")</f>
        <v/>
      </c>
      <c r="BD944" s="24" t="str">
        <f t="shared" si="266"/>
        <v/>
      </c>
      <c r="BE944" s="24" t="str">
        <f>IF(AND($BB$1=5,AG944=5,$BC$1=AH944),'Data Entry'!G949,"")</f>
        <v/>
      </c>
      <c r="BF944" s="24" t="str">
        <f t="shared" si="267"/>
        <v/>
      </c>
      <c r="BG944" s="24" t="str">
        <f t="shared" si="268"/>
        <v/>
      </c>
      <c r="BH944" s="24" t="str">
        <f>IF(AND($BB$1=5,AG944=5,$BC$1=AH944),'Data Entry'!E949,"")</f>
        <v/>
      </c>
      <c r="BI944" s="24" t="str">
        <f>IF(AND($BB$1=5,AG944=5,$BC$1=AH944),'Data Entry'!H949,"")</f>
        <v/>
      </c>
      <c r="BJ944" s="24" t="str">
        <f>IF(AND($BB$1=5,AG944=5,$BC$1=AH944),'Data Entry'!I949,"")</f>
        <v/>
      </c>
      <c r="BK944" s="24" t="str">
        <f t="shared" si="269"/>
        <v/>
      </c>
      <c r="BL944" s="24" t="str">
        <f t="shared" si="270"/>
        <v/>
      </c>
      <c r="BM944" s="24" t="str">
        <f t="shared" si="271"/>
        <v/>
      </c>
      <c r="BN944" s="24" t="str">
        <f t="shared" si="272"/>
        <v/>
      </c>
    </row>
    <row r="945" spans="1:66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7"/>
      <c r="AF945" t="str">
        <f>IF(AK945="","",IF(AK945&gt;0,COUNT($AG$2:AG945),""))</f>
        <v/>
      </c>
      <c r="AG945" s="24">
        <f t="shared" si="255"/>
        <v>5</v>
      </c>
      <c r="AH945" s="24">
        <f>IF(AND($AJ$1=5),'Data Entry'!C950,"")</f>
        <v>0</v>
      </c>
      <c r="AI945" s="24">
        <f>IF(AND($AJ$1=5),'Data Entry'!D950,"")</f>
        <v>0</v>
      </c>
      <c r="AJ945" s="24" t="str">
        <f t="shared" si="256"/>
        <v/>
      </c>
      <c r="AK945" s="24">
        <f>IF(AND($AJ$1=5),'Data Entry'!F950,"")</f>
        <v>0</v>
      </c>
      <c r="AL945" s="24" t="str">
        <f t="shared" si="257"/>
        <v/>
      </c>
      <c r="AM945" s="24">
        <f>IF(AND($AJ$1=5),'Data Entry'!G950,"")</f>
        <v>0</v>
      </c>
      <c r="AN945" s="24" t="str">
        <f t="shared" si="258"/>
        <v/>
      </c>
      <c r="AO945" s="24" t="str">
        <f t="shared" si="259"/>
        <v/>
      </c>
      <c r="AP945" s="24">
        <f>IF(AND($AJ$1=5),'Data Entry'!E950,"")</f>
        <v>0</v>
      </c>
      <c r="AQ945" s="24">
        <f>IF(AND($AJ$1=5),'Data Entry'!H950,"")</f>
        <v>0</v>
      </c>
      <c r="AR945" s="24">
        <f>IF(AND($AJ$1=5),'Data Entry'!I950,"")</f>
        <v>0</v>
      </c>
      <c r="AS945" s="24" t="str">
        <f t="shared" si="260"/>
        <v/>
      </c>
      <c r="AT945" s="24" t="str">
        <f t="shared" si="261"/>
        <v/>
      </c>
      <c r="AU945" s="24" t="str">
        <f t="shared" si="262"/>
        <v/>
      </c>
      <c r="AV945" s="24" t="str">
        <f t="shared" si="263"/>
        <v/>
      </c>
      <c r="AX945" t="str">
        <f>IF(BC945="","",IF(BC945&gt;0,COUNT($AY$2:AY945),""))</f>
        <v/>
      </c>
      <c r="AY945" s="24" t="str">
        <f t="shared" si="264"/>
        <v/>
      </c>
      <c r="AZ945" s="24" t="str">
        <f>IF(AND($BB$1=5,$BC$1=AH945),'Data Entry'!C950,"")</f>
        <v/>
      </c>
      <c r="BA945" s="24" t="str">
        <f>IF(AND($BB$1=5,AG945=5,$BC$1=AH945),'Data Entry'!D950,"")</f>
        <v/>
      </c>
      <c r="BB945" s="24" t="str">
        <f t="shared" si="265"/>
        <v/>
      </c>
      <c r="BC945" s="24" t="str">
        <f>IF(AND($BB$1=5,AG945=5,$BC$1=AH945),'Data Entry'!F950,"")</f>
        <v/>
      </c>
      <c r="BD945" s="24" t="str">
        <f t="shared" si="266"/>
        <v/>
      </c>
      <c r="BE945" s="24" t="str">
        <f>IF(AND($BB$1=5,AG945=5,$BC$1=AH945),'Data Entry'!G950,"")</f>
        <v/>
      </c>
      <c r="BF945" s="24" t="str">
        <f t="shared" si="267"/>
        <v/>
      </c>
      <c r="BG945" s="24" t="str">
        <f t="shared" si="268"/>
        <v/>
      </c>
      <c r="BH945" s="24" t="str">
        <f>IF(AND($BB$1=5,AG945=5,$BC$1=AH945),'Data Entry'!E950,"")</f>
        <v/>
      </c>
      <c r="BI945" s="24" t="str">
        <f>IF(AND($BB$1=5,AG945=5,$BC$1=AH945),'Data Entry'!H950,"")</f>
        <v/>
      </c>
      <c r="BJ945" s="24" t="str">
        <f>IF(AND($BB$1=5,AG945=5,$BC$1=AH945),'Data Entry'!I950,"")</f>
        <v/>
      </c>
      <c r="BK945" s="24" t="str">
        <f t="shared" si="269"/>
        <v/>
      </c>
      <c r="BL945" s="24" t="str">
        <f t="shared" si="270"/>
        <v/>
      </c>
      <c r="BM945" s="24" t="str">
        <f t="shared" si="271"/>
        <v/>
      </c>
      <c r="BN945" s="24" t="str">
        <f t="shared" si="272"/>
        <v/>
      </c>
    </row>
    <row r="946" spans="1:66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7"/>
      <c r="AF946" t="str">
        <f>IF(AK946="","",IF(AK946&gt;0,COUNT($AG$2:AG946),""))</f>
        <v/>
      </c>
      <c r="AG946" s="24">
        <f t="shared" si="255"/>
        <v>5</v>
      </c>
      <c r="AH946" s="24">
        <f>IF(AND($AJ$1=5),'Data Entry'!C951,"")</f>
        <v>0</v>
      </c>
      <c r="AI946" s="24">
        <f>IF(AND($AJ$1=5),'Data Entry'!D951,"")</f>
        <v>0</v>
      </c>
      <c r="AJ946" s="24" t="str">
        <f t="shared" si="256"/>
        <v/>
      </c>
      <c r="AK946" s="24">
        <f>IF(AND($AJ$1=5),'Data Entry'!F951,"")</f>
        <v>0</v>
      </c>
      <c r="AL946" s="24" t="str">
        <f t="shared" si="257"/>
        <v/>
      </c>
      <c r="AM946" s="24">
        <f>IF(AND($AJ$1=5),'Data Entry'!G951,"")</f>
        <v>0</v>
      </c>
      <c r="AN946" s="24" t="str">
        <f t="shared" si="258"/>
        <v/>
      </c>
      <c r="AO946" s="24" t="str">
        <f t="shared" si="259"/>
        <v/>
      </c>
      <c r="AP946" s="24">
        <f>IF(AND($AJ$1=5),'Data Entry'!E951,"")</f>
        <v>0</v>
      </c>
      <c r="AQ946" s="24">
        <f>IF(AND($AJ$1=5),'Data Entry'!H951,"")</f>
        <v>0</v>
      </c>
      <c r="AR946" s="24">
        <f>IF(AND($AJ$1=5),'Data Entry'!I951,"")</f>
        <v>0</v>
      </c>
      <c r="AS946" s="24" t="str">
        <f t="shared" si="260"/>
        <v/>
      </c>
      <c r="AT946" s="24" t="str">
        <f t="shared" si="261"/>
        <v/>
      </c>
      <c r="AU946" s="24" t="str">
        <f t="shared" si="262"/>
        <v/>
      </c>
      <c r="AV946" s="24" t="str">
        <f t="shared" si="263"/>
        <v/>
      </c>
      <c r="AX946" t="str">
        <f>IF(BC946="","",IF(BC946&gt;0,COUNT($AY$2:AY946),""))</f>
        <v/>
      </c>
      <c r="AY946" s="24" t="str">
        <f t="shared" si="264"/>
        <v/>
      </c>
      <c r="AZ946" s="24" t="str">
        <f>IF(AND($BB$1=5,$BC$1=AH946),'Data Entry'!C951,"")</f>
        <v/>
      </c>
      <c r="BA946" s="24" t="str">
        <f>IF(AND($BB$1=5,AG946=5,$BC$1=AH946),'Data Entry'!D951,"")</f>
        <v/>
      </c>
      <c r="BB946" s="24" t="str">
        <f t="shared" si="265"/>
        <v/>
      </c>
      <c r="BC946" s="24" t="str">
        <f>IF(AND($BB$1=5,AG946=5,$BC$1=AH946),'Data Entry'!F951,"")</f>
        <v/>
      </c>
      <c r="BD946" s="24" t="str">
        <f t="shared" si="266"/>
        <v/>
      </c>
      <c r="BE946" s="24" t="str">
        <f>IF(AND($BB$1=5,AG946=5,$BC$1=AH946),'Data Entry'!G951,"")</f>
        <v/>
      </c>
      <c r="BF946" s="24" t="str">
        <f t="shared" si="267"/>
        <v/>
      </c>
      <c r="BG946" s="24" t="str">
        <f t="shared" si="268"/>
        <v/>
      </c>
      <c r="BH946" s="24" t="str">
        <f>IF(AND($BB$1=5,AG946=5,$BC$1=AH946),'Data Entry'!E951,"")</f>
        <v/>
      </c>
      <c r="BI946" s="24" t="str">
        <f>IF(AND($BB$1=5,AG946=5,$BC$1=AH946),'Data Entry'!H951,"")</f>
        <v/>
      </c>
      <c r="BJ946" s="24" t="str">
        <f>IF(AND($BB$1=5,AG946=5,$BC$1=AH946),'Data Entry'!I951,"")</f>
        <v/>
      </c>
      <c r="BK946" s="24" t="str">
        <f t="shared" si="269"/>
        <v/>
      </c>
      <c r="BL946" s="24" t="str">
        <f t="shared" si="270"/>
        <v/>
      </c>
      <c r="BM946" s="24" t="str">
        <f t="shared" si="271"/>
        <v/>
      </c>
      <c r="BN946" s="24" t="str">
        <f t="shared" si="272"/>
        <v/>
      </c>
    </row>
    <row r="947" spans="1:66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7"/>
      <c r="AF947" t="str">
        <f>IF(AK947="","",IF(AK947&gt;0,COUNT($AG$2:AG947),""))</f>
        <v/>
      </c>
      <c r="AG947" s="24">
        <f t="shared" si="255"/>
        <v>5</v>
      </c>
      <c r="AH947" s="24">
        <f>IF(AND($AJ$1=5),'Data Entry'!C952,"")</f>
        <v>0</v>
      </c>
      <c r="AI947" s="24">
        <f>IF(AND($AJ$1=5),'Data Entry'!D952,"")</f>
        <v>0</v>
      </c>
      <c r="AJ947" s="24" t="str">
        <f t="shared" si="256"/>
        <v/>
      </c>
      <c r="AK947" s="24">
        <f>IF(AND($AJ$1=5),'Data Entry'!F952,"")</f>
        <v>0</v>
      </c>
      <c r="AL947" s="24" t="str">
        <f t="shared" si="257"/>
        <v/>
      </c>
      <c r="AM947" s="24">
        <f>IF(AND($AJ$1=5),'Data Entry'!G952,"")</f>
        <v>0</v>
      </c>
      <c r="AN947" s="24" t="str">
        <f t="shared" si="258"/>
        <v/>
      </c>
      <c r="AO947" s="24" t="str">
        <f t="shared" si="259"/>
        <v/>
      </c>
      <c r="AP947" s="24">
        <f>IF(AND($AJ$1=5),'Data Entry'!E952,"")</f>
        <v>0</v>
      </c>
      <c r="AQ947" s="24">
        <f>IF(AND($AJ$1=5),'Data Entry'!H952,"")</f>
        <v>0</v>
      </c>
      <c r="AR947" s="24">
        <f>IF(AND($AJ$1=5),'Data Entry'!I952,"")</f>
        <v>0</v>
      </c>
      <c r="AS947" s="24" t="str">
        <f t="shared" si="260"/>
        <v/>
      </c>
      <c r="AT947" s="24" t="str">
        <f t="shared" si="261"/>
        <v/>
      </c>
      <c r="AU947" s="24" t="str">
        <f t="shared" si="262"/>
        <v/>
      </c>
      <c r="AV947" s="24" t="str">
        <f t="shared" si="263"/>
        <v/>
      </c>
      <c r="AX947" t="str">
        <f>IF(BC947="","",IF(BC947&gt;0,COUNT($AY$2:AY947),""))</f>
        <v/>
      </c>
      <c r="AY947" s="24" t="str">
        <f t="shared" si="264"/>
        <v/>
      </c>
      <c r="AZ947" s="24" t="str">
        <f>IF(AND($BB$1=5,$BC$1=AH947),'Data Entry'!C952,"")</f>
        <v/>
      </c>
      <c r="BA947" s="24" t="str">
        <f>IF(AND($BB$1=5,AG947=5,$BC$1=AH947),'Data Entry'!D952,"")</f>
        <v/>
      </c>
      <c r="BB947" s="24" t="str">
        <f t="shared" si="265"/>
        <v/>
      </c>
      <c r="BC947" s="24" t="str">
        <f>IF(AND($BB$1=5,AG947=5,$BC$1=AH947),'Data Entry'!F952,"")</f>
        <v/>
      </c>
      <c r="BD947" s="24" t="str">
        <f t="shared" si="266"/>
        <v/>
      </c>
      <c r="BE947" s="24" t="str">
        <f>IF(AND($BB$1=5,AG947=5,$BC$1=AH947),'Data Entry'!G952,"")</f>
        <v/>
      </c>
      <c r="BF947" s="24" t="str">
        <f t="shared" si="267"/>
        <v/>
      </c>
      <c r="BG947" s="24" t="str">
        <f t="shared" si="268"/>
        <v/>
      </c>
      <c r="BH947" s="24" t="str">
        <f>IF(AND($BB$1=5,AG947=5,$BC$1=AH947),'Data Entry'!E952,"")</f>
        <v/>
      </c>
      <c r="BI947" s="24" t="str">
        <f>IF(AND($BB$1=5,AG947=5,$BC$1=AH947),'Data Entry'!H952,"")</f>
        <v/>
      </c>
      <c r="BJ947" s="24" t="str">
        <f>IF(AND($BB$1=5,AG947=5,$BC$1=AH947),'Data Entry'!I952,"")</f>
        <v/>
      </c>
      <c r="BK947" s="24" t="str">
        <f t="shared" si="269"/>
        <v/>
      </c>
      <c r="BL947" s="24" t="str">
        <f t="shared" si="270"/>
        <v/>
      </c>
      <c r="BM947" s="24" t="str">
        <f t="shared" si="271"/>
        <v/>
      </c>
      <c r="BN947" s="24" t="str">
        <f t="shared" si="272"/>
        <v/>
      </c>
    </row>
    <row r="948" spans="1:66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7"/>
      <c r="AF948" t="str">
        <f>IF(AK948="","",IF(AK948&gt;0,COUNT($AG$2:AG948),""))</f>
        <v/>
      </c>
      <c r="AG948" s="24">
        <f t="shared" si="255"/>
        <v>5</v>
      </c>
      <c r="AH948" s="24">
        <f>IF(AND($AJ$1=5),'Data Entry'!C953,"")</f>
        <v>0</v>
      </c>
      <c r="AI948" s="24">
        <f>IF(AND($AJ$1=5),'Data Entry'!D953,"")</f>
        <v>0</v>
      </c>
      <c r="AJ948" s="24" t="str">
        <f t="shared" si="256"/>
        <v/>
      </c>
      <c r="AK948" s="24">
        <f>IF(AND($AJ$1=5),'Data Entry'!F953,"")</f>
        <v>0</v>
      </c>
      <c r="AL948" s="24" t="str">
        <f t="shared" si="257"/>
        <v/>
      </c>
      <c r="AM948" s="24">
        <f>IF(AND($AJ$1=5),'Data Entry'!G953,"")</f>
        <v>0</v>
      </c>
      <c r="AN948" s="24" t="str">
        <f t="shared" si="258"/>
        <v/>
      </c>
      <c r="AO948" s="24" t="str">
        <f t="shared" si="259"/>
        <v/>
      </c>
      <c r="AP948" s="24">
        <f>IF(AND($AJ$1=5),'Data Entry'!E953,"")</f>
        <v>0</v>
      </c>
      <c r="AQ948" s="24">
        <f>IF(AND($AJ$1=5),'Data Entry'!H953,"")</f>
        <v>0</v>
      </c>
      <c r="AR948" s="24">
        <f>IF(AND($AJ$1=5),'Data Entry'!I953,"")</f>
        <v>0</v>
      </c>
      <c r="AS948" s="24" t="str">
        <f t="shared" si="260"/>
        <v/>
      </c>
      <c r="AT948" s="24" t="str">
        <f t="shared" si="261"/>
        <v/>
      </c>
      <c r="AU948" s="24" t="str">
        <f t="shared" si="262"/>
        <v/>
      </c>
      <c r="AV948" s="24" t="str">
        <f t="shared" si="263"/>
        <v/>
      </c>
      <c r="AX948" t="str">
        <f>IF(BC948="","",IF(BC948&gt;0,COUNT($AY$2:AY948),""))</f>
        <v/>
      </c>
      <c r="AY948" s="24" t="str">
        <f t="shared" si="264"/>
        <v/>
      </c>
      <c r="AZ948" s="24" t="str">
        <f>IF(AND($BB$1=5,$BC$1=AH948),'Data Entry'!C953,"")</f>
        <v/>
      </c>
      <c r="BA948" s="24" t="str">
        <f>IF(AND($BB$1=5,AG948=5,$BC$1=AH948),'Data Entry'!D953,"")</f>
        <v/>
      </c>
      <c r="BB948" s="24" t="str">
        <f t="shared" si="265"/>
        <v/>
      </c>
      <c r="BC948" s="24" t="str">
        <f>IF(AND($BB$1=5,AG948=5,$BC$1=AH948),'Data Entry'!F953,"")</f>
        <v/>
      </c>
      <c r="BD948" s="24" t="str">
        <f t="shared" si="266"/>
        <v/>
      </c>
      <c r="BE948" s="24" t="str">
        <f>IF(AND($BB$1=5,AG948=5,$BC$1=AH948),'Data Entry'!G953,"")</f>
        <v/>
      </c>
      <c r="BF948" s="24" t="str">
        <f t="shared" si="267"/>
        <v/>
      </c>
      <c r="BG948" s="24" t="str">
        <f t="shared" si="268"/>
        <v/>
      </c>
      <c r="BH948" s="24" t="str">
        <f>IF(AND($BB$1=5,AG948=5,$BC$1=AH948),'Data Entry'!E953,"")</f>
        <v/>
      </c>
      <c r="BI948" s="24" t="str">
        <f>IF(AND($BB$1=5,AG948=5,$BC$1=AH948),'Data Entry'!H953,"")</f>
        <v/>
      </c>
      <c r="BJ948" s="24" t="str">
        <f>IF(AND($BB$1=5,AG948=5,$BC$1=AH948),'Data Entry'!I953,"")</f>
        <v/>
      </c>
      <c r="BK948" s="24" t="str">
        <f t="shared" si="269"/>
        <v/>
      </c>
      <c r="BL948" s="24" t="str">
        <f t="shared" si="270"/>
        <v/>
      </c>
      <c r="BM948" s="24" t="str">
        <f t="shared" si="271"/>
        <v/>
      </c>
      <c r="BN948" s="24" t="str">
        <f t="shared" si="272"/>
        <v/>
      </c>
    </row>
    <row r="949" spans="1:66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7"/>
      <c r="AF949" t="str">
        <f>IF(AK949="","",IF(AK949&gt;0,COUNT($AG$2:AG949),""))</f>
        <v/>
      </c>
      <c r="AG949" s="24">
        <f t="shared" si="255"/>
        <v>5</v>
      </c>
      <c r="AH949" s="24">
        <f>IF(AND($AJ$1=5),'Data Entry'!C954,"")</f>
        <v>0</v>
      </c>
      <c r="AI949" s="24">
        <f>IF(AND($AJ$1=5),'Data Entry'!D954,"")</f>
        <v>0</v>
      </c>
      <c r="AJ949" s="24" t="str">
        <f t="shared" si="256"/>
        <v/>
      </c>
      <c r="AK949" s="24">
        <f>IF(AND($AJ$1=5),'Data Entry'!F954,"")</f>
        <v>0</v>
      </c>
      <c r="AL949" s="24" t="str">
        <f t="shared" si="257"/>
        <v/>
      </c>
      <c r="AM949" s="24">
        <f>IF(AND($AJ$1=5),'Data Entry'!G954,"")</f>
        <v>0</v>
      </c>
      <c r="AN949" s="24" t="str">
        <f t="shared" si="258"/>
        <v/>
      </c>
      <c r="AO949" s="24" t="str">
        <f t="shared" si="259"/>
        <v/>
      </c>
      <c r="AP949" s="24">
        <f>IF(AND($AJ$1=5),'Data Entry'!E954,"")</f>
        <v>0</v>
      </c>
      <c r="AQ949" s="24">
        <f>IF(AND($AJ$1=5),'Data Entry'!H954,"")</f>
        <v>0</v>
      </c>
      <c r="AR949" s="24">
        <f>IF(AND($AJ$1=5),'Data Entry'!I954,"")</f>
        <v>0</v>
      </c>
      <c r="AS949" s="24" t="str">
        <f t="shared" si="260"/>
        <v/>
      </c>
      <c r="AT949" s="24" t="str">
        <f t="shared" si="261"/>
        <v/>
      </c>
      <c r="AU949" s="24" t="str">
        <f t="shared" si="262"/>
        <v/>
      </c>
      <c r="AV949" s="24" t="str">
        <f t="shared" si="263"/>
        <v/>
      </c>
      <c r="AX949" t="str">
        <f>IF(BC949="","",IF(BC949&gt;0,COUNT($AY$2:AY949),""))</f>
        <v/>
      </c>
      <c r="AY949" s="24" t="str">
        <f t="shared" si="264"/>
        <v/>
      </c>
      <c r="AZ949" s="24" t="str">
        <f>IF(AND($BB$1=5,$BC$1=AH949),'Data Entry'!C954,"")</f>
        <v/>
      </c>
      <c r="BA949" s="24" t="str">
        <f>IF(AND($BB$1=5,AG949=5,$BC$1=AH949),'Data Entry'!D954,"")</f>
        <v/>
      </c>
      <c r="BB949" s="24" t="str">
        <f t="shared" si="265"/>
        <v/>
      </c>
      <c r="BC949" s="24" t="str">
        <f>IF(AND($BB$1=5,AG949=5,$BC$1=AH949),'Data Entry'!F954,"")</f>
        <v/>
      </c>
      <c r="BD949" s="24" t="str">
        <f t="shared" si="266"/>
        <v/>
      </c>
      <c r="BE949" s="24" t="str">
        <f>IF(AND($BB$1=5,AG949=5,$BC$1=AH949),'Data Entry'!G954,"")</f>
        <v/>
      </c>
      <c r="BF949" s="24" t="str">
        <f t="shared" si="267"/>
        <v/>
      </c>
      <c r="BG949" s="24" t="str">
        <f t="shared" si="268"/>
        <v/>
      </c>
      <c r="BH949" s="24" t="str">
        <f>IF(AND($BB$1=5,AG949=5,$BC$1=AH949),'Data Entry'!E954,"")</f>
        <v/>
      </c>
      <c r="BI949" s="24" t="str">
        <f>IF(AND($BB$1=5,AG949=5,$BC$1=AH949),'Data Entry'!H954,"")</f>
        <v/>
      </c>
      <c r="BJ949" s="24" t="str">
        <f>IF(AND($BB$1=5,AG949=5,$BC$1=AH949),'Data Entry'!I954,"")</f>
        <v/>
      </c>
      <c r="BK949" s="24" t="str">
        <f t="shared" si="269"/>
        <v/>
      </c>
      <c r="BL949" s="24" t="str">
        <f t="shared" si="270"/>
        <v/>
      </c>
      <c r="BM949" s="24" t="str">
        <f t="shared" si="271"/>
        <v/>
      </c>
      <c r="BN949" s="24" t="str">
        <f t="shared" si="272"/>
        <v/>
      </c>
    </row>
    <row r="950" spans="1:66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7"/>
      <c r="AF950" t="str">
        <f>IF(AK950="","",IF(AK950&gt;0,COUNT($AG$2:AG950),""))</f>
        <v/>
      </c>
      <c r="AG950" s="24">
        <f t="shared" si="255"/>
        <v>5</v>
      </c>
      <c r="AH950" s="24">
        <f>IF(AND($AJ$1=5),'Data Entry'!C955,"")</f>
        <v>0</v>
      </c>
      <c r="AI950" s="24">
        <f>IF(AND($AJ$1=5),'Data Entry'!D955,"")</f>
        <v>0</v>
      </c>
      <c r="AJ950" s="24" t="str">
        <f t="shared" si="256"/>
        <v/>
      </c>
      <c r="AK950" s="24">
        <f>IF(AND($AJ$1=5),'Data Entry'!F955,"")</f>
        <v>0</v>
      </c>
      <c r="AL950" s="24" t="str">
        <f t="shared" si="257"/>
        <v/>
      </c>
      <c r="AM950" s="24">
        <f>IF(AND($AJ$1=5),'Data Entry'!G955,"")</f>
        <v>0</v>
      </c>
      <c r="AN950" s="24" t="str">
        <f t="shared" si="258"/>
        <v/>
      </c>
      <c r="AO950" s="24" t="str">
        <f t="shared" si="259"/>
        <v/>
      </c>
      <c r="AP950" s="24">
        <f>IF(AND($AJ$1=5),'Data Entry'!E955,"")</f>
        <v>0</v>
      </c>
      <c r="AQ950" s="24">
        <f>IF(AND($AJ$1=5),'Data Entry'!H955,"")</f>
        <v>0</v>
      </c>
      <c r="AR950" s="24">
        <f>IF(AND($AJ$1=5),'Data Entry'!I955,"")</f>
        <v>0</v>
      </c>
      <c r="AS950" s="24" t="str">
        <f t="shared" si="260"/>
        <v/>
      </c>
      <c r="AT950" s="24" t="str">
        <f t="shared" si="261"/>
        <v/>
      </c>
      <c r="AU950" s="24" t="str">
        <f t="shared" si="262"/>
        <v/>
      </c>
      <c r="AV950" s="24" t="str">
        <f t="shared" si="263"/>
        <v/>
      </c>
      <c r="AX950" t="str">
        <f>IF(BC950="","",IF(BC950&gt;0,COUNT($AY$2:AY950),""))</f>
        <v/>
      </c>
      <c r="AY950" s="24" t="str">
        <f t="shared" si="264"/>
        <v/>
      </c>
      <c r="AZ950" s="24" t="str">
        <f>IF(AND($BB$1=5,$BC$1=AH950),'Data Entry'!C955,"")</f>
        <v/>
      </c>
      <c r="BA950" s="24" t="str">
        <f>IF(AND($BB$1=5,AG950=5,$BC$1=AH950),'Data Entry'!D955,"")</f>
        <v/>
      </c>
      <c r="BB950" s="24" t="str">
        <f t="shared" si="265"/>
        <v/>
      </c>
      <c r="BC950" s="24" t="str">
        <f>IF(AND($BB$1=5,AG950=5,$BC$1=AH950),'Data Entry'!F955,"")</f>
        <v/>
      </c>
      <c r="BD950" s="24" t="str">
        <f t="shared" si="266"/>
        <v/>
      </c>
      <c r="BE950" s="24" t="str">
        <f>IF(AND($BB$1=5,AG950=5,$BC$1=AH950),'Data Entry'!G955,"")</f>
        <v/>
      </c>
      <c r="BF950" s="24" t="str">
        <f t="shared" si="267"/>
        <v/>
      </c>
      <c r="BG950" s="24" t="str">
        <f t="shared" si="268"/>
        <v/>
      </c>
      <c r="BH950" s="24" t="str">
        <f>IF(AND($BB$1=5,AG950=5,$BC$1=AH950),'Data Entry'!E955,"")</f>
        <v/>
      </c>
      <c r="BI950" s="24" t="str">
        <f>IF(AND($BB$1=5,AG950=5,$BC$1=AH950),'Data Entry'!H955,"")</f>
        <v/>
      </c>
      <c r="BJ950" s="24" t="str">
        <f>IF(AND($BB$1=5,AG950=5,$BC$1=AH950),'Data Entry'!I955,"")</f>
        <v/>
      </c>
      <c r="BK950" s="24" t="str">
        <f t="shared" si="269"/>
        <v/>
      </c>
      <c r="BL950" s="24" t="str">
        <f t="shared" si="270"/>
        <v/>
      </c>
      <c r="BM950" s="24" t="str">
        <f t="shared" si="271"/>
        <v/>
      </c>
      <c r="BN950" s="24" t="str">
        <f t="shared" si="272"/>
        <v/>
      </c>
    </row>
    <row r="951" spans="1:66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7"/>
      <c r="AF951" t="str">
        <f>IF(AK951="","",IF(AK951&gt;0,COUNT($AG$2:AG951),""))</f>
        <v/>
      </c>
      <c r="AG951" s="24">
        <f t="shared" si="255"/>
        <v>5</v>
      </c>
      <c r="AH951" s="24">
        <f>IF(AND($AJ$1=5),'Data Entry'!C956,"")</f>
        <v>0</v>
      </c>
      <c r="AI951" s="24">
        <f>IF(AND($AJ$1=5),'Data Entry'!D956,"")</f>
        <v>0</v>
      </c>
      <c r="AJ951" s="24" t="str">
        <f t="shared" si="256"/>
        <v/>
      </c>
      <c r="AK951" s="24">
        <f>IF(AND($AJ$1=5),'Data Entry'!F956,"")</f>
        <v>0</v>
      </c>
      <c r="AL951" s="24" t="str">
        <f t="shared" si="257"/>
        <v/>
      </c>
      <c r="AM951" s="24">
        <f>IF(AND($AJ$1=5),'Data Entry'!G956,"")</f>
        <v>0</v>
      </c>
      <c r="AN951" s="24" t="str">
        <f t="shared" si="258"/>
        <v/>
      </c>
      <c r="AO951" s="24" t="str">
        <f t="shared" si="259"/>
        <v/>
      </c>
      <c r="AP951" s="24">
        <f>IF(AND($AJ$1=5),'Data Entry'!E956,"")</f>
        <v>0</v>
      </c>
      <c r="AQ951" s="24">
        <f>IF(AND($AJ$1=5),'Data Entry'!H956,"")</f>
        <v>0</v>
      </c>
      <c r="AR951" s="24">
        <f>IF(AND($AJ$1=5),'Data Entry'!I956,"")</f>
        <v>0</v>
      </c>
      <c r="AS951" s="24" t="str">
        <f t="shared" si="260"/>
        <v/>
      </c>
      <c r="AT951" s="24" t="str">
        <f t="shared" si="261"/>
        <v/>
      </c>
      <c r="AU951" s="24" t="str">
        <f t="shared" si="262"/>
        <v/>
      </c>
      <c r="AV951" s="24" t="str">
        <f t="shared" si="263"/>
        <v/>
      </c>
      <c r="AX951" t="str">
        <f>IF(BC951="","",IF(BC951&gt;0,COUNT($AY$2:AY951),""))</f>
        <v/>
      </c>
      <c r="AY951" s="24" t="str">
        <f t="shared" si="264"/>
        <v/>
      </c>
      <c r="AZ951" s="24" t="str">
        <f>IF(AND($BB$1=5,$BC$1=AH951),'Data Entry'!C956,"")</f>
        <v/>
      </c>
      <c r="BA951" s="24" t="str">
        <f>IF(AND($BB$1=5,AG951=5,$BC$1=AH951),'Data Entry'!D956,"")</f>
        <v/>
      </c>
      <c r="BB951" s="24" t="str">
        <f t="shared" si="265"/>
        <v/>
      </c>
      <c r="BC951" s="24" t="str">
        <f>IF(AND($BB$1=5,AG951=5,$BC$1=AH951),'Data Entry'!F956,"")</f>
        <v/>
      </c>
      <c r="BD951" s="24" t="str">
        <f t="shared" si="266"/>
        <v/>
      </c>
      <c r="BE951" s="24" t="str">
        <f>IF(AND($BB$1=5,AG951=5,$BC$1=AH951),'Data Entry'!G956,"")</f>
        <v/>
      </c>
      <c r="BF951" s="24" t="str">
        <f t="shared" si="267"/>
        <v/>
      </c>
      <c r="BG951" s="24" t="str">
        <f t="shared" si="268"/>
        <v/>
      </c>
      <c r="BH951" s="24" t="str">
        <f>IF(AND($BB$1=5,AG951=5,$BC$1=AH951),'Data Entry'!E956,"")</f>
        <v/>
      </c>
      <c r="BI951" s="24" t="str">
        <f>IF(AND($BB$1=5,AG951=5,$BC$1=AH951),'Data Entry'!H956,"")</f>
        <v/>
      </c>
      <c r="BJ951" s="24" t="str">
        <f>IF(AND($BB$1=5,AG951=5,$BC$1=AH951),'Data Entry'!I956,"")</f>
        <v/>
      </c>
      <c r="BK951" s="24" t="str">
        <f t="shared" si="269"/>
        <v/>
      </c>
      <c r="BL951" s="24" t="str">
        <f t="shared" si="270"/>
        <v/>
      </c>
      <c r="BM951" s="24" t="str">
        <f t="shared" si="271"/>
        <v/>
      </c>
      <c r="BN951" s="24" t="str">
        <f t="shared" si="272"/>
        <v/>
      </c>
    </row>
    <row r="952" spans="1:66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7"/>
      <c r="AF952" t="str">
        <f>IF(AK952="","",IF(AK952&gt;0,COUNT($AG$2:AG952),""))</f>
        <v/>
      </c>
      <c r="AG952" s="24">
        <f t="shared" si="255"/>
        <v>5</v>
      </c>
      <c r="AH952" s="24">
        <f>IF(AND($AJ$1=5),'Data Entry'!C957,"")</f>
        <v>0</v>
      </c>
      <c r="AI952" s="24">
        <f>IF(AND($AJ$1=5),'Data Entry'!D957,"")</f>
        <v>0</v>
      </c>
      <c r="AJ952" s="24" t="str">
        <f t="shared" si="256"/>
        <v/>
      </c>
      <c r="AK952" s="24">
        <f>IF(AND($AJ$1=5),'Data Entry'!F957,"")</f>
        <v>0</v>
      </c>
      <c r="AL952" s="24" t="str">
        <f t="shared" si="257"/>
        <v/>
      </c>
      <c r="AM952" s="24">
        <f>IF(AND($AJ$1=5),'Data Entry'!G957,"")</f>
        <v>0</v>
      </c>
      <c r="AN952" s="24" t="str">
        <f t="shared" si="258"/>
        <v/>
      </c>
      <c r="AO952" s="24" t="str">
        <f t="shared" si="259"/>
        <v/>
      </c>
      <c r="AP952" s="24">
        <f>IF(AND($AJ$1=5),'Data Entry'!E957,"")</f>
        <v>0</v>
      </c>
      <c r="AQ952" s="24">
        <f>IF(AND($AJ$1=5),'Data Entry'!H957,"")</f>
        <v>0</v>
      </c>
      <c r="AR952" s="24">
        <f>IF(AND($AJ$1=5),'Data Entry'!I957,"")</f>
        <v>0</v>
      </c>
      <c r="AS952" s="24" t="str">
        <f t="shared" si="260"/>
        <v/>
      </c>
      <c r="AT952" s="24" t="str">
        <f t="shared" si="261"/>
        <v/>
      </c>
      <c r="AU952" s="24" t="str">
        <f t="shared" si="262"/>
        <v/>
      </c>
      <c r="AV952" s="24" t="str">
        <f t="shared" si="263"/>
        <v/>
      </c>
      <c r="AX952" t="str">
        <f>IF(BC952="","",IF(BC952&gt;0,COUNT($AY$2:AY952),""))</f>
        <v/>
      </c>
      <c r="AY952" s="24" t="str">
        <f t="shared" si="264"/>
        <v/>
      </c>
      <c r="AZ952" s="24" t="str">
        <f>IF(AND($BB$1=5,$BC$1=AH952),'Data Entry'!C957,"")</f>
        <v/>
      </c>
      <c r="BA952" s="24" t="str">
        <f>IF(AND($BB$1=5,AG952=5,$BC$1=AH952),'Data Entry'!D957,"")</f>
        <v/>
      </c>
      <c r="BB952" s="24" t="str">
        <f t="shared" si="265"/>
        <v/>
      </c>
      <c r="BC952" s="24" t="str">
        <f>IF(AND($BB$1=5,AG952=5,$BC$1=AH952),'Data Entry'!F957,"")</f>
        <v/>
      </c>
      <c r="BD952" s="24" t="str">
        <f t="shared" si="266"/>
        <v/>
      </c>
      <c r="BE952" s="24" t="str">
        <f>IF(AND($BB$1=5,AG952=5,$BC$1=AH952),'Data Entry'!G957,"")</f>
        <v/>
      </c>
      <c r="BF952" s="24" t="str">
        <f t="shared" si="267"/>
        <v/>
      </c>
      <c r="BG952" s="24" t="str">
        <f t="shared" si="268"/>
        <v/>
      </c>
      <c r="BH952" s="24" t="str">
        <f>IF(AND($BB$1=5,AG952=5,$BC$1=AH952),'Data Entry'!E957,"")</f>
        <v/>
      </c>
      <c r="BI952" s="24" t="str">
        <f>IF(AND($BB$1=5,AG952=5,$BC$1=AH952),'Data Entry'!H957,"")</f>
        <v/>
      </c>
      <c r="BJ952" s="24" t="str">
        <f>IF(AND($BB$1=5,AG952=5,$BC$1=AH952),'Data Entry'!I957,"")</f>
        <v/>
      </c>
      <c r="BK952" s="24" t="str">
        <f t="shared" si="269"/>
        <v/>
      </c>
      <c r="BL952" s="24" t="str">
        <f t="shared" si="270"/>
        <v/>
      </c>
      <c r="BM952" s="24" t="str">
        <f t="shared" si="271"/>
        <v/>
      </c>
      <c r="BN952" s="24" t="str">
        <f t="shared" si="272"/>
        <v/>
      </c>
    </row>
    <row r="953" spans="1:66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7"/>
      <c r="AF953" t="str">
        <f>IF(AK953="","",IF(AK953&gt;0,COUNT($AG$2:AG953),""))</f>
        <v/>
      </c>
      <c r="AG953" s="24">
        <f t="shared" si="255"/>
        <v>5</v>
      </c>
      <c r="AH953" s="24">
        <f>IF(AND($AJ$1=5),'Data Entry'!C958,"")</f>
        <v>0</v>
      </c>
      <c r="AI953" s="24">
        <f>IF(AND($AJ$1=5),'Data Entry'!D958,"")</f>
        <v>0</v>
      </c>
      <c r="AJ953" s="24" t="str">
        <f t="shared" si="256"/>
        <v/>
      </c>
      <c r="AK953" s="24">
        <f>IF(AND($AJ$1=5),'Data Entry'!F958,"")</f>
        <v>0</v>
      </c>
      <c r="AL953" s="24" t="str">
        <f t="shared" si="257"/>
        <v/>
      </c>
      <c r="AM953" s="24">
        <f>IF(AND($AJ$1=5),'Data Entry'!G958,"")</f>
        <v>0</v>
      </c>
      <c r="AN953" s="24" t="str">
        <f t="shared" si="258"/>
        <v/>
      </c>
      <c r="AO953" s="24" t="str">
        <f t="shared" si="259"/>
        <v/>
      </c>
      <c r="AP953" s="24">
        <f>IF(AND($AJ$1=5),'Data Entry'!E958,"")</f>
        <v>0</v>
      </c>
      <c r="AQ953" s="24">
        <f>IF(AND($AJ$1=5),'Data Entry'!H958,"")</f>
        <v>0</v>
      </c>
      <c r="AR953" s="24">
        <f>IF(AND($AJ$1=5),'Data Entry'!I958,"")</f>
        <v>0</v>
      </c>
      <c r="AS953" s="24" t="str">
        <f t="shared" si="260"/>
        <v/>
      </c>
      <c r="AT953" s="24" t="str">
        <f t="shared" si="261"/>
        <v/>
      </c>
      <c r="AU953" s="24" t="str">
        <f t="shared" si="262"/>
        <v/>
      </c>
      <c r="AV953" s="24" t="str">
        <f t="shared" si="263"/>
        <v/>
      </c>
      <c r="AX953" t="str">
        <f>IF(BC953="","",IF(BC953&gt;0,COUNT($AY$2:AY953),""))</f>
        <v/>
      </c>
      <c r="AY953" s="24" t="str">
        <f t="shared" si="264"/>
        <v/>
      </c>
      <c r="AZ953" s="24" t="str">
        <f>IF(AND($BB$1=5,$BC$1=AH953),'Data Entry'!C958,"")</f>
        <v/>
      </c>
      <c r="BA953" s="24" t="str">
        <f>IF(AND($BB$1=5,AG953=5,$BC$1=AH953),'Data Entry'!D958,"")</f>
        <v/>
      </c>
      <c r="BB953" s="24" t="str">
        <f t="shared" si="265"/>
        <v/>
      </c>
      <c r="BC953" s="24" t="str">
        <f>IF(AND($BB$1=5,AG953=5,$BC$1=AH953),'Data Entry'!F958,"")</f>
        <v/>
      </c>
      <c r="BD953" s="24" t="str">
        <f t="shared" si="266"/>
        <v/>
      </c>
      <c r="BE953" s="24" t="str">
        <f>IF(AND($BB$1=5,AG953=5,$BC$1=AH953),'Data Entry'!G958,"")</f>
        <v/>
      </c>
      <c r="BF953" s="24" t="str">
        <f t="shared" si="267"/>
        <v/>
      </c>
      <c r="BG953" s="24" t="str">
        <f t="shared" si="268"/>
        <v/>
      </c>
      <c r="BH953" s="24" t="str">
        <f>IF(AND($BB$1=5,AG953=5,$BC$1=AH953),'Data Entry'!E958,"")</f>
        <v/>
      </c>
      <c r="BI953" s="24" t="str">
        <f>IF(AND($BB$1=5,AG953=5,$BC$1=AH953),'Data Entry'!H958,"")</f>
        <v/>
      </c>
      <c r="BJ953" s="24" t="str">
        <f>IF(AND($BB$1=5,AG953=5,$BC$1=AH953),'Data Entry'!I958,"")</f>
        <v/>
      </c>
      <c r="BK953" s="24" t="str">
        <f t="shared" si="269"/>
        <v/>
      </c>
      <c r="BL953" s="24" t="str">
        <f t="shared" si="270"/>
        <v/>
      </c>
      <c r="BM953" s="24" t="str">
        <f t="shared" si="271"/>
        <v/>
      </c>
      <c r="BN953" s="24" t="str">
        <f t="shared" si="272"/>
        <v/>
      </c>
    </row>
    <row r="954" spans="1:66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7"/>
      <c r="AF954" t="str">
        <f>IF(AK954="","",IF(AK954&gt;0,COUNT($AG$2:AG954),""))</f>
        <v/>
      </c>
      <c r="AG954" s="24">
        <f t="shared" si="255"/>
        <v>5</v>
      </c>
      <c r="AH954" s="24">
        <f>IF(AND($AJ$1=5),'Data Entry'!C959,"")</f>
        <v>0</v>
      </c>
      <c r="AI954" s="24">
        <f>IF(AND($AJ$1=5),'Data Entry'!D959,"")</f>
        <v>0</v>
      </c>
      <c r="AJ954" s="24" t="str">
        <f t="shared" si="256"/>
        <v/>
      </c>
      <c r="AK954" s="24">
        <f>IF(AND($AJ$1=5),'Data Entry'!F959,"")</f>
        <v>0</v>
      </c>
      <c r="AL954" s="24" t="str">
        <f t="shared" si="257"/>
        <v/>
      </c>
      <c r="AM954" s="24">
        <f>IF(AND($AJ$1=5),'Data Entry'!G959,"")</f>
        <v>0</v>
      </c>
      <c r="AN954" s="24" t="str">
        <f t="shared" si="258"/>
        <v/>
      </c>
      <c r="AO954" s="24" t="str">
        <f t="shared" si="259"/>
        <v/>
      </c>
      <c r="AP954" s="24">
        <f>IF(AND($AJ$1=5),'Data Entry'!E959,"")</f>
        <v>0</v>
      </c>
      <c r="AQ954" s="24">
        <f>IF(AND($AJ$1=5),'Data Entry'!H959,"")</f>
        <v>0</v>
      </c>
      <c r="AR954" s="24">
        <f>IF(AND($AJ$1=5),'Data Entry'!I959,"")</f>
        <v>0</v>
      </c>
      <c r="AS954" s="24" t="str">
        <f t="shared" si="260"/>
        <v/>
      </c>
      <c r="AT954" s="24" t="str">
        <f t="shared" si="261"/>
        <v/>
      </c>
      <c r="AU954" s="24" t="str">
        <f t="shared" si="262"/>
        <v/>
      </c>
      <c r="AV954" s="24" t="str">
        <f t="shared" si="263"/>
        <v/>
      </c>
      <c r="AX954" t="str">
        <f>IF(BC954="","",IF(BC954&gt;0,COUNT($AY$2:AY954),""))</f>
        <v/>
      </c>
      <c r="AY954" s="24" t="str">
        <f t="shared" si="264"/>
        <v/>
      </c>
      <c r="AZ954" s="24" t="str">
        <f>IF(AND($BB$1=5,$BC$1=AH954),'Data Entry'!C959,"")</f>
        <v/>
      </c>
      <c r="BA954" s="24" t="str">
        <f>IF(AND($BB$1=5,AG954=5,$BC$1=AH954),'Data Entry'!D959,"")</f>
        <v/>
      </c>
      <c r="BB954" s="24" t="str">
        <f t="shared" si="265"/>
        <v/>
      </c>
      <c r="BC954" s="24" t="str">
        <f>IF(AND($BB$1=5,AG954=5,$BC$1=AH954),'Data Entry'!F959,"")</f>
        <v/>
      </c>
      <c r="BD954" s="24" t="str">
        <f t="shared" si="266"/>
        <v/>
      </c>
      <c r="BE954" s="24" t="str">
        <f>IF(AND($BB$1=5,AG954=5,$BC$1=AH954),'Data Entry'!G959,"")</f>
        <v/>
      </c>
      <c r="BF954" s="24" t="str">
        <f t="shared" si="267"/>
        <v/>
      </c>
      <c r="BG954" s="24" t="str">
        <f t="shared" si="268"/>
        <v/>
      </c>
      <c r="BH954" s="24" t="str">
        <f>IF(AND($BB$1=5,AG954=5,$BC$1=AH954),'Data Entry'!E959,"")</f>
        <v/>
      </c>
      <c r="BI954" s="24" t="str">
        <f>IF(AND($BB$1=5,AG954=5,$BC$1=AH954),'Data Entry'!H959,"")</f>
        <v/>
      </c>
      <c r="BJ954" s="24" t="str">
        <f>IF(AND($BB$1=5,AG954=5,$BC$1=AH954),'Data Entry'!I959,"")</f>
        <v/>
      </c>
      <c r="BK954" s="24" t="str">
        <f t="shared" si="269"/>
        <v/>
      </c>
      <c r="BL954" s="24" t="str">
        <f t="shared" si="270"/>
        <v/>
      </c>
      <c r="BM954" s="24" t="str">
        <f t="shared" si="271"/>
        <v/>
      </c>
      <c r="BN954" s="24" t="str">
        <f t="shared" si="272"/>
        <v/>
      </c>
    </row>
    <row r="955" spans="1:66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7"/>
      <c r="AF955" t="str">
        <f>IF(AK955="","",IF(AK955&gt;0,COUNT($AG$2:AG955),""))</f>
        <v/>
      </c>
      <c r="AG955" s="24">
        <f t="shared" si="255"/>
        <v>5</v>
      </c>
      <c r="AH955" s="24">
        <f>IF(AND($AJ$1=5),'Data Entry'!C960,"")</f>
        <v>0</v>
      </c>
      <c r="AI955" s="24">
        <f>IF(AND($AJ$1=5),'Data Entry'!D960,"")</f>
        <v>0</v>
      </c>
      <c r="AJ955" s="24" t="str">
        <f t="shared" si="256"/>
        <v/>
      </c>
      <c r="AK955" s="24">
        <f>IF(AND($AJ$1=5),'Data Entry'!F960,"")</f>
        <v>0</v>
      </c>
      <c r="AL955" s="24" t="str">
        <f t="shared" si="257"/>
        <v/>
      </c>
      <c r="AM955" s="24">
        <f>IF(AND($AJ$1=5),'Data Entry'!G960,"")</f>
        <v>0</v>
      </c>
      <c r="AN955" s="24" t="str">
        <f t="shared" si="258"/>
        <v/>
      </c>
      <c r="AO955" s="24" t="str">
        <f t="shared" si="259"/>
        <v/>
      </c>
      <c r="AP955" s="24">
        <f>IF(AND($AJ$1=5),'Data Entry'!E960,"")</f>
        <v>0</v>
      </c>
      <c r="AQ955" s="24">
        <f>IF(AND($AJ$1=5),'Data Entry'!H960,"")</f>
        <v>0</v>
      </c>
      <c r="AR955" s="24">
        <f>IF(AND($AJ$1=5),'Data Entry'!I960,"")</f>
        <v>0</v>
      </c>
      <c r="AS955" s="24" t="str">
        <f t="shared" si="260"/>
        <v/>
      </c>
      <c r="AT955" s="24" t="str">
        <f t="shared" si="261"/>
        <v/>
      </c>
      <c r="AU955" s="24" t="str">
        <f t="shared" si="262"/>
        <v/>
      </c>
      <c r="AV955" s="24" t="str">
        <f t="shared" si="263"/>
        <v/>
      </c>
      <c r="AX955" t="str">
        <f>IF(BC955="","",IF(BC955&gt;0,COUNT($AY$2:AY955),""))</f>
        <v/>
      </c>
      <c r="AY955" s="24" t="str">
        <f t="shared" si="264"/>
        <v/>
      </c>
      <c r="AZ955" s="24" t="str">
        <f>IF(AND($BB$1=5,$BC$1=AH955),'Data Entry'!C960,"")</f>
        <v/>
      </c>
      <c r="BA955" s="24" t="str">
        <f>IF(AND($BB$1=5,AG955=5,$BC$1=AH955),'Data Entry'!D960,"")</f>
        <v/>
      </c>
      <c r="BB955" s="24" t="str">
        <f t="shared" si="265"/>
        <v/>
      </c>
      <c r="BC955" s="24" t="str">
        <f>IF(AND($BB$1=5,AG955=5,$BC$1=AH955),'Data Entry'!F960,"")</f>
        <v/>
      </c>
      <c r="BD955" s="24" t="str">
        <f t="shared" si="266"/>
        <v/>
      </c>
      <c r="BE955" s="24" t="str">
        <f>IF(AND($BB$1=5,AG955=5,$BC$1=AH955),'Data Entry'!G960,"")</f>
        <v/>
      </c>
      <c r="BF955" s="24" t="str">
        <f t="shared" si="267"/>
        <v/>
      </c>
      <c r="BG955" s="24" t="str">
        <f t="shared" si="268"/>
        <v/>
      </c>
      <c r="BH955" s="24" t="str">
        <f>IF(AND($BB$1=5,AG955=5,$BC$1=AH955),'Data Entry'!E960,"")</f>
        <v/>
      </c>
      <c r="BI955" s="24" t="str">
        <f>IF(AND($BB$1=5,AG955=5,$BC$1=AH955),'Data Entry'!H960,"")</f>
        <v/>
      </c>
      <c r="BJ955" s="24" t="str">
        <f>IF(AND($BB$1=5,AG955=5,$BC$1=AH955),'Data Entry'!I960,"")</f>
        <v/>
      </c>
      <c r="BK955" s="24" t="str">
        <f t="shared" si="269"/>
        <v/>
      </c>
      <c r="BL955" s="24" t="str">
        <f t="shared" si="270"/>
        <v/>
      </c>
      <c r="BM955" s="24" t="str">
        <f t="shared" si="271"/>
        <v/>
      </c>
      <c r="BN955" s="24" t="str">
        <f t="shared" si="272"/>
        <v/>
      </c>
    </row>
    <row r="956" spans="1:66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7"/>
      <c r="AF956" t="str">
        <f>IF(AK956="","",IF(AK956&gt;0,COUNT($AG$2:AG956),""))</f>
        <v/>
      </c>
      <c r="AG956" s="24">
        <f t="shared" si="255"/>
        <v>5</v>
      </c>
      <c r="AH956" s="24">
        <f>IF(AND($AJ$1=5),'Data Entry'!C961,"")</f>
        <v>0</v>
      </c>
      <c r="AI956" s="24">
        <f>IF(AND($AJ$1=5),'Data Entry'!D961,"")</f>
        <v>0</v>
      </c>
      <c r="AJ956" s="24" t="str">
        <f t="shared" si="256"/>
        <v/>
      </c>
      <c r="AK956" s="24">
        <f>IF(AND($AJ$1=5),'Data Entry'!F961,"")</f>
        <v>0</v>
      </c>
      <c r="AL956" s="24" t="str">
        <f t="shared" si="257"/>
        <v/>
      </c>
      <c r="AM956" s="24">
        <f>IF(AND($AJ$1=5),'Data Entry'!G961,"")</f>
        <v>0</v>
      </c>
      <c r="AN956" s="24" t="str">
        <f t="shared" si="258"/>
        <v/>
      </c>
      <c r="AO956" s="24" t="str">
        <f t="shared" si="259"/>
        <v/>
      </c>
      <c r="AP956" s="24">
        <f>IF(AND($AJ$1=5),'Data Entry'!E961,"")</f>
        <v>0</v>
      </c>
      <c r="AQ956" s="24">
        <f>IF(AND($AJ$1=5),'Data Entry'!H961,"")</f>
        <v>0</v>
      </c>
      <c r="AR956" s="24">
        <f>IF(AND($AJ$1=5),'Data Entry'!I961,"")</f>
        <v>0</v>
      </c>
      <c r="AS956" s="24" t="str">
        <f t="shared" si="260"/>
        <v/>
      </c>
      <c r="AT956" s="24" t="str">
        <f t="shared" si="261"/>
        <v/>
      </c>
      <c r="AU956" s="24" t="str">
        <f t="shared" si="262"/>
        <v/>
      </c>
      <c r="AV956" s="24" t="str">
        <f t="shared" si="263"/>
        <v/>
      </c>
      <c r="AX956" t="str">
        <f>IF(BC956="","",IF(BC956&gt;0,COUNT($AY$2:AY956),""))</f>
        <v/>
      </c>
      <c r="AY956" s="24" t="str">
        <f t="shared" si="264"/>
        <v/>
      </c>
      <c r="AZ956" s="24" t="str">
        <f>IF(AND($BB$1=5,$BC$1=AH956),'Data Entry'!C961,"")</f>
        <v/>
      </c>
      <c r="BA956" s="24" t="str">
        <f>IF(AND($BB$1=5,AG956=5,$BC$1=AH956),'Data Entry'!D961,"")</f>
        <v/>
      </c>
      <c r="BB956" s="24" t="str">
        <f t="shared" si="265"/>
        <v/>
      </c>
      <c r="BC956" s="24" t="str">
        <f>IF(AND($BB$1=5,AG956=5,$BC$1=AH956),'Data Entry'!F961,"")</f>
        <v/>
      </c>
      <c r="BD956" s="24" t="str">
        <f t="shared" si="266"/>
        <v/>
      </c>
      <c r="BE956" s="24" t="str">
        <f>IF(AND($BB$1=5,AG956=5,$BC$1=AH956),'Data Entry'!G961,"")</f>
        <v/>
      </c>
      <c r="BF956" s="24" t="str">
        <f t="shared" si="267"/>
        <v/>
      </c>
      <c r="BG956" s="24" t="str">
        <f t="shared" si="268"/>
        <v/>
      </c>
      <c r="BH956" s="24" t="str">
        <f>IF(AND($BB$1=5,AG956=5,$BC$1=AH956),'Data Entry'!E961,"")</f>
        <v/>
      </c>
      <c r="BI956" s="24" t="str">
        <f>IF(AND($BB$1=5,AG956=5,$BC$1=AH956),'Data Entry'!H961,"")</f>
        <v/>
      </c>
      <c r="BJ956" s="24" t="str">
        <f>IF(AND($BB$1=5,AG956=5,$BC$1=AH956),'Data Entry'!I961,"")</f>
        <v/>
      </c>
      <c r="BK956" s="24" t="str">
        <f t="shared" si="269"/>
        <v/>
      </c>
      <c r="BL956" s="24" t="str">
        <f t="shared" si="270"/>
        <v/>
      </c>
      <c r="BM956" s="24" t="str">
        <f t="shared" si="271"/>
        <v/>
      </c>
      <c r="BN956" s="24" t="str">
        <f t="shared" si="272"/>
        <v/>
      </c>
    </row>
    <row r="957" spans="1:66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7"/>
      <c r="AF957" t="str">
        <f>IF(AK957="","",IF(AK957&gt;0,COUNT($AG$2:AG957),""))</f>
        <v/>
      </c>
      <c r="AG957" s="24">
        <f t="shared" si="255"/>
        <v>5</v>
      </c>
      <c r="AH957" s="24">
        <f>IF(AND($AJ$1=5),'Data Entry'!C962,"")</f>
        <v>0</v>
      </c>
      <c r="AI957" s="24">
        <f>IF(AND($AJ$1=5),'Data Entry'!D962,"")</f>
        <v>0</v>
      </c>
      <c r="AJ957" s="24" t="str">
        <f t="shared" si="256"/>
        <v/>
      </c>
      <c r="AK957" s="24">
        <f>IF(AND($AJ$1=5),'Data Entry'!F962,"")</f>
        <v>0</v>
      </c>
      <c r="AL957" s="24" t="str">
        <f t="shared" si="257"/>
        <v/>
      </c>
      <c r="AM957" s="24">
        <f>IF(AND($AJ$1=5),'Data Entry'!G962,"")</f>
        <v>0</v>
      </c>
      <c r="AN957" s="24" t="str">
        <f t="shared" si="258"/>
        <v/>
      </c>
      <c r="AO957" s="24" t="str">
        <f t="shared" si="259"/>
        <v/>
      </c>
      <c r="AP957" s="24">
        <f>IF(AND($AJ$1=5),'Data Entry'!E962,"")</f>
        <v>0</v>
      </c>
      <c r="AQ957" s="24">
        <f>IF(AND($AJ$1=5),'Data Entry'!H962,"")</f>
        <v>0</v>
      </c>
      <c r="AR957" s="24">
        <f>IF(AND($AJ$1=5),'Data Entry'!I962,"")</f>
        <v>0</v>
      </c>
      <c r="AS957" s="24" t="str">
        <f t="shared" si="260"/>
        <v/>
      </c>
      <c r="AT957" s="24" t="str">
        <f t="shared" si="261"/>
        <v/>
      </c>
      <c r="AU957" s="24" t="str">
        <f t="shared" si="262"/>
        <v/>
      </c>
      <c r="AV957" s="24" t="str">
        <f t="shared" si="263"/>
        <v/>
      </c>
      <c r="AX957" t="str">
        <f>IF(BC957="","",IF(BC957&gt;0,COUNT($AY$2:AY957),""))</f>
        <v/>
      </c>
      <c r="AY957" s="24" t="str">
        <f t="shared" si="264"/>
        <v/>
      </c>
      <c r="AZ957" s="24" t="str">
        <f>IF(AND($BB$1=5,$BC$1=AH957),'Data Entry'!C962,"")</f>
        <v/>
      </c>
      <c r="BA957" s="24" t="str">
        <f>IF(AND($BB$1=5,AG957=5,$BC$1=AH957),'Data Entry'!D962,"")</f>
        <v/>
      </c>
      <c r="BB957" s="24" t="str">
        <f t="shared" si="265"/>
        <v/>
      </c>
      <c r="BC957" s="24" t="str">
        <f>IF(AND($BB$1=5,AG957=5,$BC$1=AH957),'Data Entry'!F962,"")</f>
        <v/>
      </c>
      <c r="BD957" s="24" t="str">
        <f t="shared" si="266"/>
        <v/>
      </c>
      <c r="BE957" s="24" t="str">
        <f>IF(AND($BB$1=5,AG957=5,$BC$1=AH957),'Data Entry'!G962,"")</f>
        <v/>
      </c>
      <c r="BF957" s="24" t="str">
        <f t="shared" si="267"/>
        <v/>
      </c>
      <c r="BG957" s="24" t="str">
        <f t="shared" si="268"/>
        <v/>
      </c>
      <c r="BH957" s="24" t="str">
        <f>IF(AND($BB$1=5,AG957=5,$BC$1=AH957),'Data Entry'!E962,"")</f>
        <v/>
      </c>
      <c r="BI957" s="24" t="str">
        <f>IF(AND($BB$1=5,AG957=5,$BC$1=AH957),'Data Entry'!H962,"")</f>
        <v/>
      </c>
      <c r="BJ957" s="24" t="str">
        <f>IF(AND($BB$1=5,AG957=5,$BC$1=AH957),'Data Entry'!I962,"")</f>
        <v/>
      </c>
      <c r="BK957" s="24" t="str">
        <f t="shared" si="269"/>
        <v/>
      </c>
      <c r="BL957" s="24" t="str">
        <f t="shared" si="270"/>
        <v/>
      </c>
      <c r="BM957" s="24" t="str">
        <f t="shared" si="271"/>
        <v/>
      </c>
      <c r="BN957" s="24" t="str">
        <f t="shared" si="272"/>
        <v/>
      </c>
    </row>
    <row r="958" spans="1:66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7"/>
      <c r="AF958" t="str">
        <f>IF(AK958="","",IF(AK958&gt;0,COUNT($AG$2:AG958),""))</f>
        <v/>
      </c>
      <c r="AG958" s="24">
        <f t="shared" si="255"/>
        <v>5</v>
      </c>
      <c r="AH958" s="24">
        <f>IF(AND($AJ$1=5),'Data Entry'!C963,"")</f>
        <v>0</v>
      </c>
      <c r="AI958" s="24">
        <f>IF(AND($AJ$1=5),'Data Entry'!D963,"")</f>
        <v>0</v>
      </c>
      <c r="AJ958" s="24" t="str">
        <f t="shared" si="256"/>
        <v/>
      </c>
      <c r="AK958" s="24">
        <f>IF(AND($AJ$1=5),'Data Entry'!F963,"")</f>
        <v>0</v>
      </c>
      <c r="AL958" s="24" t="str">
        <f t="shared" si="257"/>
        <v/>
      </c>
      <c r="AM958" s="24">
        <f>IF(AND($AJ$1=5),'Data Entry'!G963,"")</f>
        <v>0</v>
      </c>
      <c r="AN958" s="24" t="str">
        <f t="shared" si="258"/>
        <v/>
      </c>
      <c r="AO958" s="24" t="str">
        <f t="shared" si="259"/>
        <v/>
      </c>
      <c r="AP958" s="24">
        <f>IF(AND($AJ$1=5),'Data Entry'!E963,"")</f>
        <v>0</v>
      </c>
      <c r="AQ958" s="24">
        <f>IF(AND($AJ$1=5),'Data Entry'!H963,"")</f>
        <v>0</v>
      </c>
      <c r="AR958" s="24">
        <f>IF(AND($AJ$1=5),'Data Entry'!I963,"")</f>
        <v>0</v>
      </c>
      <c r="AS958" s="24" t="str">
        <f t="shared" si="260"/>
        <v/>
      </c>
      <c r="AT958" s="24" t="str">
        <f t="shared" si="261"/>
        <v/>
      </c>
      <c r="AU958" s="24" t="str">
        <f t="shared" si="262"/>
        <v/>
      </c>
      <c r="AV958" s="24" t="str">
        <f t="shared" si="263"/>
        <v/>
      </c>
      <c r="AX958" t="str">
        <f>IF(BC958="","",IF(BC958&gt;0,COUNT($AY$2:AY958),""))</f>
        <v/>
      </c>
      <c r="AY958" s="24" t="str">
        <f t="shared" si="264"/>
        <v/>
      </c>
      <c r="AZ958" s="24" t="str">
        <f>IF(AND($BB$1=5,$BC$1=AH958),'Data Entry'!C963,"")</f>
        <v/>
      </c>
      <c r="BA958" s="24" t="str">
        <f>IF(AND($BB$1=5,AG958=5,$BC$1=AH958),'Data Entry'!D963,"")</f>
        <v/>
      </c>
      <c r="BB958" s="24" t="str">
        <f t="shared" si="265"/>
        <v/>
      </c>
      <c r="BC958" s="24" t="str">
        <f>IF(AND($BB$1=5,AG958=5,$BC$1=AH958),'Data Entry'!F963,"")</f>
        <v/>
      </c>
      <c r="BD958" s="24" t="str">
        <f t="shared" si="266"/>
        <v/>
      </c>
      <c r="BE958" s="24" t="str">
        <f>IF(AND($BB$1=5,AG958=5,$BC$1=AH958),'Data Entry'!G963,"")</f>
        <v/>
      </c>
      <c r="BF958" s="24" t="str">
        <f t="shared" si="267"/>
        <v/>
      </c>
      <c r="BG958" s="24" t="str">
        <f t="shared" si="268"/>
        <v/>
      </c>
      <c r="BH958" s="24" t="str">
        <f>IF(AND($BB$1=5,AG958=5,$BC$1=AH958),'Data Entry'!E963,"")</f>
        <v/>
      </c>
      <c r="BI958" s="24" t="str">
        <f>IF(AND($BB$1=5,AG958=5,$BC$1=AH958),'Data Entry'!H963,"")</f>
        <v/>
      </c>
      <c r="BJ958" s="24" t="str">
        <f>IF(AND($BB$1=5,AG958=5,$BC$1=AH958),'Data Entry'!I963,"")</f>
        <v/>
      </c>
      <c r="BK958" s="24" t="str">
        <f t="shared" si="269"/>
        <v/>
      </c>
      <c r="BL958" s="24" t="str">
        <f t="shared" si="270"/>
        <v/>
      </c>
      <c r="BM958" s="24" t="str">
        <f t="shared" si="271"/>
        <v/>
      </c>
      <c r="BN958" s="24" t="str">
        <f t="shared" si="272"/>
        <v/>
      </c>
    </row>
    <row r="959" spans="1:66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7"/>
      <c r="AF959" t="str">
        <f>IF(AK959="","",IF(AK959&gt;0,COUNT($AG$2:AG959),""))</f>
        <v/>
      </c>
      <c r="AG959" s="24">
        <f t="shared" si="255"/>
        <v>5</v>
      </c>
      <c r="AH959" s="24">
        <f>IF(AND($AJ$1=5),'Data Entry'!C964,"")</f>
        <v>0</v>
      </c>
      <c r="AI959" s="24">
        <f>IF(AND($AJ$1=5),'Data Entry'!D964,"")</f>
        <v>0</v>
      </c>
      <c r="AJ959" s="24" t="str">
        <f t="shared" si="256"/>
        <v/>
      </c>
      <c r="AK959" s="24">
        <f>IF(AND($AJ$1=5),'Data Entry'!F964,"")</f>
        <v>0</v>
      </c>
      <c r="AL959" s="24" t="str">
        <f t="shared" si="257"/>
        <v/>
      </c>
      <c r="AM959" s="24">
        <f>IF(AND($AJ$1=5),'Data Entry'!G964,"")</f>
        <v>0</v>
      </c>
      <c r="AN959" s="24" t="str">
        <f t="shared" si="258"/>
        <v/>
      </c>
      <c r="AO959" s="24" t="str">
        <f t="shared" si="259"/>
        <v/>
      </c>
      <c r="AP959" s="24">
        <f>IF(AND($AJ$1=5),'Data Entry'!E964,"")</f>
        <v>0</v>
      </c>
      <c r="AQ959" s="24">
        <f>IF(AND($AJ$1=5),'Data Entry'!H964,"")</f>
        <v>0</v>
      </c>
      <c r="AR959" s="24">
        <f>IF(AND($AJ$1=5),'Data Entry'!I964,"")</f>
        <v>0</v>
      </c>
      <c r="AS959" s="24" t="str">
        <f t="shared" si="260"/>
        <v/>
      </c>
      <c r="AT959" s="24" t="str">
        <f t="shared" si="261"/>
        <v/>
      </c>
      <c r="AU959" s="24" t="str">
        <f t="shared" si="262"/>
        <v/>
      </c>
      <c r="AV959" s="24" t="str">
        <f t="shared" si="263"/>
        <v/>
      </c>
      <c r="AX959" t="str">
        <f>IF(BC959="","",IF(BC959&gt;0,COUNT($AY$2:AY959),""))</f>
        <v/>
      </c>
      <c r="AY959" s="24" t="str">
        <f t="shared" si="264"/>
        <v/>
      </c>
      <c r="AZ959" s="24" t="str">
        <f>IF(AND($BB$1=5,$BC$1=AH959),'Data Entry'!C964,"")</f>
        <v/>
      </c>
      <c r="BA959" s="24" t="str">
        <f>IF(AND($BB$1=5,AG959=5,$BC$1=AH959),'Data Entry'!D964,"")</f>
        <v/>
      </c>
      <c r="BB959" s="24" t="str">
        <f t="shared" si="265"/>
        <v/>
      </c>
      <c r="BC959" s="24" t="str">
        <f>IF(AND($BB$1=5,AG959=5,$BC$1=AH959),'Data Entry'!F964,"")</f>
        <v/>
      </c>
      <c r="BD959" s="24" t="str">
        <f t="shared" si="266"/>
        <v/>
      </c>
      <c r="BE959" s="24" t="str">
        <f>IF(AND($BB$1=5,AG959=5,$BC$1=AH959),'Data Entry'!G964,"")</f>
        <v/>
      </c>
      <c r="BF959" s="24" t="str">
        <f t="shared" si="267"/>
        <v/>
      </c>
      <c r="BG959" s="24" t="str">
        <f t="shared" si="268"/>
        <v/>
      </c>
      <c r="BH959" s="24" t="str">
        <f>IF(AND($BB$1=5,AG959=5,$BC$1=AH959),'Data Entry'!E964,"")</f>
        <v/>
      </c>
      <c r="BI959" s="24" t="str">
        <f>IF(AND($BB$1=5,AG959=5,$BC$1=AH959),'Data Entry'!H964,"")</f>
        <v/>
      </c>
      <c r="BJ959" s="24" t="str">
        <f>IF(AND($BB$1=5,AG959=5,$BC$1=AH959),'Data Entry'!I964,"")</f>
        <v/>
      </c>
      <c r="BK959" s="24" t="str">
        <f t="shared" si="269"/>
        <v/>
      </c>
      <c r="BL959" s="24" t="str">
        <f t="shared" si="270"/>
        <v/>
      </c>
      <c r="BM959" s="24" t="str">
        <f t="shared" si="271"/>
        <v/>
      </c>
      <c r="BN959" s="24" t="str">
        <f t="shared" si="272"/>
        <v/>
      </c>
    </row>
    <row r="960" spans="1:66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7"/>
      <c r="AF960" t="str">
        <f>IF(AK960="","",IF(AK960&gt;0,COUNT($AG$2:AG960),""))</f>
        <v/>
      </c>
      <c r="AG960" s="24">
        <f t="shared" si="255"/>
        <v>5</v>
      </c>
      <c r="AH960" s="24">
        <f>IF(AND($AJ$1=5),'Data Entry'!C965,"")</f>
        <v>0</v>
      </c>
      <c r="AI960" s="24">
        <f>IF(AND($AJ$1=5),'Data Entry'!D965,"")</f>
        <v>0</v>
      </c>
      <c r="AJ960" s="24" t="str">
        <f t="shared" si="256"/>
        <v/>
      </c>
      <c r="AK960" s="24">
        <f>IF(AND($AJ$1=5),'Data Entry'!F965,"")</f>
        <v>0</v>
      </c>
      <c r="AL960" s="24" t="str">
        <f t="shared" si="257"/>
        <v/>
      </c>
      <c r="AM960" s="24">
        <f>IF(AND($AJ$1=5),'Data Entry'!G965,"")</f>
        <v>0</v>
      </c>
      <c r="AN960" s="24" t="str">
        <f t="shared" si="258"/>
        <v/>
      </c>
      <c r="AO960" s="24" t="str">
        <f t="shared" si="259"/>
        <v/>
      </c>
      <c r="AP960" s="24">
        <f>IF(AND($AJ$1=5),'Data Entry'!E965,"")</f>
        <v>0</v>
      </c>
      <c r="AQ960" s="24">
        <f>IF(AND($AJ$1=5),'Data Entry'!H965,"")</f>
        <v>0</v>
      </c>
      <c r="AR960" s="24">
        <f>IF(AND($AJ$1=5),'Data Entry'!I965,"")</f>
        <v>0</v>
      </c>
      <c r="AS960" s="24" t="str">
        <f t="shared" si="260"/>
        <v/>
      </c>
      <c r="AT960" s="24" t="str">
        <f t="shared" si="261"/>
        <v/>
      </c>
      <c r="AU960" s="24" t="str">
        <f t="shared" si="262"/>
        <v/>
      </c>
      <c r="AV960" s="24" t="str">
        <f t="shared" si="263"/>
        <v/>
      </c>
      <c r="AX960" t="str">
        <f>IF(BC960="","",IF(BC960&gt;0,COUNT($AY$2:AY960),""))</f>
        <v/>
      </c>
      <c r="AY960" s="24" t="str">
        <f t="shared" si="264"/>
        <v/>
      </c>
      <c r="AZ960" s="24" t="str">
        <f>IF(AND($BB$1=5,$BC$1=AH960),'Data Entry'!C965,"")</f>
        <v/>
      </c>
      <c r="BA960" s="24" t="str">
        <f>IF(AND($BB$1=5,AG960=5,$BC$1=AH960),'Data Entry'!D965,"")</f>
        <v/>
      </c>
      <c r="BB960" s="24" t="str">
        <f t="shared" si="265"/>
        <v/>
      </c>
      <c r="BC960" s="24" t="str">
        <f>IF(AND($BB$1=5,AG960=5,$BC$1=AH960),'Data Entry'!F965,"")</f>
        <v/>
      </c>
      <c r="BD960" s="24" t="str">
        <f t="shared" si="266"/>
        <v/>
      </c>
      <c r="BE960" s="24" t="str">
        <f>IF(AND($BB$1=5,AG960=5,$BC$1=AH960),'Data Entry'!G965,"")</f>
        <v/>
      </c>
      <c r="BF960" s="24" t="str">
        <f t="shared" si="267"/>
        <v/>
      </c>
      <c r="BG960" s="24" t="str">
        <f t="shared" si="268"/>
        <v/>
      </c>
      <c r="BH960" s="24" t="str">
        <f>IF(AND($BB$1=5,AG960=5,$BC$1=AH960),'Data Entry'!E965,"")</f>
        <v/>
      </c>
      <c r="BI960" s="24" t="str">
        <f>IF(AND($BB$1=5,AG960=5,$BC$1=AH960),'Data Entry'!H965,"")</f>
        <v/>
      </c>
      <c r="BJ960" s="24" t="str">
        <f>IF(AND($BB$1=5,AG960=5,$BC$1=AH960),'Data Entry'!I965,"")</f>
        <v/>
      </c>
      <c r="BK960" s="24" t="str">
        <f t="shared" si="269"/>
        <v/>
      </c>
      <c r="BL960" s="24" t="str">
        <f t="shared" si="270"/>
        <v/>
      </c>
      <c r="BM960" s="24" t="str">
        <f t="shared" si="271"/>
        <v/>
      </c>
      <c r="BN960" s="24" t="str">
        <f t="shared" si="272"/>
        <v/>
      </c>
    </row>
    <row r="961" spans="1:66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7"/>
      <c r="AF961" t="str">
        <f>IF(AK961="","",IF(AK961&gt;0,COUNT($AG$2:AG961),""))</f>
        <v/>
      </c>
      <c r="AG961" s="24">
        <f t="shared" si="255"/>
        <v>5</v>
      </c>
      <c r="AH961" s="24">
        <f>IF(AND($AJ$1=5),'Data Entry'!C966,"")</f>
        <v>0</v>
      </c>
      <c r="AI961" s="24">
        <f>IF(AND($AJ$1=5),'Data Entry'!D966,"")</f>
        <v>0</v>
      </c>
      <c r="AJ961" s="24" t="str">
        <f t="shared" si="256"/>
        <v/>
      </c>
      <c r="AK961" s="24">
        <f>IF(AND($AJ$1=5),'Data Entry'!F966,"")</f>
        <v>0</v>
      </c>
      <c r="AL961" s="24" t="str">
        <f t="shared" si="257"/>
        <v/>
      </c>
      <c r="AM961" s="24">
        <f>IF(AND($AJ$1=5),'Data Entry'!G966,"")</f>
        <v>0</v>
      </c>
      <c r="AN961" s="24" t="str">
        <f t="shared" si="258"/>
        <v/>
      </c>
      <c r="AO961" s="24" t="str">
        <f t="shared" si="259"/>
        <v/>
      </c>
      <c r="AP961" s="24">
        <f>IF(AND($AJ$1=5),'Data Entry'!E966,"")</f>
        <v>0</v>
      </c>
      <c r="AQ961" s="24">
        <f>IF(AND($AJ$1=5),'Data Entry'!H966,"")</f>
        <v>0</v>
      </c>
      <c r="AR961" s="24">
        <f>IF(AND($AJ$1=5),'Data Entry'!I966,"")</f>
        <v>0</v>
      </c>
      <c r="AS961" s="24" t="str">
        <f t="shared" si="260"/>
        <v/>
      </c>
      <c r="AT961" s="24" t="str">
        <f t="shared" si="261"/>
        <v/>
      </c>
      <c r="AU961" s="24" t="str">
        <f t="shared" si="262"/>
        <v/>
      </c>
      <c r="AV961" s="24" t="str">
        <f t="shared" si="263"/>
        <v/>
      </c>
      <c r="AX961" t="str">
        <f>IF(BC961="","",IF(BC961&gt;0,COUNT($AY$2:AY961),""))</f>
        <v/>
      </c>
      <c r="AY961" s="24" t="str">
        <f t="shared" si="264"/>
        <v/>
      </c>
      <c r="AZ961" s="24" t="str">
        <f>IF(AND($BB$1=5,$BC$1=AH961),'Data Entry'!C966,"")</f>
        <v/>
      </c>
      <c r="BA961" s="24" t="str">
        <f>IF(AND($BB$1=5,AG961=5,$BC$1=AH961),'Data Entry'!D966,"")</f>
        <v/>
      </c>
      <c r="BB961" s="24" t="str">
        <f t="shared" si="265"/>
        <v/>
      </c>
      <c r="BC961" s="24" t="str">
        <f>IF(AND($BB$1=5,AG961=5,$BC$1=AH961),'Data Entry'!F966,"")</f>
        <v/>
      </c>
      <c r="BD961" s="24" t="str">
        <f t="shared" si="266"/>
        <v/>
      </c>
      <c r="BE961" s="24" t="str">
        <f>IF(AND($BB$1=5,AG961=5,$BC$1=AH961),'Data Entry'!G966,"")</f>
        <v/>
      </c>
      <c r="BF961" s="24" t="str">
        <f t="shared" si="267"/>
        <v/>
      </c>
      <c r="BG961" s="24" t="str">
        <f t="shared" si="268"/>
        <v/>
      </c>
      <c r="BH961" s="24" t="str">
        <f>IF(AND($BB$1=5,AG961=5,$BC$1=AH961),'Data Entry'!E966,"")</f>
        <v/>
      </c>
      <c r="BI961" s="24" t="str">
        <f>IF(AND($BB$1=5,AG961=5,$BC$1=AH961),'Data Entry'!H966,"")</f>
        <v/>
      </c>
      <c r="BJ961" s="24" t="str">
        <f>IF(AND($BB$1=5,AG961=5,$BC$1=AH961),'Data Entry'!I966,"")</f>
        <v/>
      </c>
      <c r="BK961" s="24" t="str">
        <f t="shared" si="269"/>
        <v/>
      </c>
      <c r="BL961" s="24" t="str">
        <f t="shared" si="270"/>
        <v/>
      </c>
      <c r="BM961" s="24" t="str">
        <f t="shared" si="271"/>
        <v/>
      </c>
      <c r="BN961" s="24" t="str">
        <f t="shared" si="272"/>
        <v/>
      </c>
    </row>
    <row r="962" spans="1:66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7"/>
      <c r="AF962" t="str">
        <f>IF(AK962="","",IF(AK962&gt;0,COUNT($AG$2:AG962),""))</f>
        <v/>
      </c>
      <c r="AG962" s="24">
        <f t="shared" si="255"/>
        <v>5</v>
      </c>
      <c r="AH962" s="24">
        <f>IF(AND($AJ$1=5),'Data Entry'!C967,"")</f>
        <v>0</v>
      </c>
      <c r="AI962" s="24">
        <f>IF(AND($AJ$1=5),'Data Entry'!D967,"")</f>
        <v>0</v>
      </c>
      <c r="AJ962" s="24" t="str">
        <f t="shared" si="256"/>
        <v/>
      </c>
      <c r="AK962" s="24">
        <f>IF(AND($AJ$1=5),'Data Entry'!F967,"")</f>
        <v>0</v>
      </c>
      <c r="AL962" s="24" t="str">
        <f t="shared" si="257"/>
        <v/>
      </c>
      <c r="AM962" s="24">
        <f>IF(AND($AJ$1=5),'Data Entry'!G967,"")</f>
        <v>0</v>
      </c>
      <c r="AN962" s="24" t="str">
        <f t="shared" si="258"/>
        <v/>
      </c>
      <c r="AO962" s="24" t="str">
        <f t="shared" si="259"/>
        <v/>
      </c>
      <c r="AP962" s="24">
        <f>IF(AND($AJ$1=5),'Data Entry'!E967,"")</f>
        <v>0</v>
      </c>
      <c r="AQ962" s="24">
        <f>IF(AND($AJ$1=5),'Data Entry'!H967,"")</f>
        <v>0</v>
      </c>
      <c r="AR962" s="24">
        <f>IF(AND($AJ$1=5),'Data Entry'!I967,"")</f>
        <v>0</v>
      </c>
      <c r="AS962" s="24" t="str">
        <f t="shared" si="260"/>
        <v/>
      </c>
      <c r="AT962" s="24" t="str">
        <f t="shared" si="261"/>
        <v/>
      </c>
      <c r="AU962" s="24" t="str">
        <f t="shared" si="262"/>
        <v/>
      </c>
      <c r="AV962" s="24" t="str">
        <f t="shared" si="263"/>
        <v/>
      </c>
      <c r="AX962" t="str">
        <f>IF(BC962="","",IF(BC962&gt;0,COUNT($AY$2:AY962),""))</f>
        <v/>
      </c>
      <c r="AY962" s="24" t="str">
        <f t="shared" si="264"/>
        <v/>
      </c>
      <c r="AZ962" s="24" t="str">
        <f>IF(AND($BB$1=5,$BC$1=AH962),'Data Entry'!C967,"")</f>
        <v/>
      </c>
      <c r="BA962" s="24" t="str">
        <f>IF(AND($BB$1=5,AG962=5,$BC$1=AH962),'Data Entry'!D967,"")</f>
        <v/>
      </c>
      <c r="BB962" s="24" t="str">
        <f t="shared" si="265"/>
        <v/>
      </c>
      <c r="BC962" s="24" t="str">
        <f>IF(AND($BB$1=5,AG962=5,$BC$1=AH962),'Data Entry'!F967,"")</f>
        <v/>
      </c>
      <c r="BD962" s="24" t="str">
        <f t="shared" si="266"/>
        <v/>
      </c>
      <c r="BE962" s="24" t="str">
        <f>IF(AND($BB$1=5,AG962=5,$BC$1=AH962),'Data Entry'!G967,"")</f>
        <v/>
      </c>
      <c r="BF962" s="24" t="str">
        <f t="shared" si="267"/>
        <v/>
      </c>
      <c r="BG962" s="24" t="str">
        <f t="shared" si="268"/>
        <v/>
      </c>
      <c r="BH962" s="24" t="str">
        <f>IF(AND($BB$1=5,AG962=5,$BC$1=AH962),'Data Entry'!E967,"")</f>
        <v/>
      </c>
      <c r="BI962" s="24" t="str">
        <f>IF(AND($BB$1=5,AG962=5,$BC$1=AH962),'Data Entry'!H967,"")</f>
        <v/>
      </c>
      <c r="BJ962" s="24" t="str">
        <f>IF(AND($BB$1=5,AG962=5,$BC$1=AH962),'Data Entry'!I967,"")</f>
        <v/>
      </c>
      <c r="BK962" s="24" t="str">
        <f t="shared" si="269"/>
        <v/>
      </c>
      <c r="BL962" s="24" t="str">
        <f t="shared" si="270"/>
        <v/>
      </c>
      <c r="BM962" s="24" t="str">
        <f t="shared" si="271"/>
        <v/>
      </c>
      <c r="BN962" s="24" t="str">
        <f t="shared" si="272"/>
        <v/>
      </c>
    </row>
    <row r="963" spans="1:66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7"/>
      <c r="AF963" t="str">
        <f>IF(AK963="","",IF(AK963&gt;0,COUNT($AG$2:AG963),""))</f>
        <v/>
      </c>
      <c r="AG963" s="24">
        <f t="shared" ref="AG963:AG1026" si="273">IF(AND($AJ$1=5),$AJ$1,"")</f>
        <v>5</v>
      </c>
      <c r="AH963" s="24">
        <f>IF(AND($AJ$1=5),'Data Entry'!C968,"")</f>
        <v>0</v>
      </c>
      <c r="AI963" s="24">
        <f>IF(AND($AJ$1=5),'Data Entry'!D968,"")</f>
        <v>0</v>
      </c>
      <c r="AJ963" s="24" t="str">
        <f t="shared" ref="AJ963:AJ1026" si="274">IF(AND($AJ$1=5,$A963=5),D963,"")</f>
        <v/>
      </c>
      <c r="AK963" s="24">
        <f>IF(AND($AJ$1=5),'Data Entry'!F968,"")</f>
        <v>0</v>
      </c>
      <c r="AL963" s="24" t="str">
        <f t="shared" ref="AL963:AL1026" si="275">IF(AND($AJ$1=5,$A963=5),F963,"")</f>
        <v/>
      </c>
      <c r="AM963" s="24">
        <f>IF(AND($AJ$1=5),'Data Entry'!G968,"")</f>
        <v>0</v>
      </c>
      <c r="AN963" s="24" t="str">
        <f t="shared" ref="AN963:AN1026" si="276">IF(AND($AJ$1=5,$A963=5),H963,"")</f>
        <v/>
      </c>
      <c r="AO963" s="24" t="str">
        <f t="shared" ref="AO963:AO1026" si="277">IF(AND($AJ$1=5,$A963=5),I963,"")</f>
        <v/>
      </c>
      <c r="AP963" s="24">
        <f>IF(AND($AJ$1=5),'Data Entry'!E968,"")</f>
        <v>0</v>
      </c>
      <c r="AQ963" s="24">
        <f>IF(AND($AJ$1=5),'Data Entry'!H968,"")</f>
        <v>0</v>
      </c>
      <c r="AR963" s="24">
        <f>IF(AND($AJ$1=5),'Data Entry'!I968,"")</f>
        <v>0</v>
      </c>
      <c r="AS963" s="24" t="str">
        <f t="shared" ref="AS963:AS1026" si="278">IF(AND($AJ$1=5,$A963=5),M963,"")</f>
        <v/>
      </c>
      <c r="AT963" s="24" t="str">
        <f t="shared" ref="AT963:AT1026" si="279">IF(AND($AJ$1=5,$A963=5),N963,"")</f>
        <v/>
      </c>
      <c r="AU963" s="24" t="str">
        <f t="shared" ref="AU963:AU1026" si="280">IF(AND($AJ$1=5,$A963=5),O963,"")</f>
        <v/>
      </c>
      <c r="AV963" s="24" t="str">
        <f t="shared" ref="AV963:AV1026" si="281">IF(AND($AJ$1=5,$A963=5),P963,"")</f>
        <v/>
      </c>
      <c r="AX963" t="str">
        <f>IF(BC963="","",IF(BC963&gt;0,COUNT($AY$2:AY963),""))</f>
        <v/>
      </c>
      <c r="AY963" s="24" t="str">
        <f t="shared" ref="AY963:AY1026" si="282">IF(AND($BB$1=5,$BC$1=AH963),$BB$1,"")</f>
        <v/>
      </c>
      <c r="AZ963" s="24" t="str">
        <f>IF(AND($BB$1=5,$BC$1=AH963),'Data Entry'!C968,"")</f>
        <v/>
      </c>
      <c r="BA963" s="24" t="str">
        <f>IF(AND($BB$1=5,AG963=5,$BC$1=AH963),'Data Entry'!D968,"")</f>
        <v/>
      </c>
      <c r="BB963" s="24" t="str">
        <f t="shared" ref="BB963:BB1026" si="283">IF(AND($BB$1=5,$A963=5,$BC$1=$B963),D963,"")</f>
        <v/>
      </c>
      <c r="BC963" s="24" t="str">
        <f>IF(AND($BB$1=5,AG963=5,$BC$1=AH963),'Data Entry'!F968,"")</f>
        <v/>
      </c>
      <c r="BD963" s="24" t="str">
        <f t="shared" ref="BD963:BD1026" si="284">IF(AND($BB$1=5,$A963=5,$BC$1=$B963),F963,"")</f>
        <v/>
      </c>
      <c r="BE963" s="24" t="str">
        <f>IF(AND($BB$1=5,AG963=5,$BC$1=AH963),'Data Entry'!G968,"")</f>
        <v/>
      </c>
      <c r="BF963" s="24" t="str">
        <f t="shared" ref="BF963:BF1026" si="285">IF(AND($BB$1=5,$A963=5,$BC$1=$B963),H963,"")</f>
        <v/>
      </c>
      <c r="BG963" s="24" t="str">
        <f t="shared" ref="BG963:BG1026" si="286">IF(AND($BB$1=5,$A963=5,$BC$1=$B963),I963,"")</f>
        <v/>
      </c>
      <c r="BH963" s="24" t="str">
        <f>IF(AND($BB$1=5,AG963=5,$BC$1=AH963),'Data Entry'!E968,"")</f>
        <v/>
      </c>
      <c r="BI963" s="24" t="str">
        <f>IF(AND($BB$1=5,AG963=5,$BC$1=AH963),'Data Entry'!H968,"")</f>
        <v/>
      </c>
      <c r="BJ963" s="24" t="str">
        <f>IF(AND($BB$1=5,AG963=5,$BC$1=AH963),'Data Entry'!I968,"")</f>
        <v/>
      </c>
      <c r="BK963" s="24" t="str">
        <f t="shared" ref="BK963:BK1026" si="287">IF(AND($BB$1=5,$A963=5,$BC$1=$B963),M963,"")</f>
        <v/>
      </c>
      <c r="BL963" s="24" t="str">
        <f t="shared" ref="BL963:BL1026" si="288">IF(AND($BB$1=5,$A963=5,$BC$1=$B963),N963,"")</f>
        <v/>
      </c>
      <c r="BM963" s="24" t="str">
        <f t="shared" ref="BM963:BM1026" si="289">IF(AND($BB$1=5,$A963=5,$BC$1=$B963),O963,"")</f>
        <v/>
      </c>
      <c r="BN963" s="24" t="str">
        <f t="shared" ref="BN963:BN1026" si="290">IF(AND($BB$1=5,$A963=5,$BC$1=$B963),P963,"")</f>
        <v/>
      </c>
    </row>
    <row r="964" spans="1:66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7"/>
      <c r="AF964" t="str">
        <f>IF(AK964="","",IF(AK964&gt;0,COUNT($AG$2:AG964),""))</f>
        <v/>
      </c>
      <c r="AG964" s="24">
        <f t="shared" si="273"/>
        <v>5</v>
      </c>
      <c r="AH964" s="24">
        <f>IF(AND($AJ$1=5),'Data Entry'!C969,"")</f>
        <v>0</v>
      </c>
      <c r="AI964" s="24">
        <f>IF(AND($AJ$1=5),'Data Entry'!D969,"")</f>
        <v>0</v>
      </c>
      <c r="AJ964" s="24" t="str">
        <f t="shared" si="274"/>
        <v/>
      </c>
      <c r="AK964" s="24">
        <f>IF(AND($AJ$1=5),'Data Entry'!F969,"")</f>
        <v>0</v>
      </c>
      <c r="AL964" s="24" t="str">
        <f t="shared" si="275"/>
        <v/>
      </c>
      <c r="AM964" s="24">
        <f>IF(AND($AJ$1=5),'Data Entry'!G969,"")</f>
        <v>0</v>
      </c>
      <c r="AN964" s="24" t="str">
        <f t="shared" si="276"/>
        <v/>
      </c>
      <c r="AO964" s="24" t="str">
        <f t="shared" si="277"/>
        <v/>
      </c>
      <c r="AP964" s="24">
        <f>IF(AND($AJ$1=5),'Data Entry'!E969,"")</f>
        <v>0</v>
      </c>
      <c r="AQ964" s="24">
        <f>IF(AND($AJ$1=5),'Data Entry'!H969,"")</f>
        <v>0</v>
      </c>
      <c r="AR964" s="24">
        <f>IF(AND($AJ$1=5),'Data Entry'!I969,"")</f>
        <v>0</v>
      </c>
      <c r="AS964" s="24" t="str">
        <f t="shared" si="278"/>
        <v/>
      </c>
      <c r="AT964" s="24" t="str">
        <f t="shared" si="279"/>
        <v/>
      </c>
      <c r="AU964" s="24" t="str">
        <f t="shared" si="280"/>
        <v/>
      </c>
      <c r="AV964" s="24" t="str">
        <f t="shared" si="281"/>
        <v/>
      </c>
      <c r="AX964" t="str">
        <f>IF(BC964="","",IF(BC964&gt;0,COUNT($AY$2:AY964),""))</f>
        <v/>
      </c>
      <c r="AY964" s="24" t="str">
        <f t="shared" si="282"/>
        <v/>
      </c>
      <c r="AZ964" s="24" t="str">
        <f>IF(AND($BB$1=5,$BC$1=AH964),'Data Entry'!C969,"")</f>
        <v/>
      </c>
      <c r="BA964" s="24" t="str">
        <f>IF(AND($BB$1=5,AG964=5,$BC$1=AH964),'Data Entry'!D969,"")</f>
        <v/>
      </c>
      <c r="BB964" s="24" t="str">
        <f t="shared" si="283"/>
        <v/>
      </c>
      <c r="BC964" s="24" t="str">
        <f>IF(AND($BB$1=5,AG964=5,$BC$1=AH964),'Data Entry'!F969,"")</f>
        <v/>
      </c>
      <c r="BD964" s="24" t="str">
        <f t="shared" si="284"/>
        <v/>
      </c>
      <c r="BE964" s="24" t="str">
        <f>IF(AND($BB$1=5,AG964=5,$BC$1=AH964),'Data Entry'!G969,"")</f>
        <v/>
      </c>
      <c r="BF964" s="24" t="str">
        <f t="shared" si="285"/>
        <v/>
      </c>
      <c r="BG964" s="24" t="str">
        <f t="shared" si="286"/>
        <v/>
      </c>
      <c r="BH964" s="24" t="str">
        <f>IF(AND($BB$1=5,AG964=5,$BC$1=AH964),'Data Entry'!E969,"")</f>
        <v/>
      </c>
      <c r="BI964" s="24" t="str">
        <f>IF(AND($BB$1=5,AG964=5,$BC$1=AH964),'Data Entry'!H969,"")</f>
        <v/>
      </c>
      <c r="BJ964" s="24" t="str">
        <f>IF(AND($BB$1=5,AG964=5,$BC$1=AH964),'Data Entry'!I969,"")</f>
        <v/>
      </c>
      <c r="BK964" s="24" t="str">
        <f t="shared" si="287"/>
        <v/>
      </c>
      <c r="BL964" s="24" t="str">
        <f t="shared" si="288"/>
        <v/>
      </c>
      <c r="BM964" s="24" t="str">
        <f t="shared" si="289"/>
        <v/>
      </c>
      <c r="BN964" s="24" t="str">
        <f t="shared" si="290"/>
        <v/>
      </c>
    </row>
    <row r="965" spans="1:66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7"/>
      <c r="AF965" t="str">
        <f>IF(AK965="","",IF(AK965&gt;0,COUNT($AG$2:AG965),""))</f>
        <v/>
      </c>
      <c r="AG965" s="24">
        <f t="shared" si="273"/>
        <v>5</v>
      </c>
      <c r="AH965" s="24">
        <f>IF(AND($AJ$1=5),'Data Entry'!C970,"")</f>
        <v>0</v>
      </c>
      <c r="AI965" s="24">
        <f>IF(AND($AJ$1=5),'Data Entry'!D970,"")</f>
        <v>0</v>
      </c>
      <c r="AJ965" s="24" t="str">
        <f t="shared" si="274"/>
        <v/>
      </c>
      <c r="AK965" s="24">
        <f>IF(AND($AJ$1=5),'Data Entry'!F970,"")</f>
        <v>0</v>
      </c>
      <c r="AL965" s="24" t="str">
        <f t="shared" si="275"/>
        <v/>
      </c>
      <c r="AM965" s="24">
        <f>IF(AND($AJ$1=5),'Data Entry'!G970,"")</f>
        <v>0</v>
      </c>
      <c r="AN965" s="24" t="str">
        <f t="shared" si="276"/>
        <v/>
      </c>
      <c r="AO965" s="24" t="str">
        <f t="shared" si="277"/>
        <v/>
      </c>
      <c r="AP965" s="24">
        <f>IF(AND($AJ$1=5),'Data Entry'!E970,"")</f>
        <v>0</v>
      </c>
      <c r="AQ965" s="24">
        <f>IF(AND($AJ$1=5),'Data Entry'!H970,"")</f>
        <v>0</v>
      </c>
      <c r="AR965" s="24">
        <f>IF(AND($AJ$1=5),'Data Entry'!I970,"")</f>
        <v>0</v>
      </c>
      <c r="AS965" s="24" t="str">
        <f t="shared" si="278"/>
        <v/>
      </c>
      <c r="AT965" s="24" t="str">
        <f t="shared" si="279"/>
        <v/>
      </c>
      <c r="AU965" s="24" t="str">
        <f t="shared" si="280"/>
        <v/>
      </c>
      <c r="AV965" s="24" t="str">
        <f t="shared" si="281"/>
        <v/>
      </c>
      <c r="AX965" t="str">
        <f>IF(BC965="","",IF(BC965&gt;0,COUNT($AY$2:AY965),""))</f>
        <v/>
      </c>
      <c r="AY965" s="24" t="str">
        <f t="shared" si="282"/>
        <v/>
      </c>
      <c r="AZ965" s="24" t="str">
        <f>IF(AND($BB$1=5,$BC$1=AH965),'Data Entry'!C970,"")</f>
        <v/>
      </c>
      <c r="BA965" s="24" t="str">
        <f>IF(AND($BB$1=5,AG965=5,$BC$1=AH965),'Data Entry'!D970,"")</f>
        <v/>
      </c>
      <c r="BB965" s="24" t="str">
        <f t="shared" si="283"/>
        <v/>
      </c>
      <c r="BC965" s="24" t="str">
        <f>IF(AND($BB$1=5,AG965=5,$BC$1=AH965),'Data Entry'!F970,"")</f>
        <v/>
      </c>
      <c r="BD965" s="24" t="str">
        <f t="shared" si="284"/>
        <v/>
      </c>
      <c r="BE965" s="24" t="str">
        <f>IF(AND($BB$1=5,AG965=5,$BC$1=AH965),'Data Entry'!G970,"")</f>
        <v/>
      </c>
      <c r="BF965" s="24" t="str">
        <f t="shared" si="285"/>
        <v/>
      </c>
      <c r="BG965" s="24" t="str">
        <f t="shared" si="286"/>
        <v/>
      </c>
      <c r="BH965" s="24" t="str">
        <f>IF(AND($BB$1=5,AG965=5,$BC$1=AH965),'Data Entry'!E970,"")</f>
        <v/>
      </c>
      <c r="BI965" s="24" t="str">
        <f>IF(AND($BB$1=5,AG965=5,$BC$1=AH965),'Data Entry'!H970,"")</f>
        <v/>
      </c>
      <c r="BJ965" s="24" t="str">
        <f>IF(AND($BB$1=5,AG965=5,$BC$1=AH965),'Data Entry'!I970,"")</f>
        <v/>
      </c>
      <c r="BK965" s="24" t="str">
        <f t="shared" si="287"/>
        <v/>
      </c>
      <c r="BL965" s="24" t="str">
        <f t="shared" si="288"/>
        <v/>
      </c>
      <c r="BM965" s="24" t="str">
        <f t="shared" si="289"/>
        <v/>
      </c>
      <c r="BN965" s="24" t="str">
        <f t="shared" si="290"/>
        <v/>
      </c>
    </row>
    <row r="966" spans="1:66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7"/>
      <c r="AF966" t="str">
        <f>IF(AK966="","",IF(AK966&gt;0,COUNT($AG$2:AG966),""))</f>
        <v/>
      </c>
      <c r="AG966" s="24">
        <f t="shared" si="273"/>
        <v>5</v>
      </c>
      <c r="AH966" s="24">
        <f>IF(AND($AJ$1=5),'Data Entry'!C971,"")</f>
        <v>0</v>
      </c>
      <c r="AI966" s="24">
        <f>IF(AND($AJ$1=5),'Data Entry'!D971,"")</f>
        <v>0</v>
      </c>
      <c r="AJ966" s="24" t="str">
        <f t="shared" si="274"/>
        <v/>
      </c>
      <c r="AK966" s="24">
        <f>IF(AND($AJ$1=5),'Data Entry'!F971,"")</f>
        <v>0</v>
      </c>
      <c r="AL966" s="24" t="str">
        <f t="shared" si="275"/>
        <v/>
      </c>
      <c r="AM966" s="24">
        <f>IF(AND($AJ$1=5),'Data Entry'!G971,"")</f>
        <v>0</v>
      </c>
      <c r="AN966" s="24" t="str">
        <f t="shared" si="276"/>
        <v/>
      </c>
      <c r="AO966" s="24" t="str">
        <f t="shared" si="277"/>
        <v/>
      </c>
      <c r="AP966" s="24">
        <f>IF(AND($AJ$1=5),'Data Entry'!E971,"")</f>
        <v>0</v>
      </c>
      <c r="AQ966" s="24">
        <f>IF(AND($AJ$1=5),'Data Entry'!H971,"")</f>
        <v>0</v>
      </c>
      <c r="AR966" s="24">
        <f>IF(AND($AJ$1=5),'Data Entry'!I971,"")</f>
        <v>0</v>
      </c>
      <c r="AS966" s="24" t="str">
        <f t="shared" si="278"/>
        <v/>
      </c>
      <c r="AT966" s="24" t="str">
        <f t="shared" si="279"/>
        <v/>
      </c>
      <c r="AU966" s="24" t="str">
        <f t="shared" si="280"/>
        <v/>
      </c>
      <c r="AV966" s="24" t="str">
        <f t="shared" si="281"/>
        <v/>
      </c>
      <c r="AX966" t="str">
        <f>IF(BC966="","",IF(BC966&gt;0,COUNT($AY$2:AY966),""))</f>
        <v/>
      </c>
      <c r="AY966" s="24" t="str">
        <f t="shared" si="282"/>
        <v/>
      </c>
      <c r="AZ966" s="24" t="str">
        <f>IF(AND($BB$1=5,$BC$1=AH966),'Data Entry'!C971,"")</f>
        <v/>
      </c>
      <c r="BA966" s="24" t="str">
        <f>IF(AND($BB$1=5,AG966=5,$BC$1=AH966),'Data Entry'!D971,"")</f>
        <v/>
      </c>
      <c r="BB966" s="24" t="str">
        <f t="shared" si="283"/>
        <v/>
      </c>
      <c r="BC966" s="24" t="str">
        <f>IF(AND($BB$1=5,AG966=5,$BC$1=AH966),'Data Entry'!F971,"")</f>
        <v/>
      </c>
      <c r="BD966" s="24" t="str">
        <f t="shared" si="284"/>
        <v/>
      </c>
      <c r="BE966" s="24" t="str">
        <f>IF(AND($BB$1=5,AG966=5,$BC$1=AH966),'Data Entry'!G971,"")</f>
        <v/>
      </c>
      <c r="BF966" s="24" t="str">
        <f t="shared" si="285"/>
        <v/>
      </c>
      <c r="BG966" s="24" t="str">
        <f t="shared" si="286"/>
        <v/>
      </c>
      <c r="BH966" s="24" t="str">
        <f>IF(AND($BB$1=5,AG966=5,$BC$1=AH966),'Data Entry'!E971,"")</f>
        <v/>
      </c>
      <c r="BI966" s="24" t="str">
        <f>IF(AND($BB$1=5,AG966=5,$BC$1=AH966),'Data Entry'!H971,"")</f>
        <v/>
      </c>
      <c r="BJ966" s="24" t="str">
        <f>IF(AND($BB$1=5,AG966=5,$BC$1=AH966),'Data Entry'!I971,"")</f>
        <v/>
      </c>
      <c r="BK966" s="24" t="str">
        <f t="shared" si="287"/>
        <v/>
      </c>
      <c r="BL966" s="24" t="str">
        <f t="shared" si="288"/>
        <v/>
      </c>
      <c r="BM966" s="24" t="str">
        <f t="shared" si="289"/>
        <v/>
      </c>
      <c r="BN966" s="24" t="str">
        <f t="shared" si="290"/>
        <v/>
      </c>
    </row>
    <row r="967" spans="1:66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7"/>
      <c r="AF967" t="str">
        <f>IF(AK967="","",IF(AK967&gt;0,COUNT($AG$2:AG967),""))</f>
        <v/>
      </c>
      <c r="AG967" s="24">
        <f t="shared" si="273"/>
        <v>5</v>
      </c>
      <c r="AH967" s="24">
        <f>IF(AND($AJ$1=5),'Data Entry'!C972,"")</f>
        <v>0</v>
      </c>
      <c r="AI967" s="24">
        <f>IF(AND($AJ$1=5),'Data Entry'!D972,"")</f>
        <v>0</v>
      </c>
      <c r="AJ967" s="24" t="str">
        <f t="shared" si="274"/>
        <v/>
      </c>
      <c r="AK967" s="24">
        <f>IF(AND($AJ$1=5),'Data Entry'!F972,"")</f>
        <v>0</v>
      </c>
      <c r="AL967" s="24" t="str">
        <f t="shared" si="275"/>
        <v/>
      </c>
      <c r="AM967" s="24">
        <f>IF(AND($AJ$1=5),'Data Entry'!G972,"")</f>
        <v>0</v>
      </c>
      <c r="AN967" s="24" t="str">
        <f t="shared" si="276"/>
        <v/>
      </c>
      <c r="AO967" s="24" t="str">
        <f t="shared" si="277"/>
        <v/>
      </c>
      <c r="AP967" s="24">
        <f>IF(AND($AJ$1=5),'Data Entry'!E972,"")</f>
        <v>0</v>
      </c>
      <c r="AQ967" s="24">
        <f>IF(AND($AJ$1=5),'Data Entry'!H972,"")</f>
        <v>0</v>
      </c>
      <c r="AR967" s="24">
        <f>IF(AND($AJ$1=5),'Data Entry'!I972,"")</f>
        <v>0</v>
      </c>
      <c r="AS967" s="24" t="str">
        <f t="shared" si="278"/>
        <v/>
      </c>
      <c r="AT967" s="24" t="str">
        <f t="shared" si="279"/>
        <v/>
      </c>
      <c r="AU967" s="24" t="str">
        <f t="shared" si="280"/>
        <v/>
      </c>
      <c r="AV967" s="24" t="str">
        <f t="shared" si="281"/>
        <v/>
      </c>
      <c r="AX967" t="str">
        <f>IF(BC967="","",IF(BC967&gt;0,COUNT($AY$2:AY967),""))</f>
        <v/>
      </c>
      <c r="AY967" s="24" t="str">
        <f t="shared" si="282"/>
        <v/>
      </c>
      <c r="AZ967" s="24" t="str">
        <f>IF(AND($BB$1=5,$BC$1=AH967),'Data Entry'!C972,"")</f>
        <v/>
      </c>
      <c r="BA967" s="24" t="str">
        <f>IF(AND($BB$1=5,AG967=5,$BC$1=AH967),'Data Entry'!D972,"")</f>
        <v/>
      </c>
      <c r="BB967" s="24" t="str">
        <f t="shared" si="283"/>
        <v/>
      </c>
      <c r="BC967" s="24" t="str">
        <f>IF(AND($BB$1=5,AG967=5,$BC$1=AH967),'Data Entry'!F972,"")</f>
        <v/>
      </c>
      <c r="BD967" s="24" t="str">
        <f t="shared" si="284"/>
        <v/>
      </c>
      <c r="BE967" s="24" t="str">
        <f>IF(AND($BB$1=5,AG967=5,$BC$1=AH967),'Data Entry'!G972,"")</f>
        <v/>
      </c>
      <c r="BF967" s="24" t="str">
        <f t="shared" si="285"/>
        <v/>
      </c>
      <c r="BG967" s="24" t="str">
        <f t="shared" si="286"/>
        <v/>
      </c>
      <c r="BH967" s="24" t="str">
        <f>IF(AND($BB$1=5,AG967=5,$BC$1=AH967),'Data Entry'!E972,"")</f>
        <v/>
      </c>
      <c r="BI967" s="24" t="str">
        <f>IF(AND($BB$1=5,AG967=5,$BC$1=AH967),'Data Entry'!H972,"")</f>
        <v/>
      </c>
      <c r="BJ967" s="24" t="str">
        <f>IF(AND($BB$1=5,AG967=5,$BC$1=AH967),'Data Entry'!I972,"")</f>
        <v/>
      </c>
      <c r="BK967" s="24" t="str">
        <f t="shared" si="287"/>
        <v/>
      </c>
      <c r="BL967" s="24" t="str">
        <f t="shared" si="288"/>
        <v/>
      </c>
      <c r="BM967" s="24" t="str">
        <f t="shared" si="289"/>
        <v/>
      </c>
      <c r="BN967" s="24" t="str">
        <f t="shared" si="290"/>
        <v/>
      </c>
    </row>
    <row r="968" spans="1:66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7"/>
      <c r="AF968" t="str">
        <f>IF(AK968="","",IF(AK968&gt;0,COUNT($AG$2:AG968),""))</f>
        <v/>
      </c>
      <c r="AG968" s="24">
        <f t="shared" si="273"/>
        <v>5</v>
      </c>
      <c r="AH968" s="24">
        <f>IF(AND($AJ$1=5),'Data Entry'!C973,"")</f>
        <v>0</v>
      </c>
      <c r="AI968" s="24">
        <f>IF(AND($AJ$1=5),'Data Entry'!D973,"")</f>
        <v>0</v>
      </c>
      <c r="AJ968" s="24" t="str">
        <f t="shared" si="274"/>
        <v/>
      </c>
      <c r="AK968" s="24">
        <f>IF(AND($AJ$1=5),'Data Entry'!F973,"")</f>
        <v>0</v>
      </c>
      <c r="AL968" s="24" t="str">
        <f t="shared" si="275"/>
        <v/>
      </c>
      <c r="AM968" s="24">
        <f>IF(AND($AJ$1=5),'Data Entry'!G973,"")</f>
        <v>0</v>
      </c>
      <c r="AN968" s="24" t="str">
        <f t="shared" si="276"/>
        <v/>
      </c>
      <c r="AO968" s="24" t="str">
        <f t="shared" si="277"/>
        <v/>
      </c>
      <c r="AP968" s="24">
        <f>IF(AND($AJ$1=5),'Data Entry'!E973,"")</f>
        <v>0</v>
      </c>
      <c r="AQ968" s="24">
        <f>IF(AND($AJ$1=5),'Data Entry'!H973,"")</f>
        <v>0</v>
      </c>
      <c r="AR968" s="24">
        <f>IF(AND($AJ$1=5),'Data Entry'!I973,"")</f>
        <v>0</v>
      </c>
      <c r="AS968" s="24" t="str">
        <f t="shared" si="278"/>
        <v/>
      </c>
      <c r="AT968" s="24" t="str">
        <f t="shared" si="279"/>
        <v/>
      </c>
      <c r="AU968" s="24" t="str">
        <f t="shared" si="280"/>
        <v/>
      </c>
      <c r="AV968" s="24" t="str">
        <f t="shared" si="281"/>
        <v/>
      </c>
      <c r="AX968" t="str">
        <f>IF(BC968="","",IF(BC968&gt;0,COUNT($AY$2:AY968),""))</f>
        <v/>
      </c>
      <c r="AY968" s="24" t="str">
        <f t="shared" si="282"/>
        <v/>
      </c>
      <c r="AZ968" s="24" t="str">
        <f>IF(AND($BB$1=5,$BC$1=AH968),'Data Entry'!C973,"")</f>
        <v/>
      </c>
      <c r="BA968" s="24" t="str">
        <f>IF(AND($BB$1=5,AG968=5,$BC$1=AH968),'Data Entry'!D973,"")</f>
        <v/>
      </c>
      <c r="BB968" s="24" t="str">
        <f t="shared" si="283"/>
        <v/>
      </c>
      <c r="BC968" s="24" t="str">
        <f>IF(AND($BB$1=5,AG968=5,$BC$1=AH968),'Data Entry'!F973,"")</f>
        <v/>
      </c>
      <c r="BD968" s="24" t="str">
        <f t="shared" si="284"/>
        <v/>
      </c>
      <c r="BE968" s="24" t="str">
        <f>IF(AND($BB$1=5,AG968=5,$BC$1=AH968),'Data Entry'!G973,"")</f>
        <v/>
      </c>
      <c r="BF968" s="24" t="str">
        <f t="shared" si="285"/>
        <v/>
      </c>
      <c r="BG968" s="24" t="str">
        <f t="shared" si="286"/>
        <v/>
      </c>
      <c r="BH968" s="24" t="str">
        <f>IF(AND($BB$1=5,AG968=5,$BC$1=AH968),'Data Entry'!E973,"")</f>
        <v/>
      </c>
      <c r="BI968" s="24" t="str">
        <f>IF(AND($BB$1=5,AG968=5,$BC$1=AH968),'Data Entry'!H973,"")</f>
        <v/>
      </c>
      <c r="BJ968" s="24" t="str">
        <f>IF(AND($BB$1=5,AG968=5,$BC$1=AH968),'Data Entry'!I973,"")</f>
        <v/>
      </c>
      <c r="BK968" s="24" t="str">
        <f t="shared" si="287"/>
        <v/>
      </c>
      <c r="BL968" s="24" t="str">
        <f t="shared" si="288"/>
        <v/>
      </c>
      <c r="BM968" s="24" t="str">
        <f t="shared" si="289"/>
        <v/>
      </c>
      <c r="BN968" s="24" t="str">
        <f t="shared" si="290"/>
        <v/>
      </c>
    </row>
    <row r="969" spans="1:66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7"/>
      <c r="AF969" t="str">
        <f>IF(AK969="","",IF(AK969&gt;0,COUNT($AG$2:AG969),""))</f>
        <v/>
      </c>
      <c r="AG969" s="24">
        <f t="shared" si="273"/>
        <v>5</v>
      </c>
      <c r="AH969" s="24">
        <f>IF(AND($AJ$1=5),'Data Entry'!C974,"")</f>
        <v>0</v>
      </c>
      <c r="AI969" s="24">
        <f>IF(AND($AJ$1=5),'Data Entry'!D974,"")</f>
        <v>0</v>
      </c>
      <c r="AJ969" s="24" t="str">
        <f t="shared" si="274"/>
        <v/>
      </c>
      <c r="AK969" s="24">
        <f>IF(AND($AJ$1=5),'Data Entry'!F974,"")</f>
        <v>0</v>
      </c>
      <c r="AL969" s="24" t="str">
        <f t="shared" si="275"/>
        <v/>
      </c>
      <c r="AM969" s="24">
        <f>IF(AND($AJ$1=5),'Data Entry'!G974,"")</f>
        <v>0</v>
      </c>
      <c r="AN969" s="24" t="str">
        <f t="shared" si="276"/>
        <v/>
      </c>
      <c r="AO969" s="24" t="str">
        <f t="shared" si="277"/>
        <v/>
      </c>
      <c r="AP969" s="24">
        <f>IF(AND($AJ$1=5),'Data Entry'!E974,"")</f>
        <v>0</v>
      </c>
      <c r="AQ969" s="24">
        <f>IF(AND($AJ$1=5),'Data Entry'!H974,"")</f>
        <v>0</v>
      </c>
      <c r="AR969" s="24">
        <f>IF(AND($AJ$1=5),'Data Entry'!I974,"")</f>
        <v>0</v>
      </c>
      <c r="AS969" s="24" t="str">
        <f t="shared" si="278"/>
        <v/>
      </c>
      <c r="AT969" s="24" t="str">
        <f t="shared" si="279"/>
        <v/>
      </c>
      <c r="AU969" s="24" t="str">
        <f t="shared" si="280"/>
        <v/>
      </c>
      <c r="AV969" s="24" t="str">
        <f t="shared" si="281"/>
        <v/>
      </c>
      <c r="AX969" t="str">
        <f>IF(BC969="","",IF(BC969&gt;0,COUNT($AY$2:AY969),""))</f>
        <v/>
      </c>
      <c r="AY969" s="24" t="str">
        <f t="shared" si="282"/>
        <v/>
      </c>
      <c r="AZ969" s="24" t="str">
        <f>IF(AND($BB$1=5,$BC$1=AH969),'Data Entry'!C974,"")</f>
        <v/>
      </c>
      <c r="BA969" s="24" t="str">
        <f>IF(AND($BB$1=5,AG969=5,$BC$1=AH969),'Data Entry'!D974,"")</f>
        <v/>
      </c>
      <c r="BB969" s="24" t="str">
        <f t="shared" si="283"/>
        <v/>
      </c>
      <c r="BC969" s="24" t="str">
        <f>IF(AND($BB$1=5,AG969=5,$BC$1=AH969),'Data Entry'!F974,"")</f>
        <v/>
      </c>
      <c r="BD969" s="24" t="str">
        <f t="shared" si="284"/>
        <v/>
      </c>
      <c r="BE969" s="24" t="str">
        <f>IF(AND($BB$1=5,AG969=5,$BC$1=AH969),'Data Entry'!G974,"")</f>
        <v/>
      </c>
      <c r="BF969" s="24" t="str">
        <f t="shared" si="285"/>
        <v/>
      </c>
      <c r="BG969" s="24" t="str">
        <f t="shared" si="286"/>
        <v/>
      </c>
      <c r="BH969" s="24" t="str">
        <f>IF(AND($BB$1=5,AG969=5,$BC$1=AH969),'Data Entry'!E974,"")</f>
        <v/>
      </c>
      <c r="BI969" s="24" t="str">
        <f>IF(AND($BB$1=5,AG969=5,$BC$1=AH969),'Data Entry'!H974,"")</f>
        <v/>
      </c>
      <c r="BJ969" s="24" t="str">
        <f>IF(AND($BB$1=5,AG969=5,$BC$1=AH969),'Data Entry'!I974,"")</f>
        <v/>
      </c>
      <c r="BK969" s="24" t="str">
        <f t="shared" si="287"/>
        <v/>
      </c>
      <c r="BL969" s="24" t="str">
        <f t="shared" si="288"/>
        <v/>
      </c>
      <c r="BM969" s="24" t="str">
        <f t="shared" si="289"/>
        <v/>
      </c>
      <c r="BN969" s="24" t="str">
        <f t="shared" si="290"/>
        <v/>
      </c>
    </row>
    <row r="970" spans="1:66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7"/>
      <c r="AF970" t="str">
        <f>IF(AK970="","",IF(AK970&gt;0,COUNT($AG$2:AG970),""))</f>
        <v/>
      </c>
      <c r="AG970" s="24">
        <f t="shared" si="273"/>
        <v>5</v>
      </c>
      <c r="AH970" s="24">
        <f>IF(AND($AJ$1=5),'Data Entry'!C975,"")</f>
        <v>0</v>
      </c>
      <c r="AI970" s="24">
        <f>IF(AND($AJ$1=5),'Data Entry'!D975,"")</f>
        <v>0</v>
      </c>
      <c r="AJ970" s="24" t="str">
        <f t="shared" si="274"/>
        <v/>
      </c>
      <c r="AK970" s="24">
        <f>IF(AND($AJ$1=5),'Data Entry'!F975,"")</f>
        <v>0</v>
      </c>
      <c r="AL970" s="24" t="str">
        <f t="shared" si="275"/>
        <v/>
      </c>
      <c r="AM970" s="24">
        <f>IF(AND($AJ$1=5),'Data Entry'!G975,"")</f>
        <v>0</v>
      </c>
      <c r="AN970" s="24" t="str">
        <f t="shared" si="276"/>
        <v/>
      </c>
      <c r="AO970" s="24" t="str">
        <f t="shared" si="277"/>
        <v/>
      </c>
      <c r="AP970" s="24">
        <f>IF(AND($AJ$1=5),'Data Entry'!E975,"")</f>
        <v>0</v>
      </c>
      <c r="AQ970" s="24">
        <f>IF(AND($AJ$1=5),'Data Entry'!H975,"")</f>
        <v>0</v>
      </c>
      <c r="AR970" s="24">
        <f>IF(AND($AJ$1=5),'Data Entry'!I975,"")</f>
        <v>0</v>
      </c>
      <c r="AS970" s="24" t="str">
        <f t="shared" si="278"/>
        <v/>
      </c>
      <c r="AT970" s="24" t="str">
        <f t="shared" si="279"/>
        <v/>
      </c>
      <c r="AU970" s="24" t="str">
        <f t="shared" si="280"/>
        <v/>
      </c>
      <c r="AV970" s="24" t="str">
        <f t="shared" si="281"/>
        <v/>
      </c>
      <c r="AX970" t="str">
        <f>IF(BC970="","",IF(BC970&gt;0,COUNT($AY$2:AY970),""))</f>
        <v/>
      </c>
      <c r="AY970" s="24" t="str">
        <f t="shared" si="282"/>
        <v/>
      </c>
      <c r="AZ970" s="24" t="str">
        <f>IF(AND($BB$1=5,$BC$1=AH970),'Data Entry'!C975,"")</f>
        <v/>
      </c>
      <c r="BA970" s="24" t="str">
        <f>IF(AND($BB$1=5,AG970=5,$BC$1=AH970),'Data Entry'!D975,"")</f>
        <v/>
      </c>
      <c r="BB970" s="24" t="str">
        <f t="shared" si="283"/>
        <v/>
      </c>
      <c r="BC970" s="24" t="str">
        <f>IF(AND($BB$1=5,AG970=5,$BC$1=AH970),'Data Entry'!F975,"")</f>
        <v/>
      </c>
      <c r="BD970" s="24" t="str">
        <f t="shared" si="284"/>
        <v/>
      </c>
      <c r="BE970" s="24" t="str">
        <f>IF(AND($BB$1=5,AG970=5,$BC$1=AH970),'Data Entry'!G975,"")</f>
        <v/>
      </c>
      <c r="BF970" s="24" t="str">
        <f t="shared" si="285"/>
        <v/>
      </c>
      <c r="BG970" s="24" t="str">
        <f t="shared" si="286"/>
        <v/>
      </c>
      <c r="BH970" s="24" t="str">
        <f>IF(AND($BB$1=5,AG970=5,$BC$1=AH970),'Data Entry'!E975,"")</f>
        <v/>
      </c>
      <c r="BI970" s="24" t="str">
        <f>IF(AND($BB$1=5,AG970=5,$BC$1=AH970),'Data Entry'!H975,"")</f>
        <v/>
      </c>
      <c r="BJ970" s="24" t="str">
        <f>IF(AND($BB$1=5,AG970=5,$BC$1=AH970),'Data Entry'!I975,"")</f>
        <v/>
      </c>
      <c r="BK970" s="24" t="str">
        <f t="shared" si="287"/>
        <v/>
      </c>
      <c r="BL970" s="24" t="str">
        <f t="shared" si="288"/>
        <v/>
      </c>
      <c r="BM970" s="24" t="str">
        <f t="shared" si="289"/>
        <v/>
      </c>
      <c r="BN970" s="24" t="str">
        <f t="shared" si="290"/>
        <v/>
      </c>
    </row>
    <row r="971" spans="1:66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7"/>
      <c r="AF971" t="str">
        <f>IF(AK971="","",IF(AK971&gt;0,COUNT($AG$2:AG971),""))</f>
        <v/>
      </c>
      <c r="AG971" s="24">
        <f t="shared" si="273"/>
        <v>5</v>
      </c>
      <c r="AH971" s="24">
        <f>IF(AND($AJ$1=5),'Data Entry'!C976,"")</f>
        <v>0</v>
      </c>
      <c r="AI971" s="24">
        <f>IF(AND($AJ$1=5),'Data Entry'!D976,"")</f>
        <v>0</v>
      </c>
      <c r="AJ971" s="24" t="str">
        <f t="shared" si="274"/>
        <v/>
      </c>
      <c r="AK971" s="24">
        <f>IF(AND($AJ$1=5),'Data Entry'!F976,"")</f>
        <v>0</v>
      </c>
      <c r="AL971" s="24" t="str">
        <f t="shared" si="275"/>
        <v/>
      </c>
      <c r="AM971" s="24">
        <f>IF(AND($AJ$1=5),'Data Entry'!G976,"")</f>
        <v>0</v>
      </c>
      <c r="AN971" s="24" t="str">
        <f t="shared" si="276"/>
        <v/>
      </c>
      <c r="AO971" s="24" t="str">
        <f t="shared" si="277"/>
        <v/>
      </c>
      <c r="AP971" s="24">
        <f>IF(AND($AJ$1=5),'Data Entry'!E976,"")</f>
        <v>0</v>
      </c>
      <c r="AQ971" s="24">
        <f>IF(AND($AJ$1=5),'Data Entry'!H976,"")</f>
        <v>0</v>
      </c>
      <c r="AR971" s="24">
        <f>IF(AND($AJ$1=5),'Data Entry'!I976,"")</f>
        <v>0</v>
      </c>
      <c r="AS971" s="24" t="str">
        <f t="shared" si="278"/>
        <v/>
      </c>
      <c r="AT971" s="24" t="str">
        <f t="shared" si="279"/>
        <v/>
      </c>
      <c r="AU971" s="24" t="str">
        <f t="shared" si="280"/>
        <v/>
      </c>
      <c r="AV971" s="24" t="str">
        <f t="shared" si="281"/>
        <v/>
      </c>
      <c r="AX971" t="str">
        <f>IF(BC971="","",IF(BC971&gt;0,COUNT($AY$2:AY971),""))</f>
        <v/>
      </c>
      <c r="AY971" s="24" t="str">
        <f t="shared" si="282"/>
        <v/>
      </c>
      <c r="AZ971" s="24" t="str">
        <f>IF(AND($BB$1=5,$BC$1=AH971),'Data Entry'!C976,"")</f>
        <v/>
      </c>
      <c r="BA971" s="24" t="str">
        <f>IF(AND($BB$1=5,AG971=5,$BC$1=AH971),'Data Entry'!D976,"")</f>
        <v/>
      </c>
      <c r="BB971" s="24" t="str">
        <f t="shared" si="283"/>
        <v/>
      </c>
      <c r="BC971" s="24" t="str">
        <f>IF(AND($BB$1=5,AG971=5,$BC$1=AH971),'Data Entry'!F976,"")</f>
        <v/>
      </c>
      <c r="BD971" s="24" t="str">
        <f t="shared" si="284"/>
        <v/>
      </c>
      <c r="BE971" s="24" t="str">
        <f>IF(AND($BB$1=5,AG971=5,$BC$1=AH971),'Data Entry'!G976,"")</f>
        <v/>
      </c>
      <c r="BF971" s="24" t="str">
        <f t="shared" si="285"/>
        <v/>
      </c>
      <c r="BG971" s="24" t="str">
        <f t="shared" si="286"/>
        <v/>
      </c>
      <c r="BH971" s="24" t="str">
        <f>IF(AND($BB$1=5,AG971=5,$BC$1=AH971),'Data Entry'!E976,"")</f>
        <v/>
      </c>
      <c r="BI971" s="24" t="str">
        <f>IF(AND($BB$1=5,AG971=5,$BC$1=AH971),'Data Entry'!H976,"")</f>
        <v/>
      </c>
      <c r="BJ971" s="24" t="str">
        <f>IF(AND($BB$1=5,AG971=5,$BC$1=AH971),'Data Entry'!I976,"")</f>
        <v/>
      </c>
      <c r="BK971" s="24" t="str">
        <f t="shared" si="287"/>
        <v/>
      </c>
      <c r="BL971" s="24" t="str">
        <f t="shared" si="288"/>
        <v/>
      </c>
      <c r="BM971" s="24" t="str">
        <f t="shared" si="289"/>
        <v/>
      </c>
      <c r="BN971" s="24" t="str">
        <f t="shared" si="290"/>
        <v/>
      </c>
    </row>
    <row r="972" spans="1:66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7"/>
      <c r="AF972" t="str">
        <f>IF(AK972="","",IF(AK972&gt;0,COUNT($AG$2:AG972),""))</f>
        <v/>
      </c>
      <c r="AG972" s="24">
        <f t="shared" si="273"/>
        <v>5</v>
      </c>
      <c r="AH972" s="24">
        <f>IF(AND($AJ$1=5),'Data Entry'!C977,"")</f>
        <v>0</v>
      </c>
      <c r="AI972" s="24">
        <f>IF(AND($AJ$1=5),'Data Entry'!D977,"")</f>
        <v>0</v>
      </c>
      <c r="AJ972" s="24" t="str">
        <f t="shared" si="274"/>
        <v/>
      </c>
      <c r="AK972" s="24">
        <f>IF(AND($AJ$1=5),'Data Entry'!F977,"")</f>
        <v>0</v>
      </c>
      <c r="AL972" s="24" t="str">
        <f t="shared" si="275"/>
        <v/>
      </c>
      <c r="AM972" s="24">
        <f>IF(AND($AJ$1=5),'Data Entry'!G977,"")</f>
        <v>0</v>
      </c>
      <c r="AN972" s="24" t="str">
        <f t="shared" si="276"/>
        <v/>
      </c>
      <c r="AO972" s="24" t="str">
        <f t="shared" si="277"/>
        <v/>
      </c>
      <c r="AP972" s="24">
        <f>IF(AND($AJ$1=5),'Data Entry'!E977,"")</f>
        <v>0</v>
      </c>
      <c r="AQ972" s="24">
        <f>IF(AND($AJ$1=5),'Data Entry'!H977,"")</f>
        <v>0</v>
      </c>
      <c r="AR972" s="24">
        <f>IF(AND($AJ$1=5),'Data Entry'!I977,"")</f>
        <v>0</v>
      </c>
      <c r="AS972" s="24" t="str">
        <f t="shared" si="278"/>
        <v/>
      </c>
      <c r="AT972" s="24" t="str">
        <f t="shared" si="279"/>
        <v/>
      </c>
      <c r="AU972" s="24" t="str">
        <f t="shared" si="280"/>
        <v/>
      </c>
      <c r="AV972" s="24" t="str">
        <f t="shared" si="281"/>
        <v/>
      </c>
      <c r="AX972" t="str">
        <f>IF(BC972="","",IF(BC972&gt;0,COUNT($AY$2:AY972),""))</f>
        <v/>
      </c>
      <c r="AY972" s="24" t="str">
        <f t="shared" si="282"/>
        <v/>
      </c>
      <c r="AZ972" s="24" t="str">
        <f>IF(AND($BB$1=5,$BC$1=AH972),'Data Entry'!C977,"")</f>
        <v/>
      </c>
      <c r="BA972" s="24" t="str">
        <f>IF(AND($BB$1=5,AG972=5,$BC$1=AH972),'Data Entry'!D977,"")</f>
        <v/>
      </c>
      <c r="BB972" s="24" t="str">
        <f t="shared" si="283"/>
        <v/>
      </c>
      <c r="BC972" s="24" t="str">
        <f>IF(AND($BB$1=5,AG972=5,$BC$1=AH972),'Data Entry'!F977,"")</f>
        <v/>
      </c>
      <c r="BD972" s="24" t="str">
        <f t="shared" si="284"/>
        <v/>
      </c>
      <c r="BE972" s="24" t="str">
        <f>IF(AND($BB$1=5,AG972=5,$BC$1=AH972),'Data Entry'!G977,"")</f>
        <v/>
      </c>
      <c r="BF972" s="24" t="str">
        <f t="shared" si="285"/>
        <v/>
      </c>
      <c r="BG972" s="24" t="str">
        <f t="shared" si="286"/>
        <v/>
      </c>
      <c r="BH972" s="24" t="str">
        <f>IF(AND($BB$1=5,AG972=5,$BC$1=AH972),'Data Entry'!E977,"")</f>
        <v/>
      </c>
      <c r="BI972" s="24" t="str">
        <f>IF(AND($BB$1=5,AG972=5,$BC$1=AH972),'Data Entry'!H977,"")</f>
        <v/>
      </c>
      <c r="BJ972" s="24" t="str">
        <f>IF(AND($BB$1=5,AG972=5,$BC$1=AH972),'Data Entry'!I977,"")</f>
        <v/>
      </c>
      <c r="BK972" s="24" t="str">
        <f t="shared" si="287"/>
        <v/>
      </c>
      <c r="BL972" s="24" t="str">
        <f t="shared" si="288"/>
        <v/>
      </c>
      <c r="BM972" s="24" t="str">
        <f t="shared" si="289"/>
        <v/>
      </c>
      <c r="BN972" s="24" t="str">
        <f t="shared" si="290"/>
        <v/>
      </c>
    </row>
    <row r="973" spans="1:66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7"/>
      <c r="AF973" t="str">
        <f>IF(AK973="","",IF(AK973&gt;0,COUNT($AG$2:AG973),""))</f>
        <v/>
      </c>
      <c r="AG973" s="24">
        <f t="shared" si="273"/>
        <v>5</v>
      </c>
      <c r="AH973" s="24">
        <f>IF(AND($AJ$1=5),'Data Entry'!C978,"")</f>
        <v>0</v>
      </c>
      <c r="AI973" s="24">
        <f>IF(AND($AJ$1=5),'Data Entry'!D978,"")</f>
        <v>0</v>
      </c>
      <c r="AJ973" s="24" t="str">
        <f t="shared" si="274"/>
        <v/>
      </c>
      <c r="AK973" s="24">
        <f>IF(AND($AJ$1=5),'Data Entry'!F978,"")</f>
        <v>0</v>
      </c>
      <c r="AL973" s="24" t="str">
        <f t="shared" si="275"/>
        <v/>
      </c>
      <c r="AM973" s="24">
        <f>IF(AND($AJ$1=5),'Data Entry'!G978,"")</f>
        <v>0</v>
      </c>
      <c r="AN973" s="24" t="str">
        <f t="shared" si="276"/>
        <v/>
      </c>
      <c r="AO973" s="24" t="str">
        <f t="shared" si="277"/>
        <v/>
      </c>
      <c r="AP973" s="24">
        <f>IF(AND($AJ$1=5),'Data Entry'!E978,"")</f>
        <v>0</v>
      </c>
      <c r="AQ973" s="24">
        <f>IF(AND($AJ$1=5),'Data Entry'!H978,"")</f>
        <v>0</v>
      </c>
      <c r="AR973" s="24">
        <f>IF(AND($AJ$1=5),'Data Entry'!I978,"")</f>
        <v>0</v>
      </c>
      <c r="AS973" s="24" t="str">
        <f t="shared" si="278"/>
        <v/>
      </c>
      <c r="AT973" s="24" t="str">
        <f t="shared" si="279"/>
        <v/>
      </c>
      <c r="AU973" s="24" t="str">
        <f t="shared" si="280"/>
        <v/>
      </c>
      <c r="AV973" s="24" t="str">
        <f t="shared" si="281"/>
        <v/>
      </c>
      <c r="AX973" t="str">
        <f>IF(BC973="","",IF(BC973&gt;0,COUNT($AY$2:AY973),""))</f>
        <v/>
      </c>
      <c r="AY973" s="24" t="str">
        <f t="shared" si="282"/>
        <v/>
      </c>
      <c r="AZ973" s="24" t="str">
        <f>IF(AND($BB$1=5,$BC$1=AH973),'Data Entry'!C978,"")</f>
        <v/>
      </c>
      <c r="BA973" s="24" t="str">
        <f>IF(AND($BB$1=5,AG973=5,$BC$1=AH973),'Data Entry'!D978,"")</f>
        <v/>
      </c>
      <c r="BB973" s="24" t="str">
        <f t="shared" si="283"/>
        <v/>
      </c>
      <c r="BC973" s="24" t="str">
        <f>IF(AND($BB$1=5,AG973=5,$BC$1=AH973),'Data Entry'!F978,"")</f>
        <v/>
      </c>
      <c r="BD973" s="24" t="str">
        <f t="shared" si="284"/>
        <v/>
      </c>
      <c r="BE973" s="24" t="str">
        <f>IF(AND($BB$1=5,AG973=5,$BC$1=AH973),'Data Entry'!G978,"")</f>
        <v/>
      </c>
      <c r="BF973" s="24" t="str">
        <f t="shared" si="285"/>
        <v/>
      </c>
      <c r="BG973" s="24" t="str">
        <f t="shared" si="286"/>
        <v/>
      </c>
      <c r="BH973" s="24" t="str">
        <f>IF(AND($BB$1=5,AG973=5,$BC$1=AH973),'Data Entry'!E978,"")</f>
        <v/>
      </c>
      <c r="BI973" s="24" t="str">
        <f>IF(AND($BB$1=5,AG973=5,$BC$1=AH973),'Data Entry'!H978,"")</f>
        <v/>
      </c>
      <c r="BJ973" s="24" t="str">
        <f>IF(AND($BB$1=5,AG973=5,$BC$1=AH973),'Data Entry'!I978,"")</f>
        <v/>
      </c>
      <c r="BK973" s="24" t="str">
        <f t="shared" si="287"/>
        <v/>
      </c>
      <c r="BL973" s="24" t="str">
        <f t="shared" si="288"/>
        <v/>
      </c>
      <c r="BM973" s="24" t="str">
        <f t="shared" si="289"/>
        <v/>
      </c>
      <c r="BN973" s="24" t="str">
        <f t="shared" si="290"/>
        <v/>
      </c>
    </row>
    <row r="974" spans="1:66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7"/>
      <c r="AF974" t="str">
        <f>IF(AK974="","",IF(AK974&gt;0,COUNT($AG$2:AG974),""))</f>
        <v/>
      </c>
      <c r="AG974" s="24">
        <f t="shared" si="273"/>
        <v>5</v>
      </c>
      <c r="AH974" s="24">
        <f>IF(AND($AJ$1=5),'Data Entry'!C979,"")</f>
        <v>0</v>
      </c>
      <c r="AI974" s="24">
        <f>IF(AND($AJ$1=5),'Data Entry'!D979,"")</f>
        <v>0</v>
      </c>
      <c r="AJ974" s="24" t="str">
        <f t="shared" si="274"/>
        <v/>
      </c>
      <c r="AK974" s="24">
        <f>IF(AND($AJ$1=5),'Data Entry'!F979,"")</f>
        <v>0</v>
      </c>
      <c r="AL974" s="24" t="str">
        <f t="shared" si="275"/>
        <v/>
      </c>
      <c r="AM974" s="24">
        <f>IF(AND($AJ$1=5),'Data Entry'!G979,"")</f>
        <v>0</v>
      </c>
      <c r="AN974" s="24" t="str">
        <f t="shared" si="276"/>
        <v/>
      </c>
      <c r="AO974" s="24" t="str">
        <f t="shared" si="277"/>
        <v/>
      </c>
      <c r="AP974" s="24">
        <f>IF(AND($AJ$1=5),'Data Entry'!E979,"")</f>
        <v>0</v>
      </c>
      <c r="AQ974" s="24">
        <f>IF(AND($AJ$1=5),'Data Entry'!H979,"")</f>
        <v>0</v>
      </c>
      <c r="AR974" s="24">
        <f>IF(AND($AJ$1=5),'Data Entry'!I979,"")</f>
        <v>0</v>
      </c>
      <c r="AS974" s="24" t="str">
        <f t="shared" si="278"/>
        <v/>
      </c>
      <c r="AT974" s="24" t="str">
        <f t="shared" si="279"/>
        <v/>
      </c>
      <c r="AU974" s="24" t="str">
        <f t="shared" si="280"/>
        <v/>
      </c>
      <c r="AV974" s="24" t="str">
        <f t="shared" si="281"/>
        <v/>
      </c>
      <c r="AX974" t="str">
        <f>IF(BC974="","",IF(BC974&gt;0,COUNT($AY$2:AY974),""))</f>
        <v/>
      </c>
      <c r="AY974" s="24" t="str">
        <f t="shared" si="282"/>
        <v/>
      </c>
      <c r="AZ974" s="24" t="str">
        <f>IF(AND($BB$1=5,$BC$1=AH974),'Data Entry'!C979,"")</f>
        <v/>
      </c>
      <c r="BA974" s="24" t="str">
        <f>IF(AND($BB$1=5,AG974=5,$BC$1=AH974),'Data Entry'!D979,"")</f>
        <v/>
      </c>
      <c r="BB974" s="24" t="str">
        <f t="shared" si="283"/>
        <v/>
      </c>
      <c r="BC974" s="24" t="str">
        <f>IF(AND($BB$1=5,AG974=5,$BC$1=AH974),'Data Entry'!F979,"")</f>
        <v/>
      </c>
      <c r="BD974" s="24" t="str">
        <f t="shared" si="284"/>
        <v/>
      </c>
      <c r="BE974" s="24" t="str">
        <f>IF(AND($BB$1=5,AG974=5,$BC$1=AH974),'Data Entry'!G979,"")</f>
        <v/>
      </c>
      <c r="BF974" s="24" t="str">
        <f t="shared" si="285"/>
        <v/>
      </c>
      <c r="BG974" s="24" t="str">
        <f t="shared" si="286"/>
        <v/>
      </c>
      <c r="BH974" s="24" t="str">
        <f>IF(AND($BB$1=5,AG974=5,$BC$1=AH974),'Data Entry'!E979,"")</f>
        <v/>
      </c>
      <c r="BI974" s="24" t="str">
        <f>IF(AND($BB$1=5,AG974=5,$BC$1=AH974),'Data Entry'!H979,"")</f>
        <v/>
      </c>
      <c r="BJ974" s="24" t="str">
        <f>IF(AND($BB$1=5,AG974=5,$BC$1=AH974),'Data Entry'!I979,"")</f>
        <v/>
      </c>
      <c r="BK974" s="24" t="str">
        <f t="shared" si="287"/>
        <v/>
      </c>
      <c r="BL974" s="24" t="str">
        <f t="shared" si="288"/>
        <v/>
      </c>
      <c r="BM974" s="24" t="str">
        <f t="shared" si="289"/>
        <v/>
      </c>
      <c r="BN974" s="24" t="str">
        <f t="shared" si="290"/>
        <v/>
      </c>
    </row>
    <row r="975" spans="1:66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7"/>
      <c r="AF975" t="str">
        <f>IF(AK975="","",IF(AK975&gt;0,COUNT($AG$2:AG975),""))</f>
        <v/>
      </c>
      <c r="AG975" s="24">
        <f t="shared" si="273"/>
        <v>5</v>
      </c>
      <c r="AH975" s="24">
        <f>IF(AND($AJ$1=5),'Data Entry'!C980,"")</f>
        <v>0</v>
      </c>
      <c r="AI975" s="24">
        <f>IF(AND($AJ$1=5),'Data Entry'!D980,"")</f>
        <v>0</v>
      </c>
      <c r="AJ975" s="24" t="str">
        <f t="shared" si="274"/>
        <v/>
      </c>
      <c r="AK975" s="24">
        <f>IF(AND($AJ$1=5),'Data Entry'!F980,"")</f>
        <v>0</v>
      </c>
      <c r="AL975" s="24" t="str">
        <f t="shared" si="275"/>
        <v/>
      </c>
      <c r="AM975" s="24">
        <f>IF(AND($AJ$1=5),'Data Entry'!G980,"")</f>
        <v>0</v>
      </c>
      <c r="AN975" s="24" t="str">
        <f t="shared" si="276"/>
        <v/>
      </c>
      <c r="AO975" s="24" t="str">
        <f t="shared" si="277"/>
        <v/>
      </c>
      <c r="AP975" s="24">
        <f>IF(AND($AJ$1=5),'Data Entry'!E980,"")</f>
        <v>0</v>
      </c>
      <c r="AQ975" s="24">
        <f>IF(AND($AJ$1=5),'Data Entry'!H980,"")</f>
        <v>0</v>
      </c>
      <c r="AR975" s="24">
        <f>IF(AND($AJ$1=5),'Data Entry'!I980,"")</f>
        <v>0</v>
      </c>
      <c r="AS975" s="24" t="str">
        <f t="shared" si="278"/>
        <v/>
      </c>
      <c r="AT975" s="24" t="str">
        <f t="shared" si="279"/>
        <v/>
      </c>
      <c r="AU975" s="24" t="str">
        <f t="shared" si="280"/>
        <v/>
      </c>
      <c r="AV975" s="24" t="str">
        <f t="shared" si="281"/>
        <v/>
      </c>
      <c r="AX975" t="str">
        <f>IF(BC975="","",IF(BC975&gt;0,COUNT($AY$2:AY975),""))</f>
        <v/>
      </c>
      <c r="AY975" s="24" t="str">
        <f t="shared" si="282"/>
        <v/>
      </c>
      <c r="AZ975" s="24" t="str">
        <f>IF(AND($BB$1=5,$BC$1=AH975),'Data Entry'!C980,"")</f>
        <v/>
      </c>
      <c r="BA975" s="24" t="str">
        <f>IF(AND($BB$1=5,AG975=5,$BC$1=AH975),'Data Entry'!D980,"")</f>
        <v/>
      </c>
      <c r="BB975" s="24" t="str">
        <f t="shared" si="283"/>
        <v/>
      </c>
      <c r="BC975" s="24" t="str">
        <f>IF(AND($BB$1=5,AG975=5,$BC$1=AH975),'Data Entry'!F980,"")</f>
        <v/>
      </c>
      <c r="BD975" s="24" t="str">
        <f t="shared" si="284"/>
        <v/>
      </c>
      <c r="BE975" s="24" t="str">
        <f>IF(AND($BB$1=5,AG975=5,$BC$1=AH975),'Data Entry'!G980,"")</f>
        <v/>
      </c>
      <c r="BF975" s="24" t="str">
        <f t="shared" si="285"/>
        <v/>
      </c>
      <c r="BG975" s="24" t="str">
        <f t="shared" si="286"/>
        <v/>
      </c>
      <c r="BH975" s="24" t="str">
        <f>IF(AND($BB$1=5,AG975=5,$BC$1=AH975),'Data Entry'!E980,"")</f>
        <v/>
      </c>
      <c r="BI975" s="24" t="str">
        <f>IF(AND($BB$1=5,AG975=5,$BC$1=AH975),'Data Entry'!H980,"")</f>
        <v/>
      </c>
      <c r="BJ975" s="24" t="str">
        <f>IF(AND($BB$1=5,AG975=5,$BC$1=AH975),'Data Entry'!I980,"")</f>
        <v/>
      </c>
      <c r="BK975" s="24" t="str">
        <f t="shared" si="287"/>
        <v/>
      </c>
      <c r="BL975" s="24" t="str">
        <f t="shared" si="288"/>
        <v/>
      </c>
      <c r="BM975" s="24" t="str">
        <f t="shared" si="289"/>
        <v/>
      </c>
      <c r="BN975" s="24" t="str">
        <f t="shared" si="290"/>
        <v/>
      </c>
    </row>
    <row r="976" spans="1:66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7"/>
      <c r="AF976" t="str">
        <f>IF(AK976="","",IF(AK976&gt;0,COUNT($AG$2:AG976),""))</f>
        <v/>
      </c>
      <c r="AG976" s="24">
        <f t="shared" si="273"/>
        <v>5</v>
      </c>
      <c r="AH976" s="24">
        <f>IF(AND($AJ$1=5),'Data Entry'!C981,"")</f>
        <v>0</v>
      </c>
      <c r="AI976" s="24">
        <f>IF(AND($AJ$1=5),'Data Entry'!D981,"")</f>
        <v>0</v>
      </c>
      <c r="AJ976" s="24" t="str">
        <f t="shared" si="274"/>
        <v/>
      </c>
      <c r="AK976" s="24">
        <f>IF(AND($AJ$1=5),'Data Entry'!F981,"")</f>
        <v>0</v>
      </c>
      <c r="AL976" s="24" t="str">
        <f t="shared" si="275"/>
        <v/>
      </c>
      <c r="AM976" s="24">
        <f>IF(AND($AJ$1=5),'Data Entry'!G981,"")</f>
        <v>0</v>
      </c>
      <c r="AN976" s="24" t="str">
        <f t="shared" si="276"/>
        <v/>
      </c>
      <c r="AO976" s="24" t="str">
        <f t="shared" si="277"/>
        <v/>
      </c>
      <c r="AP976" s="24">
        <f>IF(AND($AJ$1=5),'Data Entry'!E981,"")</f>
        <v>0</v>
      </c>
      <c r="AQ976" s="24">
        <f>IF(AND($AJ$1=5),'Data Entry'!H981,"")</f>
        <v>0</v>
      </c>
      <c r="AR976" s="24">
        <f>IF(AND($AJ$1=5),'Data Entry'!I981,"")</f>
        <v>0</v>
      </c>
      <c r="AS976" s="24" t="str">
        <f t="shared" si="278"/>
        <v/>
      </c>
      <c r="AT976" s="24" t="str">
        <f t="shared" si="279"/>
        <v/>
      </c>
      <c r="AU976" s="24" t="str">
        <f t="shared" si="280"/>
        <v/>
      </c>
      <c r="AV976" s="24" t="str">
        <f t="shared" si="281"/>
        <v/>
      </c>
      <c r="AX976" t="str">
        <f>IF(BC976="","",IF(BC976&gt;0,COUNT($AY$2:AY976),""))</f>
        <v/>
      </c>
      <c r="AY976" s="24" t="str">
        <f t="shared" si="282"/>
        <v/>
      </c>
      <c r="AZ976" s="24" t="str">
        <f>IF(AND($BB$1=5,$BC$1=AH976),'Data Entry'!C981,"")</f>
        <v/>
      </c>
      <c r="BA976" s="24" t="str">
        <f>IF(AND($BB$1=5,AG976=5,$BC$1=AH976),'Data Entry'!D981,"")</f>
        <v/>
      </c>
      <c r="BB976" s="24" t="str">
        <f t="shared" si="283"/>
        <v/>
      </c>
      <c r="BC976" s="24" t="str">
        <f>IF(AND($BB$1=5,AG976=5,$BC$1=AH976),'Data Entry'!F981,"")</f>
        <v/>
      </c>
      <c r="BD976" s="24" t="str">
        <f t="shared" si="284"/>
        <v/>
      </c>
      <c r="BE976" s="24" t="str">
        <f>IF(AND($BB$1=5,AG976=5,$BC$1=AH976),'Data Entry'!G981,"")</f>
        <v/>
      </c>
      <c r="BF976" s="24" t="str">
        <f t="shared" si="285"/>
        <v/>
      </c>
      <c r="BG976" s="24" t="str">
        <f t="shared" si="286"/>
        <v/>
      </c>
      <c r="BH976" s="24" t="str">
        <f>IF(AND($BB$1=5,AG976=5,$BC$1=AH976),'Data Entry'!E981,"")</f>
        <v/>
      </c>
      <c r="BI976" s="24" t="str">
        <f>IF(AND($BB$1=5,AG976=5,$BC$1=AH976),'Data Entry'!H981,"")</f>
        <v/>
      </c>
      <c r="BJ976" s="24" t="str">
        <f>IF(AND($BB$1=5,AG976=5,$BC$1=AH976),'Data Entry'!I981,"")</f>
        <v/>
      </c>
      <c r="BK976" s="24" t="str">
        <f t="shared" si="287"/>
        <v/>
      </c>
      <c r="BL976" s="24" t="str">
        <f t="shared" si="288"/>
        <v/>
      </c>
      <c r="BM976" s="24" t="str">
        <f t="shared" si="289"/>
        <v/>
      </c>
      <c r="BN976" s="24" t="str">
        <f t="shared" si="290"/>
        <v/>
      </c>
    </row>
    <row r="977" spans="1:66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7"/>
      <c r="AF977" t="str">
        <f>IF(AK977="","",IF(AK977&gt;0,COUNT($AG$2:AG977),""))</f>
        <v/>
      </c>
      <c r="AG977" s="24">
        <f t="shared" si="273"/>
        <v>5</v>
      </c>
      <c r="AH977" s="24">
        <f>IF(AND($AJ$1=5),'Data Entry'!C982,"")</f>
        <v>0</v>
      </c>
      <c r="AI977" s="24">
        <f>IF(AND($AJ$1=5),'Data Entry'!D982,"")</f>
        <v>0</v>
      </c>
      <c r="AJ977" s="24" t="str">
        <f t="shared" si="274"/>
        <v/>
      </c>
      <c r="AK977" s="24">
        <f>IF(AND($AJ$1=5),'Data Entry'!F982,"")</f>
        <v>0</v>
      </c>
      <c r="AL977" s="24" t="str">
        <f t="shared" si="275"/>
        <v/>
      </c>
      <c r="AM977" s="24">
        <f>IF(AND($AJ$1=5),'Data Entry'!G982,"")</f>
        <v>0</v>
      </c>
      <c r="AN977" s="24" t="str">
        <f t="shared" si="276"/>
        <v/>
      </c>
      <c r="AO977" s="24" t="str">
        <f t="shared" si="277"/>
        <v/>
      </c>
      <c r="AP977" s="24">
        <f>IF(AND($AJ$1=5),'Data Entry'!E982,"")</f>
        <v>0</v>
      </c>
      <c r="AQ977" s="24">
        <f>IF(AND($AJ$1=5),'Data Entry'!H982,"")</f>
        <v>0</v>
      </c>
      <c r="AR977" s="24">
        <f>IF(AND($AJ$1=5),'Data Entry'!I982,"")</f>
        <v>0</v>
      </c>
      <c r="AS977" s="24" t="str">
        <f t="shared" si="278"/>
        <v/>
      </c>
      <c r="AT977" s="24" t="str">
        <f t="shared" si="279"/>
        <v/>
      </c>
      <c r="AU977" s="24" t="str">
        <f t="shared" si="280"/>
        <v/>
      </c>
      <c r="AV977" s="24" t="str">
        <f t="shared" si="281"/>
        <v/>
      </c>
      <c r="AX977" t="str">
        <f>IF(BC977="","",IF(BC977&gt;0,COUNT($AY$2:AY977),""))</f>
        <v/>
      </c>
      <c r="AY977" s="24" t="str">
        <f t="shared" si="282"/>
        <v/>
      </c>
      <c r="AZ977" s="24" t="str">
        <f>IF(AND($BB$1=5,$BC$1=AH977),'Data Entry'!C982,"")</f>
        <v/>
      </c>
      <c r="BA977" s="24" t="str">
        <f>IF(AND($BB$1=5,AG977=5,$BC$1=AH977),'Data Entry'!D982,"")</f>
        <v/>
      </c>
      <c r="BB977" s="24" t="str">
        <f t="shared" si="283"/>
        <v/>
      </c>
      <c r="BC977" s="24" t="str">
        <f>IF(AND($BB$1=5,AG977=5,$BC$1=AH977),'Data Entry'!F982,"")</f>
        <v/>
      </c>
      <c r="BD977" s="24" t="str">
        <f t="shared" si="284"/>
        <v/>
      </c>
      <c r="BE977" s="24" t="str">
        <f>IF(AND($BB$1=5,AG977=5,$BC$1=AH977),'Data Entry'!G982,"")</f>
        <v/>
      </c>
      <c r="BF977" s="24" t="str">
        <f t="shared" si="285"/>
        <v/>
      </c>
      <c r="BG977" s="24" t="str">
        <f t="shared" si="286"/>
        <v/>
      </c>
      <c r="BH977" s="24" t="str">
        <f>IF(AND($BB$1=5,AG977=5,$BC$1=AH977),'Data Entry'!E982,"")</f>
        <v/>
      </c>
      <c r="BI977" s="24" t="str">
        <f>IF(AND($BB$1=5,AG977=5,$BC$1=AH977),'Data Entry'!H982,"")</f>
        <v/>
      </c>
      <c r="BJ977" s="24" t="str">
        <f>IF(AND($BB$1=5,AG977=5,$BC$1=AH977),'Data Entry'!I982,"")</f>
        <v/>
      </c>
      <c r="BK977" s="24" t="str">
        <f t="shared" si="287"/>
        <v/>
      </c>
      <c r="BL977" s="24" t="str">
        <f t="shared" si="288"/>
        <v/>
      </c>
      <c r="BM977" s="24" t="str">
        <f t="shared" si="289"/>
        <v/>
      </c>
      <c r="BN977" s="24" t="str">
        <f t="shared" si="290"/>
        <v/>
      </c>
    </row>
    <row r="978" spans="1:66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7"/>
      <c r="AF978" t="str">
        <f>IF(AK978="","",IF(AK978&gt;0,COUNT($AG$2:AG978),""))</f>
        <v/>
      </c>
      <c r="AG978" s="24">
        <f t="shared" si="273"/>
        <v>5</v>
      </c>
      <c r="AH978" s="24">
        <f>IF(AND($AJ$1=5),'Data Entry'!C983,"")</f>
        <v>0</v>
      </c>
      <c r="AI978" s="24">
        <f>IF(AND($AJ$1=5),'Data Entry'!D983,"")</f>
        <v>0</v>
      </c>
      <c r="AJ978" s="24" t="str">
        <f t="shared" si="274"/>
        <v/>
      </c>
      <c r="AK978" s="24">
        <f>IF(AND($AJ$1=5),'Data Entry'!F983,"")</f>
        <v>0</v>
      </c>
      <c r="AL978" s="24" t="str">
        <f t="shared" si="275"/>
        <v/>
      </c>
      <c r="AM978" s="24">
        <f>IF(AND($AJ$1=5),'Data Entry'!G983,"")</f>
        <v>0</v>
      </c>
      <c r="AN978" s="24" t="str">
        <f t="shared" si="276"/>
        <v/>
      </c>
      <c r="AO978" s="24" t="str">
        <f t="shared" si="277"/>
        <v/>
      </c>
      <c r="AP978" s="24">
        <f>IF(AND($AJ$1=5),'Data Entry'!E983,"")</f>
        <v>0</v>
      </c>
      <c r="AQ978" s="24">
        <f>IF(AND($AJ$1=5),'Data Entry'!H983,"")</f>
        <v>0</v>
      </c>
      <c r="AR978" s="24">
        <f>IF(AND($AJ$1=5),'Data Entry'!I983,"")</f>
        <v>0</v>
      </c>
      <c r="AS978" s="24" t="str">
        <f t="shared" si="278"/>
        <v/>
      </c>
      <c r="AT978" s="24" t="str">
        <f t="shared" si="279"/>
        <v/>
      </c>
      <c r="AU978" s="24" t="str">
        <f t="shared" si="280"/>
        <v/>
      </c>
      <c r="AV978" s="24" t="str">
        <f t="shared" si="281"/>
        <v/>
      </c>
      <c r="AX978" t="str">
        <f>IF(BC978="","",IF(BC978&gt;0,COUNT($AY$2:AY978),""))</f>
        <v/>
      </c>
      <c r="AY978" s="24" t="str">
        <f t="shared" si="282"/>
        <v/>
      </c>
      <c r="AZ978" s="24" t="str">
        <f>IF(AND($BB$1=5,$BC$1=AH978),'Data Entry'!C983,"")</f>
        <v/>
      </c>
      <c r="BA978" s="24" t="str">
        <f>IF(AND($BB$1=5,AG978=5,$BC$1=AH978),'Data Entry'!D983,"")</f>
        <v/>
      </c>
      <c r="BB978" s="24" t="str">
        <f t="shared" si="283"/>
        <v/>
      </c>
      <c r="BC978" s="24" t="str">
        <f>IF(AND($BB$1=5,AG978=5,$BC$1=AH978),'Data Entry'!F983,"")</f>
        <v/>
      </c>
      <c r="BD978" s="24" t="str">
        <f t="shared" si="284"/>
        <v/>
      </c>
      <c r="BE978" s="24" t="str">
        <f>IF(AND($BB$1=5,AG978=5,$BC$1=AH978),'Data Entry'!G983,"")</f>
        <v/>
      </c>
      <c r="BF978" s="24" t="str">
        <f t="shared" si="285"/>
        <v/>
      </c>
      <c r="BG978" s="24" t="str">
        <f t="shared" si="286"/>
        <v/>
      </c>
      <c r="BH978" s="24" t="str">
        <f>IF(AND($BB$1=5,AG978=5,$BC$1=AH978),'Data Entry'!E983,"")</f>
        <v/>
      </c>
      <c r="BI978" s="24" t="str">
        <f>IF(AND($BB$1=5,AG978=5,$BC$1=AH978),'Data Entry'!H983,"")</f>
        <v/>
      </c>
      <c r="BJ978" s="24" t="str">
        <f>IF(AND($BB$1=5,AG978=5,$BC$1=AH978),'Data Entry'!I983,"")</f>
        <v/>
      </c>
      <c r="BK978" s="24" t="str">
        <f t="shared" si="287"/>
        <v/>
      </c>
      <c r="BL978" s="24" t="str">
        <f t="shared" si="288"/>
        <v/>
      </c>
      <c r="BM978" s="24" t="str">
        <f t="shared" si="289"/>
        <v/>
      </c>
      <c r="BN978" s="24" t="str">
        <f t="shared" si="290"/>
        <v/>
      </c>
    </row>
    <row r="979" spans="1:66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7"/>
      <c r="AF979" t="str">
        <f>IF(AK979="","",IF(AK979&gt;0,COUNT($AG$2:AG979),""))</f>
        <v/>
      </c>
      <c r="AG979" s="24">
        <f t="shared" si="273"/>
        <v>5</v>
      </c>
      <c r="AH979" s="24">
        <f>IF(AND($AJ$1=5),'Data Entry'!C984,"")</f>
        <v>0</v>
      </c>
      <c r="AI979" s="24">
        <f>IF(AND($AJ$1=5),'Data Entry'!D984,"")</f>
        <v>0</v>
      </c>
      <c r="AJ979" s="24" t="str">
        <f t="shared" si="274"/>
        <v/>
      </c>
      <c r="AK979" s="24">
        <f>IF(AND($AJ$1=5),'Data Entry'!F984,"")</f>
        <v>0</v>
      </c>
      <c r="AL979" s="24" t="str">
        <f t="shared" si="275"/>
        <v/>
      </c>
      <c r="AM979" s="24">
        <f>IF(AND($AJ$1=5),'Data Entry'!G984,"")</f>
        <v>0</v>
      </c>
      <c r="AN979" s="24" t="str">
        <f t="shared" si="276"/>
        <v/>
      </c>
      <c r="AO979" s="24" t="str">
        <f t="shared" si="277"/>
        <v/>
      </c>
      <c r="AP979" s="24">
        <f>IF(AND($AJ$1=5),'Data Entry'!E984,"")</f>
        <v>0</v>
      </c>
      <c r="AQ979" s="24">
        <f>IF(AND($AJ$1=5),'Data Entry'!H984,"")</f>
        <v>0</v>
      </c>
      <c r="AR979" s="24">
        <f>IF(AND($AJ$1=5),'Data Entry'!I984,"")</f>
        <v>0</v>
      </c>
      <c r="AS979" s="24" t="str">
        <f t="shared" si="278"/>
        <v/>
      </c>
      <c r="AT979" s="24" t="str">
        <f t="shared" si="279"/>
        <v/>
      </c>
      <c r="AU979" s="24" t="str">
        <f t="shared" si="280"/>
        <v/>
      </c>
      <c r="AV979" s="24" t="str">
        <f t="shared" si="281"/>
        <v/>
      </c>
      <c r="AX979" t="str">
        <f>IF(BC979="","",IF(BC979&gt;0,COUNT($AY$2:AY979),""))</f>
        <v/>
      </c>
      <c r="AY979" s="24" t="str">
        <f t="shared" si="282"/>
        <v/>
      </c>
      <c r="AZ979" s="24" t="str">
        <f>IF(AND($BB$1=5,$BC$1=AH979),'Data Entry'!C984,"")</f>
        <v/>
      </c>
      <c r="BA979" s="24" t="str">
        <f>IF(AND($BB$1=5,AG979=5,$BC$1=AH979),'Data Entry'!D984,"")</f>
        <v/>
      </c>
      <c r="BB979" s="24" t="str">
        <f t="shared" si="283"/>
        <v/>
      </c>
      <c r="BC979" s="24" t="str">
        <f>IF(AND($BB$1=5,AG979=5,$BC$1=AH979),'Data Entry'!F984,"")</f>
        <v/>
      </c>
      <c r="BD979" s="24" t="str">
        <f t="shared" si="284"/>
        <v/>
      </c>
      <c r="BE979" s="24" t="str">
        <f>IF(AND($BB$1=5,AG979=5,$BC$1=AH979),'Data Entry'!G984,"")</f>
        <v/>
      </c>
      <c r="BF979" s="24" t="str">
        <f t="shared" si="285"/>
        <v/>
      </c>
      <c r="BG979" s="24" t="str">
        <f t="shared" si="286"/>
        <v/>
      </c>
      <c r="BH979" s="24" t="str">
        <f>IF(AND($BB$1=5,AG979=5,$BC$1=AH979),'Data Entry'!E984,"")</f>
        <v/>
      </c>
      <c r="BI979" s="24" t="str">
        <f>IF(AND($BB$1=5,AG979=5,$BC$1=AH979),'Data Entry'!H984,"")</f>
        <v/>
      </c>
      <c r="BJ979" s="24" t="str">
        <f>IF(AND($BB$1=5,AG979=5,$BC$1=AH979),'Data Entry'!I984,"")</f>
        <v/>
      </c>
      <c r="BK979" s="24" t="str">
        <f t="shared" si="287"/>
        <v/>
      </c>
      <c r="BL979" s="24" t="str">
        <f t="shared" si="288"/>
        <v/>
      </c>
      <c r="BM979" s="24" t="str">
        <f t="shared" si="289"/>
        <v/>
      </c>
      <c r="BN979" s="24" t="str">
        <f t="shared" si="290"/>
        <v/>
      </c>
    </row>
    <row r="980" spans="1:66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7"/>
      <c r="AF980" t="str">
        <f>IF(AK980="","",IF(AK980&gt;0,COUNT($AG$2:AG980),""))</f>
        <v/>
      </c>
      <c r="AG980" s="24">
        <f t="shared" si="273"/>
        <v>5</v>
      </c>
      <c r="AH980" s="24">
        <f>IF(AND($AJ$1=5),'Data Entry'!C985,"")</f>
        <v>0</v>
      </c>
      <c r="AI980" s="24">
        <f>IF(AND($AJ$1=5),'Data Entry'!D985,"")</f>
        <v>0</v>
      </c>
      <c r="AJ980" s="24" t="str">
        <f t="shared" si="274"/>
        <v/>
      </c>
      <c r="AK980" s="24">
        <f>IF(AND($AJ$1=5),'Data Entry'!F985,"")</f>
        <v>0</v>
      </c>
      <c r="AL980" s="24" t="str">
        <f t="shared" si="275"/>
        <v/>
      </c>
      <c r="AM980" s="24">
        <f>IF(AND($AJ$1=5),'Data Entry'!G985,"")</f>
        <v>0</v>
      </c>
      <c r="AN980" s="24" t="str">
        <f t="shared" si="276"/>
        <v/>
      </c>
      <c r="AO980" s="24" t="str">
        <f t="shared" si="277"/>
        <v/>
      </c>
      <c r="AP980" s="24">
        <f>IF(AND($AJ$1=5),'Data Entry'!E985,"")</f>
        <v>0</v>
      </c>
      <c r="AQ980" s="24">
        <f>IF(AND($AJ$1=5),'Data Entry'!H985,"")</f>
        <v>0</v>
      </c>
      <c r="AR980" s="24">
        <f>IF(AND($AJ$1=5),'Data Entry'!I985,"")</f>
        <v>0</v>
      </c>
      <c r="AS980" s="24" t="str">
        <f t="shared" si="278"/>
        <v/>
      </c>
      <c r="AT980" s="24" t="str">
        <f t="shared" si="279"/>
        <v/>
      </c>
      <c r="AU980" s="24" t="str">
        <f t="shared" si="280"/>
        <v/>
      </c>
      <c r="AV980" s="24" t="str">
        <f t="shared" si="281"/>
        <v/>
      </c>
      <c r="AX980" t="str">
        <f>IF(BC980="","",IF(BC980&gt;0,COUNT($AY$2:AY980),""))</f>
        <v/>
      </c>
      <c r="AY980" s="24" t="str">
        <f t="shared" si="282"/>
        <v/>
      </c>
      <c r="AZ980" s="24" t="str">
        <f>IF(AND($BB$1=5,$BC$1=AH980),'Data Entry'!C985,"")</f>
        <v/>
      </c>
      <c r="BA980" s="24" t="str">
        <f>IF(AND($BB$1=5,AG980=5,$BC$1=AH980),'Data Entry'!D985,"")</f>
        <v/>
      </c>
      <c r="BB980" s="24" t="str">
        <f t="shared" si="283"/>
        <v/>
      </c>
      <c r="BC980" s="24" t="str">
        <f>IF(AND($BB$1=5,AG980=5,$BC$1=AH980),'Data Entry'!F985,"")</f>
        <v/>
      </c>
      <c r="BD980" s="24" t="str">
        <f t="shared" si="284"/>
        <v/>
      </c>
      <c r="BE980" s="24" t="str">
        <f>IF(AND($BB$1=5,AG980=5,$BC$1=AH980),'Data Entry'!G985,"")</f>
        <v/>
      </c>
      <c r="BF980" s="24" t="str">
        <f t="shared" si="285"/>
        <v/>
      </c>
      <c r="BG980" s="24" t="str">
        <f t="shared" si="286"/>
        <v/>
      </c>
      <c r="BH980" s="24" t="str">
        <f>IF(AND($BB$1=5,AG980=5,$BC$1=AH980),'Data Entry'!E985,"")</f>
        <v/>
      </c>
      <c r="BI980" s="24" t="str">
        <f>IF(AND($BB$1=5,AG980=5,$BC$1=AH980),'Data Entry'!H985,"")</f>
        <v/>
      </c>
      <c r="BJ980" s="24" t="str">
        <f>IF(AND($BB$1=5,AG980=5,$BC$1=AH980),'Data Entry'!I985,"")</f>
        <v/>
      </c>
      <c r="BK980" s="24" t="str">
        <f t="shared" si="287"/>
        <v/>
      </c>
      <c r="BL980" s="24" t="str">
        <f t="shared" si="288"/>
        <v/>
      </c>
      <c r="BM980" s="24" t="str">
        <f t="shared" si="289"/>
        <v/>
      </c>
      <c r="BN980" s="24" t="str">
        <f t="shared" si="290"/>
        <v/>
      </c>
    </row>
    <row r="981" spans="1:66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7"/>
      <c r="AF981" t="str">
        <f>IF(AK981="","",IF(AK981&gt;0,COUNT($AG$2:AG981),""))</f>
        <v/>
      </c>
      <c r="AG981" s="24">
        <f t="shared" si="273"/>
        <v>5</v>
      </c>
      <c r="AH981" s="24">
        <f>IF(AND($AJ$1=5),'Data Entry'!C986,"")</f>
        <v>0</v>
      </c>
      <c r="AI981" s="24">
        <f>IF(AND($AJ$1=5),'Data Entry'!D986,"")</f>
        <v>0</v>
      </c>
      <c r="AJ981" s="24" t="str">
        <f t="shared" si="274"/>
        <v/>
      </c>
      <c r="AK981" s="24">
        <f>IF(AND($AJ$1=5),'Data Entry'!F986,"")</f>
        <v>0</v>
      </c>
      <c r="AL981" s="24" t="str">
        <f t="shared" si="275"/>
        <v/>
      </c>
      <c r="AM981" s="24">
        <f>IF(AND($AJ$1=5),'Data Entry'!G986,"")</f>
        <v>0</v>
      </c>
      <c r="AN981" s="24" t="str">
        <f t="shared" si="276"/>
        <v/>
      </c>
      <c r="AO981" s="24" t="str">
        <f t="shared" si="277"/>
        <v/>
      </c>
      <c r="AP981" s="24">
        <f>IF(AND($AJ$1=5),'Data Entry'!E986,"")</f>
        <v>0</v>
      </c>
      <c r="AQ981" s="24">
        <f>IF(AND($AJ$1=5),'Data Entry'!H986,"")</f>
        <v>0</v>
      </c>
      <c r="AR981" s="24">
        <f>IF(AND($AJ$1=5),'Data Entry'!I986,"")</f>
        <v>0</v>
      </c>
      <c r="AS981" s="24" t="str">
        <f t="shared" si="278"/>
        <v/>
      </c>
      <c r="AT981" s="24" t="str">
        <f t="shared" si="279"/>
        <v/>
      </c>
      <c r="AU981" s="24" t="str">
        <f t="shared" si="280"/>
        <v/>
      </c>
      <c r="AV981" s="24" t="str">
        <f t="shared" si="281"/>
        <v/>
      </c>
      <c r="AX981" t="str">
        <f>IF(BC981="","",IF(BC981&gt;0,COUNT($AY$2:AY981),""))</f>
        <v/>
      </c>
      <c r="AY981" s="24" t="str">
        <f t="shared" si="282"/>
        <v/>
      </c>
      <c r="AZ981" s="24" t="str">
        <f>IF(AND($BB$1=5,$BC$1=AH981),'Data Entry'!C986,"")</f>
        <v/>
      </c>
      <c r="BA981" s="24" t="str">
        <f>IF(AND($BB$1=5,AG981=5,$BC$1=AH981),'Data Entry'!D986,"")</f>
        <v/>
      </c>
      <c r="BB981" s="24" t="str">
        <f t="shared" si="283"/>
        <v/>
      </c>
      <c r="BC981" s="24" t="str">
        <f>IF(AND($BB$1=5,AG981=5,$BC$1=AH981),'Data Entry'!F986,"")</f>
        <v/>
      </c>
      <c r="BD981" s="24" t="str">
        <f t="shared" si="284"/>
        <v/>
      </c>
      <c r="BE981" s="24" t="str">
        <f>IF(AND($BB$1=5,AG981=5,$BC$1=AH981),'Data Entry'!G986,"")</f>
        <v/>
      </c>
      <c r="BF981" s="24" t="str">
        <f t="shared" si="285"/>
        <v/>
      </c>
      <c r="BG981" s="24" t="str">
        <f t="shared" si="286"/>
        <v/>
      </c>
      <c r="BH981" s="24" t="str">
        <f>IF(AND($BB$1=5,AG981=5,$BC$1=AH981),'Data Entry'!E986,"")</f>
        <v/>
      </c>
      <c r="BI981" s="24" t="str">
        <f>IF(AND($BB$1=5,AG981=5,$BC$1=AH981),'Data Entry'!H986,"")</f>
        <v/>
      </c>
      <c r="BJ981" s="24" t="str">
        <f>IF(AND($BB$1=5,AG981=5,$BC$1=AH981),'Data Entry'!I986,"")</f>
        <v/>
      </c>
      <c r="BK981" s="24" t="str">
        <f t="shared" si="287"/>
        <v/>
      </c>
      <c r="BL981" s="24" t="str">
        <f t="shared" si="288"/>
        <v/>
      </c>
      <c r="BM981" s="24" t="str">
        <f t="shared" si="289"/>
        <v/>
      </c>
      <c r="BN981" s="24" t="str">
        <f t="shared" si="290"/>
        <v/>
      </c>
    </row>
    <row r="982" spans="1:66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7"/>
      <c r="AF982" t="str">
        <f>IF(AK982="","",IF(AK982&gt;0,COUNT($AG$2:AG982),""))</f>
        <v/>
      </c>
      <c r="AG982" s="24">
        <f t="shared" si="273"/>
        <v>5</v>
      </c>
      <c r="AH982" s="24">
        <f>IF(AND($AJ$1=5),'Data Entry'!C987,"")</f>
        <v>0</v>
      </c>
      <c r="AI982" s="24">
        <f>IF(AND($AJ$1=5),'Data Entry'!D987,"")</f>
        <v>0</v>
      </c>
      <c r="AJ982" s="24" t="str">
        <f t="shared" si="274"/>
        <v/>
      </c>
      <c r="AK982" s="24">
        <f>IF(AND($AJ$1=5),'Data Entry'!F987,"")</f>
        <v>0</v>
      </c>
      <c r="AL982" s="24" t="str">
        <f t="shared" si="275"/>
        <v/>
      </c>
      <c r="AM982" s="24">
        <f>IF(AND($AJ$1=5),'Data Entry'!G987,"")</f>
        <v>0</v>
      </c>
      <c r="AN982" s="24" t="str">
        <f t="shared" si="276"/>
        <v/>
      </c>
      <c r="AO982" s="24" t="str">
        <f t="shared" si="277"/>
        <v/>
      </c>
      <c r="AP982" s="24">
        <f>IF(AND($AJ$1=5),'Data Entry'!E987,"")</f>
        <v>0</v>
      </c>
      <c r="AQ982" s="24">
        <f>IF(AND($AJ$1=5),'Data Entry'!H987,"")</f>
        <v>0</v>
      </c>
      <c r="AR982" s="24">
        <f>IF(AND($AJ$1=5),'Data Entry'!I987,"")</f>
        <v>0</v>
      </c>
      <c r="AS982" s="24" t="str">
        <f t="shared" si="278"/>
        <v/>
      </c>
      <c r="AT982" s="24" t="str">
        <f t="shared" si="279"/>
        <v/>
      </c>
      <c r="AU982" s="24" t="str">
        <f t="shared" si="280"/>
        <v/>
      </c>
      <c r="AV982" s="24" t="str">
        <f t="shared" si="281"/>
        <v/>
      </c>
      <c r="AX982" t="str">
        <f>IF(BC982="","",IF(BC982&gt;0,COUNT($AY$2:AY982),""))</f>
        <v/>
      </c>
      <c r="AY982" s="24" t="str">
        <f t="shared" si="282"/>
        <v/>
      </c>
      <c r="AZ982" s="24" t="str">
        <f>IF(AND($BB$1=5,$BC$1=AH982),'Data Entry'!C987,"")</f>
        <v/>
      </c>
      <c r="BA982" s="24" t="str">
        <f>IF(AND($BB$1=5,AG982=5,$BC$1=AH982),'Data Entry'!D987,"")</f>
        <v/>
      </c>
      <c r="BB982" s="24" t="str">
        <f t="shared" si="283"/>
        <v/>
      </c>
      <c r="BC982" s="24" t="str">
        <f>IF(AND($BB$1=5,AG982=5,$BC$1=AH982),'Data Entry'!F987,"")</f>
        <v/>
      </c>
      <c r="BD982" s="24" t="str">
        <f t="shared" si="284"/>
        <v/>
      </c>
      <c r="BE982" s="24" t="str">
        <f>IF(AND($BB$1=5,AG982=5,$BC$1=AH982),'Data Entry'!G987,"")</f>
        <v/>
      </c>
      <c r="BF982" s="24" t="str">
        <f t="shared" si="285"/>
        <v/>
      </c>
      <c r="BG982" s="24" t="str">
        <f t="shared" si="286"/>
        <v/>
      </c>
      <c r="BH982" s="24" t="str">
        <f>IF(AND($BB$1=5,AG982=5,$BC$1=AH982),'Data Entry'!E987,"")</f>
        <v/>
      </c>
      <c r="BI982" s="24" t="str">
        <f>IF(AND($BB$1=5,AG982=5,$BC$1=AH982),'Data Entry'!H987,"")</f>
        <v/>
      </c>
      <c r="BJ982" s="24" t="str">
        <f>IF(AND($BB$1=5,AG982=5,$BC$1=AH982),'Data Entry'!I987,"")</f>
        <v/>
      </c>
      <c r="BK982" s="24" t="str">
        <f t="shared" si="287"/>
        <v/>
      </c>
      <c r="BL982" s="24" t="str">
        <f t="shared" si="288"/>
        <v/>
      </c>
      <c r="BM982" s="24" t="str">
        <f t="shared" si="289"/>
        <v/>
      </c>
      <c r="BN982" s="24" t="str">
        <f t="shared" si="290"/>
        <v/>
      </c>
    </row>
    <row r="983" spans="1:66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7"/>
      <c r="AF983" t="str">
        <f>IF(AK983="","",IF(AK983&gt;0,COUNT($AG$2:AG983),""))</f>
        <v/>
      </c>
      <c r="AG983" s="24">
        <f t="shared" si="273"/>
        <v>5</v>
      </c>
      <c r="AH983" s="24">
        <f>IF(AND($AJ$1=5),'Data Entry'!C988,"")</f>
        <v>0</v>
      </c>
      <c r="AI983" s="24">
        <f>IF(AND($AJ$1=5),'Data Entry'!D988,"")</f>
        <v>0</v>
      </c>
      <c r="AJ983" s="24" t="str">
        <f t="shared" si="274"/>
        <v/>
      </c>
      <c r="AK983" s="24">
        <f>IF(AND($AJ$1=5),'Data Entry'!F988,"")</f>
        <v>0</v>
      </c>
      <c r="AL983" s="24" t="str">
        <f t="shared" si="275"/>
        <v/>
      </c>
      <c r="AM983" s="24">
        <f>IF(AND($AJ$1=5),'Data Entry'!G988,"")</f>
        <v>0</v>
      </c>
      <c r="AN983" s="24" t="str">
        <f t="shared" si="276"/>
        <v/>
      </c>
      <c r="AO983" s="24" t="str">
        <f t="shared" si="277"/>
        <v/>
      </c>
      <c r="AP983" s="24">
        <f>IF(AND($AJ$1=5),'Data Entry'!E988,"")</f>
        <v>0</v>
      </c>
      <c r="AQ983" s="24">
        <f>IF(AND($AJ$1=5),'Data Entry'!H988,"")</f>
        <v>0</v>
      </c>
      <c r="AR983" s="24">
        <f>IF(AND($AJ$1=5),'Data Entry'!I988,"")</f>
        <v>0</v>
      </c>
      <c r="AS983" s="24" t="str">
        <f t="shared" si="278"/>
        <v/>
      </c>
      <c r="AT983" s="24" t="str">
        <f t="shared" si="279"/>
        <v/>
      </c>
      <c r="AU983" s="24" t="str">
        <f t="shared" si="280"/>
        <v/>
      </c>
      <c r="AV983" s="24" t="str">
        <f t="shared" si="281"/>
        <v/>
      </c>
      <c r="AX983" t="str">
        <f>IF(BC983="","",IF(BC983&gt;0,COUNT($AY$2:AY983),""))</f>
        <v/>
      </c>
      <c r="AY983" s="24" t="str">
        <f t="shared" si="282"/>
        <v/>
      </c>
      <c r="AZ983" s="24" t="str">
        <f>IF(AND($BB$1=5,$BC$1=AH983),'Data Entry'!C988,"")</f>
        <v/>
      </c>
      <c r="BA983" s="24" t="str">
        <f>IF(AND($BB$1=5,AG983=5,$BC$1=AH983),'Data Entry'!D988,"")</f>
        <v/>
      </c>
      <c r="BB983" s="24" t="str">
        <f t="shared" si="283"/>
        <v/>
      </c>
      <c r="BC983" s="24" t="str">
        <f>IF(AND($BB$1=5,AG983=5,$BC$1=AH983),'Data Entry'!F988,"")</f>
        <v/>
      </c>
      <c r="BD983" s="24" t="str">
        <f t="shared" si="284"/>
        <v/>
      </c>
      <c r="BE983" s="24" t="str">
        <f>IF(AND($BB$1=5,AG983=5,$BC$1=AH983),'Data Entry'!G988,"")</f>
        <v/>
      </c>
      <c r="BF983" s="24" t="str">
        <f t="shared" si="285"/>
        <v/>
      </c>
      <c r="BG983" s="24" t="str">
        <f t="shared" si="286"/>
        <v/>
      </c>
      <c r="BH983" s="24" t="str">
        <f>IF(AND($BB$1=5,AG983=5,$BC$1=AH983),'Data Entry'!E988,"")</f>
        <v/>
      </c>
      <c r="BI983" s="24" t="str">
        <f>IF(AND($BB$1=5,AG983=5,$BC$1=AH983),'Data Entry'!H988,"")</f>
        <v/>
      </c>
      <c r="BJ983" s="24" t="str">
        <f>IF(AND($BB$1=5,AG983=5,$BC$1=AH983),'Data Entry'!I988,"")</f>
        <v/>
      </c>
      <c r="BK983" s="24" t="str">
        <f t="shared" si="287"/>
        <v/>
      </c>
      <c r="BL983" s="24" t="str">
        <f t="shared" si="288"/>
        <v/>
      </c>
      <c r="BM983" s="24" t="str">
        <f t="shared" si="289"/>
        <v/>
      </c>
      <c r="BN983" s="24" t="str">
        <f t="shared" si="290"/>
        <v/>
      </c>
    </row>
    <row r="984" spans="1:66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7"/>
      <c r="AF984" t="str">
        <f>IF(AK984="","",IF(AK984&gt;0,COUNT($AG$2:AG984),""))</f>
        <v/>
      </c>
      <c r="AG984" s="24">
        <f t="shared" si="273"/>
        <v>5</v>
      </c>
      <c r="AH984" s="24">
        <f>IF(AND($AJ$1=5),'Data Entry'!C989,"")</f>
        <v>0</v>
      </c>
      <c r="AI984" s="24">
        <f>IF(AND($AJ$1=5),'Data Entry'!D989,"")</f>
        <v>0</v>
      </c>
      <c r="AJ984" s="24" t="str">
        <f t="shared" si="274"/>
        <v/>
      </c>
      <c r="AK984" s="24">
        <f>IF(AND($AJ$1=5),'Data Entry'!F989,"")</f>
        <v>0</v>
      </c>
      <c r="AL984" s="24" t="str">
        <f t="shared" si="275"/>
        <v/>
      </c>
      <c r="AM984" s="24">
        <f>IF(AND($AJ$1=5),'Data Entry'!G989,"")</f>
        <v>0</v>
      </c>
      <c r="AN984" s="24" t="str">
        <f t="shared" si="276"/>
        <v/>
      </c>
      <c r="AO984" s="24" t="str">
        <f t="shared" si="277"/>
        <v/>
      </c>
      <c r="AP984" s="24">
        <f>IF(AND($AJ$1=5),'Data Entry'!E989,"")</f>
        <v>0</v>
      </c>
      <c r="AQ984" s="24">
        <f>IF(AND($AJ$1=5),'Data Entry'!H989,"")</f>
        <v>0</v>
      </c>
      <c r="AR984" s="24">
        <f>IF(AND($AJ$1=5),'Data Entry'!I989,"")</f>
        <v>0</v>
      </c>
      <c r="AS984" s="24" t="str">
        <f t="shared" si="278"/>
        <v/>
      </c>
      <c r="AT984" s="24" t="str">
        <f t="shared" si="279"/>
        <v/>
      </c>
      <c r="AU984" s="24" t="str">
        <f t="shared" si="280"/>
        <v/>
      </c>
      <c r="AV984" s="24" t="str">
        <f t="shared" si="281"/>
        <v/>
      </c>
      <c r="AX984" t="str">
        <f>IF(BC984="","",IF(BC984&gt;0,COUNT($AY$2:AY984),""))</f>
        <v/>
      </c>
      <c r="AY984" s="24" t="str">
        <f t="shared" si="282"/>
        <v/>
      </c>
      <c r="AZ984" s="24" t="str">
        <f>IF(AND($BB$1=5,$BC$1=AH984),'Data Entry'!C989,"")</f>
        <v/>
      </c>
      <c r="BA984" s="24" t="str">
        <f>IF(AND($BB$1=5,AG984=5,$BC$1=AH984),'Data Entry'!D989,"")</f>
        <v/>
      </c>
      <c r="BB984" s="24" t="str">
        <f t="shared" si="283"/>
        <v/>
      </c>
      <c r="BC984" s="24" t="str">
        <f>IF(AND($BB$1=5,AG984=5,$BC$1=AH984),'Data Entry'!F989,"")</f>
        <v/>
      </c>
      <c r="BD984" s="24" t="str">
        <f t="shared" si="284"/>
        <v/>
      </c>
      <c r="BE984" s="24" t="str">
        <f>IF(AND($BB$1=5,AG984=5,$BC$1=AH984),'Data Entry'!G989,"")</f>
        <v/>
      </c>
      <c r="BF984" s="24" t="str">
        <f t="shared" si="285"/>
        <v/>
      </c>
      <c r="BG984" s="24" t="str">
        <f t="shared" si="286"/>
        <v/>
      </c>
      <c r="BH984" s="24" t="str">
        <f>IF(AND($BB$1=5,AG984=5,$BC$1=AH984),'Data Entry'!E989,"")</f>
        <v/>
      </c>
      <c r="BI984" s="24" t="str">
        <f>IF(AND($BB$1=5,AG984=5,$BC$1=AH984),'Data Entry'!H989,"")</f>
        <v/>
      </c>
      <c r="BJ984" s="24" t="str">
        <f>IF(AND($BB$1=5,AG984=5,$BC$1=AH984),'Data Entry'!I989,"")</f>
        <v/>
      </c>
      <c r="BK984" s="24" t="str">
        <f t="shared" si="287"/>
        <v/>
      </c>
      <c r="BL984" s="24" t="str">
        <f t="shared" si="288"/>
        <v/>
      </c>
      <c r="BM984" s="24" t="str">
        <f t="shared" si="289"/>
        <v/>
      </c>
      <c r="BN984" s="24" t="str">
        <f t="shared" si="290"/>
        <v/>
      </c>
    </row>
    <row r="985" spans="1:66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7"/>
      <c r="AF985" t="str">
        <f>IF(AK985="","",IF(AK985&gt;0,COUNT($AG$2:AG985),""))</f>
        <v/>
      </c>
      <c r="AG985" s="24">
        <f t="shared" si="273"/>
        <v>5</v>
      </c>
      <c r="AH985" s="24">
        <f>IF(AND($AJ$1=5),'Data Entry'!C990,"")</f>
        <v>0</v>
      </c>
      <c r="AI985" s="24">
        <f>IF(AND($AJ$1=5),'Data Entry'!D990,"")</f>
        <v>0</v>
      </c>
      <c r="AJ985" s="24" t="str">
        <f t="shared" si="274"/>
        <v/>
      </c>
      <c r="AK985" s="24">
        <f>IF(AND($AJ$1=5),'Data Entry'!F990,"")</f>
        <v>0</v>
      </c>
      <c r="AL985" s="24" t="str">
        <f t="shared" si="275"/>
        <v/>
      </c>
      <c r="AM985" s="24">
        <f>IF(AND($AJ$1=5),'Data Entry'!G990,"")</f>
        <v>0</v>
      </c>
      <c r="AN985" s="24" t="str">
        <f t="shared" si="276"/>
        <v/>
      </c>
      <c r="AO985" s="24" t="str">
        <f t="shared" si="277"/>
        <v/>
      </c>
      <c r="AP985" s="24">
        <f>IF(AND($AJ$1=5),'Data Entry'!E990,"")</f>
        <v>0</v>
      </c>
      <c r="AQ985" s="24">
        <f>IF(AND($AJ$1=5),'Data Entry'!H990,"")</f>
        <v>0</v>
      </c>
      <c r="AR985" s="24">
        <f>IF(AND($AJ$1=5),'Data Entry'!I990,"")</f>
        <v>0</v>
      </c>
      <c r="AS985" s="24" t="str">
        <f t="shared" si="278"/>
        <v/>
      </c>
      <c r="AT985" s="24" t="str">
        <f t="shared" si="279"/>
        <v/>
      </c>
      <c r="AU985" s="24" t="str">
        <f t="shared" si="280"/>
        <v/>
      </c>
      <c r="AV985" s="24" t="str">
        <f t="shared" si="281"/>
        <v/>
      </c>
      <c r="AX985" t="str">
        <f>IF(BC985="","",IF(BC985&gt;0,COUNT($AY$2:AY985),""))</f>
        <v/>
      </c>
      <c r="AY985" s="24" t="str">
        <f t="shared" si="282"/>
        <v/>
      </c>
      <c r="AZ985" s="24" t="str">
        <f>IF(AND($BB$1=5,$BC$1=AH985),'Data Entry'!C990,"")</f>
        <v/>
      </c>
      <c r="BA985" s="24" t="str">
        <f>IF(AND($BB$1=5,AG985=5,$BC$1=AH985),'Data Entry'!D990,"")</f>
        <v/>
      </c>
      <c r="BB985" s="24" t="str">
        <f t="shared" si="283"/>
        <v/>
      </c>
      <c r="BC985" s="24" t="str">
        <f>IF(AND($BB$1=5,AG985=5,$BC$1=AH985),'Data Entry'!F990,"")</f>
        <v/>
      </c>
      <c r="BD985" s="24" t="str">
        <f t="shared" si="284"/>
        <v/>
      </c>
      <c r="BE985" s="24" t="str">
        <f>IF(AND($BB$1=5,AG985=5,$BC$1=AH985),'Data Entry'!G990,"")</f>
        <v/>
      </c>
      <c r="BF985" s="24" t="str">
        <f t="shared" si="285"/>
        <v/>
      </c>
      <c r="BG985" s="24" t="str">
        <f t="shared" si="286"/>
        <v/>
      </c>
      <c r="BH985" s="24" t="str">
        <f>IF(AND($BB$1=5,AG985=5,$BC$1=AH985),'Data Entry'!E990,"")</f>
        <v/>
      </c>
      <c r="BI985" s="24" t="str">
        <f>IF(AND($BB$1=5,AG985=5,$BC$1=AH985),'Data Entry'!H990,"")</f>
        <v/>
      </c>
      <c r="BJ985" s="24" t="str">
        <f>IF(AND($BB$1=5,AG985=5,$BC$1=AH985),'Data Entry'!I990,"")</f>
        <v/>
      </c>
      <c r="BK985" s="24" t="str">
        <f t="shared" si="287"/>
        <v/>
      </c>
      <c r="BL985" s="24" t="str">
        <f t="shared" si="288"/>
        <v/>
      </c>
      <c r="BM985" s="24" t="str">
        <f t="shared" si="289"/>
        <v/>
      </c>
      <c r="BN985" s="24" t="str">
        <f t="shared" si="290"/>
        <v/>
      </c>
    </row>
    <row r="986" spans="1:66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7"/>
      <c r="AF986" t="str">
        <f>IF(AK986="","",IF(AK986&gt;0,COUNT($AG$2:AG986),""))</f>
        <v/>
      </c>
      <c r="AG986" s="24">
        <f t="shared" si="273"/>
        <v>5</v>
      </c>
      <c r="AH986" s="24">
        <f>IF(AND($AJ$1=5),'Data Entry'!C991,"")</f>
        <v>0</v>
      </c>
      <c r="AI986" s="24">
        <f>IF(AND($AJ$1=5),'Data Entry'!D991,"")</f>
        <v>0</v>
      </c>
      <c r="AJ986" s="24" t="str">
        <f t="shared" si="274"/>
        <v/>
      </c>
      <c r="AK986" s="24">
        <f>IF(AND($AJ$1=5),'Data Entry'!F991,"")</f>
        <v>0</v>
      </c>
      <c r="AL986" s="24" t="str">
        <f t="shared" si="275"/>
        <v/>
      </c>
      <c r="AM986" s="24">
        <f>IF(AND($AJ$1=5),'Data Entry'!G991,"")</f>
        <v>0</v>
      </c>
      <c r="AN986" s="24" t="str">
        <f t="shared" si="276"/>
        <v/>
      </c>
      <c r="AO986" s="24" t="str">
        <f t="shared" si="277"/>
        <v/>
      </c>
      <c r="AP986" s="24">
        <f>IF(AND($AJ$1=5),'Data Entry'!E991,"")</f>
        <v>0</v>
      </c>
      <c r="AQ986" s="24">
        <f>IF(AND($AJ$1=5),'Data Entry'!H991,"")</f>
        <v>0</v>
      </c>
      <c r="AR986" s="24">
        <f>IF(AND($AJ$1=5),'Data Entry'!I991,"")</f>
        <v>0</v>
      </c>
      <c r="AS986" s="24" t="str">
        <f t="shared" si="278"/>
        <v/>
      </c>
      <c r="AT986" s="24" t="str">
        <f t="shared" si="279"/>
        <v/>
      </c>
      <c r="AU986" s="24" t="str">
        <f t="shared" si="280"/>
        <v/>
      </c>
      <c r="AV986" s="24" t="str">
        <f t="shared" si="281"/>
        <v/>
      </c>
      <c r="AX986" t="str">
        <f>IF(BC986="","",IF(BC986&gt;0,COUNT($AY$2:AY986),""))</f>
        <v/>
      </c>
      <c r="AY986" s="24" t="str">
        <f t="shared" si="282"/>
        <v/>
      </c>
      <c r="AZ986" s="24" t="str">
        <f>IF(AND($BB$1=5,$BC$1=AH986),'Data Entry'!C991,"")</f>
        <v/>
      </c>
      <c r="BA986" s="24" t="str">
        <f>IF(AND($BB$1=5,AG986=5,$BC$1=AH986),'Data Entry'!D991,"")</f>
        <v/>
      </c>
      <c r="BB986" s="24" t="str">
        <f t="shared" si="283"/>
        <v/>
      </c>
      <c r="BC986" s="24" t="str">
        <f>IF(AND($BB$1=5,AG986=5,$BC$1=AH986),'Data Entry'!F991,"")</f>
        <v/>
      </c>
      <c r="BD986" s="24" t="str">
        <f t="shared" si="284"/>
        <v/>
      </c>
      <c r="BE986" s="24" t="str">
        <f>IF(AND($BB$1=5,AG986=5,$BC$1=AH986),'Data Entry'!G991,"")</f>
        <v/>
      </c>
      <c r="BF986" s="24" t="str">
        <f t="shared" si="285"/>
        <v/>
      </c>
      <c r="BG986" s="24" t="str">
        <f t="shared" si="286"/>
        <v/>
      </c>
      <c r="BH986" s="24" t="str">
        <f>IF(AND($BB$1=5,AG986=5,$BC$1=AH986),'Data Entry'!E991,"")</f>
        <v/>
      </c>
      <c r="BI986" s="24" t="str">
        <f>IF(AND($BB$1=5,AG986=5,$BC$1=AH986),'Data Entry'!H991,"")</f>
        <v/>
      </c>
      <c r="BJ986" s="24" t="str">
        <f>IF(AND($BB$1=5,AG986=5,$BC$1=AH986),'Data Entry'!I991,"")</f>
        <v/>
      </c>
      <c r="BK986" s="24" t="str">
        <f t="shared" si="287"/>
        <v/>
      </c>
      <c r="BL986" s="24" t="str">
        <f t="shared" si="288"/>
        <v/>
      </c>
      <c r="BM986" s="24" t="str">
        <f t="shared" si="289"/>
        <v/>
      </c>
      <c r="BN986" s="24" t="str">
        <f t="shared" si="290"/>
        <v/>
      </c>
    </row>
    <row r="987" spans="1:66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7"/>
      <c r="AF987" t="str">
        <f>IF(AK987="","",IF(AK987&gt;0,COUNT($AG$2:AG987),""))</f>
        <v/>
      </c>
      <c r="AG987" s="24">
        <f t="shared" si="273"/>
        <v>5</v>
      </c>
      <c r="AH987" s="24">
        <f>IF(AND($AJ$1=5),'Data Entry'!C992,"")</f>
        <v>0</v>
      </c>
      <c r="AI987" s="24">
        <f>IF(AND($AJ$1=5),'Data Entry'!D992,"")</f>
        <v>0</v>
      </c>
      <c r="AJ987" s="24" t="str">
        <f t="shared" si="274"/>
        <v/>
      </c>
      <c r="AK987" s="24">
        <f>IF(AND($AJ$1=5),'Data Entry'!F992,"")</f>
        <v>0</v>
      </c>
      <c r="AL987" s="24" t="str">
        <f t="shared" si="275"/>
        <v/>
      </c>
      <c r="AM987" s="24">
        <f>IF(AND($AJ$1=5),'Data Entry'!G992,"")</f>
        <v>0</v>
      </c>
      <c r="AN987" s="24" t="str">
        <f t="shared" si="276"/>
        <v/>
      </c>
      <c r="AO987" s="24" t="str">
        <f t="shared" si="277"/>
        <v/>
      </c>
      <c r="AP987" s="24">
        <f>IF(AND($AJ$1=5),'Data Entry'!E992,"")</f>
        <v>0</v>
      </c>
      <c r="AQ987" s="24">
        <f>IF(AND($AJ$1=5),'Data Entry'!H992,"")</f>
        <v>0</v>
      </c>
      <c r="AR987" s="24">
        <f>IF(AND($AJ$1=5),'Data Entry'!I992,"")</f>
        <v>0</v>
      </c>
      <c r="AS987" s="24" t="str">
        <f t="shared" si="278"/>
        <v/>
      </c>
      <c r="AT987" s="24" t="str">
        <f t="shared" si="279"/>
        <v/>
      </c>
      <c r="AU987" s="24" t="str">
        <f t="shared" si="280"/>
        <v/>
      </c>
      <c r="AV987" s="24" t="str">
        <f t="shared" si="281"/>
        <v/>
      </c>
      <c r="AX987" t="str">
        <f>IF(BC987="","",IF(BC987&gt;0,COUNT($AY$2:AY987),""))</f>
        <v/>
      </c>
      <c r="AY987" s="24" t="str">
        <f t="shared" si="282"/>
        <v/>
      </c>
      <c r="AZ987" s="24" t="str">
        <f>IF(AND($BB$1=5,$BC$1=AH987),'Data Entry'!C992,"")</f>
        <v/>
      </c>
      <c r="BA987" s="24" t="str">
        <f>IF(AND($BB$1=5,AG987=5,$BC$1=AH987),'Data Entry'!D992,"")</f>
        <v/>
      </c>
      <c r="BB987" s="24" t="str">
        <f t="shared" si="283"/>
        <v/>
      </c>
      <c r="BC987" s="24" t="str">
        <f>IF(AND($BB$1=5,AG987=5,$BC$1=AH987),'Data Entry'!F992,"")</f>
        <v/>
      </c>
      <c r="BD987" s="24" t="str">
        <f t="shared" si="284"/>
        <v/>
      </c>
      <c r="BE987" s="24" t="str">
        <f>IF(AND($BB$1=5,AG987=5,$BC$1=AH987),'Data Entry'!G992,"")</f>
        <v/>
      </c>
      <c r="BF987" s="24" t="str">
        <f t="shared" si="285"/>
        <v/>
      </c>
      <c r="BG987" s="24" t="str">
        <f t="shared" si="286"/>
        <v/>
      </c>
      <c r="BH987" s="24" t="str">
        <f>IF(AND($BB$1=5,AG987=5,$BC$1=AH987),'Data Entry'!E992,"")</f>
        <v/>
      </c>
      <c r="BI987" s="24" t="str">
        <f>IF(AND($BB$1=5,AG987=5,$BC$1=AH987),'Data Entry'!H992,"")</f>
        <v/>
      </c>
      <c r="BJ987" s="24" t="str">
        <f>IF(AND($BB$1=5,AG987=5,$BC$1=AH987),'Data Entry'!I992,"")</f>
        <v/>
      </c>
      <c r="BK987" s="24" t="str">
        <f t="shared" si="287"/>
        <v/>
      </c>
      <c r="BL987" s="24" t="str">
        <f t="shared" si="288"/>
        <v/>
      </c>
      <c r="BM987" s="24" t="str">
        <f t="shared" si="289"/>
        <v/>
      </c>
      <c r="BN987" s="24" t="str">
        <f t="shared" si="290"/>
        <v/>
      </c>
    </row>
    <row r="988" spans="1:66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7"/>
      <c r="AF988" t="str">
        <f>IF(AK988="","",IF(AK988&gt;0,COUNT($AG$2:AG988),""))</f>
        <v/>
      </c>
      <c r="AG988" s="24">
        <f t="shared" si="273"/>
        <v>5</v>
      </c>
      <c r="AH988" s="24">
        <f>IF(AND($AJ$1=5),'Data Entry'!C993,"")</f>
        <v>0</v>
      </c>
      <c r="AI988" s="24">
        <f>IF(AND($AJ$1=5),'Data Entry'!D993,"")</f>
        <v>0</v>
      </c>
      <c r="AJ988" s="24" t="str">
        <f t="shared" si="274"/>
        <v/>
      </c>
      <c r="AK988" s="24">
        <f>IF(AND($AJ$1=5),'Data Entry'!F993,"")</f>
        <v>0</v>
      </c>
      <c r="AL988" s="24" t="str">
        <f t="shared" si="275"/>
        <v/>
      </c>
      <c r="AM988" s="24">
        <f>IF(AND($AJ$1=5),'Data Entry'!G993,"")</f>
        <v>0</v>
      </c>
      <c r="AN988" s="24" t="str">
        <f t="shared" si="276"/>
        <v/>
      </c>
      <c r="AO988" s="24" t="str">
        <f t="shared" si="277"/>
        <v/>
      </c>
      <c r="AP988" s="24">
        <f>IF(AND($AJ$1=5),'Data Entry'!E993,"")</f>
        <v>0</v>
      </c>
      <c r="AQ988" s="24">
        <f>IF(AND($AJ$1=5),'Data Entry'!H993,"")</f>
        <v>0</v>
      </c>
      <c r="AR988" s="24">
        <f>IF(AND($AJ$1=5),'Data Entry'!I993,"")</f>
        <v>0</v>
      </c>
      <c r="AS988" s="24" t="str">
        <f t="shared" si="278"/>
        <v/>
      </c>
      <c r="AT988" s="24" t="str">
        <f t="shared" si="279"/>
        <v/>
      </c>
      <c r="AU988" s="24" t="str">
        <f t="shared" si="280"/>
        <v/>
      </c>
      <c r="AV988" s="24" t="str">
        <f t="shared" si="281"/>
        <v/>
      </c>
      <c r="AX988" t="str">
        <f>IF(BC988="","",IF(BC988&gt;0,COUNT($AY$2:AY988),""))</f>
        <v/>
      </c>
      <c r="AY988" s="24" t="str">
        <f t="shared" si="282"/>
        <v/>
      </c>
      <c r="AZ988" s="24" t="str">
        <f>IF(AND($BB$1=5,$BC$1=AH988),'Data Entry'!C993,"")</f>
        <v/>
      </c>
      <c r="BA988" s="24" t="str">
        <f>IF(AND($BB$1=5,AG988=5,$BC$1=AH988),'Data Entry'!D993,"")</f>
        <v/>
      </c>
      <c r="BB988" s="24" t="str">
        <f t="shared" si="283"/>
        <v/>
      </c>
      <c r="BC988" s="24" t="str">
        <f>IF(AND($BB$1=5,AG988=5,$BC$1=AH988),'Data Entry'!F993,"")</f>
        <v/>
      </c>
      <c r="BD988" s="24" t="str">
        <f t="shared" si="284"/>
        <v/>
      </c>
      <c r="BE988" s="24" t="str">
        <f>IF(AND($BB$1=5,AG988=5,$BC$1=AH988),'Data Entry'!G993,"")</f>
        <v/>
      </c>
      <c r="BF988" s="24" t="str">
        <f t="shared" si="285"/>
        <v/>
      </c>
      <c r="BG988" s="24" t="str">
        <f t="shared" si="286"/>
        <v/>
      </c>
      <c r="BH988" s="24" t="str">
        <f>IF(AND($BB$1=5,AG988=5,$BC$1=AH988),'Data Entry'!E993,"")</f>
        <v/>
      </c>
      <c r="BI988" s="24" t="str">
        <f>IF(AND($BB$1=5,AG988=5,$BC$1=AH988),'Data Entry'!H993,"")</f>
        <v/>
      </c>
      <c r="BJ988" s="24" t="str">
        <f>IF(AND($BB$1=5,AG988=5,$BC$1=AH988),'Data Entry'!I993,"")</f>
        <v/>
      </c>
      <c r="BK988" s="24" t="str">
        <f t="shared" si="287"/>
        <v/>
      </c>
      <c r="BL988" s="24" t="str">
        <f t="shared" si="288"/>
        <v/>
      </c>
      <c r="BM988" s="24" t="str">
        <f t="shared" si="289"/>
        <v/>
      </c>
      <c r="BN988" s="24" t="str">
        <f t="shared" si="290"/>
        <v/>
      </c>
    </row>
    <row r="989" spans="1:66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7"/>
      <c r="AF989" t="str">
        <f>IF(AK989="","",IF(AK989&gt;0,COUNT($AG$2:AG989),""))</f>
        <v/>
      </c>
      <c r="AG989" s="24">
        <f t="shared" si="273"/>
        <v>5</v>
      </c>
      <c r="AH989" s="24">
        <f>IF(AND($AJ$1=5),'Data Entry'!C994,"")</f>
        <v>0</v>
      </c>
      <c r="AI989" s="24">
        <f>IF(AND($AJ$1=5),'Data Entry'!D994,"")</f>
        <v>0</v>
      </c>
      <c r="AJ989" s="24" t="str">
        <f t="shared" si="274"/>
        <v/>
      </c>
      <c r="AK989" s="24">
        <f>IF(AND($AJ$1=5),'Data Entry'!F994,"")</f>
        <v>0</v>
      </c>
      <c r="AL989" s="24" t="str">
        <f t="shared" si="275"/>
        <v/>
      </c>
      <c r="AM989" s="24">
        <f>IF(AND($AJ$1=5),'Data Entry'!G994,"")</f>
        <v>0</v>
      </c>
      <c r="AN989" s="24" t="str">
        <f t="shared" si="276"/>
        <v/>
      </c>
      <c r="AO989" s="24" t="str">
        <f t="shared" si="277"/>
        <v/>
      </c>
      <c r="AP989" s="24">
        <f>IF(AND($AJ$1=5),'Data Entry'!E994,"")</f>
        <v>0</v>
      </c>
      <c r="AQ989" s="24">
        <f>IF(AND($AJ$1=5),'Data Entry'!H994,"")</f>
        <v>0</v>
      </c>
      <c r="AR989" s="24">
        <f>IF(AND($AJ$1=5),'Data Entry'!I994,"")</f>
        <v>0</v>
      </c>
      <c r="AS989" s="24" t="str">
        <f t="shared" si="278"/>
        <v/>
      </c>
      <c r="AT989" s="24" t="str">
        <f t="shared" si="279"/>
        <v/>
      </c>
      <c r="AU989" s="24" t="str">
        <f t="shared" si="280"/>
        <v/>
      </c>
      <c r="AV989" s="24" t="str">
        <f t="shared" si="281"/>
        <v/>
      </c>
      <c r="AX989" t="str">
        <f>IF(BC989="","",IF(BC989&gt;0,COUNT($AY$2:AY989),""))</f>
        <v/>
      </c>
      <c r="AY989" s="24" t="str">
        <f t="shared" si="282"/>
        <v/>
      </c>
      <c r="AZ989" s="24" t="str">
        <f>IF(AND($BB$1=5,$BC$1=AH989),'Data Entry'!C994,"")</f>
        <v/>
      </c>
      <c r="BA989" s="24" t="str">
        <f>IF(AND($BB$1=5,AG989=5,$BC$1=AH989),'Data Entry'!D994,"")</f>
        <v/>
      </c>
      <c r="BB989" s="24" t="str">
        <f t="shared" si="283"/>
        <v/>
      </c>
      <c r="BC989" s="24" t="str">
        <f>IF(AND($BB$1=5,AG989=5,$BC$1=AH989),'Data Entry'!F994,"")</f>
        <v/>
      </c>
      <c r="BD989" s="24" t="str">
        <f t="shared" si="284"/>
        <v/>
      </c>
      <c r="BE989" s="24" t="str">
        <f>IF(AND($BB$1=5,AG989=5,$BC$1=AH989),'Data Entry'!G994,"")</f>
        <v/>
      </c>
      <c r="BF989" s="24" t="str">
        <f t="shared" si="285"/>
        <v/>
      </c>
      <c r="BG989" s="24" t="str">
        <f t="shared" si="286"/>
        <v/>
      </c>
      <c r="BH989" s="24" t="str">
        <f>IF(AND($BB$1=5,AG989=5,$BC$1=AH989),'Data Entry'!E994,"")</f>
        <v/>
      </c>
      <c r="BI989" s="24" t="str">
        <f>IF(AND($BB$1=5,AG989=5,$BC$1=AH989),'Data Entry'!H994,"")</f>
        <v/>
      </c>
      <c r="BJ989" s="24" t="str">
        <f>IF(AND($BB$1=5,AG989=5,$BC$1=AH989),'Data Entry'!I994,"")</f>
        <v/>
      </c>
      <c r="BK989" s="24" t="str">
        <f t="shared" si="287"/>
        <v/>
      </c>
      <c r="BL989" s="24" t="str">
        <f t="shared" si="288"/>
        <v/>
      </c>
      <c r="BM989" s="24" t="str">
        <f t="shared" si="289"/>
        <v/>
      </c>
      <c r="BN989" s="24" t="str">
        <f t="shared" si="290"/>
        <v/>
      </c>
    </row>
    <row r="990" spans="1:66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7"/>
      <c r="AF990" t="str">
        <f>IF(AK990="","",IF(AK990&gt;0,COUNT($AG$2:AG990),""))</f>
        <v/>
      </c>
      <c r="AG990" s="24">
        <f t="shared" si="273"/>
        <v>5</v>
      </c>
      <c r="AH990" s="24">
        <f>IF(AND($AJ$1=5),'Data Entry'!C995,"")</f>
        <v>0</v>
      </c>
      <c r="AI990" s="24">
        <f>IF(AND($AJ$1=5),'Data Entry'!D995,"")</f>
        <v>0</v>
      </c>
      <c r="AJ990" s="24" t="str">
        <f t="shared" si="274"/>
        <v/>
      </c>
      <c r="AK990" s="24">
        <f>IF(AND($AJ$1=5),'Data Entry'!F995,"")</f>
        <v>0</v>
      </c>
      <c r="AL990" s="24" t="str">
        <f t="shared" si="275"/>
        <v/>
      </c>
      <c r="AM990" s="24">
        <f>IF(AND($AJ$1=5),'Data Entry'!G995,"")</f>
        <v>0</v>
      </c>
      <c r="AN990" s="24" t="str">
        <f t="shared" si="276"/>
        <v/>
      </c>
      <c r="AO990" s="24" t="str">
        <f t="shared" si="277"/>
        <v/>
      </c>
      <c r="AP990" s="24">
        <f>IF(AND($AJ$1=5),'Data Entry'!E995,"")</f>
        <v>0</v>
      </c>
      <c r="AQ990" s="24">
        <f>IF(AND($AJ$1=5),'Data Entry'!H995,"")</f>
        <v>0</v>
      </c>
      <c r="AR990" s="24">
        <f>IF(AND($AJ$1=5),'Data Entry'!I995,"")</f>
        <v>0</v>
      </c>
      <c r="AS990" s="24" t="str">
        <f t="shared" si="278"/>
        <v/>
      </c>
      <c r="AT990" s="24" t="str">
        <f t="shared" si="279"/>
        <v/>
      </c>
      <c r="AU990" s="24" t="str">
        <f t="shared" si="280"/>
        <v/>
      </c>
      <c r="AV990" s="24" t="str">
        <f t="shared" si="281"/>
        <v/>
      </c>
      <c r="AX990" t="str">
        <f>IF(BC990="","",IF(BC990&gt;0,COUNT($AY$2:AY990),""))</f>
        <v/>
      </c>
      <c r="AY990" s="24" t="str">
        <f t="shared" si="282"/>
        <v/>
      </c>
      <c r="AZ990" s="24" t="str">
        <f>IF(AND($BB$1=5,$BC$1=AH990),'Data Entry'!C995,"")</f>
        <v/>
      </c>
      <c r="BA990" s="24" t="str">
        <f>IF(AND($BB$1=5,AG990=5,$BC$1=AH990),'Data Entry'!D995,"")</f>
        <v/>
      </c>
      <c r="BB990" s="24" t="str">
        <f t="shared" si="283"/>
        <v/>
      </c>
      <c r="BC990" s="24" t="str">
        <f>IF(AND($BB$1=5,AG990=5,$BC$1=AH990),'Data Entry'!F995,"")</f>
        <v/>
      </c>
      <c r="BD990" s="24" t="str">
        <f t="shared" si="284"/>
        <v/>
      </c>
      <c r="BE990" s="24" t="str">
        <f>IF(AND($BB$1=5,AG990=5,$BC$1=AH990),'Data Entry'!G995,"")</f>
        <v/>
      </c>
      <c r="BF990" s="24" t="str">
        <f t="shared" si="285"/>
        <v/>
      </c>
      <c r="BG990" s="24" t="str">
        <f t="shared" si="286"/>
        <v/>
      </c>
      <c r="BH990" s="24" t="str">
        <f>IF(AND($BB$1=5,AG990=5,$BC$1=AH990),'Data Entry'!E995,"")</f>
        <v/>
      </c>
      <c r="BI990" s="24" t="str">
        <f>IF(AND($BB$1=5,AG990=5,$BC$1=AH990),'Data Entry'!H995,"")</f>
        <v/>
      </c>
      <c r="BJ990" s="24" t="str">
        <f>IF(AND($BB$1=5,AG990=5,$BC$1=AH990),'Data Entry'!I995,"")</f>
        <v/>
      </c>
      <c r="BK990" s="24" t="str">
        <f t="shared" si="287"/>
        <v/>
      </c>
      <c r="BL990" s="24" t="str">
        <f t="shared" si="288"/>
        <v/>
      </c>
      <c r="BM990" s="24" t="str">
        <f t="shared" si="289"/>
        <v/>
      </c>
      <c r="BN990" s="24" t="str">
        <f t="shared" si="290"/>
        <v/>
      </c>
    </row>
    <row r="991" spans="1:66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7"/>
      <c r="AF991" t="str">
        <f>IF(AK991="","",IF(AK991&gt;0,COUNT($AG$2:AG991),""))</f>
        <v/>
      </c>
      <c r="AG991" s="24">
        <f t="shared" si="273"/>
        <v>5</v>
      </c>
      <c r="AH991" s="24">
        <f>IF(AND($AJ$1=5),'Data Entry'!C996,"")</f>
        <v>0</v>
      </c>
      <c r="AI991" s="24">
        <f>IF(AND($AJ$1=5),'Data Entry'!D996,"")</f>
        <v>0</v>
      </c>
      <c r="AJ991" s="24" t="str">
        <f t="shared" si="274"/>
        <v/>
      </c>
      <c r="AK991" s="24">
        <f>IF(AND($AJ$1=5),'Data Entry'!F996,"")</f>
        <v>0</v>
      </c>
      <c r="AL991" s="24" t="str">
        <f t="shared" si="275"/>
        <v/>
      </c>
      <c r="AM991" s="24">
        <f>IF(AND($AJ$1=5),'Data Entry'!G996,"")</f>
        <v>0</v>
      </c>
      <c r="AN991" s="24" t="str">
        <f t="shared" si="276"/>
        <v/>
      </c>
      <c r="AO991" s="24" t="str">
        <f t="shared" si="277"/>
        <v/>
      </c>
      <c r="AP991" s="24">
        <f>IF(AND($AJ$1=5),'Data Entry'!E996,"")</f>
        <v>0</v>
      </c>
      <c r="AQ991" s="24">
        <f>IF(AND($AJ$1=5),'Data Entry'!H996,"")</f>
        <v>0</v>
      </c>
      <c r="AR991" s="24">
        <f>IF(AND($AJ$1=5),'Data Entry'!I996,"")</f>
        <v>0</v>
      </c>
      <c r="AS991" s="24" t="str">
        <f t="shared" si="278"/>
        <v/>
      </c>
      <c r="AT991" s="24" t="str">
        <f t="shared" si="279"/>
        <v/>
      </c>
      <c r="AU991" s="24" t="str">
        <f t="shared" si="280"/>
        <v/>
      </c>
      <c r="AV991" s="24" t="str">
        <f t="shared" si="281"/>
        <v/>
      </c>
      <c r="AX991" t="str">
        <f>IF(BC991="","",IF(BC991&gt;0,COUNT($AY$2:AY991),""))</f>
        <v/>
      </c>
      <c r="AY991" s="24" t="str">
        <f t="shared" si="282"/>
        <v/>
      </c>
      <c r="AZ991" s="24" t="str">
        <f>IF(AND($BB$1=5,$BC$1=AH991),'Data Entry'!C996,"")</f>
        <v/>
      </c>
      <c r="BA991" s="24" t="str">
        <f>IF(AND($BB$1=5,AG991=5,$BC$1=AH991),'Data Entry'!D996,"")</f>
        <v/>
      </c>
      <c r="BB991" s="24" t="str">
        <f t="shared" si="283"/>
        <v/>
      </c>
      <c r="BC991" s="24" t="str">
        <f>IF(AND($BB$1=5,AG991=5,$BC$1=AH991),'Data Entry'!F996,"")</f>
        <v/>
      </c>
      <c r="BD991" s="24" t="str">
        <f t="shared" si="284"/>
        <v/>
      </c>
      <c r="BE991" s="24" t="str">
        <f>IF(AND($BB$1=5,AG991=5,$BC$1=AH991),'Data Entry'!G996,"")</f>
        <v/>
      </c>
      <c r="BF991" s="24" t="str">
        <f t="shared" si="285"/>
        <v/>
      </c>
      <c r="BG991" s="24" t="str">
        <f t="shared" si="286"/>
        <v/>
      </c>
      <c r="BH991" s="24" t="str">
        <f>IF(AND($BB$1=5,AG991=5,$BC$1=AH991),'Data Entry'!E996,"")</f>
        <v/>
      </c>
      <c r="BI991" s="24" t="str">
        <f>IF(AND($BB$1=5,AG991=5,$BC$1=AH991),'Data Entry'!H996,"")</f>
        <v/>
      </c>
      <c r="BJ991" s="24" t="str">
        <f>IF(AND($BB$1=5,AG991=5,$BC$1=AH991),'Data Entry'!I996,"")</f>
        <v/>
      </c>
      <c r="BK991" s="24" t="str">
        <f t="shared" si="287"/>
        <v/>
      </c>
      <c r="BL991" s="24" t="str">
        <f t="shared" si="288"/>
        <v/>
      </c>
      <c r="BM991" s="24" t="str">
        <f t="shared" si="289"/>
        <v/>
      </c>
      <c r="BN991" s="24" t="str">
        <f t="shared" si="290"/>
        <v/>
      </c>
    </row>
    <row r="992" spans="1:66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7"/>
      <c r="AF992" t="str">
        <f>IF(AK992="","",IF(AK992&gt;0,COUNT($AG$2:AG992),""))</f>
        <v/>
      </c>
      <c r="AG992" s="24">
        <f t="shared" si="273"/>
        <v>5</v>
      </c>
      <c r="AH992" s="24">
        <f>IF(AND($AJ$1=5),'Data Entry'!C997,"")</f>
        <v>0</v>
      </c>
      <c r="AI992" s="24">
        <f>IF(AND($AJ$1=5),'Data Entry'!D997,"")</f>
        <v>0</v>
      </c>
      <c r="AJ992" s="24" t="str">
        <f t="shared" si="274"/>
        <v/>
      </c>
      <c r="AK992" s="24">
        <f>IF(AND($AJ$1=5),'Data Entry'!F997,"")</f>
        <v>0</v>
      </c>
      <c r="AL992" s="24" t="str">
        <f t="shared" si="275"/>
        <v/>
      </c>
      <c r="AM992" s="24">
        <f>IF(AND($AJ$1=5),'Data Entry'!G997,"")</f>
        <v>0</v>
      </c>
      <c r="AN992" s="24" t="str">
        <f t="shared" si="276"/>
        <v/>
      </c>
      <c r="AO992" s="24" t="str">
        <f t="shared" si="277"/>
        <v/>
      </c>
      <c r="AP992" s="24">
        <f>IF(AND($AJ$1=5),'Data Entry'!E997,"")</f>
        <v>0</v>
      </c>
      <c r="AQ992" s="24">
        <f>IF(AND($AJ$1=5),'Data Entry'!H997,"")</f>
        <v>0</v>
      </c>
      <c r="AR992" s="24">
        <f>IF(AND($AJ$1=5),'Data Entry'!I997,"")</f>
        <v>0</v>
      </c>
      <c r="AS992" s="24" t="str">
        <f t="shared" si="278"/>
        <v/>
      </c>
      <c r="AT992" s="24" t="str">
        <f t="shared" si="279"/>
        <v/>
      </c>
      <c r="AU992" s="24" t="str">
        <f t="shared" si="280"/>
        <v/>
      </c>
      <c r="AV992" s="24" t="str">
        <f t="shared" si="281"/>
        <v/>
      </c>
      <c r="AX992" t="str">
        <f>IF(BC992="","",IF(BC992&gt;0,COUNT($AY$2:AY992),""))</f>
        <v/>
      </c>
      <c r="AY992" s="24" t="str">
        <f t="shared" si="282"/>
        <v/>
      </c>
      <c r="AZ992" s="24" t="str">
        <f>IF(AND($BB$1=5,$BC$1=AH992),'Data Entry'!C997,"")</f>
        <v/>
      </c>
      <c r="BA992" s="24" t="str">
        <f>IF(AND($BB$1=5,AG992=5,$BC$1=AH992),'Data Entry'!D997,"")</f>
        <v/>
      </c>
      <c r="BB992" s="24" t="str">
        <f t="shared" si="283"/>
        <v/>
      </c>
      <c r="BC992" s="24" t="str">
        <f>IF(AND($BB$1=5,AG992=5,$BC$1=AH992),'Data Entry'!F997,"")</f>
        <v/>
      </c>
      <c r="BD992" s="24" t="str">
        <f t="shared" si="284"/>
        <v/>
      </c>
      <c r="BE992" s="24" t="str">
        <f>IF(AND($BB$1=5,AG992=5,$BC$1=AH992),'Data Entry'!G997,"")</f>
        <v/>
      </c>
      <c r="BF992" s="24" t="str">
        <f t="shared" si="285"/>
        <v/>
      </c>
      <c r="BG992" s="24" t="str">
        <f t="shared" si="286"/>
        <v/>
      </c>
      <c r="BH992" s="24" t="str">
        <f>IF(AND($BB$1=5,AG992=5,$BC$1=AH992),'Data Entry'!E997,"")</f>
        <v/>
      </c>
      <c r="BI992" s="24" t="str">
        <f>IF(AND($BB$1=5,AG992=5,$BC$1=AH992),'Data Entry'!H997,"")</f>
        <v/>
      </c>
      <c r="BJ992" s="24" t="str">
        <f>IF(AND($BB$1=5,AG992=5,$BC$1=AH992),'Data Entry'!I997,"")</f>
        <v/>
      </c>
      <c r="BK992" s="24" t="str">
        <f t="shared" si="287"/>
        <v/>
      </c>
      <c r="BL992" s="24" t="str">
        <f t="shared" si="288"/>
        <v/>
      </c>
      <c r="BM992" s="24" t="str">
        <f t="shared" si="289"/>
        <v/>
      </c>
      <c r="BN992" s="24" t="str">
        <f t="shared" si="290"/>
        <v/>
      </c>
    </row>
    <row r="993" spans="1:66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7"/>
      <c r="AF993" t="str">
        <f>IF(AK993="","",IF(AK993&gt;0,COUNT($AG$2:AG993),""))</f>
        <v/>
      </c>
      <c r="AG993" s="24">
        <f t="shared" si="273"/>
        <v>5</v>
      </c>
      <c r="AH993" s="24">
        <f>IF(AND($AJ$1=5),'Data Entry'!C998,"")</f>
        <v>0</v>
      </c>
      <c r="AI993" s="24">
        <f>IF(AND($AJ$1=5),'Data Entry'!D998,"")</f>
        <v>0</v>
      </c>
      <c r="AJ993" s="24" t="str">
        <f t="shared" si="274"/>
        <v/>
      </c>
      <c r="AK993" s="24">
        <f>IF(AND($AJ$1=5),'Data Entry'!F998,"")</f>
        <v>0</v>
      </c>
      <c r="AL993" s="24" t="str">
        <f t="shared" si="275"/>
        <v/>
      </c>
      <c r="AM993" s="24">
        <f>IF(AND($AJ$1=5),'Data Entry'!G998,"")</f>
        <v>0</v>
      </c>
      <c r="AN993" s="24" t="str">
        <f t="shared" si="276"/>
        <v/>
      </c>
      <c r="AO993" s="24" t="str">
        <f t="shared" si="277"/>
        <v/>
      </c>
      <c r="AP993" s="24">
        <f>IF(AND($AJ$1=5),'Data Entry'!E998,"")</f>
        <v>0</v>
      </c>
      <c r="AQ993" s="24">
        <f>IF(AND($AJ$1=5),'Data Entry'!H998,"")</f>
        <v>0</v>
      </c>
      <c r="AR993" s="24">
        <f>IF(AND($AJ$1=5),'Data Entry'!I998,"")</f>
        <v>0</v>
      </c>
      <c r="AS993" s="24" t="str">
        <f t="shared" si="278"/>
        <v/>
      </c>
      <c r="AT993" s="24" t="str">
        <f t="shared" si="279"/>
        <v/>
      </c>
      <c r="AU993" s="24" t="str">
        <f t="shared" si="280"/>
        <v/>
      </c>
      <c r="AV993" s="24" t="str">
        <f t="shared" si="281"/>
        <v/>
      </c>
      <c r="AX993" t="str">
        <f>IF(BC993="","",IF(BC993&gt;0,COUNT($AY$2:AY993),""))</f>
        <v/>
      </c>
      <c r="AY993" s="24" t="str">
        <f t="shared" si="282"/>
        <v/>
      </c>
      <c r="AZ993" s="24" t="str">
        <f>IF(AND($BB$1=5,$BC$1=AH993),'Data Entry'!C998,"")</f>
        <v/>
      </c>
      <c r="BA993" s="24" t="str">
        <f>IF(AND($BB$1=5,AG993=5,$BC$1=AH993),'Data Entry'!D998,"")</f>
        <v/>
      </c>
      <c r="BB993" s="24" t="str">
        <f t="shared" si="283"/>
        <v/>
      </c>
      <c r="BC993" s="24" t="str">
        <f>IF(AND($BB$1=5,AG993=5,$BC$1=AH993),'Data Entry'!F998,"")</f>
        <v/>
      </c>
      <c r="BD993" s="24" t="str">
        <f t="shared" si="284"/>
        <v/>
      </c>
      <c r="BE993" s="24" t="str">
        <f>IF(AND($BB$1=5,AG993=5,$BC$1=AH993),'Data Entry'!G998,"")</f>
        <v/>
      </c>
      <c r="BF993" s="24" t="str">
        <f t="shared" si="285"/>
        <v/>
      </c>
      <c r="BG993" s="24" t="str">
        <f t="shared" si="286"/>
        <v/>
      </c>
      <c r="BH993" s="24" t="str">
        <f>IF(AND($BB$1=5,AG993=5,$BC$1=AH993),'Data Entry'!E998,"")</f>
        <v/>
      </c>
      <c r="BI993" s="24" t="str">
        <f>IF(AND($BB$1=5,AG993=5,$BC$1=AH993),'Data Entry'!H998,"")</f>
        <v/>
      </c>
      <c r="BJ993" s="24" t="str">
        <f>IF(AND($BB$1=5,AG993=5,$BC$1=AH993),'Data Entry'!I998,"")</f>
        <v/>
      </c>
      <c r="BK993" s="24" t="str">
        <f t="shared" si="287"/>
        <v/>
      </c>
      <c r="BL993" s="24" t="str">
        <f t="shared" si="288"/>
        <v/>
      </c>
      <c r="BM993" s="24" t="str">
        <f t="shared" si="289"/>
        <v/>
      </c>
      <c r="BN993" s="24" t="str">
        <f t="shared" si="290"/>
        <v/>
      </c>
    </row>
    <row r="994" spans="1:66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7"/>
      <c r="AF994" t="str">
        <f>IF(AK994="","",IF(AK994&gt;0,COUNT($AG$2:AG994),""))</f>
        <v/>
      </c>
      <c r="AG994" s="24">
        <f t="shared" si="273"/>
        <v>5</v>
      </c>
      <c r="AH994" s="24">
        <f>IF(AND($AJ$1=5),'Data Entry'!C999,"")</f>
        <v>0</v>
      </c>
      <c r="AI994" s="24">
        <f>IF(AND($AJ$1=5),'Data Entry'!D999,"")</f>
        <v>0</v>
      </c>
      <c r="AJ994" s="24" t="str">
        <f t="shared" si="274"/>
        <v/>
      </c>
      <c r="AK994" s="24">
        <f>IF(AND($AJ$1=5),'Data Entry'!F999,"")</f>
        <v>0</v>
      </c>
      <c r="AL994" s="24" t="str">
        <f t="shared" si="275"/>
        <v/>
      </c>
      <c r="AM994" s="24">
        <f>IF(AND($AJ$1=5),'Data Entry'!G999,"")</f>
        <v>0</v>
      </c>
      <c r="AN994" s="24" t="str">
        <f t="shared" si="276"/>
        <v/>
      </c>
      <c r="AO994" s="24" t="str">
        <f t="shared" si="277"/>
        <v/>
      </c>
      <c r="AP994" s="24">
        <f>IF(AND($AJ$1=5),'Data Entry'!E999,"")</f>
        <v>0</v>
      </c>
      <c r="AQ994" s="24">
        <f>IF(AND($AJ$1=5),'Data Entry'!H999,"")</f>
        <v>0</v>
      </c>
      <c r="AR994" s="24">
        <f>IF(AND($AJ$1=5),'Data Entry'!I999,"")</f>
        <v>0</v>
      </c>
      <c r="AS994" s="24" t="str">
        <f t="shared" si="278"/>
        <v/>
      </c>
      <c r="AT994" s="24" t="str">
        <f t="shared" si="279"/>
        <v/>
      </c>
      <c r="AU994" s="24" t="str">
        <f t="shared" si="280"/>
        <v/>
      </c>
      <c r="AV994" s="24" t="str">
        <f t="shared" si="281"/>
        <v/>
      </c>
      <c r="AX994" t="str">
        <f>IF(BC994="","",IF(BC994&gt;0,COUNT($AY$2:AY994),""))</f>
        <v/>
      </c>
      <c r="AY994" s="24" t="str">
        <f t="shared" si="282"/>
        <v/>
      </c>
      <c r="AZ994" s="24" t="str">
        <f>IF(AND($BB$1=5,$BC$1=AH994),'Data Entry'!C999,"")</f>
        <v/>
      </c>
      <c r="BA994" s="24" t="str">
        <f>IF(AND($BB$1=5,AG994=5,$BC$1=AH994),'Data Entry'!D999,"")</f>
        <v/>
      </c>
      <c r="BB994" s="24" t="str">
        <f t="shared" si="283"/>
        <v/>
      </c>
      <c r="BC994" s="24" t="str">
        <f>IF(AND($BB$1=5,AG994=5,$BC$1=AH994),'Data Entry'!F999,"")</f>
        <v/>
      </c>
      <c r="BD994" s="24" t="str">
        <f t="shared" si="284"/>
        <v/>
      </c>
      <c r="BE994" s="24" t="str">
        <f>IF(AND($BB$1=5,AG994=5,$BC$1=AH994),'Data Entry'!G999,"")</f>
        <v/>
      </c>
      <c r="BF994" s="24" t="str">
        <f t="shared" si="285"/>
        <v/>
      </c>
      <c r="BG994" s="24" t="str">
        <f t="shared" si="286"/>
        <v/>
      </c>
      <c r="BH994" s="24" t="str">
        <f>IF(AND($BB$1=5,AG994=5,$BC$1=AH994),'Data Entry'!E999,"")</f>
        <v/>
      </c>
      <c r="BI994" s="24" t="str">
        <f>IF(AND($BB$1=5,AG994=5,$BC$1=AH994),'Data Entry'!H999,"")</f>
        <v/>
      </c>
      <c r="BJ994" s="24" t="str">
        <f>IF(AND($BB$1=5,AG994=5,$BC$1=AH994),'Data Entry'!I999,"")</f>
        <v/>
      </c>
      <c r="BK994" s="24" t="str">
        <f t="shared" si="287"/>
        <v/>
      </c>
      <c r="BL994" s="24" t="str">
        <f t="shared" si="288"/>
        <v/>
      </c>
      <c r="BM994" s="24" t="str">
        <f t="shared" si="289"/>
        <v/>
      </c>
      <c r="BN994" s="24" t="str">
        <f t="shared" si="290"/>
        <v/>
      </c>
    </row>
    <row r="995" spans="1:66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7"/>
      <c r="AF995" t="str">
        <f>IF(AK995="","",IF(AK995&gt;0,COUNT($AG$2:AG995),""))</f>
        <v/>
      </c>
      <c r="AG995" s="24">
        <f t="shared" si="273"/>
        <v>5</v>
      </c>
      <c r="AH995" s="24">
        <f>IF(AND($AJ$1=5),'Data Entry'!C1000,"")</f>
        <v>0</v>
      </c>
      <c r="AI995" s="24">
        <f>IF(AND($AJ$1=5),'Data Entry'!D1000,"")</f>
        <v>0</v>
      </c>
      <c r="AJ995" s="24" t="str">
        <f t="shared" si="274"/>
        <v/>
      </c>
      <c r="AK995" s="24">
        <f>IF(AND($AJ$1=5),'Data Entry'!F1000,"")</f>
        <v>0</v>
      </c>
      <c r="AL995" s="24" t="str">
        <f t="shared" si="275"/>
        <v/>
      </c>
      <c r="AM995" s="24">
        <f>IF(AND($AJ$1=5),'Data Entry'!G1000,"")</f>
        <v>0</v>
      </c>
      <c r="AN995" s="24" t="str">
        <f t="shared" si="276"/>
        <v/>
      </c>
      <c r="AO995" s="24" t="str">
        <f t="shared" si="277"/>
        <v/>
      </c>
      <c r="AP995" s="24">
        <f>IF(AND($AJ$1=5),'Data Entry'!E1000,"")</f>
        <v>0</v>
      </c>
      <c r="AQ995" s="24">
        <f>IF(AND($AJ$1=5),'Data Entry'!H1000,"")</f>
        <v>0</v>
      </c>
      <c r="AR995" s="24">
        <f>IF(AND($AJ$1=5),'Data Entry'!I1000,"")</f>
        <v>0</v>
      </c>
      <c r="AS995" s="24" t="str">
        <f t="shared" si="278"/>
        <v/>
      </c>
      <c r="AT995" s="24" t="str">
        <f t="shared" si="279"/>
        <v/>
      </c>
      <c r="AU995" s="24" t="str">
        <f t="shared" si="280"/>
        <v/>
      </c>
      <c r="AV995" s="24" t="str">
        <f t="shared" si="281"/>
        <v/>
      </c>
      <c r="AX995" t="str">
        <f>IF(BC995="","",IF(BC995&gt;0,COUNT($AY$2:AY995),""))</f>
        <v/>
      </c>
      <c r="AY995" s="24" t="str">
        <f t="shared" si="282"/>
        <v/>
      </c>
      <c r="AZ995" s="24" t="str">
        <f>IF(AND($BB$1=5,$BC$1=AH995),'Data Entry'!C1000,"")</f>
        <v/>
      </c>
      <c r="BA995" s="24" t="str">
        <f>IF(AND($BB$1=5,AG995=5,$BC$1=AH995),'Data Entry'!D1000,"")</f>
        <v/>
      </c>
      <c r="BB995" s="24" t="str">
        <f t="shared" si="283"/>
        <v/>
      </c>
      <c r="BC995" s="24" t="str">
        <f>IF(AND($BB$1=5,AG995=5,$BC$1=AH995),'Data Entry'!F1000,"")</f>
        <v/>
      </c>
      <c r="BD995" s="24" t="str">
        <f t="shared" si="284"/>
        <v/>
      </c>
      <c r="BE995" s="24" t="str">
        <f>IF(AND($BB$1=5,AG995=5,$BC$1=AH995),'Data Entry'!G1000,"")</f>
        <v/>
      </c>
      <c r="BF995" s="24" t="str">
        <f t="shared" si="285"/>
        <v/>
      </c>
      <c r="BG995" s="24" t="str">
        <f t="shared" si="286"/>
        <v/>
      </c>
      <c r="BH995" s="24" t="str">
        <f>IF(AND($BB$1=5,AG995=5,$BC$1=AH995),'Data Entry'!E1000,"")</f>
        <v/>
      </c>
      <c r="BI995" s="24" t="str">
        <f>IF(AND($BB$1=5,AG995=5,$BC$1=AH995),'Data Entry'!H1000,"")</f>
        <v/>
      </c>
      <c r="BJ995" s="24" t="str">
        <f>IF(AND($BB$1=5,AG995=5,$BC$1=AH995),'Data Entry'!I1000,"")</f>
        <v/>
      </c>
      <c r="BK995" s="24" t="str">
        <f t="shared" si="287"/>
        <v/>
      </c>
      <c r="BL995" s="24" t="str">
        <f t="shared" si="288"/>
        <v/>
      </c>
      <c r="BM995" s="24" t="str">
        <f t="shared" si="289"/>
        <v/>
      </c>
      <c r="BN995" s="24" t="str">
        <f t="shared" si="290"/>
        <v/>
      </c>
    </row>
    <row r="996" spans="1:66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7"/>
      <c r="AF996" t="str">
        <f>IF(AK996="","",IF(AK996&gt;0,COUNT($AG$2:AG996),""))</f>
        <v/>
      </c>
      <c r="AG996" s="24">
        <f t="shared" si="273"/>
        <v>5</v>
      </c>
      <c r="AH996" s="24">
        <f>IF(AND($AJ$1=5),'Data Entry'!C1001,"")</f>
        <v>0</v>
      </c>
      <c r="AI996" s="24">
        <f>IF(AND($AJ$1=5),'Data Entry'!D1001,"")</f>
        <v>0</v>
      </c>
      <c r="AJ996" s="24" t="str">
        <f t="shared" si="274"/>
        <v/>
      </c>
      <c r="AK996" s="24">
        <f>IF(AND($AJ$1=5),'Data Entry'!F1001,"")</f>
        <v>0</v>
      </c>
      <c r="AL996" s="24" t="str">
        <f t="shared" si="275"/>
        <v/>
      </c>
      <c r="AM996" s="24">
        <f>IF(AND($AJ$1=5),'Data Entry'!G1001,"")</f>
        <v>0</v>
      </c>
      <c r="AN996" s="24" t="str">
        <f t="shared" si="276"/>
        <v/>
      </c>
      <c r="AO996" s="24" t="str">
        <f t="shared" si="277"/>
        <v/>
      </c>
      <c r="AP996" s="24">
        <f>IF(AND($AJ$1=5),'Data Entry'!E1001,"")</f>
        <v>0</v>
      </c>
      <c r="AQ996" s="24">
        <f>IF(AND($AJ$1=5),'Data Entry'!H1001,"")</f>
        <v>0</v>
      </c>
      <c r="AR996" s="24">
        <f>IF(AND($AJ$1=5),'Data Entry'!I1001,"")</f>
        <v>0</v>
      </c>
      <c r="AS996" s="24" t="str">
        <f t="shared" si="278"/>
        <v/>
      </c>
      <c r="AT996" s="24" t="str">
        <f t="shared" si="279"/>
        <v/>
      </c>
      <c r="AU996" s="24" t="str">
        <f t="shared" si="280"/>
        <v/>
      </c>
      <c r="AV996" s="24" t="str">
        <f t="shared" si="281"/>
        <v/>
      </c>
      <c r="AX996" t="str">
        <f>IF(BC996="","",IF(BC996&gt;0,COUNT($AY$2:AY996),""))</f>
        <v/>
      </c>
      <c r="AY996" s="24" t="str">
        <f t="shared" si="282"/>
        <v/>
      </c>
      <c r="AZ996" s="24" t="str">
        <f>IF(AND($BB$1=5,$BC$1=AH996),'Data Entry'!C1001,"")</f>
        <v/>
      </c>
      <c r="BA996" s="24" t="str">
        <f>IF(AND($BB$1=5,AG996=5,$BC$1=AH996),'Data Entry'!D1001,"")</f>
        <v/>
      </c>
      <c r="BB996" s="24" t="str">
        <f t="shared" si="283"/>
        <v/>
      </c>
      <c r="BC996" s="24" t="str">
        <f>IF(AND($BB$1=5,AG996=5,$BC$1=AH996),'Data Entry'!F1001,"")</f>
        <v/>
      </c>
      <c r="BD996" s="24" t="str">
        <f t="shared" si="284"/>
        <v/>
      </c>
      <c r="BE996" s="24" t="str">
        <f>IF(AND($BB$1=5,AG996=5,$BC$1=AH996),'Data Entry'!G1001,"")</f>
        <v/>
      </c>
      <c r="BF996" s="24" t="str">
        <f t="shared" si="285"/>
        <v/>
      </c>
      <c r="BG996" s="24" t="str">
        <f t="shared" si="286"/>
        <v/>
      </c>
      <c r="BH996" s="24" t="str">
        <f>IF(AND($BB$1=5,AG996=5,$BC$1=AH996),'Data Entry'!E1001,"")</f>
        <v/>
      </c>
      <c r="BI996" s="24" t="str">
        <f>IF(AND($BB$1=5,AG996=5,$BC$1=AH996),'Data Entry'!H1001,"")</f>
        <v/>
      </c>
      <c r="BJ996" s="24" t="str">
        <f>IF(AND($BB$1=5,AG996=5,$BC$1=AH996),'Data Entry'!I1001,"")</f>
        <v/>
      </c>
      <c r="BK996" s="24" t="str">
        <f t="shared" si="287"/>
        <v/>
      </c>
      <c r="BL996" s="24" t="str">
        <f t="shared" si="288"/>
        <v/>
      </c>
      <c r="BM996" s="24" t="str">
        <f t="shared" si="289"/>
        <v/>
      </c>
      <c r="BN996" s="24" t="str">
        <f t="shared" si="290"/>
        <v/>
      </c>
    </row>
    <row r="997" spans="1:66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7"/>
      <c r="AF997" t="str">
        <f>IF(AK997="","",IF(AK997&gt;0,COUNT($AG$2:AG997),""))</f>
        <v/>
      </c>
      <c r="AG997" s="24">
        <f t="shared" si="273"/>
        <v>5</v>
      </c>
      <c r="AH997" s="24">
        <f>IF(AND($AJ$1=5),'Data Entry'!C1002,"")</f>
        <v>0</v>
      </c>
      <c r="AI997" s="24">
        <f>IF(AND($AJ$1=5),'Data Entry'!D1002,"")</f>
        <v>0</v>
      </c>
      <c r="AJ997" s="24" t="str">
        <f t="shared" si="274"/>
        <v/>
      </c>
      <c r="AK997" s="24">
        <f>IF(AND($AJ$1=5),'Data Entry'!F1002,"")</f>
        <v>0</v>
      </c>
      <c r="AL997" s="24" t="str">
        <f t="shared" si="275"/>
        <v/>
      </c>
      <c r="AM997" s="24">
        <f>IF(AND($AJ$1=5),'Data Entry'!G1002,"")</f>
        <v>0</v>
      </c>
      <c r="AN997" s="24" t="str">
        <f t="shared" si="276"/>
        <v/>
      </c>
      <c r="AO997" s="24" t="str">
        <f t="shared" si="277"/>
        <v/>
      </c>
      <c r="AP997" s="24">
        <f>IF(AND($AJ$1=5),'Data Entry'!E1002,"")</f>
        <v>0</v>
      </c>
      <c r="AQ997" s="24">
        <f>IF(AND($AJ$1=5),'Data Entry'!H1002,"")</f>
        <v>0</v>
      </c>
      <c r="AR997" s="24">
        <f>IF(AND($AJ$1=5),'Data Entry'!I1002,"")</f>
        <v>0</v>
      </c>
      <c r="AS997" s="24" t="str">
        <f t="shared" si="278"/>
        <v/>
      </c>
      <c r="AT997" s="24" t="str">
        <f t="shared" si="279"/>
        <v/>
      </c>
      <c r="AU997" s="24" t="str">
        <f t="shared" si="280"/>
        <v/>
      </c>
      <c r="AV997" s="24" t="str">
        <f t="shared" si="281"/>
        <v/>
      </c>
      <c r="AX997" t="str">
        <f>IF(BC997="","",IF(BC997&gt;0,COUNT($AY$2:AY997),""))</f>
        <v/>
      </c>
      <c r="AY997" s="24" t="str">
        <f t="shared" si="282"/>
        <v/>
      </c>
      <c r="AZ997" s="24" t="str">
        <f>IF(AND($BB$1=5,$BC$1=AH997),'Data Entry'!C1002,"")</f>
        <v/>
      </c>
      <c r="BA997" s="24" t="str">
        <f>IF(AND($BB$1=5,AG997=5,$BC$1=AH997),'Data Entry'!D1002,"")</f>
        <v/>
      </c>
      <c r="BB997" s="24" t="str">
        <f t="shared" si="283"/>
        <v/>
      </c>
      <c r="BC997" s="24" t="str">
        <f>IF(AND($BB$1=5,AG997=5,$BC$1=AH997),'Data Entry'!F1002,"")</f>
        <v/>
      </c>
      <c r="BD997" s="24" t="str">
        <f t="shared" si="284"/>
        <v/>
      </c>
      <c r="BE997" s="24" t="str">
        <f>IF(AND($BB$1=5,AG997=5,$BC$1=AH997),'Data Entry'!G1002,"")</f>
        <v/>
      </c>
      <c r="BF997" s="24" t="str">
        <f t="shared" si="285"/>
        <v/>
      </c>
      <c r="BG997" s="24" t="str">
        <f t="shared" si="286"/>
        <v/>
      </c>
      <c r="BH997" s="24" t="str">
        <f>IF(AND($BB$1=5,AG997=5,$BC$1=AH997),'Data Entry'!E1002,"")</f>
        <v/>
      </c>
      <c r="BI997" s="24" t="str">
        <f>IF(AND($BB$1=5,AG997=5,$BC$1=AH997),'Data Entry'!H1002,"")</f>
        <v/>
      </c>
      <c r="BJ997" s="24" t="str">
        <f>IF(AND($BB$1=5,AG997=5,$BC$1=AH997),'Data Entry'!I1002,"")</f>
        <v/>
      </c>
      <c r="BK997" s="24" t="str">
        <f t="shared" si="287"/>
        <v/>
      </c>
      <c r="BL997" s="24" t="str">
        <f t="shared" si="288"/>
        <v/>
      </c>
      <c r="BM997" s="24" t="str">
        <f t="shared" si="289"/>
        <v/>
      </c>
      <c r="BN997" s="24" t="str">
        <f t="shared" si="290"/>
        <v/>
      </c>
    </row>
    <row r="998" spans="1:66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7"/>
      <c r="AF998" t="str">
        <f>IF(AK998="","",IF(AK998&gt;0,COUNT($AG$2:AG998),""))</f>
        <v/>
      </c>
      <c r="AG998" s="24">
        <f t="shared" si="273"/>
        <v>5</v>
      </c>
      <c r="AH998" s="24">
        <f>IF(AND($AJ$1=5),'Data Entry'!C1003,"")</f>
        <v>0</v>
      </c>
      <c r="AI998" s="24">
        <f>IF(AND($AJ$1=5),'Data Entry'!D1003,"")</f>
        <v>0</v>
      </c>
      <c r="AJ998" s="24" t="str">
        <f t="shared" si="274"/>
        <v/>
      </c>
      <c r="AK998" s="24">
        <f>IF(AND($AJ$1=5),'Data Entry'!F1003,"")</f>
        <v>0</v>
      </c>
      <c r="AL998" s="24" t="str">
        <f t="shared" si="275"/>
        <v/>
      </c>
      <c r="AM998" s="24">
        <f>IF(AND($AJ$1=5),'Data Entry'!G1003,"")</f>
        <v>0</v>
      </c>
      <c r="AN998" s="24" t="str">
        <f t="shared" si="276"/>
        <v/>
      </c>
      <c r="AO998" s="24" t="str">
        <f t="shared" si="277"/>
        <v/>
      </c>
      <c r="AP998" s="24">
        <f>IF(AND($AJ$1=5),'Data Entry'!E1003,"")</f>
        <v>0</v>
      </c>
      <c r="AQ998" s="24">
        <f>IF(AND($AJ$1=5),'Data Entry'!H1003,"")</f>
        <v>0</v>
      </c>
      <c r="AR998" s="24">
        <f>IF(AND($AJ$1=5),'Data Entry'!I1003,"")</f>
        <v>0</v>
      </c>
      <c r="AS998" s="24" t="str">
        <f t="shared" si="278"/>
        <v/>
      </c>
      <c r="AT998" s="24" t="str">
        <f t="shared" si="279"/>
        <v/>
      </c>
      <c r="AU998" s="24" t="str">
        <f t="shared" si="280"/>
        <v/>
      </c>
      <c r="AV998" s="24" t="str">
        <f t="shared" si="281"/>
        <v/>
      </c>
      <c r="AX998" t="str">
        <f>IF(BC998="","",IF(BC998&gt;0,COUNT($AY$2:AY998),""))</f>
        <v/>
      </c>
      <c r="AY998" s="24" t="str">
        <f t="shared" si="282"/>
        <v/>
      </c>
      <c r="AZ998" s="24" t="str">
        <f>IF(AND($BB$1=5,$BC$1=AH998),'Data Entry'!C1003,"")</f>
        <v/>
      </c>
      <c r="BA998" s="24" t="str">
        <f>IF(AND($BB$1=5,AG998=5,$BC$1=AH998),'Data Entry'!D1003,"")</f>
        <v/>
      </c>
      <c r="BB998" s="24" t="str">
        <f t="shared" si="283"/>
        <v/>
      </c>
      <c r="BC998" s="24" t="str">
        <f>IF(AND($BB$1=5,AG998=5,$BC$1=AH998),'Data Entry'!F1003,"")</f>
        <v/>
      </c>
      <c r="BD998" s="24" t="str">
        <f t="shared" si="284"/>
        <v/>
      </c>
      <c r="BE998" s="24" t="str">
        <f>IF(AND($BB$1=5,AG998=5,$BC$1=AH998),'Data Entry'!G1003,"")</f>
        <v/>
      </c>
      <c r="BF998" s="24" t="str">
        <f t="shared" si="285"/>
        <v/>
      </c>
      <c r="BG998" s="24" t="str">
        <f t="shared" si="286"/>
        <v/>
      </c>
      <c r="BH998" s="24" t="str">
        <f>IF(AND($BB$1=5,AG998=5,$BC$1=AH998),'Data Entry'!E1003,"")</f>
        <v/>
      </c>
      <c r="BI998" s="24" t="str">
        <f>IF(AND($BB$1=5,AG998=5,$BC$1=AH998),'Data Entry'!H1003,"")</f>
        <v/>
      </c>
      <c r="BJ998" s="24" t="str">
        <f>IF(AND($BB$1=5,AG998=5,$BC$1=AH998),'Data Entry'!I1003,"")</f>
        <v/>
      </c>
      <c r="BK998" s="24" t="str">
        <f t="shared" si="287"/>
        <v/>
      </c>
      <c r="BL998" s="24" t="str">
        <f t="shared" si="288"/>
        <v/>
      </c>
      <c r="BM998" s="24" t="str">
        <f t="shared" si="289"/>
        <v/>
      </c>
      <c r="BN998" s="24" t="str">
        <f t="shared" si="290"/>
        <v/>
      </c>
    </row>
    <row r="999" spans="1:66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7"/>
      <c r="AF999" t="str">
        <f>IF(AK999="","",IF(AK999&gt;0,COUNT($AG$2:AG999),""))</f>
        <v/>
      </c>
      <c r="AG999" s="24">
        <f t="shared" si="273"/>
        <v>5</v>
      </c>
      <c r="AH999" s="24">
        <f>IF(AND($AJ$1=5),'Data Entry'!C1004,"")</f>
        <v>0</v>
      </c>
      <c r="AI999" s="24">
        <f>IF(AND($AJ$1=5),'Data Entry'!D1004,"")</f>
        <v>0</v>
      </c>
      <c r="AJ999" s="24" t="str">
        <f t="shared" si="274"/>
        <v/>
      </c>
      <c r="AK999" s="24">
        <f>IF(AND($AJ$1=5),'Data Entry'!F1004,"")</f>
        <v>0</v>
      </c>
      <c r="AL999" s="24" t="str">
        <f t="shared" si="275"/>
        <v/>
      </c>
      <c r="AM999" s="24">
        <f>IF(AND($AJ$1=5),'Data Entry'!G1004,"")</f>
        <v>0</v>
      </c>
      <c r="AN999" s="24" t="str">
        <f t="shared" si="276"/>
        <v/>
      </c>
      <c r="AO999" s="24" t="str">
        <f t="shared" si="277"/>
        <v/>
      </c>
      <c r="AP999" s="24">
        <f>IF(AND($AJ$1=5),'Data Entry'!E1004,"")</f>
        <v>0</v>
      </c>
      <c r="AQ999" s="24">
        <f>IF(AND($AJ$1=5),'Data Entry'!H1004,"")</f>
        <v>0</v>
      </c>
      <c r="AR999" s="24">
        <f>IF(AND($AJ$1=5),'Data Entry'!I1004,"")</f>
        <v>0</v>
      </c>
      <c r="AS999" s="24" t="str">
        <f t="shared" si="278"/>
        <v/>
      </c>
      <c r="AT999" s="24" t="str">
        <f t="shared" si="279"/>
        <v/>
      </c>
      <c r="AU999" s="24" t="str">
        <f t="shared" si="280"/>
        <v/>
      </c>
      <c r="AV999" s="24" t="str">
        <f t="shared" si="281"/>
        <v/>
      </c>
      <c r="AX999" t="str">
        <f>IF(BC999="","",IF(BC999&gt;0,COUNT($AY$2:AY999),""))</f>
        <v/>
      </c>
      <c r="AY999" s="24" t="str">
        <f t="shared" si="282"/>
        <v/>
      </c>
      <c r="AZ999" s="24" t="str">
        <f>IF(AND($BB$1=5,$BC$1=AH999),'Data Entry'!C1004,"")</f>
        <v/>
      </c>
      <c r="BA999" s="24" t="str">
        <f>IF(AND($BB$1=5,AG999=5,$BC$1=AH999),'Data Entry'!D1004,"")</f>
        <v/>
      </c>
      <c r="BB999" s="24" t="str">
        <f t="shared" si="283"/>
        <v/>
      </c>
      <c r="BC999" s="24" t="str">
        <f>IF(AND($BB$1=5,AG999=5,$BC$1=AH999),'Data Entry'!F1004,"")</f>
        <v/>
      </c>
      <c r="BD999" s="24" t="str">
        <f t="shared" si="284"/>
        <v/>
      </c>
      <c r="BE999" s="24" t="str">
        <f>IF(AND($BB$1=5,AG999=5,$BC$1=AH999),'Data Entry'!G1004,"")</f>
        <v/>
      </c>
      <c r="BF999" s="24" t="str">
        <f t="shared" si="285"/>
        <v/>
      </c>
      <c r="BG999" s="24" t="str">
        <f t="shared" si="286"/>
        <v/>
      </c>
      <c r="BH999" s="24" t="str">
        <f>IF(AND($BB$1=5,AG999=5,$BC$1=AH999),'Data Entry'!E1004,"")</f>
        <v/>
      </c>
      <c r="BI999" s="24" t="str">
        <f>IF(AND($BB$1=5,AG999=5,$BC$1=AH999),'Data Entry'!H1004,"")</f>
        <v/>
      </c>
      <c r="BJ999" s="24" t="str">
        <f>IF(AND($BB$1=5,AG999=5,$BC$1=AH999),'Data Entry'!I1004,"")</f>
        <v/>
      </c>
      <c r="BK999" s="24" t="str">
        <f t="shared" si="287"/>
        <v/>
      </c>
      <c r="BL999" s="24" t="str">
        <f t="shared" si="288"/>
        <v/>
      </c>
      <c r="BM999" s="24" t="str">
        <f t="shared" si="289"/>
        <v/>
      </c>
      <c r="BN999" s="24" t="str">
        <f t="shared" si="290"/>
        <v/>
      </c>
    </row>
    <row r="1000" spans="1:66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7"/>
      <c r="AF1000" t="str">
        <f>IF(AK1000="","",IF(AK1000&gt;0,COUNT($AG$2:AG1000),""))</f>
        <v/>
      </c>
      <c r="AG1000" s="24">
        <f t="shared" si="273"/>
        <v>5</v>
      </c>
      <c r="AH1000" s="24">
        <f>IF(AND($AJ$1=5),'Data Entry'!C1005,"")</f>
        <v>0</v>
      </c>
      <c r="AI1000" s="24">
        <f>IF(AND($AJ$1=5),'Data Entry'!D1005,"")</f>
        <v>0</v>
      </c>
      <c r="AJ1000" s="24" t="str">
        <f t="shared" si="274"/>
        <v/>
      </c>
      <c r="AK1000" s="24">
        <f>IF(AND($AJ$1=5),'Data Entry'!F1005,"")</f>
        <v>0</v>
      </c>
      <c r="AL1000" s="24" t="str">
        <f t="shared" si="275"/>
        <v/>
      </c>
      <c r="AM1000" s="24">
        <f>IF(AND($AJ$1=5),'Data Entry'!G1005,"")</f>
        <v>0</v>
      </c>
      <c r="AN1000" s="24" t="str">
        <f t="shared" si="276"/>
        <v/>
      </c>
      <c r="AO1000" s="24" t="str">
        <f t="shared" si="277"/>
        <v/>
      </c>
      <c r="AP1000" s="24">
        <f>IF(AND($AJ$1=5),'Data Entry'!E1005,"")</f>
        <v>0</v>
      </c>
      <c r="AQ1000" s="24">
        <f>IF(AND($AJ$1=5),'Data Entry'!H1005,"")</f>
        <v>0</v>
      </c>
      <c r="AR1000" s="24">
        <f>IF(AND($AJ$1=5),'Data Entry'!I1005,"")</f>
        <v>0</v>
      </c>
      <c r="AS1000" s="24" t="str">
        <f t="shared" si="278"/>
        <v/>
      </c>
      <c r="AT1000" s="24" t="str">
        <f t="shared" si="279"/>
        <v/>
      </c>
      <c r="AU1000" s="24" t="str">
        <f t="shared" si="280"/>
        <v/>
      </c>
      <c r="AV1000" s="24" t="str">
        <f t="shared" si="281"/>
        <v/>
      </c>
      <c r="AX1000" t="str">
        <f>IF(BC1000="","",IF(BC1000&gt;0,COUNT($AY$2:AY1000),""))</f>
        <v/>
      </c>
      <c r="AY1000" s="24" t="str">
        <f t="shared" si="282"/>
        <v/>
      </c>
      <c r="AZ1000" s="24" t="str">
        <f>IF(AND($BB$1=5,$BC$1=AH1000),'Data Entry'!C1005,"")</f>
        <v/>
      </c>
      <c r="BA1000" s="24" t="str">
        <f>IF(AND($BB$1=5,AG1000=5,$BC$1=AH1000),'Data Entry'!D1005,"")</f>
        <v/>
      </c>
      <c r="BB1000" s="24" t="str">
        <f t="shared" si="283"/>
        <v/>
      </c>
      <c r="BC1000" s="24" t="str">
        <f>IF(AND($BB$1=5,AG1000=5,$BC$1=AH1000),'Data Entry'!F1005,"")</f>
        <v/>
      </c>
      <c r="BD1000" s="24" t="str">
        <f t="shared" si="284"/>
        <v/>
      </c>
      <c r="BE1000" s="24" t="str">
        <f>IF(AND($BB$1=5,AG1000=5,$BC$1=AH1000),'Data Entry'!G1005,"")</f>
        <v/>
      </c>
      <c r="BF1000" s="24" t="str">
        <f t="shared" si="285"/>
        <v/>
      </c>
      <c r="BG1000" s="24" t="str">
        <f t="shared" si="286"/>
        <v/>
      </c>
      <c r="BH1000" s="24" t="str">
        <f>IF(AND($BB$1=5,AG1000=5,$BC$1=AH1000),'Data Entry'!E1005,"")</f>
        <v/>
      </c>
      <c r="BI1000" s="24" t="str">
        <f>IF(AND($BB$1=5,AG1000=5,$BC$1=AH1000),'Data Entry'!H1005,"")</f>
        <v/>
      </c>
      <c r="BJ1000" s="24" t="str">
        <f>IF(AND($BB$1=5,AG1000=5,$BC$1=AH1000),'Data Entry'!I1005,"")</f>
        <v/>
      </c>
      <c r="BK1000" s="24" t="str">
        <f t="shared" si="287"/>
        <v/>
      </c>
      <c r="BL1000" s="24" t="str">
        <f t="shared" si="288"/>
        <v/>
      </c>
      <c r="BM1000" s="24" t="str">
        <f t="shared" si="289"/>
        <v/>
      </c>
      <c r="BN1000" s="24" t="str">
        <f t="shared" si="290"/>
        <v/>
      </c>
    </row>
    <row r="1001" spans="1:66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7"/>
      <c r="AF1001" t="str">
        <f>IF(AK1001="","",IF(AK1001&gt;0,COUNT($AG$2:AG1001),""))</f>
        <v/>
      </c>
      <c r="AG1001" s="24">
        <f t="shared" si="273"/>
        <v>5</v>
      </c>
      <c r="AH1001" s="24">
        <f>IF(AND($AJ$1=5),'Data Entry'!C1006,"")</f>
        <v>0</v>
      </c>
      <c r="AI1001" s="24">
        <f>IF(AND($AJ$1=5),'Data Entry'!D1006,"")</f>
        <v>0</v>
      </c>
      <c r="AJ1001" s="24" t="str">
        <f t="shared" si="274"/>
        <v/>
      </c>
      <c r="AK1001" s="24">
        <f>IF(AND($AJ$1=5),'Data Entry'!F1006,"")</f>
        <v>0</v>
      </c>
      <c r="AL1001" s="24" t="str">
        <f t="shared" si="275"/>
        <v/>
      </c>
      <c r="AM1001" s="24">
        <f>IF(AND($AJ$1=5),'Data Entry'!G1006,"")</f>
        <v>0</v>
      </c>
      <c r="AN1001" s="24" t="str">
        <f t="shared" si="276"/>
        <v/>
      </c>
      <c r="AO1001" s="24" t="str">
        <f t="shared" si="277"/>
        <v/>
      </c>
      <c r="AP1001" s="24">
        <f>IF(AND($AJ$1=5),'Data Entry'!E1006,"")</f>
        <v>0</v>
      </c>
      <c r="AQ1001" s="24">
        <f>IF(AND($AJ$1=5),'Data Entry'!H1006,"")</f>
        <v>0</v>
      </c>
      <c r="AR1001" s="24">
        <f>IF(AND($AJ$1=5),'Data Entry'!I1006,"")</f>
        <v>0</v>
      </c>
      <c r="AS1001" s="24" t="str">
        <f t="shared" si="278"/>
        <v/>
      </c>
      <c r="AT1001" s="24" t="str">
        <f t="shared" si="279"/>
        <v/>
      </c>
      <c r="AU1001" s="24" t="str">
        <f t="shared" si="280"/>
        <v/>
      </c>
      <c r="AV1001" s="24" t="str">
        <f t="shared" si="281"/>
        <v/>
      </c>
      <c r="AX1001" t="str">
        <f>IF(BC1001="","",IF(BC1001&gt;0,COUNT($AY$2:AY1001),""))</f>
        <v/>
      </c>
      <c r="AY1001" s="24" t="str">
        <f t="shared" si="282"/>
        <v/>
      </c>
      <c r="AZ1001" s="24" t="str">
        <f>IF(AND($BB$1=5,$BC$1=AH1001),'Data Entry'!C1006,"")</f>
        <v/>
      </c>
      <c r="BA1001" s="24" t="str">
        <f>IF(AND($BB$1=5,AG1001=5,$BC$1=AH1001),'Data Entry'!D1006,"")</f>
        <v/>
      </c>
      <c r="BB1001" s="24" t="str">
        <f t="shared" si="283"/>
        <v/>
      </c>
      <c r="BC1001" s="24" t="str">
        <f>IF(AND($BB$1=5,AG1001=5,$BC$1=AH1001),'Data Entry'!F1006,"")</f>
        <v/>
      </c>
      <c r="BD1001" s="24" t="str">
        <f t="shared" si="284"/>
        <v/>
      </c>
      <c r="BE1001" s="24" t="str">
        <f>IF(AND($BB$1=5,AG1001=5,$BC$1=AH1001),'Data Entry'!G1006,"")</f>
        <v/>
      </c>
      <c r="BF1001" s="24" t="str">
        <f t="shared" si="285"/>
        <v/>
      </c>
      <c r="BG1001" s="24" t="str">
        <f t="shared" si="286"/>
        <v/>
      </c>
      <c r="BH1001" s="24" t="str">
        <f>IF(AND($BB$1=5,AG1001=5,$BC$1=AH1001),'Data Entry'!E1006,"")</f>
        <v/>
      </c>
      <c r="BI1001" s="24" t="str">
        <f>IF(AND($BB$1=5,AG1001=5,$BC$1=AH1001),'Data Entry'!H1006,"")</f>
        <v/>
      </c>
      <c r="BJ1001" s="24" t="str">
        <f>IF(AND($BB$1=5,AG1001=5,$BC$1=AH1001),'Data Entry'!I1006,"")</f>
        <v/>
      </c>
      <c r="BK1001" s="24" t="str">
        <f t="shared" si="287"/>
        <v/>
      </c>
      <c r="BL1001" s="24" t="str">
        <f t="shared" si="288"/>
        <v/>
      </c>
      <c r="BM1001" s="24" t="str">
        <f t="shared" si="289"/>
        <v/>
      </c>
      <c r="BN1001" s="24" t="str">
        <f t="shared" si="290"/>
        <v/>
      </c>
    </row>
    <row r="1002" spans="1:66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7"/>
      <c r="AF1002" t="str">
        <f>IF(AK1002="","",IF(AK1002&gt;0,COUNT($AG$2:AG1002),""))</f>
        <v/>
      </c>
      <c r="AG1002" s="24">
        <f t="shared" si="273"/>
        <v>5</v>
      </c>
      <c r="AH1002" s="24">
        <f>IF(AND($AJ$1=5),'Data Entry'!C1007,"")</f>
        <v>0</v>
      </c>
      <c r="AI1002" s="24">
        <f>IF(AND($AJ$1=5),'Data Entry'!D1007,"")</f>
        <v>0</v>
      </c>
      <c r="AJ1002" s="24" t="str">
        <f t="shared" si="274"/>
        <v/>
      </c>
      <c r="AK1002" s="24">
        <f>IF(AND($AJ$1=5),'Data Entry'!F1007,"")</f>
        <v>0</v>
      </c>
      <c r="AL1002" s="24" t="str">
        <f t="shared" si="275"/>
        <v/>
      </c>
      <c r="AM1002" s="24">
        <f>IF(AND($AJ$1=5),'Data Entry'!G1007,"")</f>
        <v>0</v>
      </c>
      <c r="AN1002" s="24" t="str">
        <f t="shared" si="276"/>
        <v/>
      </c>
      <c r="AO1002" s="24" t="str">
        <f t="shared" si="277"/>
        <v/>
      </c>
      <c r="AP1002" s="24">
        <f>IF(AND($AJ$1=5),'Data Entry'!E1007,"")</f>
        <v>0</v>
      </c>
      <c r="AQ1002" s="24">
        <f>IF(AND($AJ$1=5),'Data Entry'!H1007,"")</f>
        <v>0</v>
      </c>
      <c r="AR1002" s="24">
        <f>IF(AND($AJ$1=5),'Data Entry'!I1007,"")</f>
        <v>0</v>
      </c>
      <c r="AS1002" s="24" t="str">
        <f t="shared" si="278"/>
        <v/>
      </c>
      <c r="AT1002" s="24" t="str">
        <f t="shared" si="279"/>
        <v/>
      </c>
      <c r="AU1002" s="24" t="str">
        <f t="shared" si="280"/>
        <v/>
      </c>
      <c r="AV1002" s="24" t="str">
        <f t="shared" si="281"/>
        <v/>
      </c>
      <c r="AX1002" t="str">
        <f>IF(BC1002="","",IF(BC1002&gt;0,COUNT($AY$2:AY1002),""))</f>
        <v/>
      </c>
      <c r="AY1002" s="24" t="str">
        <f t="shared" si="282"/>
        <v/>
      </c>
      <c r="AZ1002" s="24" t="str">
        <f>IF(AND($BB$1=5,$BC$1=AH1002),'Data Entry'!C1007,"")</f>
        <v/>
      </c>
      <c r="BA1002" s="24" t="str">
        <f>IF(AND($BB$1=5,AG1002=5,$BC$1=AH1002),'Data Entry'!D1007,"")</f>
        <v/>
      </c>
      <c r="BB1002" s="24" t="str">
        <f t="shared" si="283"/>
        <v/>
      </c>
      <c r="BC1002" s="24" t="str">
        <f>IF(AND($BB$1=5,AG1002=5,$BC$1=AH1002),'Data Entry'!F1007,"")</f>
        <v/>
      </c>
      <c r="BD1002" s="24" t="str">
        <f t="shared" si="284"/>
        <v/>
      </c>
      <c r="BE1002" s="24" t="str">
        <f>IF(AND($BB$1=5,AG1002=5,$BC$1=AH1002),'Data Entry'!G1007,"")</f>
        <v/>
      </c>
      <c r="BF1002" s="24" t="str">
        <f t="shared" si="285"/>
        <v/>
      </c>
      <c r="BG1002" s="24" t="str">
        <f t="shared" si="286"/>
        <v/>
      </c>
      <c r="BH1002" s="24" t="str">
        <f>IF(AND($BB$1=5,AG1002=5,$BC$1=AH1002),'Data Entry'!E1007,"")</f>
        <v/>
      </c>
      <c r="BI1002" s="24" t="str">
        <f>IF(AND($BB$1=5,AG1002=5,$BC$1=AH1002),'Data Entry'!H1007,"")</f>
        <v/>
      </c>
      <c r="BJ1002" s="24" t="str">
        <f>IF(AND($BB$1=5,AG1002=5,$BC$1=AH1002),'Data Entry'!I1007,"")</f>
        <v/>
      </c>
      <c r="BK1002" s="24" t="str">
        <f t="shared" si="287"/>
        <v/>
      </c>
      <c r="BL1002" s="24" t="str">
        <f t="shared" si="288"/>
        <v/>
      </c>
      <c r="BM1002" s="24" t="str">
        <f t="shared" si="289"/>
        <v/>
      </c>
      <c r="BN1002" s="24" t="str">
        <f t="shared" si="290"/>
        <v/>
      </c>
    </row>
    <row r="1003" spans="1:66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7"/>
      <c r="AF1003" t="str">
        <f>IF(AK1003="","",IF(AK1003&gt;0,COUNT($AG$2:AG1003),""))</f>
        <v/>
      </c>
      <c r="AG1003" s="24">
        <f t="shared" si="273"/>
        <v>5</v>
      </c>
      <c r="AH1003" s="24">
        <f>IF(AND($AJ$1=5),'Data Entry'!C1008,"")</f>
        <v>0</v>
      </c>
      <c r="AI1003" s="24">
        <f>IF(AND($AJ$1=5),'Data Entry'!D1008,"")</f>
        <v>0</v>
      </c>
      <c r="AJ1003" s="24" t="str">
        <f t="shared" si="274"/>
        <v/>
      </c>
      <c r="AK1003" s="24">
        <f>IF(AND($AJ$1=5),'Data Entry'!F1008,"")</f>
        <v>0</v>
      </c>
      <c r="AL1003" s="24" t="str">
        <f t="shared" si="275"/>
        <v/>
      </c>
      <c r="AM1003" s="24">
        <f>IF(AND($AJ$1=5),'Data Entry'!G1008,"")</f>
        <v>0</v>
      </c>
      <c r="AN1003" s="24" t="str">
        <f t="shared" si="276"/>
        <v/>
      </c>
      <c r="AO1003" s="24" t="str">
        <f t="shared" si="277"/>
        <v/>
      </c>
      <c r="AP1003" s="24">
        <f>IF(AND($AJ$1=5),'Data Entry'!E1008,"")</f>
        <v>0</v>
      </c>
      <c r="AQ1003" s="24">
        <f>IF(AND($AJ$1=5),'Data Entry'!H1008,"")</f>
        <v>0</v>
      </c>
      <c r="AR1003" s="24">
        <f>IF(AND($AJ$1=5),'Data Entry'!I1008,"")</f>
        <v>0</v>
      </c>
      <c r="AS1003" s="24" t="str">
        <f t="shared" si="278"/>
        <v/>
      </c>
      <c r="AT1003" s="24" t="str">
        <f t="shared" si="279"/>
        <v/>
      </c>
      <c r="AU1003" s="24" t="str">
        <f t="shared" si="280"/>
        <v/>
      </c>
      <c r="AV1003" s="24" t="str">
        <f t="shared" si="281"/>
        <v/>
      </c>
      <c r="AX1003" t="str">
        <f>IF(BC1003="","",IF(BC1003&gt;0,COUNT($AY$2:AY1003),""))</f>
        <v/>
      </c>
      <c r="AY1003" s="24" t="str">
        <f t="shared" si="282"/>
        <v/>
      </c>
      <c r="AZ1003" s="24" t="str">
        <f>IF(AND($BB$1=5,$BC$1=AH1003),'Data Entry'!C1008,"")</f>
        <v/>
      </c>
      <c r="BA1003" s="24" t="str">
        <f>IF(AND($BB$1=5,AG1003=5,$BC$1=AH1003),'Data Entry'!D1008,"")</f>
        <v/>
      </c>
      <c r="BB1003" s="24" t="str">
        <f t="shared" si="283"/>
        <v/>
      </c>
      <c r="BC1003" s="24" t="str">
        <f>IF(AND($BB$1=5,AG1003=5,$BC$1=AH1003),'Data Entry'!F1008,"")</f>
        <v/>
      </c>
      <c r="BD1003" s="24" t="str">
        <f t="shared" si="284"/>
        <v/>
      </c>
      <c r="BE1003" s="24" t="str">
        <f>IF(AND($BB$1=5,AG1003=5,$BC$1=AH1003),'Data Entry'!G1008,"")</f>
        <v/>
      </c>
      <c r="BF1003" s="24" t="str">
        <f t="shared" si="285"/>
        <v/>
      </c>
      <c r="BG1003" s="24" t="str">
        <f t="shared" si="286"/>
        <v/>
      </c>
      <c r="BH1003" s="24" t="str">
        <f>IF(AND($BB$1=5,AG1003=5,$BC$1=AH1003),'Data Entry'!E1008,"")</f>
        <v/>
      </c>
      <c r="BI1003" s="24" t="str">
        <f>IF(AND($BB$1=5,AG1003=5,$BC$1=AH1003),'Data Entry'!H1008,"")</f>
        <v/>
      </c>
      <c r="BJ1003" s="24" t="str">
        <f>IF(AND($BB$1=5,AG1003=5,$BC$1=AH1003),'Data Entry'!I1008,"")</f>
        <v/>
      </c>
      <c r="BK1003" s="24" t="str">
        <f t="shared" si="287"/>
        <v/>
      </c>
      <c r="BL1003" s="24" t="str">
        <f t="shared" si="288"/>
        <v/>
      </c>
      <c r="BM1003" s="24" t="str">
        <f t="shared" si="289"/>
        <v/>
      </c>
      <c r="BN1003" s="24" t="str">
        <f t="shared" si="290"/>
        <v/>
      </c>
    </row>
    <row r="1004" spans="1:66">
      <c r="A1004" s="20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7"/>
      <c r="AF1004" t="str">
        <f>IF(AK1004="","",IF(AK1004&gt;0,COUNT($AG$2:AG1004),""))</f>
        <v/>
      </c>
      <c r="AG1004" s="24">
        <f t="shared" si="273"/>
        <v>5</v>
      </c>
      <c r="AH1004" s="24">
        <f>IF(AND($AJ$1=5),'Data Entry'!C1009,"")</f>
        <v>0</v>
      </c>
      <c r="AI1004" s="24">
        <f>IF(AND($AJ$1=5),'Data Entry'!D1009,"")</f>
        <v>0</v>
      </c>
      <c r="AJ1004" s="24" t="str">
        <f t="shared" si="274"/>
        <v/>
      </c>
      <c r="AK1004" s="24">
        <f>IF(AND($AJ$1=5),'Data Entry'!F1009,"")</f>
        <v>0</v>
      </c>
      <c r="AL1004" s="24" t="str">
        <f t="shared" si="275"/>
        <v/>
      </c>
      <c r="AM1004" s="24">
        <f>IF(AND($AJ$1=5),'Data Entry'!G1009,"")</f>
        <v>0</v>
      </c>
      <c r="AN1004" s="24" t="str">
        <f t="shared" si="276"/>
        <v/>
      </c>
      <c r="AO1004" s="24" t="str">
        <f t="shared" si="277"/>
        <v/>
      </c>
      <c r="AP1004" s="24">
        <f>IF(AND($AJ$1=5),'Data Entry'!E1009,"")</f>
        <v>0</v>
      </c>
      <c r="AQ1004" s="24">
        <f>IF(AND($AJ$1=5),'Data Entry'!H1009,"")</f>
        <v>0</v>
      </c>
      <c r="AR1004" s="24">
        <f>IF(AND($AJ$1=5),'Data Entry'!I1009,"")</f>
        <v>0</v>
      </c>
      <c r="AS1004" s="24" t="str">
        <f t="shared" si="278"/>
        <v/>
      </c>
      <c r="AT1004" s="24" t="str">
        <f t="shared" si="279"/>
        <v/>
      </c>
      <c r="AU1004" s="24" t="str">
        <f t="shared" si="280"/>
        <v/>
      </c>
      <c r="AV1004" s="24" t="str">
        <f t="shared" si="281"/>
        <v/>
      </c>
      <c r="AX1004" t="str">
        <f>IF(BC1004="","",IF(BC1004&gt;0,COUNT($AY$2:AY1004),""))</f>
        <v/>
      </c>
      <c r="AY1004" s="24" t="str">
        <f t="shared" si="282"/>
        <v/>
      </c>
      <c r="AZ1004" s="24" t="str">
        <f>IF(AND($BB$1=5,$BC$1=AH1004),'Data Entry'!C1009,"")</f>
        <v/>
      </c>
      <c r="BA1004" s="24" t="str">
        <f>IF(AND($BB$1=5,AG1004=5,$BC$1=AH1004),'Data Entry'!D1009,"")</f>
        <v/>
      </c>
      <c r="BB1004" s="24" t="str">
        <f t="shared" si="283"/>
        <v/>
      </c>
      <c r="BC1004" s="24" t="str">
        <f>IF(AND($BB$1=5,AG1004=5,$BC$1=AH1004),'Data Entry'!F1009,"")</f>
        <v/>
      </c>
      <c r="BD1004" s="24" t="str">
        <f t="shared" si="284"/>
        <v/>
      </c>
      <c r="BE1004" s="24" t="str">
        <f>IF(AND($BB$1=5,AG1004=5,$BC$1=AH1004),'Data Entry'!G1009,"")</f>
        <v/>
      </c>
      <c r="BF1004" s="24" t="str">
        <f t="shared" si="285"/>
        <v/>
      </c>
      <c r="BG1004" s="24" t="str">
        <f t="shared" si="286"/>
        <v/>
      </c>
      <c r="BH1004" s="24" t="str">
        <f>IF(AND($BB$1=5,AG1004=5,$BC$1=AH1004),'Data Entry'!E1009,"")</f>
        <v/>
      </c>
      <c r="BI1004" s="24" t="str">
        <f>IF(AND($BB$1=5,AG1004=5,$BC$1=AH1004),'Data Entry'!H1009,"")</f>
        <v/>
      </c>
      <c r="BJ1004" s="24" t="str">
        <f>IF(AND($BB$1=5,AG1004=5,$BC$1=AH1004),'Data Entry'!I1009,"")</f>
        <v/>
      </c>
      <c r="BK1004" s="24" t="str">
        <f t="shared" si="287"/>
        <v/>
      </c>
      <c r="BL1004" s="24" t="str">
        <f t="shared" si="288"/>
        <v/>
      </c>
      <c r="BM1004" s="24" t="str">
        <f t="shared" si="289"/>
        <v/>
      </c>
      <c r="BN1004" s="24" t="str">
        <f t="shared" si="290"/>
        <v/>
      </c>
    </row>
    <row r="1005" spans="1:66">
      <c r="A1005" s="20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7"/>
      <c r="AF1005" t="str">
        <f>IF(AK1005="","",IF(AK1005&gt;0,COUNT($AG$2:AG1005),""))</f>
        <v/>
      </c>
      <c r="AG1005" s="24">
        <f t="shared" si="273"/>
        <v>5</v>
      </c>
      <c r="AH1005" s="24">
        <f>IF(AND($AJ$1=5),'Data Entry'!C1010,"")</f>
        <v>0</v>
      </c>
      <c r="AI1005" s="24">
        <f>IF(AND($AJ$1=5),'Data Entry'!D1010,"")</f>
        <v>0</v>
      </c>
      <c r="AJ1005" s="24" t="str">
        <f t="shared" si="274"/>
        <v/>
      </c>
      <c r="AK1005" s="24">
        <f>IF(AND($AJ$1=5),'Data Entry'!F1010,"")</f>
        <v>0</v>
      </c>
      <c r="AL1005" s="24" t="str">
        <f t="shared" si="275"/>
        <v/>
      </c>
      <c r="AM1005" s="24">
        <f>IF(AND($AJ$1=5),'Data Entry'!G1010,"")</f>
        <v>0</v>
      </c>
      <c r="AN1005" s="24" t="str">
        <f t="shared" si="276"/>
        <v/>
      </c>
      <c r="AO1005" s="24" t="str">
        <f t="shared" si="277"/>
        <v/>
      </c>
      <c r="AP1005" s="24">
        <f>IF(AND($AJ$1=5),'Data Entry'!E1010,"")</f>
        <v>0</v>
      </c>
      <c r="AQ1005" s="24">
        <f>IF(AND($AJ$1=5),'Data Entry'!H1010,"")</f>
        <v>0</v>
      </c>
      <c r="AR1005" s="24">
        <f>IF(AND($AJ$1=5),'Data Entry'!I1010,"")</f>
        <v>0</v>
      </c>
      <c r="AS1005" s="24" t="str">
        <f t="shared" si="278"/>
        <v/>
      </c>
      <c r="AT1005" s="24" t="str">
        <f t="shared" si="279"/>
        <v/>
      </c>
      <c r="AU1005" s="24" t="str">
        <f t="shared" si="280"/>
        <v/>
      </c>
      <c r="AV1005" s="24" t="str">
        <f t="shared" si="281"/>
        <v/>
      </c>
      <c r="AX1005" t="str">
        <f>IF(BC1005="","",IF(BC1005&gt;0,COUNT($AY$2:AY1005),""))</f>
        <v/>
      </c>
      <c r="AY1005" s="24" t="str">
        <f t="shared" si="282"/>
        <v/>
      </c>
      <c r="AZ1005" s="24" t="str">
        <f>IF(AND($BB$1=5,$BC$1=AH1005),'Data Entry'!C1010,"")</f>
        <v/>
      </c>
      <c r="BA1005" s="24" t="str">
        <f>IF(AND($BB$1=5,AG1005=5,$BC$1=AH1005),'Data Entry'!D1010,"")</f>
        <v/>
      </c>
      <c r="BB1005" s="24" t="str">
        <f t="shared" si="283"/>
        <v/>
      </c>
      <c r="BC1005" s="24" t="str">
        <f>IF(AND($BB$1=5,AG1005=5,$BC$1=AH1005),'Data Entry'!F1010,"")</f>
        <v/>
      </c>
      <c r="BD1005" s="24" t="str">
        <f t="shared" si="284"/>
        <v/>
      </c>
      <c r="BE1005" s="24" t="str">
        <f>IF(AND($BB$1=5,AG1005=5,$BC$1=AH1005),'Data Entry'!G1010,"")</f>
        <v/>
      </c>
      <c r="BF1005" s="24" t="str">
        <f t="shared" si="285"/>
        <v/>
      </c>
      <c r="BG1005" s="24" t="str">
        <f t="shared" si="286"/>
        <v/>
      </c>
      <c r="BH1005" s="24" t="str">
        <f>IF(AND($BB$1=5,AG1005=5,$BC$1=AH1005),'Data Entry'!E1010,"")</f>
        <v/>
      </c>
      <c r="BI1005" s="24" t="str">
        <f>IF(AND($BB$1=5,AG1005=5,$BC$1=AH1005),'Data Entry'!H1010,"")</f>
        <v/>
      </c>
      <c r="BJ1005" s="24" t="str">
        <f>IF(AND($BB$1=5,AG1005=5,$BC$1=AH1005),'Data Entry'!I1010,"")</f>
        <v/>
      </c>
      <c r="BK1005" s="24" t="str">
        <f t="shared" si="287"/>
        <v/>
      </c>
      <c r="BL1005" s="24" t="str">
        <f t="shared" si="288"/>
        <v/>
      </c>
      <c r="BM1005" s="24" t="str">
        <f t="shared" si="289"/>
        <v/>
      </c>
      <c r="BN1005" s="24" t="str">
        <f t="shared" si="290"/>
        <v/>
      </c>
    </row>
    <row r="1006" spans="1:66">
      <c r="A1006" s="20"/>
      <c r="B1006" s="2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7"/>
      <c r="AF1006" t="str">
        <f>IF(AK1006="","",IF(AK1006&gt;0,COUNT($AG$2:AG1006),""))</f>
        <v/>
      </c>
      <c r="AG1006" s="24">
        <f t="shared" si="273"/>
        <v>5</v>
      </c>
      <c r="AH1006" s="24">
        <f>IF(AND($AJ$1=5),'Data Entry'!C1011,"")</f>
        <v>0</v>
      </c>
      <c r="AI1006" s="24">
        <f>IF(AND($AJ$1=5),'Data Entry'!D1011,"")</f>
        <v>0</v>
      </c>
      <c r="AJ1006" s="24" t="str">
        <f t="shared" si="274"/>
        <v/>
      </c>
      <c r="AK1006" s="24">
        <f>IF(AND($AJ$1=5),'Data Entry'!F1011,"")</f>
        <v>0</v>
      </c>
      <c r="AL1006" s="24" t="str">
        <f t="shared" si="275"/>
        <v/>
      </c>
      <c r="AM1006" s="24">
        <f>IF(AND($AJ$1=5),'Data Entry'!G1011,"")</f>
        <v>0</v>
      </c>
      <c r="AN1006" s="24" t="str">
        <f t="shared" si="276"/>
        <v/>
      </c>
      <c r="AO1006" s="24" t="str">
        <f t="shared" si="277"/>
        <v/>
      </c>
      <c r="AP1006" s="24">
        <f>IF(AND($AJ$1=5),'Data Entry'!E1011,"")</f>
        <v>0</v>
      </c>
      <c r="AQ1006" s="24">
        <f>IF(AND($AJ$1=5),'Data Entry'!H1011,"")</f>
        <v>0</v>
      </c>
      <c r="AR1006" s="24">
        <f>IF(AND($AJ$1=5),'Data Entry'!I1011,"")</f>
        <v>0</v>
      </c>
      <c r="AS1006" s="24" t="str">
        <f t="shared" si="278"/>
        <v/>
      </c>
      <c r="AT1006" s="24" t="str">
        <f t="shared" si="279"/>
        <v/>
      </c>
      <c r="AU1006" s="24" t="str">
        <f t="shared" si="280"/>
        <v/>
      </c>
      <c r="AV1006" s="24" t="str">
        <f t="shared" si="281"/>
        <v/>
      </c>
      <c r="AX1006" t="str">
        <f>IF(BC1006="","",IF(BC1006&gt;0,COUNT($AY$2:AY1006),""))</f>
        <v/>
      </c>
      <c r="AY1006" s="24" t="str">
        <f t="shared" si="282"/>
        <v/>
      </c>
      <c r="AZ1006" s="24" t="str">
        <f>IF(AND($BB$1=5,$BC$1=AH1006),'Data Entry'!C1011,"")</f>
        <v/>
      </c>
      <c r="BA1006" s="24" t="str">
        <f>IF(AND($BB$1=5,AG1006=5,$BC$1=AH1006),'Data Entry'!D1011,"")</f>
        <v/>
      </c>
      <c r="BB1006" s="24" t="str">
        <f t="shared" si="283"/>
        <v/>
      </c>
      <c r="BC1006" s="24" t="str">
        <f>IF(AND($BB$1=5,AG1006=5,$BC$1=AH1006),'Data Entry'!F1011,"")</f>
        <v/>
      </c>
      <c r="BD1006" s="24" t="str">
        <f t="shared" si="284"/>
        <v/>
      </c>
      <c r="BE1006" s="24" t="str">
        <f>IF(AND($BB$1=5,AG1006=5,$BC$1=AH1006),'Data Entry'!G1011,"")</f>
        <v/>
      </c>
      <c r="BF1006" s="24" t="str">
        <f t="shared" si="285"/>
        <v/>
      </c>
      <c r="BG1006" s="24" t="str">
        <f t="shared" si="286"/>
        <v/>
      </c>
      <c r="BH1006" s="24" t="str">
        <f>IF(AND($BB$1=5,AG1006=5,$BC$1=AH1006),'Data Entry'!E1011,"")</f>
        <v/>
      </c>
      <c r="BI1006" s="24" t="str">
        <f>IF(AND($BB$1=5,AG1006=5,$BC$1=AH1006),'Data Entry'!H1011,"")</f>
        <v/>
      </c>
      <c r="BJ1006" s="24" t="str">
        <f>IF(AND($BB$1=5,AG1006=5,$BC$1=AH1006),'Data Entry'!I1011,"")</f>
        <v/>
      </c>
      <c r="BK1006" s="24" t="str">
        <f t="shared" si="287"/>
        <v/>
      </c>
      <c r="BL1006" s="24" t="str">
        <f t="shared" si="288"/>
        <v/>
      </c>
      <c r="BM1006" s="24" t="str">
        <f t="shared" si="289"/>
        <v/>
      </c>
      <c r="BN1006" s="24" t="str">
        <f t="shared" si="290"/>
        <v/>
      </c>
    </row>
    <row r="1007" spans="1:66">
      <c r="A1007" s="20"/>
      <c r="B1007" s="2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7"/>
      <c r="AF1007" t="str">
        <f>IF(AK1007="","",IF(AK1007&gt;0,COUNT($AG$2:AG1007),""))</f>
        <v/>
      </c>
      <c r="AG1007" s="24">
        <f t="shared" si="273"/>
        <v>5</v>
      </c>
      <c r="AH1007" s="24">
        <f>IF(AND($AJ$1=5),'Data Entry'!C1012,"")</f>
        <v>0</v>
      </c>
      <c r="AI1007" s="24">
        <f>IF(AND($AJ$1=5),'Data Entry'!D1012,"")</f>
        <v>0</v>
      </c>
      <c r="AJ1007" s="24" t="str">
        <f t="shared" si="274"/>
        <v/>
      </c>
      <c r="AK1007" s="24">
        <f>IF(AND($AJ$1=5),'Data Entry'!F1012,"")</f>
        <v>0</v>
      </c>
      <c r="AL1007" s="24" t="str">
        <f t="shared" si="275"/>
        <v/>
      </c>
      <c r="AM1007" s="24">
        <f>IF(AND($AJ$1=5),'Data Entry'!G1012,"")</f>
        <v>0</v>
      </c>
      <c r="AN1007" s="24" t="str">
        <f t="shared" si="276"/>
        <v/>
      </c>
      <c r="AO1007" s="24" t="str">
        <f t="shared" si="277"/>
        <v/>
      </c>
      <c r="AP1007" s="24">
        <f>IF(AND($AJ$1=5),'Data Entry'!E1012,"")</f>
        <v>0</v>
      </c>
      <c r="AQ1007" s="24">
        <f>IF(AND($AJ$1=5),'Data Entry'!H1012,"")</f>
        <v>0</v>
      </c>
      <c r="AR1007" s="24">
        <f>IF(AND($AJ$1=5),'Data Entry'!I1012,"")</f>
        <v>0</v>
      </c>
      <c r="AS1007" s="24" t="str">
        <f t="shared" si="278"/>
        <v/>
      </c>
      <c r="AT1007" s="24" t="str">
        <f t="shared" si="279"/>
        <v/>
      </c>
      <c r="AU1007" s="24" t="str">
        <f t="shared" si="280"/>
        <v/>
      </c>
      <c r="AV1007" s="24" t="str">
        <f t="shared" si="281"/>
        <v/>
      </c>
      <c r="AX1007" t="str">
        <f>IF(BC1007="","",IF(BC1007&gt;0,COUNT($AY$2:AY1007),""))</f>
        <v/>
      </c>
      <c r="AY1007" s="24" t="str">
        <f t="shared" si="282"/>
        <v/>
      </c>
      <c r="AZ1007" s="24" t="str">
        <f>IF(AND($BB$1=5,$BC$1=AH1007),'Data Entry'!C1012,"")</f>
        <v/>
      </c>
      <c r="BA1007" s="24" t="str">
        <f>IF(AND($BB$1=5,AG1007=5,$BC$1=AH1007),'Data Entry'!D1012,"")</f>
        <v/>
      </c>
      <c r="BB1007" s="24" t="str">
        <f t="shared" si="283"/>
        <v/>
      </c>
      <c r="BC1007" s="24" t="str">
        <f>IF(AND($BB$1=5,AG1007=5,$BC$1=AH1007),'Data Entry'!F1012,"")</f>
        <v/>
      </c>
      <c r="BD1007" s="24" t="str">
        <f t="shared" si="284"/>
        <v/>
      </c>
      <c r="BE1007" s="24" t="str">
        <f>IF(AND($BB$1=5,AG1007=5,$BC$1=AH1007),'Data Entry'!G1012,"")</f>
        <v/>
      </c>
      <c r="BF1007" s="24" t="str">
        <f t="shared" si="285"/>
        <v/>
      </c>
      <c r="BG1007" s="24" t="str">
        <f t="shared" si="286"/>
        <v/>
      </c>
      <c r="BH1007" s="24" t="str">
        <f>IF(AND($BB$1=5,AG1007=5,$BC$1=AH1007),'Data Entry'!E1012,"")</f>
        <v/>
      </c>
      <c r="BI1007" s="24" t="str">
        <f>IF(AND($BB$1=5,AG1007=5,$BC$1=AH1007),'Data Entry'!H1012,"")</f>
        <v/>
      </c>
      <c r="BJ1007" s="24" t="str">
        <f>IF(AND($BB$1=5,AG1007=5,$BC$1=AH1007),'Data Entry'!I1012,"")</f>
        <v/>
      </c>
      <c r="BK1007" s="24" t="str">
        <f t="shared" si="287"/>
        <v/>
      </c>
      <c r="BL1007" s="24" t="str">
        <f t="shared" si="288"/>
        <v/>
      </c>
      <c r="BM1007" s="24" t="str">
        <f t="shared" si="289"/>
        <v/>
      </c>
      <c r="BN1007" s="24" t="str">
        <f t="shared" si="290"/>
        <v/>
      </c>
    </row>
    <row r="1008" spans="1:66">
      <c r="A1008" s="20"/>
      <c r="B1008" s="20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7"/>
      <c r="AF1008" t="str">
        <f>IF(AK1008="","",IF(AK1008&gt;0,COUNT($AG$2:AG1008),""))</f>
        <v/>
      </c>
      <c r="AG1008" s="24">
        <f t="shared" si="273"/>
        <v>5</v>
      </c>
      <c r="AH1008" s="24">
        <f>IF(AND($AJ$1=5),'Data Entry'!C1013,"")</f>
        <v>0</v>
      </c>
      <c r="AI1008" s="24">
        <f>IF(AND($AJ$1=5),'Data Entry'!D1013,"")</f>
        <v>0</v>
      </c>
      <c r="AJ1008" s="24" t="str">
        <f t="shared" si="274"/>
        <v/>
      </c>
      <c r="AK1008" s="24">
        <f>IF(AND($AJ$1=5),'Data Entry'!F1013,"")</f>
        <v>0</v>
      </c>
      <c r="AL1008" s="24" t="str">
        <f t="shared" si="275"/>
        <v/>
      </c>
      <c r="AM1008" s="24">
        <f>IF(AND($AJ$1=5),'Data Entry'!G1013,"")</f>
        <v>0</v>
      </c>
      <c r="AN1008" s="24" t="str">
        <f t="shared" si="276"/>
        <v/>
      </c>
      <c r="AO1008" s="24" t="str">
        <f t="shared" si="277"/>
        <v/>
      </c>
      <c r="AP1008" s="24">
        <f>IF(AND($AJ$1=5),'Data Entry'!E1013,"")</f>
        <v>0</v>
      </c>
      <c r="AQ1008" s="24">
        <f>IF(AND($AJ$1=5),'Data Entry'!H1013,"")</f>
        <v>0</v>
      </c>
      <c r="AR1008" s="24">
        <f>IF(AND($AJ$1=5),'Data Entry'!I1013,"")</f>
        <v>0</v>
      </c>
      <c r="AS1008" s="24" t="str">
        <f t="shared" si="278"/>
        <v/>
      </c>
      <c r="AT1008" s="24" t="str">
        <f t="shared" si="279"/>
        <v/>
      </c>
      <c r="AU1008" s="24" t="str">
        <f t="shared" si="280"/>
        <v/>
      </c>
      <c r="AV1008" s="24" t="str">
        <f t="shared" si="281"/>
        <v/>
      </c>
      <c r="AX1008" t="str">
        <f>IF(BC1008="","",IF(BC1008&gt;0,COUNT($AY$2:AY1008),""))</f>
        <v/>
      </c>
      <c r="AY1008" s="24" t="str">
        <f t="shared" si="282"/>
        <v/>
      </c>
      <c r="AZ1008" s="24" t="str">
        <f>IF(AND($BB$1=5,$BC$1=AH1008),'Data Entry'!C1013,"")</f>
        <v/>
      </c>
      <c r="BA1008" s="24" t="str">
        <f>IF(AND($BB$1=5,AG1008=5,$BC$1=AH1008),'Data Entry'!D1013,"")</f>
        <v/>
      </c>
      <c r="BB1008" s="24" t="str">
        <f t="shared" si="283"/>
        <v/>
      </c>
      <c r="BC1008" s="24" t="str">
        <f>IF(AND($BB$1=5,AG1008=5,$BC$1=AH1008),'Data Entry'!F1013,"")</f>
        <v/>
      </c>
      <c r="BD1008" s="24" t="str">
        <f t="shared" si="284"/>
        <v/>
      </c>
      <c r="BE1008" s="24" t="str">
        <f>IF(AND($BB$1=5,AG1008=5,$BC$1=AH1008),'Data Entry'!G1013,"")</f>
        <v/>
      </c>
      <c r="BF1008" s="24" t="str">
        <f t="shared" si="285"/>
        <v/>
      </c>
      <c r="BG1008" s="24" t="str">
        <f t="shared" si="286"/>
        <v/>
      </c>
      <c r="BH1008" s="24" t="str">
        <f>IF(AND($BB$1=5,AG1008=5,$BC$1=AH1008),'Data Entry'!E1013,"")</f>
        <v/>
      </c>
      <c r="BI1008" s="24" t="str">
        <f>IF(AND($BB$1=5,AG1008=5,$BC$1=AH1008),'Data Entry'!H1013,"")</f>
        <v/>
      </c>
      <c r="BJ1008" s="24" t="str">
        <f>IF(AND($BB$1=5,AG1008=5,$BC$1=AH1008),'Data Entry'!I1013,"")</f>
        <v/>
      </c>
      <c r="BK1008" s="24" t="str">
        <f t="shared" si="287"/>
        <v/>
      </c>
      <c r="BL1008" s="24" t="str">
        <f t="shared" si="288"/>
        <v/>
      </c>
      <c r="BM1008" s="24" t="str">
        <f t="shared" si="289"/>
        <v/>
      </c>
      <c r="BN1008" s="24" t="str">
        <f t="shared" si="290"/>
        <v/>
      </c>
    </row>
    <row r="1009" spans="1:66">
      <c r="A1009" s="20"/>
      <c r="B1009" s="20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7"/>
      <c r="AF1009" t="str">
        <f>IF(AK1009="","",IF(AK1009&gt;0,COUNT($AG$2:AG1009),""))</f>
        <v/>
      </c>
      <c r="AG1009" s="24">
        <f t="shared" si="273"/>
        <v>5</v>
      </c>
      <c r="AH1009" s="24">
        <f>IF(AND($AJ$1=5),'Data Entry'!C1014,"")</f>
        <v>0</v>
      </c>
      <c r="AI1009" s="24">
        <f>IF(AND($AJ$1=5),'Data Entry'!D1014,"")</f>
        <v>0</v>
      </c>
      <c r="AJ1009" s="24" t="str">
        <f t="shared" si="274"/>
        <v/>
      </c>
      <c r="AK1009" s="24">
        <f>IF(AND($AJ$1=5),'Data Entry'!F1014,"")</f>
        <v>0</v>
      </c>
      <c r="AL1009" s="24" t="str">
        <f t="shared" si="275"/>
        <v/>
      </c>
      <c r="AM1009" s="24">
        <f>IF(AND($AJ$1=5),'Data Entry'!G1014,"")</f>
        <v>0</v>
      </c>
      <c r="AN1009" s="24" t="str">
        <f t="shared" si="276"/>
        <v/>
      </c>
      <c r="AO1009" s="24" t="str">
        <f t="shared" si="277"/>
        <v/>
      </c>
      <c r="AP1009" s="24">
        <f>IF(AND($AJ$1=5),'Data Entry'!E1014,"")</f>
        <v>0</v>
      </c>
      <c r="AQ1009" s="24">
        <f>IF(AND($AJ$1=5),'Data Entry'!H1014,"")</f>
        <v>0</v>
      </c>
      <c r="AR1009" s="24">
        <f>IF(AND($AJ$1=5),'Data Entry'!I1014,"")</f>
        <v>0</v>
      </c>
      <c r="AS1009" s="24" t="str">
        <f t="shared" si="278"/>
        <v/>
      </c>
      <c r="AT1009" s="24" t="str">
        <f t="shared" si="279"/>
        <v/>
      </c>
      <c r="AU1009" s="24" t="str">
        <f t="shared" si="280"/>
        <v/>
      </c>
      <c r="AV1009" s="24" t="str">
        <f t="shared" si="281"/>
        <v/>
      </c>
      <c r="AX1009" t="str">
        <f>IF(BC1009="","",IF(BC1009&gt;0,COUNT($AY$2:AY1009),""))</f>
        <v/>
      </c>
      <c r="AY1009" s="24" t="str">
        <f t="shared" si="282"/>
        <v/>
      </c>
      <c r="AZ1009" s="24" t="str">
        <f>IF(AND($BB$1=5,$BC$1=AH1009),'Data Entry'!C1014,"")</f>
        <v/>
      </c>
      <c r="BA1009" s="24" t="str">
        <f>IF(AND($BB$1=5,AG1009=5,$BC$1=AH1009),'Data Entry'!D1014,"")</f>
        <v/>
      </c>
      <c r="BB1009" s="24" t="str">
        <f t="shared" si="283"/>
        <v/>
      </c>
      <c r="BC1009" s="24" t="str">
        <f>IF(AND($BB$1=5,AG1009=5,$BC$1=AH1009),'Data Entry'!F1014,"")</f>
        <v/>
      </c>
      <c r="BD1009" s="24" t="str">
        <f t="shared" si="284"/>
        <v/>
      </c>
      <c r="BE1009" s="24" t="str">
        <f>IF(AND($BB$1=5,AG1009=5,$BC$1=AH1009),'Data Entry'!G1014,"")</f>
        <v/>
      </c>
      <c r="BF1009" s="24" t="str">
        <f t="shared" si="285"/>
        <v/>
      </c>
      <c r="BG1009" s="24" t="str">
        <f t="shared" si="286"/>
        <v/>
      </c>
      <c r="BH1009" s="24" t="str">
        <f>IF(AND($BB$1=5,AG1009=5,$BC$1=AH1009),'Data Entry'!E1014,"")</f>
        <v/>
      </c>
      <c r="BI1009" s="24" t="str">
        <f>IF(AND($BB$1=5,AG1009=5,$BC$1=AH1009),'Data Entry'!H1014,"")</f>
        <v/>
      </c>
      <c r="BJ1009" s="24" t="str">
        <f>IF(AND($BB$1=5,AG1009=5,$BC$1=AH1009),'Data Entry'!I1014,"")</f>
        <v/>
      </c>
      <c r="BK1009" s="24" t="str">
        <f t="shared" si="287"/>
        <v/>
      </c>
      <c r="BL1009" s="24" t="str">
        <f t="shared" si="288"/>
        <v/>
      </c>
      <c r="BM1009" s="24" t="str">
        <f t="shared" si="289"/>
        <v/>
      </c>
      <c r="BN1009" s="24" t="str">
        <f t="shared" si="290"/>
        <v/>
      </c>
    </row>
    <row r="1010" spans="1:66">
      <c r="A1010" s="20"/>
      <c r="B1010" s="20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7"/>
      <c r="AF1010" t="str">
        <f>IF(AK1010="","",IF(AK1010&gt;0,COUNT($AG$2:AG1010),""))</f>
        <v/>
      </c>
      <c r="AG1010" s="24">
        <f t="shared" si="273"/>
        <v>5</v>
      </c>
      <c r="AH1010" s="24">
        <f>IF(AND($AJ$1=5),'Data Entry'!C1015,"")</f>
        <v>0</v>
      </c>
      <c r="AI1010" s="24">
        <f>IF(AND($AJ$1=5),'Data Entry'!D1015,"")</f>
        <v>0</v>
      </c>
      <c r="AJ1010" s="24" t="str">
        <f t="shared" si="274"/>
        <v/>
      </c>
      <c r="AK1010" s="24">
        <f>IF(AND($AJ$1=5),'Data Entry'!F1015,"")</f>
        <v>0</v>
      </c>
      <c r="AL1010" s="24" t="str">
        <f t="shared" si="275"/>
        <v/>
      </c>
      <c r="AM1010" s="24">
        <f>IF(AND($AJ$1=5),'Data Entry'!G1015,"")</f>
        <v>0</v>
      </c>
      <c r="AN1010" s="24" t="str">
        <f t="shared" si="276"/>
        <v/>
      </c>
      <c r="AO1010" s="24" t="str">
        <f t="shared" si="277"/>
        <v/>
      </c>
      <c r="AP1010" s="24">
        <f>IF(AND($AJ$1=5),'Data Entry'!E1015,"")</f>
        <v>0</v>
      </c>
      <c r="AQ1010" s="24">
        <f>IF(AND($AJ$1=5),'Data Entry'!H1015,"")</f>
        <v>0</v>
      </c>
      <c r="AR1010" s="24">
        <f>IF(AND($AJ$1=5),'Data Entry'!I1015,"")</f>
        <v>0</v>
      </c>
      <c r="AS1010" s="24" t="str">
        <f t="shared" si="278"/>
        <v/>
      </c>
      <c r="AT1010" s="24" t="str">
        <f t="shared" si="279"/>
        <v/>
      </c>
      <c r="AU1010" s="24" t="str">
        <f t="shared" si="280"/>
        <v/>
      </c>
      <c r="AV1010" s="24" t="str">
        <f t="shared" si="281"/>
        <v/>
      </c>
      <c r="AX1010" t="str">
        <f>IF(BC1010="","",IF(BC1010&gt;0,COUNT($AY$2:AY1010),""))</f>
        <v/>
      </c>
      <c r="AY1010" s="24" t="str">
        <f t="shared" si="282"/>
        <v/>
      </c>
      <c r="AZ1010" s="24" t="str">
        <f>IF(AND($BB$1=5,$BC$1=AH1010),'Data Entry'!C1015,"")</f>
        <v/>
      </c>
      <c r="BA1010" s="24" t="str">
        <f>IF(AND($BB$1=5,AG1010=5,$BC$1=AH1010),'Data Entry'!D1015,"")</f>
        <v/>
      </c>
      <c r="BB1010" s="24" t="str">
        <f t="shared" si="283"/>
        <v/>
      </c>
      <c r="BC1010" s="24" t="str">
        <f>IF(AND($BB$1=5,AG1010=5,$BC$1=AH1010),'Data Entry'!F1015,"")</f>
        <v/>
      </c>
      <c r="BD1010" s="24" t="str">
        <f t="shared" si="284"/>
        <v/>
      </c>
      <c r="BE1010" s="24" t="str">
        <f>IF(AND($BB$1=5,AG1010=5,$BC$1=AH1010),'Data Entry'!G1015,"")</f>
        <v/>
      </c>
      <c r="BF1010" s="24" t="str">
        <f t="shared" si="285"/>
        <v/>
      </c>
      <c r="BG1010" s="24" t="str">
        <f t="shared" si="286"/>
        <v/>
      </c>
      <c r="BH1010" s="24" t="str">
        <f>IF(AND($BB$1=5,AG1010=5,$BC$1=AH1010),'Data Entry'!E1015,"")</f>
        <v/>
      </c>
      <c r="BI1010" s="24" t="str">
        <f>IF(AND($BB$1=5,AG1010=5,$BC$1=AH1010),'Data Entry'!H1015,"")</f>
        <v/>
      </c>
      <c r="BJ1010" s="24" t="str">
        <f>IF(AND($BB$1=5,AG1010=5,$BC$1=AH1010),'Data Entry'!I1015,"")</f>
        <v/>
      </c>
      <c r="BK1010" s="24" t="str">
        <f t="shared" si="287"/>
        <v/>
      </c>
      <c r="BL1010" s="24" t="str">
        <f t="shared" si="288"/>
        <v/>
      </c>
      <c r="BM1010" s="24" t="str">
        <f t="shared" si="289"/>
        <v/>
      </c>
      <c r="BN1010" s="24" t="str">
        <f t="shared" si="290"/>
        <v/>
      </c>
    </row>
    <row r="1011" spans="1:66">
      <c r="A1011" s="20"/>
      <c r="B1011" s="20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7"/>
      <c r="AF1011" t="str">
        <f>IF(AK1011="","",IF(AK1011&gt;0,COUNT($AG$2:AG1011),""))</f>
        <v/>
      </c>
      <c r="AG1011" s="24">
        <f t="shared" si="273"/>
        <v>5</v>
      </c>
      <c r="AH1011" s="24">
        <f>IF(AND($AJ$1=5),'Data Entry'!C1016,"")</f>
        <v>0</v>
      </c>
      <c r="AI1011" s="24">
        <f>IF(AND($AJ$1=5),'Data Entry'!D1016,"")</f>
        <v>0</v>
      </c>
      <c r="AJ1011" s="24" t="str">
        <f t="shared" si="274"/>
        <v/>
      </c>
      <c r="AK1011" s="24">
        <f>IF(AND($AJ$1=5),'Data Entry'!F1016,"")</f>
        <v>0</v>
      </c>
      <c r="AL1011" s="24" t="str">
        <f t="shared" si="275"/>
        <v/>
      </c>
      <c r="AM1011" s="24">
        <f>IF(AND($AJ$1=5),'Data Entry'!G1016,"")</f>
        <v>0</v>
      </c>
      <c r="AN1011" s="24" t="str">
        <f t="shared" si="276"/>
        <v/>
      </c>
      <c r="AO1011" s="24" t="str">
        <f t="shared" si="277"/>
        <v/>
      </c>
      <c r="AP1011" s="24">
        <f>IF(AND($AJ$1=5),'Data Entry'!E1016,"")</f>
        <v>0</v>
      </c>
      <c r="AQ1011" s="24">
        <f>IF(AND($AJ$1=5),'Data Entry'!H1016,"")</f>
        <v>0</v>
      </c>
      <c r="AR1011" s="24">
        <f>IF(AND($AJ$1=5),'Data Entry'!I1016,"")</f>
        <v>0</v>
      </c>
      <c r="AS1011" s="24" t="str">
        <f t="shared" si="278"/>
        <v/>
      </c>
      <c r="AT1011" s="24" t="str">
        <f t="shared" si="279"/>
        <v/>
      </c>
      <c r="AU1011" s="24" t="str">
        <f t="shared" si="280"/>
        <v/>
      </c>
      <c r="AV1011" s="24" t="str">
        <f t="shared" si="281"/>
        <v/>
      </c>
      <c r="AX1011" t="str">
        <f>IF(BC1011="","",IF(BC1011&gt;0,COUNT($AY$2:AY1011),""))</f>
        <v/>
      </c>
      <c r="AY1011" s="24" t="str">
        <f t="shared" si="282"/>
        <v/>
      </c>
      <c r="AZ1011" s="24" t="str">
        <f>IF(AND($BB$1=5,$BC$1=AH1011),'Data Entry'!C1016,"")</f>
        <v/>
      </c>
      <c r="BA1011" s="24" t="str">
        <f>IF(AND($BB$1=5,AG1011=5,$BC$1=AH1011),'Data Entry'!D1016,"")</f>
        <v/>
      </c>
      <c r="BB1011" s="24" t="str">
        <f t="shared" si="283"/>
        <v/>
      </c>
      <c r="BC1011" s="24" t="str">
        <f>IF(AND($BB$1=5,AG1011=5,$BC$1=AH1011),'Data Entry'!F1016,"")</f>
        <v/>
      </c>
      <c r="BD1011" s="24" t="str">
        <f t="shared" si="284"/>
        <v/>
      </c>
      <c r="BE1011" s="24" t="str">
        <f>IF(AND($BB$1=5,AG1011=5,$BC$1=AH1011),'Data Entry'!G1016,"")</f>
        <v/>
      </c>
      <c r="BF1011" s="24" t="str">
        <f t="shared" si="285"/>
        <v/>
      </c>
      <c r="BG1011" s="24" t="str">
        <f t="shared" si="286"/>
        <v/>
      </c>
      <c r="BH1011" s="24" t="str">
        <f>IF(AND($BB$1=5,AG1011=5,$BC$1=AH1011),'Data Entry'!E1016,"")</f>
        <v/>
      </c>
      <c r="BI1011" s="24" t="str">
        <f>IF(AND($BB$1=5,AG1011=5,$BC$1=AH1011),'Data Entry'!H1016,"")</f>
        <v/>
      </c>
      <c r="BJ1011" s="24" t="str">
        <f>IF(AND($BB$1=5,AG1011=5,$BC$1=AH1011),'Data Entry'!I1016,"")</f>
        <v/>
      </c>
      <c r="BK1011" s="24" t="str">
        <f t="shared" si="287"/>
        <v/>
      </c>
      <c r="BL1011" s="24" t="str">
        <f t="shared" si="288"/>
        <v/>
      </c>
      <c r="BM1011" s="24" t="str">
        <f t="shared" si="289"/>
        <v/>
      </c>
      <c r="BN1011" s="24" t="str">
        <f t="shared" si="290"/>
        <v/>
      </c>
    </row>
    <row r="1012" spans="1:66">
      <c r="A1012" s="20"/>
      <c r="B1012" s="20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7"/>
      <c r="AF1012" t="str">
        <f>IF(AK1012="","",IF(AK1012&gt;0,COUNT($AG$2:AG1012),""))</f>
        <v/>
      </c>
      <c r="AG1012" s="24">
        <f t="shared" si="273"/>
        <v>5</v>
      </c>
      <c r="AH1012" s="24">
        <f>IF(AND($AJ$1=5),'Data Entry'!C1017,"")</f>
        <v>0</v>
      </c>
      <c r="AI1012" s="24">
        <f>IF(AND($AJ$1=5),'Data Entry'!D1017,"")</f>
        <v>0</v>
      </c>
      <c r="AJ1012" s="24" t="str">
        <f t="shared" si="274"/>
        <v/>
      </c>
      <c r="AK1012" s="24">
        <f>IF(AND($AJ$1=5),'Data Entry'!F1017,"")</f>
        <v>0</v>
      </c>
      <c r="AL1012" s="24" t="str">
        <f t="shared" si="275"/>
        <v/>
      </c>
      <c r="AM1012" s="24">
        <f>IF(AND($AJ$1=5),'Data Entry'!G1017,"")</f>
        <v>0</v>
      </c>
      <c r="AN1012" s="24" t="str">
        <f t="shared" si="276"/>
        <v/>
      </c>
      <c r="AO1012" s="24" t="str">
        <f t="shared" si="277"/>
        <v/>
      </c>
      <c r="AP1012" s="24">
        <f>IF(AND($AJ$1=5),'Data Entry'!E1017,"")</f>
        <v>0</v>
      </c>
      <c r="AQ1012" s="24">
        <f>IF(AND($AJ$1=5),'Data Entry'!H1017,"")</f>
        <v>0</v>
      </c>
      <c r="AR1012" s="24">
        <f>IF(AND($AJ$1=5),'Data Entry'!I1017,"")</f>
        <v>0</v>
      </c>
      <c r="AS1012" s="24" t="str">
        <f t="shared" si="278"/>
        <v/>
      </c>
      <c r="AT1012" s="24" t="str">
        <f t="shared" si="279"/>
        <v/>
      </c>
      <c r="AU1012" s="24" t="str">
        <f t="shared" si="280"/>
        <v/>
      </c>
      <c r="AV1012" s="24" t="str">
        <f t="shared" si="281"/>
        <v/>
      </c>
      <c r="AX1012" t="str">
        <f>IF(BC1012="","",IF(BC1012&gt;0,COUNT($AY$2:AY1012),""))</f>
        <v/>
      </c>
      <c r="AY1012" s="24" t="str">
        <f t="shared" si="282"/>
        <v/>
      </c>
      <c r="AZ1012" s="24" t="str">
        <f>IF(AND($BB$1=5,$BC$1=AH1012),'Data Entry'!C1017,"")</f>
        <v/>
      </c>
      <c r="BA1012" s="24" t="str">
        <f>IF(AND($BB$1=5,AG1012=5,$BC$1=AH1012),'Data Entry'!D1017,"")</f>
        <v/>
      </c>
      <c r="BB1012" s="24" t="str">
        <f t="shared" si="283"/>
        <v/>
      </c>
      <c r="BC1012" s="24" t="str">
        <f>IF(AND($BB$1=5,AG1012=5,$BC$1=AH1012),'Data Entry'!F1017,"")</f>
        <v/>
      </c>
      <c r="BD1012" s="24" t="str">
        <f t="shared" si="284"/>
        <v/>
      </c>
      <c r="BE1012" s="24" t="str">
        <f>IF(AND($BB$1=5,AG1012=5,$BC$1=AH1012),'Data Entry'!G1017,"")</f>
        <v/>
      </c>
      <c r="BF1012" s="24" t="str">
        <f t="shared" si="285"/>
        <v/>
      </c>
      <c r="BG1012" s="24" t="str">
        <f t="shared" si="286"/>
        <v/>
      </c>
      <c r="BH1012" s="24" t="str">
        <f>IF(AND($BB$1=5,AG1012=5,$BC$1=AH1012),'Data Entry'!E1017,"")</f>
        <v/>
      </c>
      <c r="BI1012" s="24" t="str">
        <f>IF(AND($BB$1=5,AG1012=5,$BC$1=AH1012),'Data Entry'!H1017,"")</f>
        <v/>
      </c>
      <c r="BJ1012" s="24" t="str">
        <f>IF(AND($BB$1=5,AG1012=5,$BC$1=AH1012),'Data Entry'!I1017,"")</f>
        <v/>
      </c>
      <c r="BK1012" s="24" t="str">
        <f t="shared" si="287"/>
        <v/>
      </c>
      <c r="BL1012" s="24" t="str">
        <f t="shared" si="288"/>
        <v/>
      </c>
      <c r="BM1012" s="24" t="str">
        <f t="shared" si="289"/>
        <v/>
      </c>
      <c r="BN1012" s="24" t="str">
        <f t="shared" si="290"/>
        <v/>
      </c>
    </row>
    <row r="1013" spans="1:66">
      <c r="A1013" s="20"/>
      <c r="B1013" s="20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7"/>
      <c r="AF1013" t="str">
        <f>IF(AK1013="","",IF(AK1013&gt;0,COUNT($AG$2:AG1013),""))</f>
        <v/>
      </c>
      <c r="AG1013" s="24">
        <f t="shared" si="273"/>
        <v>5</v>
      </c>
      <c r="AH1013" s="24">
        <f>IF(AND($AJ$1=5),'Data Entry'!C1018,"")</f>
        <v>0</v>
      </c>
      <c r="AI1013" s="24">
        <f>IF(AND($AJ$1=5),'Data Entry'!D1018,"")</f>
        <v>0</v>
      </c>
      <c r="AJ1013" s="24" t="str">
        <f t="shared" si="274"/>
        <v/>
      </c>
      <c r="AK1013" s="24">
        <f>IF(AND($AJ$1=5),'Data Entry'!F1018,"")</f>
        <v>0</v>
      </c>
      <c r="AL1013" s="24" t="str">
        <f t="shared" si="275"/>
        <v/>
      </c>
      <c r="AM1013" s="24">
        <f>IF(AND($AJ$1=5),'Data Entry'!G1018,"")</f>
        <v>0</v>
      </c>
      <c r="AN1013" s="24" t="str">
        <f t="shared" si="276"/>
        <v/>
      </c>
      <c r="AO1013" s="24" t="str">
        <f t="shared" si="277"/>
        <v/>
      </c>
      <c r="AP1013" s="24">
        <f>IF(AND($AJ$1=5),'Data Entry'!E1018,"")</f>
        <v>0</v>
      </c>
      <c r="AQ1013" s="24">
        <f>IF(AND($AJ$1=5),'Data Entry'!H1018,"")</f>
        <v>0</v>
      </c>
      <c r="AR1013" s="24">
        <f>IF(AND($AJ$1=5),'Data Entry'!I1018,"")</f>
        <v>0</v>
      </c>
      <c r="AS1013" s="24" t="str">
        <f t="shared" si="278"/>
        <v/>
      </c>
      <c r="AT1013" s="24" t="str">
        <f t="shared" si="279"/>
        <v/>
      </c>
      <c r="AU1013" s="24" t="str">
        <f t="shared" si="280"/>
        <v/>
      </c>
      <c r="AV1013" s="24" t="str">
        <f t="shared" si="281"/>
        <v/>
      </c>
      <c r="AX1013" t="str">
        <f>IF(BC1013="","",IF(BC1013&gt;0,COUNT($AY$2:AY1013),""))</f>
        <v/>
      </c>
      <c r="AY1013" s="24" t="str">
        <f t="shared" si="282"/>
        <v/>
      </c>
      <c r="AZ1013" s="24" t="str">
        <f>IF(AND($BB$1=5,$BC$1=AH1013),'Data Entry'!C1018,"")</f>
        <v/>
      </c>
      <c r="BA1013" s="24" t="str">
        <f>IF(AND($BB$1=5,AG1013=5,$BC$1=AH1013),'Data Entry'!D1018,"")</f>
        <v/>
      </c>
      <c r="BB1013" s="24" t="str">
        <f t="shared" si="283"/>
        <v/>
      </c>
      <c r="BC1013" s="24" t="str">
        <f>IF(AND($BB$1=5,AG1013=5,$BC$1=AH1013),'Data Entry'!F1018,"")</f>
        <v/>
      </c>
      <c r="BD1013" s="24" t="str">
        <f t="shared" si="284"/>
        <v/>
      </c>
      <c r="BE1013" s="24" t="str">
        <f>IF(AND($BB$1=5,AG1013=5,$BC$1=AH1013),'Data Entry'!G1018,"")</f>
        <v/>
      </c>
      <c r="BF1013" s="24" t="str">
        <f t="shared" si="285"/>
        <v/>
      </c>
      <c r="BG1013" s="24" t="str">
        <f t="shared" si="286"/>
        <v/>
      </c>
      <c r="BH1013" s="24" t="str">
        <f>IF(AND($BB$1=5,AG1013=5,$BC$1=AH1013),'Data Entry'!E1018,"")</f>
        <v/>
      </c>
      <c r="BI1013" s="24" t="str">
        <f>IF(AND($BB$1=5,AG1013=5,$BC$1=AH1013),'Data Entry'!H1018,"")</f>
        <v/>
      </c>
      <c r="BJ1013" s="24" t="str">
        <f>IF(AND($BB$1=5,AG1013=5,$BC$1=AH1013),'Data Entry'!I1018,"")</f>
        <v/>
      </c>
      <c r="BK1013" s="24" t="str">
        <f t="shared" si="287"/>
        <v/>
      </c>
      <c r="BL1013" s="24" t="str">
        <f t="shared" si="288"/>
        <v/>
      </c>
      <c r="BM1013" s="24" t="str">
        <f t="shared" si="289"/>
        <v/>
      </c>
      <c r="BN1013" s="24" t="str">
        <f t="shared" si="290"/>
        <v/>
      </c>
    </row>
    <row r="1014" spans="1:66">
      <c r="A1014" s="20"/>
      <c r="B1014" s="20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7"/>
      <c r="AF1014" t="str">
        <f>IF(AK1014="","",IF(AK1014&gt;0,COUNT($AG$2:AG1014),""))</f>
        <v/>
      </c>
      <c r="AG1014" s="24">
        <f t="shared" si="273"/>
        <v>5</v>
      </c>
      <c r="AH1014" s="24">
        <f>IF(AND($AJ$1=5),'Data Entry'!C1019,"")</f>
        <v>0</v>
      </c>
      <c r="AI1014" s="24">
        <f>IF(AND($AJ$1=5),'Data Entry'!D1019,"")</f>
        <v>0</v>
      </c>
      <c r="AJ1014" s="24" t="str">
        <f t="shared" si="274"/>
        <v/>
      </c>
      <c r="AK1014" s="24">
        <f>IF(AND($AJ$1=5),'Data Entry'!F1019,"")</f>
        <v>0</v>
      </c>
      <c r="AL1014" s="24" t="str">
        <f t="shared" si="275"/>
        <v/>
      </c>
      <c r="AM1014" s="24">
        <f>IF(AND($AJ$1=5),'Data Entry'!G1019,"")</f>
        <v>0</v>
      </c>
      <c r="AN1014" s="24" t="str">
        <f t="shared" si="276"/>
        <v/>
      </c>
      <c r="AO1014" s="24" t="str">
        <f t="shared" si="277"/>
        <v/>
      </c>
      <c r="AP1014" s="24">
        <f>IF(AND($AJ$1=5),'Data Entry'!E1019,"")</f>
        <v>0</v>
      </c>
      <c r="AQ1014" s="24">
        <f>IF(AND($AJ$1=5),'Data Entry'!H1019,"")</f>
        <v>0</v>
      </c>
      <c r="AR1014" s="24">
        <f>IF(AND($AJ$1=5),'Data Entry'!I1019,"")</f>
        <v>0</v>
      </c>
      <c r="AS1014" s="24" t="str">
        <f t="shared" si="278"/>
        <v/>
      </c>
      <c r="AT1014" s="24" t="str">
        <f t="shared" si="279"/>
        <v/>
      </c>
      <c r="AU1014" s="24" t="str">
        <f t="shared" si="280"/>
        <v/>
      </c>
      <c r="AV1014" s="24" t="str">
        <f t="shared" si="281"/>
        <v/>
      </c>
      <c r="AX1014" t="str">
        <f>IF(BC1014="","",IF(BC1014&gt;0,COUNT($AY$2:AY1014),""))</f>
        <v/>
      </c>
      <c r="AY1014" s="24" t="str">
        <f t="shared" si="282"/>
        <v/>
      </c>
      <c r="AZ1014" s="24" t="str">
        <f>IF(AND($BB$1=5,$BC$1=AH1014),'Data Entry'!C1019,"")</f>
        <v/>
      </c>
      <c r="BA1014" s="24" t="str">
        <f>IF(AND($BB$1=5,AG1014=5,$BC$1=AH1014),'Data Entry'!D1019,"")</f>
        <v/>
      </c>
      <c r="BB1014" s="24" t="str">
        <f t="shared" si="283"/>
        <v/>
      </c>
      <c r="BC1014" s="24" t="str">
        <f>IF(AND($BB$1=5,AG1014=5,$BC$1=AH1014),'Data Entry'!F1019,"")</f>
        <v/>
      </c>
      <c r="BD1014" s="24" t="str">
        <f t="shared" si="284"/>
        <v/>
      </c>
      <c r="BE1014" s="24" t="str">
        <f>IF(AND($BB$1=5,AG1014=5,$BC$1=AH1014),'Data Entry'!G1019,"")</f>
        <v/>
      </c>
      <c r="BF1014" s="24" t="str">
        <f t="shared" si="285"/>
        <v/>
      </c>
      <c r="BG1014" s="24" t="str">
        <f t="shared" si="286"/>
        <v/>
      </c>
      <c r="BH1014" s="24" t="str">
        <f>IF(AND($BB$1=5,AG1014=5,$BC$1=AH1014),'Data Entry'!E1019,"")</f>
        <v/>
      </c>
      <c r="BI1014" s="24" t="str">
        <f>IF(AND($BB$1=5,AG1014=5,$BC$1=AH1014),'Data Entry'!H1019,"")</f>
        <v/>
      </c>
      <c r="BJ1014" s="24" t="str">
        <f>IF(AND($BB$1=5,AG1014=5,$BC$1=AH1014),'Data Entry'!I1019,"")</f>
        <v/>
      </c>
      <c r="BK1014" s="24" t="str">
        <f t="shared" si="287"/>
        <v/>
      </c>
      <c r="BL1014" s="24" t="str">
        <f t="shared" si="288"/>
        <v/>
      </c>
      <c r="BM1014" s="24" t="str">
        <f t="shared" si="289"/>
        <v/>
      </c>
      <c r="BN1014" s="24" t="str">
        <f t="shared" si="290"/>
        <v/>
      </c>
    </row>
    <row r="1015" spans="1:66">
      <c r="A1015" s="20"/>
      <c r="B1015" s="20"/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7"/>
      <c r="AF1015" t="str">
        <f>IF(AK1015="","",IF(AK1015&gt;0,COUNT($AG$2:AG1015),""))</f>
        <v/>
      </c>
      <c r="AG1015" s="24">
        <f t="shared" si="273"/>
        <v>5</v>
      </c>
      <c r="AH1015" s="24">
        <f>IF(AND($AJ$1=5),'Data Entry'!C1020,"")</f>
        <v>0</v>
      </c>
      <c r="AI1015" s="24">
        <f>IF(AND($AJ$1=5),'Data Entry'!D1020,"")</f>
        <v>0</v>
      </c>
      <c r="AJ1015" s="24" t="str">
        <f t="shared" si="274"/>
        <v/>
      </c>
      <c r="AK1015" s="24">
        <f>IF(AND($AJ$1=5),'Data Entry'!F1020,"")</f>
        <v>0</v>
      </c>
      <c r="AL1015" s="24" t="str">
        <f t="shared" si="275"/>
        <v/>
      </c>
      <c r="AM1015" s="24">
        <f>IF(AND($AJ$1=5),'Data Entry'!G1020,"")</f>
        <v>0</v>
      </c>
      <c r="AN1015" s="24" t="str">
        <f t="shared" si="276"/>
        <v/>
      </c>
      <c r="AO1015" s="24" t="str">
        <f t="shared" si="277"/>
        <v/>
      </c>
      <c r="AP1015" s="24">
        <f>IF(AND($AJ$1=5),'Data Entry'!E1020,"")</f>
        <v>0</v>
      </c>
      <c r="AQ1015" s="24">
        <f>IF(AND($AJ$1=5),'Data Entry'!H1020,"")</f>
        <v>0</v>
      </c>
      <c r="AR1015" s="24">
        <f>IF(AND($AJ$1=5),'Data Entry'!I1020,"")</f>
        <v>0</v>
      </c>
      <c r="AS1015" s="24" t="str">
        <f t="shared" si="278"/>
        <v/>
      </c>
      <c r="AT1015" s="24" t="str">
        <f t="shared" si="279"/>
        <v/>
      </c>
      <c r="AU1015" s="24" t="str">
        <f t="shared" si="280"/>
        <v/>
      </c>
      <c r="AV1015" s="24" t="str">
        <f t="shared" si="281"/>
        <v/>
      </c>
      <c r="AX1015" t="str">
        <f>IF(BC1015="","",IF(BC1015&gt;0,COUNT($AY$2:AY1015),""))</f>
        <v/>
      </c>
      <c r="AY1015" s="24" t="str">
        <f t="shared" si="282"/>
        <v/>
      </c>
      <c r="AZ1015" s="24" t="str">
        <f>IF(AND($BB$1=5,$BC$1=AH1015),'Data Entry'!C1020,"")</f>
        <v/>
      </c>
      <c r="BA1015" s="24" t="str">
        <f>IF(AND($BB$1=5,AG1015=5,$BC$1=AH1015),'Data Entry'!D1020,"")</f>
        <v/>
      </c>
      <c r="BB1015" s="24" t="str">
        <f t="shared" si="283"/>
        <v/>
      </c>
      <c r="BC1015" s="24" t="str">
        <f>IF(AND($BB$1=5,AG1015=5,$BC$1=AH1015),'Data Entry'!F1020,"")</f>
        <v/>
      </c>
      <c r="BD1015" s="24" t="str">
        <f t="shared" si="284"/>
        <v/>
      </c>
      <c r="BE1015" s="24" t="str">
        <f>IF(AND($BB$1=5,AG1015=5,$BC$1=AH1015),'Data Entry'!G1020,"")</f>
        <v/>
      </c>
      <c r="BF1015" s="24" t="str">
        <f t="shared" si="285"/>
        <v/>
      </c>
      <c r="BG1015" s="24" t="str">
        <f t="shared" si="286"/>
        <v/>
      </c>
      <c r="BH1015" s="24" t="str">
        <f>IF(AND($BB$1=5,AG1015=5,$BC$1=AH1015),'Data Entry'!E1020,"")</f>
        <v/>
      </c>
      <c r="BI1015" s="24" t="str">
        <f>IF(AND($BB$1=5,AG1015=5,$BC$1=AH1015),'Data Entry'!H1020,"")</f>
        <v/>
      </c>
      <c r="BJ1015" s="24" t="str">
        <f>IF(AND($BB$1=5,AG1015=5,$BC$1=AH1015),'Data Entry'!I1020,"")</f>
        <v/>
      </c>
      <c r="BK1015" s="24" t="str">
        <f t="shared" si="287"/>
        <v/>
      </c>
      <c r="BL1015" s="24" t="str">
        <f t="shared" si="288"/>
        <v/>
      </c>
      <c r="BM1015" s="24" t="str">
        <f t="shared" si="289"/>
        <v/>
      </c>
      <c r="BN1015" s="24" t="str">
        <f t="shared" si="290"/>
        <v/>
      </c>
    </row>
    <row r="1016" spans="1:66">
      <c r="A1016" s="20"/>
      <c r="B1016" s="20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7"/>
      <c r="AF1016" t="str">
        <f>IF(AK1016="","",IF(AK1016&gt;0,COUNT($AG$2:AG1016),""))</f>
        <v/>
      </c>
      <c r="AG1016" s="24">
        <f t="shared" si="273"/>
        <v>5</v>
      </c>
      <c r="AH1016" s="24">
        <f>IF(AND($AJ$1=5),'Data Entry'!C1021,"")</f>
        <v>0</v>
      </c>
      <c r="AI1016" s="24">
        <f>IF(AND($AJ$1=5),'Data Entry'!D1021,"")</f>
        <v>0</v>
      </c>
      <c r="AJ1016" s="24" t="str">
        <f t="shared" si="274"/>
        <v/>
      </c>
      <c r="AK1016" s="24">
        <f>IF(AND($AJ$1=5),'Data Entry'!F1021,"")</f>
        <v>0</v>
      </c>
      <c r="AL1016" s="24" t="str">
        <f t="shared" si="275"/>
        <v/>
      </c>
      <c r="AM1016" s="24">
        <f>IF(AND($AJ$1=5),'Data Entry'!G1021,"")</f>
        <v>0</v>
      </c>
      <c r="AN1016" s="24" t="str">
        <f t="shared" si="276"/>
        <v/>
      </c>
      <c r="AO1016" s="24" t="str">
        <f t="shared" si="277"/>
        <v/>
      </c>
      <c r="AP1016" s="24">
        <f>IF(AND($AJ$1=5),'Data Entry'!E1021,"")</f>
        <v>0</v>
      </c>
      <c r="AQ1016" s="24">
        <f>IF(AND($AJ$1=5),'Data Entry'!H1021,"")</f>
        <v>0</v>
      </c>
      <c r="AR1016" s="24">
        <f>IF(AND($AJ$1=5),'Data Entry'!I1021,"")</f>
        <v>0</v>
      </c>
      <c r="AS1016" s="24" t="str">
        <f t="shared" si="278"/>
        <v/>
      </c>
      <c r="AT1016" s="24" t="str">
        <f t="shared" si="279"/>
        <v/>
      </c>
      <c r="AU1016" s="24" t="str">
        <f t="shared" si="280"/>
        <v/>
      </c>
      <c r="AV1016" s="24" t="str">
        <f t="shared" si="281"/>
        <v/>
      </c>
      <c r="AX1016" t="str">
        <f>IF(BC1016="","",IF(BC1016&gt;0,COUNT($AY$2:AY1016),""))</f>
        <v/>
      </c>
      <c r="AY1016" s="24" t="str">
        <f t="shared" si="282"/>
        <v/>
      </c>
      <c r="AZ1016" s="24" t="str">
        <f>IF(AND($BB$1=5,$BC$1=AH1016),'Data Entry'!C1021,"")</f>
        <v/>
      </c>
      <c r="BA1016" s="24" t="str">
        <f>IF(AND($BB$1=5,AG1016=5,$BC$1=AH1016),'Data Entry'!D1021,"")</f>
        <v/>
      </c>
      <c r="BB1016" s="24" t="str">
        <f t="shared" si="283"/>
        <v/>
      </c>
      <c r="BC1016" s="24" t="str">
        <f>IF(AND($BB$1=5,AG1016=5,$BC$1=AH1016),'Data Entry'!F1021,"")</f>
        <v/>
      </c>
      <c r="BD1016" s="24" t="str">
        <f t="shared" si="284"/>
        <v/>
      </c>
      <c r="BE1016" s="24" t="str">
        <f>IF(AND($BB$1=5,AG1016=5,$BC$1=AH1016),'Data Entry'!G1021,"")</f>
        <v/>
      </c>
      <c r="BF1016" s="24" t="str">
        <f t="shared" si="285"/>
        <v/>
      </c>
      <c r="BG1016" s="24" t="str">
        <f t="shared" si="286"/>
        <v/>
      </c>
      <c r="BH1016" s="24" t="str">
        <f>IF(AND($BB$1=5,AG1016=5,$BC$1=AH1016),'Data Entry'!E1021,"")</f>
        <v/>
      </c>
      <c r="BI1016" s="24" t="str">
        <f>IF(AND($BB$1=5,AG1016=5,$BC$1=AH1016),'Data Entry'!H1021,"")</f>
        <v/>
      </c>
      <c r="BJ1016" s="24" t="str">
        <f>IF(AND($BB$1=5,AG1016=5,$BC$1=AH1016),'Data Entry'!I1021,"")</f>
        <v/>
      </c>
      <c r="BK1016" s="24" t="str">
        <f t="shared" si="287"/>
        <v/>
      </c>
      <c r="BL1016" s="24" t="str">
        <f t="shared" si="288"/>
        <v/>
      </c>
      <c r="BM1016" s="24" t="str">
        <f t="shared" si="289"/>
        <v/>
      </c>
      <c r="BN1016" s="24" t="str">
        <f t="shared" si="290"/>
        <v/>
      </c>
    </row>
    <row r="1017" spans="1:66">
      <c r="A1017" s="20"/>
      <c r="B1017" s="20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7"/>
      <c r="AF1017" t="str">
        <f>IF(AK1017="","",IF(AK1017&gt;0,COUNT($AG$2:AG1017),""))</f>
        <v/>
      </c>
      <c r="AG1017" s="24">
        <f t="shared" si="273"/>
        <v>5</v>
      </c>
      <c r="AH1017" s="24">
        <f>IF(AND($AJ$1=5),'Data Entry'!C1022,"")</f>
        <v>0</v>
      </c>
      <c r="AI1017" s="24">
        <f>IF(AND($AJ$1=5),'Data Entry'!D1022,"")</f>
        <v>0</v>
      </c>
      <c r="AJ1017" s="24" t="str">
        <f t="shared" si="274"/>
        <v/>
      </c>
      <c r="AK1017" s="24">
        <f>IF(AND($AJ$1=5),'Data Entry'!F1022,"")</f>
        <v>0</v>
      </c>
      <c r="AL1017" s="24" t="str">
        <f t="shared" si="275"/>
        <v/>
      </c>
      <c r="AM1017" s="24">
        <f>IF(AND($AJ$1=5),'Data Entry'!G1022,"")</f>
        <v>0</v>
      </c>
      <c r="AN1017" s="24" t="str">
        <f t="shared" si="276"/>
        <v/>
      </c>
      <c r="AO1017" s="24" t="str">
        <f t="shared" si="277"/>
        <v/>
      </c>
      <c r="AP1017" s="24">
        <f>IF(AND($AJ$1=5),'Data Entry'!E1022,"")</f>
        <v>0</v>
      </c>
      <c r="AQ1017" s="24">
        <f>IF(AND($AJ$1=5),'Data Entry'!H1022,"")</f>
        <v>0</v>
      </c>
      <c r="AR1017" s="24">
        <f>IF(AND($AJ$1=5),'Data Entry'!I1022,"")</f>
        <v>0</v>
      </c>
      <c r="AS1017" s="24" t="str">
        <f t="shared" si="278"/>
        <v/>
      </c>
      <c r="AT1017" s="24" t="str">
        <f t="shared" si="279"/>
        <v/>
      </c>
      <c r="AU1017" s="24" t="str">
        <f t="shared" si="280"/>
        <v/>
      </c>
      <c r="AV1017" s="24" t="str">
        <f t="shared" si="281"/>
        <v/>
      </c>
      <c r="AX1017" t="str">
        <f>IF(BC1017="","",IF(BC1017&gt;0,COUNT($AY$2:AY1017),""))</f>
        <v/>
      </c>
      <c r="AY1017" s="24" t="str">
        <f t="shared" si="282"/>
        <v/>
      </c>
      <c r="AZ1017" s="24" t="str">
        <f>IF(AND($BB$1=5,$BC$1=AH1017),'Data Entry'!C1022,"")</f>
        <v/>
      </c>
      <c r="BA1017" s="24" t="str">
        <f>IF(AND($BB$1=5,AG1017=5,$BC$1=AH1017),'Data Entry'!D1022,"")</f>
        <v/>
      </c>
      <c r="BB1017" s="24" t="str">
        <f t="shared" si="283"/>
        <v/>
      </c>
      <c r="BC1017" s="24" t="str">
        <f>IF(AND($BB$1=5,AG1017=5,$BC$1=AH1017),'Data Entry'!F1022,"")</f>
        <v/>
      </c>
      <c r="BD1017" s="24" t="str">
        <f t="shared" si="284"/>
        <v/>
      </c>
      <c r="BE1017" s="24" t="str">
        <f>IF(AND($BB$1=5,AG1017=5,$BC$1=AH1017),'Data Entry'!G1022,"")</f>
        <v/>
      </c>
      <c r="BF1017" s="24" t="str">
        <f t="shared" si="285"/>
        <v/>
      </c>
      <c r="BG1017" s="24" t="str">
        <f t="shared" si="286"/>
        <v/>
      </c>
      <c r="BH1017" s="24" t="str">
        <f>IF(AND($BB$1=5,AG1017=5,$BC$1=AH1017),'Data Entry'!E1022,"")</f>
        <v/>
      </c>
      <c r="BI1017" s="24" t="str">
        <f>IF(AND($BB$1=5,AG1017=5,$BC$1=AH1017),'Data Entry'!H1022,"")</f>
        <v/>
      </c>
      <c r="BJ1017" s="24" t="str">
        <f>IF(AND($BB$1=5,AG1017=5,$BC$1=AH1017),'Data Entry'!I1022,"")</f>
        <v/>
      </c>
      <c r="BK1017" s="24" t="str">
        <f t="shared" si="287"/>
        <v/>
      </c>
      <c r="BL1017" s="24" t="str">
        <f t="shared" si="288"/>
        <v/>
      </c>
      <c r="BM1017" s="24" t="str">
        <f t="shared" si="289"/>
        <v/>
      </c>
      <c r="BN1017" s="24" t="str">
        <f t="shared" si="290"/>
        <v/>
      </c>
    </row>
    <row r="1018" spans="1:66">
      <c r="A1018" s="20"/>
      <c r="B1018" s="20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7"/>
      <c r="AF1018" t="str">
        <f>IF(AK1018="","",IF(AK1018&gt;0,COUNT($AG$2:AG1018),""))</f>
        <v/>
      </c>
      <c r="AG1018" s="24">
        <f t="shared" si="273"/>
        <v>5</v>
      </c>
      <c r="AH1018" s="24">
        <f>IF(AND($AJ$1=5),'Data Entry'!C1023,"")</f>
        <v>0</v>
      </c>
      <c r="AI1018" s="24">
        <f>IF(AND($AJ$1=5),'Data Entry'!D1023,"")</f>
        <v>0</v>
      </c>
      <c r="AJ1018" s="24" t="str">
        <f t="shared" si="274"/>
        <v/>
      </c>
      <c r="AK1018" s="24">
        <f>IF(AND($AJ$1=5),'Data Entry'!F1023,"")</f>
        <v>0</v>
      </c>
      <c r="AL1018" s="24" t="str">
        <f t="shared" si="275"/>
        <v/>
      </c>
      <c r="AM1018" s="24">
        <f>IF(AND($AJ$1=5),'Data Entry'!G1023,"")</f>
        <v>0</v>
      </c>
      <c r="AN1018" s="24" t="str">
        <f t="shared" si="276"/>
        <v/>
      </c>
      <c r="AO1018" s="24" t="str">
        <f t="shared" si="277"/>
        <v/>
      </c>
      <c r="AP1018" s="24">
        <f>IF(AND($AJ$1=5),'Data Entry'!E1023,"")</f>
        <v>0</v>
      </c>
      <c r="AQ1018" s="24">
        <f>IF(AND($AJ$1=5),'Data Entry'!H1023,"")</f>
        <v>0</v>
      </c>
      <c r="AR1018" s="24">
        <f>IF(AND($AJ$1=5),'Data Entry'!I1023,"")</f>
        <v>0</v>
      </c>
      <c r="AS1018" s="24" t="str">
        <f t="shared" si="278"/>
        <v/>
      </c>
      <c r="AT1018" s="24" t="str">
        <f t="shared" si="279"/>
        <v/>
      </c>
      <c r="AU1018" s="24" t="str">
        <f t="shared" si="280"/>
        <v/>
      </c>
      <c r="AV1018" s="24" t="str">
        <f t="shared" si="281"/>
        <v/>
      </c>
      <c r="AX1018" t="str">
        <f>IF(BC1018="","",IF(BC1018&gt;0,COUNT($AY$2:AY1018),""))</f>
        <v/>
      </c>
      <c r="AY1018" s="24" t="str">
        <f t="shared" si="282"/>
        <v/>
      </c>
      <c r="AZ1018" s="24" t="str">
        <f>IF(AND($BB$1=5,$BC$1=AH1018),'Data Entry'!C1023,"")</f>
        <v/>
      </c>
      <c r="BA1018" s="24" t="str">
        <f>IF(AND($BB$1=5,AG1018=5,$BC$1=AH1018),'Data Entry'!D1023,"")</f>
        <v/>
      </c>
      <c r="BB1018" s="24" t="str">
        <f t="shared" si="283"/>
        <v/>
      </c>
      <c r="BC1018" s="24" t="str">
        <f>IF(AND($BB$1=5,AG1018=5,$BC$1=AH1018),'Data Entry'!F1023,"")</f>
        <v/>
      </c>
      <c r="BD1018" s="24" t="str">
        <f t="shared" si="284"/>
        <v/>
      </c>
      <c r="BE1018" s="24" t="str">
        <f>IF(AND($BB$1=5,AG1018=5,$BC$1=AH1018),'Data Entry'!G1023,"")</f>
        <v/>
      </c>
      <c r="BF1018" s="24" t="str">
        <f t="shared" si="285"/>
        <v/>
      </c>
      <c r="BG1018" s="24" t="str">
        <f t="shared" si="286"/>
        <v/>
      </c>
      <c r="BH1018" s="24" t="str">
        <f>IF(AND($BB$1=5,AG1018=5,$BC$1=AH1018),'Data Entry'!E1023,"")</f>
        <v/>
      </c>
      <c r="BI1018" s="24" t="str">
        <f>IF(AND($BB$1=5,AG1018=5,$BC$1=AH1018),'Data Entry'!H1023,"")</f>
        <v/>
      </c>
      <c r="BJ1018" s="24" t="str">
        <f>IF(AND($BB$1=5,AG1018=5,$BC$1=AH1018),'Data Entry'!I1023,"")</f>
        <v/>
      </c>
      <c r="BK1018" s="24" t="str">
        <f t="shared" si="287"/>
        <v/>
      </c>
      <c r="BL1018" s="24" t="str">
        <f t="shared" si="288"/>
        <v/>
      </c>
      <c r="BM1018" s="24" t="str">
        <f t="shared" si="289"/>
        <v/>
      </c>
      <c r="BN1018" s="24" t="str">
        <f t="shared" si="290"/>
        <v/>
      </c>
    </row>
    <row r="1019" spans="1:66">
      <c r="A1019" s="20"/>
      <c r="B1019" s="20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7"/>
      <c r="AF1019" t="str">
        <f>IF(AK1019="","",IF(AK1019&gt;0,COUNT($AG$2:AG1019),""))</f>
        <v/>
      </c>
      <c r="AG1019" s="24">
        <f t="shared" si="273"/>
        <v>5</v>
      </c>
      <c r="AH1019" s="24">
        <f>IF(AND($AJ$1=5),'Data Entry'!C1024,"")</f>
        <v>0</v>
      </c>
      <c r="AI1019" s="24">
        <f>IF(AND($AJ$1=5),'Data Entry'!D1024,"")</f>
        <v>0</v>
      </c>
      <c r="AJ1019" s="24" t="str">
        <f t="shared" si="274"/>
        <v/>
      </c>
      <c r="AK1019" s="24">
        <f>IF(AND($AJ$1=5),'Data Entry'!F1024,"")</f>
        <v>0</v>
      </c>
      <c r="AL1019" s="24" t="str">
        <f t="shared" si="275"/>
        <v/>
      </c>
      <c r="AM1019" s="24">
        <f>IF(AND($AJ$1=5),'Data Entry'!G1024,"")</f>
        <v>0</v>
      </c>
      <c r="AN1019" s="24" t="str">
        <f t="shared" si="276"/>
        <v/>
      </c>
      <c r="AO1019" s="24" t="str">
        <f t="shared" si="277"/>
        <v/>
      </c>
      <c r="AP1019" s="24">
        <f>IF(AND($AJ$1=5),'Data Entry'!E1024,"")</f>
        <v>0</v>
      </c>
      <c r="AQ1019" s="24">
        <f>IF(AND($AJ$1=5),'Data Entry'!H1024,"")</f>
        <v>0</v>
      </c>
      <c r="AR1019" s="24">
        <f>IF(AND($AJ$1=5),'Data Entry'!I1024,"")</f>
        <v>0</v>
      </c>
      <c r="AS1019" s="24" t="str">
        <f t="shared" si="278"/>
        <v/>
      </c>
      <c r="AT1019" s="24" t="str">
        <f t="shared" si="279"/>
        <v/>
      </c>
      <c r="AU1019" s="24" t="str">
        <f t="shared" si="280"/>
        <v/>
      </c>
      <c r="AV1019" s="24" t="str">
        <f t="shared" si="281"/>
        <v/>
      </c>
      <c r="AX1019" t="str">
        <f>IF(BC1019="","",IF(BC1019&gt;0,COUNT($AY$2:AY1019),""))</f>
        <v/>
      </c>
      <c r="AY1019" s="24" t="str">
        <f t="shared" si="282"/>
        <v/>
      </c>
      <c r="AZ1019" s="24" t="str">
        <f>IF(AND($BB$1=5,$BC$1=AH1019),'Data Entry'!C1024,"")</f>
        <v/>
      </c>
      <c r="BA1019" s="24" t="str">
        <f>IF(AND($BB$1=5,AG1019=5,$BC$1=AH1019),'Data Entry'!D1024,"")</f>
        <v/>
      </c>
      <c r="BB1019" s="24" t="str">
        <f t="shared" si="283"/>
        <v/>
      </c>
      <c r="BC1019" s="24" t="str">
        <f>IF(AND($BB$1=5,AG1019=5,$BC$1=AH1019),'Data Entry'!F1024,"")</f>
        <v/>
      </c>
      <c r="BD1019" s="24" t="str">
        <f t="shared" si="284"/>
        <v/>
      </c>
      <c r="BE1019" s="24" t="str">
        <f>IF(AND($BB$1=5,AG1019=5,$BC$1=AH1019),'Data Entry'!G1024,"")</f>
        <v/>
      </c>
      <c r="BF1019" s="24" t="str">
        <f t="shared" si="285"/>
        <v/>
      </c>
      <c r="BG1019" s="24" t="str">
        <f t="shared" si="286"/>
        <v/>
      </c>
      <c r="BH1019" s="24" t="str">
        <f>IF(AND($BB$1=5,AG1019=5,$BC$1=AH1019),'Data Entry'!E1024,"")</f>
        <v/>
      </c>
      <c r="BI1019" s="24" t="str">
        <f>IF(AND($BB$1=5,AG1019=5,$BC$1=AH1019),'Data Entry'!H1024,"")</f>
        <v/>
      </c>
      <c r="BJ1019" s="24" t="str">
        <f>IF(AND($BB$1=5,AG1019=5,$BC$1=AH1019),'Data Entry'!I1024,"")</f>
        <v/>
      </c>
      <c r="BK1019" s="24" t="str">
        <f t="shared" si="287"/>
        <v/>
      </c>
      <c r="BL1019" s="24" t="str">
        <f t="shared" si="288"/>
        <v/>
      </c>
      <c r="BM1019" s="24" t="str">
        <f t="shared" si="289"/>
        <v/>
      </c>
      <c r="BN1019" s="24" t="str">
        <f t="shared" si="290"/>
        <v/>
      </c>
    </row>
    <row r="1020" spans="1:66">
      <c r="A1020" s="20"/>
      <c r="B1020" s="20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7"/>
      <c r="AF1020" t="str">
        <f>IF(AK1020="","",IF(AK1020&gt;0,COUNT($AG$2:AG1020),""))</f>
        <v/>
      </c>
      <c r="AG1020" s="24">
        <f t="shared" si="273"/>
        <v>5</v>
      </c>
      <c r="AH1020" s="24">
        <f>IF(AND($AJ$1=5),'Data Entry'!C1025,"")</f>
        <v>0</v>
      </c>
      <c r="AI1020" s="24">
        <f>IF(AND($AJ$1=5),'Data Entry'!D1025,"")</f>
        <v>0</v>
      </c>
      <c r="AJ1020" s="24" t="str">
        <f t="shared" si="274"/>
        <v/>
      </c>
      <c r="AK1020" s="24">
        <f>IF(AND($AJ$1=5),'Data Entry'!F1025,"")</f>
        <v>0</v>
      </c>
      <c r="AL1020" s="24" t="str">
        <f t="shared" si="275"/>
        <v/>
      </c>
      <c r="AM1020" s="24">
        <f>IF(AND($AJ$1=5),'Data Entry'!G1025,"")</f>
        <v>0</v>
      </c>
      <c r="AN1020" s="24" t="str">
        <f t="shared" si="276"/>
        <v/>
      </c>
      <c r="AO1020" s="24" t="str">
        <f t="shared" si="277"/>
        <v/>
      </c>
      <c r="AP1020" s="24">
        <f>IF(AND($AJ$1=5),'Data Entry'!E1025,"")</f>
        <v>0</v>
      </c>
      <c r="AQ1020" s="24">
        <f>IF(AND($AJ$1=5),'Data Entry'!H1025,"")</f>
        <v>0</v>
      </c>
      <c r="AR1020" s="24">
        <f>IF(AND($AJ$1=5),'Data Entry'!I1025,"")</f>
        <v>0</v>
      </c>
      <c r="AS1020" s="24" t="str">
        <f t="shared" si="278"/>
        <v/>
      </c>
      <c r="AT1020" s="24" t="str">
        <f t="shared" si="279"/>
        <v/>
      </c>
      <c r="AU1020" s="24" t="str">
        <f t="shared" si="280"/>
        <v/>
      </c>
      <c r="AV1020" s="24" t="str">
        <f t="shared" si="281"/>
        <v/>
      </c>
      <c r="AX1020" t="str">
        <f>IF(BC1020="","",IF(BC1020&gt;0,COUNT($AY$2:AY1020),""))</f>
        <v/>
      </c>
      <c r="AY1020" s="24" t="str">
        <f t="shared" si="282"/>
        <v/>
      </c>
      <c r="AZ1020" s="24" t="str">
        <f>IF(AND($BB$1=5,$BC$1=AH1020),'Data Entry'!C1025,"")</f>
        <v/>
      </c>
      <c r="BA1020" s="24" t="str">
        <f>IF(AND($BB$1=5,AG1020=5,$BC$1=AH1020),'Data Entry'!D1025,"")</f>
        <v/>
      </c>
      <c r="BB1020" s="24" t="str">
        <f t="shared" si="283"/>
        <v/>
      </c>
      <c r="BC1020" s="24" t="str">
        <f>IF(AND($BB$1=5,AG1020=5,$BC$1=AH1020),'Data Entry'!F1025,"")</f>
        <v/>
      </c>
      <c r="BD1020" s="24" t="str">
        <f t="shared" si="284"/>
        <v/>
      </c>
      <c r="BE1020" s="24" t="str">
        <f>IF(AND($BB$1=5,AG1020=5,$BC$1=AH1020),'Data Entry'!G1025,"")</f>
        <v/>
      </c>
      <c r="BF1020" s="24" t="str">
        <f t="shared" si="285"/>
        <v/>
      </c>
      <c r="BG1020" s="24" t="str">
        <f t="shared" si="286"/>
        <v/>
      </c>
      <c r="BH1020" s="24" t="str">
        <f>IF(AND($BB$1=5,AG1020=5,$BC$1=AH1020),'Data Entry'!E1025,"")</f>
        <v/>
      </c>
      <c r="BI1020" s="24" t="str">
        <f>IF(AND($BB$1=5,AG1020=5,$BC$1=AH1020),'Data Entry'!H1025,"")</f>
        <v/>
      </c>
      <c r="BJ1020" s="24" t="str">
        <f>IF(AND($BB$1=5,AG1020=5,$BC$1=AH1020),'Data Entry'!I1025,"")</f>
        <v/>
      </c>
      <c r="BK1020" s="24" t="str">
        <f t="shared" si="287"/>
        <v/>
      </c>
      <c r="BL1020" s="24" t="str">
        <f t="shared" si="288"/>
        <v/>
      </c>
      <c r="BM1020" s="24" t="str">
        <f t="shared" si="289"/>
        <v/>
      </c>
      <c r="BN1020" s="24" t="str">
        <f t="shared" si="290"/>
        <v/>
      </c>
    </row>
    <row r="1021" spans="1:66">
      <c r="A1021" s="20"/>
      <c r="B1021" s="20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7"/>
      <c r="AF1021" t="str">
        <f>IF(AK1021="","",IF(AK1021&gt;0,COUNT($AG$2:AG1021),""))</f>
        <v/>
      </c>
      <c r="AG1021" s="24">
        <f t="shared" si="273"/>
        <v>5</v>
      </c>
      <c r="AH1021" s="24">
        <f>IF(AND($AJ$1=5),'Data Entry'!C1026,"")</f>
        <v>0</v>
      </c>
      <c r="AI1021" s="24">
        <f>IF(AND($AJ$1=5),'Data Entry'!D1026,"")</f>
        <v>0</v>
      </c>
      <c r="AJ1021" s="24" t="str">
        <f t="shared" si="274"/>
        <v/>
      </c>
      <c r="AK1021" s="24">
        <f>IF(AND($AJ$1=5),'Data Entry'!F1026,"")</f>
        <v>0</v>
      </c>
      <c r="AL1021" s="24" t="str">
        <f t="shared" si="275"/>
        <v/>
      </c>
      <c r="AM1021" s="24">
        <f>IF(AND($AJ$1=5),'Data Entry'!G1026,"")</f>
        <v>0</v>
      </c>
      <c r="AN1021" s="24" t="str">
        <f t="shared" si="276"/>
        <v/>
      </c>
      <c r="AO1021" s="24" t="str">
        <f t="shared" si="277"/>
        <v/>
      </c>
      <c r="AP1021" s="24">
        <f>IF(AND($AJ$1=5),'Data Entry'!E1026,"")</f>
        <v>0</v>
      </c>
      <c r="AQ1021" s="24">
        <f>IF(AND($AJ$1=5),'Data Entry'!H1026,"")</f>
        <v>0</v>
      </c>
      <c r="AR1021" s="24">
        <f>IF(AND($AJ$1=5),'Data Entry'!I1026,"")</f>
        <v>0</v>
      </c>
      <c r="AS1021" s="24" t="str">
        <f t="shared" si="278"/>
        <v/>
      </c>
      <c r="AT1021" s="24" t="str">
        <f t="shared" si="279"/>
        <v/>
      </c>
      <c r="AU1021" s="24" t="str">
        <f t="shared" si="280"/>
        <v/>
      </c>
      <c r="AV1021" s="24" t="str">
        <f t="shared" si="281"/>
        <v/>
      </c>
      <c r="AX1021" t="str">
        <f>IF(BC1021="","",IF(BC1021&gt;0,COUNT($AY$2:AY1021),""))</f>
        <v/>
      </c>
      <c r="AY1021" s="24" t="str">
        <f t="shared" si="282"/>
        <v/>
      </c>
      <c r="AZ1021" s="24" t="str">
        <f>IF(AND($BB$1=5,$BC$1=AH1021),'Data Entry'!C1026,"")</f>
        <v/>
      </c>
      <c r="BA1021" s="24" t="str">
        <f>IF(AND($BB$1=5,AG1021=5,$BC$1=AH1021),'Data Entry'!D1026,"")</f>
        <v/>
      </c>
      <c r="BB1021" s="24" t="str">
        <f t="shared" si="283"/>
        <v/>
      </c>
      <c r="BC1021" s="24" t="str">
        <f>IF(AND($BB$1=5,AG1021=5,$BC$1=AH1021),'Data Entry'!F1026,"")</f>
        <v/>
      </c>
      <c r="BD1021" s="24" t="str">
        <f t="shared" si="284"/>
        <v/>
      </c>
      <c r="BE1021" s="24" t="str">
        <f>IF(AND($BB$1=5,AG1021=5,$BC$1=AH1021),'Data Entry'!G1026,"")</f>
        <v/>
      </c>
      <c r="BF1021" s="24" t="str">
        <f t="shared" si="285"/>
        <v/>
      </c>
      <c r="BG1021" s="24" t="str">
        <f t="shared" si="286"/>
        <v/>
      </c>
      <c r="BH1021" s="24" t="str">
        <f>IF(AND($BB$1=5,AG1021=5,$BC$1=AH1021),'Data Entry'!E1026,"")</f>
        <v/>
      </c>
      <c r="BI1021" s="24" t="str">
        <f>IF(AND($BB$1=5,AG1021=5,$BC$1=AH1021),'Data Entry'!H1026,"")</f>
        <v/>
      </c>
      <c r="BJ1021" s="24" t="str">
        <f>IF(AND($BB$1=5,AG1021=5,$BC$1=AH1021),'Data Entry'!I1026,"")</f>
        <v/>
      </c>
      <c r="BK1021" s="24" t="str">
        <f t="shared" si="287"/>
        <v/>
      </c>
      <c r="BL1021" s="24" t="str">
        <f t="shared" si="288"/>
        <v/>
      </c>
      <c r="BM1021" s="24" t="str">
        <f t="shared" si="289"/>
        <v/>
      </c>
      <c r="BN1021" s="24" t="str">
        <f t="shared" si="290"/>
        <v/>
      </c>
    </row>
    <row r="1022" spans="1:66">
      <c r="A1022" s="20"/>
      <c r="B1022" s="20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7"/>
      <c r="AF1022" t="str">
        <f>IF(AK1022="","",IF(AK1022&gt;0,COUNT($AG$2:AG1022),""))</f>
        <v/>
      </c>
      <c r="AG1022" s="24">
        <f t="shared" si="273"/>
        <v>5</v>
      </c>
      <c r="AH1022" s="24">
        <f>IF(AND($AJ$1=5),'Data Entry'!C1027,"")</f>
        <v>0</v>
      </c>
      <c r="AI1022" s="24">
        <f>IF(AND($AJ$1=5),'Data Entry'!D1027,"")</f>
        <v>0</v>
      </c>
      <c r="AJ1022" s="24" t="str">
        <f t="shared" si="274"/>
        <v/>
      </c>
      <c r="AK1022" s="24">
        <f>IF(AND($AJ$1=5),'Data Entry'!F1027,"")</f>
        <v>0</v>
      </c>
      <c r="AL1022" s="24" t="str">
        <f t="shared" si="275"/>
        <v/>
      </c>
      <c r="AM1022" s="24">
        <f>IF(AND($AJ$1=5),'Data Entry'!G1027,"")</f>
        <v>0</v>
      </c>
      <c r="AN1022" s="24" t="str">
        <f t="shared" si="276"/>
        <v/>
      </c>
      <c r="AO1022" s="24" t="str">
        <f t="shared" si="277"/>
        <v/>
      </c>
      <c r="AP1022" s="24">
        <f>IF(AND($AJ$1=5),'Data Entry'!E1027,"")</f>
        <v>0</v>
      </c>
      <c r="AQ1022" s="24">
        <f>IF(AND($AJ$1=5),'Data Entry'!H1027,"")</f>
        <v>0</v>
      </c>
      <c r="AR1022" s="24">
        <f>IF(AND($AJ$1=5),'Data Entry'!I1027,"")</f>
        <v>0</v>
      </c>
      <c r="AS1022" s="24" t="str">
        <f t="shared" si="278"/>
        <v/>
      </c>
      <c r="AT1022" s="24" t="str">
        <f t="shared" si="279"/>
        <v/>
      </c>
      <c r="AU1022" s="24" t="str">
        <f t="shared" si="280"/>
        <v/>
      </c>
      <c r="AV1022" s="24" t="str">
        <f t="shared" si="281"/>
        <v/>
      </c>
      <c r="AX1022" t="str">
        <f>IF(BC1022="","",IF(BC1022&gt;0,COUNT($AY$2:AY1022),""))</f>
        <v/>
      </c>
      <c r="AY1022" s="24" t="str">
        <f t="shared" si="282"/>
        <v/>
      </c>
      <c r="AZ1022" s="24" t="str">
        <f>IF(AND($BB$1=5,$BC$1=AH1022),'Data Entry'!C1027,"")</f>
        <v/>
      </c>
      <c r="BA1022" s="24" t="str">
        <f>IF(AND($BB$1=5,AG1022=5,$BC$1=AH1022),'Data Entry'!D1027,"")</f>
        <v/>
      </c>
      <c r="BB1022" s="24" t="str">
        <f t="shared" si="283"/>
        <v/>
      </c>
      <c r="BC1022" s="24" t="str">
        <f>IF(AND($BB$1=5,AG1022=5,$BC$1=AH1022),'Data Entry'!F1027,"")</f>
        <v/>
      </c>
      <c r="BD1022" s="24" t="str">
        <f t="shared" si="284"/>
        <v/>
      </c>
      <c r="BE1022" s="24" t="str">
        <f>IF(AND($BB$1=5,AG1022=5,$BC$1=AH1022),'Data Entry'!G1027,"")</f>
        <v/>
      </c>
      <c r="BF1022" s="24" t="str">
        <f t="shared" si="285"/>
        <v/>
      </c>
      <c r="BG1022" s="24" t="str">
        <f t="shared" si="286"/>
        <v/>
      </c>
      <c r="BH1022" s="24" t="str">
        <f>IF(AND($BB$1=5,AG1022=5,$BC$1=AH1022),'Data Entry'!E1027,"")</f>
        <v/>
      </c>
      <c r="BI1022" s="24" t="str">
        <f>IF(AND($BB$1=5,AG1022=5,$BC$1=AH1022),'Data Entry'!H1027,"")</f>
        <v/>
      </c>
      <c r="BJ1022" s="24" t="str">
        <f>IF(AND($BB$1=5,AG1022=5,$BC$1=AH1022),'Data Entry'!I1027,"")</f>
        <v/>
      </c>
      <c r="BK1022" s="24" t="str">
        <f t="shared" si="287"/>
        <v/>
      </c>
      <c r="BL1022" s="24" t="str">
        <f t="shared" si="288"/>
        <v/>
      </c>
      <c r="BM1022" s="24" t="str">
        <f t="shared" si="289"/>
        <v/>
      </c>
      <c r="BN1022" s="24" t="str">
        <f t="shared" si="290"/>
        <v/>
      </c>
    </row>
    <row r="1023" spans="1:66">
      <c r="A1023" s="20"/>
      <c r="B1023" s="2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7"/>
      <c r="AF1023" t="str">
        <f>IF(AK1023="","",IF(AK1023&gt;0,COUNT($AG$2:AG1023),""))</f>
        <v/>
      </c>
      <c r="AG1023" s="24">
        <f t="shared" si="273"/>
        <v>5</v>
      </c>
      <c r="AH1023" s="24">
        <f>IF(AND($AJ$1=5),'Data Entry'!C1028,"")</f>
        <v>0</v>
      </c>
      <c r="AI1023" s="24">
        <f>IF(AND($AJ$1=5),'Data Entry'!D1028,"")</f>
        <v>0</v>
      </c>
      <c r="AJ1023" s="24" t="str">
        <f t="shared" si="274"/>
        <v/>
      </c>
      <c r="AK1023" s="24">
        <f>IF(AND($AJ$1=5),'Data Entry'!F1028,"")</f>
        <v>0</v>
      </c>
      <c r="AL1023" s="24" t="str">
        <f t="shared" si="275"/>
        <v/>
      </c>
      <c r="AM1023" s="24">
        <f>IF(AND($AJ$1=5),'Data Entry'!G1028,"")</f>
        <v>0</v>
      </c>
      <c r="AN1023" s="24" t="str">
        <f t="shared" si="276"/>
        <v/>
      </c>
      <c r="AO1023" s="24" t="str">
        <f t="shared" si="277"/>
        <v/>
      </c>
      <c r="AP1023" s="24">
        <f>IF(AND($AJ$1=5),'Data Entry'!E1028,"")</f>
        <v>0</v>
      </c>
      <c r="AQ1023" s="24">
        <f>IF(AND($AJ$1=5),'Data Entry'!H1028,"")</f>
        <v>0</v>
      </c>
      <c r="AR1023" s="24">
        <f>IF(AND($AJ$1=5),'Data Entry'!I1028,"")</f>
        <v>0</v>
      </c>
      <c r="AS1023" s="24" t="str">
        <f t="shared" si="278"/>
        <v/>
      </c>
      <c r="AT1023" s="24" t="str">
        <f t="shared" si="279"/>
        <v/>
      </c>
      <c r="AU1023" s="24" t="str">
        <f t="shared" si="280"/>
        <v/>
      </c>
      <c r="AV1023" s="24" t="str">
        <f t="shared" si="281"/>
        <v/>
      </c>
      <c r="AX1023" t="str">
        <f>IF(BC1023="","",IF(BC1023&gt;0,COUNT($AY$2:AY1023),""))</f>
        <v/>
      </c>
      <c r="AY1023" s="24" t="str">
        <f t="shared" si="282"/>
        <v/>
      </c>
      <c r="AZ1023" s="24" t="str">
        <f>IF(AND($BB$1=5,$BC$1=AH1023),'Data Entry'!C1028,"")</f>
        <v/>
      </c>
      <c r="BA1023" s="24" t="str">
        <f>IF(AND($BB$1=5,AG1023=5,$BC$1=AH1023),'Data Entry'!D1028,"")</f>
        <v/>
      </c>
      <c r="BB1023" s="24" t="str">
        <f t="shared" si="283"/>
        <v/>
      </c>
      <c r="BC1023" s="24" t="str">
        <f>IF(AND($BB$1=5,AG1023=5,$BC$1=AH1023),'Data Entry'!F1028,"")</f>
        <v/>
      </c>
      <c r="BD1023" s="24" t="str">
        <f t="shared" si="284"/>
        <v/>
      </c>
      <c r="BE1023" s="24" t="str">
        <f>IF(AND($BB$1=5,AG1023=5,$BC$1=AH1023),'Data Entry'!G1028,"")</f>
        <v/>
      </c>
      <c r="BF1023" s="24" t="str">
        <f t="shared" si="285"/>
        <v/>
      </c>
      <c r="BG1023" s="24" t="str">
        <f t="shared" si="286"/>
        <v/>
      </c>
      <c r="BH1023" s="24" t="str">
        <f>IF(AND($BB$1=5,AG1023=5,$BC$1=AH1023),'Data Entry'!E1028,"")</f>
        <v/>
      </c>
      <c r="BI1023" s="24" t="str">
        <f>IF(AND($BB$1=5,AG1023=5,$BC$1=AH1023),'Data Entry'!H1028,"")</f>
        <v/>
      </c>
      <c r="BJ1023" s="24" t="str">
        <f>IF(AND($BB$1=5,AG1023=5,$BC$1=AH1023),'Data Entry'!I1028,"")</f>
        <v/>
      </c>
      <c r="BK1023" s="24" t="str">
        <f t="shared" si="287"/>
        <v/>
      </c>
      <c r="BL1023" s="24" t="str">
        <f t="shared" si="288"/>
        <v/>
      </c>
      <c r="BM1023" s="24" t="str">
        <f t="shared" si="289"/>
        <v/>
      </c>
      <c r="BN1023" s="24" t="str">
        <f t="shared" si="290"/>
        <v/>
      </c>
    </row>
    <row r="1024" spans="1:66">
      <c r="A1024" s="20"/>
      <c r="B1024" s="20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7"/>
      <c r="AF1024" t="str">
        <f>IF(AK1024="","",IF(AK1024&gt;0,COUNT($AG$2:AG1024),""))</f>
        <v/>
      </c>
      <c r="AG1024" s="24">
        <f t="shared" si="273"/>
        <v>5</v>
      </c>
      <c r="AH1024" s="24">
        <f>IF(AND($AJ$1=5),'Data Entry'!C1029,"")</f>
        <v>0</v>
      </c>
      <c r="AI1024" s="24">
        <f>IF(AND($AJ$1=5),'Data Entry'!D1029,"")</f>
        <v>0</v>
      </c>
      <c r="AJ1024" s="24" t="str">
        <f t="shared" si="274"/>
        <v/>
      </c>
      <c r="AK1024" s="24">
        <f>IF(AND($AJ$1=5),'Data Entry'!F1029,"")</f>
        <v>0</v>
      </c>
      <c r="AL1024" s="24" t="str">
        <f t="shared" si="275"/>
        <v/>
      </c>
      <c r="AM1024" s="24">
        <f>IF(AND($AJ$1=5),'Data Entry'!G1029,"")</f>
        <v>0</v>
      </c>
      <c r="AN1024" s="24" t="str">
        <f t="shared" si="276"/>
        <v/>
      </c>
      <c r="AO1024" s="24" t="str">
        <f t="shared" si="277"/>
        <v/>
      </c>
      <c r="AP1024" s="24">
        <f>IF(AND($AJ$1=5),'Data Entry'!E1029,"")</f>
        <v>0</v>
      </c>
      <c r="AQ1024" s="24">
        <f>IF(AND($AJ$1=5),'Data Entry'!H1029,"")</f>
        <v>0</v>
      </c>
      <c r="AR1024" s="24">
        <f>IF(AND($AJ$1=5),'Data Entry'!I1029,"")</f>
        <v>0</v>
      </c>
      <c r="AS1024" s="24" t="str">
        <f t="shared" si="278"/>
        <v/>
      </c>
      <c r="AT1024" s="24" t="str">
        <f t="shared" si="279"/>
        <v/>
      </c>
      <c r="AU1024" s="24" t="str">
        <f t="shared" si="280"/>
        <v/>
      </c>
      <c r="AV1024" s="24" t="str">
        <f t="shared" si="281"/>
        <v/>
      </c>
      <c r="AX1024" t="str">
        <f>IF(BC1024="","",IF(BC1024&gt;0,COUNT($AY$2:AY1024),""))</f>
        <v/>
      </c>
      <c r="AY1024" s="24" t="str">
        <f t="shared" si="282"/>
        <v/>
      </c>
      <c r="AZ1024" s="24" t="str">
        <f>IF(AND($BB$1=5,$BC$1=AH1024),'Data Entry'!C1029,"")</f>
        <v/>
      </c>
      <c r="BA1024" s="24" t="str">
        <f>IF(AND($BB$1=5,AG1024=5,$BC$1=AH1024),'Data Entry'!D1029,"")</f>
        <v/>
      </c>
      <c r="BB1024" s="24" t="str">
        <f t="shared" si="283"/>
        <v/>
      </c>
      <c r="BC1024" s="24" t="str">
        <f>IF(AND($BB$1=5,AG1024=5,$BC$1=AH1024),'Data Entry'!F1029,"")</f>
        <v/>
      </c>
      <c r="BD1024" s="24" t="str">
        <f t="shared" si="284"/>
        <v/>
      </c>
      <c r="BE1024" s="24" t="str">
        <f>IF(AND($BB$1=5,AG1024=5,$BC$1=AH1024),'Data Entry'!G1029,"")</f>
        <v/>
      </c>
      <c r="BF1024" s="24" t="str">
        <f t="shared" si="285"/>
        <v/>
      </c>
      <c r="BG1024" s="24" t="str">
        <f t="shared" si="286"/>
        <v/>
      </c>
      <c r="BH1024" s="24" t="str">
        <f>IF(AND($BB$1=5,AG1024=5,$BC$1=AH1024),'Data Entry'!E1029,"")</f>
        <v/>
      </c>
      <c r="BI1024" s="24" t="str">
        <f>IF(AND($BB$1=5,AG1024=5,$BC$1=AH1024),'Data Entry'!H1029,"")</f>
        <v/>
      </c>
      <c r="BJ1024" s="24" t="str">
        <f>IF(AND($BB$1=5,AG1024=5,$BC$1=AH1024),'Data Entry'!I1029,"")</f>
        <v/>
      </c>
      <c r="BK1024" s="24" t="str">
        <f t="shared" si="287"/>
        <v/>
      </c>
      <c r="BL1024" s="24" t="str">
        <f t="shared" si="288"/>
        <v/>
      </c>
      <c r="BM1024" s="24" t="str">
        <f t="shared" si="289"/>
        <v/>
      </c>
      <c r="BN1024" s="24" t="str">
        <f t="shared" si="290"/>
        <v/>
      </c>
    </row>
    <row r="1025" spans="1:66">
      <c r="A1025" s="20"/>
      <c r="B1025" s="20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7"/>
      <c r="AF1025" t="str">
        <f>IF(AK1025="","",IF(AK1025&gt;0,COUNT($AG$2:AG1025),""))</f>
        <v/>
      </c>
      <c r="AG1025" s="24">
        <f t="shared" si="273"/>
        <v>5</v>
      </c>
      <c r="AH1025" s="24">
        <f>IF(AND($AJ$1=5),'Data Entry'!C1030,"")</f>
        <v>0</v>
      </c>
      <c r="AI1025" s="24">
        <f>IF(AND($AJ$1=5),'Data Entry'!D1030,"")</f>
        <v>0</v>
      </c>
      <c r="AJ1025" s="24" t="str">
        <f t="shared" si="274"/>
        <v/>
      </c>
      <c r="AK1025" s="24">
        <f>IF(AND($AJ$1=5),'Data Entry'!F1030,"")</f>
        <v>0</v>
      </c>
      <c r="AL1025" s="24" t="str">
        <f t="shared" si="275"/>
        <v/>
      </c>
      <c r="AM1025" s="24">
        <f>IF(AND($AJ$1=5),'Data Entry'!G1030,"")</f>
        <v>0</v>
      </c>
      <c r="AN1025" s="24" t="str">
        <f t="shared" si="276"/>
        <v/>
      </c>
      <c r="AO1025" s="24" t="str">
        <f t="shared" si="277"/>
        <v/>
      </c>
      <c r="AP1025" s="24">
        <f>IF(AND($AJ$1=5),'Data Entry'!E1030,"")</f>
        <v>0</v>
      </c>
      <c r="AQ1025" s="24">
        <f>IF(AND($AJ$1=5),'Data Entry'!H1030,"")</f>
        <v>0</v>
      </c>
      <c r="AR1025" s="24">
        <f>IF(AND($AJ$1=5),'Data Entry'!I1030,"")</f>
        <v>0</v>
      </c>
      <c r="AS1025" s="24" t="str">
        <f t="shared" si="278"/>
        <v/>
      </c>
      <c r="AT1025" s="24" t="str">
        <f t="shared" si="279"/>
        <v/>
      </c>
      <c r="AU1025" s="24" t="str">
        <f t="shared" si="280"/>
        <v/>
      </c>
      <c r="AV1025" s="24" t="str">
        <f t="shared" si="281"/>
        <v/>
      </c>
      <c r="AX1025" t="str">
        <f>IF(BC1025="","",IF(BC1025&gt;0,COUNT($AY$2:AY1025),""))</f>
        <v/>
      </c>
      <c r="AY1025" s="24" t="str">
        <f t="shared" si="282"/>
        <v/>
      </c>
      <c r="AZ1025" s="24" t="str">
        <f>IF(AND($BB$1=5,$BC$1=AH1025),'Data Entry'!C1030,"")</f>
        <v/>
      </c>
      <c r="BA1025" s="24" t="str">
        <f>IF(AND($BB$1=5,AG1025=5,$BC$1=AH1025),'Data Entry'!D1030,"")</f>
        <v/>
      </c>
      <c r="BB1025" s="24" t="str">
        <f t="shared" si="283"/>
        <v/>
      </c>
      <c r="BC1025" s="24" t="str">
        <f>IF(AND($BB$1=5,AG1025=5,$BC$1=AH1025),'Data Entry'!F1030,"")</f>
        <v/>
      </c>
      <c r="BD1025" s="24" t="str">
        <f t="shared" si="284"/>
        <v/>
      </c>
      <c r="BE1025" s="24" t="str">
        <f>IF(AND($BB$1=5,AG1025=5,$BC$1=AH1025),'Data Entry'!G1030,"")</f>
        <v/>
      </c>
      <c r="BF1025" s="24" t="str">
        <f t="shared" si="285"/>
        <v/>
      </c>
      <c r="BG1025" s="24" t="str">
        <f t="shared" si="286"/>
        <v/>
      </c>
      <c r="BH1025" s="24" t="str">
        <f>IF(AND($BB$1=5,AG1025=5,$BC$1=AH1025),'Data Entry'!E1030,"")</f>
        <v/>
      </c>
      <c r="BI1025" s="24" t="str">
        <f>IF(AND($BB$1=5,AG1025=5,$BC$1=AH1025),'Data Entry'!H1030,"")</f>
        <v/>
      </c>
      <c r="BJ1025" s="24" t="str">
        <f>IF(AND($BB$1=5,AG1025=5,$BC$1=AH1025),'Data Entry'!I1030,"")</f>
        <v/>
      </c>
      <c r="BK1025" s="24" t="str">
        <f t="shared" si="287"/>
        <v/>
      </c>
      <c r="BL1025" s="24" t="str">
        <f t="shared" si="288"/>
        <v/>
      </c>
      <c r="BM1025" s="24" t="str">
        <f t="shared" si="289"/>
        <v/>
      </c>
      <c r="BN1025" s="24" t="str">
        <f t="shared" si="290"/>
        <v/>
      </c>
    </row>
    <row r="1026" spans="1:66">
      <c r="A1026" s="20"/>
      <c r="B1026" s="20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7"/>
      <c r="AF1026" t="str">
        <f>IF(AK1026="","",IF(AK1026&gt;0,COUNT($AG$2:AG1026),""))</f>
        <v/>
      </c>
      <c r="AG1026" s="24">
        <f t="shared" si="273"/>
        <v>5</v>
      </c>
      <c r="AH1026" s="24">
        <f>IF(AND($AJ$1=5),'Data Entry'!C1031,"")</f>
        <v>0</v>
      </c>
      <c r="AI1026" s="24">
        <f>IF(AND($AJ$1=5),'Data Entry'!D1031,"")</f>
        <v>0</v>
      </c>
      <c r="AJ1026" s="24" t="str">
        <f t="shared" si="274"/>
        <v/>
      </c>
      <c r="AK1026" s="24">
        <f>IF(AND($AJ$1=5),'Data Entry'!F1031,"")</f>
        <v>0</v>
      </c>
      <c r="AL1026" s="24" t="str">
        <f t="shared" si="275"/>
        <v/>
      </c>
      <c r="AM1026" s="24">
        <f>IF(AND($AJ$1=5),'Data Entry'!G1031,"")</f>
        <v>0</v>
      </c>
      <c r="AN1026" s="24" t="str">
        <f t="shared" si="276"/>
        <v/>
      </c>
      <c r="AO1026" s="24" t="str">
        <f t="shared" si="277"/>
        <v/>
      </c>
      <c r="AP1026" s="24">
        <f>IF(AND($AJ$1=5),'Data Entry'!E1031,"")</f>
        <v>0</v>
      </c>
      <c r="AQ1026" s="24">
        <f>IF(AND($AJ$1=5),'Data Entry'!H1031,"")</f>
        <v>0</v>
      </c>
      <c r="AR1026" s="24">
        <f>IF(AND($AJ$1=5),'Data Entry'!I1031,"")</f>
        <v>0</v>
      </c>
      <c r="AS1026" s="24" t="str">
        <f t="shared" si="278"/>
        <v/>
      </c>
      <c r="AT1026" s="24" t="str">
        <f t="shared" si="279"/>
        <v/>
      </c>
      <c r="AU1026" s="24" t="str">
        <f t="shared" si="280"/>
        <v/>
      </c>
      <c r="AV1026" s="24" t="str">
        <f t="shared" si="281"/>
        <v/>
      </c>
      <c r="AX1026" t="str">
        <f>IF(BC1026="","",IF(BC1026&gt;0,COUNT($AY$2:AY1026),""))</f>
        <v/>
      </c>
      <c r="AY1026" s="24" t="str">
        <f t="shared" si="282"/>
        <v/>
      </c>
      <c r="AZ1026" s="24" t="str">
        <f>IF(AND($BB$1=5,$BC$1=AH1026),'Data Entry'!C1031,"")</f>
        <v/>
      </c>
      <c r="BA1026" s="24" t="str">
        <f>IF(AND($BB$1=5,AG1026=5,$BC$1=AH1026),'Data Entry'!D1031,"")</f>
        <v/>
      </c>
      <c r="BB1026" s="24" t="str">
        <f t="shared" si="283"/>
        <v/>
      </c>
      <c r="BC1026" s="24" t="str">
        <f>IF(AND($BB$1=5,AG1026=5,$BC$1=AH1026),'Data Entry'!F1031,"")</f>
        <v/>
      </c>
      <c r="BD1026" s="24" t="str">
        <f t="shared" si="284"/>
        <v/>
      </c>
      <c r="BE1026" s="24" t="str">
        <f>IF(AND($BB$1=5,AG1026=5,$BC$1=AH1026),'Data Entry'!G1031,"")</f>
        <v/>
      </c>
      <c r="BF1026" s="24" t="str">
        <f t="shared" si="285"/>
        <v/>
      </c>
      <c r="BG1026" s="24" t="str">
        <f t="shared" si="286"/>
        <v/>
      </c>
      <c r="BH1026" s="24" t="str">
        <f>IF(AND($BB$1=5,AG1026=5,$BC$1=AH1026),'Data Entry'!E1031,"")</f>
        <v/>
      </c>
      <c r="BI1026" s="24" t="str">
        <f>IF(AND($BB$1=5,AG1026=5,$BC$1=AH1026),'Data Entry'!H1031,"")</f>
        <v/>
      </c>
      <c r="BJ1026" s="24" t="str">
        <f>IF(AND($BB$1=5,AG1026=5,$BC$1=AH1026),'Data Entry'!I1031,"")</f>
        <v/>
      </c>
      <c r="BK1026" s="24" t="str">
        <f t="shared" si="287"/>
        <v/>
      </c>
      <c r="BL1026" s="24" t="str">
        <f t="shared" si="288"/>
        <v/>
      </c>
      <c r="BM1026" s="24" t="str">
        <f t="shared" si="289"/>
        <v/>
      </c>
      <c r="BN1026" s="24" t="str">
        <f t="shared" si="290"/>
        <v/>
      </c>
    </row>
    <row r="1027" spans="1:66">
      <c r="A1027" s="20"/>
      <c r="B1027" s="20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7"/>
      <c r="AF1027" t="str">
        <f>IF(AK1027="","",IF(AK1027&gt;0,COUNT($AG$2:AG1027),""))</f>
        <v/>
      </c>
      <c r="AG1027" s="24">
        <f t="shared" ref="AG1027:AG1090" si="291">IF(AND($AJ$1=5),$AJ$1,"")</f>
        <v>5</v>
      </c>
      <c r="AH1027" s="24">
        <f>IF(AND($AJ$1=5),'Data Entry'!C1032,"")</f>
        <v>0</v>
      </c>
      <c r="AI1027" s="24">
        <f>IF(AND($AJ$1=5),'Data Entry'!D1032,"")</f>
        <v>0</v>
      </c>
      <c r="AJ1027" s="24" t="str">
        <f t="shared" ref="AJ1027:AJ1090" si="292">IF(AND($AJ$1=5,$A1027=5),D1027,"")</f>
        <v/>
      </c>
      <c r="AK1027" s="24">
        <f>IF(AND($AJ$1=5),'Data Entry'!F1032,"")</f>
        <v>0</v>
      </c>
      <c r="AL1027" s="24" t="str">
        <f t="shared" ref="AL1027:AL1090" si="293">IF(AND($AJ$1=5,$A1027=5),F1027,"")</f>
        <v/>
      </c>
      <c r="AM1027" s="24">
        <f>IF(AND($AJ$1=5),'Data Entry'!G1032,"")</f>
        <v>0</v>
      </c>
      <c r="AN1027" s="24" t="str">
        <f t="shared" ref="AN1027:AN1090" si="294">IF(AND($AJ$1=5,$A1027=5),H1027,"")</f>
        <v/>
      </c>
      <c r="AO1027" s="24" t="str">
        <f t="shared" ref="AO1027:AO1090" si="295">IF(AND($AJ$1=5,$A1027=5),I1027,"")</f>
        <v/>
      </c>
      <c r="AP1027" s="24">
        <f>IF(AND($AJ$1=5),'Data Entry'!E1032,"")</f>
        <v>0</v>
      </c>
      <c r="AQ1027" s="24">
        <f>IF(AND($AJ$1=5),'Data Entry'!H1032,"")</f>
        <v>0</v>
      </c>
      <c r="AR1027" s="24">
        <f>IF(AND($AJ$1=5),'Data Entry'!I1032,"")</f>
        <v>0</v>
      </c>
      <c r="AS1027" s="24" t="str">
        <f t="shared" ref="AS1027:AS1090" si="296">IF(AND($AJ$1=5,$A1027=5),M1027,"")</f>
        <v/>
      </c>
      <c r="AT1027" s="24" t="str">
        <f t="shared" ref="AT1027:AT1090" si="297">IF(AND($AJ$1=5,$A1027=5),N1027,"")</f>
        <v/>
      </c>
      <c r="AU1027" s="24" t="str">
        <f t="shared" ref="AU1027:AU1090" si="298">IF(AND($AJ$1=5,$A1027=5),O1027,"")</f>
        <v/>
      </c>
      <c r="AV1027" s="24" t="str">
        <f t="shared" ref="AV1027:AV1090" si="299">IF(AND($AJ$1=5,$A1027=5),P1027,"")</f>
        <v/>
      </c>
      <c r="AX1027" t="str">
        <f>IF(BC1027="","",IF(BC1027&gt;0,COUNT($AY$2:AY1027),""))</f>
        <v/>
      </c>
      <c r="AY1027" s="24" t="str">
        <f t="shared" ref="AY1027:AY1090" si="300">IF(AND($BB$1=5,$BC$1=AH1027),$BB$1,"")</f>
        <v/>
      </c>
      <c r="AZ1027" s="24" t="str">
        <f>IF(AND($BB$1=5,$BC$1=AH1027),'Data Entry'!C1032,"")</f>
        <v/>
      </c>
      <c r="BA1027" s="24" t="str">
        <f>IF(AND($BB$1=5,AG1027=5,$BC$1=AH1027),'Data Entry'!D1032,"")</f>
        <v/>
      </c>
      <c r="BB1027" s="24" t="str">
        <f t="shared" ref="BB1027:BB1090" si="301">IF(AND($BB$1=5,$A1027=5,$BC$1=$B1027),D1027,"")</f>
        <v/>
      </c>
      <c r="BC1027" s="24" t="str">
        <f>IF(AND($BB$1=5,AG1027=5,$BC$1=AH1027),'Data Entry'!F1032,"")</f>
        <v/>
      </c>
      <c r="BD1027" s="24" t="str">
        <f t="shared" ref="BD1027:BD1090" si="302">IF(AND($BB$1=5,$A1027=5,$BC$1=$B1027),F1027,"")</f>
        <v/>
      </c>
      <c r="BE1027" s="24" t="str">
        <f>IF(AND($BB$1=5,AG1027=5,$BC$1=AH1027),'Data Entry'!G1032,"")</f>
        <v/>
      </c>
      <c r="BF1027" s="24" t="str">
        <f t="shared" ref="BF1027:BF1090" si="303">IF(AND($BB$1=5,$A1027=5,$BC$1=$B1027),H1027,"")</f>
        <v/>
      </c>
      <c r="BG1027" s="24" t="str">
        <f t="shared" ref="BG1027:BG1090" si="304">IF(AND($BB$1=5,$A1027=5,$BC$1=$B1027),I1027,"")</f>
        <v/>
      </c>
      <c r="BH1027" s="24" t="str">
        <f>IF(AND($BB$1=5,AG1027=5,$BC$1=AH1027),'Data Entry'!E1032,"")</f>
        <v/>
      </c>
      <c r="BI1027" s="24" t="str">
        <f>IF(AND($BB$1=5,AG1027=5,$BC$1=AH1027),'Data Entry'!H1032,"")</f>
        <v/>
      </c>
      <c r="BJ1027" s="24" t="str">
        <f>IF(AND($BB$1=5,AG1027=5,$BC$1=AH1027),'Data Entry'!I1032,"")</f>
        <v/>
      </c>
      <c r="BK1027" s="24" t="str">
        <f t="shared" ref="BK1027:BK1090" si="305">IF(AND($BB$1=5,$A1027=5,$BC$1=$B1027),M1027,"")</f>
        <v/>
      </c>
      <c r="BL1027" s="24" t="str">
        <f t="shared" ref="BL1027:BL1090" si="306">IF(AND($BB$1=5,$A1027=5,$BC$1=$B1027),N1027,"")</f>
        <v/>
      </c>
      <c r="BM1027" s="24" t="str">
        <f t="shared" ref="BM1027:BM1090" si="307">IF(AND($BB$1=5,$A1027=5,$BC$1=$B1027),O1027,"")</f>
        <v/>
      </c>
      <c r="BN1027" s="24" t="str">
        <f t="shared" ref="BN1027:BN1090" si="308">IF(AND($BB$1=5,$A1027=5,$BC$1=$B1027),P1027,"")</f>
        <v/>
      </c>
    </row>
    <row r="1028" spans="1:66">
      <c r="A1028" s="20"/>
      <c r="B1028" s="20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7"/>
      <c r="AF1028" t="str">
        <f>IF(AK1028="","",IF(AK1028&gt;0,COUNT($AG$2:AG1028),""))</f>
        <v/>
      </c>
      <c r="AG1028" s="24">
        <f t="shared" si="291"/>
        <v>5</v>
      </c>
      <c r="AH1028" s="24">
        <f>IF(AND($AJ$1=5),'Data Entry'!C1033,"")</f>
        <v>0</v>
      </c>
      <c r="AI1028" s="24">
        <f>IF(AND($AJ$1=5),'Data Entry'!D1033,"")</f>
        <v>0</v>
      </c>
      <c r="AJ1028" s="24" t="str">
        <f t="shared" si="292"/>
        <v/>
      </c>
      <c r="AK1028" s="24">
        <f>IF(AND($AJ$1=5),'Data Entry'!F1033,"")</f>
        <v>0</v>
      </c>
      <c r="AL1028" s="24" t="str">
        <f t="shared" si="293"/>
        <v/>
      </c>
      <c r="AM1028" s="24">
        <f>IF(AND($AJ$1=5),'Data Entry'!G1033,"")</f>
        <v>0</v>
      </c>
      <c r="AN1028" s="24" t="str">
        <f t="shared" si="294"/>
        <v/>
      </c>
      <c r="AO1028" s="24" t="str">
        <f t="shared" si="295"/>
        <v/>
      </c>
      <c r="AP1028" s="24">
        <f>IF(AND($AJ$1=5),'Data Entry'!E1033,"")</f>
        <v>0</v>
      </c>
      <c r="AQ1028" s="24">
        <f>IF(AND($AJ$1=5),'Data Entry'!H1033,"")</f>
        <v>0</v>
      </c>
      <c r="AR1028" s="24">
        <f>IF(AND($AJ$1=5),'Data Entry'!I1033,"")</f>
        <v>0</v>
      </c>
      <c r="AS1028" s="24" t="str">
        <f t="shared" si="296"/>
        <v/>
      </c>
      <c r="AT1028" s="24" t="str">
        <f t="shared" si="297"/>
        <v/>
      </c>
      <c r="AU1028" s="24" t="str">
        <f t="shared" si="298"/>
        <v/>
      </c>
      <c r="AV1028" s="24" t="str">
        <f t="shared" si="299"/>
        <v/>
      </c>
      <c r="AX1028" t="str">
        <f>IF(BC1028="","",IF(BC1028&gt;0,COUNT($AY$2:AY1028),""))</f>
        <v/>
      </c>
      <c r="AY1028" s="24" t="str">
        <f t="shared" si="300"/>
        <v/>
      </c>
      <c r="AZ1028" s="24" t="str">
        <f>IF(AND($BB$1=5,$BC$1=AH1028),'Data Entry'!C1033,"")</f>
        <v/>
      </c>
      <c r="BA1028" s="24" t="str">
        <f>IF(AND($BB$1=5,AG1028=5,$BC$1=AH1028),'Data Entry'!D1033,"")</f>
        <v/>
      </c>
      <c r="BB1028" s="24" t="str">
        <f t="shared" si="301"/>
        <v/>
      </c>
      <c r="BC1028" s="24" t="str">
        <f>IF(AND($BB$1=5,AG1028=5,$BC$1=AH1028),'Data Entry'!F1033,"")</f>
        <v/>
      </c>
      <c r="BD1028" s="24" t="str">
        <f t="shared" si="302"/>
        <v/>
      </c>
      <c r="BE1028" s="24" t="str">
        <f>IF(AND($BB$1=5,AG1028=5,$BC$1=AH1028),'Data Entry'!G1033,"")</f>
        <v/>
      </c>
      <c r="BF1028" s="24" t="str">
        <f t="shared" si="303"/>
        <v/>
      </c>
      <c r="BG1028" s="24" t="str">
        <f t="shared" si="304"/>
        <v/>
      </c>
      <c r="BH1028" s="24" t="str">
        <f>IF(AND($BB$1=5,AG1028=5,$BC$1=AH1028),'Data Entry'!E1033,"")</f>
        <v/>
      </c>
      <c r="BI1028" s="24" t="str">
        <f>IF(AND($BB$1=5,AG1028=5,$BC$1=AH1028),'Data Entry'!H1033,"")</f>
        <v/>
      </c>
      <c r="BJ1028" s="24" t="str">
        <f>IF(AND($BB$1=5,AG1028=5,$BC$1=AH1028),'Data Entry'!I1033,"")</f>
        <v/>
      </c>
      <c r="BK1028" s="24" t="str">
        <f t="shared" si="305"/>
        <v/>
      </c>
      <c r="BL1028" s="24" t="str">
        <f t="shared" si="306"/>
        <v/>
      </c>
      <c r="BM1028" s="24" t="str">
        <f t="shared" si="307"/>
        <v/>
      </c>
      <c r="BN1028" s="24" t="str">
        <f t="shared" si="308"/>
        <v/>
      </c>
    </row>
    <row r="1029" spans="1:66">
      <c r="A1029" s="20"/>
      <c r="B1029" s="20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7"/>
      <c r="AF1029" t="str">
        <f>IF(AK1029="","",IF(AK1029&gt;0,COUNT($AG$2:AG1029),""))</f>
        <v/>
      </c>
      <c r="AG1029" s="24">
        <f t="shared" si="291"/>
        <v>5</v>
      </c>
      <c r="AH1029" s="24">
        <f>IF(AND($AJ$1=5),'Data Entry'!C1034,"")</f>
        <v>0</v>
      </c>
      <c r="AI1029" s="24">
        <f>IF(AND($AJ$1=5),'Data Entry'!D1034,"")</f>
        <v>0</v>
      </c>
      <c r="AJ1029" s="24" t="str">
        <f t="shared" si="292"/>
        <v/>
      </c>
      <c r="AK1029" s="24">
        <f>IF(AND($AJ$1=5),'Data Entry'!F1034,"")</f>
        <v>0</v>
      </c>
      <c r="AL1029" s="24" t="str">
        <f t="shared" si="293"/>
        <v/>
      </c>
      <c r="AM1029" s="24">
        <f>IF(AND($AJ$1=5),'Data Entry'!G1034,"")</f>
        <v>0</v>
      </c>
      <c r="AN1029" s="24" t="str">
        <f t="shared" si="294"/>
        <v/>
      </c>
      <c r="AO1029" s="24" t="str">
        <f t="shared" si="295"/>
        <v/>
      </c>
      <c r="AP1029" s="24">
        <f>IF(AND($AJ$1=5),'Data Entry'!E1034,"")</f>
        <v>0</v>
      </c>
      <c r="AQ1029" s="24">
        <f>IF(AND($AJ$1=5),'Data Entry'!H1034,"")</f>
        <v>0</v>
      </c>
      <c r="AR1029" s="24">
        <f>IF(AND($AJ$1=5),'Data Entry'!I1034,"")</f>
        <v>0</v>
      </c>
      <c r="AS1029" s="24" t="str">
        <f t="shared" si="296"/>
        <v/>
      </c>
      <c r="AT1029" s="24" t="str">
        <f t="shared" si="297"/>
        <v/>
      </c>
      <c r="AU1029" s="24" t="str">
        <f t="shared" si="298"/>
        <v/>
      </c>
      <c r="AV1029" s="24" t="str">
        <f t="shared" si="299"/>
        <v/>
      </c>
      <c r="AX1029" t="str">
        <f>IF(BC1029="","",IF(BC1029&gt;0,COUNT($AY$2:AY1029),""))</f>
        <v/>
      </c>
      <c r="AY1029" s="24" t="str">
        <f t="shared" si="300"/>
        <v/>
      </c>
      <c r="AZ1029" s="24" t="str">
        <f>IF(AND($BB$1=5,$BC$1=AH1029),'Data Entry'!C1034,"")</f>
        <v/>
      </c>
      <c r="BA1029" s="24" t="str">
        <f>IF(AND($BB$1=5,AG1029=5,$BC$1=AH1029),'Data Entry'!D1034,"")</f>
        <v/>
      </c>
      <c r="BB1029" s="24" t="str">
        <f t="shared" si="301"/>
        <v/>
      </c>
      <c r="BC1029" s="24" t="str">
        <f>IF(AND($BB$1=5,AG1029=5,$BC$1=AH1029),'Data Entry'!F1034,"")</f>
        <v/>
      </c>
      <c r="BD1029" s="24" t="str">
        <f t="shared" si="302"/>
        <v/>
      </c>
      <c r="BE1029" s="24" t="str">
        <f>IF(AND($BB$1=5,AG1029=5,$BC$1=AH1029),'Data Entry'!G1034,"")</f>
        <v/>
      </c>
      <c r="BF1029" s="24" t="str">
        <f t="shared" si="303"/>
        <v/>
      </c>
      <c r="BG1029" s="24" t="str">
        <f t="shared" si="304"/>
        <v/>
      </c>
      <c r="BH1029" s="24" t="str">
        <f>IF(AND($BB$1=5,AG1029=5,$BC$1=AH1029),'Data Entry'!E1034,"")</f>
        <v/>
      </c>
      <c r="BI1029" s="24" t="str">
        <f>IF(AND($BB$1=5,AG1029=5,$BC$1=AH1029),'Data Entry'!H1034,"")</f>
        <v/>
      </c>
      <c r="BJ1029" s="24" t="str">
        <f>IF(AND($BB$1=5,AG1029=5,$BC$1=AH1029),'Data Entry'!I1034,"")</f>
        <v/>
      </c>
      <c r="BK1029" s="24" t="str">
        <f t="shared" si="305"/>
        <v/>
      </c>
      <c r="BL1029" s="24" t="str">
        <f t="shared" si="306"/>
        <v/>
      </c>
      <c r="BM1029" s="24" t="str">
        <f t="shared" si="307"/>
        <v/>
      </c>
      <c r="BN1029" s="24" t="str">
        <f t="shared" si="308"/>
        <v/>
      </c>
    </row>
    <row r="1030" spans="1:66">
      <c r="A1030" s="20"/>
      <c r="B1030" s="20"/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7"/>
      <c r="AF1030" t="str">
        <f>IF(AK1030="","",IF(AK1030&gt;0,COUNT($AG$2:AG1030),""))</f>
        <v/>
      </c>
      <c r="AG1030" s="24">
        <f t="shared" si="291"/>
        <v>5</v>
      </c>
      <c r="AH1030" s="24">
        <f>IF(AND($AJ$1=5),'Data Entry'!C1035,"")</f>
        <v>0</v>
      </c>
      <c r="AI1030" s="24">
        <f>IF(AND($AJ$1=5),'Data Entry'!D1035,"")</f>
        <v>0</v>
      </c>
      <c r="AJ1030" s="24" t="str">
        <f t="shared" si="292"/>
        <v/>
      </c>
      <c r="AK1030" s="24">
        <f>IF(AND($AJ$1=5),'Data Entry'!F1035,"")</f>
        <v>0</v>
      </c>
      <c r="AL1030" s="24" t="str">
        <f t="shared" si="293"/>
        <v/>
      </c>
      <c r="AM1030" s="24">
        <f>IF(AND($AJ$1=5),'Data Entry'!G1035,"")</f>
        <v>0</v>
      </c>
      <c r="AN1030" s="24" t="str">
        <f t="shared" si="294"/>
        <v/>
      </c>
      <c r="AO1030" s="24" t="str">
        <f t="shared" si="295"/>
        <v/>
      </c>
      <c r="AP1030" s="24">
        <f>IF(AND($AJ$1=5),'Data Entry'!E1035,"")</f>
        <v>0</v>
      </c>
      <c r="AQ1030" s="24">
        <f>IF(AND($AJ$1=5),'Data Entry'!H1035,"")</f>
        <v>0</v>
      </c>
      <c r="AR1030" s="24">
        <f>IF(AND($AJ$1=5),'Data Entry'!I1035,"")</f>
        <v>0</v>
      </c>
      <c r="AS1030" s="24" t="str">
        <f t="shared" si="296"/>
        <v/>
      </c>
      <c r="AT1030" s="24" t="str">
        <f t="shared" si="297"/>
        <v/>
      </c>
      <c r="AU1030" s="24" t="str">
        <f t="shared" si="298"/>
        <v/>
      </c>
      <c r="AV1030" s="24" t="str">
        <f t="shared" si="299"/>
        <v/>
      </c>
      <c r="AX1030" t="str">
        <f>IF(BC1030="","",IF(BC1030&gt;0,COUNT($AY$2:AY1030),""))</f>
        <v/>
      </c>
      <c r="AY1030" s="24" t="str">
        <f t="shared" si="300"/>
        <v/>
      </c>
      <c r="AZ1030" s="24" t="str">
        <f>IF(AND($BB$1=5,$BC$1=AH1030),'Data Entry'!C1035,"")</f>
        <v/>
      </c>
      <c r="BA1030" s="24" t="str">
        <f>IF(AND($BB$1=5,AG1030=5,$BC$1=AH1030),'Data Entry'!D1035,"")</f>
        <v/>
      </c>
      <c r="BB1030" s="24" t="str">
        <f t="shared" si="301"/>
        <v/>
      </c>
      <c r="BC1030" s="24" t="str">
        <f>IF(AND($BB$1=5,AG1030=5,$BC$1=AH1030),'Data Entry'!F1035,"")</f>
        <v/>
      </c>
      <c r="BD1030" s="24" t="str">
        <f t="shared" si="302"/>
        <v/>
      </c>
      <c r="BE1030" s="24" t="str">
        <f>IF(AND($BB$1=5,AG1030=5,$BC$1=AH1030),'Data Entry'!G1035,"")</f>
        <v/>
      </c>
      <c r="BF1030" s="24" t="str">
        <f t="shared" si="303"/>
        <v/>
      </c>
      <c r="BG1030" s="24" t="str">
        <f t="shared" si="304"/>
        <v/>
      </c>
      <c r="BH1030" s="24" t="str">
        <f>IF(AND($BB$1=5,AG1030=5,$BC$1=AH1030),'Data Entry'!E1035,"")</f>
        <v/>
      </c>
      <c r="BI1030" s="24" t="str">
        <f>IF(AND($BB$1=5,AG1030=5,$BC$1=AH1030),'Data Entry'!H1035,"")</f>
        <v/>
      </c>
      <c r="BJ1030" s="24" t="str">
        <f>IF(AND($BB$1=5,AG1030=5,$BC$1=AH1030),'Data Entry'!I1035,"")</f>
        <v/>
      </c>
      <c r="BK1030" s="24" t="str">
        <f t="shared" si="305"/>
        <v/>
      </c>
      <c r="BL1030" s="24" t="str">
        <f t="shared" si="306"/>
        <v/>
      </c>
      <c r="BM1030" s="24" t="str">
        <f t="shared" si="307"/>
        <v/>
      </c>
      <c r="BN1030" s="24" t="str">
        <f t="shared" si="308"/>
        <v/>
      </c>
    </row>
    <row r="1031" spans="1:66">
      <c r="A1031" s="20"/>
      <c r="B1031" s="20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7"/>
      <c r="AF1031" t="str">
        <f>IF(AK1031="","",IF(AK1031&gt;0,COUNT($AG$2:AG1031),""))</f>
        <v/>
      </c>
      <c r="AG1031" s="24">
        <f t="shared" si="291"/>
        <v>5</v>
      </c>
      <c r="AH1031" s="24">
        <f>IF(AND($AJ$1=5),'Data Entry'!C1036,"")</f>
        <v>0</v>
      </c>
      <c r="AI1031" s="24">
        <f>IF(AND($AJ$1=5),'Data Entry'!D1036,"")</f>
        <v>0</v>
      </c>
      <c r="AJ1031" s="24" t="str">
        <f t="shared" si="292"/>
        <v/>
      </c>
      <c r="AK1031" s="24">
        <f>IF(AND($AJ$1=5),'Data Entry'!F1036,"")</f>
        <v>0</v>
      </c>
      <c r="AL1031" s="24" t="str">
        <f t="shared" si="293"/>
        <v/>
      </c>
      <c r="AM1031" s="24">
        <f>IF(AND($AJ$1=5),'Data Entry'!G1036,"")</f>
        <v>0</v>
      </c>
      <c r="AN1031" s="24" t="str">
        <f t="shared" si="294"/>
        <v/>
      </c>
      <c r="AO1031" s="24" t="str">
        <f t="shared" si="295"/>
        <v/>
      </c>
      <c r="AP1031" s="24">
        <f>IF(AND($AJ$1=5),'Data Entry'!E1036,"")</f>
        <v>0</v>
      </c>
      <c r="AQ1031" s="24">
        <f>IF(AND($AJ$1=5),'Data Entry'!H1036,"")</f>
        <v>0</v>
      </c>
      <c r="AR1031" s="24">
        <f>IF(AND($AJ$1=5),'Data Entry'!I1036,"")</f>
        <v>0</v>
      </c>
      <c r="AS1031" s="24" t="str">
        <f t="shared" si="296"/>
        <v/>
      </c>
      <c r="AT1031" s="24" t="str">
        <f t="shared" si="297"/>
        <v/>
      </c>
      <c r="AU1031" s="24" t="str">
        <f t="shared" si="298"/>
        <v/>
      </c>
      <c r="AV1031" s="24" t="str">
        <f t="shared" si="299"/>
        <v/>
      </c>
      <c r="AX1031" t="str">
        <f>IF(BC1031="","",IF(BC1031&gt;0,COUNT($AY$2:AY1031),""))</f>
        <v/>
      </c>
      <c r="AY1031" s="24" t="str">
        <f t="shared" si="300"/>
        <v/>
      </c>
      <c r="AZ1031" s="24" t="str">
        <f>IF(AND($BB$1=5,$BC$1=AH1031),'Data Entry'!C1036,"")</f>
        <v/>
      </c>
      <c r="BA1031" s="24" t="str">
        <f>IF(AND($BB$1=5,AG1031=5,$BC$1=AH1031),'Data Entry'!D1036,"")</f>
        <v/>
      </c>
      <c r="BB1031" s="24" t="str">
        <f t="shared" si="301"/>
        <v/>
      </c>
      <c r="BC1031" s="24" t="str">
        <f>IF(AND($BB$1=5,AG1031=5,$BC$1=AH1031),'Data Entry'!F1036,"")</f>
        <v/>
      </c>
      <c r="BD1031" s="24" t="str">
        <f t="shared" si="302"/>
        <v/>
      </c>
      <c r="BE1031" s="24" t="str">
        <f>IF(AND($BB$1=5,AG1031=5,$BC$1=AH1031),'Data Entry'!G1036,"")</f>
        <v/>
      </c>
      <c r="BF1031" s="24" t="str">
        <f t="shared" si="303"/>
        <v/>
      </c>
      <c r="BG1031" s="24" t="str">
        <f t="shared" si="304"/>
        <v/>
      </c>
      <c r="BH1031" s="24" t="str">
        <f>IF(AND($BB$1=5,AG1031=5,$BC$1=AH1031),'Data Entry'!E1036,"")</f>
        <v/>
      </c>
      <c r="BI1031" s="24" t="str">
        <f>IF(AND($BB$1=5,AG1031=5,$BC$1=AH1031),'Data Entry'!H1036,"")</f>
        <v/>
      </c>
      <c r="BJ1031" s="24" t="str">
        <f>IF(AND($BB$1=5,AG1031=5,$BC$1=AH1031),'Data Entry'!I1036,"")</f>
        <v/>
      </c>
      <c r="BK1031" s="24" t="str">
        <f t="shared" si="305"/>
        <v/>
      </c>
      <c r="BL1031" s="24" t="str">
        <f t="shared" si="306"/>
        <v/>
      </c>
      <c r="BM1031" s="24" t="str">
        <f t="shared" si="307"/>
        <v/>
      </c>
      <c r="BN1031" s="24" t="str">
        <f t="shared" si="308"/>
        <v/>
      </c>
    </row>
    <row r="1032" spans="1:66">
      <c r="A1032" s="20"/>
      <c r="B1032" s="20"/>
      <c r="C1032" s="20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7"/>
      <c r="AF1032" t="str">
        <f>IF(AK1032="","",IF(AK1032&gt;0,COUNT($AG$2:AG1032),""))</f>
        <v/>
      </c>
      <c r="AG1032" s="24">
        <f t="shared" si="291"/>
        <v>5</v>
      </c>
      <c r="AH1032" s="24">
        <f>IF(AND($AJ$1=5),'Data Entry'!C1037,"")</f>
        <v>0</v>
      </c>
      <c r="AI1032" s="24">
        <f>IF(AND($AJ$1=5),'Data Entry'!D1037,"")</f>
        <v>0</v>
      </c>
      <c r="AJ1032" s="24" t="str">
        <f t="shared" si="292"/>
        <v/>
      </c>
      <c r="AK1032" s="24">
        <f>IF(AND($AJ$1=5),'Data Entry'!F1037,"")</f>
        <v>0</v>
      </c>
      <c r="AL1032" s="24" t="str">
        <f t="shared" si="293"/>
        <v/>
      </c>
      <c r="AM1032" s="24">
        <f>IF(AND($AJ$1=5),'Data Entry'!G1037,"")</f>
        <v>0</v>
      </c>
      <c r="AN1032" s="24" t="str">
        <f t="shared" si="294"/>
        <v/>
      </c>
      <c r="AO1032" s="24" t="str">
        <f t="shared" si="295"/>
        <v/>
      </c>
      <c r="AP1032" s="24">
        <f>IF(AND($AJ$1=5),'Data Entry'!E1037,"")</f>
        <v>0</v>
      </c>
      <c r="AQ1032" s="24">
        <f>IF(AND($AJ$1=5),'Data Entry'!H1037,"")</f>
        <v>0</v>
      </c>
      <c r="AR1032" s="24">
        <f>IF(AND($AJ$1=5),'Data Entry'!I1037,"")</f>
        <v>0</v>
      </c>
      <c r="AS1032" s="24" t="str">
        <f t="shared" si="296"/>
        <v/>
      </c>
      <c r="AT1032" s="24" t="str">
        <f t="shared" si="297"/>
        <v/>
      </c>
      <c r="AU1032" s="24" t="str">
        <f t="shared" si="298"/>
        <v/>
      </c>
      <c r="AV1032" s="24" t="str">
        <f t="shared" si="299"/>
        <v/>
      </c>
      <c r="AX1032" t="str">
        <f>IF(BC1032="","",IF(BC1032&gt;0,COUNT($AY$2:AY1032),""))</f>
        <v/>
      </c>
      <c r="AY1032" s="24" t="str">
        <f t="shared" si="300"/>
        <v/>
      </c>
      <c r="AZ1032" s="24" t="str">
        <f>IF(AND($BB$1=5,$BC$1=AH1032),'Data Entry'!C1037,"")</f>
        <v/>
      </c>
      <c r="BA1032" s="24" t="str">
        <f>IF(AND($BB$1=5,AG1032=5,$BC$1=AH1032),'Data Entry'!D1037,"")</f>
        <v/>
      </c>
      <c r="BB1032" s="24" t="str">
        <f t="shared" si="301"/>
        <v/>
      </c>
      <c r="BC1032" s="24" t="str">
        <f>IF(AND($BB$1=5,AG1032=5,$BC$1=AH1032),'Data Entry'!F1037,"")</f>
        <v/>
      </c>
      <c r="BD1032" s="24" t="str">
        <f t="shared" si="302"/>
        <v/>
      </c>
      <c r="BE1032" s="24" t="str">
        <f>IF(AND($BB$1=5,AG1032=5,$BC$1=AH1032),'Data Entry'!G1037,"")</f>
        <v/>
      </c>
      <c r="BF1032" s="24" t="str">
        <f t="shared" si="303"/>
        <v/>
      </c>
      <c r="BG1032" s="24" t="str">
        <f t="shared" si="304"/>
        <v/>
      </c>
      <c r="BH1032" s="24" t="str">
        <f>IF(AND($BB$1=5,AG1032=5,$BC$1=AH1032),'Data Entry'!E1037,"")</f>
        <v/>
      </c>
      <c r="BI1032" s="24" t="str">
        <f>IF(AND($BB$1=5,AG1032=5,$BC$1=AH1032),'Data Entry'!H1037,"")</f>
        <v/>
      </c>
      <c r="BJ1032" s="24" t="str">
        <f>IF(AND($BB$1=5,AG1032=5,$BC$1=AH1032),'Data Entry'!I1037,"")</f>
        <v/>
      </c>
      <c r="BK1032" s="24" t="str">
        <f t="shared" si="305"/>
        <v/>
      </c>
      <c r="BL1032" s="24" t="str">
        <f t="shared" si="306"/>
        <v/>
      </c>
      <c r="BM1032" s="24" t="str">
        <f t="shared" si="307"/>
        <v/>
      </c>
      <c r="BN1032" s="24" t="str">
        <f t="shared" si="308"/>
        <v/>
      </c>
    </row>
    <row r="1033" spans="1:66">
      <c r="A1033" s="20"/>
      <c r="B1033" s="20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7"/>
      <c r="AF1033" t="str">
        <f>IF(AK1033="","",IF(AK1033&gt;0,COUNT($AG$2:AG1033),""))</f>
        <v/>
      </c>
      <c r="AG1033" s="24">
        <f t="shared" si="291"/>
        <v>5</v>
      </c>
      <c r="AH1033" s="24">
        <f>IF(AND($AJ$1=5),'Data Entry'!C1038,"")</f>
        <v>0</v>
      </c>
      <c r="AI1033" s="24">
        <f>IF(AND($AJ$1=5),'Data Entry'!D1038,"")</f>
        <v>0</v>
      </c>
      <c r="AJ1033" s="24" t="str">
        <f t="shared" si="292"/>
        <v/>
      </c>
      <c r="AK1033" s="24">
        <f>IF(AND($AJ$1=5),'Data Entry'!F1038,"")</f>
        <v>0</v>
      </c>
      <c r="AL1033" s="24" t="str">
        <f t="shared" si="293"/>
        <v/>
      </c>
      <c r="AM1033" s="24">
        <f>IF(AND($AJ$1=5),'Data Entry'!G1038,"")</f>
        <v>0</v>
      </c>
      <c r="AN1033" s="24" t="str">
        <f t="shared" si="294"/>
        <v/>
      </c>
      <c r="AO1033" s="24" t="str">
        <f t="shared" si="295"/>
        <v/>
      </c>
      <c r="AP1033" s="24">
        <f>IF(AND($AJ$1=5),'Data Entry'!E1038,"")</f>
        <v>0</v>
      </c>
      <c r="AQ1033" s="24">
        <f>IF(AND($AJ$1=5),'Data Entry'!H1038,"")</f>
        <v>0</v>
      </c>
      <c r="AR1033" s="24">
        <f>IF(AND($AJ$1=5),'Data Entry'!I1038,"")</f>
        <v>0</v>
      </c>
      <c r="AS1033" s="24" t="str">
        <f t="shared" si="296"/>
        <v/>
      </c>
      <c r="AT1033" s="24" t="str">
        <f t="shared" si="297"/>
        <v/>
      </c>
      <c r="AU1033" s="24" t="str">
        <f t="shared" si="298"/>
        <v/>
      </c>
      <c r="AV1033" s="24" t="str">
        <f t="shared" si="299"/>
        <v/>
      </c>
      <c r="AX1033" t="str">
        <f>IF(BC1033="","",IF(BC1033&gt;0,COUNT($AY$2:AY1033),""))</f>
        <v/>
      </c>
      <c r="AY1033" s="24" t="str">
        <f t="shared" si="300"/>
        <v/>
      </c>
      <c r="AZ1033" s="24" t="str">
        <f>IF(AND($BB$1=5,$BC$1=AH1033),'Data Entry'!C1038,"")</f>
        <v/>
      </c>
      <c r="BA1033" s="24" t="str">
        <f>IF(AND($BB$1=5,AG1033=5,$BC$1=AH1033),'Data Entry'!D1038,"")</f>
        <v/>
      </c>
      <c r="BB1033" s="24" t="str">
        <f t="shared" si="301"/>
        <v/>
      </c>
      <c r="BC1033" s="24" t="str">
        <f>IF(AND($BB$1=5,AG1033=5,$BC$1=AH1033),'Data Entry'!F1038,"")</f>
        <v/>
      </c>
      <c r="BD1033" s="24" t="str">
        <f t="shared" si="302"/>
        <v/>
      </c>
      <c r="BE1033" s="24" t="str">
        <f>IF(AND($BB$1=5,AG1033=5,$BC$1=AH1033),'Data Entry'!G1038,"")</f>
        <v/>
      </c>
      <c r="BF1033" s="24" t="str">
        <f t="shared" si="303"/>
        <v/>
      </c>
      <c r="BG1033" s="24" t="str">
        <f t="shared" si="304"/>
        <v/>
      </c>
      <c r="BH1033" s="24" t="str">
        <f>IF(AND($BB$1=5,AG1033=5,$BC$1=AH1033),'Data Entry'!E1038,"")</f>
        <v/>
      </c>
      <c r="BI1033" s="24" t="str">
        <f>IF(AND($BB$1=5,AG1033=5,$BC$1=AH1033),'Data Entry'!H1038,"")</f>
        <v/>
      </c>
      <c r="BJ1033" s="24" t="str">
        <f>IF(AND($BB$1=5,AG1033=5,$BC$1=AH1033),'Data Entry'!I1038,"")</f>
        <v/>
      </c>
      <c r="BK1033" s="24" t="str">
        <f t="shared" si="305"/>
        <v/>
      </c>
      <c r="BL1033" s="24" t="str">
        <f t="shared" si="306"/>
        <v/>
      </c>
      <c r="BM1033" s="24" t="str">
        <f t="shared" si="307"/>
        <v/>
      </c>
      <c r="BN1033" s="24" t="str">
        <f t="shared" si="308"/>
        <v/>
      </c>
    </row>
    <row r="1034" spans="1:66">
      <c r="A1034" s="20"/>
      <c r="B1034" s="20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7"/>
      <c r="AF1034" t="str">
        <f>IF(AK1034="","",IF(AK1034&gt;0,COUNT($AG$2:AG1034),""))</f>
        <v/>
      </c>
      <c r="AG1034" s="24">
        <f t="shared" si="291"/>
        <v>5</v>
      </c>
      <c r="AH1034" s="24">
        <f>IF(AND($AJ$1=5),'Data Entry'!C1039,"")</f>
        <v>0</v>
      </c>
      <c r="AI1034" s="24">
        <f>IF(AND($AJ$1=5),'Data Entry'!D1039,"")</f>
        <v>0</v>
      </c>
      <c r="AJ1034" s="24" t="str">
        <f t="shared" si="292"/>
        <v/>
      </c>
      <c r="AK1034" s="24">
        <f>IF(AND($AJ$1=5),'Data Entry'!F1039,"")</f>
        <v>0</v>
      </c>
      <c r="AL1034" s="24" t="str">
        <f t="shared" si="293"/>
        <v/>
      </c>
      <c r="AM1034" s="24">
        <f>IF(AND($AJ$1=5),'Data Entry'!G1039,"")</f>
        <v>0</v>
      </c>
      <c r="AN1034" s="24" t="str">
        <f t="shared" si="294"/>
        <v/>
      </c>
      <c r="AO1034" s="24" t="str">
        <f t="shared" si="295"/>
        <v/>
      </c>
      <c r="AP1034" s="24">
        <f>IF(AND($AJ$1=5),'Data Entry'!E1039,"")</f>
        <v>0</v>
      </c>
      <c r="AQ1034" s="24">
        <f>IF(AND($AJ$1=5),'Data Entry'!H1039,"")</f>
        <v>0</v>
      </c>
      <c r="AR1034" s="24">
        <f>IF(AND($AJ$1=5),'Data Entry'!I1039,"")</f>
        <v>0</v>
      </c>
      <c r="AS1034" s="24" t="str">
        <f t="shared" si="296"/>
        <v/>
      </c>
      <c r="AT1034" s="24" t="str">
        <f t="shared" si="297"/>
        <v/>
      </c>
      <c r="AU1034" s="24" t="str">
        <f t="shared" si="298"/>
        <v/>
      </c>
      <c r="AV1034" s="24" t="str">
        <f t="shared" si="299"/>
        <v/>
      </c>
      <c r="AX1034" t="str">
        <f>IF(BC1034="","",IF(BC1034&gt;0,COUNT($AY$2:AY1034),""))</f>
        <v/>
      </c>
      <c r="AY1034" s="24" t="str">
        <f t="shared" si="300"/>
        <v/>
      </c>
      <c r="AZ1034" s="24" t="str">
        <f>IF(AND($BB$1=5,$BC$1=AH1034),'Data Entry'!C1039,"")</f>
        <v/>
      </c>
      <c r="BA1034" s="24" t="str">
        <f>IF(AND($BB$1=5,AG1034=5,$BC$1=AH1034),'Data Entry'!D1039,"")</f>
        <v/>
      </c>
      <c r="BB1034" s="24" t="str">
        <f t="shared" si="301"/>
        <v/>
      </c>
      <c r="BC1034" s="24" t="str">
        <f>IF(AND($BB$1=5,AG1034=5,$BC$1=AH1034),'Data Entry'!F1039,"")</f>
        <v/>
      </c>
      <c r="BD1034" s="24" t="str">
        <f t="shared" si="302"/>
        <v/>
      </c>
      <c r="BE1034" s="24" t="str">
        <f>IF(AND($BB$1=5,AG1034=5,$BC$1=AH1034),'Data Entry'!G1039,"")</f>
        <v/>
      </c>
      <c r="BF1034" s="24" t="str">
        <f t="shared" si="303"/>
        <v/>
      </c>
      <c r="BG1034" s="24" t="str">
        <f t="shared" si="304"/>
        <v/>
      </c>
      <c r="BH1034" s="24" t="str">
        <f>IF(AND($BB$1=5,AG1034=5,$BC$1=AH1034),'Data Entry'!E1039,"")</f>
        <v/>
      </c>
      <c r="BI1034" s="24" t="str">
        <f>IF(AND($BB$1=5,AG1034=5,$BC$1=AH1034),'Data Entry'!H1039,"")</f>
        <v/>
      </c>
      <c r="BJ1034" s="24" t="str">
        <f>IF(AND($BB$1=5,AG1034=5,$BC$1=AH1034),'Data Entry'!I1039,"")</f>
        <v/>
      </c>
      <c r="BK1034" s="24" t="str">
        <f t="shared" si="305"/>
        <v/>
      </c>
      <c r="BL1034" s="24" t="str">
        <f t="shared" si="306"/>
        <v/>
      </c>
      <c r="BM1034" s="24" t="str">
        <f t="shared" si="307"/>
        <v/>
      </c>
      <c r="BN1034" s="24" t="str">
        <f t="shared" si="308"/>
        <v/>
      </c>
    </row>
    <row r="1035" spans="1:66">
      <c r="A1035" s="20"/>
      <c r="B1035" s="20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7"/>
      <c r="AF1035" t="str">
        <f>IF(AK1035="","",IF(AK1035&gt;0,COUNT($AG$2:AG1035),""))</f>
        <v/>
      </c>
      <c r="AG1035" s="24">
        <f t="shared" si="291"/>
        <v>5</v>
      </c>
      <c r="AH1035" s="24">
        <f>IF(AND($AJ$1=5),'Data Entry'!C1040,"")</f>
        <v>0</v>
      </c>
      <c r="AI1035" s="24">
        <f>IF(AND($AJ$1=5),'Data Entry'!D1040,"")</f>
        <v>0</v>
      </c>
      <c r="AJ1035" s="24" t="str">
        <f t="shared" si="292"/>
        <v/>
      </c>
      <c r="AK1035" s="24">
        <f>IF(AND($AJ$1=5),'Data Entry'!F1040,"")</f>
        <v>0</v>
      </c>
      <c r="AL1035" s="24" t="str">
        <f t="shared" si="293"/>
        <v/>
      </c>
      <c r="AM1035" s="24">
        <f>IF(AND($AJ$1=5),'Data Entry'!G1040,"")</f>
        <v>0</v>
      </c>
      <c r="AN1035" s="24" t="str">
        <f t="shared" si="294"/>
        <v/>
      </c>
      <c r="AO1035" s="24" t="str">
        <f t="shared" si="295"/>
        <v/>
      </c>
      <c r="AP1035" s="24">
        <f>IF(AND($AJ$1=5),'Data Entry'!E1040,"")</f>
        <v>0</v>
      </c>
      <c r="AQ1035" s="24">
        <f>IF(AND($AJ$1=5),'Data Entry'!H1040,"")</f>
        <v>0</v>
      </c>
      <c r="AR1035" s="24">
        <f>IF(AND($AJ$1=5),'Data Entry'!I1040,"")</f>
        <v>0</v>
      </c>
      <c r="AS1035" s="24" t="str">
        <f t="shared" si="296"/>
        <v/>
      </c>
      <c r="AT1035" s="24" t="str">
        <f t="shared" si="297"/>
        <v/>
      </c>
      <c r="AU1035" s="24" t="str">
        <f t="shared" si="298"/>
        <v/>
      </c>
      <c r="AV1035" s="24" t="str">
        <f t="shared" si="299"/>
        <v/>
      </c>
      <c r="AX1035" t="str">
        <f>IF(BC1035="","",IF(BC1035&gt;0,COUNT($AY$2:AY1035),""))</f>
        <v/>
      </c>
      <c r="AY1035" s="24" t="str">
        <f t="shared" si="300"/>
        <v/>
      </c>
      <c r="AZ1035" s="24" t="str">
        <f>IF(AND($BB$1=5,$BC$1=AH1035),'Data Entry'!C1040,"")</f>
        <v/>
      </c>
      <c r="BA1035" s="24" t="str">
        <f>IF(AND($BB$1=5,AG1035=5,$BC$1=AH1035),'Data Entry'!D1040,"")</f>
        <v/>
      </c>
      <c r="BB1035" s="24" t="str">
        <f t="shared" si="301"/>
        <v/>
      </c>
      <c r="BC1035" s="24" t="str">
        <f>IF(AND($BB$1=5,AG1035=5,$BC$1=AH1035),'Data Entry'!F1040,"")</f>
        <v/>
      </c>
      <c r="BD1035" s="24" t="str">
        <f t="shared" si="302"/>
        <v/>
      </c>
      <c r="BE1035" s="24" t="str">
        <f>IF(AND($BB$1=5,AG1035=5,$BC$1=AH1035),'Data Entry'!G1040,"")</f>
        <v/>
      </c>
      <c r="BF1035" s="24" t="str">
        <f t="shared" si="303"/>
        <v/>
      </c>
      <c r="BG1035" s="24" t="str">
        <f t="shared" si="304"/>
        <v/>
      </c>
      <c r="BH1035" s="24" t="str">
        <f>IF(AND($BB$1=5,AG1035=5,$BC$1=AH1035),'Data Entry'!E1040,"")</f>
        <v/>
      </c>
      <c r="BI1035" s="24" t="str">
        <f>IF(AND($BB$1=5,AG1035=5,$BC$1=AH1035),'Data Entry'!H1040,"")</f>
        <v/>
      </c>
      <c r="BJ1035" s="24" t="str">
        <f>IF(AND($BB$1=5,AG1035=5,$BC$1=AH1035),'Data Entry'!I1040,"")</f>
        <v/>
      </c>
      <c r="BK1035" s="24" t="str">
        <f t="shared" si="305"/>
        <v/>
      </c>
      <c r="BL1035" s="24" t="str">
        <f t="shared" si="306"/>
        <v/>
      </c>
      <c r="BM1035" s="24" t="str">
        <f t="shared" si="307"/>
        <v/>
      </c>
      <c r="BN1035" s="24" t="str">
        <f t="shared" si="308"/>
        <v/>
      </c>
    </row>
    <row r="1036" spans="1:66">
      <c r="A1036" s="20"/>
      <c r="B1036" s="20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7"/>
      <c r="AF1036" t="str">
        <f>IF(AK1036="","",IF(AK1036&gt;0,COUNT($AG$2:AG1036),""))</f>
        <v/>
      </c>
      <c r="AG1036" s="24">
        <f t="shared" si="291"/>
        <v>5</v>
      </c>
      <c r="AH1036" s="24">
        <f>IF(AND($AJ$1=5),'Data Entry'!C1041,"")</f>
        <v>0</v>
      </c>
      <c r="AI1036" s="24">
        <f>IF(AND($AJ$1=5),'Data Entry'!D1041,"")</f>
        <v>0</v>
      </c>
      <c r="AJ1036" s="24" t="str">
        <f t="shared" si="292"/>
        <v/>
      </c>
      <c r="AK1036" s="24">
        <f>IF(AND($AJ$1=5),'Data Entry'!F1041,"")</f>
        <v>0</v>
      </c>
      <c r="AL1036" s="24" t="str">
        <f t="shared" si="293"/>
        <v/>
      </c>
      <c r="AM1036" s="24">
        <f>IF(AND($AJ$1=5),'Data Entry'!G1041,"")</f>
        <v>0</v>
      </c>
      <c r="AN1036" s="24" t="str">
        <f t="shared" si="294"/>
        <v/>
      </c>
      <c r="AO1036" s="24" t="str">
        <f t="shared" si="295"/>
        <v/>
      </c>
      <c r="AP1036" s="24">
        <f>IF(AND($AJ$1=5),'Data Entry'!E1041,"")</f>
        <v>0</v>
      </c>
      <c r="AQ1036" s="24">
        <f>IF(AND($AJ$1=5),'Data Entry'!H1041,"")</f>
        <v>0</v>
      </c>
      <c r="AR1036" s="24">
        <f>IF(AND($AJ$1=5),'Data Entry'!I1041,"")</f>
        <v>0</v>
      </c>
      <c r="AS1036" s="24" t="str">
        <f t="shared" si="296"/>
        <v/>
      </c>
      <c r="AT1036" s="24" t="str">
        <f t="shared" si="297"/>
        <v/>
      </c>
      <c r="AU1036" s="24" t="str">
        <f t="shared" si="298"/>
        <v/>
      </c>
      <c r="AV1036" s="24" t="str">
        <f t="shared" si="299"/>
        <v/>
      </c>
      <c r="AX1036" t="str">
        <f>IF(BC1036="","",IF(BC1036&gt;0,COUNT($AY$2:AY1036),""))</f>
        <v/>
      </c>
      <c r="AY1036" s="24" t="str">
        <f t="shared" si="300"/>
        <v/>
      </c>
      <c r="AZ1036" s="24" t="str">
        <f>IF(AND($BB$1=5,$BC$1=AH1036),'Data Entry'!C1041,"")</f>
        <v/>
      </c>
      <c r="BA1036" s="24" t="str">
        <f>IF(AND($BB$1=5,AG1036=5,$BC$1=AH1036),'Data Entry'!D1041,"")</f>
        <v/>
      </c>
      <c r="BB1036" s="24" t="str">
        <f t="shared" si="301"/>
        <v/>
      </c>
      <c r="BC1036" s="24" t="str">
        <f>IF(AND($BB$1=5,AG1036=5,$BC$1=AH1036),'Data Entry'!F1041,"")</f>
        <v/>
      </c>
      <c r="BD1036" s="24" t="str">
        <f t="shared" si="302"/>
        <v/>
      </c>
      <c r="BE1036" s="24" t="str">
        <f>IF(AND($BB$1=5,AG1036=5,$BC$1=AH1036),'Data Entry'!G1041,"")</f>
        <v/>
      </c>
      <c r="BF1036" s="24" t="str">
        <f t="shared" si="303"/>
        <v/>
      </c>
      <c r="BG1036" s="24" t="str">
        <f t="shared" si="304"/>
        <v/>
      </c>
      <c r="BH1036" s="24" t="str">
        <f>IF(AND($BB$1=5,AG1036=5,$BC$1=AH1036),'Data Entry'!E1041,"")</f>
        <v/>
      </c>
      <c r="BI1036" s="24" t="str">
        <f>IF(AND($BB$1=5,AG1036=5,$BC$1=AH1036),'Data Entry'!H1041,"")</f>
        <v/>
      </c>
      <c r="BJ1036" s="24" t="str">
        <f>IF(AND($BB$1=5,AG1036=5,$BC$1=AH1036),'Data Entry'!I1041,"")</f>
        <v/>
      </c>
      <c r="BK1036" s="24" t="str">
        <f t="shared" si="305"/>
        <v/>
      </c>
      <c r="BL1036" s="24" t="str">
        <f t="shared" si="306"/>
        <v/>
      </c>
      <c r="BM1036" s="24" t="str">
        <f t="shared" si="307"/>
        <v/>
      </c>
      <c r="BN1036" s="24" t="str">
        <f t="shared" si="308"/>
        <v/>
      </c>
    </row>
    <row r="1037" spans="1:66">
      <c r="A1037" s="20"/>
      <c r="B1037" s="20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7"/>
      <c r="AF1037" t="str">
        <f>IF(AK1037="","",IF(AK1037&gt;0,COUNT($AG$2:AG1037),""))</f>
        <v/>
      </c>
      <c r="AG1037" s="24">
        <f t="shared" si="291"/>
        <v>5</v>
      </c>
      <c r="AH1037" s="24">
        <f>IF(AND($AJ$1=5),'Data Entry'!C1042,"")</f>
        <v>0</v>
      </c>
      <c r="AI1037" s="24">
        <f>IF(AND($AJ$1=5),'Data Entry'!D1042,"")</f>
        <v>0</v>
      </c>
      <c r="AJ1037" s="24" t="str">
        <f t="shared" si="292"/>
        <v/>
      </c>
      <c r="AK1037" s="24">
        <f>IF(AND($AJ$1=5),'Data Entry'!F1042,"")</f>
        <v>0</v>
      </c>
      <c r="AL1037" s="24" t="str">
        <f t="shared" si="293"/>
        <v/>
      </c>
      <c r="AM1037" s="24">
        <f>IF(AND($AJ$1=5),'Data Entry'!G1042,"")</f>
        <v>0</v>
      </c>
      <c r="AN1037" s="24" t="str">
        <f t="shared" si="294"/>
        <v/>
      </c>
      <c r="AO1037" s="24" t="str">
        <f t="shared" si="295"/>
        <v/>
      </c>
      <c r="AP1037" s="24">
        <f>IF(AND($AJ$1=5),'Data Entry'!E1042,"")</f>
        <v>0</v>
      </c>
      <c r="AQ1037" s="24">
        <f>IF(AND($AJ$1=5),'Data Entry'!H1042,"")</f>
        <v>0</v>
      </c>
      <c r="AR1037" s="24">
        <f>IF(AND($AJ$1=5),'Data Entry'!I1042,"")</f>
        <v>0</v>
      </c>
      <c r="AS1037" s="24" t="str">
        <f t="shared" si="296"/>
        <v/>
      </c>
      <c r="AT1037" s="24" t="str">
        <f t="shared" si="297"/>
        <v/>
      </c>
      <c r="AU1037" s="24" t="str">
        <f t="shared" si="298"/>
        <v/>
      </c>
      <c r="AV1037" s="24" t="str">
        <f t="shared" si="299"/>
        <v/>
      </c>
      <c r="AX1037" t="str">
        <f>IF(BC1037="","",IF(BC1037&gt;0,COUNT($AY$2:AY1037),""))</f>
        <v/>
      </c>
      <c r="AY1037" s="24" t="str">
        <f t="shared" si="300"/>
        <v/>
      </c>
      <c r="AZ1037" s="24" t="str">
        <f>IF(AND($BB$1=5,$BC$1=AH1037),'Data Entry'!C1042,"")</f>
        <v/>
      </c>
      <c r="BA1037" s="24" t="str">
        <f>IF(AND($BB$1=5,AG1037=5,$BC$1=AH1037),'Data Entry'!D1042,"")</f>
        <v/>
      </c>
      <c r="BB1037" s="24" t="str">
        <f t="shared" si="301"/>
        <v/>
      </c>
      <c r="BC1037" s="24" t="str">
        <f>IF(AND($BB$1=5,AG1037=5,$BC$1=AH1037),'Data Entry'!F1042,"")</f>
        <v/>
      </c>
      <c r="BD1037" s="24" t="str">
        <f t="shared" si="302"/>
        <v/>
      </c>
      <c r="BE1037" s="24" t="str">
        <f>IF(AND($BB$1=5,AG1037=5,$BC$1=AH1037),'Data Entry'!G1042,"")</f>
        <v/>
      </c>
      <c r="BF1037" s="24" t="str">
        <f t="shared" si="303"/>
        <v/>
      </c>
      <c r="BG1037" s="24" t="str">
        <f t="shared" si="304"/>
        <v/>
      </c>
      <c r="BH1037" s="24" t="str">
        <f>IF(AND($BB$1=5,AG1037=5,$BC$1=AH1037),'Data Entry'!E1042,"")</f>
        <v/>
      </c>
      <c r="BI1037" s="24" t="str">
        <f>IF(AND($BB$1=5,AG1037=5,$BC$1=AH1037),'Data Entry'!H1042,"")</f>
        <v/>
      </c>
      <c r="BJ1037" s="24" t="str">
        <f>IF(AND($BB$1=5,AG1037=5,$BC$1=AH1037),'Data Entry'!I1042,"")</f>
        <v/>
      </c>
      <c r="BK1037" s="24" t="str">
        <f t="shared" si="305"/>
        <v/>
      </c>
      <c r="BL1037" s="24" t="str">
        <f t="shared" si="306"/>
        <v/>
      </c>
      <c r="BM1037" s="24" t="str">
        <f t="shared" si="307"/>
        <v/>
      </c>
      <c r="BN1037" s="24" t="str">
        <f t="shared" si="308"/>
        <v/>
      </c>
    </row>
    <row r="1038" spans="1:66">
      <c r="A1038" s="20"/>
      <c r="B1038" s="20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7"/>
      <c r="AF1038" t="str">
        <f>IF(AK1038="","",IF(AK1038&gt;0,COUNT($AG$2:AG1038),""))</f>
        <v/>
      </c>
      <c r="AG1038" s="24">
        <f t="shared" si="291"/>
        <v>5</v>
      </c>
      <c r="AH1038" s="24">
        <f>IF(AND($AJ$1=5),'Data Entry'!C1043,"")</f>
        <v>0</v>
      </c>
      <c r="AI1038" s="24">
        <f>IF(AND($AJ$1=5),'Data Entry'!D1043,"")</f>
        <v>0</v>
      </c>
      <c r="AJ1038" s="24" t="str">
        <f t="shared" si="292"/>
        <v/>
      </c>
      <c r="AK1038" s="24">
        <f>IF(AND($AJ$1=5),'Data Entry'!F1043,"")</f>
        <v>0</v>
      </c>
      <c r="AL1038" s="24" t="str">
        <f t="shared" si="293"/>
        <v/>
      </c>
      <c r="AM1038" s="24">
        <f>IF(AND($AJ$1=5),'Data Entry'!G1043,"")</f>
        <v>0</v>
      </c>
      <c r="AN1038" s="24" t="str">
        <f t="shared" si="294"/>
        <v/>
      </c>
      <c r="AO1038" s="24" t="str">
        <f t="shared" si="295"/>
        <v/>
      </c>
      <c r="AP1038" s="24">
        <f>IF(AND($AJ$1=5),'Data Entry'!E1043,"")</f>
        <v>0</v>
      </c>
      <c r="AQ1038" s="24">
        <f>IF(AND($AJ$1=5),'Data Entry'!H1043,"")</f>
        <v>0</v>
      </c>
      <c r="AR1038" s="24">
        <f>IF(AND($AJ$1=5),'Data Entry'!I1043,"")</f>
        <v>0</v>
      </c>
      <c r="AS1038" s="24" t="str">
        <f t="shared" si="296"/>
        <v/>
      </c>
      <c r="AT1038" s="24" t="str">
        <f t="shared" si="297"/>
        <v/>
      </c>
      <c r="AU1038" s="24" t="str">
        <f t="shared" si="298"/>
        <v/>
      </c>
      <c r="AV1038" s="24" t="str">
        <f t="shared" si="299"/>
        <v/>
      </c>
      <c r="AX1038" t="str">
        <f>IF(BC1038="","",IF(BC1038&gt;0,COUNT($AY$2:AY1038),""))</f>
        <v/>
      </c>
      <c r="AY1038" s="24" t="str">
        <f t="shared" si="300"/>
        <v/>
      </c>
      <c r="AZ1038" s="24" t="str">
        <f>IF(AND($BB$1=5,$BC$1=AH1038),'Data Entry'!C1043,"")</f>
        <v/>
      </c>
      <c r="BA1038" s="24" t="str">
        <f>IF(AND($BB$1=5,AG1038=5,$BC$1=AH1038),'Data Entry'!D1043,"")</f>
        <v/>
      </c>
      <c r="BB1038" s="24" t="str">
        <f t="shared" si="301"/>
        <v/>
      </c>
      <c r="BC1038" s="24" t="str">
        <f>IF(AND($BB$1=5,AG1038=5,$BC$1=AH1038),'Data Entry'!F1043,"")</f>
        <v/>
      </c>
      <c r="BD1038" s="24" t="str">
        <f t="shared" si="302"/>
        <v/>
      </c>
      <c r="BE1038" s="24" t="str">
        <f>IF(AND($BB$1=5,AG1038=5,$BC$1=AH1038),'Data Entry'!G1043,"")</f>
        <v/>
      </c>
      <c r="BF1038" s="24" t="str">
        <f t="shared" si="303"/>
        <v/>
      </c>
      <c r="BG1038" s="24" t="str">
        <f t="shared" si="304"/>
        <v/>
      </c>
      <c r="BH1038" s="24" t="str">
        <f>IF(AND($BB$1=5,AG1038=5,$BC$1=AH1038),'Data Entry'!E1043,"")</f>
        <v/>
      </c>
      <c r="BI1038" s="24" t="str">
        <f>IF(AND($BB$1=5,AG1038=5,$BC$1=AH1038),'Data Entry'!H1043,"")</f>
        <v/>
      </c>
      <c r="BJ1038" s="24" t="str">
        <f>IF(AND($BB$1=5,AG1038=5,$BC$1=AH1038),'Data Entry'!I1043,"")</f>
        <v/>
      </c>
      <c r="BK1038" s="24" t="str">
        <f t="shared" si="305"/>
        <v/>
      </c>
      <c r="BL1038" s="24" t="str">
        <f t="shared" si="306"/>
        <v/>
      </c>
      <c r="BM1038" s="24" t="str">
        <f t="shared" si="307"/>
        <v/>
      </c>
      <c r="BN1038" s="24" t="str">
        <f t="shared" si="308"/>
        <v/>
      </c>
    </row>
    <row r="1039" spans="1:66">
      <c r="A1039" s="20"/>
      <c r="B1039" s="20"/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7"/>
      <c r="AF1039" t="str">
        <f>IF(AK1039="","",IF(AK1039&gt;0,COUNT($AG$2:AG1039),""))</f>
        <v/>
      </c>
      <c r="AG1039" s="24">
        <f t="shared" si="291"/>
        <v>5</v>
      </c>
      <c r="AH1039" s="24">
        <f>IF(AND($AJ$1=5),'Data Entry'!C1044,"")</f>
        <v>0</v>
      </c>
      <c r="AI1039" s="24">
        <f>IF(AND($AJ$1=5),'Data Entry'!D1044,"")</f>
        <v>0</v>
      </c>
      <c r="AJ1039" s="24" t="str">
        <f t="shared" si="292"/>
        <v/>
      </c>
      <c r="AK1039" s="24">
        <f>IF(AND($AJ$1=5),'Data Entry'!F1044,"")</f>
        <v>0</v>
      </c>
      <c r="AL1039" s="24" t="str">
        <f t="shared" si="293"/>
        <v/>
      </c>
      <c r="AM1039" s="24">
        <f>IF(AND($AJ$1=5),'Data Entry'!G1044,"")</f>
        <v>0</v>
      </c>
      <c r="AN1039" s="24" t="str">
        <f t="shared" si="294"/>
        <v/>
      </c>
      <c r="AO1039" s="24" t="str">
        <f t="shared" si="295"/>
        <v/>
      </c>
      <c r="AP1039" s="24">
        <f>IF(AND($AJ$1=5),'Data Entry'!E1044,"")</f>
        <v>0</v>
      </c>
      <c r="AQ1039" s="24">
        <f>IF(AND($AJ$1=5),'Data Entry'!H1044,"")</f>
        <v>0</v>
      </c>
      <c r="AR1039" s="24">
        <f>IF(AND($AJ$1=5),'Data Entry'!I1044,"")</f>
        <v>0</v>
      </c>
      <c r="AS1039" s="24" t="str">
        <f t="shared" si="296"/>
        <v/>
      </c>
      <c r="AT1039" s="24" t="str">
        <f t="shared" si="297"/>
        <v/>
      </c>
      <c r="AU1039" s="24" t="str">
        <f t="shared" si="298"/>
        <v/>
      </c>
      <c r="AV1039" s="24" t="str">
        <f t="shared" si="299"/>
        <v/>
      </c>
      <c r="AX1039" t="str">
        <f>IF(BC1039="","",IF(BC1039&gt;0,COUNT($AY$2:AY1039),""))</f>
        <v/>
      </c>
      <c r="AY1039" s="24" t="str">
        <f t="shared" si="300"/>
        <v/>
      </c>
      <c r="AZ1039" s="24" t="str">
        <f>IF(AND($BB$1=5,$BC$1=AH1039),'Data Entry'!C1044,"")</f>
        <v/>
      </c>
      <c r="BA1039" s="24" t="str">
        <f>IF(AND($BB$1=5,AG1039=5,$BC$1=AH1039),'Data Entry'!D1044,"")</f>
        <v/>
      </c>
      <c r="BB1039" s="24" t="str">
        <f t="shared" si="301"/>
        <v/>
      </c>
      <c r="BC1039" s="24" t="str">
        <f>IF(AND($BB$1=5,AG1039=5,$BC$1=AH1039),'Data Entry'!F1044,"")</f>
        <v/>
      </c>
      <c r="BD1039" s="24" t="str">
        <f t="shared" si="302"/>
        <v/>
      </c>
      <c r="BE1039" s="24" t="str">
        <f>IF(AND($BB$1=5,AG1039=5,$BC$1=AH1039),'Data Entry'!G1044,"")</f>
        <v/>
      </c>
      <c r="BF1039" s="24" t="str">
        <f t="shared" si="303"/>
        <v/>
      </c>
      <c r="BG1039" s="24" t="str">
        <f t="shared" si="304"/>
        <v/>
      </c>
      <c r="BH1039" s="24" t="str">
        <f>IF(AND($BB$1=5,AG1039=5,$BC$1=AH1039),'Data Entry'!E1044,"")</f>
        <v/>
      </c>
      <c r="BI1039" s="24" t="str">
        <f>IF(AND($BB$1=5,AG1039=5,$BC$1=AH1039),'Data Entry'!H1044,"")</f>
        <v/>
      </c>
      <c r="BJ1039" s="24" t="str">
        <f>IF(AND($BB$1=5,AG1039=5,$BC$1=AH1039),'Data Entry'!I1044,"")</f>
        <v/>
      </c>
      <c r="BK1039" s="24" t="str">
        <f t="shared" si="305"/>
        <v/>
      </c>
      <c r="BL1039" s="24" t="str">
        <f t="shared" si="306"/>
        <v/>
      </c>
      <c r="BM1039" s="24" t="str">
        <f t="shared" si="307"/>
        <v/>
      </c>
      <c r="BN1039" s="24" t="str">
        <f t="shared" si="308"/>
        <v/>
      </c>
    </row>
    <row r="1040" spans="1:66">
      <c r="A1040" s="20"/>
      <c r="B1040" s="20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7"/>
      <c r="AF1040" t="str">
        <f>IF(AK1040="","",IF(AK1040&gt;0,COUNT($AG$2:AG1040),""))</f>
        <v/>
      </c>
      <c r="AG1040" s="24">
        <f t="shared" si="291"/>
        <v>5</v>
      </c>
      <c r="AH1040" s="24">
        <f>IF(AND($AJ$1=5),'Data Entry'!C1045,"")</f>
        <v>0</v>
      </c>
      <c r="AI1040" s="24">
        <f>IF(AND($AJ$1=5),'Data Entry'!D1045,"")</f>
        <v>0</v>
      </c>
      <c r="AJ1040" s="24" t="str">
        <f t="shared" si="292"/>
        <v/>
      </c>
      <c r="AK1040" s="24">
        <f>IF(AND($AJ$1=5),'Data Entry'!F1045,"")</f>
        <v>0</v>
      </c>
      <c r="AL1040" s="24" t="str">
        <f t="shared" si="293"/>
        <v/>
      </c>
      <c r="AM1040" s="24">
        <f>IF(AND($AJ$1=5),'Data Entry'!G1045,"")</f>
        <v>0</v>
      </c>
      <c r="AN1040" s="24" t="str">
        <f t="shared" si="294"/>
        <v/>
      </c>
      <c r="AO1040" s="24" t="str">
        <f t="shared" si="295"/>
        <v/>
      </c>
      <c r="AP1040" s="24">
        <f>IF(AND($AJ$1=5),'Data Entry'!E1045,"")</f>
        <v>0</v>
      </c>
      <c r="AQ1040" s="24">
        <f>IF(AND($AJ$1=5),'Data Entry'!H1045,"")</f>
        <v>0</v>
      </c>
      <c r="AR1040" s="24">
        <f>IF(AND($AJ$1=5),'Data Entry'!I1045,"")</f>
        <v>0</v>
      </c>
      <c r="AS1040" s="24" t="str">
        <f t="shared" si="296"/>
        <v/>
      </c>
      <c r="AT1040" s="24" t="str">
        <f t="shared" si="297"/>
        <v/>
      </c>
      <c r="AU1040" s="24" t="str">
        <f t="shared" si="298"/>
        <v/>
      </c>
      <c r="AV1040" s="24" t="str">
        <f t="shared" si="299"/>
        <v/>
      </c>
      <c r="AX1040" t="str">
        <f>IF(BC1040="","",IF(BC1040&gt;0,COUNT($AY$2:AY1040),""))</f>
        <v/>
      </c>
      <c r="AY1040" s="24" t="str">
        <f t="shared" si="300"/>
        <v/>
      </c>
      <c r="AZ1040" s="24" t="str">
        <f>IF(AND($BB$1=5,$BC$1=AH1040),'Data Entry'!C1045,"")</f>
        <v/>
      </c>
      <c r="BA1040" s="24" t="str">
        <f>IF(AND($BB$1=5,AG1040=5,$BC$1=AH1040),'Data Entry'!D1045,"")</f>
        <v/>
      </c>
      <c r="BB1040" s="24" t="str">
        <f t="shared" si="301"/>
        <v/>
      </c>
      <c r="BC1040" s="24" t="str">
        <f>IF(AND($BB$1=5,AG1040=5,$BC$1=AH1040),'Data Entry'!F1045,"")</f>
        <v/>
      </c>
      <c r="BD1040" s="24" t="str">
        <f t="shared" si="302"/>
        <v/>
      </c>
      <c r="BE1040" s="24" t="str">
        <f>IF(AND($BB$1=5,AG1040=5,$BC$1=AH1040),'Data Entry'!G1045,"")</f>
        <v/>
      </c>
      <c r="BF1040" s="24" t="str">
        <f t="shared" si="303"/>
        <v/>
      </c>
      <c r="BG1040" s="24" t="str">
        <f t="shared" si="304"/>
        <v/>
      </c>
      <c r="BH1040" s="24" t="str">
        <f>IF(AND($BB$1=5,AG1040=5,$BC$1=AH1040),'Data Entry'!E1045,"")</f>
        <v/>
      </c>
      <c r="BI1040" s="24" t="str">
        <f>IF(AND($BB$1=5,AG1040=5,$BC$1=AH1040),'Data Entry'!H1045,"")</f>
        <v/>
      </c>
      <c r="BJ1040" s="24" t="str">
        <f>IF(AND($BB$1=5,AG1040=5,$BC$1=AH1040),'Data Entry'!I1045,"")</f>
        <v/>
      </c>
      <c r="BK1040" s="24" t="str">
        <f t="shared" si="305"/>
        <v/>
      </c>
      <c r="BL1040" s="24" t="str">
        <f t="shared" si="306"/>
        <v/>
      </c>
      <c r="BM1040" s="24" t="str">
        <f t="shared" si="307"/>
        <v/>
      </c>
      <c r="BN1040" s="24" t="str">
        <f t="shared" si="308"/>
        <v/>
      </c>
    </row>
    <row r="1041" spans="1:66">
      <c r="A1041" s="20"/>
      <c r="B1041" s="2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7"/>
      <c r="AF1041" t="str">
        <f>IF(AK1041="","",IF(AK1041&gt;0,COUNT($AG$2:AG1041),""))</f>
        <v/>
      </c>
      <c r="AG1041" s="24">
        <f t="shared" si="291"/>
        <v>5</v>
      </c>
      <c r="AH1041" s="24">
        <f>IF(AND($AJ$1=5),'Data Entry'!C1046,"")</f>
        <v>0</v>
      </c>
      <c r="AI1041" s="24">
        <f>IF(AND($AJ$1=5),'Data Entry'!D1046,"")</f>
        <v>0</v>
      </c>
      <c r="AJ1041" s="24" t="str">
        <f t="shared" si="292"/>
        <v/>
      </c>
      <c r="AK1041" s="24">
        <f>IF(AND($AJ$1=5),'Data Entry'!F1046,"")</f>
        <v>0</v>
      </c>
      <c r="AL1041" s="24" t="str">
        <f t="shared" si="293"/>
        <v/>
      </c>
      <c r="AM1041" s="24">
        <f>IF(AND($AJ$1=5),'Data Entry'!G1046,"")</f>
        <v>0</v>
      </c>
      <c r="AN1041" s="24" t="str">
        <f t="shared" si="294"/>
        <v/>
      </c>
      <c r="AO1041" s="24" t="str">
        <f t="shared" si="295"/>
        <v/>
      </c>
      <c r="AP1041" s="24">
        <f>IF(AND($AJ$1=5),'Data Entry'!E1046,"")</f>
        <v>0</v>
      </c>
      <c r="AQ1041" s="24">
        <f>IF(AND($AJ$1=5),'Data Entry'!H1046,"")</f>
        <v>0</v>
      </c>
      <c r="AR1041" s="24">
        <f>IF(AND($AJ$1=5),'Data Entry'!I1046,"")</f>
        <v>0</v>
      </c>
      <c r="AS1041" s="24" t="str">
        <f t="shared" si="296"/>
        <v/>
      </c>
      <c r="AT1041" s="24" t="str">
        <f t="shared" si="297"/>
        <v/>
      </c>
      <c r="AU1041" s="24" t="str">
        <f t="shared" si="298"/>
        <v/>
      </c>
      <c r="AV1041" s="24" t="str">
        <f t="shared" si="299"/>
        <v/>
      </c>
      <c r="AX1041" t="str">
        <f>IF(BC1041="","",IF(BC1041&gt;0,COUNT($AY$2:AY1041),""))</f>
        <v/>
      </c>
      <c r="AY1041" s="24" t="str">
        <f t="shared" si="300"/>
        <v/>
      </c>
      <c r="AZ1041" s="24" t="str">
        <f>IF(AND($BB$1=5,$BC$1=AH1041),'Data Entry'!C1046,"")</f>
        <v/>
      </c>
      <c r="BA1041" s="24" t="str">
        <f>IF(AND($BB$1=5,AG1041=5,$BC$1=AH1041),'Data Entry'!D1046,"")</f>
        <v/>
      </c>
      <c r="BB1041" s="24" t="str">
        <f t="shared" si="301"/>
        <v/>
      </c>
      <c r="BC1041" s="24" t="str">
        <f>IF(AND($BB$1=5,AG1041=5,$BC$1=AH1041),'Data Entry'!F1046,"")</f>
        <v/>
      </c>
      <c r="BD1041" s="24" t="str">
        <f t="shared" si="302"/>
        <v/>
      </c>
      <c r="BE1041" s="24" t="str">
        <f>IF(AND($BB$1=5,AG1041=5,$BC$1=AH1041),'Data Entry'!G1046,"")</f>
        <v/>
      </c>
      <c r="BF1041" s="24" t="str">
        <f t="shared" si="303"/>
        <v/>
      </c>
      <c r="BG1041" s="24" t="str">
        <f t="shared" si="304"/>
        <v/>
      </c>
      <c r="BH1041" s="24" t="str">
        <f>IF(AND($BB$1=5,AG1041=5,$BC$1=AH1041),'Data Entry'!E1046,"")</f>
        <v/>
      </c>
      <c r="BI1041" s="24" t="str">
        <f>IF(AND($BB$1=5,AG1041=5,$BC$1=AH1041),'Data Entry'!H1046,"")</f>
        <v/>
      </c>
      <c r="BJ1041" s="24" t="str">
        <f>IF(AND($BB$1=5,AG1041=5,$BC$1=AH1041),'Data Entry'!I1046,"")</f>
        <v/>
      </c>
      <c r="BK1041" s="24" t="str">
        <f t="shared" si="305"/>
        <v/>
      </c>
      <c r="BL1041" s="24" t="str">
        <f t="shared" si="306"/>
        <v/>
      </c>
      <c r="BM1041" s="24" t="str">
        <f t="shared" si="307"/>
        <v/>
      </c>
      <c r="BN1041" s="24" t="str">
        <f t="shared" si="308"/>
        <v/>
      </c>
    </row>
    <row r="1042" spans="1:66">
      <c r="A1042" s="20"/>
      <c r="B1042" s="20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7"/>
      <c r="AF1042" t="str">
        <f>IF(AK1042="","",IF(AK1042&gt;0,COUNT($AG$2:AG1042),""))</f>
        <v/>
      </c>
      <c r="AG1042" s="24">
        <f t="shared" si="291"/>
        <v>5</v>
      </c>
      <c r="AH1042" s="24">
        <f>IF(AND($AJ$1=5),'Data Entry'!C1047,"")</f>
        <v>0</v>
      </c>
      <c r="AI1042" s="24">
        <f>IF(AND($AJ$1=5),'Data Entry'!D1047,"")</f>
        <v>0</v>
      </c>
      <c r="AJ1042" s="24" t="str">
        <f t="shared" si="292"/>
        <v/>
      </c>
      <c r="AK1042" s="24">
        <f>IF(AND($AJ$1=5),'Data Entry'!F1047,"")</f>
        <v>0</v>
      </c>
      <c r="AL1042" s="24" t="str">
        <f t="shared" si="293"/>
        <v/>
      </c>
      <c r="AM1042" s="24">
        <f>IF(AND($AJ$1=5),'Data Entry'!G1047,"")</f>
        <v>0</v>
      </c>
      <c r="AN1042" s="24" t="str">
        <f t="shared" si="294"/>
        <v/>
      </c>
      <c r="AO1042" s="24" t="str">
        <f t="shared" si="295"/>
        <v/>
      </c>
      <c r="AP1042" s="24">
        <f>IF(AND($AJ$1=5),'Data Entry'!E1047,"")</f>
        <v>0</v>
      </c>
      <c r="AQ1042" s="24">
        <f>IF(AND($AJ$1=5),'Data Entry'!H1047,"")</f>
        <v>0</v>
      </c>
      <c r="AR1042" s="24">
        <f>IF(AND($AJ$1=5),'Data Entry'!I1047,"")</f>
        <v>0</v>
      </c>
      <c r="AS1042" s="24" t="str">
        <f t="shared" si="296"/>
        <v/>
      </c>
      <c r="AT1042" s="24" t="str">
        <f t="shared" si="297"/>
        <v/>
      </c>
      <c r="AU1042" s="24" t="str">
        <f t="shared" si="298"/>
        <v/>
      </c>
      <c r="AV1042" s="24" t="str">
        <f t="shared" si="299"/>
        <v/>
      </c>
      <c r="AX1042" t="str">
        <f>IF(BC1042="","",IF(BC1042&gt;0,COUNT($AY$2:AY1042),""))</f>
        <v/>
      </c>
      <c r="AY1042" s="24" t="str">
        <f t="shared" si="300"/>
        <v/>
      </c>
      <c r="AZ1042" s="24" t="str">
        <f>IF(AND($BB$1=5,$BC$1=AH1042),'Data Entry'!C1047,"")</f>
        <v/>
      </c>
      <c r="BA1042" s="24" t="str">
        <f>IF(AND($BB$1=5,AG1042=5,$BC$1=AH1042),'Data Entry'!D1047,"")</f>
        <v/>
      </c>
      <c r="BB1042" s="24" t="str">
        <f t="shared" si="301"/>
        <v/>
      </c>
      <c r="BC1042" s="24" t="str">
        <f>IF(AND($BB$1=5,AG1042=5,$BC$1=AH1042),'Data Entry'!F1047,"")</f>
        <v/>
      </c>
      <c r="BD1042" s="24" t="str">
        <f t="shared" si="302"/>
        <v/>
      </c>
      <c r="BE1042" s="24" t="str">
        <f>IF(AND($BB$1=5,AG1042=5,$BC$1=AH1042),'Data Entry'!G1047,"")</f>
        <v/>
      </c>
      <c r="BF1042" s="24" t="str">
        <f t="shared" si="303"/>
        <v/>
      </c>
      <c r="BG1042" s="24" t="str">
        <f t="shared" si="304"/>
        <v/>
      </c>
      <c r="BH1042" s="24" t="str">
        <f>IF(AND($BB$1=5,AG1042=5,$BC$1=AH1042),'Data Entry'!E1047,"")</f>
        <v/>
      </c>
      <c r="BI1042" s="24" t="str">
        <f>IF(AND($BB$1=5,AG1042=5,$BC$1=AH1042),'Data Entry'!H1047,"")</f>
        <v/>
      </c>
      <c r="BJ1042" s="24" t="str">
        <f>IF(AND($BB$1=5,AG1042=5,$BC$1=AH1042),'Data Entry'!I1047,"")</f>
        <v/>
      </c>
      <c r="BK1042" s="24" t="str">
        <f t="shared" si="305"/>
        <v/>
      </c>
      <c r="BL1042" s="24" t="str">
        <f t="shared" si="306"/>
        <v/>
      </c>
      <c r="BM1042" s="24" t="str">
        <f t="shared" si="307"/>
        <v/>
      </c>
      <c r="BN1042" s="24" t="str">
        <f t="shared" si="308"/>
        <v/>
      </c>
    </row>
    <row r="1043" spans="1:66">
      <c r="A1043" s="20"/>
      <c r="B1043" s="20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7"/>
      <c r="AF1043" t="str">
        <f>IF(AK1043="","",IF(AK1043&gt;0,COUNT($AG$2:AG1043),""))</f>
        <v/>
      </c>
      <c r="AG1043" s="24">
        <f t="shared" si="291"/>
        <v>5</v>
      </c>
      <c r="AH1043" s="24">
        <f>IF(AND($AJ$1=5),'Data Entry'!C1048,"")</f>
        <v>0</v>
      </c>
      <c r="AI1043" s="24">
        <f>IF(AND($AJ$1=5),'Data Entry'!D1048,"")</f>
        <v>0</v>
      </c>
      <c r="AJ1043" s="24" t="str">
        <f t="shared" si="292"/>
        <v/>
      </c>
      <c r="AK1043" s="24">
        <f>IF(AND($AJ$1=5),'Data Entry'!F1048,"")</f>
        <v>0</v>
      </c>
      <c r="AL1043" s="24" t="str">
        <f t="shared" si="293"/>
        <v/>
      </c>
      <c r="AM1043" s="24">
        <f>IF(AND($AJ$1=5),'Data Entry'!G1048,"")</f>
        <v>0</v>
      </c>
      <c r="AN1043" s="24" t="str">
        <f t="shared" si="294"/>
        <v/>
      </c>
      <c r="AO1043" s="24" t="str">
        <f t="shared" si="295"/>
        <v/>
      </c>
      <c r="AP1043" s="24">
        <f>IF(AND($AJ$1=5),'Data Entry'!E1048,"")</f>
        <v>0</v>
      </c>
      <c r="AQ1043" s="24">
        <f>IF(AND($AJ$1=5),'Data Entry'!H1048,"")</f>
        <v>0</v>
      </c>
      <c r="AR1043" s="24">
        <f>IF(AND($AJ$1=5),'Data Entry'!I1048,"")</f>
        <v>0</v>
      </c>
      <c r="AS1043" s="24" t="str">
        <f t="shared" si="296"/>
        <v/>
      </c>
      <c r="AT1043" s="24" t="str">
        <f t="shared" si="297"/>
        <v/>
      </c>
      <c r="AU1043" s="24" t="str">
        <f t="shared" si="298"/>
        <v/>
      </c>
      <c r="AV1043" s="24" t="str">
        <f t="shared" si="299"/>
        <v/>
      </c>
      <c r="AX1043" t="str">
        <f>IF(BC1043="","",IF(BC1043&gt;0,COUNT($AY$2:AY1043),""))</f>
        <v/>
      </c>
      <c r="AY1043" s="24" t="str">
        <f t="shared" si="300"/>
        <v/>
      </c>
      <c r="AZ1043" s="24" t="str">
        <f>IF(AND($BB$1=5,$BC$1=AH1043),'Data Entry'!C1048,"")</f>
        <v/>
      </c>
      <c r="BA1043" s="24" t="str">
        <f>IF(AND($BB$1=5,AG1043=5,$BC$1=AH1043),'Data Entry'!D1048,"")</f>
        <v/>
      </c>
      <c r="BB1043" s="24" t="str">
        <f t="shared" si="301"/>
        <v/>
      </c>
      <c r="BC1043" s="24" t="str">
        <f>IF(AND($BB$1=5,AG1043=5,$BC$1=AH1043),'Data Entry'!F1048,"")</f>
        <v/>
      </c>
      <c r="BD1043" s="24" t="str">
        <f t="shared" si="302"/>
        <v/>
      </c>
      <c r="BE1043" s="24" t="str">
        <f>IF(AND($BB$1=5,AG1043=5,$BC$1=AH1043),'Data Entry'!G1048,"")</f>
        <v/>
      </c>
      <c r="BF1043" s="24" t="str">
        <f t="shared" si="303"/>
        <v/>
      </c>
      <c r="BG1043" s="24" t="str">
        <f t="shared" si="304"/>
        <v/>
      </c>
      <c r="BH1043" s="24" t="str">
        <f>IF(AND($BB$1=5,AG1043=5,$BC$1=AH1043),'Data Entry'!E1048,"")</f>
        <v/>
      </c>
      <c r="BI1043" s="24" t="str">
        <f>IF(AND($BB$1=5,AG1043=5,$BC$1=AH1043),'Data Entry'!H1048,"")</f>
        <v/>
      </c>
      <c r="BJ1043" s="24" t="str">
        <f>IF(AND($BB$1=5,AG1043=5,$BC$1=AH1043),'Data Entry'!I1048,"")</f>
        <v/>
      </c>
      <c r="BK1043" s="24" t="str">
        <f t="shared" si="305"/>
        <v/>
      </c>
      <c r="BL1043" s="24" t="str">
        <f t="shared" si="306"/>
        <v/>
      </c>
      <c r="BM1043" s="24" t="str">
        <f t="shared" si="307"/>
        <v/>
      </c>
      <c r="BN1043" s="24" t="str">
        <f t="shared" si="308"/>
        <v/>
      </c>
    </row>
    <row r="1044" spans="1:66">
      <c r="A1044" s="20"/>
      <c r="B1044" s="20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7"/>
      <c r="AF1044" t="str">
        <f>IF(AK1044="","",IF(AK1044&gt;0,COUNT($AG$2:AG1044),""))</f>
        <v/>
      </c>
      <c r="AG1044" s="24">
        <f t="shared" si="291"/>
        <v>5</v>
      </c>
      <c r="AH1044" s="24">
        <f>IF(AND($AJ$1=5),'Data Entry'!C1049,"")</f>
        <v>0</v>
      </c>
      <c r="AI1044" s="24">
        <f>IF(AND($AJ$1=5),'Data Entry'!D1049,"")</f>
        <v>0</v>
      </c>
      <c r="AJ1044" s="24" t="str">
        <f t="shared" si="292"/>
        <v/>
      </c>
      <c r="AK1044" s="24">
        <f>IF(AND($AJ$1=5),'Data Entry'!F1049,"")</f>
        <v>0</v>
      </c>
      <c r="AL1044" s="24" t="str">
        <f t="shared" si="293"/>
        <v/>
      </c>
      <c r="AM1044" s="24">
        <f>IF(AND($AJ$1=5),'Data Entry'!G1049,"")</f>
        <v>0</v>
      </c>
      <c r="AN1044" s="24" t="str">
        <f t="shared" si="294"/>
        <v/>
      </c>
      <c r="AO1044" s="24" t="str">
        <f t="shared" si="295"/>
        <v/>
      </c>
      <c r="AP1044" s="24">
        <f>IF(AND($AJ$1=5),'Data Entry'!E1049,"")</f>
        <v>0</v>
      </c>
      <c r="AQ1044" s="24">
        <f>IF(AND($AJ$1=5),'Data Entry'!H1049,"")</f>
        <v>0</v>
      </c>
      <c r="AR1044" s="24">
        <f>IF(AND($AJ$1=5),'Data Entry'!I1049,"")</f>
        <v>0</v>
      </c>
      <c r="AS1044" s="24" t="str">
        <f t="shared" si="296"/>
        <v/>
      </c>
      <c r="AT1044" s="24" t="str">
        <f t="shared" si="297"/>
        <v/>
      </c>
      <c r="AU1044" s="24" t="str">
        <f t="shared" si="298"/>
        <v/>
      </c>
      <c r="AV1044" s="24" t="str">
        <f t="shared" si="299"/>
        <v/>
      </c>
      <c r="AX1044" t="str">
        <f>IF(BC1044="","",IF(BC1044&gt;0,COUNT($AY$2:AY1044),""))</f>
        <v/>
      </c>
      <c r="AY1044" s="24" t="str">
        <f t="shared" si="300"/>
        <v/>
      </c>
      <c r="AZ1044" s="24" t="str">
        <f>IF(AND($BB$1=5,$BC$1=AH1044),'Data Entry'!C1049,"")</f>
        <v/>
      </c>
      <c r="BA1044" s="24" t="str">
        <f>IF(AND($BB$1=5,AG1044=5,$BC$1=AH1044),'Data Entry'!D1049,"")</f>
        <v/>
      </c>
      <c r="BB1044" s="24" t="str">
        <f t="shared" si="301"/>
        <v/>
      </c>
      <c r="BC1044" s="24" t="str">
        <f>IF(AND($BB$1=5,AG1044=5,$BC$1=AH1044),'Data Entry'!F1049,"")</f>
        <v/>
      </c>
      <c r="BD1044" s="24" t="str">
        <f t="shared" si="302"/>
        <v/>
      </c>
      <c r="BE1044" s="24" t="str">
        <f>IF(AND($BB$1=5,AG1044=5,$BC$1=AH1044),'Data Entry'!G1049,"")</f>
        <v/>
      </c>
      <c r="BF1044" s="24" t="str">
        <f t="shared" si="303"/>
        <v/>
      </c>
      <c r="BG1044" s="24" t="str">
        <f t="shared" si="304"/>
        <v/>
      </c>
      <c r="BH1044" s="24" t="str">
        <f>IF(AND($BB$1=5,AG1044=5,$BC$1=AH1044),'Data Entry'!E1049,"")</f>
        <v/>
      </c>
      <c r="BI1044" s="24" t="str">
        <f>IF(AND($BB$1=5,AG1044=5,$BC$1=AH1044),'Data Entry'!H1049,"")</f>
        <v/>
      </c>
      <c r="BJ1044" s="24" t="str">
        <f>IF(AND($BB$1=5,AG1044=5,$BC$1=AH1044),'Data Entry'!I1049,"")</f>
        <v/>
      </c>
      <c r="BK1044" s="24" t="str">
        <f t="shared" si="305"/>
        <v/>
      </c>
      <c r="BL1044" s="24" t="str">
        <f t="shared" si="306"/>
        <v/>
      </c>
      <c r="BM1044" s="24" t="str">
        <f t="shared" si="307"/>
        <v/>
      </c>
      <c r="BN1044" s="24" t="str">
        <f t="shared" si="308"/>
        <v/>
      </c>
    </row>
    <row r="1045" spans="1:66">
      <c r="A1045" s="20"/>
      <c r="B1045" s="20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7"/>
      <c r="AF1045" t="str">
        <f>IF(AK1045="","",IF(AK1045&gt;0,COUNT($AG$2:AG1045),""))</f>
        <v/>
      </c>
      <c r="AG1045" s="24">
        <f t="shared" si="291"/>
        <v>5</v>
      </c>
      <c r="AH1045" s="24">
        <f>IF(AND($AJ$1=5),'Data Entry'!C1050,"")</f>
        <v>0</v>
      </c>
      <c r="AI1045" s="24">
        <f>IF(AND($AJ$1=5),'Data Entry'!D1050,"")</f>
        <v>0</v>
      </c>
      <c r="AJ1045" s="24" t="str">
        <f t="shared" si="292"/>
        <v/>
      </c>
      <c r="AK1045" s="24">
        <f>IF(AND($AJ$1=5),'Data Entry'!F1050,"")</f>
        <v>0</v>
      </c>
      <c r="AL1045" s="24" t="str">
        <f t="shared" si="293"/>
        <v/>
      </c>
      <c r="AM1045" s="24">
        <f>IF(AND($AJ$1=5),'Data Entry'!G1050,"")</f>
        <v>0</v>
      </c>
      <c r="AN1045" s="24" t="str">
        <f t="shared" si="294"/>
        <v/>
      </c>
      <c r="AO1045" s="24" t="str">
        <f t="shared" si="295"/>
        <v/>
      </c>
      <c r="AP1045" s="24">
        <f>IF(AND($AJ$1=5),'Data Entry'!E1050,"")</f>
        <v>0</v>
      </c>
      <c r="AQ1045" s="24">
        <f>IF(AND($AJ$1=5),'Data Entry'!H1050,"")</f>
        <v>0</v>
      </c>
      <c r="AR1045" s="24">
        <f>IF(AND($AJ$1=5),'Data Entry'!I1050,"")</f>
        <v>0</v>
      </c>
      <c r="AS1045" s="24" t="str">
        <f t="shared" si="296"/>
        <v/>
      </c>
      <c r="AT1045" s="24" t="str">
        <f t="shared" si="297"/>
        <v/>
      </c>
      <c r="AU1045" s="24" t="str">
        <f t="shared" si="298"/>
        <v/>
      </c>
      <c r="AV1045" s="24" t="str">
        <f t="shared" si="299"/>
        <v/>
      </c>
      <c r="AX1045" t="str">
        <f>IF(BC1045="","",IF(BC1045&gt;0,COUNT($AY$2:AY1045),""))</f>
        <v/>
      </c>
      <c r="AY1045" s="24" t="str">
        <f t="shared" si="300"/>
        <v/>
      </c>
      <c r="AZ1045" s="24" t="str">
        <f>IF(AND($BB$1=5,$BC$1=AH1045),'Data Entry'!C1050,"")</f>
        <v/>
      </c>
      <c r="BA1045" s="24" t="str">
        <f>IF(AND($BB$1=5,AG1045=5,$BC$1=AH1045),'Data Entry'!D1050,"")</f>
        <v/>
      </c>
      <c r="BB1045" s="24" t="str">
        <f t="shared" si="301"/>
        <v/>
      </c>
      <c r="BC1045" s="24" t="str">
        <f>IF(AND($BB$1=5,AG1045=5,$BC$1=AH1045),'Data Entry'!F1050,"")</f>
        <v/>
      </c>
      <c r="BD1045" s="24" t="str">
        <f t="shared" si="302"/>
        <v/>
      </c>
      <c r="BE1045" s="24" t="str">
        <f>IF(AND($BB$1=5,AG1045=5,$BC$1=AH1045),'Data Entry'!G1050,"")</f>
        <v/>
      </c>
      <c r="BF1045" s="24" t="str">
        <f t="shared" si="303"/>
        <v/>
      </c>
      <c r="BG1045" s="24" t="str">
        <f t="shared" si="304"/>
        <v/>
      </c>
      <c r="BH1045" s="24" t="str">
        <f>IF(AND($BB$1=5,AG1045=5,$BC$1=AH1045),'Data Entry'!E1050,"")</f>
        <v/>
      </c>
      <c r="BI1045" s="24" t="str">
        <f>IF(AND($BB$1=5,AG1045=5,$BC$1=AH1045),'Data Entry'!H1050,"")</f>
        <v/>
      </c>
      <c r="BJ1045" s="24" t="str">
        <f>IF(AND($BB$1=5,AG1045=5,$BC$1=AH1045),'Data Entry'!I1050,"")</f>
        <v/>
      </c>
      <c r="BK1045" s="24" t="str">
        <f t="shared" si="305"/>
        <v/>
      </c>
      <c r="BL1045" s="24" t="str">
        <f t="shared" si="306"/>
        <v/>
      </c>
      <c r="BM1045" s="24" t="str">
        <f t="shared" si="307"/>
        <v/>
      </c>
      <c r="BN1045" s="24" t="str">
        <f t="shared" si="308"/>
        <v/>
      </c>
    </row>
    <row r="1046" spans="1:66">
      <c r="A1046" s="20"/>
      <c r="B1046" s="20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7"/>
      <c r="AF1046" t="str">
        <f>IF(AK1046="","",IF(AK1046&gt;0,COUNT($AG$2:AG1046),""))</f>
        <v/>
      </c>
      <c r="AG1046" s="24">
        <f t="shared" si="291"/>
        <v>5</v>
      </c>
      <c r="AH1046" s="24">
        <f>IF(AND($AJ$1=5),'Data Entry'!C1051,"")</f>
        <v>0</v>
      </c>
      <c r="AI1046" s="24">
        <f>IF(AND($AJ$1=5),'Data Entry'!D1051,"")</f>
        <v>0</v>
      </c>
      <c r="AJ1046" s="24" t="str">
        <f t="shared" si="292"/>
        <v/>
      </c>
      <c r="AK1046" s="24">
        <f>IF(AND($AJ$1=5),'Data Entry'!F1051,"")</f>
        <v>0</v>
      </c>
      <c r="AL1046" s="24" t="str">
        <f t="shared" si="293"/>
        <v/>
      </c>
      <c r="AM1046" s="24">
        <f>IF(AND($AJ$1=5),'Data Entry'!G1051,"")</f>
        <v>0</v>
      </c>
      <c r="AN1046" s="24" t="str">
        <f t="shared" si="294"/>
        <v/>
      </c>
      <c r="AO1046" s="24" t="str">
        <f t="shared" si="295"/>
        <v/>
      </c>
      <c r="AP1046" s="24">
        <f>IF(AND($AJ$1=5),'Data Entry'!E1051,"")</f>
        <v>0</v>
      </c>
      <c r="AQ1046" s="24">
        <f>IF(AND($AJ$1=5),'Data Entry'!H1051,"")</f>
        <v>0</v>
      </c>
      <c r="AR1046" s="24">
        <f>IF(AND($AJ$1=5),'Data Entry'!I1051,"")</f>
        <v>0</v>
      </c>
      <c r="AS1046" s="24" t="str">
        <f t="shared" si="296"/>
        <v/>
      </c>
      <c r="AT1046" s="24" t="str">
        <f t="shared" si="297"/>
        <v/>
      </c>
      <c r="AU1046" s="24" t="str">
        <f t="shared" si="298"/>
        <v/>
      </c>
      <c r="AV1046" s="24" t="str">
        <f t="shared" si="299"/>
        <v/>
      </c>
      <c r="AX1046" t="str">
        <f>IF(BC1046="","",IF(BC1046&gt;0,COUNT($AY$2:AY1046),""))</f>
        <v/>
      </c>
      <c r="AY1046" s="24" t="str">
        <f t="shared" si="300"/>
        <v/>
      </c>
      <c r="AZ1046" s="24" t="str">
        <f>IF(AND($BB$1=5,$BC$1=AH1046),'Data Entry'!C1051,"")</f>
        <v/>
      </c>
      <c r="BA1046" s="24" t="str">
        <f>IF(AND($BB$1=5,AG1046=5,$BC$1=AH1046),'Data Entry'!D1051,"")</f>
        <v/>
      </c>
      <c r="BB1046" s="24" t="str">
        <f t="shared" si="301"/>
        <v/>
      </c>
      <c r="BC1046" s="24" t="str">
        <f>IF(AND($BB$1=5,AG1046=5,$BC$1=AH1046),'Data Entry'!F1051,"")</f>
        <v/>
      </c>
      <c r="BD1046" s="24" t="str">
        <f t="shared" si="302"/>
        <v/>
      </c>
      <c r="BE1046" s="24" t="str">
        <f>IF(AND($BB$1=5,AG1046=5,$BC$1=AH1046),'Data Entry'!G1051,"")</f>
        <v/>
      </c>
      <c r="BF1046" s="24" t="str">
        <f t="shared" si="303"/>
        <v/>
      </c>
      <c r="BG1046" s="24" t="str">
        <f t="shared" si="304"/>
        <v/>
      </c>
      <c r="BH1046" s="24" t="str">
        <f>IF(AND($BB$1=5,AG1046=5,$BC$1=AH1046),'Data Entry'!E1051,"")</f>
        <v/>
      </c>
      <c r="BI1046" s="24" t="str">
        <f>IF(AND($BB$1=5,AG1046=5,$BC$1=AH1046),'Data Entry'!H1051,"")</f>
        <v/>
      </c>
      <c r="BJ1046" s="24" t="str">
        <f>IF(AND($BB$1=5,AG1046=5,$BC$1=AH1046),'Data Entry'!I1051,"")</f>
        <v/>
      </c>
      <c r="BK1046" s="24" t="str">
        <f t="shared" si="305"/>
        <v/>
      </c>
      <c r="BL1046" s="24" t="str">
        <f t="shared" si="306"/>
        <v/>
      </c>
      <c r="BM1046" s="24" t="str">
        <f t="shared" si="307"/>
        <v/>
      </c>
      <c r="BN1046" s="24" t="str">
        <f t="shared" si="308"/>
        <v/>
      </c>
    </row>
    <row r="1047" spans="1:66">
      <c r="A1047" s="20"/>
      <c r="B1047" s="2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7"/>
      <c r="AF1047" t="str">
        <f>IF(AK1047="","",IF(AK1047&gt;0,COUNT($AG$2:AG1047),""))</f>
        <v/>
      </c>
      <c r="AG1047" s="24">
        <f t="shared" si="291"/>
        <v>5</v>
      </c>
      <c r="AH1047" s="24">
        <f>IF(AND($AJ$1=5),'Data Entry'!C1052,"")</f>
        <v>0</v>
      </c>
      <c r="AI1047" s="24">
        <f>IF(AND($AJ$1=5),'Data Entry'!D1052,"")</f>
        <v>0</v>
      </c>
      <c r="AJ1047" s="24" t="str">
        <f t="shared" si="292"/>
        <v/>
      </c>
      <c r="AK1047" s="24">
        <f>IF(AND($AJ$1=5),'Data Entry'!F1052,"")</f>
        <v>0</v>
      </c>
      <c r="AL1047" s="24" t="str">
        <f t="shared" si="293"/>
        <v/>
      </c>
      <c r="AM1047" s="24">
        <f>IF(AND($AJ$1=5),'Data Entry'!G1052,"")</f>
        <v>0</v>
      </c>
      <c r="AN1047" s="24" t="str">
        <f t="shared" si="294"/>
        <v/>
      </c>
      <c r="AO1047" s="24" t="str">
        <f t="shared" si="295"/>
        <v/>
      </c>
      <c r="AP1047" s="24">
        <f>IF(AND($AJ$1=5),'Data Entry'!E1052,"")</f>
        <v>0</v>
      </c>
      <c r="AQ1047" s="24">
        <f>IF(AND($AJ$1=5),'Data Entry'!H1052,"")</f>
        <v>0</v>
      </c>
      <c r="AR1047" s="24">
        <f>IF(AND($AJ$1=5),'Data Entry'!I1052,"")</f>
        <v>0</v>
      </c>
      <c r="AS1047" s="24" t="str">
        <f t="shared" si="296"/>
        <v/>
      </c>
      <c r="AT1047" s="24" t="str">
        <f t="shared" si="297"/>
        <v/>
      </c>
      <c r="AU1047" s="24" t="str">
        <f t="shared" si="298"/>
        <v/>
      </c>
      <c r="AV1047" s="24" t="str">
        <f t="shared" si="299"/>
        <v/>
      </c>
      <c r="AX1047" t="str">
        <f>IF(BC1047="","",IF(BC1047&gt;0,COUNT($AY$2:AY1047),""))</f>
        <v/>
      </c>
      <c r="AY1047" s="24" t="str">
        <f t="shared" si="300"/>
        <v/>
      </c>
      <c r="AZ1047" s="24" t="str">
        <f>IF(AND($BB$1=5,$BC$1=AH1047),'Data Entry'!C1052,"")</f>
        <v/>
      </c>
      <c r="BA1047" s="24" t="str">
        <f>IF(AND($BB$1=5,AG1047=5,$BC$1=AH1047),'Data Entry'!D1052,"")</f>
        <v/>
      </c>
      <c r="BB1047" s="24" t="str">
        <f t="shared" si="301"/>
        <v/>
      </c>
      <c r="BC1047" s="24" t="str">
        <f>IF(AND($BB$1=5,AG1047=5,$BC$1=AH1047),'Data Entry'!F1052,"")</f>
        <v/>
      </c>
      <c r="BD1047" s="24" t="str">
        <f t="shared" si="302"/>
        <v/>
      </c>
      <c r="BE1047" s="24" t="str">
        <f>IF(AND($BB$1=5,AG1047=5,$BC$1=AH1047),'Data Entry'!G1052,"")</f>
        <v/>
      </c>
      <c r="BF1047" s="24" t="str">
        <f t="shared" si="303"/>
        <v/>
      </c>
      <c r="BG1047" s="24" t="str">
        <f t="shared" si="304"/>
        <v/>
      </c>
      <c r="BH1047" s="24" t="str">
        <f>IF(AND($BB$1=5,AG1047=5,$BC$1=AH1047),'Data Entry'!E1052,"")</f>
        <v/>
      </c>
      <c r="BI1047" s="24" t="str">
        <f>IF(AND($BB$1=5,AG1047=5,$BC$1=AH1047),'Data Entry'!H1052,"")</f>
        <v/>
      </c>
      <c r="BJ1047" s="24" t="str">
        <f>IF(AND($BB$1=5,AG1047=5,$BC$1=AH1047),'Data Entry'!I1052,"")</f>
        <v/>
      </c>
      <c r="BK1047" s="24" t="str">
        <f t="shared" si="305"/>
        <v/>
      </c>
      <c r="BL1047" s="24" t="str">
        <f t="shared" si="306"/>
        <v/>
      </c>
      <c r="BM1047" s="24" t="str">
        <f t="shared" si="307"/>
        <v/>
      </c>
      <c r="BN1047" s="24" t="str">
        <f t="shared" si="308"/>
        <v/>
      </c>
    </row>
    <row r="1048" spans="1:66">
      <c r="A1048" s="20"/>
      <c r="B1048" s="20"/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7"/>
      <c r="AF1048" t="str">
        <f>IF(AK1048="","",IF(AK1048&gt;0,COUNT($AG$2:AG1048),""))</f>
        <v/>
      </c>
      <c r="AG1048" s="24">
        <f t="shared" si="291"/>
        <v>5</v>
      </c>
      <c r="AH1048" s="24">
        <f>IF(AND($AJ$1=5),'Data Entry'!C1053,"")</f>
        <v>0</v>
      </c>
      <c r="AI1048" s="24">
        <f>IF(AND($AJ$1=5),'Data Entry'!D1053,"")</f>
        <v>0</v>
      </c>
      <c r="AJ1048" s="24" t="str">
        <f t="shared" si="292"/>
        <v/>
      </c>
      <c r="AK1048" s="24">
        <f>IF(AND($AJ$1=5),'Data Entry'!F1053,"")</f>
        <v>0</v>
      </c>
      <c r="AL1048" s="24" t="str">
        <f t="shared" si="293"/>
        <v/>
      </c>
      <c r="AM1048" s="24">
        <f>IF(AND($AJ$1=5),'Data Entry'!G1053,"")</f>
        <v>0</v>
      </c>
      <c r="AN1048" s="24" t="str">
        <f t="shared" si="294"/>
        <v/>
      </c>
      <c r="AO1048" s="24" t="str">
        <f t="shared" si="295"/>
        <v/>
      </c>
      <c r="AP1048" s="24">
        <f>IF(AND($AJ$1=5),'Data Entry'!E1053,"")</f>
        <v>0</v>
      </c>
      <c r="AQ1048" s="24">
        <f>IF(AND($AJ$1=5),'Data Entry'!H1053,"")</f>
        <v>0</v>
      </c>
      <c r="AR1048" s="24">
        <f>IF(AND($AJ$1=5),'Data Entry'!I1053,"")</f>
        <v>0</v>
      </c>
      <c r="AS1048" s="24" t="str">
        <f t="shared" si="296"/>
        <v/>
      </c>
      <c r="AT1048" s="24" t="str">
        <f t="shared" si="297"/>
        <v/>
      </c>
      <c r="AU1048" s="24" t="str">
        <f t="shared" si="298"/>
        <v/>
      </c>
      <c r="AV1048" s="24" t="str">
        <f t="shared" si="299"/>
        <v/>
      </c>
      <c r="AX1048" t="str">
        <f>IF(BC1048="","",IF(BC1048&gt;0,COUNT($AY$2:AY1048),""))</f>
        <v/>
      </c>
      <c r="AY1048" s="24" t="str">
        <f t="shared" si="300"/>
        <v/>
      </c>
      <c r="AZ1048" s="24" t="str">
        <f>IF(AND($BB$1=5,$BC$1=AH1048),'Data Entry'!C1053,"")</f>
        <v/>
      </c>
      <c r="BA1048" s="24" t="str">
        <f>IF(AND($BB$1=5,AG1048=5,$BC$1=AH1048),'Data Entry'!D1053,"")</f>
        <v/>
      </c>
      <c r="BB1048" s="24" t="str">
        <f t="shared" si="301"/>
        <v/>
      </c>
      <c r="BC1048" s="24" t="str">
        <f>IF(AND($BB$1=5,AG1048=5,$BC$1=AH1048),'Data Entry'!F1053,"")</f>
        <v/>
      </c>
      <c r="BD1048" s="24" t="str">
        <f t="shared" si="302"/>
        <v/>
      </c>
      <c r="BE1048" s="24" t="str">
        <f>IF(AND($BB$1=5,AG1048=5,$BC$1=AH1048),'Data Entry'!G1053,"")</f>
        <v/>
      </c>
      <c r="BF1048" s="24" t="str">
        <f t="shared" si="303"/>
        <v/>
      </c>
      <c r="BG1048" s="24" t="str">
        <f t="shared" si="304"/>
        <v/>
      </c>
      <c r="BH1048" s="24" t="str">
        <f>IF(AND($BB$1=5,AG1048=5,$BC$1=AH1048),'Data Entry'!E1053,"")</f>
        <v/>
      </c>
      <c r="BI1048" s="24" t="str">
        <f>IF(AND($BB$1=5,AG1048=5,$BC$1=AH1048),'Data Entry'!H1053,"")</f>
        <v/>
      </c>
      <c r="BJ1048" s="24" t="str">
        <f>IF(AND($BB$1=5,AG1048=5,$BC$1=AH1048),'Data Entry'!I1053,"")</f>
        <v/>
      </c>
      <c r="BK1048" s="24" t="str">
        <f t="shared" si="305"/>
        <v/>
      </c>
      <c r="BL1048" s="24" t="str">
        <f t="shared" si="306"/>
        <v/>
      </c>
      <c r="BM1048" s="24" t="str">
        <f t="shared" si="307"/>
        <v/>
      </c>
      <c r="BN1048" s="24" t="str">
        <f t="shared" si="308"/>
        <v/>
      </c>
    </row>
    <row r="1049" spans="1:66">
      <c r="A1049" s="20"/>
      <c r="B1049" s="20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7"/>
      <c r="AF1049" t="str">
        <f>IF(AK1049="","",IF(AK1049&gt;0,COUNT($AG$2:AG1049),""))</f>
        <v/>
      </c>
      <c r="AG1049" s="24">
        <f t="shared" si="291"/>
        <v>5</v>
      </c>
      <c r="AH1049" s="24">
        <f>IF(AND($AJ$1=5),'Data Entry'!C1054,"")</f>
        <v>0</v>
      </c>
      <c r="AI1049" s="24">
        <f>IF(AND($AJ$1=5),'Data Entry'!D1054,"")</f>
        <v>0</v>
      </c>
      <c r="AJ1049" s="24" t="str">
        <f t="shared" si="292"/>
        <v/>
      </c>
      <c r="AK1049" s="24">
        <f>IF(AND($AJ$1=5),'Data Entry'!F1054,"")</f>
        <v>0</v>
      </c>
      <c r="AL1049" s="24" t="str">
        <f t="shared" si="293"/>
        <v/>
      </c>
      <c r="AM1049" s="24">
        <f>IF(AND($AJ$1=5),'Data Entry'!G1054,"")</f>
        <v>0</v>
      </c>
      <c r="AN1049" s="24" t="str">
        <f t="shared" si="294"/>
        <v/>
      </c>
      <c r="AO1049" s="24" t="str">
        <f t="shared" si="295"/>
        <v/>
      </c>
      <c r="AP1049" s="24">
        <f>IF(AND($AJ$1=5),'Data Entry'!E1054,"")</f>
        <v>0</v>
      </c>
      <c r="AQ1049" s="24">
        <f>IF(AND($AJ$1=5),'Data Entry'!H1054,"")</f>
        <v>0</v>
      </c>
      <c r="AR1049" s="24">
        <f>IF(AND($AJ$1=5),'Data Entry'!I1054,"")</f>
        <v>0</v>
      </c>
      <c r="AS1049" s="24" t="str">
        <f t="shared" si="296"/>
        <v/>
      </c>
      <c r="AT1049" s="24" t="str">
        <f t="shared" si="297"/>
        <v/>
      </c>
      <c r="AU1049" s="24" t="str">
        <f t="shared" si="298"/>
        <v/>
      </c>
      <c r="AV1049" s="24" t="str">
        <f t="shared" si="299"/>
        <v/>
      </c>
      <c r="AX1049" t="str">
        <f>IF(BC1049="","",IF(BC1049&gt;0,COUNT($AY$2:AY1049),""))</f>
        <v/>
      </c>
      <c r="AY1049" s="24" t="str">
        <f t="shared" si="300"/>
        <v/>
      </c>
      <c r="AZ1049" s="24" t="str">
        <f>IF(AND($BB$1=5,$BC$1=AH1049),'Data Entry'!C1054,"")</f>
        <v/>
      </c>
      <c r="BA1049" s="24" t="str">
        <f>IF(AND($BB$1=5,AG1049=5,$BC$1=AH1049),'Data Entry'!D1054,"")</f>
        <v/>
      </c>
      <c r="BB1049" s="24" t="str">
        <f t="shared" si="301"/>
        <v/>
      </c>
      <c r="BC1049" s="24" t="str">
        <f>IF(AND($BB$1=5,AG1049=5,$BC$1=AH1049),'Data Entry'!F1054,"")</f>
        <v/>
      </c>
      <c r="BD1049" s="24" t="str">
        <f t="shared" si="302"/>
        <v/>
      </c>
      <c r="BE1049" s="24" t="str">
        <f>IF(AND($BB$1=5,AG1049=5,$BC$1=AH1049),'Data Entry'!G1054,"")</f>
        <v/>
      </c>
      <c r="BF1049" s="24" t="str">
        <f t="shared" si="303"/>
        <v/>
      </c>
      <c r="BG1049" s="24" t="str">
        <f t="shared" si="304"/>
        <v/>
      </c>
      <c r="BH1049" s="24" t="str">
        <f>IF(AND($BB$1=5,AG1049=5,$BC$1=AH1049),'Data Entry'!E1054,"")</f>
        <v/>
      </c>
      <c r="BI1049" s="24" t="str">
        <f>IF(AND($BB$1=5,AG1049=5,$BC$1=AH1049),'Data Entry'!H1054,"")</f>
        <v/>
      </c>
      <c r="BJ1049" s="24" t="str">
        <f>IF(AND($BB$1=5,AG1049=5,$BC$1=AH1049),'Data Entry'!I1054,"")</f>
        <v/>
      </c>
      <c r="BK1049" s="24" t="str">
        <f t="shared" si="305"/>
        <v/>
      </c>
      <c r="BL1049" s="24" t="str">
        <f t="shared" si="306"/>
        <v/>
      </c>
      <c r="BM1049" s="24" t="str">
        <f t="shared" si="307"/>
        <v/>
      </c>
      <c r="BN1049" s="24" t="str">
        <f t="shared" si="308"/>
        <v/>
      </c>
    </row>
    <row r="1050" spans="1:66">
      <c r="A1050" s="20"/>
      <c r="B1050" s="20"/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7"/>
      <c r="AF1050" t="str">
        <f>IF(AK1050="","",IF(AK1050&gt;0,COUNT($AG$2:AG1050),""))</f>
        <v/>
      </c>
      <c r="AG1050" s="24">
        <f t="shared" si="291"/>
        <v>5</v>
      </c>
      <c r="AH1050" s="24">
        <f>IF(AND($AJ$1=5),'Data Entry'!C1055,"")</f>
        <v>0</v>
      </c>
      <c r="AI1050" s="24">
        <f>IF(AND($AJ$1=5),'Data Entry'!D1055,"")</f>
        <v>0</v>
      </c>
      <c r="AJ1050" s="24" t="str">
        <f t="shared" si="292"/>
        <v/>
      </c>
      <c r="AK1050" s="24">
        <f>IF(AND($AJ$1=5),'Data Entry'!F1055,"")</f>
        <v>0</v>
      </c>
      <c r="AL1050" s="24" t="str">
        <f t="shared" si="293"/>
        <v/>
      </c>
      <c r="AM1050" s="24">
        <f>IF(AND($AJ$1=5),'Data Entry'!G1055,"")</f>
        <v>0</v>
      </c>
      <c r="AN1050" s="24" t="str">
        <f t="shared" si="294"/>
        <v/>
      </c>
      <c r="AO1050" s="24" t="str">
        <f t="shared" si="295"/>
        <v/>
      </c>
      <c r="AP1050" s="24">
        <f>IF(AND($AJ$1=5),'Data Entry'!E1055,"")</f>
        <v>0</v>
      </c>
      <c r="AQ1050" s="24">
        <f>IF(AND($AJ$1=5),'Data Entry'!H1055,"")</f>
        <v>0</v>
      </c>
      <c r="AR1050" s="24">
        <f>IF(AND($AJ$1=5),'Data Entry'!I1055,"")</f>
        <v>0</v>
      </c>
      <c r="AS1050" s="24" t="str">
        <f t="shared" si="296"/>
        <v/>
      </c>
      <c r="AT1050" s="24" t="str">
        <f t="shared" si="297"/>
        <v/>
      </c>
      <c r="AU1050" s="24" t="str">
        <f t="shared" si="298"/>
        <v/>
      </c>
      <c r="AV1050" s="24" t="str">
        <f t="shared" si="299"/>
        <v/>
      </c>
      <c r="AX1050" t="str">
        <f>IF(BC1050="","",IF(BC1050&gt;0,COUNT($AY$2:AY1050),""))</f>
        <v/>
      </c>
      <c r="AY1050" s="24" t="str">
        <f t="shared" si="300"/>
        <v/>
      </c>
      <c r="AZ1050" s="24" t="str">
        <f>IF(AND($BB$1=5,$BC$1=AH1050),'Data Entry'!C1055,"")</f>
        <v/>
      </c>
      <c r="BA1050" s="24" t="str">
        <f>IF(AND($BB$1=5,AG1050=5,$BC$1=AH1050),'Data Entry'!D1055,"")</f>
        <v/>
      </c>
      <c r="BB1050" s="24" t="str">
        <f t="shared" si="301"/>
        <v/>
      </c>
      <c r="BC1050" s="24" t="str">
        <f>IF(AND($BB$1=5,AG1050=5,$BC$1=AH1050),'Data Entry'!F1055,"")</f>
        <v/>
      </c>
      <c r="BD1050" s="24" t="str">
        <f t="shared" si="302"/>
        <v/>
      </c>
      <c r="BE1050" s="24" t="str">
        <f>IF(AND($BB$1=5,AG1050=5,$BC$1=AH1050),'Data Entry'!G1055,"")</f>
        <v/>
      </c>
      <c r="BF1050" s="24" t="str">
        <f t="shared" si="303"/>
        <v/>
      </c>
      <c r="BG1050" s="24" t="str">
        <f t="shared" si="304"/>
        <v/>
      </c>
      <c r="BH1050" s="24" t="str">
        <f>IF(AND($BB$1=5,AG1050=5,$BC$1=AH1050),'Data Entry'!E1055,"")</f>
        <v/>
      </c>
      <c r="BI1050" s="24" t="str">
        <f>IF(AND($BB$1=5,AG1050=5,$BC$1=AH1050),'Data Entry'!H1055,"")</f>
        <v/>
      </c>
      <c r="BJ1050" s="24" t="str">
        <f>IF(AND($BB$1=5,AG1050=5,$BC$1=AH1050),'Data Entry'!I1055,"")</f>
        <v/>
      </c>
      <c r="BK1050" s="24" t="str">
        <f t="shared" si="305"/>
        <v/>
      </c>
      <c r="BL1050" s="24" t="str">
        <f t="shared" si="306"/>
        <v/>
      </c>
      <c r="BM1050" s="24" t="str">
        <f t="shared" si="307"/>
        <v/>
      </c>
      <c r="BN1050" s="24" t="str">
        <f t="shared" si="308"/>
        <v/>
      </c>
    </row>
    <row r="1051" spans="1:66">
      <c r="A1051" s="20"/>
      <c r="B1051" s="20"/>
      <c r="C1051" s="20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7"/>
      <c r="AF1051" t="str">
        <f>IF(AK1051="","",IF(AK1051&gt;0,COUNT($AG$2:AG1051),""))</f>
        <v/>
      </c>
      <c r="AG1051" s="24">
        <f t="shared" si="291"/>
        <v>5</v>
      </c>
      <c r="AH1051" s="24">
        <f>IF(AND($AJ$1=5),'Data Entry'!C1056,"")</f>
        <v>0</v>
      </c>
      <c r="AI1051" s="24">
        <f>IF(AND($AJ$1=5),'Data Entry'!D1056,"")</f>
        <v>0</v>
      </c>
      <c r="AJ1051" s="24" t="str">
        <f t="shared" si="292"/>
        <v/>
      </c>
      <c r="AK1051" s="24">
        <f>IF(AND($AJ$1=5),'Data Entry'!F1056,"")</f>
        <v>0</v>
      </c>
      <c r="AL1051" s="24" t="str">
        <f t="shared" si="293"/>
        <v/>
      </c>
      <c r="AM1051" s="24">
        <f>IF(AND($AJ$1=5),'Data Entry'!G1056,"")</f>
        <v>0</v>
      </c>
      <c r="AN1051" s="24" t="str">
        <f t="shared" si="294"/>
        <v/>
      </c>
      <c r="AO1051" s="24" t="str">
        <f t="shared" si="295"/>
        <v/>
      </c>
      <c r="AP1051" s="24">
        <f>IF(AND($AJ$1=5),'Data Entry'!E1056,"")</f>
        <v>0</v>
      </c>
      <c r="AQ1051" s="24">
        <f>IF(AND($AJ$1=5),'Data Entry'!H1056,"")</f>
        <v>0</v>
      </c>
      <c r="AR1051" s="24">
        <f>IF(AND($AJ$1=5),'Data Entry'!I1056,"")</f>
        <v>0</v>
      </c>
      <c r="AS1051" s="24" t="str">
        <f t="shared" si="296"/>
        <v/>
      </c>
      <c r="AT1051" s="24" t="str">
        <f t="shared" si="297"/>
        <v/>
      </c>
      <c r="AU1051" s="24" t="str">
        <f t="shared" si="298"/>
        <v/>
      </c>
      <c r="AV1051" s="24" t="str">
        <f t="shared" si="299"/>
        <v/>
      </c>
      <c r="AX1051" t="str">
        <f>IF(BC1051="","",IF(BC1051&gt;0,COUNT($AY$2:AY1051),""))</f>
        <v/>
      </c>
      <c r="AY1051" s="24" t="str">
        <f t="shared" si="300"/>
        <v/>
      </c>
      <c r="AZ1051" s="24" t="str">
        <f>IF(AND($BB$1=5,$BC$1=AH1051),'Data Entry'!C1056,"")</f>
        <v/>
      </c>
      <c r="BA1051" s="24" t="str">
        <f>IF(AND($BB$1=5,AG1051=5,$BC$1=AH1051),'Data Entry'!D1056,"")</f>
        <v/>
      </c>
      <c r="BB1051" s="24" t="str">
        <f t="shared" si="301"/>
        <v/>
      </c>
      <c r="BC1051" s="24" t="str">
        <f>IF(AND($BB$1=5,AG1051=5,$BC$1=AH1051),'Data Entry'!F1056,"")</f>
        <v/>
      </c>
      <c r="BD1051" s="24" t="str">
        <f t="shared" si="302"/>
        <v/>
      </c>
      <c r="BE1051" s="24" t="str">
        <f>IF(AND($BB$1=5,AG1051=5,$BC$1=AH1051),'Data Entry'!G1056,"")</f>
        <v/>
      </c>
      <c r="BF1051" s="24" t="str">
        <f t="shared" si="303"/>
        <v/>
      </c>
      <c r="BG1051" s="24" t="str">
        <f t="shared" si="304"/>
        <v/>
      </c>
      <c r="BH1051" s="24" t="str">
        <f>IF(AND($BB$1=5,AG1051=5,$BC$1=AH1051),'Data Entry'!E1056,"")</f>
        <v/>
      </c>
      <c r="BI1051" s="24" t="str">
        <f>IF(AND($BB$1=5,AG1051=5,$BC$1=AH1051),'Data Entry'!H1056,"")</f>
        <v/>
      </c>
      <c r="BJ1051" s="24" t="str">
        <f>IF(AND($BB$1=5,AG1051=5,$BC$1=AH1051),'Data Entry'!I1056,"")</f>
        <v/>
      </c>
      <c r="BK1051" s="24" t="str">
        <f t="shared" si="305"/>
        <v/>
      </c>
      <c r="BL1051" s="24" t="str">
        <f t="shared" si="306"/>
        <v/>
      </c>
      <c r="BM1051" s="24" t="str">
        <f t="shared" si="307"/>
        <v/>
      </c>
      <c r="BN1051" s="24" t="str">
        <f t="shared" si="308"/>
        <v/>
      </c>
    </row>
    <row r="1052" spans="1:66">
      <c r="A1052" s="20"/>
      <c r="B1052" s="20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7"/>
      <c r="AF1052" t="str">
        <f>IF(AK1052="","",IF(AK1052&gt;0,COUNT($AG$2:AG1052),""))</f>
        <v/>
      </c>
      <c r="AG1052" s="24">
        <f t="shared" si="291"/>
        <v>5</v>
      </c>
      <c r="AH1052" s="24">
        <f>IF(AND($AJ$1=5),'Data Entry'!C1057,"")</f>
        <v>0</v>
      </c>
      <c r="AI1052" s="24">
        <f>IF(AND($AJ$1=5),'Data Entry'!D1057,"")</f>
        <v>0</v>
      </c>
      <c r="AJ1052" s="24" t="str">
        <f t="shared" si="292"/>
        <v/>
      </c>
      <c r="AK1052" s="24">
        <f>IF(AND($AJ$1=5),'Data Entry'!F1057,"")</f>
        <v>0</v>
      </c>
      <c r="AL1052" s="24" t="str">
        <f t="shared" si="293"/>
        <v/>
      </c>
      <c r="AM1052" s="24">
        <f>IF(AND($AJ$1=5),'Data Entry'!G1057,"")</f>
        <v>0</v>
      </c>
      <c r="AN1052" s="24" t="str">
        <f t="shared" si="294"/>
        <v/>
      </c>
      <c r="AO1052" s="24" t="str">
        <f t="shared" si="295"/>
        <v/>
      </c>
      <c r="AP1052" s="24">
        <f>IF(AND($AJ$1=5),'Data Entry'!E1057,"")</f>
        <v>0</v>
      </c>
      <c r="AQ1052" s="24">
        <f>IF(AND($AJ$1=5),'Data Entry'!H1057,"")</f>
        <v>0</v>
      </c>
      <c r="AR1052" s="24">
        <f>IF(AND($AJ$1=5),'Data Entry'!I1057,"")</f>
        <v>0</v>
      </c>
      <c r="AS1052" s="24" t="str">
        <f t="shared" si="296"/>
        <v/>
      </c>
      <c r="AT1052" s="24" t="str">
        <f t="shared" si="297"/>
        <v/>
      </c>
      <c r="AU1052" s="24" t="str">
        <f t="shared" si="298"/>
        <v/>
      </c>
      <c r="AV1052" s="24" t="str">
        <f t="shared" si="299"/>
        <v/>
      </c>
      <c r="AX1052" t="str">
        <f>IF(BC1052="","",IF(BC1052&gt;0,COUNT($AY$2:AY1052),""))</f>
        <v/>
      </c>
      <c r="AY1052" s="24" t="str">
        <f t="shared" si="300"/>
        <v/>
      </c>
      <c r="AZ1052" s="24" t="str">
        <f>IF(AND($BB$1=5,$BC$1=AH1052),'Data Entry'!C1057,"")</f>
        <v/>
      </c>
      <c r="BA1052" s="24" t="str">
        <f>IF(AND($BB$1=5,AG1052=5,$BC$1=AH1052),'Data Entry'!D1057,"")</f>
        <v/>
      </c>
      <c r="BB1052" s="24" t="str">
        <f t="shared" si="301"/>
        <v/>
      </c>
      <c r="BC1052" s="24" t="str">
        <f>IF(AND($BB$1=5,AG1052=5,$BC$1=AH1052),'Data Entry'!F1057,"")</f>
        <v/>
      </c>
      <c r="BD1052" s="24" t="str">
        <f t="shared" si="302"/>
        <v/>
      </c>
      <c r="BE1052" s="24" t="str">
        <f>IF(AND($BB$1=5,AG1052=5,$BC$1=AH1052),'Data Entry'!G1057,"")</f>
        <v/>
      </c>
      <c r="BF1052" s="24" t="str">
        <f t="shared" si="303"/>
        <v/>
      </c>
      <c r="BG1052" s="24" t="str">
        <f t="shared" si="304"/>
        <v/>
      </c>
      <c r="BH1052" s="24" t="str">
        <f>IF(AND($BB$1=5,AG1052=5,$BC$1=AH1052),'Data Entry'!E1057,"")</f>
        <v/>
      </c>
      <c r="BI1052" s="24" t="str">
        <f>IF(AND($BB$1=5,AG1052=5,$BC$1=AH1052),'Data Entry'!H1057,"")</f>
        <v/>
      </c>
      <c r="BJ1052" s="24" t="str">
        <f>IF(AND($BB$1=5,AG1052=5,$BC$1=AH1052),'Data Entry'!I1057,"")</f>
        <v/>
      </c>
      <c r="BK1052" s="24" t="str">
        <f t="shared" si="305"/>
        <v/>
      </c>
      <c r="BL1052" s="24" t="str">
        <f t="shared" si="306"/>
        <v/>
      </c>
      <c r="BM1052" s="24" t="str">
        <f t="shared" si="307"/>
        <v/>
      </c>
      <c r="BN1052" s="24" t="str">
        <f t="shared" si="308"/>
        <v/>
      </c>
    </row>
    <row r="1053" spans="1:66">
      <c r="A1053" s="20"/>
      <c r="B1053" s="20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7"/>
      <c r="AF1053" t="str">
        <f>IF(AK1053="","",IF(AK1053&gt;0,COUNT($AG$2:AG1053),""))</f>
        <v/>
      </c>
      <c r="AG1053" s="24">
        <f t="shared" si="291"/>
        <v>5</v>
      </c>
      <c r="AH1053" s="24">
        <f>IF(AND($AJ$1=5),'Data Entry'!C1058,"")</f>
        <v>0</v>
      </c>
      <c r="AI1053" s="24">
        <f>IF(AND($AJ$1=5),'Data Entry'!D1058,"")</f>
        <v>0</v>
      </c>
      <c r="AJ1053" s="24" t="str">
        <f t="shared" si="292"/>
        <v/>
      </c>
      <c r="AK1053" s="24">
        <f>IF(AND($AJ$1=5),'Data Entry'!F1058,"")</f>
        <v>0</v>
      </c>
      <c r="AL1053" s="24" t="str">
        <f t="shared" si="293"/>
        <v/>
      </c>
      <c r="AM1053" s="24">
        <f>IF(AND($AJ$1=5),'Data Entry'!G1058,"")</f>
        <v>0</v>
      </c>
      <c r="AN1053" s="24" t="str">
        <f t="shared" si="294"/>
        <v/>
      </c>
      <c r="AO1053" s="24" t="str">
        <f t="shared" si="295"/>
        <v/>
      </c>
      <c r="AP1053" s="24">
        <f>IF(AND($AJ$1=5),'Data Entry'!E1058,"")</f>
        <v>0</v>
      </c>
      <c r="AQ1053" s="24">
        <f>IF(AND($AJ$1=5),'Data Entry'!H1058,"")</f>
        <v>0</v>
      </c>
      <c r="AR1053" s="24">
        <f>IF(AND($AJ$1=5),'Data Entry'!I1058,"")</f>
        <v>0</v>
      </c>
      <c r="AS1053" s="24" t="str">
        <f t="shared" si="296"/>
        <v/>
      </c>
      <c r="AT1053" s="24" t="str">
        <f t="shared" si="297"/>
        <v/>
      </c>
      <c r="AU1053" s="24" t="str">
        <f t="shared" si="298"/>
        <v/>
      </c>
      <c r="AV1053" s="24" t="str">
        <f t="shared" si="299"/>
        <v/>
      </c>
      <c r="AX1053" t="str">
        <f>IF(BC1053="","",IF(BC1053&gt;0,COUNT($AY$2:AY1053),""))</f>
        <v/>
      </c>
      <c r="AY1053" s="24" t="str">
        <f t="shared" si="300"/>
        <v/>
      </c>
      <c r="AZ1053" s="24" t="str">
        <f>IF(AND($BB$1=5,$BC$1=AH1053),'Data Entry'!C1058,"")</f>
        <v/>
      </c>
      <c r="BA1053" s="24" t="str">
        <f>IF(AND($BB$1=5,AG1053=5,$BC$1=AH1053),'Data Entry'!D1058,"")</f>
        <v/>
      </c>
      <c r="BB1053" s="24" t="str">
        <f t="shared" si="301"/>
        <v/>
      </c>
      <c r="BC1053" s="24" t="str">
        <f>IF(AND($BB$1=5,AG1053=5,$BC$1=AH1053),'Data Entry'!F1058,"")</f>
        <v/>
      </c>
      <c r="BD1053" s="24" t="str">
        <f t="shared" si="302"/>
        <v/>
      </c>
      <c r="BE1053" s="24" t="str">
        <f>IF(AND($BB$1=5,AG1053=5,$BC$1=AH1053),'Data Entry'!G1058,"")</f>
        <v/>
      </c>
      <c r="BF1053" s="24" t="str">
        <f t="shared" si="303"/>
        <v/>
      </c>
      <c r="BG1053" s="24" t="str">
        <f t="shared" si="304"/>
        <v/>
      </c>
      <c r="BH1053" s="24" t="str">
        <f>IF(AND($BB$1=5,AG1053=5,$BC$1=AH1053),'Data Entry'!E1058,"")</f>
        <v/>
      </c>
      <c r="BI1053" s="24" t="str">
        <f>IF(AND($BB$1=5,AG1053=5,$BC$1=AH1053),'Data Entry'!H1058,"")</f>
        <v/>
      </c>
      <c r="BJ1053" s="24" t="str">
        <f>IF(AND($BB$1=5,AG1053=5,$BC$1=AH1053),'Data Entry'!I1058,"")</f>
        <v/>
      </c>
      <c r="BK1053" s="24" t="str">
        <f t="shared" si="305"/>
        <v/>
      </c>
      <c r="BL1053" s="24" t="str">
        <f t="shared" si="306"/>
        <v/>
      </c>
      <c r="BM1053" s="24" t="str">
        <f t="shared" si="307"/>
        <v/>
      </c>
      <c r="BN1053" s="24" t="str">
        <f t="shared" si="308"/>
        <v/>
      </c>
    </row>
    <row r="1054" spans="1:66">
      <c r="A1054" s="20"/>
      <c r="B1054" s="20"/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7"/>
      <c r="AF1054" t="str">
        <f>IF(AK1054="","",IF(AK1054&gt;0,COUNT($AG$2:AG1054),""))</f>
        <v/>
      </c>
      <c r="AG1054" s="24">
        <f t="shared" si="291"/>
        <v>5</v>
      </c>
      <c r="AH1054" s="24">
        <f>IF(AND($AJ$1=5),'Data Entry'!C1059,"")</f>
        <v>0</v>
      </c>
      <c r="AI1054" s="24">
        <f>IF(AND($AJ$1=5),'Data Entry'!D1059,"")</f>
        <v>0</v>
      </c>
      <c r="AJ1054" s="24" t="str">
        <f t="shared" si="292"/>
        <v/>
      </c>
      <c r="AK1054" s="24">
        <f>IF(AND($AJ$1=5),'Data Entry'!F1059,"")</f>
        <v>0</v>
      </c>
      <c r="AL1054" s="24" t="str">
        <f t="shared" si="293"/>
        <v/>
      </c>
      <c r="AM1054" s="24">
        <f>IF(AND($AJ$1=5),'Data Entry'!G1059,"")</f>
        <v>0</v>
      </c>
      <c r="AN1054" s="24" t="str">
        <f t="shared" si="294"/>
        <v/>
      </c>
      <c r="AO1054" s="24" t="str">
        <f t="shared" si="295"/>
        <v/>
      </c>
      <c r="AP1054" s="24">
        <f>IF(AND($AJ$1=5),'Data Entry'!E1059,"")</f>
        <v>0</v>
      </c>
      <c r="AQ1054" s="24">
        <f>IF(AND($AJ$1=5),'Data Entry'!H1059,"")</f>
        <v>0</v>
      </c>
      <c r="AR1054" s="24">
        <f>IF(AND($AJ$1=5),'Data Entry'!I1059,"")</f>
        <v>0</v>
      </c>
      <c r="AS1054" s="24" t="str">
        <f t="shared" si="296"/>
        <v/>
      </c>
      <c r="AT1054" s="24" t="str">
        <f t="shared" si="297"/>
        <v/>
      </c>
      <c r="AU1054" s="24" t="str">
        <f t="shared" si="298"/>
        <v/>
      </c>
      <c r="AV1054" s="24" t="str">
        <f t="shared" si="299"/>
        <v/>
      </c>
      <c r="AX1054" t="str">
        <f>IF(BC1054="","",IF(BC1054&gt;0,COUNT($AY$2:AY1054),""))</f>
        <v/>
      </c>
      <c r="AY1054" s="24" t="str">
        <f t="shared" si="300"/>
        <v/>
      </c>
      <c r="AZ1054" s="24" t="str">
        <f>IF(AND($BB$1=5,$BC$1=AH1054),'Data Entry'!C1059,"")</f>
        <v/>
      </c>
      <c r="BA1054" s="24" t="str">
        <f>IF(AND($BB$1=5,AG1054=5,$BC$1=AH1054),'Data Entry'!D1059,"")</f>
        <v/>
      </c>
      <c r="BB1054" s="24" t="str">
        <f t="shared" si="301"/>
        <v/>
      </c>
      <c r="BC1054" s="24" t="str">
        <f>IF(AND($BB$1=5,AG1054=5,$BC$1=AH1054),'Data Entry'!F1059,"")</f>
        <v/>
      </c>
      <c r="BD1054" s="24" t="str">
        <f t="shared" si="302"/>
        <v/>
      </c>
      <c r="BE1054" s="24" t="str">
        <f>IF(AND($BB$1=5,AG1054=5,$BC$1=AH1054),'Data Entry'!G1059,"")</f>
        <v/>
      </c>
      <c r="BF1054" s="24" t="str">
        <f t="shared" si="303"/>
        <v/>
      </c>
      <c r="BG1054" s="24" t="str">
        <f t="shared" si="304"/>
        <v/>
      </c>
      <c r="BH1054" s="24" t="str">
        <f>IF(AND($BB$1=5,AG1054=5,$BC$1=AH1054),'Data Entry'!E1059,"")</f>
        <v/>
      </c>
      <c r="BI1054" s="24" t="str">
        <f>IF(AND($BB$1=5,AG1054=5,$BC$1=AH1054),'Data Entry'!H1059,"")</f>
        <v/>
      </c>
      <c r="BJ1054" s="24" t="str">
        <f>IF(AND($BB$1=5,AG1054=5,$BC$1=AH1054),'Data Entry'!I1059,"")</f>
        <v/>
      </c>
      <c r="BK1054" s="24" t="str">
        <f t="shared" si="305"/>
        <v/>
      </c>
      <c r="BL1054" s="24" t="str">
        <f t="shared" si="306"/>
        <v/>
      </c>
      <c r="BM1054" s="24" t="str">
        <f t="shared" si="307"/>
        <v/>
      </c>
      <c r="BN1054" s="24" t="str">
        <f t="shared" si="308"/>
        <v/>
      </c>
    </row>
    <row r="1055" spans="1:66">
      <c r="A1055" s="20"/>
      <c r="B1055" s="20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7"/>
      <c r="AF1055" t="str">
        <f>IF(AK1055="","",IF(AK1055&gt;0,COUNT($AG$2:AG1055),""))</f>
        <v/>
      </c>
      <c r="AG1055" s="24">
        <f t="shared" si="291"/>
        <v>5</v>
      </c>
      <c r="AH1055" s="24">
        <f>IF(AND($AJ$1=5),'Data Entry'!C1060,"")</f>
        <v>0</v>
      </c>
      <c r="AI1055" s="24">
        <f>IF(AND($AJ$1=5),'Data Entry'!D1060,"")</f>
        <v>0</v>
      </c>
      <c r="AJ1055" s="24" t="str">
        <f t="shared" si="292"/>
        <v/>
      </c>
      <c r="AK1055" s="24">
        <f>IF(AND($AJ$1=5),'Data Entry'!F1060,"")</f>
        <v>0</v>
      </c>
      <c r="AL1055" s="24" t="str">
        <f t="shared" si="293"/>
        <v/>
      </c>
      <c r="AM1055" s="24">
        <f>IF(AND($AJ$1=5),'Data Entry'!G1060,"")</f>
        <v>0</v>
      </c>
      <c r="AN1055" s="24" t="str">
        <f t="shared" si="294"/>
        <v/>
      </c>
      <c r="AO1055" s="24" t="str">
        <f t="shared" si="295"/>
        <v/>
      </c>
      <c r="AP1055" s="24">
        <f>IF(AND($AJ$1=5),'Data Entry'!E1060,"")</f>
        <v>0</v>
      </c>
      <c r="AQ1055" s="24">
        <f>IF(AND($AJ$1=5),'Data Entry'!H1060,"")</f>
        <v>0</v>
      </c>
      <c r="AR1055" s="24">
        <f>IF(AND($AJ$1=5),'Data Entry'!I1060,"")</f>
        <v>0</v>
      </c>
      <c r="AS1055" s="24" t="str">
        <f t="shared" si="296"/>
        <v/>
      </c>
      <c r="AT1055" s="24" t="str">
        <f t="shared" si="297"/>
        <v/>
      </c>
      <c r="AU1055" s="24" t="str">
        <f t="shared" si="298"/>
        <v/>
      </c>
      <c r="AV1055" s="24" t="str">
        <f t="shared" si="299"/>
        <v/>
      </c>
      <c r="AX1055" t="str">
        <f>IF(BC1055="","",IF(BC1055&gt;0,COUNT($AY$2:AY1055),""))</f>
        <v/>
      </c>
      <c r="AY1055" s="24" t="str">
        <f t="shared" si="300"/>
        <v/>
      </c>
      <c r="AZ1055" s="24" t="str">
        <f>IF(AND($BB$1=5,$BC$1=AH1055),'Data Entry'!C1060,"")</f>
        <v/>
      </c>
      <c r="BA1055" s="24" t="str">
        <f>IF(AND($BB$1=5,AG1055=5,$BC$1=AH1055),'Data Entry'!D1060,"")</f>
        <v/>
      </c>
      <c r="BB1055" s="24" t="str">
        <f t="shared" si="301"/>
        <v/>
      </c>
      <c r="BC1055" s="24" t="str">
        <f>IF(AND($BB$1=5,AG1055=5,$BC$1=AH1055),'Data Entry'!F1060,"")</f>
        <v/>
      </c>
      <c r="BD1055" s="24" t="str">
        <f t="shared" si="302"/>
        <v/>
      </c>
      <c r="BE1055" s="24" t="str">
        <f>IF(AND($BB$1=5,AG1055=5,$BC$1=AH1055),'Data Entry'!G1060,"")</f>
        <v/>
      </c>
      <c r="BF1055" s="24" t="str">
        <f t="shared" si="303"/>
        <v/>
      </c>
      <c r="BG1055" s="24" t="str">
        <f t="shared" si="304"/>
        <v/>
      </c>
      <c r="BH1055" s="24" t="str">
        <f>IF(AND($BB$1=5,AG1055=5,$BC$1=AH1055),'Data Entry'!E1060,"")</f>
        <v/>
      </c>
      <c r="BI1055" s="24" t="str">
        <f>IF(AND($BB$1=5,AG1055=5,$BC$1=AH1055),'Data Entry'!H1060,"")</f>
        <v/>
      </c>
      <c r="BJ1055" s="24" t="str">
        <f>IF(AND($BB$1=5,AG1055=5,$BC$1=AH1055),'Data Entry'!I1060,"")</f>
        <v/>
      </c>
      <c r="BK1055" s="24" t="str">
        <f t="shared" si="305"/>
        <v/>
      </c>
      <c r="BL1055" s="24" t="str">
        <f t="shared" si="306"/>
        <v/>
      </c>
      <c r="BM1055" s="24" t="str">
        <f t="shared" si="307"/>
        <v/>
      </c>
      <c r="BN1055" s="24" t="str">
        <f t="shared" si="308"/>
        <v/>
      </c>
    </row>
    <row r="1056" spans="1:66">
      <c r="A1056" s="20"/>
      <c r="B1056" s="20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7"/>
      <c r="AF1056" t="str">
        <f>IF(AK1056="","",IF(AK1056&gt;0,COUNT($AG$2:AG1056),""))</f>
        <v/>
      </c>
      <c r="AG1056" s="24">
        <f t="shared" si="291"/>
        <v>5</v>
      </c>
      <c r="AH1056" s="24">
        <f>IF(AND($AJ$1=5),'Data Entry'!C1061,"")</f>
        <v>0</v>
      </c>
      <c r="AI1056" s="24">
        <f>IF(AND($AJ$1=5),'Data Entry'!D1061,"")</f>
        <v>0</v>
      </c>
      <c r="AJ1056" s="24" t="str">
        <f t="shared" si="292"/>
        <v/>
      </c>
      <c r="AK1056" s="24">
        <f>IF(AND($AJ$1=5),'Data Entry'!F1061,"")</f>
        <v>0</v>
      </c>
      <c r="AL1056" s="24" t="str">
        <f t="shared" si="293"/>
        <v/>
      </c>
      <c r="AM1056" s="24">
        <f>IF(AND($AJ$1=5),'Data Entry'!G1061,"")</f>
        <v>0</v>
      </c>
      <c r="AN1056" s="24" t="str">
        <f t="shared" si="294"/>
        <v/>
      </c>
      <c r="AO1056" s="24" t="str">
        <f t="shared" si="295"/>
        <v/>
      </c>
      <c r="AP1056" s="24">
        <f>IF(AND($AJ$1=5),'Data Entry'!E1061,"")</f>
        <v>0</v>
      </c>
      <c r="AQ1056" s="24">
        <f>IF(AND($AJ$1=5),'Data Entry'!H1061,"")</f>
        <v>0</v>
      </c>
      <c r="AR1056" s="24">
        <f>IF(AND($AJ$1=5),'Data Entry'!I1061,"")</f>
        <v>0</v>
      </c>
      <c r="AS1056" s="24" t="str">
        <f t="shared" si="296"/>
        <v/>
      </c>
      <c r="AT1056" s="24" t="str">
        <f t="shared" si="297"/>
        <v/>
      </c>
      <c r="AU1056" s="24" t="str">
        <f t="shared" si="298"/>
        <v/>
      </c>
      <c r="AV1056" s="24" t="str">
        <f t="shared" si="299"/>
        <v/>
      </c>
      <c r="AX1056" t="str">
        <f>IF(BC1056="","",IF(BC1056&gt;0,COUNT($AY$2:AY1056),""))</f>
        <v/>
      </c>
      <c r="AY1056" s="24" t="str">
        <f t="shared" si="300"/>
        <v/>
      </c>
      <c r="AZ1056" s="24" t="str">
        <f>IF(AND($BB$1=5,$BC$1=AH1056),'Data Entry'!C1061,"")</f>
        <v/>
      </c>
      <c r="BA1056" s="24" t="str">
        <f>IF(AND($BB$1=5,AG1056=5,$BC$1=AH1056),'Data Entry'!D1061,"")</f>
        <v/>
      </c>
      <c r="BB1056" s="24" t="str">
        <f t="shared" si="301"/>
        <v/>
      </c>
      <c r="BC1056" s="24" t="str">
        <f>IF(AND($BB$1=5,AG1056=5,$BC$1=AH1056),'Data Entry'!F1061,"")</f>
        <v/>
      </c>
      <c r="BD1056" s="24" t="str">
        <f t="shared" si="302"/>
        <v/>
      </c>
      <c r="BE1056" s="24" t="str">
        <f>IF(AND($BB$1=5,AG1056=5,$BC$1=AH1056),'Data Entry'!G1061,"")</f>
        <v/>
      </c>
      <c r="BF1056" s="24" t="str">
        <f t="shared" si="303"/>
        <v/>
      </c>
      <c r="BG1056" s="24" t="str">
        <f t="shared" si="304"/>
        <v/>
      </c>
      <c r="BH1056" s="24" t="str">
        <f>IF(AND($BB$1=5,AG1056=5,$BC$1=AH1056),'Data Entry'!E1061,"")</f>
        <v/>
      </c>
      <c r="BI1056" s="24" t="str">
        <f>IF(AND($BB$1=5,AG1056=5,$BC$1=AH1056),'Data Entry'!H1061,"")</f>
        <v/>
      </c>
      <c r="BJ1056" s="24" t="str">
        <f>IF(AND($BB$1=5,AG1056=5,$BC$1=AH1056),'Data Entry'!I1061,"")</f>
        <v/>
      </c>
      <c r="BK1056" s="24" t="str">
        <f t="shared" si="305"/>
        <v/>
      </c>
      <c r="BL1056" s="24" t="str">
        <f t="shared" si="306"/>
        <v/>
      </c>
      <c r="BM1056" s="24" t="str">
        <f t="shared" si="307"/>
        <v/>
      </c>
      <c r="BN1056" s="24" t="str">
        <f t="shared" si="308"/>
        <v/>
      </c>
    </row>
    <row r="1057" spans="1:66">
      <c r="A1057" s="20"/>
      <c r="B1057" s="20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7"/>
      <c r="AF1057" t="str">
        <f>IF(AK1057="","",IF(AK1057&gt;0,COUNT($AG$2:AG1057),""))</f>
        <v/>
      </c>
      <c r="AG1057" s="24">
        <f t="shared" si="291"/>
        <v>5</v>
      </c>
      <c r="AH1057" s="24">
        <f>IF(AND($AJ$1=5),'Data Entry'!C1062,"")</f>
        <v>0</v>
      </c>
      <c r="AI1057" s="24">
        <f>IF(AND($AJ$1=5),'Data Entry'!D1062,"")</f>
        <v>0</v>
      </c>
      <c r="AJ1057" s="24" t="str">
        <f t="shared" si="292"/>
        <v/>
      </c>
      <c r="AK1057" s="24">
        <f>IF(AND($AJ$1=5),'Data Entry'!F1062,"")</f>
        <v>0</v>
      </c>
      <c r="AL1057" s="24" t="str">
        <f t="shared" si="293"/>
        <v/>
      </c>
      <c r="AM1057" s="24">
        <f>IF(AND($AJ$1=5),'Data Entry'!G1062,"")</f>
        <v>0</v>
      </c>
      <c r="AN1057" s="24" t="str">
        <f t="shared" si="294"/>
        <v/>
      </c>
      <c r="AO1057" s="24" t="str">
        <f t="shared" si="295"/>
        <v/>
      </c>
      <c r="AP1057" s="24">
        <f>IF(AND($AJ$1=5),'Data Entry'!E1062,"")</f>
        <v>0</v>
      </c>
      <c r="AQ1057" s="24">
        <f>IF(AND($AJ$1=5),'Data Entry'!H1062,"")</f>
        <v>0</v>
      </c>
      <c r="AR1057" s="24">
        <f>IF(AND($AJ$1=5),'Data Entry'!I1062,"")</f>
        <v>0</v>
      </c>
      <c r="AS1057" s="24" t="str">
        <f t="shared" si="296"/>
        <v/>
      </c>
      <c r="AT1057" s="24" t="str">
        <f t="shared" si="297"/>
        <v/>
      </c>
      <c r="AU1057" s="24" t="str">
        <f t="shared" si="298"/>
        <v/>
      </c>
      <c r="AV1057" s="24" t="str">
        <f t="shared" si="299"/>
        <v/>
      </c>
      <c r="AX1057" t="str">
        <f>IF(BC1057="","",IF(BC1057&gt;0,COUNT($AY$2:AY1057),""))</f>
        <v/>
      </c>
      <c r="AY1057" s="24" t="str">
        <f t="shared" si="300"/>
        <v/>
      </c>
      <c r="AZ1057" s="24" t="str">
        <f>IF(AND($BB$1=5,$BC$1=AH1057),'Data Entry'!C1062,"")</f>
        <v/>
      </c>
      <c r="BA1057" s="24" t="str">
        <f>IF(AND($BB$1=5,AG1057=5,$BC$1=AH1057),'Data Entry'!D1062,"")</f>
        <v/>
      </c>
      <c r="BB1057" s="24" t="str">
        <f t="shared" si="301"/>
        <v/>
      </c>
      <c r="BC1057" s="24" t="str">
        <f>IF(AND($BB$1=5,AG1057=5,$BC$1=AH1057),'Data Entry'!F1062,"")</f>
        <v/>
      </c>
      <c r="BD1057" s="24" t="str">
        <f t="shared" si="302"/>
        <v/>
      </c>
      <c r="BE1057" s="24" t="str">
        <f>IF(AND($BB$1=5,AG1057=5,$BC$1=AH1057),'Data Entry'!G1062,"")</f>
        <v/>
      </c>
      <c r="BF1057" s="24" t="str">
        <f t="shared" si="303"/>
        <v/>
      </c>
      <c r="BG1057" s="24" t="str">
        <f t="shared" si="304"/>
        <v/>
      </c>
      <c r="BH1057" s="24" t="str">
        <f>IF(AND($BB$1=5,AG1057=5,$BC$1=AH1057),'Data Entry'!E1062,"")</f>
        <v/>
      </c>
      <c r="BI1057" s="24" t="str">
        <f>IF(AND($BB$1=5,AG1057=5,$BC$1=AH1057),'Data Entry'!H1062,"")</f>
        <v/>
      </c>
      <c r="BJ1057" s="24" t="str">
        <f>IF(AND($BB$1=5,AG1057=5,$BC$1=AH1057),'Data Entry'!I1062,"")</f>
        <v/>
      </c>
      <c r="BK1057" s="24" t="str">
        <f t="shared" si="305"/>
        <v/>
      </c>
      <c r="BL1057" s="24" t="str">
        <f t="shared" si="306"/>
        <v/>
      </c>
      <c r="BM1057" s="24" t="str">
        <f t="shared" si="307"/>
        <v/>
      </c>
      <c r="BN1057" s="24" t="str">
        <f t="shared" si="308"/>
        <v/>
      </c>
    </row>
    <row r="1058" spans="1:66">
      <c r="A1058" s="20"/>
      <c r="B1058" s="20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7"/>
      <c r="AF1058" t="str">
        <f>IF(AK1058="","",IF(AK1058&gt;0,COUNT($AG$2:AG1058),""))</f>
        <v/>
      </c>
      <c r="AG1058" s="24">
        <f t="shared" si="291"/>
        <v>5</v>
      </c>
      <c r="AH1058" s="24">
        <f>IF(AND($AJ$1=5),'Data Entry'!C1063,"")</f>
        <v>0</v>
      </c>
      <c r="AI1058" s="24">
        <f>IF(AND($AJ$1=5),'Data Entry'!D1063,"")</f>
        <v>0</v>
      </c>
      <c r="AJ1058" s="24" t="str">
        <f t="shared" si="292"/>
        <v/>
      </c>
      <c r="AK1058" s="24">
        <f>IF(AND($AJ$1=5),'Data Entry'!F1063,"")</f>
        <v>0</v>
      </c>
      <c r="AL1058" s="24" t="str">
        <f t="shared" si="293"/>
        <v/>
      </c>
      <c r="AM1058" s="24">
        <f>IF(AND($AJ$1=5),'Data Entry'!G1063,"")</f>
        <v>0</v>
      </c>
      <c r="AN1058" s="24" t="str">
        <f t="shared" si="294"/>
        <v/>
      </c>
      <c r="AO1058" s="24" t="str">
        <f t="shared" si="295"/>
        <v/>
      </c>
      <c r="AP1058" s="24">
        <f>IF(AND($AJ$1=5),'Data Entry'!E1063,"")</f>
        <v>0</v>
      </c>
      <c r="AQ1058" s="24">
        <f>IF(AND($AJ$1=5),'Data Entry'!H1063,"")</f>
        <v>0</v>
      </c>
      <c r="AR1058" s="24">
        <f>IF(AND($AJ$1=5),'Data Entry'!I1063,"")</f>
        <v>0</v>
      </c>
      <c r="AS1058" s="24" t="str">
        <f t="shared" si="296"/>
        <v/>
      </c>
      <c r="AT1058" s="24" t="str">
        <f t="shared" si="297"/>
        <v/>
      </c>
      <c r="AU1058" s="24" t="str">
        <f t="shared" si="298"/>
        <v/>
      </c>
      <c r="AV1058" s="24" t="str">
        <f t="shared" si="299"/>
        <v/>
      </c>
      <c r="AX1058" t="str">
        <f>IF(BC1058="","",IF(BC1058&gt;0,COUNT($AY$2:AY1058),""))</f>
        <v/>
      </c>
      <c r="AY1058" s="24" t="str">
        <f t="shared" si="300"/>
        <v/>
      </c>
      <c r="AZ1058" s="24" t="str">
        <f>IF(AND($BB$1=5,$BC$1=AH1058),'Data Entry'!C1063,"")</f>
        <v/>
      </c>
      <c r="BA1058" s="24" t="str">
        <f>IF(AND($BB$1=5,AG1058=5,$BC$1=AH1058),'Data Entry'!D1063,"")</f>
        <v/>
      </c>
      <c r="BB1058" s="24" t="str">
        <f t="shared" si="301"/>
        <v/>
      </c>
      <c r="BC1058" s="24" t="str">
        <f>IF(AND($BB$1=5,AG1058=5,$BC$1=AH1058),'Data Entry'!F1063,"")</f>
        <v/>
      </c>
      <c r="BD1058" s="24" t="str">
        <f t="shared" si="302"/>
        <v/>
      </c>
      <c r="BE1058" s="24" t="str">
        <f>IF(AND($BB$1=5,AG1058=5,$BC$1=AH1058),'Data Entry'!G1063,"")</f>
        <v/>
      </c>
      <c r="BF1058" s="24" t="str">
        <f t="shared" si="303"/>
        <v/>
      </c>
      <c r="BG1058" s="24" t="str">
        <f t="shared" si="304"/>
        <v/>
      </c>
      <c r="BH1058" s="24" t="str">
        <f>IF(AND($BB$1=5,AG1058=5,$BC$1=AH1058),'Data Entry'!E1063,"")</f>
        <v/>
      </c>
      <c r="BI1058" s="24" t="str">
        <f>IF(AND($BB$1=5,AG1058=5,$BC$1=AH1058),'Data Entry'!H1063,"")</f>
        <v/>
      </c>
      <c r="BJ1058" s="24" t="str">
        <f>IF(AND($BB$1=5,AG1058=5,$BC$1=AH1058),'Data Entry'!I1063,"")</f>
        <v/>
      </c>
      <c r="BK1058" s="24" t="str">
        <f t="shared" si="305"/>
        <v/>
      </c>
      <c r="BL1058" s="24" t="str">
        <f t="shared" si="306"/>
        <v/>
      </c>
      <c r="BM1058" s="24" t="str">
        <f t="shared" si="307"/>
        <v/>
      </c>
      <c r="BN1058" s="24" t="str">
        <f t="shared" si="308"/>
        <v/>
      </c>
    </row>
    <row r="1059" spans="1:66">
      <c r="A1059" s="20"/>
      <c r="B1059" s="2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7"/>
      <c r="AF1059" t="str">
        <f>IF(AK1059="","",IF(AK1059&gt;0,COUNT($AG$2:AG1059),""))</f>
        <v/>
      </c>
      <c r="AG1059" s="24">
        <f t="shared" si="291"/>
        <v>5</v>
      </c>
      <c r="AH1059" s="24">
        <f>IF(AND($AJ$1=5),'Data Entry'!C1064,"")</f>
        <v>0</v>
      </c>
      <c r="AI1059" s="24">
        <f>IF(AND($AJ$1=5),'Data Entry'!D1064,"")</f>
        <v>0</v>
      </c>
      <c r="AJ1059" s="24" t="str">
        <f t="shared" si="292"/>
        <v/>
      </c>
      <c r="AK1059" s="24">
        <f>IF(AND($AJ$1=5),'Data Entry'!F1064,"")</f>
        <v>0</v>
      </c>
      <c r="AL1059" s="24" t="str">
        <f t="shared" si="293"/>
        <v/>
      </c>
      <c r="AM1059" s="24">
        <f>IF(AND($AJ$1=5),'Data Entry'!G1064,"")</f>
        <v>0</v>
      </c>
      <c r="AN1059" s="24" t="str">
        <f t="shared" si="294"/>
        <v/>
      </c>
      <c r="AO1059" s="24" t="str">
        <f t="shared" si="295"/>
        <v/>
      </c>
      <c r="AP1059" s="24">
        <f>IF(AND($AJ$1=5),'Data Entry'!E1064,"")</f>
        <v>0</v>
      </c>
      <c r="AQ1059" s="24">
        <f>IF(AND($AJ$1=5),'Data Entry'!H1064,"")</f>
        <v>0</v>
      </c>
      <c r="AR1059" s="24">
        <f>IF(AND($AJ$1=5),'Data Entry'!I1064,"")</f>
        <v>0</v>
      </c>
      <c r="AS1059" s="24" t="str">
        <f t="shared" si="296"/>
        <v/>
      </c>
      <c r="AT1059" s="24" t="str">
        <f t="shared" si="297"/>
        <v/>
      </c>
      <c r="AU1059" s="24" t="str">
        <f t="shared" si="298"/>
        <v/>
      </c>
      <c r="AV1059" s="24" t="str">
        <f t="shared" si="299"/>
        <v/>
      </c>
      <c r="AX1059" t="str">
        <f>IF(BC1059="","",IF(BC1059&gt;0,COUNT($AY$2:AY1059),""))</f>
        <v/>
      </c>
      <c r="AY1059" s="24" t="str">
        <f t="shared" si="300"/>
        <v/>
      </c>
      <c r="AZ1059" s="24" t="str">
        <f>IF(AND($BB$1=5,$BC$1=AH1059),'Data Entry'!C1064,"")</f>
        <v/>
      </c>
      <c r="BA1059" s="24" t="str">
        <f>IF(AND($BB$1=5,AG1059=5,$BC$1=AH1059),'Data Entry'!D1064,"")</f>
        <v/>
      </c>
      <c r="BB1059" s="24" t="str">
        <f t="shared" si="301"/>
        <v/>
      </c>
      <c r="BC1059" s="24" t="str">
        <f>IF(AND($BB$1=5,AG1059=5,$BC$1=AH1059),'Data Entry'!F1064,"")</f>
        <v/>
      </c>
      <c r="BD1059" s="24" t="str">
        <f t="shared" si="302"/>
        <v/>
      </c>
      <c r="BE1059" s="24" t="str">
        <f>IF(AND($BB$1=5,AG1059=5,$BC$1=AH1059),'Data Entry'!G1064,"")</f>
        <v/>
      </c>
      <c r="BF1059" s="24" t="str">
        <f t="shared" si="303"/>
        <v/>
      </c>
      <c r="BG1059" s="24" t="str">
        <f t="shared" si="304"/>
        <v/>
      </c>
      <c r="BH1059" s="24" t="str">
        <f>IF(AND($BB$1=5,AG1059=5,$BC$1=AH1059),'Data Entry'!E1064,"")</f>
        <v/>
      </c>
      <c r="BI1059" s="24" t="str">
        <f>IF(AND($BB$1=5,AG1059=5,$BC$1=AH1059),'Data Entry'!H1064,"")</f>
        <v/>
      </c>
      <c r="BJ1059" s="24" t="str">
        <f>IF(AND($BB$1=5,AG1059=5,$BC$1=AH1059),'Data Entry'!I1064,"")</f>
        <v/>
      </c>
      <c r="BK1059" s="24" t="str">
        <f t="shared" si="305"/>
        <v/>
      </c>
      <c r="BL1059" s="24" t="str">
        <f t="shared" si="306"/>
        <v/>
      </c>
      <c r="BM1059" s="24" t="str">
        <f t="shared" si="307"/>
        <v/>
      </c>
      <c r="BN1059" s="24" t="str">
        <f t="shared" si="308"/>
        <v/>
      </c>
    </row>
    <row r="1060" spans="1:66">
      <c r="A1060" s="20"/>
      <c r="B1060" s="20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7"/>
      <c r="AF1060" t="str">
        <f>IF(AK1060="","",IF(AK1060&gt;0,COUNT($AG$2:AG1060),""))</f>
        <v/>
      </c>
      <c r="AG1060" s="24">
        <f t="shared" si="291"/>
        <v>5</v>
      </c>
      <c r="AH1060" s="24">
        <f>IF(AND($AJ$1=5),'Data Entry'!C1065,"")</f>
        <v>0</v>
      </c>
      <c r="AI1060" s="24">
        <f>IF(AND($AJ$1=5),'Data Entry'!D1065,"")</f>
        <v>0</v>
      </c>
      <c r="AJ1060" s="24" t="str">
        <f t="shared" si="292"/>
        <v/>
      </c>
      <c r="AK1060" s="24">
        <f>IF(AND($AJ$1=5),'Data Entry'!F1065,"")</f>
        <v>0</v>
      </c>
      <c r="AL1060" s="24" t="str">
        <f t="shared" si="293"/>
        <v/>
      </c>
      <c r="AM1060" s="24">
        <f>IF(AND($AJ$1=5),'Data Entry'!G1065,"")</f>
        <v>0</v>
      </c>
      <c r="AN1060" s="24" t="str">
        <f t="shared" si="294"/>
        <v/>
      </c>
      <c r="AO1060" s="24" t="str">
        <f t="shared" si="295"/>
        <v/>
      </c>
      <c r="AP1060" s="24">
        <f>IF(AND($AJ$1=5),'Data Entry'!E1065,"")</f>
        <v>0</v>
      </c>
      <c r="AQ1060" s="24">
        <f>IF(AND($AJ$1=5),'Data Entry'!H1065,"")</f>
        <v>0</v>
      </c>
      <c r="AR1060" s="24">
        <f>IF(AND($AJ$1=5),'Data Entry'!I1065,"")</f>
        <v>0</v>
      </c>
      <c r="AS1060" s="24" t="str">
        <f t="shared" si="296"/>
        <v/>
      </c>
      <c r="AT1060" s="24" t="str">
        <f t="shared" si="297"/>
        <v/>
      </c>
      <c r="AU1060" s="24" t="str">
        <f t="shared" si="298"/>
        <v/>
      </c>
      <c r="AV1060" s="24" t="str">
        <f t="shared" si="299"/>
        <v/>
      </c>
      <c r="AX1060" t="str">
        <f>IF(BC1060="","",IF(BC1060&gt;0,COUNT($AY$2:AY1060),""))</f>
        <v/>
      </c>
      <c r="AY1060" s="24" t="str">
        <f t="shared" si="300"/>
        <v/>
      </c>
      <c r="AZ1060" s="24" t="str">
        <f>IF(AND($BB$1=5,$BC$1=AH1060),'Data Entry'!C1065,"")</f>
        <v/>
      </c>
      <c r="BA1060" s="24" t="str">
        <f>IF(AND($BB$1=5,AG1060=5,$BC$1=AH1060),'Data Entry'!D1065,"")</f>
        <v/>
      </c>
      <c r="BB1060" s="24" t="str">
        <f t="shared" si="301"/>
        <v/>
      </c>
      <c r="BC1060" s="24" t="str">
        <f>IF(AND($BB$1=5,AG1060=5,$BC$1=AH1060),'Data Entry'!F1065,"")</f>
        <v/>
      </c>
      <c r="BD1060" s="24" t="str">
        <f t="shared" si="302"/>
        <v/>
      </c>
      <c r="BE1060" s="24" t="str">
        <f>IF(AND($BB$1=5,AG1060=5,$BC$1=AH1060),'Data Entry'!G1065,"")</f>
        <v/>
      </c>
      <c r="BF1060" s="24" t="str">
        <f t="shared" si="303"/>
        <v/>
      </c>
      <c r="BG1060" s="24" t="str">
        <f t="shared" si="304"/>
        <v/>
      </c>
      <c r="BH1060" s="24" t="str">
        <f>IF(AND($BB$1=5,AG1060=5,$BC$1=AH1060),'Data Entry'!E1065,"")</f>
        <v/>
      </c>
      <c r="BI1060" s="24" t="str">
        <f>IF(AND($BB$1=5,AG1060=5,$BC$1=AH1060),'Data Entry'!H1065,"")</f>
        <v/>
      </c>
      <c r="BJ1060" s="24" t="str">
        <f>IF(AND($BB$1=5,AG1060=5,$BC$1=AH1060),'Data Entry'!I1065,"")</f>
        <v/>
      </c>
      <c r="BK1060" s="24" t="str">
        <f t="shared" si="305"/>
        <v/>
      </c>
      <c r="BL1060" s="24" t="str">
        <f t="shared" si="306"/>
        <v/>
      </c>
      <c r="BM1060" s="24" t="str">
        <f t="shared" si="307"/>
        <v/>
      </c>
      <c r="BN1060" s="24" t="str">
        <f t="shared" si="308"/>
        <v/>
      </c>
    </row>
    <row r="1061" spans="1:66">
      <c r="A1061" s="20"/>
      <c r="B1061" s="20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7"/>
      <c r="AF1061" t="str">
        <f>IF(AK1061="","",IF(AK1061&gt;0,COUNT($AG$2:AG1061),""))</f>
        <v/>
      </c>
      <c r="AG1061" s="24">
        <f t="shared" si="291"/>
        <v>5</v>
      </c>
      <c r="AH1061" s="24">
        <f>IF(AND($AJ$1=5),'Data Entry'!C1066,"")</f>
        <v>0</v>
      </c>
      <c r="AI1061" s="24">
        <f>IF(AND($AJ$1=5),'Data Entry'!D1066,"")</f>
        <v>0</v>
      </c>
      <c r="AJ1061" s="24" t="str">
        <f t="shared" si="292"/>
        <v/>
      </c>
      <c r="AK1061" s="24">
        <f>IF(AND($AJ$1=5),'Data Entry'!F1066,"")</f>
        <v>0</v>
      </c>
      <c r="AL1061" s="24" t="str">
        <f t="shared" si="293"/>
        <v/>
      </c>
      <c r="AM1061" s="24">
        <f>IF(AND($AJ$1=5),'Data Entry'!G1066,"")</f>
        <v>0</v>
      </c>
      <c r="AN1061" s="24" t="str">
        <f t="shared" si="294"/>
        <v/>
      </c>
      <c r="AO1061" s="24" t="str">
        <f t="shared" si="295"/>
        <v/>
      </c>
      <c r="AP1061" s="24">
        <f>IF(AND($AJ$1=5),'Data Entry'!E1066,"")</f>
        <v>0</v>
      </c>
      <c r="AQ1061" s="24">
        <f>IF(AND($AJ$1=5),'Data Entry'!H1066,"")</f>
        <v>0</v>
      </c>
      <c r="AR1061" s="24">
        <f>IF(AND($AJ$1=5),'Data Entry'!I1066,"")</f>
        <v>0</v>
      </c>
      <c r="AS1061" s="24" t="str">
        <f t="shared" si="296"/>
        <v/>
      </c>
      <c r="AT1061" s="24" t="str">
        <f t="shared" si="297"/>
        <v/>
      </c>
      <c r="AU1061" s="24" t="str">
        <f t="shared" si="298"/>
        <v/>
      </c>
      <c r="AV1061" s="24" t="str">
        <f t="shared" si="299"/>
        <v/>
      </c>
      <c r="AX1061" t="str">
        <f>IF(BC1061="","",IF(BC1061&gt;0,COUNT($AY$2:AY1061),""))</f>
        <v/>
      </c>
      <c r="AY1061" s="24" t="str">
        <f t="shared" si="300"/>
        <v/>
      </c>
      <c r="AZ1061" s="24" t="str">
        <f>IF(AND($BB$1=5,$BC$1=AH1061),'Data Entry'!C1066,"")</f>
        <v/>
      </c>
      <c r="BA1061" s="24" t="str">
        <f>IF(AND($BB$1=5,AG1061=5,$BC$1=AH1061),'Data Entry'!D1066,"")</f>
        <v/>
      </c>
      <c r="BB1061" s="24" t="str">
        <f t="shared" si="301"/>
        <v/>
      </c>
      <c r="BC1061" s="24" t="str">
        <f>IF(AND($BB$1=5,AG1061=5,$BC$1=AH1061),'Data Entry'!F1066,"")</f>
        <v/>
      </c>
      <c r="BD1061" s="24" t="str">
        <f t="shared" si="302"/>
        <v/>
      </c>
      <c r="BE1061" s="24" t="str">
        <f>IF(AND($BB$1=5,AG1061=5,$BC$1=AH1061),'Data Entry'!G1066,"")</f>
        <v/>
      </c>
      <c r="BF1061" s="24" t="str">
        <f t="shared" si="303"/>
        <v/>
      </c>
      <c r="BG1061" s="24" t="str">
        <f t="shared" si="304"/>
        <v/>
      </c>
      <c r="BH1061" s="24" t="str">
        <f>IF(AND($BB$1=5,AG1061=5,$BC$1=AH1061),'Data Entry'!E1066,"")</f>
        <v/>
      </c>
      <c r="BI1061" s="24" t="str">
        <f>IF(AND($BB$1=5,AG1061=5,$BC$1=AH1061),'Data Entry'!H1066,"")</f>
        <v/>
      </c>
      <c r="BJ1061" s="24" t="str">
        <f>IF(AND($BB$1=5,AG1061=5,$BC$1=AH1061),'Data Entry'!I1066,"")</f>
        <v/>
      </c>
      <c r="BK1061" s="24" t="str">
        <f t="shared" si="305"/>
        <v/>
      </c>
      <c r="BL1061" s="24" t="str">
        <f t="shared" si="306"/>
        <v/>
      </c>
      <c r="BM1061" s="24" t="str">
        <f t="shared" si="307"/>
        <v/>
      </c>
      <c r="BN1061" s="24" t="str">
        <f t="shared" si="308"/>
        <v/>
      </c>
    </row>
    <row r="1062" spans="1:66">
      <c r="A1062" s="20"/>
      <c r="B1062" s="20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7"/>
      <c r="AF1062" t="str">
        <f>IF(AK1062="","",IF(AK1062&gt;0,COUNT($AG$2:AG1062),""))</f>
        <v/>
      </c>
      <c r="AG1062" s="24">
        <f t="shared" si="291"/>
        <v>5</v>
      </c>
      <c r="AH1062" s="24">
        <f>IF(AND($AJ$1=5),'Data Entry'!C1067,"")</f>
        <v>0</v>
      </c>
      <c r="AI1062" s="24">
        <f>IF(AND($AJ$1=5),'Data Entry'!D1067,"")</f>
        <v>0</v>
      </c>
      <c r="AJ1062" s="24" t="str">
        <f t="shared" si="292"/>
        <v/>
      </c>
      <c r="AK1062" s="24">
        <f>IF(AND($AJ$1=5),'Data Entry'!F1067,"")</f>
        <v>0</v>
      </c>
      <c r="AL1062" s="24" t="str">
        <f t="shared" si="293"/>
        <v/>
      </c>
      <c r="AM1062" s="24">
        <f>IF(AND($AJ$1=5),'Data Entry'!G1067,"")</f>
        <v>0</v>
      </c>
      <c r="AN1062" s="24" t="str">
        <f t="shared" si="294"/>
        <v/>
      </c>
      <c r="AO1062" s="24" t="str">
        <f t="shared" si="295"/>
        <v/>
      </c>
      <c r="AP1062" s="24">
        <f>IF(AND($AJ$1=5),'Data Entry'!E1067,"")</f>
        <v>0</v>
      </c>
      <c r="AQ1062" s="24">
        <f>IF(AND($AJ$1=5),'Data Entry'!H1067,"")</f>
        <v>0</v>
      </c>
      <c r="AR1062" s="24">
        <f>IF(AND($AJ$1=5),'Data Entry'!I1067,"")</f>
        <v>0</v>
      </c>
      <c r="AS1062" s="24" t="str">
        <f t="shared" si="296"/>
        <v/>
      </c>
      <c r="AT1062" s="24" t="str">
        <f t="shared" si="297"/>
        <v/>
      </c>
      <c r="AU1062" s="24" t="str">
        <f t="shared" si="298"/>
        <v/>
      </c>
      <c r="AV1062" s="24" t="str">
        <f t="shared" si="299"/>
        <v/>
      </c>
      <c r="AX1062" t="str">
        <f>IF(BC1062="","",IF(BC1062&gt;0,COUNT($AY$2:AY1062),""))</f>
        <v/>
      </c>
      <c r="AY1062" s="24" t="str">
        <f t="shared" si="300"/>
        <v/>
      </c>
      <c r="AZ1062" s="24" t="str">
        <f>IF(AND($BB$1=5,$BC$1=AH1062),'Data Entry'!C1067,"")</f>
        <v/>
      </c>
      <c r="BA1062" s="24" t="str">
        <f>IF(AND($BB$1=5,AG1062=5,$BC$1=AH1062),'Data Entry'!D1067,"")</f>
        <v/>
      </c>
      <c r="BB1062" s="24" t="str">
        <f t="shared" si="301"/>
        <v/>
      </c>
      <c r="BC1062" s="24" t="str">
        <f>IF(AND($BB$1=5,AG1062=5,$BC$1=AH1062),'Data Entry'!F1067,"")</f>
        <v/>
      </c>
      <c r="BD1062" s="24" t="str">
        <f t="shared" si="302"/>
        <v/>
      </c>
      <c r="BE1062" s="24" t="str">
        <f>IF(AND($BB$1=5,AG1062=5,$BC$1=AH1062),'Data Entry'!G1067,"")</f>
        <v/>
      </c>
      <c r="BF1062" s="24" t="str">
        <f t="shared" si="303"/>
        <v/>
      </c>
      <c r="BG1062" s="24" t="str">
        <f t="shared" si="304"/>
        <v/>
      </c>
      <c r="BH1062" s="24" t="str">
        <f>IF(AND($BB$1=5,AG1062=5,$BC$1=AH1062),'Data Entry'!E1067,"")</f>
        <v/>
      </c>
      <c r="BI1062" s="24" t="str">
        <f>IF(AND($BB$1=5,AG1062=5,$BC$1=AH1062),'Data Entry'!H1067,"")</f>
        <v/>
      </c>
      <c r="BJ1062" s="24" t="str">
        <f>IF(AND($BB$1=5,AG1062=5,$BC$1=AH1062),'Data Entry'!I1067,"")</f>
        <v/>
      </c>
      <c r="BK1062" s="24" t="str">
        <f t="shared" si="305"/>
        <v/>
      </c>
      <c r="BL1062" s="24" t="str">
        <f t="shared" si="306"/>
        <v/>
      </c>
      <c r="BM1062" s="24" t="str">
        <f t="shared" si="307"/>
        <v/>
      </c>
      <c r="BN1062" s="24" t="str">
        <f t="shared" si="308"/>
        <v/>
      </c>
    </row>
    <row r="1063" spans="1:66">
      <c r="A1063" s="20"/>
      <c r="B1063" s="20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7"/>
      <c r="AF1063" t="str">
        <f>IF(AK1063="","",IF(AK1063&gt;0,COUNT($AG$2:AG1063),""))</f>
        <v/>
      </c>
      <c r="AG1063" s="24">
        <f t="shared" si="291"/>
        <v>5</v>
      </c>
      <c r="AH1063" s="24">
        <f>IF(AND($AJ$1=5),'Data Entry'!C1068,"")</f>
        <v>0</v>
      </c>
      <c r="AI1063" s="24">
        <f>IF(AND($AJ$1=5),'Data Entry'!D1068,"")</f>
        <v>0</v>
      </c>
      <c r="AJ1063" s="24" t="str">
        <f t="shared" si="292"/>
        <v/>
      </c>
      <c r="AK1063" s="24">
        <f>IF(AND($AJ$1=5),'Data Entry'!F1068,"")</f>
        <v>0</v>
      </c>
      <c r="AL1063" s="24" t="str">
        <f t="shared" si="293"/>
        <v/>
      </c>
      <c r="AM1063" s="24">
        <f>IF(AND($AJ$1=5),'Data Entry'!G1068,"")</f>
        <v>0</v>
      </c>
      <c r="AN1063" s="24" t="str">
        <f t="shared" si="294"/>
        <v/>
      </c>
      <c r="AO1063" s="24" t="str">
        <f t="shared" si="295"/>
        <v/>
      </c>
      <c r="AP1063" s="24">
        <f>IF(AND($AJ$1=5),'Data Entry'!E1068,"")</f>
        <v>0</v>
      </c>
      <c r="AQ1063" s="24">
        <f>IF(AND($AJ$1=5),'Data Entry'!H1068,"")</f>
        <v>0</v>
      </c>
      <c r="AR1063" s="24">
        <f>IF(AND($AJ$1=5),'Data Entry'!I1068,"")</f>
        <v>0</v>
      </c>
      <c r="AS1063" s="24" t="str">
        <f t="shared" si="296"/>
        <v/>
      </c>
      <c r="AT1063" s="24" t="str">
        <f t="shared" si="297"/>
        <v/>
      </c>
      <c r="AU1063" s="24" t="str">
        <f t="shared" si="298"/>
        <v/>
      </c>
      <c r="AV1063" s="24" t="str">
        <f t="shared" si="299"/>
        <v/>
      </c>
      <c r="AX1063" t="str">
        <f>IF(BC1063="","",IF(BC1063&gt;0,COUNT($AY$2:AY1063),""))</f>
        <v/>
      </c>
      <c r="AY1063" s="24" t="str">
        <f t="shared" si="300"/>
        <v/>
      </c>
      <c r="AZ1063" s="24" t="str">
        <f>IF(AND($BB$1=5,$BC$1=AH1063),'Data Entry'!C1068,"")</f>
        <v/>
      </c>
      <c r="BA1063" s="24" t="str">
        <f>IF(AND($BB$1=5,AG1063=5,$BC$1=AH1063),'Data Entry'!D1068,"")</f>
        <v/>
      </c>
      <c r="BB1063" s="24" t="str">
        <f t="shared" si="301"/>
        <v/>
      </c>
      <c r="BC1063" s="24" t="str">
        <f>IF(AND($BB$1=5,AG1063=5,$BC$1=AH1063),'Data Entry'!F1068,"")</f>
        <v/>
      </c>
      <c r="BD1063" s="24" t="str">
        <f t="shared" si="302"/>
        <v/>
      </c>
      <c r="BE1063" s="24" t="str">
        <f>IF(AND($BB$1=5,AG1063=5,$BC$1=AH1063),'Data Entry'!G1068,"")</f>
        <v/>
      </c>
      <c r="BF1063" s="24" t="str">
        <f t="shared" si="303"/>
        <v/>
      </c>
      <c r="BG1063" s="24" t="str">
        <f t="shared" si="304"/>
        <v/>
      </c>
      <c r="BH1063" s="24" t="str">
        <f>IF(AND($BB$1=5,AG1063=5,$BC$1=AH1063),'Data Entry'!E1068,"")</f>
        <v/>
      </c>
      <c r="BI1063" s="24" t="str">
        <f>IF(AND($BB$1=5,AG1063=5,$BC$1=AH1063),'Data Entry'!H1068,"")</f>
        <v/>
      </c>
      <c r="BJ1063" s="24" t="str">
        <f>IF(AND($BB$1=5,AG1063=5,$BC$1=AH1063),'Data Entry'!I1068,"")</f>
        <v/>
      </c>
      <c r="BK1063" s="24" t="str">
        <f t="shared" si="305"/>
        <v/>
      </c>
      <c r="BL1063" s="24" t="str">
        <f t="shared" si="306"/>
        <v/>
      </c>
      <c r="BM1063" s="24" t="str">
        <f t="shared" si="307"/>
        <v/>
      </c>
      <c r="BN1063" s="24" t="str">
        <f t="shared" si="308"/>
        <v/>
      </c>
    </row>
    <row r="1064" spans="1:66">
      <c r="A1064" s="20"/>
      <c r="B1064" s="20"/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7"/>
      <c r="AF1064" t="str">
        <f>IF(AK1064="","",IF(AK1064&gt;0,COUNT($AG$2:AG1064),""))</f>
        <v/>
      </c>
      <c r="AG1064" s="24">
        <f t="shared" si="291"/>
        <v>5</v>
      </c>
      <c r="AH1064" s="24">
        <f>IF(AND($AJ$1=5),'Data Entry'!C1069,"")</f>
        <v>0</v>
      </c>
      <c r="AI1064" s="24">
        <f>IF(AND($AJ$1=5),'Data Entry'!D1069,"")</f>
        <v>0</v>
      </c>
      <c r="AJ1064" s="24" t="str">
        <f t="shared" si="292"/>
        <v/>
      </c>
      <c r="AK1064" s="24">
        <f>IF(AND($AJ$1=5),'Data Entry'!F1069,"")</f>
        <v>0</v>
      </c>
      <c r="AL1064" s="24" t="str">
        <f t="shared" si="293"/>
        <v/>
      </c>
      <c r="AM1064" s="24">
        <f>IF(AND($AJ$1=5),'Data Entry'!G1069,"")</f>
        <v>0</v>
      </c>
      <c r="AN1064" s="24" t="str">
        <f t="shared" si="294"/>
        <v/>
      </c>
      <c r="AO1064" s="24" t="str">
        <f t="shared" si="295"/>
        <v/>
      </c>
      <c r="AP1064" s="24">
        <f>IF(AND($AJ$1=5),'Data Entry'!E1069,"")</f>
        <v>0</v>
      </c>
      <c r="AQ1064" s="24">
        <f>IF(AND($AJ$1=5),'Data Entry'!H1069,"")</f>
        <v>0</v>
      </c>
      <c r="AR1064" s="24">
        <f>IF(AND($AJ$1=5),'Data Entry'!I1069,"")</f>
        <v>0</v>
      </c>
      <c r="AS1064" s="24" t="str">
        <f t="shared" si="296"/>
        <v/>
      </c>
      <c r="AT1064" s="24" t="str">
        <f t="shared" si="297"/>
        <v/>
      </c>
      <c r="AU1064" s="24" t="str">
        <f t="shared" si="298"/>
        <v/>
      </c>
      <c r="AV1064" s="24" t="str">
        <f t="shared" si="299"/>
        <v/>
      </c>
      <c r="AX1064" t="str">
        <f>IF(BC1064="","",IF(BC1064&gt;0,COUNT($AY$2:AY1064),""))</f>
        <v/>
      </c>
      <c r="AY1064" s="24" t="str">
        <f t="shared" si="300"/>
        <v/>
      </c>
      <c r="AZ1064" s="24" t="str">
        <f>IF(AND($BB$1=5,$BC$1=AH1064),'Data Entry'!C1069,"")</f>
        <v/>
      </c>
      <c r="BA1064" s="24" t="str">
        <f>IF(AND($BB$1=5,AG1064=5,$BC$1=AH1064),'Data Entry'!D1069,"")</f>
        <v/>
      </c>
      <c r="BB1064" s="24" t="str">
        <f t="shared" si="301"/>
        <v/>
      </c>
      <c r="BC1064" s="24" t="str">
        <f>IF(AND($BB$1=5,AG1064=5,$BC$1=AH1064),'Data Entry'!F1069,"")</f>
        <v/>
      </c>
      <c r="BD1064" s="24" t="str">
        <f t="shared" si="302"/>
        <v/>
      </c>
      <c r="BE1064" s="24" t="str">
        <f>IF(AND($BB$1=5,AG1064=5,$BC$1=AH1064),'Data Entry'!G1069,"")</f>
        <v/>
      </c>
      <c r="BF1064" s="24" t="str">
        <f t="shared" si="303"/>
        <v/>
      </c>
      <c r="BG1064" s="24" t="str">
        <f t="shared" si="304"/>
        <v/>
      </c>
      <c r="BH1064" s="24" t="str">
        <f>IF(AND($BB$1=5,AG1064=5,$BC$1=AH1064),'Data Entry'!E1069,"")</f>
        <v/>
      </c>
      <c r="BI1064" s="24" t="str">
        <f>IF(AND($BB$1=5,AG1064=5,$BC$1=AH1064),'Data Entry'!H1069,"")</f>
        <v/>
      </c>
      <c r="BJ1064" s="24" t="str">
        <f>IF(AND($BB$1=5,AG1064=5,$BC$1=AH1064),'Data Entry'!I1069,"")</f>
        <v/>
      </c>
      <c r="BK1064" s="24" t="str">
        <f t="shared" si="305"/>
        <v/>
      </c>
      <c r="BL1064" s="24" t="str">
        <f t="shared" si="306"/>
        <v/>
      </c>
      <c r="BM1064" s="24" t="str">
        <f t="shared" si="307"/>
        <v/>
      </c>
      <c r="BN1064" s="24" t="str">
        <f t="shared" si="308"/>
        <v/>
      </c>
    </row>
    <row r="1065" spans="1:66">
      <c r="A1065" s="20"/>
      <c r="B1065" s="20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7"/>
      <c r="AF1065" t="str">
        <f>IF(AK1065="","",IF(AK1065&gt;0,COUNT($AG$2:AG1065),""))</f>
        <v/>
      </c>
      <c r="AG1065" s="24">
        <f t="shared" si="291"/>
        <v>5</v>
      </c>
      <c r="AH1065" s="24">
        <f>IF(AND($AJ$1=5),'Data Entry'!C1070,"")</f>
        <v>0</v>
      </c>
      <c r="AI1065" s="24">
        <f>IF(AND($AJ$1=5),'Data Entry'!D1070,"")</f>
        <v>0</v>
      </c>
      <c r="AJ1065" s="24" t="str">
        <f t="shared" si="292"/>
        <v/>
      </c>
      <c r="AK1065" s="24">
        <f>IF(AND($AJ$1=5),'Data Entry'!F1070,"")</f>
        <v>0</v>
      </c>
      <c r="AL1065" s="24" t="str">
        <f t="shared" si="293"/>
        <v/>
      </c>
      <c r="AM1065" s="24">
        <f>IF(AND($AJ$1=5),'Data Entry'!G1070,"")</f>
        <v>0</v>
      </c>
      <c r="AN1065" s="24" t="str">
        <f t="shared" si="294"/>
        <v/>
      </c>
      <c r="AO1065" s="24" t="str">
        <f t="shared" si="295"/>
        <v/>
      </c>
      <c r="AP1065" s="24">
        <f>IF(AND($AJ$1=5),'Data Entry'!E1070,"")</f>
        <v>0</v>
      </c>
      <c r="AQ1065" s="24">
        <f>IF(AND($AJ$1=5),'Data Entry'!H1070,"")</f>
        <v>0</v>
      </c>
      <c r="AR1065" s="24">
        <f>IF(AND($AJ$1=5),'Data Entry'!I1070,"")</f>
        <v>0</v>
      </c>
      <c r="AS1065" s="24" t="str">
        <f t="shared" si="296"/>
        <v/>
      </c>
      <c r="AT1065" s="24" t="str">
        <f t="shared" si="297"/>
        <v/>
      </c>
      <c r="AU1065" s="24" t="str">
        <f t="shared" si="298"/>
        <v/>
      </c>
      <c r="AV1065" s="24" t="str">
        <f t="shared" si="299"/>
        <v/>
      </c>
      <c r="AX1065" t="str">
        <f>IF(BC1065="","",IF(BC1065&gt;0,COUNT($AY$2:AY1065),""))</f>
        <v/>
      </c>
      <c r="AY1065" s="24" t="str">
        <f t="shared" si="300"/>
        <v/>
      </c>
      <c r="AZ1065" s="24" t="str">
        <f>IF(AND($BB$1=5,$BC$1=AH1065),'Data Entry'!C1070,"")</f>
        <v/>
      </c>
      <c r="BA1065" s="24" t="str">
        <f>IF(AND($BB$1=5,AG1065=5,$BC$1=AH1065),'Data Entry'!D1070,"")</f>
        <v/>
      </c>
      <c r="BB1065" s="24" t="str">
        <f t="shared" si="301"/>
        <v/>
      </c>
      <c r="BC1065" s="24" t="str">
        <f>IF(AND($BB$1=5,AG1065=5,$BC$1=AH1065),'Data Entry'!F1070,"")</f>
        <v/>
      </c>
      <c r="BD1065" s="24" t="str">
        <f t="shared" si="302"/>
        <v/>
      </c>
      <c r="BE1065" s="24" t="str">
        <f>IF(AND($BB$1=5,AG1065=5,$BC$1=AH1065),'Data Entry'!G1070,"")</f>
        <v/>
      </c>
      <c r="BF1065" s="24" t="str">
        <f t="shared" si="303"/>
        <v/>
      </c>
      <c r="BG1065" s="24" t="str">
        <f t="shared" si="304"/>
        <v/>
      </c>
      <c r="BH1065" s="24" t="str">
        <f>IF(AND($BB$1=5,AG1065=5,$BC$1=AH1065),'Data Entry'!E1070,"")</f>
        <v/>
      </c>
      <c r="BI1065" s="24" t="str">
        <f>IF(AND($BB$1=5,AG1065=5,$BC$1=AH1065),'Data Entry'!H1070,"")</f>
        <v/>
      </c>
      <c r="BJ1065" s="24" t="str">
        <f>IF(AND($BB$1=5,AG1065=5,$BC$1=AH1065),'Data Entry'!I1070,"")</f>
        <v/>
      </c>
      <c r="BK1065" s="24" t="str">
        <f t="shared" si="305"/>
        <v/>
      </c>
      <c r="BL1065" s="24" t="str">
        <f t="shared" si="306"/>
        <v/>
      </c>
      <c r="BM1065" s="24" t="str">
        <f t="shared" si="307"/>
        <v/>
      </c>
      <c r="BN1065" s="24" t="str">
        <f t="shared" si="308"/>
        <v/>
      </c>
    </row>
    <row r="1066" spans="1:66">
      <c r="A1066" s="20"/>
      <c r="B1066" s="20"/>
      <c r="C1066" s="20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7"/>
      <c r="AF1066" t="str">
        <f>IF(AK1066="","",IF(AK1066&gt;0,COUNT($AG$2:AG1066),""))</f>
        <v/>
      </c>
      <c r="AG1066" s="24">
        <f t="shared" si="291"/>
        <v>5</v>
      </c>
      <c r="AH1066" s="24">
        <f>IF(AND($AJ$1=5),'Data Entry'!C1071,"")</f>
        <v>0</v>
      </c>
      <c r="AI1066" s="24">
        <f>IF(AND($AJ$1=5),'Data Entry'!D1071,"")</f>
        <v>0</v>
      </c>
      <c r="AJ1066" s="24" t="str">
        <f t="shared" si="292"/>
        <v/>
      </c>
      <c r="AK1066" s="24">
        <f>IF(AND($AJ$1=5),'Data Entry'!F1071,"")</f>
        <v>0</v>
      </c>
      <c r="AL1066" s="24" t="str">
        <f t="shared" si="293"/>
        <v/>
      </c>
      <c r="AM1066" s="24">
        <f>IF(AND($AJ$1=5),'Data Entry'!G1071,"")</f>
        <v>0</v>
      </c>
      <c r="AN1066" s="24" t="str">
        <f t="shared" si="294"/>
        <v/>
      </c>
      <c r="AO1066" s="24" t="str">
        <f t="shared" si="295"/>
        <v/>
      </c>
      <c r="AP1066" s="24">
        <f>IF(AND($AJ$1=5),'Data Entry'!E1071,"")</f>
        <v>0</v>
      </c>
      <c r="AQ1066" s="24">
        <f>IF(AND($AJ$1=5),'Data Entry'!H1071,"")</f>
        <v>0</v>
      </c>
      <c r="AR1066" s="24">
        <f>IF(AND($AJ$1=5),'Data Entry'!I1071,"")</f>
        <v>0</v>
      </c>
      <c r="AS1066" s="24" t="str">
        <f t="shared" si="296"/>
        <v/>
      </c>
      <c r="AT1066" s="24" t="str">
        <f t="shared" si="297"/>
        <v/>
      </c>
      <c r="AU1066" s="24" t="str">
        <f t="shared" si="298"/>
        <v/>
      </c>
      <c r="AV1066" s="24" t="str">
        <f t="shared" si="299"/>
        <v/>
      </c>
      <c r="AX1066" t="str">
        <f>IF(BC1066="","",IF(BC1066&gt;0,COUNT($AY$2:AY1066),""))</f>
        <v/>
      </c>
      <c r="AY1066" s="24" t="str">
        <f t="shared" si="300"/>
        <v/>
      </c>
      <c r="AZ1066" s="24" t="str">
        <f>IF(AND($BB$1=5,$BC$1=AH1066),'Data Entry'!C1071,"")</f>
        <v/>
      </c>
      <c r="BA1066" s="24" t="str">
        <f>IF(AND($BB$1=5,AG1066=5,$BC$1=AH1066),'Data Entry'!D1071,"")</f>
        <v/>
      </c>
      <c r="BB1066" s="24" t="str">
        <f t="shared" si="301"/>
        <v/>
      </c>
      <c r="BC1066" s="24" t="str">
        <f>IF(AND($BB$1=5,AG1066=5,$BC$1=AH1066),'Data Entry'!F1071,"")</f>
        <v/>
      </c>
      <c r="BD1066" s="24" t="str">
        <f t="shared" si="302"/>
        <v/>
      </c>
      <c r="BE1066" s="24" t="str">
        <f>IF(AND($BB$1=5,AG1066=5,$BC$1=AH1066),'Data Entry'!G1071,"")</f>
        <v/>
      </c>
      <c r="BF1066" s="24" t="str">
        <f t="shared" si="303"/>
        <v/>
      </c>
      <c r="BG1066" s="24" t="str">
        <f t="shared" si="304"/>
        <v/>
      </c>
      <c r="BH1066" s="24" t="str">
        <f>IF(AND($BB$1=5,AG1066=5,$BC$1=AH1066),'Data Entry'!E1071,"")</f>
        <v/>
      </c>
      <c r="BI1066" s="24" t="str">
        <f>IF(AND($BB$1=5,AG1066=5,$BC$1=AH1066),'Data Entry'!H1071,"")</f>
        <v/>
      </c>
      <c r="BJ1066" s="24" t="str">
        <f>IF(AND($BB$1=5,AG1066=5,$BC$1=AH1066),'Data Entry'!I1071,"")</f>
        <v/>
      </c>
      <c r="BK1066" s="24" t="str">
        <f t="shared" si="305"/>
        <v/>
      </c>
      <c r="BL1066" s="24" t="str">
        <f t="shared" si="306"/>
        <v/>
      </c>
      <c r="BM1066" s="24" t="str">
        <f t="shared" si="307"/>
        <v/>
      </c>
      <c r="BN1066" s="24" t="str">
        <f t="shared" si="308"/>
        <v/>
      </c>
    </row>
    <row r="1067" spans="1:66">
      <c r="A1067" s="20"/>
      <c r="B1067" s="20"/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7"/>
      <c r="AF1067" t="str">
        <f>IF(AK1067="","",IF(AK1067&gt;0,COUNT($AG$2:AG1067),""))</f>
        <v/>
      </c>
      <c r="AG1067" s="24">
        <f t="shared" si="291"/>
        <v>5</v>
      </c>
      <c r="AH1067" s="24">
        <f>IF(AND($AJ$1=5),'Data Entry'!C1072,"")</f>
        <v>0</v>
      </c>
      <c r="AI1067" s="24">
        <f>IF(AND($AJ$1=5),'Data Entry'!D1072,"")</f>
        <v>0</v>
      </c>
      <c r="AJ1067" s="24" t="str">
        <f t="shared" si="292"/>
        <v/>
      </c>
      <c r="AK1067" s="24">
        <f>IF(AND($AJ$1=5),'Data Entry'!F1072,"")</f>
        <v>0</v>
      </c>
      <c r="AL1067" s="24" t="str">
        <f t="shared" si="293"/>
        <v/>
      </c>
      <c r="AM1067" s="24">
        <f>IF(AND($AJ$1=5),'Data Entry'!G1072,"")</f>
        <v>0</v>
      </c>
      <c r="AN1067" s="24" t="str">
        <f t="shared" si="294"/>
        <v/>
      </c>
      <c r="AO1067" s="24" t="str">
        <f t="shared" si="295"/>
        <v/>
      </c>
      <c r="AP1067" s="24">
        <f>IF(AND($AJ$1=5),'Data Entry'!E1072,"")</f>
        <v>0</v>
      </c>
      <c r="AQ1067" s="24">
        <f>IF(AND($AJ$1=5),'Data Entry'!H1072,"")</f>
        <v>0</v>
      </c>
      <c r="AR1067" s="24">
        <f>IF(AND($AJ$1=5),'Data Entry'!I1072,"")</f>
        <v>0</v>
      </c>
      <c r="AS1067" s="24" t="str">
        <f t="shared" si="296"/>
        <v/>
      </c>
      <c r="AT1067" s="24" t="str">
        <f t="shared" si="297"/>
        <v/>
      </c>
      <c r="AU1067" s="24" t="str">
        <f t="shared" si="298"/>
        <v/>
      </c>
      <c r="AV1067" s="24" t="str">
        <f t="shared" si="299"/>
        <v/>
      </c>
      <c r="AX1067" t="str">
        <f>IF(BC1067="","",IF(BC1067&gt;0,COUNT($AY$2:AY1067),""))</f>
        <v/>
      </c>
      <c r="AY1067" s="24" t="str">
        <f t="shared" si="300"/>
        <v/>
      </c>
      <c r="AZ1067" s="24" t="str">
        <f>IF(AND($BB$1=5,$BC$1=AH1067),'Data Entry'!C1072,"")</f>
        <v/>
      </c>
      <c r="BA1067" s="24" t="str">
        <f>IF(AND($BB$1=5,AG1067=5,$BC$1=AH1067),'Data Entry'!D1072,"")</f>
        <v/>
      </c>
      <c r="BB1067" s="24" t="str">
        <f t="shared" si="301"/>
        <v/>
      </c>
      <c r="BC1067" s="24" t="str">
        <f>IF(AND($BB$1=5,AG1067=5,$BC$1=AH1067),'Data Entry'!F1072,"")</f>
        <v/>
      </c>
      <c r="BD1067" s="24" t="str">
        <f t="shared" si="302"/>
        <v/>
      </c>
      <c r="BE1067" s="24" t="str">
        <f>IF(AND($BB$1=5,AG1067=5,$BC$1=AH1067),'Data Entry'!G1072,"")</f>
        <v/>
      </c>
      <c r="BF1067" s="24" t="str">
        <f t="shared" si="303"/>
        <v/>
      </c>
      <c r="BG1067" s="24" t="str">
        <f t="shared" si="304"/>
        <v/>
      </c>
      <c r="BH1067" s="24" t="str">
        <f>IF(AND($BB$1=5,AG1067=5,$BC$1=AH1067),'Data Entry'!E1072,"")</f>
        <v/>
      </c>
      <c r="BI1067" s="24" t="str">
        <f>IF(AND($BB$1=5,AG1067=5,$BC$1=AH1067),'Data Entry'!H1072,"")</f>
        <v/>
      </c>
      <c r="BJ1067" s="24" t="str">
        <f>IF(AND($BB$1=5,AG1067=5,$BC$1=AH1067),'Data Entry'!I1072,"")</f>
        <v/>
      </c>
      <c r="BK1067" s="24" t="str">
        <f t="shared" si="305"/>
        <v/>
      </c>
      <c r="BL1067" s="24" t="str">
        <f t="shared" si="306"/>
        <v/>
      </c>
      <c r="BM1067" s="24" t="str">
        <f t="shared" si="307"/>
        <v/>
      </c>
      <c r="BN1067" s="24" t="str">
        <f t="shared" si="308"/>
        <v/>
      </c>
    </row>
    <row r="1068" spans="1:66">
      <c r="A1068" s="20"/>
      <c r="B1068" s="20"/>
      <c r="C1068" s="20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7"/>
      <c r="AF1068" t="str">
        <f>IF(AK1068="","",IF(AK1068&gt;0,COUNT($AG$2:AG1068),""))</f>
        <v/>
      </c>
      <c r="AG1068" s="24">
        <f t="shared" si="291"/>
        <v>5</v>
      </c>
      <c r="AH1068" s="24">
        <f>IF(AND($AJ$1=5),'Data Entry'!C1073,"")</f>
        <v>0</v>
      </c>
      <c r="AI1068" s="24">
        <f>IF(AND($AJ$1=5),'Data Entry'!D1073,"")</f>
        <v>0</v>
      </c>
      <c r="AJ1068" s="24" t="str">
        <f t="shared" si="292"/>
        <v/>
      </c>
      <c r="AK1068" s="24">
        <f>IF(AND($AJ$1=5),'Data Entry'!F1073,"")</f>
        <v>0</v>
      </c>
      <c r="AL1068" s="24" t="str">
        <f t="shared" si="293"/>
        <v/>
      </c>
      <c r="AM1068" s="24">
        <f>IF(AND($AJ$1=5),'Data Entry'!G1073,"")</f>
        <v>0</v>
      </c>
      <c r="AN1068" s="24" t="str">
        <f t="shared" si="294"/>
        <v/>
      </c>
      <c r="AO1068" s="24" t="str">
        <f t="shared" si="295"/>
        <v/>
      </c>
      <c r="AP1068" s="24">
        <f>IF(AND($AJ$1=5),'Data Entry'!E1073,"")</f>
        <v>0</v>
      </c>
      <c r="AQ1068" s="24">
        <f>IF(AND($AJ$1=5),'Data Entry'!H1073,"")</f>
        <v>0</v>
      </c>
      <c r="AR1068" s="24">
        <f>IF(AND($AJ$1=5),'Data Entry'!I1073,"")</f>
        <v>0</v>
      </c>
      <c r="AS1068" s="24" t="str">
        <f t="shared" si="296"/>
        <v/>
      </c>
      <c r="AT1068" s="24" t="str">
        <f t="shared" si="297"/>
        <v/>
      </c>
      <c r="AU1068" s="24" t="str">
        <f t="shared" si="298"/>
        <v/>
      </c>
      <c r="AV1068" s="24" t="str">
        <f t="shared" si="299"/>
        <v/>
      </c>
      <c r="AX1068" t="str">
        <f>IF(BC1068="","",IF(BC1068&gt;0,COUNT($AY$2:AY1068),""))</f>
        <v/>
      </c>
      <c r="AY1068" s="24" t="str">
        <f t="shared" si="300"/>
        <v/>
      </c>
      <c r="AZ1068" s="24" t="str">
        <f>IF(AND($BB$1=5,$BC$1=AH1068),'Data Entry'!C1073,"")</f>
        <v/>
      </c>
      <c r="BA1068" s="24" t="str">
        <f>IF(AND($BB$1=5,AG1068=5,$BC$1=AH1068),'Data Entry'!D1073,"")</f>
        <v/>
      </c>
      <c r="BB1068" s="24" t="str">
        <f t="shared" si="301"/>
        <v/>
      </c>
      <c r="BC1068" s="24" t="str">
        <f>IF(AND($BB$1=5,AG1068=5,$BC$1=AH1068),'Data Entry'!F1073,"")</f>
        <v/>
      </c>
      <c r="BD1068" s="24" t="str">
        <f t="shared" si="302"/>
        <v/>
      </c>
      <c r="BE1068" s="24" t="str">
        <f>IF(AND($BB$1=5,AG1068=5,$BC$1=AH1068),'Data Entry'!G1073,"")</f>
        <v/>
      </c>
      <c r="BF1068" s="24" t="str">
        <f t="shared" si="303"/>
        <v/>
      </c>
      <c r="BG1068" s="24" t="str">
        <f t="shared" si="304"/>
        <v/>
      </c>
      <c r="BH1068" s="24" t="str">
        <f>IF(AND($BB$1=5,AG1068=5,$BC$1=AH1068),'Data Entry'!E1073,"")</f>
        <v/>
      </c>
      <c r="BI1068" s="24" t="str">
        <f>IF(AND($BB$1=5,AG1068=5,$BC$1=AH1068),'Data Entry'!H1073,"")</f>
        <v/>
      </c>
      <c r="BJ1068" s="24" t="str">
        <f>IF(AND($BB$1=5,AG1068=5,$BC$1=AH1068),'Data Entry'!I1073,"")</f>
        <v/>
      </c>
      <c r="BK1068" s="24" t="str">
        <f t="shared" si="305"/>
        <v/>
      </c>
      <c r="BL1068" s="24" t="str">
        <f t="shared" si="306"/>
        <v/>
      </c>
      <c r="BM1068" s="24" t="str">
        <f t="shared" si="307"/>
        <v/>
      </c>
      <c r="BN1068" s="24" t="str">
        <f t="shared" si="308"/>
        <v/>
      </c>
    </row>
    <row r="1069" spans="1:66">
      <c r="A1069" s="20"/>
      <c r="B1069" s="20"/>
      <c r="C1069" s="20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7"/>
      <c r="AF1069" t="str">
        <f>IF(AK1069="","",IF(AK1069&gt;0,COUNT($AG$2:AG1069),""))</f>
        <v/>
      </c>
      <c r="AG1069" s="24">
        <f t="shared" si="291"/>
        <v>5</v>
      </c>
      <c r="AH1069" s="24">
        <f>IF(AND($AJ$1=5),'Data Entry'!C1074,"")</f>
        <v>0</v>
      </c>
      <c r="AI1069" s="24">
        <f>IF(AND($AJ$1=5),'Data Entry'!D1074,"")</f>
        <v>0</v>
      </c>
      <c r="AJ1069" s="24" t="str">
        <f t="shared" si="292"/>
        <v/>
      </c>
      <c r="AK1069" s="24">
        <f>IF(AND($AJ$1=5),'Data Entry'!F1074,"")</f>
        <v>0</v>
      </c>
      <c r="AL1069" s="24" t="str">
        <f t="shared" si="293"/>
        <v/>
      </c>
      <c r="AM1069" s="24">
        <f>IF(AND($AJ$1=5),'Data Entry'!G1074,"")</f>
        <v>0</v>
      </c>
      <c r="AN1069" s="24" t="str">
        <f t="shared" si="294"/>
        <v/>
      </c>
      <c r="AO1069" s="24" t="str">
        <f t="shared" si="295"/>
        <v/>
      </c>
      <c r="AP1069" s="24">
        <f>IF(AND($AJ$1=5),'Data Entry'!E1074,"")</f>
        <v>0</v>
      </c>
      <c r="AQ1069" s="24">
        <f>IF(AND($AJ$1=5),'Data Entry'!H1074,"")</f>
        <v>0</v>
      </c>
      <c r="AR1069" s="24">
        <f>IF(AND($AJ$1=5),'Data Entry'!I1074,"")</f>
        <v>0</v>
      </c>
      <c r="AS1069" s="24" t="str">
        <f t="shared" si="296"/>
        <v/>
      </c>
      <c r="AT1069" s="24" t="str">
        <f t="shared" si="297"/>
        <v/>
      </c>
      <c r="AU1069" s="24" t="str">
        <f t="shared" si="298"/>
        <v/>
      </c>
      <c r="AV1069" s="24" t="str">
        <f t="shared" si="299"/>
        <v/>
      </c>
      <c r="AX1069" t="str">
        <f>IF(BC1069="","",IF(BC1069&gt;0,COUNT($AY$2:AY1069),""))</f>
        <v/>
      </c>
      <c r="AY1069" s="24" t="str">
        <f t="shared" si="300"/>
        <v/>
      </c>
      <c r="AZ1069" s="24" t="str">
        <f>IF(AND($BB$1=5,$BC$1=AH1069),'Data Entry'!C1074,"")</f>
        <v/>
      </c>
      <c r="BA1069" s="24" t="str">
        <f>IF(AND($BB$1=5,AG1069=5,$BC$1=AH1069),'Data Entry'!D1074,"")</f>
        <v/>
      </c>
      <c r="BB1069" s="24" t="str">
        <f t="shared" si="301"/>
        <v/>
      </c>
      <c r="BC1069" s="24" t="str">
        <f>IF(AND($BB$1=5,AG1069=5,$BC$1=AH1069),'Data Entry'!F1074,"")</f>
        <v/>
      </c>
      <c r="BD1069" s="24" t="str">
        <f t="shared" si="302"/>
        <v/>
      </c>
      <c r="BE1069" s="24" t="str">
        <f>IF(AND($BB$1=5,AG1069=5,$BC$1=AH1069),'Data Entry'!G1074,"")</f>
        <v/>
      </c>
      <c r="BF1069" s="24" t="str">
        <f t="shared" si="303"/>
        <v/>
      </c>
      <c r="BG1069" s="24" t="str">
        <f t="shared" si="304"/>
        <v/>
      </c>
      <c r="BH1069" s="24" t="str">
        <f>IF(AND($BB$1=5,AG1069=5,$BC$1=AH1069),'Data Entry'!E1074,"")</f>
        <v/>
      </c>
      <c r="BI1069" s="24" t="str">
        <f>IF(AND($BB$1=5,AG1069=5,$BC$1=AH1069),'Data Entry'!H1074,"")</f>
        <v/>
      </c>
      <c r="BJ1069" s="24" t="str">
        <f>IF(AND($BB$1=5,AG1069=5,$BC$1=AH1069),'Data Entry'!I1074,"")</f>
        <v/>
      </c>
      <c r="BK1069" s="24" t="str">
        <f t="shared" si="305"/>
        <v/>
      </c>
      <c r="BL1069" s="24" t="str">
        <f t="shared" si="306"/>
        <v/>
      </c>
      <c r="BM1069" s="24" t="str">
        <f t="shared" si="307"/>
        <v/>
      </c>
      <c r="BN1069" s="24" t="str">
        <f t="shared" si="308"/>
        <v/>
      </c>
    </row>
    <row r="1070" spans="1:66">
      <c r="A1070" s="20"/>
      <c r="B1070" s="20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7"/>
      <c r="AF1070" t="str">
        <f>IF(AK1070="","",IF(AK1070&gt;0,COUNT($AG$2:AG1070),""))</f>
        <v/>
      </c>
      <c r="AG1070" s="24">
        <f t="shared" si="291"/>
        <v>5</v>
      </c>
      <c r="AH1070" s="24">
        <f>IF(AND($AJ$1=5),'Data Entry'!C1075,"")</f>
        <v>0</v>
      </c>
      <c r="AI1070" s="24">
        <f>IF(AND($AJ$1=5),'Data Entry'!D1075,"")</f>
        <v>0</v>
      </c>
      <c r="AJ1070" s="24" t="str">
        <f t="shared" si="292"/>
        <v/>
      </c>
      <c r="AK1070" s="24">
        <f>IF(AND($AJ$1=5),'Data Entry'!F1075,"")</f>
        <v>0</v>
      </c>
      <c r="AL1070" s="24" t="str">
        <f t="shared" si="293"/>
        <v/>
      </c>
      <c r="AM1070" s="24">
        <f>IF(AND($AJ$1=5),'Data Entry'!G1075,"")</f>
        <v>0</v>
      </c>
      <c r="AN1070" s="24" t="str">
        <f t="shared" si="294"/>
        <v/>
      </c>
      <c r="AO1070" s="24" t="str">
        <f t="shared" si="295"/>
        <v/>
      </c>
      <c r="AP1070" s="24">
        <f>IF(AND($AJ$1=5),'Data Entry'!E1075,"")</f>
        <v>0</v>
      </c>
      <c r="AQ1070" s="24">
        <f>IF(AND($AJ$1=5),'Data Entry'!H1075,"")</f>
        <v>0</v>
      </c>
      <c r="AR1070" s="24">
        <f>IF(AND($AJ$1=5),'Data Entry'!I1075,"")</f>
        <v>0</v>
      </c>
      <c r="AS1070" s="24" t="str">
        <f t="shared" si="296"/>
        <v/>
      </c>
      <c r="AT1070" s="24" t="str">
        <f t="shared" si="297"/>
        <v/>
      </c>
      <c r="AU1070" s="24" t="str">
        <f t="shared" si="298"/>
        <v/>
      </c>
      <c r="AV1070" s="24" t="str">
        <f t="shared" si="299"/>
        <v/>
      </c>
      <c r="AX1070" t="str">
        <f>IF(BC1070="","",IF(BC1070&gt;0,COUNT($AY$2:AY1070),""))</f>
        <v/>
      </c>
      <c r="AY1070" s="24" t="str">
        <f t="shared" si="300"/>
        <v/>
      </c>
      <c r="AZ1070" s="24" t="str">
        <f>IF(AND($BB$1=5,$BC$1=AH1070),'Data Entry'!C1075,"")</f>
        <v/>
      </c>
      <c r="BA1070" s="24" t="str">
        <f>IF(AND($BB$1=5,AG1070=5,$BC$1=AH1070),'Data Entry'!D1075,"")</f>
        <v/>
      </c>
      <c r="BB1070" s="24" t="str">
        <f t="shared" si="301"/>
        <v/>
      </c>
      <c r="BC1070" s="24" t="str">
        <f>IF(AND($BB$1=5,AG1070=5,$BC$1=AH1070),'Data Entry'!F1075,"")</f>
        <v/>
      </c>
      <c r="BD1070" s="24" t="str">
        <f t="shared" si="302"/>
        <v/>
      </c>
      <c r="BE1070" s="24" t="str">
        <f>IF(AND($BB$1=5,AG1070=5,$BC$1=AH1070),'Data Entry'!G1075,"")</f>
        <v/>
      </c>
      <c r="BF1070" s="24" t="str">
        <f t="shared" si="303"/>
        <v/>
      </c>
      <c r="BG1070" s="24" t="str">
        <f t="shared" si="304"/>
        <v/>
      </c>
      <c r="BH1070" s="24" t="str">
        <f>IF(AND($BB$1=5,AG1070=5,$BC$1=AH1070),'Data Entry'!E1075,"")</f>
        <v/>
      </c>
      <c r="BI1070" s="24" t="str">
        <f>IF(AND($BB$1=5,AG1070=5,$BC$1=AH1070),'Data Entry'!H1075,"")</f>
        <v/>
      </c>
      <c r="BJ1070" s="24" t="str">
        <f>IF(AND($BB$1=5,AG1070=5,$BC$1=AH1070),'Data Entry'!I1075,"")</f>
        <v/>
      </c>
      <c r="BK1070" s="24" t="str">
        <f t="shared" si="305"/>
        <v/>
      </c>
      <c r="BL1070" s="24" t="str">
        <f t="shared" si="306"/>
        <v/>
      </c>
      <c r="BM1070" s="24" t="str">
        <f t="shared" si="307"/>
        <v/>
      </c>
      <c r="BN1070" s="24" t="str">
        <f t="shared" si="308"/>
        <v/>
      </c>
    </row>
    <row r="1071" spans="1:66">
      <c r="A1071" s="20"/>
      <c r="B1071" s="20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7"/>
      <c r="AF1071" t="str">
        <f>IF(AK1071="","",IF(AK1071&gt;0,COUNT($AG$2:AG1071),""))</f>
        <v/>
      </c>
      <c r="AG1071" s="24">
        <f t="shared" si="291"/>
        <v>5</v>
      </c>
      <c r="AH1071" s="24">
        <f>IF(AND($AJ$1=5),'Data Entry'!C1076,"")</f>
        <v>0</v>
      </c>
      <c r="AI1071" s="24">
        <f>IF(AND($AJ$1=5),'Data Entry'!D1076,"")</f>
        <v>0</v>
      </c>
      <c r="AJ1071" s="24" t="str">
        <f t="shared" si="292"/>
        <v/>
      </c>
      <c r="AK1071" s="24">
        <f>IF(AND($AJ$1=5),'Data Entry'!F1076,"")</f>
        <v>0</v>
      </c>
      <c r="AL1071" s="24" t="str">
        <f t="shared" si="293"/>
        <v/>
      </c>
      <c r="AM1071" s="24">
        <f>IF(AND($AJ$1=5),'Data Entry'!G1076,"")</f>
        <v>0</v>
      </c>
      <c r="AN1071" s="24" t="str">
        <f t="shared" si="294"/>
        <v/>
      </c>
      <c r="AO1071" s="24" t="str">
        <f t="shared" si="295"/>
        <v/>
      </c>
      <c r="AP1071" s="24">
        <f>IF(AND($AJ$1=5),'Data Entry'!E1076,"")</f>
        <v>0</v>
      </c>
      <c r="AQ1071" s="24">
        <f>IF(AND($AJ$1=5),'Data Entry'!H1076,"")</f>
        <v>0</v>
      </c>
      <c r="AR1071" s="24">
        <f>IF(AND($AJ$1=5),'Data Entry'!I1076,"")</f>
        <v>0</v>
      </c>
      <c r="AS1071" s="24" t="str">
        <f t="shared" si="296"/>
        <v/>
      </c>
      <c r="AT1071" s="24" t="str">
        <f t="shared" si="297"/>
        <v/>
      </c>
      <c r="AU1071" s="24" t="str">
        <f t="shared" si="298"/>
        <v/>
      </c>
      <c r="AV1071" s="24" t="str">
        <f t="shared" si="299"/>
        <v/>
      </c>
      <c r="AX1071" t="str">
        <f>IF(BC1071="","",IF(BC1071&gt;0,COUNT($AY$2:AY1071),""))</f>
        <v/>
      </c>
      <c r="AY1071" s="24" t="str">
        <f t="shared" si="300"/>
        <v/>
      </c>
      <c r="AZ1071" s="24" t="str">
        <f>IF(AND($BB$1=5,$BC$1=AH1071),'Data Entry'!C1076,"")</f>
        <v/>
      </c>
      <c r="BA1071" s="24" t="str">
        <f>IF(AND($BB$1=5,AG1071=5,$BC$1=AH1071),'Data Entry'!D1076,"")</f>
        <v/>
      </c>
      <c r="BB1071" s="24" t="str">
        <f t="shared" si="301"/>
        <v/>
      </c>
      <c r="BC1071" s="24" t="str">
        <f>IF(AND($BB$1=5,AG1071=5,$BC$1=AH1071),'Data Entry'!F1076,"")</f>
        <v/>
      </c>
      <c r="BD1071" s="24" t="str">
        <f t="shared" si="302"/>
        <v/>
      </c>
      <c r="BE1071" s="24" t="str">
        <f>IF(AND($BB$1=5,AG1071=5,$BC$1=AH1071),'Data Entry'!G1076,"")</f>
        <v/>
      </c>
      <c r="BF1071" s="24" t="str">
        <f t="shared" si="303"/>
        <v/>
      </c>
      <c r="BG1071" s="24" t="str">
        <f t="shared" si="304"/>
        <v/>
      </c>
      <c r="BH1071" s="24" t="str">
        <f>IF(AND($BB$1=5,AG1071=5,$BC$1=AH1071),'Data Entry'!E1076,"")</f>
        <v/>
      </c>
      <c r="BI1071" s="24" t="str">
        <f>IF(AND($BB$1=5,AG1071=5,$BC$1=AH1071),'Data Entry'!H1076,"")</f>
        <v/>
      </c>
      <c r="BJ1071" s="24" t="str">
        <f>IF(AND($BB$1=5,AG1071=5,$BC$1=AH1071),'Data Entry'!I1076,"")</f>
        <v/>
      </c>
      <c r="BK1071" s="24" t="str">
        <f t="shared" si="305"/>
        <v/>
      </c>
      <c r="BL1071" s="24" t="str">
        <f t="shared" si="306"/>
        <v/>
      </c>
      <c r="BM1071" s="24" t="str">
        <f t="shared" si="307"/>
        <v/>
      </c>
      <c r="BN1071" s="24" t="str">
        <f t="shared" si="308"/>
        <v/>
      </c>
    </row>
    <row r="1072" spans="1:66">
      <c r="A1072" s="20"/>
      <c r="B1072" s="2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7"/>
      <c r="AF1072" t="str">
        <f>IF(AK1072="","",IF(AK1072&gt;0,COUNT($AG$2:AG1072),""))</f>
        <v/>
      </c>
      <c r="AG1072" s="24">
        <f t="shared" si="291"/>
        <v>5</v>
      </c>
      <c r="AH1072" s="24">
        <f>IF(AND($AJ$1=5),'Data Entry'!C1077,"")</f>
        <v>0</v>
      </c>
      <c r="AI1072" s="24">
        <f>IF(AND($AJ$1=5),'Data Entry'!D1077,"")</f>
        <v>0</v>
      </c>
      <c r="AJ1072" s="24" t="str">
        <f t="shared" si="292"/>
        <v/>
      </c>
      <c r="AK1072" s="24">
        <f>IF(AND($AJ$1=5),'Data Entry'!F1077,"")</f>
        <v>0</v>
      </c>
      <c r="AL1072" s="24" t="str">
        <f t="shared" si="293"/>
        <v/>
      </c>
      <c r="AM1072" s="24">
        <f>IF(AND($AJ$1=5),'Data Entry'!G1077,"")</f>
        <v>0</v>
      </c>
      <c r="AN1072" s="24" t="str">
        <f t="shared" si="294"/>
        <v/>
      </c>
      <c r="AO1072" s="24" t="str">
        <f t="shared" si="295"/>
        <v/>
      </c>
      <c r="AP1072" s="24">
        <f>IF(AND($AJ$1=5),'Data Entry'!E1077,"")</f>
        <v>0</v>
      </c>
      <c r="AQ1072" s="24">
        <f>IF(AND($AJ$1=5),'Data Entry'!H1077,"")</f>
        <v>0</v>
      </c>
      <c r="AR1072" s="24">
        <f>IF(AND($AJ$1=5),'Data Entry'!I1077,"")</f>
        <v>0</v>
      </c>
      <c r="AS1072" s="24" t="str">
        <f t="shared" si="296"/>
        <v/>
      </c>
      <c r="AT1072" s="24" t="str">
        <f t="shared" si="297"/>
        <v/>
      </c>
      <c r="AU1072" s="24" t="str">
        <f t="shared" si="298"/>
        <v/>
      </c>
      <c r="AV1072" s="24" t="str">
        <f t="shared" si="299"/>
        <v/>
      </c>
      <c r="AX1072" t="str">
        <f>IF(BC1072="","",IF(BC1072&gt;0,COUNT($AY$2:AY1072),""))</f>
        <v/>
      </c>
      <c r="AY1072" s="24" t="str">
        <f t="shared" si="300"/>
        <v/>
      </c>
      <c r="AZ1072" s="24" t="str">
        <f>IF(AND($BB$1=5,$BC$1=AH1072),'Data Entry'!C1077,"")</f>
        <v/>
      </c>
      <c r="BA1072" s="24" t="str">
        <f>IF(AND($BB$1=5,AG1072=5,$BC$1=AH1072),'Data Entry'!D1077,"")</f>
        <v/>
      </c>
      <c r="BB1072" s="24" t="str">
        <f t="shared" si="301"/>
        <v/>
      </c>
      <c r="BC1072" s="24" t="str">
        <f>IF(AND($BB$1=5,AG1072=5,$BC$1=AH1072),'Data Entry'!F1077,"")</f>
        <v/>
      </c>
      <c r="BD1072" s="24" t="str">
        <f t="shared" si="302"/>
        <v/>
      </c>
      <c r="BE1072" s="24" t="str">
        <f>IF(AND($BB$1=5,AG1072=5,$BC$1=AH1072),'Data Entry'!G1077,"")</f>
        <v/>
      </c>
      <c r="BF1072" s="24" t="str">
        <f t="shared" si="303"/>
        <v/>
      </c>
      <c r="BG1072" s="24" t="str">
        <f t="shared" si="304"/>
        <v/>
      </c>
      <c r="BH1072" s="24" t="str">
        <f>IF(AND($BB$1=5,AG1072=5,$BC$1=AH1072),'Data Entry'!E1077,"")</f>
        <v/>
      </c>
      <c r="BI1072" s="24" t="str">
        <f>IF(AND($BB$1=5,AG1072=5,$BC$1=AH1072),'Data Entry'!H1077,"")</f>
        <v/>
      </c>
      <c r="BJ1072" s="24" t="str">
        <f>IF(AND($BB$1=5,AG1072=5,$BC$1=AH1072),'Data Entry'!I1077,"")</f>
        <v/>
      </c>
      <c r="BK1072" s="24" t="str">
        <f t="shared" si="305"/>
        <v/>
      </c>
      <c r="BL1072" s="24" t="str">
        <f t="shared" si="306"/>
        <v/>
      </c>
      <c r="BM1072" s="24" t="str">
        <f t="shared" si="307"/>
        <v/>
      </c>
      <c r="BN1072" s="24" t="str">
        <f t="shared" si="308"/>
        <v/>
      </c>
    </row>
    <row r="1073" spans="1:66">
      <c r="A1073" s="20"/>
      <c r="B1073" s="20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7"/>
      <c r="AF1073" t="str">
        <f>IF(AK1073="","",IF(AK1073&gt;0,COUNT($AG$2:AG1073),""))</f>
        <v/>
      </c>
      <c r="AG1073" s="24">
        <f t="shared" si="291"/>
        <v>5</v>
      </c>
      <c r="AH1073" s="24">
        <f>IF(AND($AJ$1=5),'Data Entry'!C1078,"")</f>
        <v>0</v>
      </c>
      <c r="AI1073" s="24">
        <f>IF(AND($AJ$1=5),'Data Entry'!D1078,"")</f>
        <v>0</v>
      </c>
      <c r="AJ1073" s="24" t="str">
        <f t="shared" si="292"/>
        <v/>
      </c>
      <c r="AK1073" s="24">
        <f>IF(AND($AJ$1=5),'Data Entry'!F1078,"")</f>
        <v>0</v>
      </c>
      <c r="AL1073" s="24" t="str">
        <f t="shared" si="293"/>
        <v/>
      </c>
      <c r="AM1073" s="24">
        <f>IF(AND($AJ$1=5),'Data Entry'!G1078,"")</f>
        <v>0</v>
      </c>
      <c r="AN1073" s="24" t="str">
        <f t="shared" si="294"/>
        <v/>
      </c>
      <c r="AO1073" s="24" t="str">
        <f t="shared" si="295"/>
        <v/>
      </c>
      <c r="AP1073" s="24">
        <f>IF(AND($AJ$1=5),'Data Entry'!E1078,"")</f>
        <v>0</v>
      </c>
      <c r="AQ1073" s="24">
        <f>IF(AND($AJ$1=5),'Data Entry'!H1078,"")</f>
        <v>0</v>
      </c>
      <c r="AR1073" s="24">
        <f>IF(AND($AJ$1=5),'Data Entry'!I1078,"")</f>
        <v>0</v>
      </c>
      <c r="AS1073" s="24" t="str">
        <f t="shared" si="296"/>
        <v/>
      </c>
      <c r="AT1073" s="24" t="str">
        <f t="shared" si="297"/>
        <v/>
      </c>
      <c r="AU1073" s="24" t="str">
        <f t="shared" si="298"/>
        <v/>
      </c>
      <c r="AV1073" s="24" t="str">
        <f t="shared" si="299"/>
        <v/>
      </c>
      <c r="AX1073" t="str">
        <f>IF(BC1073="","",IF(BC1073&gt;0,COUNT($AY$2:AY1073),""))</f>
        <v/>
      </c>
      <c r="AY1073" s="24" t="str">
        <f t="shared" si="300"/>
        <v/>
      </c>
      <c r="AZ1073" s="24" t="str">
        <f>IF(AND($BB$1=5,$BC$1=AH1073),'Data Entry'!C1078,"")</f>
        <v/>
      </c>
      <c r="BA1073" s="24" t="str">
        <f>IF(AND($BB$1=5,AG1073=5,$BC$1=AH1073),'Data Entry'!D1078,"")</f>
        <v/>
      </c>
      <c r="BB1073" s="24" t="str">
        <f t="shared" si="301"/>
        <v/>
      </c>
      <c r="BC1073" s="24" t="str">
        <f>IF(AND($BB$1=5,AG1073=5,$BC$1=AH1073),'Data Entry'!F1078,"")</f>
        <v/>
      </c>
      <c r="BD1073" s="24" t="str">
        <f t="shared" si="302"/>
        <v/>
      </c>
      <c r="BE1073" s="24" t="str">
        <f>IF(AND($BB$1=5,AG1073=5,$BC$1=AH1073),'Data Entry'!G1078,"")</f>
        <v/>
      </c>
      <c r="BF1073" s="24" t="str">
        <f t="shared" si="303"/>
        <v/>
      </c>
      <c r="BG1073" s="24" t="str">
        <f t="shared" si="304"/>
        <v/>
      </c>
      <c r="BH1073" s="24" t="str">
        <f>IF(AND($BB$1=5,AG1073=5,$BC$1=AH1073),'Data Entry'!E1078,"")</f>
        <v/>
      </c>
      <c r="BI1073" s="24" t="str">
        <f>IF(AND($BB$1=5,AG1073=5,$BC$1=AH1073),'Data Entry'!H1078,"")</f>
        <v/>
      </c>
      <c r="BJ1073" s="24" t="str">
        <f>IF(AND($BB$1=5,AG1073=5,$BC$1=AH1073),'Data Entry'!I1078,"")</f>
        <v/>
      </c>
      <c r="BK1073" s="24" t="str">
        <f t="shared" si="305"/>
        <v/>
      </c>
      <c r="BL1073" s="24" t="str">
        <f t="shared" si="306"/>
        <v/>
      </c>
      <c r="BM1073" s="24" t="str">
        <f t="shared" si="307"/>
        <v/>
      </c>
      <c r="BN1073" s="24" t="str">
        <f t="shared" si="308"/>
        <v/>
      </c>
    </row>
    <row r="1074" spans="1:66">
      <c r="A1074" s="20"/>
      <c r="B1074" s="20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7"/>
      <c r="AF1074" t="str">
        <f>IF(AK1074="","",IF(AK1074&gt;0,COUNT($AG$2:AG1074),""))</f>
        <v/>
      </c>
      <c r="AG1074" s="24">
        <f t="shared" si="291"/>
        <v>5</v>
      </c>
      <c r="AH1074" s="24">
        <f>IF(AND($AJ$1=5),'Data Entry'!C1079,"")</f>
        <v>0</v>
      </c>
      <c r="AI1074" s="24">
        <f>IF(AND($AJ$1=5),'Data Entry'!D1079,"")</f>
        <v>0</v>
      </c>
      <c r="AJ1074" s="24" t="str">
        <f t="shared" si="292"/>
        <v/>
      </c>
      <c r="AK1074" s="24">
        <f>IF(AND($AJ$1=5),'Data Entry'!F1079,"")</f>
        <v>0</v>
      </c>
      <c r="AL1074" s="24" t="str">
        <f t="shared" si="293"/>
        <v/>
      </c>
      <c r="AM1074" s="24">
        <f>IF(AND($AJ$1=5),'Data Entry'!G1079,"")</f>
        <v>0</v>
      </c>
      <c r="AN1074" s="24" t="str">
        <f t="shared" si="294"/>
        <v/>
      </c>
      <c r="AO1074" s="24" t="str">
        <f t="shared" si="295"/>
        <v/>
      </c>
      <c r="AP1074" s="24">
        <f>IF(AND($AJ$1=5),'Data Entry'!E1079,"")</f>
        <v>0</v>
      </c>
      <c r="AQ1074" s="24">
        <f>IF(AND($AJ$1=5),'Data Entry'!H1079,"")</f>
        <v>0</v>
      </c>
      <c r="AR1074" s="24">
        <f>IF(AND($AJ$1=5),'Data Entry'!I1079,"")</f>
        <v>0</v>
      </c>
      <c r="AS1074" s="24" t="str">
        <f t="shared" si="296"/>
        <v/>
      </c>
      <c r="AT1074" s="24" t="str">
        <f t="shared" si="297"/>
        <v/>
      </c>
      <c r="AU1074" s="24" t="str">
        <f t="shared" si="298"/>
        <v/>
      </c>
      <c r="AV1074" s="24" t="str">
        <f t="shared" si="299"/>
        <v/>
      </c>
      <c r="AX1074" t="str">
        <f>IF(BC1074="","",IF(BC1074&gt;0,COUNT($AY$2:AY1074),""))</f>
        <v/>
      </c>
      <c r="AY1074" s="24" t="str">
        <f t="shared" si="300"/>
        <v/>
      </c>
      <c r="AZ1074" s="24" t="str">
        <f>IF(AND($BB$1=5,$BC$1=AH1074),'Data Entry'!C1079,"")</f>
        <v/>
      </c>
      <c r="BA1074" s="24" t="str">
        <f>IF(AND($BB$1=5,AG1074=5,$BC$1=AH1074),'Data Entry'!D1079,"")</f>
        <v/>
      </c>
      <c r="BB1074" s="24" t="str">
        <f t="shared" si="301"/>
        <v/>
      </c>
      <c r="BC1074" s="24" t="str">
        <f>IF(AND($BB$1=5,AG1074=5,$BC$1=AH1074),'Data Entry'!F1079,"")</f>
        <v/>
      </c>
      <c r="BD1074" s="24" t="str">
        <f t="shared" si="302"/>
        <v/>
      </c>
      <c r="BE1074" s="24" t="str">
        <f>IF(AND($BB$1=5,AG1074=5,$BC$1=AH1074),'Data Entry'!G1079,"")</f>
        <v/>
      </c>
      <c r="BF1074" s="24" t="str">
        <f t="shared" si="303"/>
        <v/>
      </c>
      <c r="BG1074" s="24" t="str">
        <f t="shared" si="304"/>
        <v/>
      </c>
      <c r="BH1074" s="24" t="str">
        <f>IF(AND($BB$1=5,AG1074=5,$BC$1=AH1074),'Data Entry'!E1079,"")</f>
        <v/>
      </c>
      <c r="BI1074" s="24" t="str">
        <f>IF(AND($BB$1=5,AG1074=5,$BC$1=AH1074),'Data Entry'!H1079,"")</f>
        <v/>
      </c>
      <c r="BJ1074" s="24" t="str">
        <f>IF(AND($BB$1=5,AG1074=5,$BC$1=AH1074),'Data Entry'!I1079,"")</f>
        <v/>
      </c>
      <c r="BK1074" s="24" t="str">
        <f t="shared" si="305"/>
        <v/>
      </c>
      <c r="BL1074" s="24" t="str">
        <f t="shared" si="306"/>
        <v/>
      </c>
      <c r="BM1074" s="24" t="str">
        <f t="shared" si="307"/>
        <v/>
      </c>
      <c r="BN1074" s="24" t="str">
        <f t="shared" si="308"/>
        <v/>
      </c>
    </row>
    <row r="1075" spans="1:66">
      <c r="A1075" s="20"/>
      <c r="B1075" s="20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7"/>
      <c r="AF1075" t="str">
        <f>IF(AK1075="","",IF(AK1075&gt;0,COUNT($AG$2:AG1075),""))</f>
        <v/>
      </c>
      <c r="AG1075" s="24">
        <f t="shared" si="291"/>
        <v>5</v>
      </c>
      <c r="AH1075" s="24">
        <f>IF(AND($AJ$1=5),'Data Entry'!C1080,"")</f>
        <v>0</v>
      </c>
      <c r="AI1075" s="24">
        <f>IF(AND($AJ$1=5),'Data Entry'!D1080,"")</f>
        <v>0</v>
      </c>
      <c r="AJ1075" s="24" t="str">
        <f t="shared" si="292"/>
        <v/>
      </c>
      <c r="AK1075" s="24">
        <f>IF(AND($AJ$1=5),'Data Entry'!F1080,"")</f>
        <v>0</v>
      </c>
      <c r="AL1075" s="24" t="str">
        <f t="shared" si="293"/>
        <v/>
      </c>
      <c r="AM1075" s="24">
        <f>IF(AND($AJ$1=5),'Data Entry'!G1080,"")</f>
        <v>0</v>
      </c>
      <c r="AN1075" s="24" t="str">
        <f t="shared" si="294"/>
        <v/>
      </c>
      <c r="AO1075" s="24" t="str">
        <f t="shared" si="295"/>
        <v/>
      </c>
      <c r="AP1075" s="24">
        <f>IF(AND($AJ$1=5),'Data Entry'!E1080,"")</f>
        <v>0</v>
      </c>
      <c r="AQ1075" s="24">
        <f>IF(AND($AJ$1=5),'Data Entry'!H1080,"")</f>
        <v>0</v>
      </c>
      <c r="AR1075" s="24">
        <f>IF(AND($AJ$1=5),'Data Entry'!I1080,"")</f>
        <v>0</v>
      </c>
      <c r="AS1075" s="24" t="str">
        <f t="shared" si="296"/>
        <v/>
      </c>
      <c r="AT1075" s="24" t="str">
        <f t="shared" si="297"/>
        <v/>
      </c>
      <c r="AU1075" s="24" t="str">
        <f t="shared" si="298"/>
        <v/>
      </c>
      <c r="AV1075" s="24" t="str">
        <f t="shared" si="299"/>
        <v/>
      </c>
      <c r="AX1075" t="str">
        <f>IF(BC1075="","",IF(BC1075&gt;0,COUNT($AY$2:AY1075),""))</f>
        <v/>
      </c>
      <c r="AY1075" s="24" t="str">
        <f t="shared" si="300"/>
        <v/>
      </c>
      <c r="AZ1075" s="24" t="str">
        <f>IF(AND($BB$1=5,$BC$1=AH1075),'Data Entry'!C1080,"")</f>
        <v/>
      </c>
      <c r="BA1075" s="24" t="str">
        <f>IF(AND($BB$1=5,AG1075=5,$BC$1=AH1075),'Data Entry'!D1080,"")</f>
        <v/>
      </c>
      <c r="BB1075" s="24" t="str">
        <f t="shared" si="301"/>
        <v/>
      </c>
      <c r="BC1075" s="24" t="str">
        <f>IF(AND($BB$1=5,AG1075=5,$BC$1=AH1075),'Data Entry'!F1080,"")</f>
        <v/>
      </c>
      <c r="BD1075" s="24" t="str">
        <f t="shared" si="302"/>
        <v/>
      </c>
      <c r="BE1075" s="24" t="str">
        <f>IF(AND($BB$1=5,AG1075=5,$BC$1=AH1075),'Data Entry'!G1080,"")</f>
        <v/>
      </c>
      <c r="BF1075" s="24" t="str">
        <f t="shared" si="303"/>
        <v/>
      </c>
      <c r="BG1075" s="24" t="str">
        <f t="shared" si="304"/>
        <v/>
      </c>
      <c r="BH1075" s="24" t="str">
        <f>IF(AND($BB$1=5,AG1075=5,$BC$1=AH1075),'Data Entry'!E1080,"")</f>
        <v/>
      </c>
      <c r="BI1075" s="24" t="str">
        <f>IF(AND($BB$1=5,AG1075=5,$BC$1=AH1075),'Data Entry'!H1080,"")</f>
        <v/>
      </c>
      <c r="BJ1075" s="24" t="str">
        <f>IF(AND($BB$1=5,AG1075=5,$BC$1=AH1075),'Data Entry'!I1080,"")</f>
        <v/>
      </c>
      <c r="BK1075" s="24" t="str">
        <f t="shared" si="305"/>
        <v/>
      </c>
      <c r="BL1075" s="24" t="str">
        <f t="shared" si="306"/>
        <v/>
      </c>
      <c r="BM1075" s="24" t="str">
        <f t="shared" si="307"/>
        <v/>
      </c>
      <c r="BN1075" s="24" t="str">
        <f t="shared" si="308"/>
        <v/>
      </c>
    </row>
    <row r="1076" spans="1:66">
      <c r="A1076" s="20"/>
      <c r="B1076" s="20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7"/>
      <c r="AF1076" t="str">
        <f>IF(AK1076="","",IF(AK1076&gt;0,COUNT($AG$2:AG1076),""))</f>
        <v/>
      </c>
      <c r="AG1076" s="24">
        <f t="shared" si="291"/>
        <v>5</v>
      </c>
      <c r="AH1076" s="24">
        <f>IF(AND($AJ$1=5),'Data Entry'!C1081,"")</f>
        <v>0</v>
      </c>
      <c r="AI1076" s="24">
        <f>IF(AND($AJ$1=5),'Data Entry'!D1081,"")</f>
        <v>0</v>
      </c>
      <c r="AJ1076" s="24" t="str">
        <f t="shared" si="292"/>
        <v/>
      </c>
      <c r="AK1076" s="24">
        <f>IF(AND($AJ$1=5),'Data Entry'!F1081,"")</f>
        <v>0</v>
      </c>
      <c r="AL1076" s="24" t="str">
        <f t="shared" si="293"/>
        <v/>
      </c>
      <c r="AM1076" s="24">
        <f>IF(AND($AJ$1=5),'Data Entry'!G1081,"")</f>
        <v>0</v>
      </c>
      <c r="AN1076" s="24" t="str">
        <f t="shared" si="294"/>
        <v/>
      </c>
      <c r="AO1076" s="24" t="str">
        <f t="shared" si="295"/>
        <v/>
      </c>
      <c r="AP1076" s="24">
        <f>IF(AND($AJ$1=5),'Data Entry'!E1081,"")</f>
        <v>0</v>
      </c>
      <c r="AQ1076" s="24">
        <f>IF(AND($AJ$1=5),'Data Entry'!H1081,"")</f>
        <v>0</v>
      </c>
      <c r="AR1076" s="24">
        <f>IF(AND($AJ$1=5),'Data Entry'!I1081,"")</f>
        <v>0</v>
      </c>
      <c r="AS1076" s="24" t="str">
        <f t="shared" si="296"/>
        <v/>
      </c>
      <c r="AT1076" s="24" t="str">
        <f t="shared" si="297"/>
        <v/>
      </c>
      <c r="AU1076" s="24" t="str">
        <f t="shared" si="298"/>
        <v/>
      </c>
      <c r="AV1076" s="24" t="str">
        <f t="shared" si="299"/>
        <v/>
      </c>
      <c r="AX1076" t="str">
        <f>IF(BC1076="","",IF(BC1076&gt;0,COUNT($AY$2:AY1076),""))</f>
        <v/>
      </c>
      <c r="AY1076" s="24" t="str">
        <f t="shared" si="300"/>
        <v/>
      </c>
      <c r="AZ1076" s="24" t="str">
        <f>IF(AND($BB$1=5,$BC$1=AH1076),'Data Entry'!C1081,"")</f>
        <v/>
      </c>
      <c r="BA1076" s="24" t="str">
        <f>IF(AND($BB$1=5,AG1076=5,$BC$1=AH1076),'Data Entry'!D1081,"")</f>
        <v/>
      </c>
      <c r="BB1076" s="24" t="str">
        <f t="shared" si="301"/>
        <v/>
      </c>
      <c r="BC1076" s="24" t="str">
        <f>IF(AND($BB$1=5,AG1076=5,$BC$1=AH1076),'Data Entry'!F1081,"")</f>
        <v/>
      </c>
      <c r="BD1076" s="24" t="str">
        <f t="shared" si="302"/>
        <v/>
      </c>
      <c r="BE1076" s="24" t="str">
        <f>IF(AND($BB$1=5,AG1076=5,$BC$1=AH1076),'Data Entry'!G1081,"")</f>
        <v/>
      </c>
      <c r="BF1076" s="24" t="str">
        <f t="shared" si="303"/>
        <v/>
      </c>
      <c r="BG1076" s="24" t="str">
        <f t="shared" si="304"/>
        <v/>
      </c>
      <c r="BH1076" s="24" t="str">
        <f>IF(AND($BB$1=5,AG1076=5,$BC$1=AH1076),'Data Entry'!E1081,"")</f>
        <v/>
      </c>
      <c r="BI1076" s="24" t="str">
        <f>IF(AND($BB$1=5,AG1076=5,$BC$1=AH1076),'Data Entry'!H1081,"")</f>
        <v/>
      </c>
      <c r="BJ1076" s="24" t="str">
        <f>IF(AND($BB$1=5,AG1076=5,$BC$1=AH1076),'Data Entry'!I1081,"")</f>
        <v/>
      </c>
      <c r="BK1076" s="24" t="str">
        <f t="shared" si="305"/>
        <v/>
      </c>
      <c r="BL1076" s="24" t="str">
        <f t="shared" si="306"/>
        <v/>
      </c>
      <c r="BM1076" s="24" t="str">
        <f t="shared" si="307"/>
        <v/>
      </c>
      <c r="BN1076" s="24" t="str">
        <f t="shared" si="308"/>
        <v/>
      </c>
    </row>
    <row r="1077" spans="1:66">
      <c r="A1077" s="20"/>
      <c r="B1077" s="20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7"/>
      <c r="AF1077" t="str">
        <f>IF(AK1077="","",IF(AK1077&gt;0,COUNT($AG$2:AG1077),""))</f>
        <v/>
      </c>
      <c r="AG1077" s="24">
        <f t="shared" si="291"/>
        <v>5</v>
      </c>
      <c r="AH1077" s="24">
        <f>IF(AND($AJ$1=5),'Data Entry'!C1082,"")</f>
        <v>0</v>
      </c>
      <c r="AI1077" s="24">
        <f>IF(AND($AJ$1=5),'Data Entry'!D1082,"")</f>
        <v>0</v>
      </c>
      <c r="AJ1077" s="24" t="str">
        <f t="shared" si="292"/>
        <v/>
      </c>
      <c r="AK1077" s="24">
        <f>IF(AND($AJ$1=5),'Data Entry'!F1082,"")</f>
        <v>0</v>
      </c>
      <c r="AL1077" s="24" t="str">
        <f t="shared" si="293"/>
        <v/>
      </c>
      <c r="AM1077" s="24">
        <f>IF(AND($AJ$1=5),'Data Entry'!G1082,"")</f>
        <v>0</v>
      </c>
      <c r="AN1077" s="24" t="str">
        <f t="shared" si="294"/>
        <v/>
      </c>
      <c r="AO1077" s="24" t="str">
        <f t="shared" si="295"/>
        <v/>
      </c>
      <c r="AP1077" s="24">
        <f>IF(AND($AJ$1=5),'Data Entry'!E1082,"")</f>
        <v>0</v>
      </c>
      <c r="AQ1077" s="24">
        <f>IF(AND($AJ$1=5),'Data Entry'!H1082,"")</f>
        <v>0</v>
      </c>
      <c r="AR1077" s="24">
        <f>IF(AND($AJ$1=5),'Data Entry'!I1082,"")</f>
        <v>0</v>
      </c>
      <c r="AS1077" s="24" t="str">
        <f t="shared" si="296"/>
        <v/>
      </c>
      <c r="AT1077" s="24" t="str">
        <f t="shared" si="297"/>
        <v/>
      </c>
      <c r="AU1077" s="24" t="str">
        <f t="shared" si="298"/>
        <v/>
      </c>
      <c r="AV1077" s="24" t="str">
        <f t="shared" si="299"/>
        <v/>
      </c>
      <c r="AX1077" t="str">
        <f>IF(BC1077="","",IF(BC1077&gt;0,COUNT($AY$2:AY1077),""))</f>
        <v/>
      </c>
      <c r="AY1077" s="24" t="str">
        <f t="shared" si="300"/>
        <v/>
      </c>
      <c r="AZ1077" s="24" t="str">
        <f>IF(AND($BB$1=5,$BC$1=AH1077),'Data Entry'!C1082,"")</f>
        <v/>
      </c>
      <c r="BA1077" s="24" t="str">
        <f>IF(AND($BB$1=5,AG1077=5,$BC$1=AH1077),'Data Entry'!D1082,"")</f>
        <v/>
      </c>
      <c r="BB1077" s="24" t="str">
        <f t="shared" si="301"/>
        <v/>
      </c>
      <c r="BC1077" s="24" t="str">
        <f>IF(AND($BB$1=5,AG1077=5,$BC$1=AH1077),'Data Entry'!F1082,"")</f>
        <v/>
      </c>
      <c r="BD1077" s="24" t="str">
        <f t="shared" si="302"/>
        <v/>
      </c>
      <c r="BE1077" s="24" t="str">
        <f>IF(AND($BB$1=5,AG1077=5,$BC$1=AH1077),'Data Entry'!G1082,"")</f>
        <v/>
      </c>
      <c r="BF1077" s="24" t="str">
        <f t="shared" si="303"/>
        <v/>
      </c>
      <c r="BG1077" s="24" t="str">
        <f t="shared" si="304"/>
        <v/>
      </c>
      <c r="BH1077" s="24" t="str">
        <f>IF(AND($BB$1=5,AG1077=5,$BC$1=AH1077),'Data Entry'!E1082,"")</f>
        <v/>
      </c>
      <c r="BI1077" s="24" t="str">
        <f>IF(AND($BB$1=5,AG1077=5,$BC$1=AH1077),'Data Entry'!H1082,"")</f>
        <v/>
      </c>
      <c r="BJ1077" s="24" t="str">
        <f>IF(AND($BB$1=5,AG1077=5,$BC$1=AH1077),'Data Entry'!I1082,"")</f>
        <v/>
      </c>
      <c r="BK1077" s="24" t="str">
        <f t="shared" si="305"/>
        <v/>
      </c>
      <c r="BL1077" s="24" t="str">
        <f t="shared" si="306"/>
        <v/>
      </c>
      <c r="BM1077" s="24" t="str">
        <f t="shared" si="307"/>
        <v/>
      </c>
      <c r="BN1077" s="24" t="str">
        <f t="shared" si="308"/>
        <v/>
      </c>
    </row>
    <row r="1078" spans="1:66">
      <c r="A1078" s="20"/>
      <c r="B1078" s="20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7"/>
      <c r="AF1078" t="str">
        <f>IF(AK1078="","",IF(AK1078&gt;0,COUNT($AG$2:AG1078),""))</f>
        <v/>
      </c>
      <c r="AG1078" s="24">
        <f t="shared" si="291"/>
        <v>5</v>
      </c>
      <c r="AH1078" s="24">
        <f>IF(AND($AJ$1=5),'Data Entry'!C1083,"")</f>
        <v>0</v>
      </c>
      <c r="AI1078" s="24">
        <f>IF(AND($AJ$1=5),'Data Entry'!D1083,"")</f>
        <v>0</v>
      </c>
      <c r="AJ1078" s="24" t="str">
        <f t="shared" si="292"/>
        <v/>
      </c>
      <c r="AK1078" s="24">
        <f>IF(AND($AJ$1=5),'Data Entry'!F1083,"")</f>
        <v>0</v>
      </c>
      <c r="AL1078" s="24" t="str">
        <f t="shared" si="293"/>
        <v/>
      </c>
      <c r="AM1078" s="24">
        <f>IF(AND($AJ$1=5),'Data Entry'!G1083,"")</f>
        <v>0</v>
      </c>
      <c r="AN1078" s="24" t="str">
        <f t="shared" si="294"/>
        <v/>
      </c>
      <c r="AO1078" s="24" t="str">
        <f t="shared" si="295"/>
        <v/>
      </c>
      <c r="AP1078" s="24">
        <f>IF(AND($AJ$1=5),'Data Entry'!E1083,"")</f>
        <v>0</v>
      </c>
      <c r="AQ1078" s="24">
        <f>IF(AND($AJ$1=5),'Data Entry'!H1083,"")</f>
        <v>0</v>
      </c>
      <c r="AR1078" s="24">
        <f>IF(AND($AJ$1=5),'Data Entry'!I1083,"")</f>
        <v>0</v>
      </c>
      <c r="AS1078" s="24" t="str">
        <f t="shared" si="296"/>
        <v/>
      </c>
      <c r="AT1078" s="24" t="str">
        <f t="shared" si="297"/>
        <v/>
      </c>
      <c r="AU1078" s="24" t="str">
        <f t="shared" si="298"/>
        <v/>
      </c>
      <c r="AV1078" s="24" t="str">
        <f t="shared" si="299"/>
        <v/>
      </c>
      <c r="AX1078" t="str">
        <f>IF(BC1078="","",IF(BC1078&gt;0,COUNT($AY$2:AY1078),""))</f>
        <v/>
      </c>
      <c r="AY1078" s="24" t="str">
        <f t="shared" si="300"/>
        <v/>
      </c>
      <c r="AZ1078" s="24" t="str">
        <f>IF(AND($BB$1=5,$BC$1=AH1078),'Data Entry'!C1083,"")</f>
        <v/>
      </c>
      <c r="BA1078" s="24" t="str">
        <f>IF(AND($BB$1=5,AG1078=5,$BC$1=AH1078),'Data Entry'!D1083,"")</f>
        <v/>
      </c>
      <c r="BB1078" s="24" t="str">
        <f t="shared" si="301"/>
        <v/>
      </c>
      <c r="BC1078" s="24" t="str">
        <f>IF(AND($BB$1=5,AG1078=5,$BC$1=AH1078),'Data Entry'!F1083,"")</f>
        <v/>
      </c>
      <c r="BD1078" s="24" t="str">
        <f t="shared" si="302"/>
        <v/>
      </c>
      <c r="BE1078" s="24" t="str">
        <f>IF(AND($BB$1=5,AG1078=5,$BC$1=AH1078),'Data Entry'!G1083,"")</f>
        <v/>
      </c>
      <c r="BF1078" s="24" t="str">
        <f t="shared" si="303"/>
        <v/>
      </c>
      <c r="BG1078" s="24" t="str">
        <f t="shared" si="304"/>
        <v/>
      </c>
      <c r="BH1078" s="24" t="str">
        <f>IF(AND($BB$1=5,AG1078=5,$BC$1=AH1078),'Data Entry'!E1083,"")</f>
        <v/>
      </c>
      <c r="BI1078" s="24" t="str">
        <f>IF(AND($BB$1=5,AG1078=5,$BC$1=AH1078),'Data Entry'!H1083,"")</f>
        <v/>
      </c>
      <c r="BJ1078" s="24" t="str">
        <f>IF(AND($BB$1=5,AG1078=5,$BC$1=AH1078),'Data Entry'!I1083,"")</f>
        <v/>
      </c>
      <c r="BK1078" s="24" t="str">
        <f t="shared" si="305"/>
        <v/>
      </c>
      <c r="BL1078" s="24" t="str">
        <f t="shared" si="306"/>
        <v/>
      </c>
      <c r="BM1078" s="24" t="str">
        <f t="shared" si="307"/>
        <v/>
      </c>
      <c r="BN1078" s="24" t="str">
        <f t="shared" si="308"/>
        <v/>
      </c>
    </row>
    <row r="1079" spans="1:66">
      <c r="A1079" s="20"/>
      <c r="B1079" s="20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7"/>
      <c r="AF1079" t="str">
        <f>IF(AK1079="","",IF(AK1079&gt;0,COUNT($AG$2:AG1079),""))</f>
        <v/>
      </c>
      <c r="AG1079" s="24">
        <f t="shared" si="291"/>
        <v>5</v>
      </c>
      <c r="AH1079" s="24">
        <f>IF(AND($AJ$1=5),'Data Entry'!C1084,"")</f>
        <v>0</v>
      </c>
      <c r="AI1079" s="24">
        <f>IF(AND($AJ$1=5),'Data Entry'!D1084,"")</f>
        <v>0</v>
      </c>
      <c r="AJ1079" s="24" t="str">
        <f t="shared" si="292"/>
        <v/>
      </c>
      <c r="AK1079" s="24">
        <f>IF(AND($AJ$1=5),'Data Entry'!F1084,"")</f>
        <v>0</v>
      </c>
      <c r="AL1079" s="24" t="str">
        <f t="shared" si="293"/>
        <v/>
      </c>
      <c r="AM1079" s="24">
        <f>IF(AND($AJ$1=5),'Data Entry'!G1084,"")</f>
        <v>0</v>
      </c>
      <c r="AN1079" s="24" t="str">
        <f t="shared" si="294"/>
        <v/>
      </c>
      <c r="AO1079" s="24" t="str">
        <f t="shared" si="295"/>
        <v/>
      </c>
      <c r="AP1079" s="24">
        <f>IF(AND($AJ$1=5),'Data Entry'!E1084,"")</f>
        <v>0</v>
      </c>
      <c r="AQ1079" s="24">
        <f>IF(AND($AJ$1=5),'Data Entry'!H1084,"")</f>
        <v>0</v>
      </c>
      <c r="AR1079" s="24">
        <f>IF(AND($AJ$1=5),'Data Entry'!I1084,"")</f>
        <v>0</v>
      </c>
      <c r="AS1079" s="24" t="str">
        <f t="shared" si="296"/>
        <v/>
      </c>
      <c r="AT1079" s="24" t="str">
        <f t="shared" si="297"/>
        <v/>
      </c>
      <c r="AU1079" s="24" t="str">
        <f t="shared" si="298"/>
        <v/>
      </c>
      <c r="AV1079" s="24" t="str">
        <f t="shared" si="299"/>
        <v/>
      </c>
      <c r="AX1079" t="str">
        <f>IF(BC1079="","",IF(BC1079&gt;0,COUNT($AY$2:AY1079),""))</f>
        <v/>
      </c>
      <c r="AY1079" s="24" t="str">
        <f t="shared" si="300"/>
        <v/>
      </c>
      <c r="AZ1079" s="24" t="str">
        <f>IF(AND($BB$1=5,$BC$1=AH1079),'Data Entry'!C1084,"")</f>
        <v/>
      </c>
      <c r="BA1079" s="24" t="str">
        <f>IF(AND($BB$1=5,AG1079=5,$BC$1=AH1079),'Data Entry'!D1084,"")</f>
        <v/>
      </c>
      <c r="BB1079" s="24" t="str">
        <f t="shared" si="301"/>
        <v/>
      </c>
      <c r="BC1079" s="24" t="str">
        <f>IF(AND($BB$1=5,AG1079=5,$BC$1=AH1079),'Data Entry'!F1084,"")</f>
        <v/>
      </c>
      <c r="BD1079" s="24" t="str">
        <f t="shared" si="302"/>
        <v/>
      </c>
      <c r="BE1079" s="24" t="str">
        <f>IF(AND($BB$1=5,AG1079=5,$BC$1=AH1079),'Data Entry'!G1084,"")</f>
        <v/>
      </c>
      <c r="BF1079" s="24" t="str">
        <f t="shared" si="303"/>
        <v/>
      </c>
      <c r="BG1079" s="24" t="str">
        <f t="shared" si="304"/>
        <v/>
      </c>
      <c r="BH1079" s="24" t="str">
        <f>IF(AND($BB$1=5,AG1079=5,$BC$1=AH1079),'Data Entry'!E1084,"")</f>
        <v/>
      </c>
      <c r="BI1079" s="24" t="str">
        <f>IF(AND($BB$1=5,AG1079=5,$BC$1=AH1079),'Data Entry'!H1084,"")</f>
        <v/>
      </c>
      <c r="BJ1079" s="24" t="str">
        <f>IF(AND($BB$1=5,AG1079=5,$BC$1=AH1079),'Data Entry'!I1084,"")</f>
        <v/>
      </c>
      <c r="BK1079" s="24" t="str">
        <f t="shared" si="305"/>
        <v/>
      </c>
      <c r="BL1079" s="24" t="str">
        <f t="shared" si="306"/>
        <v/>
      </c>
      <c r="BM1079" s="24" t="str">
        <f t="shared" si="307"/>
        <v/>
      </c>
      <c r="BN1079" s="24" t="str">
        <f t="shared" si="308"/>
        <v/>
      </c>
    </row>
    <row r="1080" spans="1:66">
      <c r="A1080" s="20"/>
      <c r="B1080" s="20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7"/>
      <c r="AF1080" t="str">
        <f>IF(AK1080="","",IF(AK1080&gt;0,COUNT($AG$2:AG1080),""))</f>
        <v/>
      </c>
      <c r="AG1080" s="24">
        <f t="shared" si="291"/>
        <v>5</v>
      </c>
      <c r="AH1080" s="24">
        <f>IF(AND($AJ$1=5),'Data Entry'!C1085,"")</f>
        <v>0</v>
      </c>
      <c r="AI1080" s="24">
        <f>IF(AND($AJ$1=5),'Data Entry'!D1085,"")</f>
        <v>0</v>
      </c>
      <c r="AJ1080" s="24" t="str">
        <f t="shared" si="292"/>
        <v/>
      </c>
      <c r="AK1080" s="24">
        <f>IF(AND($AJ$1=5),'Data Entry'!F1085,"")</f>
        <v>0</v>
      </c>
      <c r="AL1080" s="24" t="str">
        <f t="shared" si="293"/>
        <v/>
      </c>
      <c r="AM1080" s="24">
        <f>IF(AND($AJ$1=5),'Data Entry'!G1085,"")</f>
        <v>0</v>
      </c>
      <c r="AN1080" s="24" t="str">
        <f t="shared" si="294"/>
        <v/>
      </c>
      <c r="AO1080" s="24" t="str">
        <f t="shared" si="295"/>
        <v/>
      </c>
      <c r="AP1080" s="24">
        <f>IF(AND($AJ$1=5),'Data Entry'!E1085,"")</f>
        <v>0</v>
      </c>
      <c r="AQ1080" s="24">
        <f>IF(AND($AJ$1=5),'Data Entry'!H1085,"")</f>
        <v>0</v>
      </c>
      <c r="AR1080" s="24">
        <f>IF(AND($AJ$1=5),'Data Entry'!I1085,"")</f>
        <v>0</v>
      </c>
      <c r="AS1080" s="24" t="str">
        <f t="shared" si="296"/>
        <v/>
      </c>
      <c r="AT1080" s="24" t="str">
        <f t="shared" si="297"/>
        <v/>
      </c>
      <c r="AU1080" s="24" t="str">
        <f t="shared" si="298"/>
        <v/>
      </c>
      <c r="AV1080" s="24" t="str">
        <f t="shared" si="299"/>
        <v/>
      </c>
      <c r="AX1080" t="str">
        <f>IF(BC1080="","",IF(BC1080&gt;0,COUNT($AY$2:AY1080),""))</f>
        <v/>
      </c>
      <c r="AY1080" s="24" t="str">
        <f t="shared" si="300"/>
        <v/>
      </c>
      <c r="AZ1080" s="24" t="str">
        <f>IF(AND($BB$1=5,$BC$1=AH1080),'Data Entry'!C1085,"")</f>
        <v/>
      </c>
      <c r="BA1080" s="24" t="str">
        <f>IF(AND($BB$1=5,AG1080=5,$BC$1=AH1080),'Data Entry'!D1085,"")</f>
        <v/>
      </c>
      <c r="BB1080" s="24" t="str">
        <f t="shared" si="301"/>
        <v/>
      </c>
      <c r="BC1080" s="24" t="str">
        <f>IF(AND($BB$1=5,AG1080=5,$BC$1=AH1080),'Data Entry'!F1085,"")</f>
        <v/>
      </c>
      <c r="BD1080" s="24" t="str">
        <f t="shared" si="302"/>
        <v/>
      </c>
      <c r="BE1080" s="24" t="str">
        <f>IF(AND($BB$1=5,AG1080=5,$BC$1=AH1080),'Data Entry'!G1085,"")</f>
        <v/>
      </c>
      <c r="BF1080" s="24" t="str">
        <f t="shared" si="303"/>
        <v/>
      </c>
      <c r="BG1080" s="24" t="str">
        <f t="shared" si="304"/>
        <v/>
      </c>
      <c r="BH1080" s="24" t="str">
        <f>IF(AND($BB$1=5,AG1080=5,$BC$1=AH1080),'Data Entry'!E1085,"")</f>
        <v/>
      </c>
      <c r="BI1080" s="24" t="str">
        <f>IF(AND($BB$1=5,AG1080=5,$BC$1=AH1080),'Data Entry'!H1085,"")</f>
        <v/>
      </c>
      <c r="BJ1080" s="24" t="str">
        <f>IF(AND($BB$1=5,AG1080=5,$BC$1=AH1080),'Data Entry'!I1085,"")</f>
        <v/>
      </c>
      <c r="BK1080" s="24" t="str">
        <f t="shared" si="305"/>
        <v/>
      </c>
      <c r="BL1080" s="24" t="str">
        <f t="shared" si="306"/>
        <v/>
      </c>
      <c r="BM1080" s="24" t="str">
        <f t="shared" si="307"/>
        <v/>
      </c>
      <c r="BN1080" s="24" t="str">
        <f t="shared" si="308"/>
        <v/>
      </c>
    </row>
    <row r="1081" spans="1:66">
      <c r="A1081" s="20"/>
      <c r="B1081" s="20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7"/>
      <c r="AF1081" t="str">
        <f>IF(AK1081="","",IF(AK1081&gt;0,COUNT($AG$2:AG1081),""))</f>
        <v/>
      </c>
      <c r="AG1081" s="24">
        <f t="shared" si="291"/>
        <v>5</v>
      </c>
      <c r="AH1081" s="24">
        <f>IF(AND($AJ$1=5),'Data Entry'!C1086,"")</f>
        <v>0</v>
      </c>
      <c r="AI1081" s="24">
        <f>IF(AND($AJ$1=5),'Data Entry'!D1086,"")</f>
        <v>0</v>
      </c>
      <c r="AJ1081" s="24" t="str">
        <f t="shared" si="292"/>
        <v/>
      </c>
      <c r="AK1081" s="24">
        <f>IF(AND($AJ$1=5),'Data Entry'!F1086,"")</f>
        <v>0</v>
      </c>
      <c r="AL1081" s="24" t="str">
        <f t="shared" si="293"/>
        <v/>
      </c>
      <c r="AM1081" s="24">
        <f>IF(AND($AJ$1=5),'Data Entry'!G1086,"")</f>
        <v>0</v>
      </c>
      <c r="AN1081" s="24" t="str">
        <f t="shared" si="294"/>
        <v/>
      </c>
      <c r="AO1081" s="24" t="str">
        <f t="shared" si="295"/>
        <v/>
      </c>
      <c r="AP1081" s="24">
        <f>IF(AND($AJ$1=5),'Data Entry'!E1086,"")</f>
        <v>0</v>
      </c>
      <c r="AQ1081" s="24">
        <f>IF(AND($AJ$1=5),'Data Entry'!H1086,"")</f>
        <v>0</v>
      </c>
      <c r="AR1081" s="24">
        <f>IF(AND($AJ$1=5),'Data Entry'!I1086,"")</f>
        <v>0</v>
      </c>
      <c r="AS1081" s="24" t="str">
        <f t="shared" si="296"/>
        <v/>
      </c>
      <c r="AT1081" s="24" t="str">
        <f t="shared" si="297"/>
        <v/>
      </c>
      <c r="AU1081" s="24" t="str">
        <f t="shared" si="298"/>
        <v/>
      </c>
      <c r="AV1081" s="24" t="str">
        <f t="shared" si="299"/>
        <v/>
      </c>
      <c r="AX1081" t="str">
        <f>IF(BC1081="","",IF(BC1081&gt;0,COUNT($AY$2:AY1081),""))</f>
        <v/>
      </c>
      <c r="AY1081" s="24" t="str">
        <f t="shared" si="300"/>
        <v/>
      </c>
      <c r="AZ1081" s="24" t="str">
        <f>IF(AND($BB$1=5,$BC$1=AH1081),'Data Entry'!C1086,"")</f>
        <v/>
      </c>
      <c r="BA1081" s="24" t="str">
        <f>IF(AND($BB$1=5,AG1081=5,$BC$1=AH1081),'Data Entry'!D1086,"")</f>
        <v/>
      </c>
      <c r="BB1081" s="24" t="str">
        <f t="shared" si="301"/>
        <v/>
      </c>
      <c r="BC1081" s="24" t="str">
        <f>IF(AND($BB$1=5,AG1081=5,$BC$1=AH1081),'Data Entry'!F1086,"")</f>
        <v/>
      </c>
      <c r="BD1081" s="24" t="str">
        <f t="shared" si="302"/>
        <v/>
      </c>
      <c r="BE1081" s="24" t="str">
        <f>IF(AND($BB$1=5,AG1081=5,$BC$1=AH1081),'Data Entry'!G1086,"")</f>
        <v/>
      </c>
      <c r="BF1081" s="24" t="str">
        <f t="shared" si="303"/>
        <v/>
      </c>
      <c r="BG1081" s="24" t="str">
        <f t="shared" si="304"/>
        <v/>
      </c>
      <c r="BH1081" s="24" t="str">
        <f>IF(AND($BB$1=5,AG1081=5,$BC$1=AH1081),'Data Entry'!E1086,"")</f>
        <v/>
      </c>
      <c r="BI1081" s="24" t="str">
        <f>IF(AND($BB$1=5,AG1081=5,$BC$1=AH1081),'Data Entry'!H1086,"")</f>
        <v/>
      </c>
      <c r="BJ1081" s="24" t="str">
        <f>IF(AND($BB$1=5,AG1081=5,$BC$1=AH1081),'Data Entry'!I1086,"")</f>
        <v/>
      </c>
      <c r="BK1081" s="24" t="str">
        <f t="shared" si="305"/>
        <v/>
      </c>
      <c r="BL1081" s="24" t="str">
        <f t="shared" si="306"/>
        <v/>
      </c>
      <c r="BM1081" s="24" t="str">
        <f t="shared" si="307"/>
        <v/>
      </c>
      <c r="BN1081" s="24" t="str">
        <f t="shared" si="308"/>
        <v/>
      </c>
    </row>
    <row r="1082" spans="1:66">
      <c r="A1082" s="20"/>
      <c r="B1082" s="20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7"/>
      <c r="AF1082" t="str">
        <f>IF(AK1082="","",IF(AK1082&gt;0,COUNT($AG$2:AG1082),""))</f>
        <v/>
      </c>
      <c r="AG1082" s="24">
        <f t="shared" si="291"/>
        <v>5</v>
      </c>
      <c r="AH1082" s="24">
        <f>IF(AND($AJ$1=5),'Data Entry'!C1087,"")</f>
        <v>0</v>
      </c>
      <c r="AI1082" s="24">
        <f>IF(AND($AJ$1=5),'Data Entry'!D1087,"")</f>
        <v>0</v>
      </c>
      <c r="AJ1082" s="24" t="str">
        <f t="shared" si="292"/>
        <v/>
      </c>
      <c r="AK1082" s="24">
        <f>IF(AND($AJ$1=5),'Data Entry'!F1087,"")</f>
        <v>0</v>
      </c>
      <c r="AL1082" s="24" t="str">
        <f t="shared" si="293"/>
        <v/>
      </c>
      <c r="AM1082" s="24">
        <f>IF(AND($AJ$1=5),'Data Entry'!G1087,"")</f>
        <v>0</v>
      </c>
      <c r="AN1082" s="24" t="str">
        <f t="shared" si="294"/>
        <v/>
      </c>
      <c r="AO1082" s="24" t="str">
        <f t="shared" si="295"/>
        <v/>
      </c>
      <c r="AP1082" s="24">
        <f>IF(AND($AJ$1=5),'Data Entry'!E1087,"")</f>
        <v>0</v>
      </c>
      <c r="AQ1082" s="24">
        <f>IF(AND($AJ$1=5),'Data Entry'!H1087,"")</f>
        <v>0</v>
      </c>
      <c r="AR1082" s="24">
        <f>IF(AND($AJ$1=5),'Data Entry'!I1087,"")</f>
        <v>0</v>
      </c>
      <c r="AS1082" s="24" t="str">
        <f t="shared" si="296"/>
        <v/>
      </c>
      <c r="AT1082" s="24" t="str">
        <f t="shared" si="297"/>
        <v/>
      </c>
      <c r="AU1082" s="24" t="str">
        <f t="shared" si="298"/>
        <v/>
      </c>
      <c r="AV1082" s="24" t="str">
        <f t="shared" si="299"/>
        <v/>
      </c>
      <c r="AX1082" t="str">
        <f>IF(BC1082="","",IF(BC1082&gt;0,COUNT($AY$2:AY1082),""))</f>
        <v/>
      </c>
      <c r="AY1082" s="24" t="str">
        <f t="shared" si="300"/>
        <v/>
      </c>
      <c r="AZ1082" s="24" t="str">
        <f>IF(AND($BB$1=5,$BC$1=AH1082),'Data Entry'!C1087,"")</f>
        <v/>
      </c>
      <c r="BA1082" s="24" t="str">
        <f>IF(AND($BB$1=5,AG1082=5,$BC$1=AH1082),'Data Entry'!D1087,"")</f>
        <v/>
      </c>
      <c r="BB1082" s="24" t="str">
        <f t="shared" si="301"/>
        <v/>
      </c>
      <c r="BC1082" s="24" t="str">
        <f>IF(AND($BB$1=5,AG1082=5,$BC$1=AH1082),'Data Entry'!F1087,"")</f>
        <v/>
      </c>
      <c r="BD1082" s="24" t="str">
        <f t="shared" si="302"/>
        <v/>
      </c>
      <c r="BE1082" s="24" t="str">
        <f>IF(AND($BB$1=5,AG1082=5,$BC$1=AH1082),'Data Entry'!G1087,"")</f>
        <v/>
      </c>
      <c r="BF1082" s="24" t="str">
        <f t="shared" si="303"/>
        <v/>
      </c>
      <c r="BG1082" s="24" t="str">
        <f t="shared" si="304"/>
        <v/>
      </c>
      <c r="BH1082" s="24" t="str">
        <f>IF(AND($BB$1=5,AG1082=5,$BC$1=AH1082),'Data Entry'!E1087,"")</f>
        <v/>
      </c>
      <c r="BI1082" s="24" t="str">
        <f>IF(AND($BB$1=5,AG1082=5,$BC$1=AH1082),'Data Entry'!H1087,"")</f>
        <v/>
      </c>
      <c r="BJ1082" s="24" t="str">
        <f>IF(AND($BB$1=5,AG1082=5,$BC$1=AH1082),'Data Entry'!I1087,"")</f>
        <v/>
      </c>
      <c r="BK1082" s="24" t="str">
        <f t="shared" si="305"/>
        <v/>
      </c>
      <c r="BL1082" s="24" t="str">
        <f t="shared" si="306"/>
        <v/>
      </c>
      <c r="BM1082" s="24" t="str">
        <f t="shared" si="307"/>
        <v/>
      </c>
      <c r="BN1082" s="24" t="str">
        <f t="shared" si="308"/>
        <v/>
      </c>
    </row>
    <row r="1083" spans="1:66">
      <c r="A1083" s="20"/>
      <c r="B1083" s="20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7"/>
      <c r="AF1083" t="str">
        <f>IF(AK1083="","",IF(AK1083&gt;0,COUNT($AG$2:AG1083),""))</f>
        <v/>
      </c>
      <c r="AG1083" s="24">
        <f t="shared" si="291"/>
        <v>5</v>
      </c>
      <c r="AH1083" s="24">
        <f>IF(AND($AJ$1=5),'Data Entry'!C1088,"")</f>
        <v>0</v>
      </c>
      <c r="AI1083" s="24">
        <f>IF(AND($AJ$1=5),'Data Entry'!D1088,"")</f>
        <v>0</v>
      </c>
      <c r="AJ1083" s="24" t="str">
        <f t="shared" si="292"/>
        <v/>
      </c>
      <c r="AK1083" s="24">
        <f>IF(AND($AJ$1=5),'Data Entry'!F1088,"")</f>
        <v>0</v>
      </c>
      <c r="AL1083" s="24" t="str">
        <f t="shared" si="293"/>
        <v/>
      </c>
      <c r="AM1083" s="24">
        <f>IF(AND($AJ$1=5),'Data Entry'!G1088,"")</f>
        <v>0</v>
      </c>
      <c r="AN1083" s="24" t="str">
        <f t="shared" si="294"/>
        <v/>
      </c>
      <c r="AO1083" s="24" t="str">
        <f t="shared" si="295"/>
        <v/>
      </c>
      <c r="AP1083" s="24">
        <f>IF(AND($AJ$1=5),'Data Entry'!E1088,"")</f>
        <v>0</v>
      </c>
      <c r="AQ1083" s="24">
        <f>IF(AND($AJ$1=5),'Data Entry'!H1088,"")</f>
        <v>0</v>
      </c>
      <c r="AR1083" s="24">
        <f>IF(AND($AJ$1=5),'Data Entry'!I1088,"")</f>
        <v>0</v>
      </c>
      <c r="AS1083" s="24" t="str">
        <f t="shared" si="296"/>
        <v/>
      </c>
      <c r="AT1083" s="24" t="str">
        <f t="shared" si="297"/>
        <v/>
      </c>
      <c r="AU1083" s="24" t="str">
        <f t="shared" si="298"/>
        <v/>
      </c>
      <c r="AV1083" s="24" t="str">
        <f t="shared" si="299"/>
        <v/>
      </c>
      <c r="AX1083" t="str">
        <f>IF(BC1083="","",IF(BC1083&gt;0,COUNT($AY$2:AY1083),""))</f>
        <v/>
      </c>
      <c r="AY1083" s="24" t="str">
        <f t="shared" si="300"/>
        <v/>
      </c>
      <c r="AZ1083" s="24" t="str">
        <f>IF(AND($BB$1=5,$BC$1=AH1083),'Data Entry'!C1088,"")</f>
        <v/>
      </c>
      <c r="BA1083" s="24" t="str">
        <f>IF(AND($BB$1=5,AG1083=5,$BC$1=AH1083),'Data Entry'!D1088,"")</f>
        <v/>
      </c>
      <c r="BB1083" s="24" t="str">
        <f t="shared" si="301"/>
        <v/>
      </c>
      <c r="BC1083" s="24" t="str">
        <f>IF(AND($BB$1=5,AG1083=5,$BC$1=AH1083),'Data Entry'!F1088,"")</f>
        <v/>
      </c>
      <c r="BD1083" s="24" t="str">
        <f t="shared" si="302"/>
        <v/>
      </c>
      <c r="BE1083" s="24" t="str">
        <f>IF(AND($BB$1=5,AG1083=5,$BC$1=AH1083),'Data Entry'!G1088,"")</f>
        <v/>
      </c>
      <c r="BF1083" s="24" t="str">
        <f t="shared" si="303"/>
        <v/>
      </c>
      <c r="BG1083" s="24" t="str">
        <f t="shared" si="304"/>
        <v/>
      </c>
      <c r="BH1083" s="24" t="str">
        <f>IF(AND($BB$1=5,AG1083=5,$BC$1=AH1083),'Data Entry'!E1088,"")</f>
        <v/>
      </c>
      <c r="BI1083" s="24" t="str">
        <f>IF(AND($BB$1=5,AG1083=5,$BC$1=AH1083),'Data Entry'!H1088,"")</f>
        <v/>
      </c>
      <c r="BJ1083" s="24" t="str">
        <f>IF(AND($BB$1=5,AG1083=5,$BC$1=AH1083),'Data Entry'!I1088,"")</f>
        <v/>
      </c>
      <c r="BK1083" s="24" t="str">
        <f t="shared" si="305"/>
        <v/>
      </c>
      <c r="BL1083" s="24" t="str">
        <f t="shared" si="306"/>
        <v/>
      </c>
      <c r="BM1083" s="24" t="str">
        <f t="shared" si="307"/>
        <v/>
      </c>
      <c r="BN1083" s="24" t="str">
        <f t="shared" si="308"/>
        <v/>
      </c>
    </row>
    <row r="1084" spans="1:66">
      <c r="A1084" s="20"/>
      <c r="B1084" s="20"/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7"/>
      <c r="AF1084" t="str">
        <f>IF(AK1084="","",IF(AK1084&gt;0,COUNT($AG$2:AG1084),""))</f>
        <v/>
      </c>
      <c r="AG1084" s="24">
        <f t="shared" si="291"/>
        <v>5</v>
      </c>
      <c r="AH1084" s="24">
        <f>IF(AND($AJ$1=5),'Data Entry'!C1089,"")</f>
        <v>0</v>
      </c>
      <c r="AI1084" s="24">
        <f>IF(AND($AJ$1=5),'Data Entry'!D1089,"")</f>
        <v>0</v>
      </c>
      <c r="AJ1084" s="24" t="str">
        <f t="shared" si="292"/>
        <v/>
      </c>
      <c r="AK1084" s="24">
        <f>IF(AND($AJ$1=5),'Data Entry'!F1089,"")</f>
        <v>0</v>
      </c>
      <c r="AL1084" s="24" t="str">
        <f t="shared" si="293"/>
        <v/>
      </c>
      <c r="AM1084" s="24">
        <f>IF(AND($AJ$1=5),'Data Entry'!G1089,"")</f>
        <v>0</v>
      </c>
      <c r="AN1084" s="24" t="str">
        <f t="shared" si="294"/>
        <v/>
      </c>
      <c r="AO1084" s="24" t="str">
        <f t="shared" si="295"/>
        <v/>
      </c>
      <c r="AP1084" s="24">
        <f>IF(AND($AJ$1=5),'Data Entry'!E1089,"")</f>
        <v>0</v>
      </c>
      <c r="AQ1084" s="24">
        <f>IF(AND($AJ$1=5),'Data Entry'!H1089,"")</f>
        <v>0</v>
      </c>
      <c r="AR1084" s="24">
        <f>IF(AND($AJ$1=5),'Data Entry'!I1089,"")</f>
        <v>0</v>
      </c>
      <c r="AS1084" s="24" t="str">
        <f t="shared" si="296"/>
        <v/>
      </c>
      <c r="AT1084" s="24" t="str">
        <f t="shared" si="297"/>
        <v/>
      </c>
      <c r="AU1084" s="24" t="str">
        <f t="shared" si="298"/>
        <v/>
      </c>
      <c r="AV1084" s="24" t="str">
        <f t="shared" si="299"/>
        <v/>
      </c>
      <c r="AX1084" t="str">
        <f>IF(BC1084="","",IF(BC1084&gt;0,COUNT($AY$2:AY1084),""))</f>
        <v/>
      </c>
      <c r="AY1084" s="24" t="str">
        <f t="shared" si="300"/>
        <v/>
      </c>
      <c r="AZ1084" s="24" t="str">
        <f>IF(AND($BB$1=5,$BC$1=AH1084),'Data Entry'!C1089,"")</f>
        <v/>
      </c>
      <c r="BA1084" s="24" t="str">
        <f>IF(AND($BB$1=5,AG1084=5,$BC$1=AH1084),'Data Entry'!D1089,"")</f>
        <v/>
      </c>
      <c r="BB1084" s="24" t="str">
        <f t="shared" si="301"/>
        <v/>
      </c>
      <c r="BC1084" s="24" t="str">
        <f>IF(AND($BB$1=5,AG1084=5,$BC$1=AH1084),'Data Entry'!F1089,"")</f>
        <v/>
      </c>
      <c r="BD1084" s="24" t="str">
        <f t="shared" si="302"/>
        <v/>
      </c>
      <c r="BE1084" s="24" t="str">
        <f>IF(AND($BB$1=5,AG1084=5,$BC$1=AH1084),'Data Entry'!G1089,"")</f>
        <v/>
      </c>
      <c r="BF1084" s="24" t="str">
        <f t="shared" si="303"/>
        <v/>
      </c>
      <c r="BG1084" s="24" t="str">
        <f t="shared" si="304"/>
        <v/>
      </c>
      <c r="BH1084" s="24" t="str">
        <f>IF(AND($BB$1=5,AG1084=5,$BC$1=AH1084),'Data Entry'!E1089,"")</f>
        <v/>
      </c>
      <c r="BI1084" s="24" t="str">
        <f>IF(AND($BB$1=5,AG1084=5,$BC$1=AH1084),'Data Entry'!H1089,"")</f>
        <v/>
      </c>
      <c r="BJ1084" s="24" t="str">
        <f>IF(AND($BB$1=5,AG1084=5,$BC$1=AH1084),'Data Entry'!I1089,"")</f>
        <v/>
      </c>
      <c r="BK1084" s="24" t="str">
        <f t="shared" si="305"/>
        <v/>
      </c>
      <c r="BL1084" s="24" t="str">
        <f t="shared" si="306"/>
        <v/>
      </c>
      <c r="BM1084" s="24" t="str">
        <f t="shared" si="307"/>
        <v/>
      </c>
      <c r="BN1084" s="24" t="str">
        <f t="shared" si="308"/>
        <v/>
      </c>
    </row>
    <row r="1085" spans="1:66">
      <c r="A1085" s="20"/>
      <c r="B1085" s="20"/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7"/>
      <c r="AF1085" t="str">
        <f>IF(AK1085="","",IF(AK1085&gt;0,COUNT($AG$2:AG1085),""))</f>
        <v/>
      </c>
      <c r="AG1085" s="24">
        <f t="shared" si="291"/>
        <v>5</v>
      </c>
      <c r="AH1085" s="24">
        <f>IF(AND($AJ$1=5),'Data Entry'!C1090,"")</f>
        <v>0</v>
      </c>
      <c r="AI1085" s="24">
        <f>IF(AND($AJ$1=5),'Data Entry'!D1090,"")</f>
        <v>0</v>
      </c>
      <c r="AJ1085" s="24" t="str">
        <f t="shared" si="292"/>
        <v/>
      </c>
      <c r="AK1085" s="24">
        <f>IF(AND($AJ$1=5),'Data Entry'!F1090,"")</f>
        <v>0</v>
      </c>
      <c r="AL1085" s="24" t="str">
        <f t="shared" si="293"/>
        <v/>
      </c>
      <c r="AM1085" s="24">
        <f>IF(AND($AJ$1=5),'Data Entry'!G1090,"")</f>
        <v>0</v>
      </c>
      <c r="AN1085" s="24" t="str">
        <f t="shared" si="294"/>
        <v/>
      </c>
      <c r="AO1085" s="24" t="str">
        <f t="shared" si="295"/>
        <v/>
      </c>
      <c r="AP1085" s="24">
        <f>IF(AND($AJ$1=5),'Data Entry'!E1090,"")</f>
        <v>0</v>
      </c>
      <c r="AQ1085" s="24">
        <f>IF(AND($AJ$1=5),'Data Entry'!H1090,"")</f>
        <v>0</v>
      </c>
      <c r="AR1085" s="24">
        <f>IF(AND($AJ$1=5),'Data Entry'!I1090,"")</f>
        <v>0</v>
      </c>
      <c r="AS1085" s="24" t="str">
        <f t="shared" si="296"/>
        <v/>
      </c>
      <c r="AT1085" s="24" t="str">
        <f t="shared" si="297"/>
        <v/>
      </c>
      <c r="AU1085" s="24" t="str">
        <f t="shared" si="298"/>
        <v/>
      </c>
      <c r="AV1085" s="24" t="str">
        <f t="shared" si="299"/>
        <v/>
      </c>
      <c r="AX1085" t="str">
        <f>IF(BC1085="","",IF(BC1085&gt;0,COUNT($AY$2:AY1085),""))</f>
        <v/>
      </c>
      <c r="AY1085" s="24" t="str">
        <f t="shared" si="300"/>
        <v/>
      </c>
      <c r="AZ1085" s="24" t="str">
        <f>IF(AND($BB$1=5,$BC$1=AH1085),'Data Entry'!C1090,"")</f>
        <v/>
      </c>
      <c r="BA1085" s="24" t="str">
        <f>IF(AND($BB$1=5,AG1085=5,$BC$1=AH1085),'Data Entry'!D1090,"")</f>
        <v/>
      </c>
      <c r="BB1085" s="24" t="str">
        <f t="shared" si="301"/>
        <v/>
      </c>
      <c r="BC1085" s="24" t="str">
        <f>IF(AND($BB$1=5,AG1085=5,$BC$1=AH1085),'Data Entry'!F1090,"")</f>
        <v/>
      </c>
      <c r="BD1085" s="24" t="str">
        <f t="shared" si="302"/>
        <v/>
      </c>
      <c r="BE1085" s="24" t="str">
        <f>IF(AND($BB$1=5,AG1085=5,$BC$1=AH1085),'Data Entry'!G1090,"")</f>
        <v/>
      </c>
      <c r="BF1085" s="24" t="str">
        <f t="shared" si="303"/>
        <v/>
      </c>
      <c r="BG1085" s="24" t="str">
        <f t="shared" si="304"/>
        <v/>
      </c>
      <c r="BH1085" s="24" t="str">
        <f>IF(AND($BB$1=5,AG1085=5,$BC$1=AH1085),'Data Entry'!E1090,"")</f>
        <v/>
      </c>
      <c r="BI1085" s="24" t="str">
        <f>IF(AND($BB$1=5,AG1085=5,$BC$1=AH1085),'Data Entry'!H1090,"")</f>
        <v/>
      </c>
      <c r="BJ1085" s="24" t="str">
        <f>IF(AND($BB$1=5,AG1085=5,$BC$1=AH1085),'Data Entry'!I1090,"")</f>
        <v/>
      </c>
      <c r="BK1085" s="24" t="str">
        <f t="shared" si="305"/>
        <v/>
      </c>
      <c r="BL1085" s="24" t="str">
        <f t="shared" si="306"/>
        <v/>
      </c>
      <c r="BM1085" s="24" t="str">
        <f t="shared" si="307"/>
        <v/>
      </c>
      <c r="BN1085" s="24" t="str">
        <f t="shared" si="308"/>
        <v/>
      </c>
    </row>
    <row r="1086" spans="1:66">
      <c r="A1086" s="20"/>
      <c r="B1086" s="20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7"/>
      <c r="AF1086" t="str">
        <f>IF(AK1086="","",IF(AK1086&gt;0,COUNT($AG$2:AG1086),""))</f>
        <v/>
      </c>
      <c r="AG1086" s="24">
        <f t="shared" si="291"/>
        <v>5</v>
      </c>
      <c r="AH1086" s="24">
        <f>IF(AND($AJ$1=5),'Data Entry'!C1091,"")</f>
        <v>0</v>
      </c>
      <c r="AI1086" s="24">
        <f>IF(AND($AJ$1=5),'Data Entry'!D1091,"")</f>
        <v>0</v>
      </c>
      <c r="AJ1086" s="24" t="str">
        <f t="shared" si="292"/>
        <v/>
      </c>
      <c r="AK1086" s="24">
        <f>IF(AND($AJ$1=5),'Data Entry'!F1091,"")</f>
        <v>0</v>
      </c>
      <c r="AL1086" s="24" t="str">
        <f t="shared" si="293"/>
        <v/>
      </c>
      <c r="AM1086" s="24">
        <f>IF(AND($AJ$1=5),'Data Entry'!G1091,"")</f>
        <v>0</v>
      </c>
      <c r="AN1086" s="24" t="str">
        <f t="shared" si="294"/>
        <v/>
      </c>
      <c r="AO1086" s="24" t="str">
        <f t="shared" si="295"/>
        <v/>
      </c>
      <c r="AP1086" s="24">
        <f>IF(AND($AJ$1=5),'Data Entry'!E1091,"")</f>
        <v>0</v>
      </c>
      <c r="AQ1086" s="24">
        <f>IF(AND($AJ$1=5),'Data Entry'!H1091,"")</f>
        <v>0</v>
      </c>
      <c r="AR1086" s="24">
        <f>IF(AND($AJ$1=5),'Data Entry'!I1091,"")</f>
        <v>0</v>
      </c>
      <c r="AS1086" s="24" t="str">
        <f t="shared" si="296"/>
        <v/>
      </c>
      <c r="AT1086" s="24" t="str">
        <f t="shared" si="297"/>
        <v/>
      </c>
      <c r="AU1086" s="24" t="str">
        <f t="shared" si="298"/>
        <v/>
      </c>
      <c r="AV1086" s="24" t="str">
        <f t="shared" si="299"/>
        <v/>
      </c>
      <c r="AX1086" t="str">
        <f>IF(BC1086="","",IF(BC1086&gt;0,COUNT($AY$2:AY1086),""))</f>
        <v/>
      </c>
      <c r="AY1086" s="24" t="str">
        <f t="shared" si="300"/>
        <v/>
      </c>
      <c r="AZ1086" s="24" t="str">
        <f>IF(AND($BB$1=5,$BC$1=AH1086),'Data Entry'!C1091,"")</f>
        <v/>
      </c>
      <c r="BA1086" s="24" t="str">
        <f>IF(AND($BB$1=5,AG1086=5,$BC$1=AH1086),'Data Entry'!D1091,"")</f>
        <v/>
      </c>
      <c r="BB1086" s="24" t="str">
        <f t="shared" si="301"/>
        <v/>
      </c>
      <c r="BC1086" s="24" t="str">
        <f>IF(AND($BB$1=5,AG1086=5,$BC$1=AH1086),'Data Entry'!F1091,"")</f>
        <v/>
      </c>
      <c r="BD1086" s="24" t="str">
        <f t="shared" si="302"/>
        <v/>
      </c>
      <c r="BE1086" s="24" t="str">
        <f>IF(AND($BB$1=5,AG1086=5,$BC$1=AH1086),'Data Entry'!G1091,"")</f>
        <v/>
      </c>
      <c r="BF1086" s="24" t="str">
        <f t="shared" si="303"/>
        <v/>
      </c>
      <c r="BG1086" s="24" t="str">
        <f t="shared" si="304"/>
        <v/>
      </c>
      <c r="BH1086" s="24" t="str">
        <f>IF(AND($BB$1=5,AG1086=5,$BC$1=AH1086),'Data Entry'!E1091,"")</f>
        <v/>
      </c>
      <c r="BI1086" s="24" t="str">
        <f>IF(AND($BB$1=5,AG1086=5,$BC$1=AH1086),'Data Entry'!H1091,"")</f>
        <v/>
      </c>
      <c r="BJ1086" s="24" t="str">
        <f>IF(AND($BB$1=5,AG1086=5,$BC$1=AH1086),'Data Entry'!I1091,"")</f>
        <v/>
      </c>
      <c r="BK1086" s="24" t="str">
        <f t="shared" si="305"/>
        <v/>
      </c>
      <c r="BL1086" s="24" t="str">
        <f t="shared" si="306"/>
        <v/>
      </c>
      <c r="BM1086" s="24" t="str">
        <f t="shared" si="307"/>
        <v/>
      </c>
      <c r="BN1086" s="24" t="str">
        <f t="shared" si="308"/>
        <v/>
      </c>
    </row>
    <row r="1087" spans="1:66">
      <c r="A1087" s="20"/>
      <c r="B1087" s="20"/>
      <c r="C1087" s="20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7"/>
      <c r="AF1087" t="str">
        <f>IF(AK1087="","",IF(AK1087&gt;0,COUNT($AG$2:AG1087),""))</f>
        <v/>
      </c>
      <c r="AG1087" s="24">
        <f t="shared" si="291"/>
        <v>5</v>
      </c>
      <c r="AH1087" s="24">
        <f>IF(AND($AJ$1=5),'Data Entry'!C1092,"")</f>
        <v>0</v>
      </c>
      <c r="AI1087" s="24">
        <f>IF(AND($AJ$1=5),'Data Entry'!D1092,"")</f>
        <v>0</v>
      </c>
      <c r="AJ1087" s="24" t="str">
        <f t="shared" si="292"/>
        <v/>
      </c>
      <c r="AK1087" s="24">
        <f>IF(AND($AJ$1=5),'Data Entry'!F1092,"")</f>
        <v>0</v>
      </c>
      <c r="AL1087" s="24" t="str">
        <f t="shared" si="293"/>
        <v/>
      </c>
      <c r="AM1087" s="24">
        <f>IF(AND($AJ$1=5),'Data Entry'!G1092,"")</f>
        <v>0</v>
      </c>
      <c r="AN1087" s="24" t="str">
        <f t="shared" si="294"/>
        <v/>
      </c>
      <c r="AO1087" s="24" t="str">
        <f t="shared" si="295"/>
        <v/>
      </c>
      <c r="AP1087" s="24">
        <f>IF(AND($AJ$1=5),'Data Entry'!E1092,"")</f>
        <v>0</v>
      </c>
      <c r="AQ1087" s="24">
        <f>IF(AND($AJ$1=5),'Data Entry'!H1092,"")</f>
        <v>0</v>
      </c>
      <c r="AR1087" s="24">
        <f>IF(AND($AJ$1=5),'Data Entry'!I1092,"")</f>
        <v>0</v>
      </c>
      <c r="AS1087" s="24" t="str">
        <f t="shared" si="296"/>
        <v/>
      </c>
      <c r="AT1087" s="24" t="str">
        <f t="shared" si="297"/>
        <v/>
      </c>
      <c r="AU1087" s="24" t="str">
        <f t="shared" si="298"/>
        <v/>
      </c>
      <c r="AV1087" s="24" t="str">
        <f t="shared" si="299"/>
        <v/>
      </c>
      <c r="AX1087" t="str">
        <f>IF(BC1087="","",IF(BC1087&gt;0,COUNT($AY$2:AY1087),""))</f>
        <v/>
      </c>
      <c r="AY1087" s="24" t="str">
        <f t="shared" si="300"/>
        <v/>
      </c>
      <c r="AZ1087" s="24" t="str">
        <f>IF(AND($BB$1=5,$BC$1=AH1087),'Data Entry'!C1092,"")</f>
        <v/>
      </c>
      <c r="BA1087" s="24" t="str">
        <f>IF(AND($BB$1=5,AG1087=5,$BC$1=AH1087),'Data Entry'!D1092,"")</f>
        <v/>
      </c>
      <c r="BB1087" s="24" t="str">
        <f t="shared" si="301"/>
        <v/>
      </c>
      <c r="BC1087" s="24" t="str">
        <f>IF(AND($BB$1=5,AG1087=5,$BC$1=AH1087),'Data Entry'!F1092,"")</f>
        <v/>
      </c>
      <c r="BD1087" s="24" t="str">
        <f t="shared" si="302"/>
        <v/>
      </c>
      <c r="BE1087" s="24" t="str">
        <f>IF(AND($BB$1=5,AG1087=5,$BC$1=AH1087),'Data Entry'!G1092,"")</f>
        <v/>
      </c>
      <c r="BF1087" s="24" t="str">
        <f t="shared" si="303"/>
        <v/>
      </c>
      <c r="BG1087" s="24" t="str">
        <f t="shared" si="304"/>
        <v/>
      </c>
      <c r="BH1087" s="24" t="str">
        <f>IF(AND($BB$1=5,AG1087=5,$BC$1=AH1087),'Data Entry'!E1092,"")</f>
        <v/>
      </c>
      <c r="BI1087" s="24" t="str">
        <f>IF(AND($BB$1=5,AG1087=5,$BC$1=AH1087),'Data Entry'!H1092,"")</f>
        <v/>
      </c>
      <c r="BJ1087" s="24" t="str">
        <f>IF(AND($BB$1=5,AG1087=5,$BC$1=AH1087),'Data Entry'!I1092,"")</f>
        <v/>
      </c>
      <c r="BK1087" s="24" t="str">
        <f t="shared" si="305"/>
        <v/>
      </c>
      <c r="BL1087" s="24" t="str">
        <f t="shared" si="306"/>
        <v/>
      </c>
      <c r="BM1087" s="24" t="str">
        <f t="shared" si="307"/>
        <v/>
      </c>
      <c r="BN1087" s="24" t="str">
        <f t="shared" si="308"/>
        <v/>
      </c>
    </row>
    <row r="1088" spans="1:66">
      <c r="A1088" s="20"/>
      <c r="B1088" s="20"/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7"/>
      <c r="AF1088" t="str">
        <f>IF(AK1088="","",IF(AK1088&gt;0,COUNT($AG$2:AG1088),""))</f>
        <v/>
      </c>
      <c r="AG1088" s="24">
        <f t="shared" si="291"/>
        <v>5</v>
      </c>
      <c r="AH1088" s="24">
        <f>IF(AND($AJ$1=5),'Data Entry'!C1093,"")</f>
        <v>0</v>
      </c>
      <c r="AI1088" s="24">
        <f>IF(AND($AJ$1=5),'Data Entry'!D1093,"")</f>
        <v>0</v>
      </c>
      <c r="AJ1088" s="24" t="str">
        <f t="shared" si="292"/>
        <v/>
      </c>
      <c r="AK1088" s="24">
        <f>IF(AND($AJ$1=5),'Data Entry'!F1093,"")</f>
        <v>0</v>
      </c>
      <c r="AL1088" s="24" t="str">
        <f t="shared" si="293"/>
        <v/>
      </c>
      <c r="AM1088" s="24">
        <f>IF(AND($AJ$1=5),'Data Entry'!G1093,"")</f>
        <v>0</v>
      </c>
      <c r="AN1088" s="24" t="str">
        <f t="shared" si="294"/>
        <v/>
      </c>
      <c r="AO1088" s="24" t="str">
        <f t="shared" si="295"/>
        <v/>
      </c>
      <c r="AP1088" s="24">
        <f>IF(AND($AJ$1=5),'Data Entry'!E1093,"")</f>
        <v>0</v>
      </c>
      <c r="AQ1088" s="24">
        <f>IF(AND($AJ$1=5),'Data Entry'!H1093,"")</f>
        <v>0</v>
      </c>
      <c r="AR1088" s="24">
        <f>IF(AND($AJ$1=5),'Data Entry'!I1093,"")</f>
        <v>0</v>
      </c>
      <c r="AS1088" s="24" t="str">
        <f t="shared" si="296"/>
        <v/>
      </c>
      <c r="AT1088" s="24" t="str">
        <f t="shared" si="297"/>
        <v/>
      </c>
      <c r="AU1088" s="24" t="str">
        <f t="shared" si="298"/>
        <v/>
      </c>
      <c r="AV1088" s="24" t="str">
        <f t="shared" si="299"/>
        <v/>
      </c>
      <c r="AX1088" t="str">
        <f>IF(BC1088="","",IF(BC1088&gt;0,COUNT($AY$2:AY1088),""))</f>
        <v/>
      </c>
      <c r="AY1088" s="24" t="str">
        <f t="shared" si="300"/>
        <v/>
      </c>
      <c r="AZ1088" s="24" t="str">
        <f>IF(AND($BB$1=5,$BC$1=AH1088),'Data Entry'!C1093,"")</f>
        <v/>
      </c>
      <c r="BA1088" s="24" t="str">
        <f>IF(AND($BB$1=5,AG1088=5,$BC$1=AH1088),'Data Entry'!D1093,"")</f>
        <v/>
      </c>
      <c r="BB1088" s="24" t="str">
        <f t="shared" si="301"/>
        <v/>
      </c>
      <c r="BC1088" s="24" t="str">
        <f>IF(AND($BB$1=5,AG1088=5,$BC$1=AH1088),'Data Entry'!F1093,"")</f>
        <v/>
      </c>
      <c r="BD1088" s="24" t="str">
        <f t="shared" si="302"/>
        <v/>
      </c>
      <c r="BE1088" s="24" t="str">
        <f>IF(AND($BB$1=5,AG1088=5,$BC$1=AH1088),'Data Entry'!G1093,"")</f>
        <v/>
      </c>
      <c r="BF1088" s="24" t="str">
        <f t="shared" si="303"/>
        <v/>
      </c>
      <c r="BG1088" s="24" t="str">
        <f t="shared" si="304"/>
        <v/>
      </c>
      <c r="BH1088" s="24" t="str">
        <f>IF(AND($BB$1=5,AG1088=5,$BC$1=AH1088),'Data Entry'!E1093,"")</f>
        <v/>
      </c>
      <c r="BI1088" s="24" t="str">
        <f>IF(AND($BB$1=5,AG1088=5,$BC$1=AH1088),'Data Entry'!H1093,"")</f>
        <v/>
      </c>
      <c r="BJ1088" s="24" t="str">
        <f>IF(AND($BB$1=5,AG1088=5,$BC$1=AH1088),'Data Entry'!I1093,"")</f>
        <v/>
      </c>
      <c r="BK1088" s="24" t="str">
        <f t="shared" si="305"/>
        <v/>
      </c>
      <c r="BL1088" s="24" t="str">
        <f t="shared" si="306"/>
        <v/>
      </c>
      <c r="BM1088" s="24" t="str">
        <f t="shared" si="307"/>
        <v/>
      </c>
      <c r="BN1088" s="24" t="str">
        <f t="shared" si="308"/>
        <v/>
      </c>
    </row>
    <row r="1089" spans="1:66">
      <c r="A1089" s="20"/>
      <c r="B1089" s="20"/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7"/>
      <c r="AF1089" t="str">
        <f>IF(AK1089="","",IF(AK1089&gt;0,COUNT($AG$2:AG1089),""))</f>
        <v/>
      </c>
      <c r="AG1089" s="24">
        <f t="shared" si="291"/>
        <v>5</v>
      </c>
      <c r="AH1089" s="24">
        <f>IF(AND($AJ$1=5),'Data Entry'!C1094,"")</f>
        <v>0</v>
      </c>
      <c r="AI1089" s="24">
        <f>IF(AND($AJ$1=5),'Data Entry'!D1094,"")</f>
        <v>0</v>
      </c>
      <c r="AJ1089" s="24" t="str">
        <f t="shared" si="292"/>
        <v/>
      </c>
      <c r="AK1089" s="24">
        <f>IF(AND($AJ$1=5),'Data Entry'!F1094,"")</f>
        <v>0</v>
      </c>
      <c r="AL1089" s="24" t="str">
        <f t="shared" si="293"/>
        <v/>
      </c>
      <c r="AM1089" s="24">
        <f>IF(AND($AJ$1=5),'Data Entry'!G1094,"")</f>
        <v>0</v>
      </c>
      <c r="AN1089" s="24" t="str">
        <f t="shared" si="294"/>
        <v/>
      </c>
      <c r="AO1089" s="24" t="str">
        <f t="shared" si="295"/>
        <v/>
      </c>
      <c r="AP1089" s="24">
        <f>IF(AND($AJ$1=5),'Data Entry'!E1094,"")</f>
        <v>0</v>
      </c>
      <c r="AQ1089" s="24">
        <f>IF(AND($AJ$1=5),'Data Entry'!H1094,"")</f>
        <v>0</v>
      </c>
      <c r="AR1089" s="24">
        <f>IF(AND($AJ$1=5),'Data Entry'!I1094,"")</f>
        <v>0</v>
      </c>
      <c r="AS1089" s="24" t="str">
        <f t="shared" si="296"/>
        <v/>
      </c>
      <c r="AT1089" s="24" t="str">
        <f t="shared" si="297"/>
        <v/>
      </c>
      <c r="AU1089" s="24" t="str">
        <f t="shared" si="298"/>
        <v/>
      </c>
      <c r="AV1089" s="24" t="str">
        <f t="shared" si="299"/>
        <v/>
      </c>
      <c r="AX1089" t="str">
        <f>IF(BC1089="","",IF(BC1089&gt;0,COUNT($AY$2:AY1089),""))</f>
        <v/>
      </c>
      <c r="AY1089" s="24" t="str">
        <f t="shared" si="300"/>
        <v/>
      </c>
      <c r="AZ1089" s="24" t="str">
        <f>IF(AND($BB$1=5,$BC$1=AH1089),'Data Entry'!C1094,"")</f>
        <v/>
      </c>
      <c r="BA1089" s="24" t="str">
        <f>IF(AND($BB$1=5,AG1089=5,$BC$1=AH1089),'Data Entry'!D1094,"")</f>
        <v/>
      </c>
      <c r="BB1089" s="24" t="str">
        <f t="shared" si="301"/>
        <v/>
      </c>
      <c r="BC1089" s="24" t="str">
        <f>IF(AND($BB$1=5,AG1089=5,$BC$1=AH1089),'Data Entry'!F1094,"")</f>
        <v/>
      </c>
      <c r="BD1089" s="24" t="str">
        <f t="shared" si="302"/>
        <v/>
      </c>
      <c r="BE1089" s="24" t="str">
        <f>IF(AND($BB$1=5,AG1089=5,$BC$1=AH1089),'Data Entry'!G1094,"")</f>
        <v/>
      </c>
      <c r="BF1089" s="24" t="str">
        <f t="shared" si="303"/>
        <v/>
      </c>
      <c r="BG1089" s="24" t="str">
        <f t="shared" si="304"/>
        <v/>
      </c>
      <c r="BH1089" s="24" t="str">
        <f>IF(AND($BB$1=5,AG1089=5,$BC$1=AH1089),'Data Entry'!E1094,"")</f>
        <v/>
      </c>
      <c r="BI1089" s="24" t="str">
        <f>IF(AND($BB$1=5,AG1089=5,$BC$1=AH1089),'Data Entry'!H1094,"")</f>
        <v/>
      </c>
      <c r="BJ1089" s="24" t="str">
        <f>IF(AND($BB$1=5,AG1089=5,$BC$1=AH1089),'Data Entry'!I1094,"")</f>
        <v/>
      </c>
      <c r="BK1089" s="24" t="str">
        <f t="shared" si="305"/>
        <v/>
      </c>
      <c r="BL1089" s="24" t="str">
        <f t="shared" si="306"/>
        <v/>
      </c>
      <c r="BM1089" s="24" t="str">
        <f t="shared" si="307"/>
        <v/>
      </c>
      <c r="BN1089" s="24" t="str">
        <f t="shared" si="308"/>
        <v/>
      </c>
    </row>
    <row r="1090" spans="1:66">
      <c r="A1090" s="20"/>
      <c r="B1090" s="20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7"/>
      <c r="AF1090" t="str">
        <f>IF(AK1090="","",IF(AK1090&gt;0,COUNT($AG$2:AG1090),""))</f>
        <v/>
      </c>
      <c r="AG1090" s="24">
        <f t="shared" si="291"/>
        <v>5</v>
      </c>
      <c r="AH1090" s="24">
        <f>IF(AND($AJ$1=5),'Data Entry'!C1095,"")</f>
        <v>0</v>
      </c>
      <c r="AI1090" s="24">
        <f>IF(AND($AJ$1=5),'Data Entry'!D1095,"")</f>
        <v>0</v>
      </c>
      <c r="AJ1090" s="24" t="str">
        <f t="shared" si="292"/>
        <v/>
      </c>
      <c r="AK1090" s="24">
        <f>IF(AND($AJ$1=5),'Data Entry'!F1095,"")</f>
        <v>0</v>
      </c>
      <c r="AL1090" s="24" t="str">
        <f t="shared" si="293"/>
        <v/>
      </c>
      <c r="AM1090" s="24">
        <f>IF(AND($AJ$1=5),'Data Entry'!G1095,"")</f>
        <v>0</v>
      </c>
      <c r="AN1090" s="24" t="str">
        <f t="shared" si="294"/>
        <v/>
      </c>
      <c r="AO1090" s="24" t="str">
        <f t="shared" si="295"/>
        <v/>
      </c>
      <c r="AP1090" s="24">
        <f>IF(AND($AJ$1=5),'Data Entry'!E1095,"")</f>
        <v>0</v>
      </c>
      <c r="AQ1090" s="24">
        <f>IF(AND($AJ$1=5),'Data Entry'!H1095,"")</f>
        <v>0</v>
      </c>
      <c r="AR1090" s="24">
        <f>IF(AND($AJ$1=5),'Data Entry'!I1095,"")</f>
        <v>0</v>
      </c>
      <c r="AS1090" s="24" t="str">
        <f t="shared" si="296"/>
        <v/>
      </c>
      <c r="AT1090" s="24" t="str">
        <f t="shared" si="297"/>
        <v/>
      </c>
      <c r="AU1090" s="24" t="str">
        <f t="shared" si="298"/>
        <v/>
      </c>
      <c r="AV1090" s="24" t="str">
        <f t="shared" si="299"/>
        <v/>
      </c>
      <c r="AX1090" t="str">
        <f>IF(BC1090="","",IF(BC1090&gt;0,COUNT($AY$2:AY1090),""))</f>
        <v/>
      </c>
      <c r="AY1090" s="24" t="str">
        <f t="shared" si="300"/>
        <v/>
      </c>
      <c r="AZ1090" s="24" t="str">
        <f>IF(AND($BB$1=5,$BC$1=AH1090),'Data Entry'!C1095,"")</f>
        <v/>
      </c>
      <c r="BA1090" s="24" t="str">
        <f>IF(AND($BB$1=5,AG1090=5,$BC$1=AH1090),'Data Entry'!D1095,"")</f>
        <v/>
      </c>
      <c r="BB1090" s="24" t="str">
        <f t="shared" si="301"/>
        <v/>
      </c>
      <c r="BC1090" s="24" t="str">
        <f>IF(AND($BB$1=5,AG1090=5,$BC$1=AH1090),'Data Entry'!F1095,"")</f>
        <v/>
      </c>
      <c r="BD1090" s="24" t="str">
        <f t="shared" si="302"/>
        <v/>
      </c>
      <c r="BE1090" s="24" t="str">
        <f>IF(AND($BB$1=5,AG1090=5,$BC$1=AH1090),'Data Entry'!G1095,"")</f>
        <v/>
      </c>
      <c r="BF1090" s="24" t="str">
        <f t="shared" si="303"/>
        <v/>
      </c>
      <c r="BG1090" s="24" t="str">
        <f t="shared" si="304"/>
        <v/>
      </c>
      <c r="BH1090" s="24" t="str">
        <f>IF(AND($BB$1=5,AG1090=5,$BC$1=AH1090),'Data Entry'!E1095,"")</f>
        <v/>
      </c>
      <c r="BI1090" s="24" t="str">
        <f>IF(AND($BB$1=5,AG1090=5,$BC$1=AH1090),'Data Entry'!H1095,"")</f>
        <v/>
      </c>
      <c r="BJ1090" s="24" t="str">
        <f>IF(AND($BB$1=5,AG1090=5,$BC$1=AH1090),'Data Entry'!I1095,"")</f>
        <v/>
      </c>
      <c r="BK1090" s="24" t="str">
        <f t="shared" si="305"/>
        <v/>
      </c>
      <c r="BL1090" s="24" t="str">
        <f t="shared" si="306"/>
        <v/>
      </c>
      <c r="BM1090" s="24" t="str">
        <f t="shared" si="307"/>
        <v/>
      </c>
      <c r="BN1090" s="24" t="str">
        <f t="shared" si="308"/>
        <v/>
      </c>
    </row>
    <row r="1091" spans="1:66">
      <c r="A1091" s="20"/>
      <c r="B1091" s="20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7"/>
      <c r="AF1091" t="str">
        <f>IF(AK1091="","",IF(AK1091&gt;0,COUNT($AG$2:AG1091),""))</f>
        <v/>
      </c>
      <c r="AG1091" s="24">
        <f t="shared" ref="AG1091:AG1154" si="309">IF(AND($AJ$1=5),$AJ$1,"")</f>
        <v>5</v>
      </c>
      <c r="AH1091" s="24">
        <f>IF(AND($AJ$1=5),'Data Entry'!C1096,"")</f>
        <v>0</v>
      </c>
      <c r="AI1091" s="24">
        <f>IF(AND($AJ$1=5),'Data Entry'!D1096,"")</f>
        <v>0</v>
      </c>
      <c r="AJ1091" s="24" t="str">
        <f t="shared" ref="AJ1091:AJ1154" si="310">IF(AND($AJ$1=5,$A1091=5),D1091,"")</f>
        <v/>
      </c>
      <c r="AK1091" s="24">
        <f>IF(AND($AJ$1=5),'Data Entry'!F1096,"")</f>
        <v>0</v>
      </c>
      <c r="AL1091" s="24" t="str">
        <f t="shared" ref="AL1091:AL1154" si="311">IF(AND($AJ$1=5,$A1091=5),F1091,"")</f>
        <v/>
      </c>
      <c r="AM1091" s="24">
        <f>IF(AND($AJ$1=5),'Data Entry'!G1096,"")</f>
        <v>0</v>
      </c>
      <c r="AN1091" s="24" t="str">
        <f t="shared" ref="AN1091:AN1154" si="312">IF(AND($AJ$1=5,$A1091=5),H1091,"")</f>
        <v/>
      </c>
      <c r="AO1091" s="24" t="str">
        <f t="shared" ref="AO1091:AO1154" si="313">IF(AND($AJ$1=5,$A1091=5),I1091,"")</f>
        <v/>
      </c>
      <c r="AP1091" s="24">
        <f>IF(AND($AJ$1=5),'Data Entry'!E1096,"")</f>
        <v>0</v>
      </c>
      <c r="AQ1091" s="24">
        <f>IF(AND($AJ$1=5),'Data Entry'!H1096,"")</f>
        <v>0</v>
      </c>
      <c r="AR1091" s="24">
        <f>IF(AND($AJ$1=5),'Data Entry'!I1096,"")</f>
        <v>0</v>
      </c>
      <c r="AS1091" s="24" t="str">
        <f t="shared" ref="AS1091:AS1154" si="314">IF(AND($AJ$1=5,$A1091=5),M1091,"")</f>
        <v/>
      </c>
      <c r="AT1091" s="24" t="str">
        <f t="shared" ref="AT1091:AT1154" si="315">IF(AND($AJ$1=5,$A1091=5),N1091,"")</f>
        <v/>
      </c>
      <c r="AU1091" s="24" t="str">
        <f t="shared" ref="AU1091:AU1154" si="316">IF(AND($AJ$1=5,$A1091=5),O1091,"")</f>
        <v/>
      </c>
      <c r="AV1091" s="24" t="str">
        <f t="shared" ref="AV1091:AV1154" si="317">IF(AND($AJ$1=5,$A1091=5),P1091,"")</f>
        <v/>
      </c>
      <c r="AX1091" t="str">
        <f>IF(BC1091="","",IF(BC1091&gt;0,COUNT($AY$2:AY1091),""))</f>
        <v/>
      </c>
      <c r="AY1091" s="24" t="str">
        <f t="shared" ref="AY1091:AY1154" si="318">IF(AND($BB$1=5,$BC$1=AH1091),$BB$1,"")</f>
        <v/>
      </c>
      <c r="AZ1091" s="24" t="str">
        <f>IF(AND($BB$1=5,$BC$1=AH1091),'Data Entry'!C1096,"")</f>
        <v/>
      </c>
      <c r="BA1091" s="24" t="str">
        <f>IF(AND($BB$1=5,AG1091=5,$BC$1=AH1091),'Data Entry'!D1096,"")</f>
        <v/>
      </c>
      <c r="BB1091" s="24" t="str">
        <f t="shared" ref="BB1091:BB1154" si="319">IF(AND($BB$1=5,$A1091=5,$BC$1=$B1091),D1091,"")</f>
        <v/>
      </c>
      <c r="BC1091" s="24" t="str">
        <f>IF(AND($BB$1=5,AG1091=5,$BC$1=AH1091),'Data Entry'!F1096,"")</f>
        <v/>
      </c>
      <c r="BD1091" s="24" t="str">
        <f t="shared" ref="BD1091:BD1154" si="320">IF(AND($BB$1=5,$A1091=5,$BC$1=$B1091),F1091,"")</f>
        <v/>
      </c>
      <c r="BE1091" s="24" t="str">
        <f>IF(AND($BB$1=5,AG1091=5,$BC$1=AH1091),'Data Entry'!G1096,"")</f>
        <v/>
      </c>
      <c r="BF1091" s="24" t="str">
        <f t="shared" ref="BF1091:BF1154" si="321">IF(AND($BB$1=5,$A1091=5,$BC$1=$B1091),H1091,"")</f>
        <v/>
      </c>
      <c r="BG1091" s="24" t="str">
        <f t="shared" ref="BG1091:BG1154" si="322">IF(AND($BB$1=5,$A1091=5,$BC$1=$B1091),I1091,"")</f>
        <v/>
      </c>
      <c r="BH1091" s="24" t="str">
        <f>IF(AND($BB$1=5,AG1091=5,$BC$1=AH1091),'Data Entry'!E1096,"")</f>
        <v/>
      </c>
      <c r="BI1091" s="24" t="str">
        <f>IF(AND($BB$1=5,AG1091=5,$BC$1=AH1091),'Data Entry'!H1096,"")</f>
        <v/>
      </c>
      <c r="BJ1091" s="24" t="str">
        <f>IF(AND($BB$1=5,AG1091=5,$BC$1=AH1091),'Data Entry'!I1096,"")</f>
        <v/>
      </c>
      <c r="BK1091" s="24" t="str">
        <f t="shared" ref="BK1091:BK1154" si="323">IF(AND($BB$1=5,$A1091=5,$BC$1=$B1091),M1091,"")</f>
        <v/>
      </c>
      <c r="BL1091" s="24" t="str">
        <f t="shared" ref="BL1091:BL1154" si="324">IF(AND($BB$1=5,$A1091=5,$BC$1=$B1091),N1091,"")</f>
        <v/>
      </c>
      <c r="BM1091" s="24" t="str">
        <f t="shared" ref="BM1091:BM1154" si="325">IF(AND($BB$1=5,$A1091=5,$BC$1=$B1091),O1091,"")</f>
        <v/>
      </c>
      <c r="BN1091" s="24" t="str">
        <f t="shared" ref="BN1091:BN1154" si="326">IF(AND($BB$1=5,$A1091=5,$BC$1=$B1091),P1091,"")</f>
        <v/>
      </c>
    </row>
    <row r="1092" spans="1:66">
      <c r="A1092" s="20"/>
      <c r="B1092" s="20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7"/>
      <c r="AF1092" t="str">
        <f>IF(AK1092="","",IF(AK1092&gt;0,COUNT($AG$2:AG1092),""))</f>
        <v/>
      </c>
      <c r="AG1092" s="24">
        <f t="shared" si="309"/>
        <v>5</v>
      </c>
      <c r="AH1092" s="24">
        <f>IF(AND($AJ$1=5),'Data Entry'!C1097,"")</f>
        <v>0</v>
      </c>
      <c r="AI1092" s="24">
        <f>IF(AND($AJ$1=5),'Data Entry'!D1097,"")</f>
        <v>0</v>
      </c>
      <c r="AJ1092" s="24" t="str">
        <f t="shared" si="310"/>
        <v/>
      </c>
      <c r="AK1092" s="24">
        <f>IF(AND($AJ$1=5),'Data Entry'!F1097,"")</f>
        <v>0</v>
      </c>
      <c r="AL1092" s="24" t="str">
        <f t="shared" si="311"/>
        <v/>
      </c>
      <c r="AM1092" s="24">
        <f>IF(AND($AJ$1=5),'Data Entry'!G1097,"")</f>
        <v>0</v>
      </c>
      <c r="AN1092" s="24" t="str">
        <f t="shared" si="312"/>
        <v/>
      </c>
      <c r="AO1092" s="24" t="str">
        <f t="shared" si="313"/>
        <v/>
      </c>
      <c r="AP1092" s="24">
        <f>IF(AND($AJ$1=5),'Data Entry'!E1097,"")</f>
        <v>0</v>
      </c>
      <c r="AQ1092" s="24">
        <f>IF(AND($AJ$1=5),'Data Entry'!H1097,"")</f>
        <v>0</v>
      </c>
      <c r="AR1092" s="24">
        <f>IF(AND($AJ$1=5),'Data Entry'!I1097,"")</f>
        <v>0</v>
      </c>
      <c r="AS1092" s="24" t="str">
        <f t="shared" si="314"/>
        <v/>
      </c>
      <c r="AT1092" s="24" t="str">
        <f t="shared" si="315"/>
        <v/>
      </c>
      <c r="AU1092" s="24" t="str">
        <f t="shared" si="316"/>
        <v/>
      </c>
      <c r="AV1092" s="24" t="str">
        <f t="shared" si="317"/>
        <v/>
      </c>
      <c r="AX1092" t="str">
        <f>IF(BC1092="","",IF(BC1092&gt;0,COUNT($AY$2:AY1092),""))</f>
        <v/>
      </c>
      <c r="AY1092" s="24" t="str">
        <f t="shared" si="318"/>
        <v/>
      </c>
      <c r="AZ1092" s="24" t="str">
        <f>IF(AND($BB$1=5,$BC$1=AH1092),'Data Entry'!C1097,"")</f>
        <v/>
      </c>
      <c r="BA1092" s="24" t="str">
        <f>IF(AND($BB$1=5,AG1092=5,$BC$1=AH1092),'Data Entry'!D1097,"")</f>
        <v/>
      </c>
      <c r="BB1092" s="24" t="str">
        <f t="shared" si="319"/>
        <v/>
      </c>
      <c r="BC1092" s="24" t="str">
        <f>IF(AND($BB$1=5,AG1092=5,$BC$1=AH1092),'Data Entry'!F1097,"")</f>
        <v/>
      </c>
      <c r="BD1092" s="24" t="str">
        <f t="shared" si="320"/>
        <v/>
      </c>
      <c r="BE1092" s="24" t="str">
        <f>IF(AND($BB$1=5,AG1092=5,$BC$1=AH1092),'Data Entry'!G1097,"")</f>
        <v/>
      </c>
      <c r="BF1092" s="24" t="str">
        <f t="shared" si="321"/>
        <v/>
      </c>
      <c r="BG1092" s="24" t="str">
        <f t="shared" si="322"/>
        <v/>
      </c>
      <c r="BH1092" s="24" t="str">
        <f>IF(AND($BB$1=5,AG1092=5,$BC$1=AH1092),'Data Entry'!E1097,"")</f>
        <v/>
      </c>
      <c r="BI1092" s="24" t="str">
        <f>IF(AND($BB$1=5,AG1092=5,$BC$1=AH1092),'Data Entry'!H1097,"")</f>
        <v/>
      </c>
      <c r="BJ1092" s="24" t="str">
        <f>IF(AND($BB$1=5,AG1092=5,$BC$1=AH1092),'Data Entry'!I1097,"")</f>
        <v/>
      </c>
      <c r="BK1092" s="24" t="str">
        <f t="shared" si="323"/>
        <v/>
      </c>
      <c r="BL1092" s="24" t="str">
        <f t="shared" si="324"/>
        <v/>
      </c>
      <c r="BM1092" s="24" t="str">
        <f t="shared" si="325"/>
        <v/>
      </c>
      <c r="BN1092" s="24" t="str">
        <f t="shared" si="326"/>
        <v/>
      </c>
    </row>
    <row r="1093" spans="1:66">
      <c r="A1093" s="20"/>
      <c r="B1093" s="20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7"/>
      <c r="AF1093" t="str">
        <f>IF(AK1093="","",IF(AK1093&gt;0,COUNT($AG$2:AG1093),""))</f>
        <v/>
      </c>
      <c r="AG1093" s="24">
        <f t="shared" si="309"/>
        <v>5</v>
      </c>
      <c r="AH1093" s="24">
        <f>IF(AND($AJ$1=5),'Data Entry'!C1098,"")</f>
        <v>0</v>
      </c>
      <c r="AI1093" s="24">
        <f>IF(AND($AJ$1=5),'Data Entry'!D1098,"")</f>
        <v>0</v>
      </c>
      <c r="AJ1093" s="24" t="str">
        <f t="shared" si="310"/>
        <v/>
      </c>
      <c r="AK1093" s="24">
        <f>IF(AND($AJ$1=5),'Data Entry'!F1098,"")</f>
        <v>0</v>
      </c>
      <c r="AL1093" s="24" t="str">
        <f t="shared" si="311"/>
        <v/>
      </c>
      <c r="AM1093" s="24">
        <f>IF(AND($AJ$1=5),'Data Entry'!G1098,"")</f>
        <v>0</v>
      </c>
      <c r="AN1093" s="24" t="str">
        <f t="shared" si="312"/>
        <v/>
      </c>
      <c r="AO1093" s="24" t="str">
        <f t="shared" si="313"/>
        <v/>
      </c>
      <c r="AP1093" s="24">
        <f>IF(AND($AJ$1=5),'Data Entry'!E1098,"")</f>
        <v>0</v>
      </c>
      <c r="AQ1093" s="24">
        <f>IF(AND($AJ$1=5),'Data Entry'!H1098,"")</f>
        <v>0</v>
      </c>
      <c r="AR1093" s="24">
        <f>IF(AND($AJ$1=5),'Data Entry'!I1098,"")</f>
        <v>0</v>
      </c>
      <c r="AS1093" s="24" t="str">
        <f t="shared" si="314"/>
        <v/>
      </c>
      <c r="AT1093" s="24" t="str">
        <f t="shared" si="315"/>
        <v/>
      </c>
      <c r="AU1093" s="24" t="str">
        <f t="shared" si="316"/>
        <v/>
      </c>
      <c r="AV1093" s="24" t="str">
        <f t="shared" si="317"/>
        <v/>
      </c>
      <c r="AX1093" t="str">
        <f>IF(BC1093="","",IF(BC1093&gt;0,COUNT($AY$2:AY1093),""))</f>
        <v/>
      </c>
      <c r="AY1093" s="24" t="str">
        <f t="shared" si="318"/>
        <v/>
      </c>
      <c r="AZ1093" s="24" t="str">
        <f>IF(AND($BB$1=5,$BC$1=AH1093),'Data Entry'!C1098,"")</f>
        <v/>
      </c>
      <c r="BA1093" s="24" t="str">
        <f>IF(AND($BB$1=5,AG1093=5,$BC$1=AH1093),'Data Entry'!D1098,"")</f>
        <v/>
      </c>
      <c r="BB1093" s="24" t="str">
        <f t="shared" si="319"/>
        <v/>
      </c>
      <c r="BC1093" s="24" t="str">
        <f>IF(AND($BB$1=5,AG1093=5,$BC$1=AH1093),'Data Entry'!F1098,"")</f>
        <v/>
      </c>
      <c r="BD1093" s="24" t="str">
        <f t="shared" si="320"/>
        <v/>
      </c>
      <c r="BE1093" s="24" t="str">
        <f>IF(AND($BB$1=5,AG1093=5,$BC$1=AH1093),'Data Entry'!G1098,"")</f>
        <v/>
      </c>
      <c r="BF1093" s="24" t="str">
        <f t="shared" si="321"/>
        <v/>
      </c>
      <c r="BG1093" s="24" t="str">
        <f t="shared" si="322"/>
        <v/>
      </c>
      <c r="BH1093" s="24" t="str">
        <f>IF(AND($BB$1=5,AG1093=5,$BC$1=AH1093),'Data Entry'!E1098,"")</f>
        <v/>
      </c>
      <c r="BI1093" s="24" t="str">
        <f>IF(AND($BB$1=5,AG1093=5,$BC$1=AH1093),'Data Entry'!H1098,"")</f>
        <v/>
      </c>
      <c r="BJ1093" s="24" t="str">
        <f>IF(AND($BB$1=5,AG1093=5,$BC$1=AH1093),'Data Entry'!I1098,"")</f>
        <v/>
      </c>
      <c r="BK1093" s="24" t="str">
        <f t="shared" si="323"/>
        <v/>
      </c>
      <c r="BL1093" s="24" t="str">
        <f t="shared" si="324"/>
        <v/>
      </c>
      <c r="BM1093" s="24" t="str">
        <f t="shared" si="325"/>
        <v/>
      </c>
      <c r="BN1093" s="24" t="str">
        <f t="shared" si="326"/>
        <v/>
      </c>
    </row>
    <row r="1094" spans="1:66">
      <c r="A1094" s="20"/>
      <c r="B1094" s="20"/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7"/>
      <c r="AF1094" t="str">
        <f>IF(AK1094="","",IF(AK1094&gt;0,COUNT($AG$2:AG1094),""))</f>
        <v/>
      </c>
      <c r="AG1094" s="24">
        <f t="shared" si="309"/>
        <v>5</v>
      </c>
      <c r="AH1094" s="24">
        <f>IF(AND($AJ$1=5),'Data Entry'!C1099,"")</f>
        <v>0</v>
      </c>
      <c r="AI1094" s="24">
        <f>IF(AND($AJ$1=5),'Data Entry'!D1099,"")</f>
        <v>0</v>
      </c>
      <c r="AJ1094" s="24" t="str">
        <f t="shared" si="310"/>
        <v/>
      </c>
      <c r="AK1094" s="24">
        <f>IF(AND($AJ$1=5),'Data Entry'!F1099,"")</f>
        <v>0</v>
      </c>
      <c r="AL1094" s="24" t="str">
        <f t="shared" si="311"/>
        <v/>
      </c>
      <c r="AM1094" s="24">
        <f>IF(AND($AJ$1=5),'Data Entry'!G1099,"")</f>
        <v>0</v>
      </c>
      <c r="AN1094" s="24" t="str">
        <f t="shared" si="312"/>
        <v/>
      </c>
      <c r="AO1094" s="24" t="str">
        <f t="shared" si="313"/>
        <v/>
      </c>
      <c r="AP1094" s="24">
        <f>IF(AND($AJ$1=5),'Data Entry'!E1099,"")</f>
        <v>0</v>
      </c>
      <c r="AQ1094" s="24">
        <f>IF(AND($AJ$1=5),'Data Entry'!H1099,"")</f>
        <v>0</v>
      </c>
      <c r="AR1094" s="24">
        <f>IF(AND($AJ$1=5),'Data Entry'!I1099,"")</f>
        <v>0</v>
      </c>
      <c r="AS1094" s="24" t="str">
        <f t="shared" si="314"/>
        <v/>
      </c>
      <c r="AT1094" s="24" t="str">
        <f t="shared" si="315"/>
        <v/>
      </c>
      <c r="AU1094" s="24" t="str">
        <f t="shared" si="316"/>
        <v/>
      </c>
      <c r="AV1094" s="24" t="str">
        <f t="shared" si="317"/>
        <v/>
      </c>
      <c r="AX1094" t="str">
        <f>IF(BC1094="","",IF(BC1094&gt;0,COUNT($AY$2:AY1094),""))</f>
        <v/>
      </c>
      <c r="AY1094" s="24" t="str">
        <f t="shared" si="318"/>
        <v/>
      </c>
      <c r="AZ1094" s="24" t="str">
        <f>IF(AND($BB$1=5,$BC$1=AH1094),'Data Entry'!C1099,"")</f>
        <v/>
      </c>
      <c r="BA1094" s="24" t="str">
        <f>IF(AND($BB$1=5,AG1094=5,$BC$1=AH1094),'Data Entry'!D1099,"")</f>
        <v/>
      </c>
      <c r="BB1094" s="24" t="str">
        <f t="shared" si="319"/>
        <v/>
      </c>
      <c r="BC1094" s="24" t="str">
        <f>IF(AND($BB$1=5,AG1094=5,$BC$1=AH1094),'Data Entry'!F1099,"")</f>
        <v/>
      </c>
      <c r="BD1094" s="24" t="str">
        <f t="shared" si="320"/>
        <v/>
      </c>
      <c r="BE1094" s="24" t="str">
        <f>IF(AND($BB$1=5,AG1094=5,$BC$1=AH1094),'Data Entry'!G1099,"")</f>
        <v/>
      </c>
      <c r="BF1094" s="24" t="str">
        <f t="shared" si="321"/>
        <v/>
      </c>
      <c r="BG1094" s="24" t="str">
        <f t="shared" si="322"/>
        <v/>
      </c>
      <c r="BH1094" s="24" t="str">
        <f>IF(AND($BB$1=5,AG1094=5,$BC$1=AH1094),'Data Entry'!E1099,"")</f>
        <v/>
      </c>
      <c r="BI1094" s="24" t="str">
        <f>IF(AND($BB$1=5,AG1094=5,$BC$1=AH1094),'Data Entry'!H1099,"")</f>
        <v/>
      </c>
      <c r="BJ1094" s="24" t="str">
        <f>IF(AND($BB$1=5,AG1094=5,$BC$1=AH1094),'Data Entry'!I1099,"")</f>
        <v/>
      </c>
      <c r="BK1094" s="24" t="str">
        <f t="shared" si="323"/>
        <v/>
      </c>
      <c r="BL1094" s="24" t="str">
        <f t="shared" si="324"/>
        <v/>
      </c>
      <c r="BM1094" s="24" t="str">
        <f t="shared" si="325"/>
        <v/>
      </c>
      <c r="BN1094" s="24" t="str">
        <f t="shared" si="326"/>
        <v/>
      </c>
    </row>
    <row r="1095" spans="1:66">
      <c r="A1095" s="20"/>
      <c r="B1095" s="20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7"/>
      <c r="AF1095" t="str">
        <f>IF(AK1095="","",IF(AK1095&gt;0,COUNT($AG$2:AG1095),""))</f>
        <v/>
      </c>
      <c r="AG1095" s="24">
        <f t="shared" si="309"/>
        <v>5</v>
      </c>
      <c r="AH1095" s="24">
        <f>IF(AND($AJ$1=5),'Data Entry'!C1100,"")</f>
        <v>0</v>
      </c>
      <c r="AI1095" s="24">
        <f>IF(AND($AJ$1=5),'Data Entry'!D1100,"")</f>
        <v>0</v>
      </c>
      <c r="AJ1095" s="24" t="str">
        <f t="shared" si="310"/>
        <v/>
      </c>
      <c r="AK1095" s="24">
        <f>IF(AND($AJ$1=5),'Data Entry'!F1100,"")</f>
        <v>0</v>
      </c>
      <c r="AL1095" s="24" t="str">
        <f t="shared" si="311"/>
        <v/>
      </c>
      <c r="AM1095" s="24">
        <f>IF(AND($AJ$1=5),'Data Entry'!G1100,"")</f>
        <v>0</v>
      </c>
      <c r="AN1095" s="24" t="str">
        <f t="shared" si="312"/>
        <v/>
      </c>
      <c r="AO1095" s="24" t="str">
        <f t="shared" si="313"/>
        <v/>
      </c>
      <c r="AP1095" s="24">
        <f>IF(AND($AJ$1=5),'Data Entry'!E1100,"")</f>
        <v>0</v>
      </c>
      <c r="AQ1095" s="24">
        <f>IF(AND($AJ$1=5),'Data Entry'!H1100,"")</f>
        <v>0</v>
      </c>
      <c r="AR1095" s="24">
        <f>IF(AND($AJ$1=5),'Data Entry'!I1100,"")</f>
        <v>0</v>
      </c>
      <c r="AS1095" s="24" t="str">
        <f t="shared" si="314"/>
        <v/>
      </c>
      <c r="AT1095" s="24" t="str">
        <f t="shared" si="315"/>
        <v/>
      </c>
      <c r="AU1095" s="24" t="str">
        <f t="shared" si="316"/>
        <v/>
      </c>
      <c r="AV1095" s="24" t="str">
        <f t="shared" si="317"/>
        <v/>
      </c>
      <c r="AX1095" t="str">
        <f>IF(BC1095="","",IF(BC1095&gt;0,COUNT($AY$2:AY1095),""))</f>
        <v/>
      </c>
      <c r="AY1095" s="24" t="str">
        <f t="shared" si="318"/>
        <v/>
      </c>
      <c r="AZ1095" s="24" t="str">
        <f>IF(AND($BB$1=5,$BC$1=AH1095),'Data Entry'!C1100,"")</f>
        <v/>
      </c>
      <c r="BA1095" s="24" t="str">
        <f>IF(AND($BB$1=5,AG1095=5,$BC$1=AH1095),'Data Entry'!D1100,"")</f>
        <v/>
      </c>
      <c r="BB1095" s="24" t="str">
        <f t="shared" si="319"/>
        <v/>
      </c>
      <c r="BC1095" s="24" t="str">
        <f>IF(AND($BB$1=5,AG1095=5,$BC$1=AH1095),'Data Entry'!F1100,"")</f>
        <v/>
      </c>
      <c r="BD1095" s="24" t="str">
        <f t="shared" si="320"/>
        <v/>
      </c>
      <c r="BE1095" s="24" t="str">
        <f>IF(AND($BB$1=5,AG1095=5,$BC$1=AH1095),'Data Entry'!G1100,"")</f>
        <v/>
      </c>
      <c r="BF1095" s="24" t="str">
        <f t="shared" si="321"/>
        <v/>
      </c>
      <c r="BG1095" s="24" t="str">
        <f t="shared" si="322"/>
        <v/>
      </c>
      <c r="BH1095" s="24" t="str">
        <f>IF(AND($BB$1=5,AG1095=5,$BC$1=AH1095),'Data Entry'!E1100,"")</f>
        <v/>
      </c>
      <c r="BI1095" s="24" t="str">
        <f>IF(AND($BB$1=5,AG1095=5,$BC$1=AH1095),'Data Entry'!H1100,"")</f>
        <v/>
      </c>
      <c r="BJ1095" s="24" t="str">
        <f>IF(AND($BB$1=5,AG1095=5,$BC$1=AH1095),'Data Entry'!I1100,"")</f>
        <v/>
      </c>
      <c r="BK1095" s="24" t="str">
        <f t="shared" si="323"/>
        <v/>
      </c>
      <c r="BL1095" s="24" t="str">
        <f t="shared" si="324"/>
        <v/>
      </c>
      <c r="BM1095" s="24" t="str">
        <f t="shared" si="325"/>
        <v/>
      </c>
      <c r="BN1095" s="24" t="str">
        <f t="shared" si="326"/>
        <v/>
      </c>
    </row>
    <row r="1096" spans="1:66">
      <c r="A1096" s="20"/>
      <c r="B1096" s="20"/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7"/>
      <c r="AF1096" t="str">
        <f>IF(AK1096="","",IF(AK1096&gt;0,COUNT($AG$2:AG1096),""))</f>
        <v/>
      </c>
      <c r="AG1096" s="24">
        <f t="shared" si="309"/>
        <v>5</v>
      </c>
      <c r="AH1096" s="24">
        <f>IF(AND($AJ$1=5),'Data Entry'!C1101,"")</f>
        <v>0</v>
      </c>
      <c r="AI1096" s="24">
        <f>IF(AND($AJ$1=5),'Data Entry'!D1101,"")</f>
        <v>0</v>
      </c>
      <c r="AJ1096" s="24" t="str">
        <f t="shared" si="310"/>
        <v/>
      </c>
      <c r="AK1096" s="24">
        <f>IF(AND($AJ$1=5),'Data Entry'!F1101,"")</f>
        <v>0</v>
      </c>
      <c r="AL1096" s="24" t="str">
        <f t="shared" si="311"/>
        <v/>
      </c>
      <c r="AM1096" s="24">
        <f>IF(AND($AJ$1=5),'Data Entry'!G1101,"")</f>
        <v>0</v>
      </c>
      <c r="AN1096" s="24" t="str">
        <f t="shared" si="312"/>
        <v/>
      </c>
      <c r="AO1096" s="24" t="str">
        <f t="shared" si="313"/>
        <v/>
      </c>
      <c r="AP1096" s="24">
        <f>IF(AND($AJ$1=5),'Data Entry'!E1101,"")</f>
        <v>0</v>
      </c>
      <c r="AQ1096" s="24">
        <f>IF(AND($AJ$1=5),'Data Entry'!H1101,"")</f>
        <v>0</v>
      </c>
      <c r="AR1096" s="24">
        <f>IF(AND($AJ$1=5),'Data Entry'!I1101,"")</f>
        <v>0</v>
      </c>
      <c r="AS1096" s="24" t="str">
        <f t="shared" si="314"/>
        <v/>
      </c>
      <c r="AT1096" s="24" t="str">
        <f t="shared" si="315"/>
        <v/>
      </c>
      <c r="AU1096" s="24" t="str">
        <f t="shared" si="316"/>
        <v/>
      </c>
      <c r="AV1096" s="24" t="str">
        <f t="shared" si="317"/>
        <v/>
      </c>
      <c r="AX1096" t="str">
        <f>IF(BC1096="","",IF(BC1096&gt;0,COUNT($AY$2:AY1096),""))</f>
        <v/>
      </c>
      <c r="AY1096" s="24" t="str">
        <f t="shared" si="318"/>
        <v/>
      </c>
      <c r="AZ1096" s="24" t="str">
        <f>IF(AND($BB$1=5,$BC$1=AH1096),'Data Entry'!C1101,"")</f>
        <v/>
      </c>
      <c r="BA1096" s="24" t="str">
        <f>IF(AND($BB$1=5,AG1096=5,$BC$1=AH1096),'Data Entry'!D1101,"")</f>
        <v/>
      </c>
      <c r="BB1096" s="24" t="str">
        <f t="shared" si="319"/>
        <v/>
      </c>
      <c r="BC1096" s="24" t="str">
        <f>IF(AND($BB$1=5,AG1096=5,$BC$1=AH1096),'Data Entry'!F1101,"")</f>
        <v/>
      </c>
      <c r="BD1096" s="24" t="str">
        <f t="shared" si="320"/>
        <v/>
      </c>
      <c r="BE1096" s="24" t="str">
        <f>IF(AND($BB$1=5,AG1096=5,$BC$1=AH1096),'Data Entry'!G1101,"")</f>
        <v/>
      </c>
      <c r="BF1096" s="24" t="str">
        <f t="shared" si="321"/>
        <v/>
      </c>
      <c r="BG1096" s="24" t="str">
        <f t="shared" si="322"/>
        <v/>
      </c>
      <c r="BH1096" s="24" t="str">
        <f>IF(AND($BB$1=5,AG1096=5,$BC$1=AH1096),'Data Entry'!E1101,"")</f>
        <v/>
      </c>
      <c r="BI1096" s="24" t="str">
        <f>IF(AND($BB$1=5,AG1096=5,$BC$1=AH1096),'Data Entry'!H1101,"")</f>
        <v/>
      </c>
      <c r="BJ1096" s="24" t="str">
        <f>IF(AND($BB$1=5,AG1096=5,$BC$1=AH1096),'Data Entry'!I1101,"")</f>
        <v/>
      </c>
      <c r="BK1096" s="24" t="str">
        <f t="shared" si="323"/>
        <v/>
      </c>
      <c r="BL1096" s="24" t="str">
        <f t="shared" si="324"/>
        <v/>
      </c>
      <c r="BM1096" s="24" t="str">
        <f t="shared" si="325"/>
        <v/>
      </c>
      <c r="BN1096" s="24" t="str">
        <f t="shared" si="326"/>
        <v/>
      </c>
    </row>
    <row r="1097" spans="1:66">
      <c r="A1097" s="20"/>
      <c r="B1097" s="20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7"/>
      <c r="AF1097" t="str">
        <f>IF(AK1097="","",IF(AK1097&gt;0,COUNT($AG$2:AG1097),""))</f>
        <v/>
      </c>
      <c r="AG1097" s="24">
        <f t="shared" si="309"/>
        <v>5</v>
      </c>
      <c r="AH1097" s="24">
        <f>IF(AND($AJ$1=5),'Data Entry'!C1102,"")</f>
        <v>0</v>
      </c>
      <c r="AI1097" s="24">
        <f>IF(AND($AJ$1=5),'Data Entry'!D1102,"")</f>
        <v>0</v>
      </c>
      <c r="AJ1097" s="24" t="str">
        <f t="shared" si="310"/>
        <v/>
      </c>
      <c r="AK1097" s="24">
        <f>IF(AND($AJ$1=5),'Data Entry'!F1102,"")</f>
        <v>0</v>
      </c>
      <c r="AL1097" s="24" t="str">
        <f t="shared" si="311"/>
        <v/>
      </c>
      <c r="AM1097" s="24">
        <f>IF(AND($AJ$1=5),'Data Entry'!G1102,"")</f>
        <v>0</v>
      </c>
      <c r="AN1097" s="24" t="str">
        <f t="shared" si="312"/>
        <v/>
      </c>
      <c r="AO1097" s="24" t="str">
        <f t="shared" si="313"/>
        <v/>
      </c>
      <c r="AP1097" s="24">
        <f>IF(AND($AJ$1=5),'Data Entry'!E1102,"")</f>
        <v>0</v>
      </c>
      <c r="AQ1097" s="24">
        <f>IF(AND($AJ$1=5),'Data Entry'!H1102,"")</f>
        <v>0</v>
      </c>
      <c r="AR1097" s="24">
        <f>IF(AND($AJ$1=5),'Data Entry'!I1102,"")</f>
        <v>0</v>
      </c>
      <c r="AS1097" s="24" t="str">
        <f t="shared" si="314"/>
        <v/>
      </c>
      <c r="AT1097" s="24" t="str">
        <f t="shared" si="315"/>
        <v/>
      </c>
      <c r="AU1097" s="24" t="str">
        <f t="shared" si="316"/>
        <v/>
      </c>
      <c r="AV1097" s="24" t="str">
        <f t="shared" si="317"/>
        <v/>
      </c>
      <c r="AX1097" t="str">
        <f>IF(BC1097="","",IF(BC1097&gt;0,COUNT($AY$2:AY1097),""))</f>
        <v/>
      </c>
      <c r="AY1097" s="24" t="str">
        <f t="shared" si="318"/>
        <v/>
      </c>
      <c r="AZ1097" s="24" t="str">
        <f>IF(AND($BB$1=5,$BC$1=AH1097),'Data Entry'!C1102,"")</f>
        <v/>
      </c>
      <c r="BA1097" s="24" t="str">
        <f>IF(AND($BB$1=5,AG1097=5,$BC$1=AH1097),'Data Entry'!D1102,"")</f>
        <v/>
      </c>
      <c r="BB1097" s="24" t="str">
        <f t="shared" si="319"/>
        <v/>
      </c>
      <c r="BC1097" s="24" t="str">
        <f>IF(AND($BB$1=5,AG1097=5,$BC$1=AH1097),'Data Entry'!F1102,"")</f>
        <v/>
      </c>
      <c r="BD1097" s="24" t="str">
        <f t="shared" si="320"/>
        <v/>
      </c>
      <c r="BE1097" s="24" t="str">
        <f>IF(AND($BB$1=5,AG1097=5,$BC$1=AH1097),'Data Entry'!G1102,"")</f>
        <v/>
      </c>
      <c r="BF1097" s="24" t="str">
        <f t="shared" si="321"/>
        <v/>
      </c>
      <c r="BG1097" s="24" t="str">
        <f t="shared" si="322"/>
        <v/>
      </c>
      <c r="BH1097" s="24" t="str">
        <f>IF(AND($BB$1=5,AG1097=5,$BC$1=AH1097),'Data Entry'!E1102,"")</f>
        <v/>
      </c>
      <c r="BI1097" s="24" t="str">
        <f>IF(AND($BB$1=5,AG1097=5,$BC$1=AH1097),'Data Entry'!H1102,"")</f>
        <v/>
      </c>
      <c r="BJ1097" s="24" t="str">
        <f>IF(AND($BB$1=5,AG1097=5,$BC$1=AH1097),'Data Entry'!I1102,"")</f>
        <v/>
      </c>
      <c r="BK1097" s="24" t="str">
        <f t="shared" si="323"/>
        <v/>
      </c>
      <c r="BL1097" s="24" t="str">
        <f t="shared" si="324"/>
        <v/>
      </c>
      <c r="BM1097" s="24" t="str">
        <f t="shared" si="325"/>
        <v/>
      </c>
      <c r="BN1097" s="24" t="str">
        <f t="shared" si="326"/>
        <v/>
      </c>
    </row>
    <row r="1098" spans="1:66">
      <c r="A1098" s="20"/>
      <c r="B1098" s="20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7"/>
      <c r="AF1098" t="str">
        <f>IF(AK1098="","",IF(AK1098&gt;0,COUNT($AG$2:AG1098),""))</f>
        <v/>
      </c>
      <c r="AG1098" s="24">
        <f t="shared" si="309"/>
        <v>5</v>
      </c>
      <c r="AH1098" s="24">
        <f>IF(AND($AJ$1=5),'Data Entry'!C1103,"")</f>
        <v>0</v>
      </c>
      <c r="AI1098" s="24">
        <f>IF(AND($AJ$1=5),'Data Entry'!D1103,"")</f>
        <v>0</v>
      </c>
      <c r="AJ1098" s="24" t="str">
        <f t="shared" si="310"/>
        <v/>
      </c>
      <c r="AK1098" s="24">
        <f>IF(AND($AJ$1=5),'Data Entry'!F1103,"")</f>
        <v>0</v>
      </c>
      <c r="AL1098" s="24" t="str">
        <f t="shared" si="311"/>
        <v/>
      </c>
      <c r="AM1098" s="24">
        <f>IF(AND($AJ$1=5),'Data Entry'!G1103,"")</f>
        <v>0</v>
      </c>
      <c r="AN1098" s="24" t="str">
        <f t="shared" si="312"/>
        <v/>
      </c>
      <c r="AO1098" s="24" t="str">
        <f t="shared" si="313"/>
        <v/>
      </c>
      <c r="AP1098" s="24">
        <f>IF(AND($AJ$1=5),'Data Entry'!E1103,"")</f>
        <v>0</v>
      </c>
      <c r="AQ1098" s="24">
        <f>IF(AND($AJ$1=5),'Data Entry'!H1103,"")</f>
        <v>0</v>
      </c>
      <c r="AR1098" s="24">
        <f>IF(AND($AJ$1=5),'Data Entry'!I1103,"")</f>
        <v>0</v>
      </c>
      <c r="AS1098" s="24" t="str">
        <f t="shared" si="314"/>
        <v/>
      </c>
      <c r="AT1098" s="24" t="str">
        <f t="shared" si="315"/>
        <v/>
      </c>
      <c r="AU1098" s="24" t="str">
        <f t="shared" si="316"/>
        <v/>
      </c>
      <c r="AV1098" s="24" t="str">
        <f t="shared" si="317"/>
        <v/>
      </c>
      <c r="AX1098" t="str">
        <f>IF(BC1098="","",IF(BC1098&gt;0,COUNT($AY$2:AY1098),""))</f>
        <v/>
      </c>
      <c r="AY1098" s="24" t="str">
        <f t="shared" si="318"/>
        <v/>
      </c>
      <c r="AZ1098" s="24" t="str">
        <f>IF(AND($BB$1=5,$BC$1=AH1098),'Data Entry'!C1103,"")</f>
        <v/>
      </c>
      <c r="BA1098" s="24" t="str">
        <f>IF(AND($BB$1=5,AG1098=5,$BC$1=AH1098),'Data Entry'!D1103,"")</f>
        <v/>
      </c>
      <c r="BB1098" s="24" t="str">
        <f t="shared" si="319"/>
        <v/>
      </c>
      <c r="BC1098" s="24" t="str">
        <f>IF(AND($BB$1=5,AG1098=5,$BC$1=AH1098),'Data Entry'!F1103,"")</f>
        <v/>
      </c>
      <c r="BD1098" s="24" t="str">
        <f t="shared" si="320"/>
        <v/>
      </c>
      <c r="BE1098" s="24" t="str">
        <f>IF(AND($BB$1=5,AG1098=5,$BC$1=AH1098),'Data Entry'!G1103,"")</f>
        <v/>
      </c>
      <c r="BF1098" s="24" t="str">
        <f t="shared" si="321"/>
        <v/>
      </c>
      <c r="BG1098" s="24" t="str">
        <f t="shared" si="322"/>
        <v/>
      </c>
      <c r="BH1098" s="24" t="str">
        <f>IF(AND($BB$1=5,AG1098=5,$BC$1=AH1098),'Data Entry'!E1103,"")</f>
        <v/>
      </c>
      <c r="BI1098" s="24" t="str">
        <f>IF(AND($BB$1=5,AG1098=5,$BC$1=AH1098),'Data Entry'!H1103,"")</f>
        <v/>
      </c>
      <c r="BJ1098" s="24" t="str">
        <f>IF(AND($BB$1=5,AG1098=5,$BC$1=AH1098),'Data Entry'!I1103,"")</f>
        <v/>
      </c>
      <c r="BK1098" s="24" t="str">
        <f t="shared" si="323"/>
        <v/>
      </c>
      <c r="BL1098" s="24" t="str">
        <f t="shared" si="324"/>
        <v/>
      </c>
      <c r="BM1098" s="24" t="str">
        <f t="shared" si="325"/>
        <v/>
      </c>
      <c r="BN1098" s="24" t="str">
        <f t="shared" si="326"/>
        <v/>
      </c>
    </row>
    <row r="1099" spans="1:66">
      <c r="A1099" s="20"/>
      <c r="B1099" s="20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7"/>
      <c r="AF1099" t="str">
        <f>IF(AK1099="","",IF(AK1099&gt;0,COUNT($AG$2:AG1099),""))</f>
        <v/>
      </c>
      <c r="AG1099" s="24">
        <f t="shared" si="309"/>
        <v>5</v>
      </c>
      <c r="AH1099" s="24">
        <f>IF(AND($AJ$1=5),'Data Entry'!C1104,"")</f>
        <v>0</v>
      </c>
      <c r="AI1099" s="24">
        <f>IF(AND($AJ$1=5),'Data Entry'!D1104,"")</f>
        <v>0</v>
      </c>
      <c r="AJ1099" s="24" t="str">
        <f t="shared" si="310"/>
        <v/>
      </c>
      <c r="AK1099" s="24">
        <f>IF(AND($AJ$1=5),'Data Entry'!F1104,"")</f>
        <v>0</v>
      </c>
      <c r="AL1099" s="24" t="str">
        <f t="shared" si="311"/>
        <v/>
      </c>
      <c r="AM1099" s="24">
        <f>IF(AND($AJ$1=5),'Data Entry'!G1104,"")</f>
        <v>0</v>
      </c>
      <c r="AN1099" s="24" t="str">
        <f t="shared" si="312"/>
        <v/>
      </c>
      <c r="AO1099" s="24" t="str">
        <f t="shared" si="313"/>
        <v/>
      </c>
      <c r="AP1099" s="24">
        <f>IF(AND($AJ$1=5),'Data Entry'!E1104,"")</f>
        <v>0</v>
      </c>
      <c r="AQ1099" s="24">
        <f>IF(AND($AJ$1=5),'Data Entry'!H1104,"")</f>
        <v>0</v>
      </c>
      <c r="AR1099" s="24">
        <f>IF(AND($AJ$1=5),'Data Entry'!I1104,"")</f>
        <v>0</v>
      </c>
      <c r="AS1099" s="24" t="str">
        <f t="shared" si="314"/>
        <v/>
      </c>
      <c r="AT1099" s="24" t="str">
        <f t="shared" si="315"/>
        <v/>
      </c>
      <c r="AU1099" s="24" t="str">
        <f t="shared" si="316"/>
        <v/>
      </c>
      <c r="AV1099" s="24" t="str">
        <f t="shared" si="317"/>
        <v/>
      </c>
      <c r="AX1099" t="str">
        <f>IF(BC1099="","",IF(BC1099&gt;0,COUNT($AY$2:AY1099),""))</f>
        <v/>
      </c>
      <c r="AY1099" s="24" t="str">
        <f t="shared" si="318"/>
        <v/>
      </c>
      <c r="AZ1099" s="24" t="str">
        <f>IF(AND($BB$1=5,$BC$1=AH1099),'Data Entry'!C1104,"")</f>
        <v/>
      </c>
      <c r="BA1099" s="24" t="str">
        <f>IF(AND($BB$1=5,AG1099=5,$BC$1=AH1099),'Data Entry'!D1104,"")</f>
        <v/>
      </c>
      <c r="BB1099" s="24" t="str">
        <f t="shared" si="319"/>
        <v/>
      </c>
      <c r="BC1099" s="24" t="str">
        <f>IF(AND($BB$1=5,AG1099=5,$BC$1=AH1099),'Data Entry'!F1104,"")</f>
        <v/>
      </c>
      <c r="BD1099" s="24" t="str">
        <f t="shared" si="320"/>
        <v/>
      </c>
      <c r="BE1099" s="24" t="str">
        <f>IF(AND($BB$1=5,AG1099=5,$BC$1=AH1099),'Data Entry'!G1104,"")</f>
        <v/>
      </c>
      <c r="BF1099" s="24" t="str">
        <f t="shared" si="321"/>
        <v/>
      </c>
      <c r="BG1099" s="24" t="str">
        <f t="shared" si="322"/>
        <v/>
      </c>
      <c r="BH1099" s="24" t="str">
        <f>IF(AND($BB$1=5,AG1099=5,$BC$1=AH1099),'Data Entry'!E1104,"")</f>
        <v/>
      </c>
      <c r="BI1099" s="24" t="str">
        <f>IF(AND($BB$1=5,AG1099=5,$BC$1=AH1099),'Data Entry'!H1104,"")</f>
        <v/>
      </c>
      <c r="BJ1099" s="24" t="str">
        <f>IF(AND($BB$1=5,AG1099=5,$BC$1=AH1099),'Data Entry'!I1104,"")</f>
        <v/>
      </c>
      <c r="BK1099" s="24" t="str">
        <f t="shared" si="323"/>
        <v/>
      </c>
      <c r="BL1099" s="24" t="str">
        <f t="shared" si="324"/>
        <v/>
      </c>
      <c r="BM1099" s="24" t="str">
        <f t="shared" si="325"/>
        <v/>
      </c>
      <c r="BN1099" s="24" t="str">
        <f t="shared" si="326"/>
        <v/>
      </c>
    </row>
    <row r="1100" spans="1:66">
      <c r="A1100" s="20"/>
      <c r="B1100" s="20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7"/>
      <c r="AF1100" t="str">
        <f>IF(AK1100="","",IF(AK1100&gt;0,COUNT($AG$2:AG1100),""))</f>
        <v/>
      </c>
      <c r="AG1100" s="24">
        <f t="shared" si="309"/>
        <v>5</v>
      </c>
      <c r="AH1100" s="24">
        <f>IF(AND($AJ$1=5),'Data Entry'!C1105,"")</f>
        <v>0</v>
      </c>
      <c r="AI1100" s="24">
        <f>IF(AND($AJ$1=5),'Data Entry'!D1105,"")</f>
        <v>0</v>
      </c>
      <c r="AJ1100" s="24" t="str">
        <f t="shared" si="310"/>
        <v/>
      </c>
      <c r="AK1100" s="24">
        <f>IF(AND($AJ$1=5),'Data Entry'!F1105,"")</f>
        <v>0</v>
      </c>
      <c r="AL1100" s="24" t="str">
        <f t="shared" si="311"/>
        <v/>
      </c>
      <c r="AM1100" s="24">
        <f>IF(AND($AJ$1=5),'Data Entry'!G1105,"")</f>
        <v>0</v>
      </c>
      <c r="AN1100" s="24" t="str">
        <f t="shared" si="312"/>
        <v/>
      </c>
      <c r="AO1100" s="24" t="str">
        <f t="shared" si="313"/>
        <v/>
      </c>
      <c r="AP1100" s="24">
        <f>IF(AND($AJ$1=5),'Data Entry'!E1105,"")</f>
        <v>0</v>
      </c>
      <c r="AQ1100" s="24">
        <f>IF(AND($AJ$1=5),'Data Entry'!H1105,"")</f>
        <v>0</v>
      </c>
      <c r="AR1100" s="24">
        <f>IF(AND($AJ$1=5),'Data Entry'!I1105,"")</f>
        <v>0</v>
      </c>
      <c r="AS1100" s="24" t="str">
        <f t="shared" si="314"/>
        <v/>
      </c>
      <c r="AT1100" s="24" t="str">
        <f t="shared" si="315"/>
        <v/>
      </c>
      <c r="AU1100" s="24" t="str">
        <f t="shared" si="316"/>
        <v/>
      </c>
      <c r="AV1100" s="24" t="str">
        <f t="shared" si="317"/>
        <v/>
      </c>
      <c r="AX1100" t="str">
        <f>IF(BC1100="","",IF(BC1100&gt;0,COUNT($AY$2:AY1100),""))</f>
        <v/>
      </c>
      <c r="AY1100" s="24" t="str">
        <f t="shared" si="318"/>
        <v/>
      </c>
      <c r="AZ1100" s="24" t="str">
        <f>IF(AND($BB$1=5,$BC$1=AH1100),'Data Entry'!C1105,"")</f>
        <v/>
      </c>
      <c r="BA1100" s="24" t="str">
        <f>IF(AND($BB$1=5,AG1100=5,$BC$1=AH1100),'Data Entry'!D1105,"")</f>
        <v/>
      </c>
      <c r="BB1100" s="24" t="str">
        <f t="shared" si="319"/>
        <v/>
      </c>
      <c r="BC1100" s="24" t="str">
        <f>IF(AND($BB$1=5,AG1100=5,$BC$1=AH1100),'Data Entry'!F1105,"")</f>
        <v/>
      </c>
      <c r="BD1100" s="24" t="str">
        <f t="shared" si="320"/>
        <v/>
      </c>
      <c r="BE1100" s="24" t="str">
        <f>IF(AND($BB$1=5,AG1100=5,$BC$1=AH1100),'Data Entry'!G1105,"")</f>
        <v/>
      </c>
      <c r="BF1100" s="24" t="str">
        <f t="shared" si="321"/>
        <v/>
      </c>
      <c r="BG1100" s="24" t="str">
        <f t="shared" si="322"/>
        <v/>
      </c>
      <c r="BH1100" s="24" t="str">
        <f>IF(AND($BB$1=5,AG1100=5,$BC$1=AH1100),'Data Entry'!E1105,"")</f>
        <v/>
      </c>
      <c r="BI1100" s="24" t="str">
        <f>IF(AND($BB$1=5,AG1100=5,$BC$1=AH1100),'Data Entry'!H1105,"")</f>
        <v/>
      </c>
      <c r="BJ1100" s="24" t="str">
        <f>IF(AND($BB$1=5,AG1100=5,$BC$1=AH1100),'Data Entry'!I1105,"")</f>
        <v/>
      </c>
      <c r="BK1100" s="24" t="str">
        <f t="shared" si="323"/>
        <v/>
      </c>
      <c r="BL1100" s="24" t="str">
        <f t="shared" si="324"/>
        <v/>
      </c>
      <c r="BM1100" s="24" t="str">
        <f t="shared" si="325"/>
        <v/>
      </c>
      <c r="BN1100" s="24" t="str">
        <f t="shared" si="326"/>
        <v/>
      </c>
    </row>
    <row r="1101" spans="1:66">
      <c r="A1101" s="20"/>
      <c r="B1101" s="20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7"/>
      <c r="AF1101" t="str">
        <f>IF(AK1101="","",IF(AK1101&gt;0,COUNT($AG$2:AG1101),""))</f>
        <v/>
      </c>
      <c r="AG1101" s="24">
        <f t="shared" si="309"/>
        <v>5</v>
      </c>
      <c r="AH1101" s="24">
        <f>IF(AND($AJ$1=5),'Data Entry'!C1106,"")</f>
        <v>0</v>
      </c>
      <c r="AI1101" s="24">
        <f>IF(AND($AJ$1=5),'Data Entry'!D1106,"")</f>
        <v>0</v>
      </c>
      <c r="AJ1101" s="24" t="str">
        <f t="shared" si="310"/>
        <v/>
      </c>
      <c r="AK1101" s="24">
        <f>IF(AND($AJ$1=5),'Data Entry'!F1106,"")</f>
        <v>0</v>
      </c>
      <c r="AL1101" s="24" t="str">
        <f t="shared" si="311"/>
        <v/>
      </c>
      <c r="AM1101" s="24">
        <f>IF(AND($AJ$1=5),'Data Entry'!G1106,"")</f>
        <v>0</v>
      </c>
      <c r="AN1101" s="24" t="str">
        <f t="shared" si="312"/>
        <v/>
      </c>
      <c r="AO1101" s="24" t="str">
        <f t="shared" si="313"/>
        <v/>
      </c>
      <c r="AP1101" s="24">
        <f>IF(AND($AJ$1=5),'Data Entry'!E1106,"")</f>
        <v>0</v>
      </c>
      <c r="AQ1101" s="24">
        <f>IF(AND($AJ$1=5),'Data Entry'!H1106,"")</f>
        <v>0</v>
      </c>
      <c r="AR1101" s="24">
        <f>IF(AND($AJ$1=5),'Data Entry'!I1106,"")</f>
        <v>0</v>
      </c>
      <c r="AS1101" s="24" t="str">
        <f t="shared" si="314"/>
        <v/>
      </c>
      <c r="AT1101" s="24" t="str">
        <f t="shared" si="315"/>
        <v/>
      </c>
      <c r="AU1101" s="24" t="str">
        <f t="shared" si="316"/>
        <v/>
      </c>
      <c r="AV1101" s="24" t="str">
        <f t="shared" si="317"/>
        <v/>
      </c>
      <c r="AX1101" t="str">
        <f>IF(BC1101="","",IF(BC1101&gt;0,COUNT($AY$2:AY1101),""))</f>
        <v/>
      </c>
      <c r="AY1101" s="24" t="str">
        <f t="shared" si="318"/>
        <v/>
      </c>
      <c r="AZ1101" s="24" t="str">
        <f>IF(AND($BB$1=5,$BC$1=AH1101),'Data Entry'!C1106,"")</f>
        <v/>
      </c>
      <c r="BA1101" s="24" t="str">
        <f>IF(AND($BB$1=5,AG1101=5,$BC$1=AH1101),'Data Entry'!D1106,"")</f>
        <v/>
      </c>
      <c r="BB1101" s="24" t="str">
        <f t="shared" si="319"/>
        <v/>
      </c>
      <c r="BC1101" s="24" t="str">
        <f>IF(AND($BB$1=5,AG1101=5,$BC$1=AH1101),'Data Entry'!F1106,"")</f>
        <v/>
      </c>
      <c r="BD1101" s="24" t="str">
        <f t="shared" si="320"/>
        <v/>
      </c>
      <c r="BE1101" s="24" t="str">
        <f>IF(AND($BB$1=5,AG1101=5,$BC$1=AH1101),'Data Entry'!G1106,"")</f>
        <v/>
      </c>
      <c r="BF1101" s="24" t="str">
        <f t="shared" si="321"/>
        <v/>
      </c>
      <c r="BG1101" s="24" t="str">
        <f t="shared" si="322"/>
        <v/>
      </c>
      <c r="BH1101" s="24" t="str">
        <f>IF(AND($BB$1=5,AG1101=5,$BC$1=AH1101),'Data Entry'!E1106,"")</f>
        <v/>
      </c>
      <c r="BI1101" s="24" t="str">
        <f>IF(AND($BB$1=5,AG1101=5,$BC$1=AH1101),'Data Entry'!H1106,"")</f>
        <v/>
      </c>
      <c r="BJ1101" s="24" t="str">
        <f>IF(AND($BB$1=5,AG1101=5,$BC$1=AH1101),'Data Entry'!I1106,"")</f>
        <v/>
      </c>
      <c r="BK1101" s="24" t="str">
        <f t="shared" si="323"/>
        <v/>
      </c>
      <c r="BL1101" s="24" t="str">
        <f t="shared" si="324"/>
        <v/>
      </c>
      <c r="BM1101" s="24" t="str">
        <f t="shared" si="325"/>
        <v/>
      </c>
      <c r="BN1101" s="24" t="str">
        <f t="shared" si="326"/>
        <v/>
      </c>
    </row>
    <row r="1102" spans="1:66">
      <c r="A1102" s="20"/>
      <c r="B1102" s="20"/>
      <c r="C1102" s="20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7"/>
      <c r="AF1102" t="str">
        <f>IF(AK1102="","",IF(AK1102&gt;0,COUNT($AG$2:AG1102),""))</f>
        <v/>
      </c>
      <c r="AG1102" s="24">
        <f t="shared" si="309"/>
        <v>5</v>
      </c>
      <c r="AH1102" s="24">
        <f>IF(AND($AJ$1=5),'Data Entry'!C1107,"")</f>
        <v>0</v>
      </c>
      <c r="AI1102" s="24">
        <f>IF(AND($AJ$1=5),'Data Entry'!D1107,"")</f>
        <v>0</v>
      </c>
      <c r="AJ1102" s="24" t="str">
        <f t="shared" si="310"/>
        <v/>
      </c>
      <c r="AK1102" s="24">
        <f>IF(AND($AJ$1=5),'Data Entry'!F1107,"")</f>
        <v>0</v>
      </c>
      <c r="AL1102" s="24" t="str">
        <f t="shared" si="311"/>
        <v/>
      </c>
      <c r="AM1102" s="24">
        <f>IF(AND($AJ$1=5),'Data Entry'!G1107,"")</f>
        <v>0</v>
      </c>
      <c r="AN1102" s="24" t="str">
        <f t="shared" si="312"/>
        <v/>
      </c>
      <c r="AO1102" s="24" t="str">
        <f t="shared" si="313"/>
        <v/>
      </c>
      <c r="AP1102" s="24">
        <f>IF(AND($AJ$1=5),'Data Entry'!E1107,"")</f>
        <v>0</v>
      </c>
      <c r="AQ1102" s="24">
        <f>IF(AND($AJ$1=5),'Data Entry'!H1107,"")</f>
        <v>0</v>
      </c>
      <c r="AR1102" s="24">
        <f>IF(AND($AJ$1=5),'Data Entry'!I1107,"")</f>
        <v>0</v>
      </c>
      <c r="AS1102" s="24" t="str">
        <f t="shared" si="314"/>
        <v/>
      </c>
      <c r="AT1102" s="24" t="str">
        <f t="shared" si="315"/>
        <v/>
      </c>
      <c r="AU1102" s="24" t="str">
        <f t="shared" si="316"/>
        <v/>
      </c>
      <c r="AV1102" s="24" t="str">
        <f t="shared" si="317"/>
        <v/>
      </c>
      <c r="AX1102" t="str">
        <f>IF(BC1102="","",IF(BC1102&gt;0,COUNT($AY$2:AY1102),""))</f>
        <v/>
      </c>
      <c r="AY1102" s="24" t="str">
        <f t="shared" si="318"/>
        <v/>
      </c>
      <c r="AZ1102" s="24" t="str">
        <f>IF(AND($BB$1=5,$BC$1=AH1102),'Data Entry'!C1107,"")</f>
        <v/>
      </c>
      <c r="BA1102" s="24" t="str">
        <f>IF(AND($BB$1=5,AG1102=5,$BC$1=AH1102),'Data Entry'!D1107,"")</f>
        <v/>
      </c>
      <c r="BB1102" s="24" t="str">
        <f t="shared" si="319"/>
        <v/>
      </c>
      <c r="BC1102" s="24" t="str">
        <f>IF(AND($BB$1=5,AG1102=5,$BC$1=AH1102),'Data Entry'!F1107,"")</f>
        <v/>
      </c>
      <c r="BD1102" s="24" t="str">
        <f t="shared" si="320"/>
        <v/>
      </c>
      <c r="BE1102" s="24" t="str">
        <f>IF(AND($BB$1=5,AG1102=5,$BC$1=AH1102),'Data Entry'!G1107,"")</f>
        <v/>
      </c>
      <c r="BF1102" s="24" t="str">
        <f t="shared" si="321"/>
        <v/>
      </c>
      <c r="BG1102" s="24" t="str">
        <f t="shared" si="322"/>
        <v/>
      </c>
      <c r="BH1102" s="24" t="str">
        <f>IF(AND($BB$1=5,AG1102=5,$BC$1=AH1102),'Data Entry'!E1107,"")</f>
        <v/>
      </c>
      <c r="BI1102" s="24" t="str">
        <f>IF(AND($BB$1=5,AG1102=5,$BC$1=AH1102),'Data Entry'!H1107,"")</f>
        <v/>
      </c>
      <c r="BJ1102" s="24" t="str">
        <f>IF(AND($BB$1=5,AG1102=5,$BC$1=AH1102),'Data Entry'!I1107,"")</f>
        <v/>
      </c>
      <c r="BK1102" s="24" t="str">
        <f t="shared" si="323"/>
        <v/>
      </c>
      <c r="BL1102" s="24" t="str">
        <f t="shared" si="324"/>
        <v/>
      </c>
      <c r="BM1102" s="24" t="str">
        <f t="shared" si="325"/>
        <v/>
      </c>
      <c r="BN1102" s="24" t="str">
        <f t="shared" si="326"/>
        <v/>
      </c>
    </row>
    <row r="1103" spans="1:66">
      <c r="A1103" s="20"/>
      <c r="B1103" s="20"/>
      <c r="C1103" s="20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7"/>
      <c r="AF1103" t="str">
        <f>IF(AK1103="","",IF(AK1103&gt;0,COUNT($AG$2:AG1103),""))</f>
        <v/>
      </c>
      <c r="AG1103" s="24">
        <f t="shared" si="309"/>
        <v>5</v>
      </c>
      <c r="AH1103" s="24">
        <f>IF(AND($AJ$1=5),'Data Entry'!C1108,"")</f>
        <v>0</v>
      </c>
      <c r="AI1103" s="24">
        <f>IF(AND($AJ$1=5),'Data Entry'!D1108,"")</f>
        <v>0</v>
      </c>
      <c r="AJ1103" s="24" t="str">
        <f t="shared" si="310"/>
        <v/>
      </c>
      <c r="AK1103" s="24">
        <f>IF(AND($AJ$1=5),'Data Entry'!F1108,"")</f>
        <v>0</v>
      </c>
      <c r="AL1103" s="24" t="str">
        <f t="shared" si="311"/>
        <v/>
      </c>
      <c r="AM1103" s="24">
        <f>IF(AND($AJ$1=5),'Data Entry'!G1108,"")</f>
        <v>0</v>
      </c>
      <c r="AN1103" s="24" t="str">
        <f t="shared" si="312"/>
        <v/>
      </c>
      <c r="AO1103" s="24" t="str">
        <f t="shared" si="313"/>
        <v/>
      </c>
      <c r="AP1103" s="24">
        <f>IF(AND($AJ$1=5),'Data Entry'!E1108,"")</f>
        <v>0</v>
      </c>
      <c r="AQ1103" s="24">
        <f>IF(AND($AJ$1=5),'Data Entry'!H1108,"")</f>
        <v>0</v>
      </c>
      <c r="AR1103" s="24">
        <f>IF(AND($AJ$1=5),'Data Entry'!I1108,"")</f>
        <v>0</v>
      </c>
      <c r="AS1103" s="24" t="str">
        <f t="shared" si="314"/>
        <v/>
      </c>
      <c r="AT1103" s="24" t="str">
        <f t="shared" si="315"/>
        <v/>
      </c>
      <c r="AU1103" s="24" t="str">
        <f t="shared" si="316"/>
        <v/>
      </c>
      <c r="AV1103" s="24" t="str">
        <f t="shared" si="317"/>
        <v/>
      </c>
      <c r="AX1103" t="str">
        <f>IF(BC1103="","",IF(BC1103&gt;0,COUNT($AY$2:AY1103),""))</f>
        <v/>
      </c>
      <c r="AY1103" s="24" t="str">
        <f t="shared" si="318"/>
        <v/>
      </c>
      <c r="AZ1103" s="24" t="str">
        <f>IF(AND($BB$1=5,$BC$1=AH1103),'Data Entry'!C1108,"")</f>
        <v/>
      </c>
      <c r="BA1103" s="24" t="str">
        <f>IF(AND($BB$1=5,AG1103=5,$BC$1=AH1103),'Data Entry'!D1108,"")</f>
        <v/>
      </c>
      <c r="BB1103" s="24" t="str">
        <f t="shared" si="319"/>
        <v/>
      </c>
      <c r="BC1103" s="24" t="str">
        <f>IF(AND($BB$1=5,AG1103=5,$BC$1=AH1103),'Data Entry'!F1108,"")</f>
        <v/>
      </c>
      <c r="BD1103" s="24" t="str">
        <f t="shared" si="320"/>
        <v/>
      </c>
      <c r="BE1103" s="24" t="str">
        <f>IF(AND($BB$1=5,AG1103=5,$BC$1=AH1103),'Data Entry'!G1108,"")</f>
        <v/>
      </c>
      <c r="BF1103" s="24" t="str">
        <f t="shared" si="321"/>
        <v/>
      </c>
      <c r="BG1103" s="24" t="str">
        <f t="shared" si="322"/>
        <v/>
      </c>
      <c r="BH1103" s="24" t="str">
        <f>IF(AND($BB$1=5,AG1103=5,$BC$1=AH1103),'Data Entry'!E1108,"")</f>
        <v/>
      </c>
      <c r="BI1103" s="24" t="str">
        <f>IF(AND($BB$1=5,AG1103=5,$BC$1=AH1103),'Data Entry'!H1108,"")</f>
        <v/>
      </c>
      <c r="BJ1103" s="24" t="str">
        <f>IF(AND($BB$1=5,AG1103=5,$BC$1=AH1103),'Data Entry'!I1108,"")</f>
        <v/>
      </c>
      <c r="BK1103" s="24" t="str">
        <f t="shared" si="323"/>
        <v/>
      </c>
      <c r="BL1103" s="24" t="str">
        <f t="shared" si="324"/>
        <v/>
      </c>
      <c r="BM1103" s="24" t="str">
        <f t="shared" si="325"/>
        <v/>
      </c>
      <c r="BN1103" s="24" t="str">
        <f t="shared" si="326"/>
        <v/>
      </c>
    </row>
    <row r="1104" spans="1:66">
      <c r="A1104" s="20"/>
      <c r="B1104" s="20"/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7"/>
      <c r="AF1104" t="str">
        <f>IF(AK1104="","",IF(AK1104&gt;0,COUNT($AG$2:AG1104),""))</f>
        <v/>
      </c>
      <c r="AG1104" s="24">
        <f t="shared" si="309"/>
        <v>5</v>
      </c>
      <c r="AH1104" s="24">
        <f>IF(AND($AJ$1=5),'Data Entry'!C1109,"")</f>
        <v>0</v>
      </c>
      <c r="AI1104" s="24">
        <f>IF(AND($AJ$1=5),'Data Entry'!D1109,"")</f>
        <v>0</v>
      </c>
      <c r="AJ1104" s="24" t="str">
        <f t="shared" si="310"/>
        <v/>
      </c>
      <c r="AK1104" s="24">
        <f>IF(AND($AJ$1=5),'Data Entry'!F1109,"")</f>
        <v>0</v>
      </c>
      <c r="AL1104" s="24" t="str">
        <f t="shared" si="311"/>
        <v/>
      </c>
      <c r="AM1104" s="24">
        <f>IF(AND($AJ$1=5),'Data Entry'!G1109,"")</f>
        <v>0</v>
      </c>
      <c r="AN1104" s="24" t="str">
        <f t="shared" si="312"/>
        <v/>
      </c>
      <c r="AO1104" s="24" t="str">
        <f t="shared" si="313"/>
        <v/>
      </c>
      <c r="AP1104" s="24">
        <f>IF(AND($AJ$1=5),'Data Entry'!E1109,"")</f>
        <v>0</v>
      </c>
      <c r="AQ1104" s="24">
        <f>IF(AND($AJ$1=5),'Data Entry'!H1109,"")</f>
        <v>0</v>
      </c>
      <c r="AR1104" s="24">
        <f>IF(AND($AJ$1=5),'Data Entry'!I1109,"")</f>
        <v>0</v>
      </c>
      <c r="AS1104" s="24" t="str">
        <f t="shared" si="314"/>
        <v/>
      </c>
      <c r="AT1104" s="24" t="str">
        <f t="shared" si="315"/>
        <v/>
      </c>
      <c r="AU1104" s="24" t="str">
        <f t="shared" si="316"/>
        <v/>
      </c>
      <c r="AV1104" s="24" t="str">
        <f t="shared" si="317"/>
        <v/>
      </c>
      <c r="AX1104" t="str">
        <f>IF(BC1104="","",IF(BC1104&gt;0,COUNT($AY$2:AY1104),""))</f>
        <v/>
      </c>
      <c r="AY1104" s="24" t="str">
        <f t="shared" si="318"/>
        <v/>
      </c>
      <c r="AZ1104" s="24" t="str">
        <f>IF(AND($BB$1=5,$BC$1=AH1104),'Data Entry'!C1109,"")</f>
        <v/>
      </c>
      <c r="BA1104" s="24" t="str">
        <f>IF(AND($BB$1=5,AG1104=5,$BC$1=AH1104),'Data Entry'!D1109,"")</f>
        <v/>
      </c>
      <c r="BB1104" s="24" t="str">
        <f t="shared" si="319"/>
        <v/>
      </c>
      <c r="BC1104" s="24" t="str">
        <f>IF(AND($BB$1=5,AG1104=5,$BC$1=AH1104),'Data Entry'!F1109,"")</f>
        <v/>
      </c>
      <c r="BD1104" s="24" t="str">
        <f t="shared" si="320"/>
        <v/>
      </c>
      <c r="BE1104" s="24" t="str">
        <f>IF(AND($BB$1=5,AG1104=5,$BC$1=AH1104),'Data Entry'!G1109,"")</f>
        <v/>
      </c>
      <c r="BF1104" s="24" t="str">
        <f t="shared" si="321"/>
        <v/>
      </c>
      <c r="BG1104" s="24" t="str">
        <f t="shared" si="322"/>
        <v/>
      </c>
      <c r="BH1104" s="24" t="str">
        <f>IF(AND($BB$1=5,AG1104=5,$BC$1=AH1104),'Data Entry'!E1109,"")</f>
        <v/>
      </c>
      <c r="BI1104" s="24" t="str">
        <f>IF(AND($BB$1=5,AG1104=5,$BC$1=AH1104),'Data Entry'!H1109,"")</f>
        <v/>
      </c>
      <c r="BJ1104" s="24" t="str">
        <f>IF(AND($BB$1=5,AG1104=5,$BC$1=AH1104),'Data Entry'!I1109,"")</f>
        <v/>
      </c>
      <c r="BK1104" s="24" t="str">
        <f t="shared" si="323"/>
        <v/>
      </c>
      <c r="BL1104" s="24" t="str">
        <f t="shared" si="324"/>
        <v/>
      </c>
      <c r="BM1104" s="24" t="str">
        <f t="shared" si="325"/>
        <v/>
      </c>
      <c r="BN1104" s="24" t="str">
        <f t="shared" si="326"/>
        <v/>
      </c>
    </row>
    <row r="1105" spans="1:66">
      <c r="A1105" s="20"/>
      <c r="B1105" s="20"/>
      <c r="C1105" s="20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7"/>
      <c r="AF1105" t="str">
        <f>IF(AK1105="","",IF(AK1105&gt;0,COUNT($AG$2:AG1105),""))</f>
        <v/>
      </c>
      <c r="AG1105" s="24">
        <f t="shared" si="309"/>
        <v>5</v>
      </c>
      <c r="AH1105" s="24">
        <f>IF(AND($AJ$1=5),'Data Entry'!C1110,"")</f>
        <v>0</v>
      </c>
      <c r="AI1105" s="24">
        <f>IF(AND($AJ$1=5),'Data Entry'!D1110,"")</f>
        <v>0</v>
      </c>
      <c r="AJ1105" s="24" t="str">
        <f t="shared" si="310"/>
        <v/>
      </c>
      <c r="AK1105" s="24">
        <f>IF(AND($AJ$1=5),'Data Entry'!F1110,"")</f>
        <v>0</v>
      </c>
      <c r="AL1105" s="24" t="str">
        <f t="shared" si="311"/>
        <v/>
      </c>
      <c r="AM1105" s="24">
        <f>IF(AND($AJ$1=5),'Data Entry'!G1110,"")</f>
        <v>0</v>
      </c>
      <c r="AN1105" s="24" t="str">
        <f t="shared" si="312"/>
        <v/>
      </c>
      <c r="AO1105" s="24" t="str">
        <f t="shared" si="313"/>
        <v/>
      </c>
      <c r="AP1105" s="24">
        <f>IF(AND($AJ$1=5),'Data Entry'!E1110,"")</f>
        <v>0</v>
      </c>
      <c r="AQ1105" s="24">
        <f>IF(AND($AJ$1=5),'Data Entry'!H1110,"")</f>
        <v>0</v>
      </c>
      <c r="AR1105" s="24">
        <f>IF(AND($AJ$1=5),'Data Entry'!I1110,"")</f>
        <v>0</v>
      </c>
      <c r="AS1105" s="24" t="str">
        <f t="shared" si="314"/>
        <v/>
      </c>
      <c r="AT1105" s="24" t="str">
        <f t="shared" si="315"/>
        <v/>
      </c>
      <c r="AU1105" s="24" t="str">
        <f t="shared" si="316"/>
        <v/>
      </c>
      <c r="AV1105" s="24" t="str">
        <f t="shared" si="317"/>
        <v/>
      </c>
      <c r="AX1105" t="str">
        <f>IF(BC1105="","",IF(BC1105&gt;0,COUNT($AY$2:AY1105),""))</f>
        <v/>
      </c>
      <c r="AY1105" s="24" t="str">
        <f t="shared" si="318"/>
        <v/>
      </c>
      <c r="AZ1105" s="24" t="str">
        <f>IF(AND($BB$1=5,$BC$1=AH1105),'Data Entry'!C1110,"")</f>
        <v/>
      </c>
      <c r="BA1105" s="24" t="str">
        <f>IF(AND($BB$1=5,AG1105=5,$BC$1=AH1105),'Data Entry'!D1110,"")</f>
        <v/>
      </c>
      <c r="BB1105" s="24" t="str">
        <f t="shared" si="319"/>
        <v/>
      </c>
      <c r="BC1105" s="24" t="str">
        <f>IF(AND($BB$1=5,AG1105=5,$BC$1=AH1105),'Data Entry'!F1110,"")</f>
        <v/>
      </c>
      <c r="BD1105" s="24" t="str">
        <f t="shared" si="320"/>
        <v/>
      </c>
      <c r="BE1105" s="24" t="str">
        <f>IF(AND($BB$1=5,AG1105=5,$BC$1=AH1105),'Data Entry'!G1110,"")</f>
        <v/>
      </c>
      <c r="BF1105" s="24" t="str">
        <f t="shared" si="321"/>
        <v/>
      </c>
      <c r="BG1105" s="24" t="str">
        <f t="shared" si="322"/>
        <v/>
      </c>
      <c r="BH1105" s="24" t="str">
        <f>IF(AND($BB$1=5,AG1105=5,$BC$1=AH1105),'Data Entry'!E1110,"")</f>
        <v/>
      </c>
      <c r="BI1105" s="24" t="str">
        <f>IF(AND($BB$1=5,AG1105=5,$BC$1=AH1105),'Data Entry'!H1110,"")</f>
        <v/>
      </c>
      <c r="BJ1105" s="24" t="str">
        <f>IF(AND($BB$1=5,AG1105=5,$BC$1=AH1105),'Data Entry'!I1110,"")</f>
        <v/>
      </c>
      <c r="BK1105" s="24" t="str">
        <f t="shared" si="323"/>
        <v/>
      </c>
      <c r="BL1105" s="24" t="str">
        <f t="shared" si="324"/>
        <v/>
      </c>
      <c r="BM1105" s="24" t="str">
        <f t="shared" si="325"/>
        <v/>
      </c>
      <c r="BN1105" s="24" t="str">
        <f t="shared" si="326"/>
        <v/>
      </c>
    </row>
    <row r="1106" spans="1:66">
      <c r="A1106" s="20"/>
      <c r="B1106" s="20"/>
      <c r="C1106" s="20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7"/>
      <c r="AF1106" t="str">
        <f>IF(AK1106="","",IF(AK1106&gt;0,COUNT($AG$2:AG1106),""))</f>
        <v/>
      </c>
      <c r="AG1106" s="24">
        <f t="shared" si="309"/>
        <v>5</v>
      </c>
      <c r="AH1106" s="24">
        <f>IF(AND($AJ$1=5),'Data Entry'!C1111,"")</f>
        <v>0</v>
      </c>
      <c r="AI1106" s="24">
        <f>IF(AND($AJ$1=5),'Data Entry'!D1111,"")</f>
        <v>0</v>
      </c>
      <c r="AJ1106" s="24" t="str">
        <f t="shared" si="310"/>
        <v/>
      </c>
      <c r="AK1106" s="24">
        <f>IF(AND($AJ$1=5),'Data Entry'!F1111,"")</f>
        <v>0</v>
      </c>
      <c r="AL1106" s="24" t="str">
        <f t="shared" si="311"/>
        <v/>
      </c>
      <c r="AM1106" s="24">
        <f>IF(AND($AJ$1=5),'Data Entry'!G1111,"")</f>
        <v>0</v>
      </c>
      <c r="AN1106" s="24" t="str">
        <f t="shared" si="312"/>
        <v/>
      </c>
      <c r="AO1106" s="24" t="str">
        <f t="shared" si="313"/>
        <v/>
      </c>
      <c r="AP1106" s="24">
        <f>IF(AND($AJ$1=5),'Data Entry'!E1111,"")</f>
        <v>0</v>
      </c>
      <c r="AQ1106" s="24">
        <f>IF(AND($AJ$1=5),'Data Entry'!H1111,"")</f>
        <v>0</v>
      </c>
      <c r="AR1106" s="24">
        <f>IF(AND($AJ$1=5),'Data Entry'!I1111,"")</f>
        <v>0</v>
      </c>
      <c r="AS1106" s="24" t="str">
        <f t="shared" si="314"/>
        <v/>
      </c>
      <c r="AT1106" s="24" t="str">
        <f t="shared" si="315"/>
        <v/>
      </c>
      <c r="AU1106" s="24" t="str">
        <f t="shared" si="316"/>
        <v/>
      </c>
      <c r="AV1106" s="24" t="str">
        <f t="shared" si="317"/>
        <v/>
      </c>
      <c r="AX1106" t="str">
        <f>IF(BC1106="","",IF(BC1106&gt;0,COUNT($AY$2:AY1106),""))</f>
        <v/>
      </c>
      <c r="AY1106" s="24" t="str">
        <f t="shared" si="318"/>
        <v/>
      </c>
      <c r="AZ1106" s="24" t="str">
        <f>IF(AND($BB$1=5,$BC$1=AH1106),'Data Entry'!C1111,"")</f>
        <v/>
      </c>
      <c r="BA1106" s="24" t="str">
        <f>IF(AND($BB$1=5,AG1106=5,$BC$1=AH1106),'Data Entry'!D1111,"")</f>
        <v/>
      </c>
      <c r="BB1106" s="24" t="str">
        <f t="shared" si="319"/>
        <v/>
      </c>
      <c r="BC1106" s="24" t="str">
        <f>IF(AND($BB$1=5,AG1106=5,$BC$1=AH1106),'Data Entry'!F1111,"")</f>
        <v/>
      </c>
      <c r="BD1106" s="24" t="str">
        <f t="shared" si="320"/>
        <v/>
      </c>
      <c r="BE1106" s="24" t="str">
        <f>IF(AND($BB$1=5,AG1106=5,$BC$1=AH1106),'Data Entry'!G1111,"")</f>
        <v/>
      </c>
      <c r="BF1106" s="24" t="str">
        <f t="shared" si="321"/>
        <v/>
      </c>
      <c r="BG1106" s="24" t="str">
        <f t="shared" si="322"/>
        <v/>
      </c>
      <c r="BH1106" s="24" t="str">
        <f>IF(AND($BB$1=5,AG1106=5,$BC$1=AH1106),'Data Entry'!E1111,"")</f>
        <v/>
      </c>
      <c r="BI1106" s="24" t="str">
        <f>IF(AND($BB$1=5,AG1106=5,$BC$1=AH1106),'Data Entry'!H1111,"")</f>
        <v/>
      </c>
      <c r="BJ1106" s="24" t="str">
        <f>IF(AND($BB$1=5,AG1106=5,$BC$1=AH1106),'Data Entry'!I1111,"")</f>
        <v/>
      </c>
      <c r="BK1106" s="24" t="str">
        <f t="shared" si="323"/>
        <v/>
      </c>
      <c r="BL1106" s="24" t="str">
        <f t="shared" si="324"/>
        <v/>
      </c>
      <c r="BM1106" s="24" t="str">
        <f t="shared" si="325"/>
        <v/>
      </c>
      <c r="BN1106" s="24" t="str">
        <f t="shared" si="326"/>
        <v/>
      </c>
    </row>
    <row r="1107" spans="1:66">
      <c r="A1107" s="20"/>
      <c r="B1107" s="20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7"/>
      <c r="AF1107" t="str">
        <f>IF(AK1107="","",IF(AK1107&gt;0,COUNT($AG$2:AG1107),""))</f>
        <v/>
      </c>
      <c r="AG1107" s="24">
        <f t="shared" si="309"/>
        <v>5</v>
      </c>
      <c r="AH1107" s="24">
        <f>IF(AND($AJ$1=5),'Data Entry'!C1112,"")</f>
        <v>0</v>
      </c>
      <c r="AI1107" s="24">
        <f>IF(AND($AJ$1=5),'Data Entry'!D1112,"")</f>
        <v>0</v>
      </c>
      <c r="AJ1107" s="24" t="str">
        <f t="shared" si="310"/>
        <v/>
      </c>
      <c r="AK1107" s="24">
        <f>IF(AND($AJ$1=5),'Data Entry'!F1112,"")</f>
        <v>0</v>
      </c>
      <c r="AL1107" s="24" t="str">
        <f t="shared" si="311"/>
        <v/>
      </c>
      <c r="AM1107" s="24">
        <f>IF(AND($AJ$1=5),'Data Entry'!G1112,"")</f>
        <v>0</v>
      </c>
      <c r="AN1107" s="24" t="str">
        <f t="shared" si="312"/>
        <v/>
      </c>
      <c r="AO1107" s="24" t="str">
        <f t="shared" si="313"/>
        <v/>
      </c>
      <c r="AP1107" s="24">
        <f>IF(AND($AJ$1=5),'Data Entry'!E1112,"")</f>
        <v>0</v>
      </c>
      <c r="AQ1107" s="24">
        <f>IF(AND($AJ$1=5),'Data Entry'!H1112,"")</f>
        <v>0</v>
      </c>
      <c r="AR1107" s="24">
        <f>IF(AND($AJ$1=5),'Data Entry'!I1112,"")</f>
        <v>0</v>
      </c>
      <c r="AS1107" s="24" t="str">
        <f t="shared" si="314"/>
        <v/>
      </c>
      <c r="AT1107" s="24" t="str">
        <f t="shared" si="315"/>
        <v/>
      </c>
      <c r="AU1107" s="24" t="str">
        <f t="shared" si="316"/>
        <v/>
      </c>
      <c r="AV1107" s="24" t="str">
        <f t="shared" si="317"/>
        <v/>
      </c>
      <c r="AX1107" t="str">
        <f>IF(BC1107="","",IF(BC1107&gt;0,COUNT($AY$2:AY1107),""))</f>
        <v/>
      </c>
      <c r="AY1107" s="24" t="str">
        <f t="shared" si="318"/>
        <v/>
      </c>
      <c r="AZ1107" s="24" t="str">
        <f>IF(AND($BB$1=5,$BC$1=AH1107),'Data Entry'!C1112,"")</f>
        <v/>
      </c>
      <c r="BA1107" s="24" t="str">
        <f>IF(AND($BB$1=5,AG1107=5,$BC$1=AH1107),'Data Entry'!D1112,"")</f>
        <v/>
      </c>
      <c r="BB1107" s="24" t="str">
        <f t="shared" si="319"/>
        <v/>
      </c>
      <c r="BC1107" s="24" t="str">
        <f>IF(AND($BB$1=5,AG1107=5,$BC$1=AH1107),'Data Entry'!F1112,"")</f>
        <v/>
      </c>
      <c r="BD1107" s="24" t="str">
        <f t="shared" si="320"/>
        <v/>
      </c>
      <c r="BE1107" s="24" t="str">
        <f>IF(AND($BB$1=5,AG1107=5,$BC$1=AH1107),'Data Entry'!G1112,"")</f>
        <v/>
      </c>
      <c r="BF1107" s="24" t="str">
        <f t="shared" si="321"/>
        <v/>
      </c>
      <c r="BG1107" s="24" t="str">
        <f t="shared" si="322"/>
        <v/>
      </c>
      <c r="BH1107" s="24" t="str">
        <f>IF(AND($BB$1=5,AG1107=5,$BC$1=AH1107),'Data Entry'!E1112,"")</f>
        <v/>
      </c>
      <c r="BI1107" s="24" t="str">
        <f>IF(AND($BB$1=5,AG1107=5,$BC$1=AH1107),'Data Entry'!H1112,"")</f>
        <v/>
      </c>
      <c r="BJ1107" s="24" t="str">
        <f>IF(AND($BB$1=5,AG1107=5,$BC$1=AH1107),'Data Entry'!I1112,"")</f>
        <v/>
      </c>
      <c r="BK1107" s="24" t="str">
        <f t="shared" si="323"/>
        <v/>
      </c>
      <c r="BL1107" s="24" t="str">
        <f t="shared" si="324"/>
        <v/>
      </c>
      <c r="BM1107" s="24" t="str">
        <f t="shared" si="325"/>
        <v/>
      </c>
      <c r="BN1107" s="24" t="str">
        <f t="shared" si="326"/>
        <v/>
      </c>
    </row>
    <row r="1108" spans="1:66">
      <c r="A1108" s="20"/>
      <c r="B1108" s="20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7"/>
      <c r="AF1108" t="str">
        <f>IF(AK1108="","",IF(AK1108&gt;0,COUNT($AG$2:AG1108),""))</f>
        <v/>
      </c>
      <c r="AG1108" s="24">
        <f t="shared" si="309"/>
        <v>5</v>
      </c>
      <c r="AH1108" s="24">
        <f>IF(AND($AJ$1=5),'Data Entry'!C1113,"")</f>
        <v>0</v>
      </c>
      <c r="AI1108" s="24">
        <f>IF(AND($AJ$1=5),'Data Entry'!D1113,"")</f>
        <v>0</v>
      </c>
      <c r="AJ1108" s="24" t="str">
        <f t="shared" si="310"/>
        <v/>
      </c>
      <c r="AK1108" s="24">
        <f>IF(AND($AJ$1=5),'Data Entry'!F1113,"")</f>
        <v>0</v>
      </c>
      <c r="AL1108" s="24" t="str">
        <f t="shared" si="311"/>
        <v/>
      </c>
      <c r="AM1108" s="24">
        <f>IF(AND($AJ$1=5),'Data Entry'!G1113,"")</f>
        <v>0</v>
      </c>
      <c r="AN1108" s="24" t="str">
        <f t="shared" si="312"/>
        <v/>
      </c>
      <c r="AO1108" s="24" t="str">
        <f t="shared" si="313"/>
        <v/>
      </c>
      <c r="AP1108" s="24">
        <f>IF(AND($AJ$1=5),'Data Entry'!E1113,"")</f>
        <v>0</v>
      </c>
      <c r="AQ1108" s="24">
        <f>IF(AND($AJ$1=5),'Data Entry'!H1113,"")</f>
        <v>0</v>
      </c>
      <c r="AR1108" s="24">
        <f>IF(AND($AJ$1=5),'Data Entry'!I1113,"")</f>
        <v>0</v>
      </c>
      <c r="AS1108" s="24" t="str">
        <f t="shared" si="314"/>
        <v/>
      </c>
      <c r="AT1108" s="24" t="str">
        <f t="shared" si="315"/>
        <v/>
      </c>
      <c r="AU1108" s="24" t="str">
        <f t="shared" si="316"/>
        <v/>
      </c>
      <c r="AV1108" s="24" t="str">
        <f t="shared" si="317"/>
        <v/>
      </c>
      <c r="AX1108" t="str">
        <f>IF(BC1108="","",IF(BC1108&gt;0,COUNT($AY$2:AY1108),""))</f>
        <v/>
      </c>
      <c r="AY1108" s="24" t="str">
        <f t="shared" si="318"/>
        <v/>
      </c>
      <c r="AZ1108" s="24" t="str">
        <f>IF(AND($BB$1=5,$BC$1=AH1108),'Data Entry'!C1113,"")</f>
        <v/>
      </c>
      <c r="BA1108" s="24" t="str">
        <f>IF(AND($BB$1=5,AG1108=5,$BC$1=AH1108),'Data Entry'!D1113,"")</f>
        <v/>
      </c>
      <c r="BB1108" s="24" t="str">
        <f t="shared" si="319"/>
        <v/>
      </c>
      <c r="BC1108" s="24" t="str">
        <f>IF(AND($BB$1=5,AG1108=5,$BC$1=AH1108),'Data Entry'!F1113,"")</f>
        <v/>
      </c>
      <c r="BD1108" s="24" t="str">
        <f t="shared" si="320"/>
        <v/>
      </c>
      <c r="BE1108" s="24" t="str">
        <f>IF(AND($BB$1=5,AG1108=5,$BC$1=AH1108),'Data Entry'!G1113,"")</f>
        <v/>
      </c>
      <c r="BF1108" s="24" t="str">
        <f t="shared" si="321"/>
        <v/>
      </c>
      <c r="BG1108" s="24" t="str">
        <f t="shared" si="322"/>
        <v/>
      </c>
      <c r="BH1108" s="24" t="str">
        <f>IF(AND($BB$1=5,AG1108=5,$BC$1=AH1108),'Data Entry'!E1113,"")</f>
        <v/>
      </c>
      <c r="BI1108" s="24" t="str">
        <f>IF(AND($BB$1=5,AG1108=5,$BC$1=AH1108),'Data Entry'!H1113,"")</f>
        <v/>
      </c>
      <c r="BJ1108" s="24" t="str">
        <f>IF(AND($BB$1=5,AG1108=5,$BC$1=AH1108),'Data Entry'!I1113,"")</f>
        <v/>
      </c>
      <c r="BK1108" s="24" t="str">
        <f t="shared" si="323"/>
        <v/>
      </c>
      <c r="BL1108" s="24" t="str">
        <f t="shared" si="324"/>
        <v/>
      </c>
      <c r="BM1108" s="24" t="str">
        <f t="shared" si="325"/>
        <v/>
      </c>
      <c r="BN1108" s="24" t="str">
        <f t="shared" si="326"/>
        <v/>
      </c>
    </row>
    <row r="1109" spans="1:66">
      <c r="A1109" s="20"/>
      <c r="B1109" s="20"/>
      <c r="C1109" s="20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7"/>
      <c r="AF1109" t="str">
        <f>IF(AK1109="","",IF(AK1109&gt;0,COUNT($AG$2:AG1109),""))</f>
        <v/>
      </c>
      <c r="AG1109" s="24">
        <f t="shared" si="309"/>
        <v>5</v>
      </c>
      <c r="AH1109" s="24">
        <f>IF(AND($AJ$1=5),'Data Entry'!C1114,"")</f>
        <v>0</v>
      </c>
      <c r="AI1109" s="24">
        <f>IF(AND($AJ$1=5),'Data Entry'!D1114,"")</f>
        <v>0</v>
      </c>
      <c r="AJ1109" s="24" t="str">
        <f t="shared" si="310"/>
        <v/>
      </c>
      <c r="AK1109" s="24">
        <f>IF(AND($AJ$1=5),'Data Entry'!F1114,"")</f>
        <v>0</v>
      </c>
      <c r="AL1109" s="24" t="str">
        <f t="shared" si="311"/>
        <v/>
      </c>
      <c r="AM1109" s="24">
        <f>IF(AND($AJ$1=5),'Data Entry'!G1114,"")</f>
        <v>0</v>
      </c>
      <c r="AN1109" s="24" t="str">
        <f t="shared" si="312"/>
        <v/>
      </c>
      <c r="AO1109" s="24" t="str">
        <f t="shared" si="313"/>
        <v/>
      </c>
      <c r="AP1109" s="24">
        <f>IF(AND($AJ$1=5),'Data Entry'!E1114,"")</f>
        <v>0</v>
      </c>
      <c r="AQ1109" s="24">
        <f>IF(AND($AJ$1=5),'Data Entry'!H1114,"")</f>
        <v>0</v>
      </c>
      <c r="AR1109" s="24">
        <f>IF(AND($AJ$1=5),'Data Entry'!I1114,"")</f>
        <v>0</v>
      </c>
      <c r="AS1109" s="24" t="str">
        <f t="shared" si="314"/>
        <v/>
      </c>
      <c r="AT1109" s="24" t="str">
        <f t="shared" si="315"/>
        <v/>
      </c>
      <c r="AU1109" s="24" t="str">
        <f t="shared" si="316"/>
        <v/>
      </c>
      <c r="AV1109" s="24" t="str">
        <f t="shared" si="317"/>
        <v/>
      </c>
      <c r="AX1109" t="str">
        <f>IF(BC1109="","",IF(BC1109&gt;0,COUNT($AY$2:AY1109),""))</f>
        <v/>
      </c>
      <c r="AY1109" s="24" t="str">
        <f t="shared" si="318"/>
        <v/>
      </c>
      <c r="AZ1109" s="24" t="str">
        <f>IF(AND($BB$1=5,$BC$1=AH1109),'Data Entry'!C1114,"")</f>
        <v/>
      </c>
      <c r="BA1109" s="24" t="str">
        <f>IF(AND($BB$1=5,AG1109=5,$BC$1=AH1109),'Data Entry'!D1114,"")</f>
        <v/>
      </c>
      <c r="BB1109" s="24" t="str">
        <f t="shared" si="319"/>
        <v/>
      </c>
      <c r="BC1109" s="24" t="str">
        <f>IF(AND($BB$1=5,AG1109=5,$BC$1=AH1109),'Data Entry'!F1114,"")</f>
        <v/>
      </c>
      <c r="BD1109" s="24" t="str">
        <f t="shared" si="320"/>
        <v/>
      </c>
      <c r="BE1109" s="24" t="str">
        <f>IF(AND($BB$1=5,AG1109=5,$BC$1=AH1109),'Data Entry'!G1114,"")</f>
        <v/>
      </c>
      <c r="BF1109" s="24" t="str">
        <f t="shared" si="321"/>
        <v/>
      </c>
      <c r="BG1109" s="24" t="str">
        <f t="shared" si="322"/>
        <v/>
      </c>
      <c r="BH1109" s="24" t="str">
        <f>IF(AND($BB$1=5,AG1109=5,$BC$1=AH1109),'Data Entry'!E1114,"")</f>
        <v/>
      </c>
      <c r="BI1109" s="24" t="str">
        <f>IF(AND($BB$1=5,AG1109=5,$BC$1=AH1109),'Data Entry'!H1114,"")</f>
        <v/>
      </c>
      <c r="BJ1109" s="24" t="str">
        <f>IF(AND($BB$1=5,AG1109=5,$BC$1=AH1109),'Data Entry'!I1114,"")</f>
        <v/>
      </c>
      <c r="BK1109" s="24" t="str">
        <f t="shared" si="323"/>
        <v/>
      </c>
      <c r="BL1109" s="24" t="str">
        <f t="shared" si="324"/>
        <v/>
      </c>
      <c r="BM1109" s="24" t="str">
        <f t="shared" si="325"/>
        <v/>
      </c>
      <c r="BN1109" s="24" t="str">
        <f t="shared" si="326"/>
        <v/>
      </c>
    </row>
    <row r="1110" spans="1:66">
      <c r="A1110" s="20"/>
      <c r="B1110" s="20"/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7"/>
      <c r="AF1110" t="str">
        <f>IF(AK1110="","",IF(AK1110&gt;0,COUNT($AG$2:AG1110),""))</f>
        <v/>
      </c>
      <c r="AG1110" s="24">
        <f t="shared" si="309"/>
        <v>5</v>
      </c>
      <c r="AH1110" s="24">
        <f>IF(AND($AJ$1=5),'Data Entry'!C1115,"")</f>
        <v>0</v>
      </c>
      <c r="AI1110" s="24">
        <f>IF(AND($AJ$1=5),'Data Entry'!D1115,"")</f>
        <v>0</v>
      </c>
      <c r="AJ1110" s="24" t="str">
        <f t="shared" si="310"/>
        <v/>
      </c>
      <c r="AK1110" s="24">
        <f>IF(AND($AJ$1=5),'Data Entry'!F1115,"")</f>
        <v>0</v>
      </c>
      <c r="AL1110" s="24" t="str">
        <f t="shared" si="311"/>
        <v/>
      </c>
      <c r="AM1110" s="24">
        <f>IF(AND($AJ$1=5),'Data Entry'!G1115,"")</f>
        <v>0</v>
      </c>
      <c r="AN1110" s="24" t="str">
        <f t="shared" si="312"/>
        <v/>
      </c>
      <c r="AO1110" s="24" t="str">
        <f t="shared" si="313"/>
        <v/>
      </c>
      <c r="AP1110" s="24">
        <f>IF(AND($AJ$1=5),'Data Entry'!E1115,"")</f>
        <v>0</v>
      </c>
      <c r="AQ1110" s="24">
        <f>IF(AND($AJ$1=5),'Data Entry'!H1115,"")</f>
        <v>0</v>
      </c>
      <c r="AR1110" s="24">
        <f>IF(AND($AJ$1=5),'Data Entry'!I1115,"")</f>
        <v>0</v>
      </c>
      <c r="AS1110" s="24" t="str">
        <f t="shared" si="314"/>
        <v/>
      </c>
      <c r="AT1110" s="24" t="str">
        <f t="shared" si="315"/>
        <v/>
      </c>
      <c r="AU1110" s="24" t="str">
        <f t="shared" si="316"/>
        <v/>
      </c>
      <c r="AV1110" s="24" t="str">
        <f t="shared" si="317"/>
        <v/>
      </c>
      <c r="AX1110" t="str">
        <f>IF(BC1110="","",IF(BC1110&gt;0,COUNT($AY$2:AY1110),""))</f>
        <v/>
      </c>
      <c r="AY1110" s="24" t="str">
        <f t="shared" si="318"/>
        <v/>
      </c>
      <c r="AZ1110" s="24" t="str">
        <f>IF(AND($BB$1=5,$BC$1=AH1110),'Data Entry'!C1115,"")</f>
        <v/>
      </c>
      <c r="BA1110" s="24" t="str">
        <f>IF(AND($BB$1=5,AG1110=5,$BC$1=AH1110),'Data Entry'!D1115,"")</f>
        <v/>
      </c>
      <c r="BB1110" s="24" t="str">
        <f t="shared" si="319"/>
        <v/>
      </c>
      <c r="BC1110" s="24" t="str">
        <f>IF(AND($BB$1=5,AG1110=5,$BC$1=AH1110),'Data Entry'!F1115,"")</f>
        <v/>
      </c>
      <c r="BD1110" s="24" t="str">
        <f t="shared" si="320"/>
        <v/>
      </c>
      <c r="BE1110" s="24" t="str">
        <f>IF(AND($BB$1=5,AG1110=5,$BC$1=AH1110),'Data Entry'!G1115,"")</f>
        <v/>
      </c>
      <c r="BF1110" s="24" t="str">
        <f t="shared" si="321"/>
        <v/>
      </c>
      <c r="BG1110" s="24" t="str">
        <f t="shared" si="322"/>
        <v/>
      </c>
      <c r="BH1110" s="24" t="str">
        <f>IF(AND($BB$1=5,AG1110=5,$BC$1=AH1110),'Data Entry'!E1115,"")</f>
        <v/>
      </c>
      <c r="BI1110" s="24" t="str">
        <f>IF(AND($BB$1=5,AG1110=5,$BC$1=AH1110),'Data Entry'!H1115,"")</f>
        <v/>
      </c>
      <c r="BJ1110" s="24" t="str">
        <f>IF(AND($BB$1=5,AG1110=5,$BC$1=AH1110),'Data Entry'!I1115,"")</f>
        <v/>
      </c>
      <c r="BK1110" s="24" t="str">
        <f t="shared" si="323"/>
        <v/>
      </c>
      <c r="BL1110" s="24" t="str">
        <f t="shared" si="324"/>
        <v/>
      </c>
      <c r="BM1110" s="24" t="str">
        <f t="shared" si="325"/>
        <v/>
      </c>
      <c r="BN1110" s="24" t="str">
        <f t="shared" si="326"/>
        <v/>
      </c>
    </row>
    <row r="1111" spans="1:66">
      <c r="A1111" s="20"/>
      <c r="B1111" s="20"/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7"/>
      <c r="AF1111" t="str">
        <f>IF(AK1111="","",IF(AK1111&gt;0,COUNT($AG$2:AG1111),""))</f>
        <v/>
      </c>
      <c r="AG1111" s="24">
        <f t="shared" si="309"/>
        <v>5</v>
      </c>
      <c r="AH1111" s="24">
        <f>IF(AND($AJ$1=5),'Data Entry'!C1116,"")</f>
        <v>0</v>
      </c>
      <c r="AI1111" s="24">
        <f>IF(AND($AJ$1=5),'Data Entry'!D1116,"")</f>
        <v>0</v>
      </c>
      <c r="AJ1111" s="24" t="str">
        <f t="shared" si="310"/>
        <v/>
      </c>
      <c r="AK1111" s="24">
        <f>IF(AND($AJ$1=5),'Data Entry'!F1116,"")</f>
        <v>0</v>
      </c>
      <c r="AL1111" s="24" t="str">
        <f t="shared" si="311"/>
        <v/>
      </c>
      <c r="AM1111" s="24">
        <f>IF(AND($AJ$1=5),'Data Entry'!G1116,"")</f>
        <v>0</v>
      </c>
      <c r="AN1111" s="24" t="str">
        <f t="shared" si="312"/>
        <v/>
      </c>
      <c r="AO1111" s="24" t="str">
        <f t="shared" si="313"/>
        <v/>
      </c>
      <c r="AP1111" s="24">
        <f>IF(AND($AJ$1=5),'Data Entry'!E1116,"")</f>
        <v>0</v>
      </c>
      <c r="AQ1111" s="24">
        <f>IF(AND($AJ$1=5),'Data Entry'!H1116,"")</f>
        <v>0</v>
      </c>
      <c r="AR1111" s="24">
        <f>IF(AND($AJ$1=5),'Data Entry'!I1116,"")</f>
        <v>0</v>
      </c>
      <c r="AS1111" s="24" t="str">
        <f t="shared" si="314"/>
        <v/>
      </c>
      <c r="AT1111" s="24" t="str">
        <f t="shared" si="315"/>
        <v/>
      </c>
      <c r="AU1111" s="24" t="str">
        <f t="shared" si="316"/>
        <v/>
      </c>
      <c r="AV1111" s="24" t="str">
        <f t="shared" si="317"/>
        <v/>
      </c>
      <c r="AX1111" t="str">
        <f>IF(BC1111="","",IF(BC1111&gt;0,COUNT($AY$2:AY1111),""))</f>
        <v/>
      </c>
      <c r="AY1111" s="24" t="str">
        <f t="shared" si="318"/>
        <v/>
      </c>
      <c r="AZ1111" s="24" t="str">
        <f>IF(AND($BB$1=5,$BC$1=AH1111),'Data Entry'!C1116,"")</f>
        <v/>
      </c>
      <c r="BA1111" s="24" t="str">
        <f>IF(AND($BB$1=5,AG1111=5,$BC$1=AH1111),'Data Entry'!D1116,"")</f>
        <v/>
      </c>
      <c r="BB1111" s="24" t="str">
        <f t="shared" si="319"/>
        <v/>
      </c>
      <c r="BC1111" s="24" t="str">
        <f>IF(AND($BB$1=5,AG1111=5,$BC$1=AH1111),'Data Entry'!F1116,"")</f>
        <v/>
      </c>
      <c r="BD1111" s="24" t="str">
        <f t="shared" si="320"/>
        <v/>
      </c>
      <c r="BE1111" s="24" t="str">
        <f>IF(AND($BB$1=5,AG1111=5,$BC$1=AH1111),'Data Entry'!G1116,"")</f>
        <v/>
      </c>
      <c r="BF1111" s="24" t="str">
        <f t="shared" si="321"/>
        <v/>
      </c>
      <c r="BG1111" s="24" t="str">
        <f t="shared" si="322"/>
        <v/>
      </c>
      <c r="BH1111" s="24" t="str">
        <f>IF(AND($BB$1=5,AG1111=5,$BC$1=AH1111),'Data Entry'!E1116,"")</f>
        <v/>
      </c>
      <c r="BI1111" s="24" t="str">
        <f>IF(AND($BB$1=5,AG1111=5,$BC$1=AH1111),'Data Entry'!H1116,"")</f>
        <v/>
      </c>
      <c r="BJ1111" s="24" t="str">
        <f>IF(AND($BB$1=5,AG1111=5,$BC$1=AH1111),'Data Entry'!I1116,"")</f>
        <v/>
      </c>
      <c r="BK1111" s="24" t="str">
        <f t="shared" si="323"/>
        <v/>
      </c>
      <c r="BL1111" s="24" t="str">
        <f t="shared" si="324"/>
        <v/>
      </c>
      <c r="BM1111" s="24" t="str">
        <f t="shared" si="325"/>
        <v/>
      </c>
      <c r="BN1111" s="24" t="str">
        <f t="shared" si="326"/>
        <v/>
      </c>
    </row>
    <row r="1112" spans="1:66">
      <c r="A1112" s="20"/>
      <c r="B1112" s="20"/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7"/>
      <c r="AF1112" t="str">
        <f>IF(AK1112="","",IF(AK1112&gt;0,COUNT($AG$2:AG1112),""))</f>
        <v/>
      </c>
      <c r="AG1112" s="24">
        <f t="shared" si="309"/>
        <v>5</v>
      </c>
      <c r="AH1112" s="24">
        <f>IF(AND($AJ$1=5),'Data Entry'!C1117,"")</f>
        <v>0</v>
      </c>
      <c r="AI1112" s="24">
        <f>IF(AND($AJ$1=5),'Data Entry'!D1117,"")</f>
        <v>0</v>
      </c>
      <c r="AJ1112" s="24" t="str">
        <f t="shared" si="310"/>
        <v/>
      </c>
      <c r="AK1112" s="24">
        <f>IF(AND($AJ$1=5),'Data Entry'!F1117,"")</f>
        <v>0</v>
      </c>
      <c r="AL1112" s="24" t="str">
        <f t="shared" si="311"/>
        <v/>
      </c>
      <c r="AM1112" s="24">
        <f>IF(AND($AJ$1=5),'Data Entry'!G1117,"")</f>
        <v>0</v>
      </c>
      <c r="AN1112" s="24" t="str">
        <f t="shared" si="312"/>
        <v/>
      </c>
      <c r="AO1112" s="24" t="str">
        <f t="shared" si="313"/>
        <v/>
      </c>
      <c r="AP1112" s="24">
        <f>IF(AND($AJ$1=5),'Data Entry'!E1117,"")</f>
        <v>0</v>
      </c>
      <c r="AQ1112" s="24">
        <f>IF(AND($AJ$1=5),'Data Entry'!H1117,"")</f>
        <v>0</v>
      </c>
      <c r="AR1112" s="24">
        <f>IF(AND($AJ$1=5),'Data Entry'!I1117,"")</f>
        <v>0</v>
      </c>
      <c r="AS1112" s="24" t="str">
        <f t="shared" si="314"/>
        <v/>
      </c>
      <c r="AT1112" s="24" t="str">
        <f t="shared" si="315"/>
        <v/>
      </c>
      <c r="AU1112" s="24" t="str">
        <f t="shared" si="316"/>
        <v/>
      </c>
      <c r="AV1112" s="24" t="str">
        <f t="shared" si="317"/>
        <v/>
      </c>
      <c r="AX1112" t="str">
        <f>IF(BC1112="","",IF(BC1112&gt;0,COUNT($AY$2:AY1112),""))</f>
        <v/>
      </c>
      <c r="AY1112" s="24" t="str">
        <f t="shared" si="318"/>
        <v/>
      </c>
      <c r="AZ1112" s="24" t="str">
        <f>IF(AND($BB$1=5,$BC$1=AH1112),'Data Entry'!C1117,"")</f>
        <v/>
      </c>
      <c r="BA1112" s="24" t="str">
        <f>IF(AND($BB$1=5,AG1112=5,$BC$1=AH1112),'Data Entry'!D1117,"")</f>
        <v/>
      </c>
      <c r="BB1112" s="24" t="str">
        <f t="shared" si="319"/>
        <v/>
      </c>
      <c r="BC1112" s="24" t="str">
        <f>IF(AND($BB$1=5,AG1112=5,$BC$1=AH1112),'Data Entry'!F1117,"")</f>
        <v/>
      </c>
      <c r="BD1112" s="24" t="str">
        <f t="shared" si="320"/>
        <v/>
      </c>
      <c r="BE1112" s="24" t="str">
        <f>IF(AND($BB$1=5,AG1112=5,$BC$1=AH1112),'Data Entry'!G1117,"")</f>
        <v/>
      </c>
      <c r="BF1112" s="24" t="str">
        <f t="shared" si="321"/>
        <v/>
      </c>
      <c r="BG1112" s="24" t="str">
        <f t="shared" si="322"/>
        <v/>
      </c>
      <c r="BH1112" s="24" t="str">
        <f>IF(AND($BB$1=5,AG1112=5,$BC$1=AH1112),'Data Entry'!E1117,"")</f>
        <v/>
      </c>
      <c r="BI1112" s="24" t="str">
        <f>IF(AND($BB$1=5,AG1112=5,$BC$1=AH1112),'Data Entry'!H1117,"")</f>
        <v/>
      </c>
      <c r="BJ1112" s="24" t="str">
        <f>IF(AND($BB$1=5,AG1112=5,$BC$1=AH1112),'Data Entry'!I1117,"")</f>
        <v/>
      </c>
      <c r="BK1112" s="24" t="str">
        <f t="shared" si="323"/>
        <v/>
      </c>
      <c r="BL1112" s="24" t="str">
        <f t="shared" si="324"/>
        <v/>
      </c>
      <c r="BM1112" s="24" t="str">
        <f t="shared" si="325"/>
        <v/>
      </c>
      <c r="BN1112" s="24" t="str">
        <f t="shared" si="326"/>
        <v/>
      </c>
    </row>
    <row r="1113" spans="1:66">
      <c r="A1113" s="20"/>
      <c r="B1113" s="2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7"/>
      <c r="AF1113" t="str">
        <f>IF(AK1113="","",IF(AK1113&gt;0,COUNT($AG$2:AG1113),""))</f>
        <v/>
      </c>
      <c r="AG1113" s="24">
        <f t="shared" si="309"/>
        <v>5</v>
      </c>
      <c r="AH1113" s="24">
        <f>IF(AND($AJ$1=5),'Data Entry'!C1118,"")</f>
        <v>0</v>
      </c>
      <c r="AI1113" s="24">
        <f>IF(AND($AJ$1=5),'Data Entry'!D1118,"")</f>
        <v>0</v>
      </c>
      <c r="AJ1113" s="24" t="str">
        <f t="shared" si="310"/>
        <v/>
      </c>
      <c r="AK1113" s="24">
        <f>IF(AND($AJ$1=5),'Data Entry'!F1118,"")</f>
        <v>0</v>
      </c>
      <c r="AL1113" s="24" t="str">
        <f t="shared" si="311"/>
        <v/>
      </c>
      <c r="AM1113" s="24">
        <f>IF(AND($AJ$1=5),'Data Entry'!G1118,"")</f>
        <v>0</v>
      </c>
      <c r="AN1113" s="24" t="str">
        <f t="shared" si="312"/>
        <v/>
      </c>
      <c r="AO1113" s="24" t="str">
        <f t="shared" si="313"/>
        <v/>
      </c>
      <c r="AP1113" s="24">
        <f>IF(AND($AJ$1=5),'Data Entry'!E1118,"")</f>
        <v>0</v>
      </c>
      <c r="AQ1113" s="24">
        <f>IF(AND($AJ$1=5),'Data Entry'!H1118,"")</f>
        <v>0</v>
      </c>
      <c r="AR1113" s="24">
        <f>IF(AND($AJ$1=5),'Data Entry'!I1118,"")</f>
        <v>0</v>
      </c>
      <c r="AS1113" s="24" t="str">
        <f t="shared" si="314"/>
        <v/>
      </c>
      <c r="AT1113" s="24" t="str">
        <f t="shared" si="315"/>
        <v/>
      </c>
      <c r="AU1113" s="24" t="str">
        <f t="shared" si="316"/>
        <v/>
      </c>
      <c r="AV1113" s="24" t="str">
        <f t="shared" si="317"/>
        <v/>
      </c>
      <c r="AX1113" t="str">
        <f>IF(BC1113="","",IF(BC1113&gt;0,COUNT($AY$2:AY1113),""))</f>
        <v/>
      </c>
      <c r="AY1113" s="24" t="str">
        <f t="shared" si="318"/>
        <v/>
      </c>
      <c r="AZ1113" s="24" t="str">
        <f>IF(AND($BB$1=5,$BC$1=AH1113),'Data Entry'!C1118,"")</f>
        <v/>
      </c>
      <c r="BA1113" s="24" t="str">
        <f>IF(AND($BB$1=5,AG1113=5,$BC$1=AH1113),'Data Entry'!D1118,"")</f>
        <v/>
      </c>
      <c r="BB1113" s="24" t="str">
        <f t="shared" si="319"/>
        <v/>
      </c>
      <c r="BC1113" s="24" t="str">
        <f>IF(AND($BB$1=5,AG1113=5,$BC$1=AH1113),'Data Entry'!F1118,"")</f>
        <v/>
      </c>
      <c r="BD1113" s="24" t="str">
        <f t="shared" si="320"/>
        <v/>
      </c>
      <c r="BE1113" s="24" t="str">
        <f>IF(AND($BB$1=5,AG1113=5,$BC$1=AH1113),'Data Entry'!G1118,"")</f>
        <v/>
      </c>
      <c r="BF1113" s="24" t="str">
        <f t="shared" si="321"/>
        <v/>
      </c>
      <c r="BG1113" s="24" t="str">
        <f t="shared" si="322"/>
        <v/>
      </c>
      <c r="BH1113" s="24" t="str">
        <f>IF(AND($BB$1=5,AG1113=5,$BC$1=AH1113),'Data Entry'!E1118,"")</f>
        <v/>
      </c>
      <c r="BI1113" s="24" t="str">
        <f>IF(AND($BB$1=5,AG1113=5,$BC$1=AH1113),'Data Entry'!H1118,"")</f>
        <v/>
      </c>
      <c r="BJ1113" s="24" t="str">
        <f>IF(AND($BB$1=5,AG1113=5,$BC$1=AH1113),'Data Entry'!I1118,"")</f>
        <v/>
      </c>
      <c r="BK1113" s="24" t="str">
        <f t="shared" si="323"/>
        <v/>
      </c>
      <c r="BL1113" s="24" t="str">
        <f t="shared" si="324"/>
        <v/>
      </c>
      <c r="BM1113" s="24" t="str">
        <f t="shared" si="325"/>
        <v/>
      </c>
      <c r="BN1113" s="24" t="str">
        <f t="shared" si="326"/>
        <v/>
      </c>
    </row>
    <row r="1114" spans="1:66">
      <c r="A1114" s="20"/>
      <c r="B1114" s="20"/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7"/>
      <c r="AF1114" t="str">
        <f>IF(AK1114="","",IF(AK1114&gt;0,COUNT($AG$2:AG1114),""))</f>
        <v/>
      </c>
      <c r="AG1114" s="24">
        <f t="shared" si="309"/>
        <v>5</v>
      </c>
      <c r="AH1114" s="24">
        <f>IF(AND($AJ$1=5),'Data Entry'!C1119,"")</f>
        <v>0</v>
      </c>
      <c r="AI1114" s="24">
        <f>IF(AND($AJ$1=5),'Data Entry'!D1119,"")</f>
        <v>0</v>
      </c>
      <c r="AJ1114" s="24" t="str">
        <f t="shared" si="310"/>
        <v/>
      </c>
      <c r="AK1114" s="24">
        <f>IF(AND($AJ$1=5),'Data Entry'!F1119,"")</f>
        <v>0</v>
      </c>
      <c r="AL1114" s="24" t="str">
        <f t="shared" si="311"/>
        <v/>
      </c>
      <c r="AM1114" s="24">
        <f>IF(AND($AJ$1=5),'Data Entry'!G1119,"")</f>
        <v>0</v>
      </c>
      <c r="AN1114" s="24" t="str">
        <f t="shared" si="312"/>
        <v/>
      </c>
      <c r="AO1114" s="24" t="str">
        <f t="shared" si="313"/>
        <v/>
      </c>
      <c r="AP1114" s="24">
        <f>IF(AND($AJ$1=5),'Data Entry'!E1119,"")</f>
        <v>0</v>
      </c>
      <c r="AQ1114" s="24">
        <f>IF(AND($AJ$1=5),'Data Entry'!H1119,"")</f>
        <v>0</v>
      </c>
      <c r="AR1114" s="24">
        <f>IF(AND($AJ$1=5),'Data Entry'!I1119,"")</f>
        <v>0</v>
      </c>
      <c r="AS1114" s="24" t="str">
        <f t="shared" si="314"/>
        <v/>
      </c>
      <c r="AT1114" s="24" t="str">
        <f t="shared" si="315"/>
        <v/>
      </c>
      <c r="AU1114" s="24" t="str">
        <f t="shared" si="316"/>
        <v/>
      </c>
      <c r="AV1114" s="24" t="str">
        <f t="shared" si="317"/>
        <v/>
      </c>
      <c r="AX1114" t="str">
        <f>IF(BC1114="","",IF(BC1114&gt;0,COUNT($AY$2:AY1114),""))</f>
        <v/>
      </c>
      <c r="AY1114" s="24" t="str">
        <f t="shared" si="318"/>
        <v/>
      </c>
      <c r="AZ1114" s="24" t="str">
        <f>IF(AND($BB$1=5,$BC$1=AH1114),'Data Entry'!C1119,"")</f>
        <v/>
      </c>
      <c r="BA1114" s="24" t="str">
        <f>IF(AND($BB$1=5,AG1114=5,$BC$1=AH1114),'Data Entry'!D1119,"")</f>
        <v/>
      </c>
      <c r="BB1114" s="24" t="str">
        <f t="shared" si="319"/>
        <v/>
      </c>
      <c r="BC1114" s="24" t="str">
        <f>IF(AND($BB$1=5,AG1114=5,$BC$1=AH1114),'Data Entry'!F1119,"")</f>
        <v/>
      </c>
      <c r="BD1114" s="24" t="str">
        <f t="shared" si="320"/>
        <v/>
      </c>
      <c r="BE1114" s="24" t="str">
        <f>IF(AND($BB$1=5,AG1114=5,$BC$1=AH1114),'Data Entry'!G1119,"")</f>
        <v/>
      </c>
      <c r="BF1114" s="24" t="str">
        <f t="shared" si="321"/>
        <v/>
      </c>
      <c r="BG1114" s="24" t="str">
        <f t="shared" si="322"/>
        <v/>
      </c>
      <c r="BH1114" s="24" t="str">
        <f>IF(AND($BB$1=5,AG1114=5,$BC$1=AH1114),'Data Entry'!E1119,"")</f>
        <v/>
      </c>
      <c r="BI1114" s="24" t="str">
        <f>IF(AND($BB$1=5,AG1114=5,$BC$1=AH1114),'Data Entry'!H1119,"")</f>
        <v/>
      </c>
      <c r="BJ1114" s="24" t="str">
        <f>IF(AND($BB$1=5,AG1114=5,$BC$1=AH1114),'Data Entry'!I1119,"")</f>
        <v/>
      </c>
      <c r="BK1114" s="24" t="str">
        <f t="shared" si="323"/>
        <v/>
      </c>
      <c r="BL1114" s="24" t="str">
        <f t="shared" si="324"/>
        <v/>
      </c>
      <c r="BM1114" s="24" t="str">
        <f t="shared" si="325"/>
        <v/>
      </c>
      <c r="BN1114" s="24" t="str">
        <f t="shared" si="326"/>
        <v/>
      </c>
    </row>
    <row r="1115" spans="1:66">
      <c r="A1115" s="20"/>
      <c r="B1115" s="20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7"/>
      <c r="AF1115" t="str">
        <f>IF(AK1115="","",IF(AK1115&gt;0,COUNT($AG$2:AG1115),""))</f>
        <v/>
      </c>
      <c r="AG1115" s="24">
        <f t="shared" si="309"/>
        <v>5</v>
      </c>
      <c r="AH1115" s="24">
        <f>IF(AND($AJ$1=5),'Data Entry'!C1120,"")</f>
        <v>0</v>
      </c>
      <c r="AI1115" s="24">
        <f>IF(AND($AJ$1=5),'Data Entry'!D1120,"")</f>
        <v>0</v>
      </c>
      <c r="AJ1115" s="24" t="str">
        <f t="shared" si="310"/>
        <v/>
      </c>
      <c r="AK1115" s="24">
        <f>IF(AND($AJ$1=5),'Data Entry'!F1120,"")</f>
        <v>0</v>
      </c>
      <c r="AL1115" s="24" t="str">
        <f t="shared" si="311"/>
        <v/>
      </c>
      <c r="AM1115" s="24">
        <f>IF(AND($AJ$1=5),'Data Entry'!G1120,"")</f>
        <v>0</v>
      </c>
      <c r="AN1115" s="24" t="str">
        <f t="shared" si="312"/>
        <v/>
      </c>
      <c r="AO1115" s="24" t="str">
        <f t="shared" si="313"/>
        <v/>
      </c>
      <c r="AP1115" s="24">
        <f>IF(AND($AJ$1=5),'Data Entry'!E1120,"")</f>
        <v>0</v>
      </c>
      <c r="AQ1115" s="24">
        <f>IF(AND($AJ$1=5),'Data Entry'!H1120,"")</f>
        <v>0</v>
      </c>
      <c r="AR1115" s="24">
        <f>IF(AND($AJ$1=5),'Data Entry'!I1120,"")</f>
        <v>0</v>
      </c>
      <c r="AS1115" s="24" t="str">
        <f t="shared" si="314"/>
        <v/>
      </c>
      <c r="AT1115" s="24" t="str">
        <f t="shared" si="315"/>
        <v/>
      </c>
      <c r="AU1115" s="24" t="str">
        <f t="shared" si="316"/>
        <v/>
      </c>
      <c r="AV1115" s="24" t="str">
        <f t="shared" si="317"/>
        <v/>
      </c>
      <c r="AX1115" t="str">
        <f>IF(BC1115="","",IF(BC1115&gt;0,COUNT($AY$2:AY1115),""))</f>
        <v/>
      </c>
      <c r="AY1115" s="24" t="str">
        <f t="shared" si="318"/>
        <v/>
      </c>
      <c r="AZ1115" s="24" t="str">
        <f>IF(AND($BB$1=5,$BC$1=AH1115),'Data Entry'!C1120,"")</f>
        <v/>
      </c>
      <c r="BA1115" s="24" t="str">
        <f>IF(AND($BB$1=5,AG1115=5,$BC$1=AH1115),'Data Entry'!D1120,"")</f>
        <v/>
      </c>
      <c r="BB1115" s="24" t="str">
        <f t="shared" si="319"/>
        <v/>
      </c>
      <c r="BC1115" s="24" t="str">
        <f>IF(AND($BB$1=5,AG1115=5,$BC$1=AH1115),'Data Entry'!F1120,"")</f>
        <v/>
      </c>
      <c r="BD1115" s="24" t="str">
        <f t="shared" si="320"/>
        <v/>
      </c>
      <c r="BE1115" s="24" t="str">
        <f>IF(AND($BB$1=5,AG1115=5,$BC$1=AH1115),'Data Entry'!G1120,"")</f>
        <v/>
      </c>
      <c r="BF1115" s="24" t="str">
        <f t="shared" si="321"/>
        <v/>
      </c>
      <c r="BG1115" s="24" t="str">
        <f t="shared" si="322"/>
        <v/>
      </c>
      <c r="BH1115" s="24" t="str">
        <f>IF(AND($BB$1=5,AG1115=5,$BC$1=AH1115),'Data Entry'!E1120,"")</f>
        <v/>
      </c>
      <c r="BI1115" s="24" t="str">
        <f>IF(AND($BB$1=5,AG1115=5,$BC$1=AH1115),'Data Entry'!H1120,"")</f>
        <v/>
      </c>
      <c r="BJ1115" s="24" t="str">
        <f>IF(AND($BB$1=5,AG1115=5,$BC$1=AH1115),'Data Entry'!I1120,"")</f>
        <v/>
      </c>
      <c r="BK1115" s="24" t="str">
        <f t="shared" si="323"/>
        <v/>
      </c>
      <c r="BL1115" s="24" t="str">
        <f t="shared" si="324"/>
        <v/>
      </c>
      <c r="BM1115" s="24" t="str">
        <f t="shared" si="325"/>
        <v/>
      </c>
      <c r="BN1115" s="24" t="str">
        <f t="shared" si="326"/>
        <v/>
      </c>
    </row>
    <row r="1116" spans="1:66">
      <c r="A1116" s="20"/>
      <c r="B1116" s="20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7"/>
      <c r="AF1116" t="str">
        <f>IF(AK1116="","",IF(AK1116&gt;0,COUNT($AG$2:AG1116),""))</f>
        <v/>
      </c>
      <c r="AG1116" s="24">
        <f t="shared" si="309"/>
        <v>5</v>
      </c>
      <c r="AH1116" s="24">
        <f>IF(AND($AJ$1=5),'Data Entry'!C1121,"")</f>
        <v>0</v>
      </c>
      <c r="AI1116" s="24">
        <f>IF(AND($AJ$1=5),'Data Entry'!D1121,"")</f>
        <v>0</v>
      </c>
      <c r="AJ1116" s="24" t="str">
        <f t="shared" si="310"/>
        <v/>
      </c>
      <c r="AK1116" s="24">
        <f>IF(AND($AJ$1=5),'Data Entry'!F1121,"")</f>
        <v>0</v>
      </c>
      <c r="AL1116" s="24" t="str">
        <f t="shared" si="311"/>
        <v/>
      </c>
      <c r="AM1116" s="24">
        <f>IF(AND($AJ$1=5),'Data Entry'!G1121,"")</f>
        <v>0</v>
      </c>
      <c r="AN1116" s="24" t="str">
        <f t="shared" si="312"/>
        <v/>
      </c>
      <c r="AO1116" s="24" t="str">
        <f t="shared" si="313"/>
        <v/>
      </c>
      <c r="AP1116" s="24">
        <f>IF(AND($AJ$1=5),'Data Entry'!E1121,"")</f>
        <v>0</v>
      </c>
      <c r="AQ1116" s="24">
        <f>IF(AND($AJ$1=5),'Data Entry'!H1121,"")</f>
        <v>0</v>
      </c>
      <c r="AR1116" s="24">
        <f>IF(AND($AJ$1=5),'Data Entry'!I1121,"")</f>
        <v>0</v>
      </c>
      <c r="AS1116" s="24" t="str">
        <f t="shared" si="314"/>
        <v/>
      </c>
      <c r="AT1116" s="24" t="str">
        <f t="shared" si="315"/>
        <v/>
      </c>
      <c r="AU1116" s="24" t="str">
        <f t="shared" si="316"/>
        <v/>
      </c>
      <c r="AV1116" s="24" t="str">
        <f t="shared" si="317"/>
        <v/>
      </c>
      <c r="AX1116" t="str">
        <f>IF(BC1116="","",IF(BC1116&gt;0,COUNT($AY$2:AY1116),""))</f>
        <v/>
      </c>
      <c r="AY1116" s="24" t="str">
        <f t="shared" si="318"/>
        <v/>
      </c>
      <c r="AZ1116" s="24" t="str">
        <f>IF(AND($BB$1=5,$BC$1=AH1116),'Data Entry'!C1121,"")</f>
        <v/>
      </c>
      <c r="BA1116" s="24" t="str">
        <f>IF(AND($BB$1=5,AG1116=5,$BC$1=AH1116),'Data Entry'!D1121,"")</f>
        <v/>
      </c>
      <c r="BB1116" s="24" t="str">
        <f t="shared" si="319"/>
        <v/>
      </c>
      <c r="BC1116" s="24" t="str">
        <f>IF(AND($BB$1=5,AG1116=5,$BC$1=AH1116),'Data Entry'!F1121,"")</f>
        <v/>
      </c>
      <c r="BD1116" s="24" t="str">
        <f t="shared" si="320"/>
        <v/>
      </c>
      <c r="BE1116" s="24" t="str">
        <f>IF(AND($BB$1=5,AG1116=5,$BC$1=AH1116),'Data Entry'!G1121,"")</f>
        <v/>
      </c>
      <c r="BF1116" s="24" t="str">
        <f t="shared" si="321"/>
        <v/>
      </c>
      <c r="BG1116" s="24" t="str">
        <f t="shared" si="322"/>
        <v/>
      </c>
      <c r="BH1116" s="24" t="str">
        <f>IF(AND($BB$1=5,AG1116=5,$BC$1=AH1116),'Data Entry'!E1121,"")</f>
        <v/>
      </c>
      <c r="BI1116" s="24" t="str">
        <f>IF(AND($BB$1=5,AG1116=5,$BC$1=AH1116),'Data Entry'!H1121,"")</f>
        <v/>
      </c>
      <c r="BJ1116" s="24" t="str">
        <f>IF(AND($BB$1=5,AG1116=5,$BC$1=AH1116),'Data Entry'!I1121,"")</f>
        <v/>
      </c>
      <c r="BK1116" s="24" t="str">
        <f t="shared" si="323"/>
        <v/>
      </c>
      <c r="BL1116" s="24" t="str">
        <f t="shared" si="324"/>
        <v/>
      </c>
      <c r="BM1116" s="24" t="str">
        <f t="shared" si="325"/>
        <v/>
      </c>
      <c r="BN1116" s="24" t="str">
        <f t="shared" si="326"/>
        <v/>
      </c>
    </row>
    <row r="1117" spans="1:66">
      <c r="A1117" s="20"/>
      <c r="B1117" s="20"/>
      <c r="C1117" s="20"/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7"/>
      <c r="AF1117" t="str">
        <f>IF(AK1117="","",IF(AK1117&gt;0,COUNT($AG$2:AG1117),""))</f>
        <v/>
      </c>
      <c r="AG1117" s="24">
        <f t="shared" si="309"/>
        <v>5</v>
      </c>
      <c r="AH1117" s="24">
        <f>IF(AND($AJ$1=5),'Data Entry'!C1122,"")</f>
        <v>0</v>
      </c>
      <c r="AI1117" s="24">
        <f>IF(AND($AJ$1=5),'Data Entry'!D1122,"")</f>
        <v>0</v>
      </c>
      <c r="AJ1117" s="24" t="str">
        <f t="shared" si="310"/>
        <v/>
      </c>
      <c r="AK1117" s="24">
        <f>IF(AND($AJ$1=5),'Data Entry'!F1122,"")</f>
        <v>0</v>
      </c>
      <c r="AL1117" s="24" t="str">
        <f t="shared" si="311"/>
        <v/>
      </c>
      <c r="AM1117" s="24">
        <f>IF(AND($AJ$1=5),'Data Entry'!G1122,"")</f>
        <v>0</v>
      </c>
      <c r="AN1117" s="24" t="str">
        <f t="shared" si="312"/>
        <v/>
      </c>
      <c r="AO1117" s="24" t="str">
        <f t="shared" si="313"/>
        <v/>
      </c>
      <c r="AP1117" s="24">
        <f>IF(AND($AJ$1=5),'Data Entry'!E1122,"")</f>
        <v>0</v>
      </c>
      <c r="AQ1117" s="24">
        <f>IF(AND($AJ$1=5),'Data Entry'!H1122,"")</f>
        <v>0</v>
      </c>
      <c r="AR1117" s="24">
        <f>IF(AND($AJ$1=5),'Data Entry'!I1122,"")</f>
        <v>0</v>
      </c>
      <c r="AS1117" s="24" t="str">
        <f t="shared" si="314"/>
        <v/>
      </c>
      <c r="AT1117" s="24" t="str">
        <f t="shared" si="315"/>
        <v/>
      </c>
      <c r="AU1117" s="24" t="str">
        <f t="shared" si="316"/>
        <v/>
      </c>
      <c r="AV1117" s="24" t="str">
        <f t="shared" si="317"/>
        <v/>
      </c>
      <c r="AX1117" t="str">
        <f>IF(BC1117="","",IF(BC1117&gt;0,COUNT($AY$2:AY1117),""))</f>
        <v/>
      </c>
      <c r="AY1117" s="24" t="str">
        <f t="shared" si="318"/>
        <v/>
      </c>
      <c r="AZ1117" s="24" t="str">
        <f>IF(AND($BB$1=5,$BC$1=AH1117),'Data Entry'!C1122,"")</f>
        <v/>
      </c>
      <c r="BA1117" s="24" t="str">
        <f>IF(AND($BB$1=5,AG1117=5,$BC$1=AH1117),'Data Entry'!D1122,"")</f>
        <v/>
      </c>
      <c r="BB1117" s="24" t="str">
        <f t="shared" si="319"/>
        <v/>
      </c>
      <c r="BC1117" s="24" t="str">
        <f>IF(AND($BB$1=5,AG1117=5,$BC$1=AH1117),'Data Entry'!F1122,"")</f>
        <v/>
      </c>
      <c r="BD1117" s="24" t="str">
        <f t="shared" si="320"/>
        <v/>
      </c>
      <c r="BE1117" s="24" t="str">
        <f>IF(AND($BB$1=5,AG1117=5,$BC$1=AH1117),'Data Entry'!G1122,"")</f>
        <v/>
      </c>
      <c r="BF1117" s="24" t="str">
        <f t="shared" si="321"/>
        <v/>
      </c>
      <c r="BG1117" s="24" t="str">
        <f t="shared" si="322"/>
        <v/>
      </c>
      <c r="BH1117" s="24" t="str">
        <f>IF(AND($BB$1=5,AG1117=5,$BC$1=AH1117),'Data Entry'!E1122,"")</f>
        <v/>
      </c>
      <c r="BI1117" s="24" t="str">
        <f>IF(AND($BB$1=5,AG1117=5,$BC$1=AH1117),'Data Entry'!H1122,"")</f>
        <v/>
      </c>
      <c r="BJ1117" s="24" t="str">
        <f>IF(AND($BB$1=5,AG1117=5,$BC$1=AH1117),'Data Entry'!I1122,"")</f>
        <v/>
      </c>
      <c r="BK1117" s="24" t="str">
        <f t="shared" si="323"/>
        <v/>
      </c>
      <c r="BL1117" s="24" t="str">
        <f t="shared" si="324"/>
        <v/>
      </c>
      <c r="BM1117" s="24" t="str">
        <f t="shared" si="325"/>
        <v/>
      </c>
      <c r="BN1117" s="24" t="str">
        <f t="shared" si="326"/>
        <v/>
      </c>
    </row>
    <row r="1118" spans="1:66">
      <c r="A1118" s="20"/>
      <c r="B1118" s="20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7"/>
      <c r="AF1118" t="str">
        <f>IF(AK1118="","",IF(AK1118&gt;0,COUNT($AG$2:AG1118),""))</f>
        <v/>
      </c>
      <c r="AG1118" s="24">
        <f t="shared" si="309"/>
        <v>5</v>
      </c>
      <c r="AH1118" s="24">
        <f>IF(AND($AJ$1=5),'Data Entry'!C1123,"")</f>
        <v>0</v>
      </c>
      <c r="AI1118" s="24">
        <f>IF(AND($AJ$1=5),'Data Entry'!D1123,"")</f>
        <v>0</v>
      </c>
      <c r="AJ1118" s="24" t="str">
        <f t="shared" si="310"/>
        <v/>
      </c>
      <c r="AK1118" s="24">
        <f>IF(AND($AJ$1=5),'Data Entry'!F1123,"")</f>
        <v>0</v>
      </c>
      <c r="AL1118" s="24" t="str">
        <f t="shared" si="311"/>
        <v/>
      </c>
      <c r="AM1118" s="24">
        <f>IF(AND($AJ$1=5),'Data Entry'!G1123,"")</f>
        <v>0</v>
      </c>
      <c r="AN1118" s="24" t="str">
        <f t="shared" si="312"/>
        <v/>
      </c>
      <c r="AO1118" s="24" t="str">
        <f t="shared" si="313"/>
        <v/>
      </c>
      <c r="AP1118" s="24">
        <f>IF(AND($AJ$1=5),'Data Entry'!E1123,"")</f>
        <v>0</v>
      </c>
      <c r="AQ1118" s="24">
        <f>IF(AND($AJ$1=5),'Data Entry'!H1123,"")</f>
        <v>0</v>
      </c>
      <c r="AR1118" s="24">
        <f>IF(AND($AJ$1=5),'Data Entry'!I1123,"")</f>
        <v>0</v>
      </c>
      <c r="AS1118" s="24" t="str">
        <f t="shared" si="314"/>
        <v/>
      </c>
      <c r="AT1118" s="24" t="str">
        <f t="shared" si="315"/>
        <v/>
      </c>
      <c r="AU1118" s="24" t="str">
        <f t="shared" si="316"/>
        <v/>
      </c>
      <c r="AV1118" s="24" t="str">
        <f t="shared" si="317"/>
        <v/>
      </c>
      <c r="AX1118" t="str">
        <f>IF(BC1118="","",IF(BC1118&gt;0,COUNT($AY$2:AY1118),""))</f>
        <v/>
      </c>
      <c r="AY1118" s="24" t="str">
        <f t="shared" si="318"/>
        <v/>
      </c>
      <c r="AZ1118" s="24" t="str">
        <f>IF(AND($BB$1=5,$BC$1=AH1118),'Data Entry'!C1123,"")</f>
        <v/>
      </c>
      <c r="BA1118" s="24" t="str">
        <f>IF(AND($BB$1=5,AG1118=5,$BC$1=AH1118),'Data Entry'!D1123,"")</f>
        <v/>
      </c>
      <c r="BB1118" s="24" t="str">
        <f t="shared" si="319"/>
        <v/>
      </c>
      <c r="BC1118" s="24" t="str">
        <f>IF(AND($BB$1=5,AG1118=5,$BC$1=AH1118),'Data Entry'!F1123,"")</f>
        <v/>
      </c>
      <c r="BD1118" s="24" t="str">
        <f t="shared" si="320"/>
        <v/>
      </c>
      <c r="BE1118" s="24" t="str">
        <f>IF(AND($BB$1=5,AG1118=5,$BC$1=AH1118),'Data Entry'!G1123,"")</f>
        <v/>
      </c>
      <c r="BF1118" s="24" t="str">
        <f t="shared" si="321"/>
        <v/>
      </c>
      <c r="BG1118" s="24" t="str">
        <f t="shared" si="322"/>
        <v/>
      </c>
      <c r="BH1118" s="24" t="str">
        <f>IF(AND($BB$1=5,AG1118=5,$BC$1=AH1118),'Data Entry'!E1123,"")</f>
        <v/>
      </c>
      <c r="BI1118" s="24" t="str">
        <f>IF(AND($BB$1=5,AG1118=5,$BC$1=AH1118),'Data Entry'!H1123,"")</f>
        <v/>
      </c>
      <c r="BJ1118" s="24" t="str">
        <f>IF(AND($BB$1=5,AG1118=5,$BC$1=AH1118),'Data Entry'!I1123,"")</f>
        <v/>
      </c>
      <c r="BK1118" s="24" t="str">
        <f t="shared" si="323"/>
        <v/>
      </c>
      <c r="BL1118" s="24" t="str">
        <f t="shared" si="324"/>
        <v/>
      </c>
      <c r="BM1118" s="24" t="str">
        <f t="shared" si="325"/>
        <v/>
      </c>
      <c r="BN1118" s="24" t="str">
        <f t="shared" si="326"/>
        <v/>
      </c>
    </row>
    <row r="1119" spans="1:66">
      <c r="A1119" s="20"/>
      <c r="B1119" s="20"/>
      <c r="C1119" s="20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7"/>
      <c r="AF1119" t="str">
        <f>IF(AK1119="","",IF(AK1119&gt;0,COUNT($AG$2:AG1119),""))</f>
        <v/>
      </c>
      <c r="AG1119" s="24">
        <f t="shared" si="309"/>
        <v>5</v>
      </c>
      <c r="AH1119" s="24">
        <f>IF(AND($AJ$1=5),'Data Entry'!C1124,"")</f>
        <v>0</v>
      </c>
      <c r="AI1119" s="24">
        <f>IF(AND($AJ$1=5),'Data Entry'!D1124,"")</f>
        <v>0</v>
      </c>
      <c r="AJ1119" s="24" t="str">
        <f t="shared" si="310"/>
        <v/>
      </c>
      <c r="AK1119" s="24">
        <f>IF(AND($AJ$1=5),'Data Entry'!F1124,"")</f>
        <v>0</v>
      </c>
      <c r="AL1119" s="24" t="str">
        <f t="shared" si="311"/>
        <v/>
      </c>
      <c r="AM1119" s="24">
        <f>IF(AND($AJ$1=5),'Data Entry'!G1124,"")</f>
        <v>0</v>
      </c>
      <c r="AN1119" s="24" t="str">
        <f t="shared" si="312"/>
        <v/>
      </c>
      <c r="AO1119" s="24" t="str">
        <f t="shared" si="313"/>
        <v/>
      </c>
      <c r="AP1119" s="24">
        <f>IF(AND($AJ$1=5),'Data Entry'!E1124,"")</f>
        <v>0</v>
      </c>
      <c r="AQ1119" s="24">
        <f>IF(AND($AJ$1=5),'Data Entry'!H1124,"")</f>
        <v>0</v>
      </c>
      <c r="AR1119" s="24">
        <f>IF(AND($AJ$1=5),'Data Entry'!I1124,"")</f>
        <v>0</v>
      </c>
      <c r="AS1119" s="24" t="str">
        <f t="shared" si="314"/>
        <v/>
      </c>
      <c r="AT1119" s="24" t="str">
        <f t="shared" si="315"/>
        <v/>
      </c>
      <c r="AU1119" s="24" t="str">
        <f t="shared" si="316"/>
        <v/>
      </c>
      <c r="AV1119" s="24" t="str">
        <f t="shared" si="317"/>
        <v/>
      </c>
      <c r="AX1119" t="str">
        <f>IF(BC1119="","",IF(BC1119&gt;0,COUNT($AY$2:AY1119),""))</f>
        <v/>
      </c>
      <c r="AY1119" s="24" t="str">
        <f t="shared" si="318"/>
        <v/>
      </c>
      <c r="AZ1119" s="24" t="str">
        <f>IF(AND($BB$1=5,$BC$1=AH1119),'Data Entry'!C1124,"")</f>
        <v/>
      </c>
      <c r="BA1119" s="24" t="str">
        <f>IF(AND($BB$1=5,AG1119=5,$BC$1=AH1119),'Data Entry'!D1124,"")</f>
        <v/>
      </c>
      <c r="BB1119" s="24" t="str">
        <f t="shared" si="319"/>
        <v/>
      </c>
      <c r="BC1119" s="24" t="str">
        <f>IF(AND($BB$1=5,AG1119=5,$BC$1=AH1119),'Data Entry'!F1124,"")</f>
        <v/>
      </c>
      <c r="BD1119" s="24" t="str">
        <f t="shared" si="320"/>
        <v/>
      </c>
      <c r="BE1119" s="24" t="str">
        <f>IF(AND($BB$1=5,AG1119=5,$BC$1=AH1119),'Data Entry'!G1124,"")</f>
        <v/>
      </c>
      <c r="BF1119" s="24" t="str">
        <f t="shared" si="321"/>
        <v/>
      </c>
      <c r="BG1119" s="24" t="str">
        <f t="shared" si="322"/>
        <v/>
      </c>
      <c r="BH1119" s="24" t="str">
        <f>IF(AND($BB$1=5,AG1119=5,$BC$1=AH1119),'Data Entry'!E1124,"")</f>
        <v/>
      </c>
      <c r="BI1119" s="24" t="str">
        <f>IF(AND($BB$1=5,AG1119=5,$BC$1=AH1119),'Data Entry'!H1124,"")</f>
        <v/>
      </c>
      <c r="BJ1119" s="24" t="str">
        <f>IF(AND($BB$1=5,AG1119=5,$BC$1=AH1119),'Data Entry'!I1124,"")</f>
        <v/>
      </c>
      <c r="BK1119" s="24" t="str">
        <f t="shared" si="323"/>
        <v/>
      </c>
      <c r="BL1119" s="24" t="str">
        <f t="shared" si="324"/>
        <v/>
      </c>
      <c r="BM1119" s="24" t="str">
        <f t="shared" si="325"/>
        <v/>
      </c>
      <c r="BN1119" s="24" t="str">
        <f t="shared" si="326"/>
        <v/>
      </c>
    </row>
    <row r="1120" spans="1:66">
      <c r="A1120" s="20"/>
      <c r="B1120" s="20"/>
      <c r="C1120" s="20"/>
      <c r="D1120" s="20"/>
      <c r="E1120" s="20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7"/>
      <c r="AF1120" t="str">
        <f>IF(AK1120="","",IF(AK1120&gt;0,COUNT($AG$2:AG1120),""))</f>
        <v/>
      </c>
      <c r="AG1120" s="24">
        <f t="shared" si="309"/>
        <v>5</v>
      </c>
      <c r="AH1120" s="24">
        <f>IF(AND($AJ$1=5),'Data Entry'!C1125,"")</f>
        <v>0</v>
      </c>
      <c r="AI1120" s="24">
        <f>IF(AND($AJ$1=5),'Data Entry'!D1125,"")</f>
        <v>0</v>
      </c>
      <c r="AJ1120" s="24" t="str">
        <f t="shared" si="310"/>
        <v/>
      </c>
      <c r="AK1120" s="24">
        <f>IF(AND($AJ$1=5),'Data Entry'!F1125,"")</f>
        <v>0</v>
      </c>
      <c r="AL1120" s="24" t="str">
        <f t="shared" si="311"/>
        <v/>
      </c>
      <c r="AM1120" s="24">
        <f>IF(AND($AJ$1=5),'Data Entry'!G1125,"")</f>
        <v>0</v>
      </c>
      <c r="AN1120" s="24" t="str">
        <f t="shared" si="312"/>
        <v/>
      </c>
      <c r="AO1120" s="24" t="str">
        <f t="shared" si="313"/>
        <v/>
      </c>
      <c r="AP1120" s="24">
        <f>IF(AND($AJ$1=5),'Data Entry'!E1125,"")</f>
        <v>0</v>
      </c>
      <c r="AQ1120" s="24">
        <f>IF(AND($AJ$1=5),'Data Entry'!H1125,"")</f>
        <v>0</v>
      </c>
      <c r="AR1120" s="24">
        <f>IF(AND($AJ$1=5),'Data Entry'!I1125,"")</f>
        <v>0</v>
      </c>
      <c r="AS1120" s="24" t="str">
        <f t="shared" si="314"/>
        <v/>
      </c>
      <c r="AT1120" s="24" t="str">
        <f t="shared" si="315"/>
        <v/>
      </c>
      <c r="AU1120" s="24" t="str">
        <f t="shared" si="316"/>
        <v/>
      </c>
      <c r="AV1120" s="24" t="str">
        <f t="shared" si="317"/>
        <v/>
      </c>
      <c r="AX1120" t="str">
        <f>IF(BC1120="","",IF(BC1120&gt;0,COUNT($AY$2:AY1120),""))</f>
        <v/>
      </c>
      <c r="AY1120" s="24" t="str">
        <f t="shared" si="318"/>
        <v/>
      </c>
      <c r="AZ1120" s="24" t="str">
        <f>IF(AND($BB$1=5,$BC$1=AH1120),'Data Entry'!C1125,"")</f>
        <v/>
      </c>
      <c r="BA1120" s="24" t="str">
        <f>IF(AND($BB$1=5,AG1120=5,$BC$1=AH1120),'Data Entry'!D1125,"")</f>
        <v/>
      </c>
      <c r="BB1120" s="24" t="str">
        <f t="shared" si="319"/>
        <v/>
      </c>
      <c r="BC1120" s="24" t="str">
        <f>IF(AND($BB$1=5,AG1120=5,$BC$1=AH1120),'Data Entry'!F1125,"")</f>
        <v/>
      </c>
      <c r="BD1120" s="24" t="str">
        <f t="shared" si="320"/>
        <v/>
      </c>
      <c r="BE1120" s="24" t="str">
        <f>IF(AND($BB$1=5,AG1120=5,$BC$1=AH1120),'Data Entry'!G1125,"")</f>
        <v/>
      </c>
      <c r="BF1120" s="24" t="str">
        <f t="shared" si="321"/>
        <v/>
      </c>
      <c r="BG1120" s="24" t="str">
        <f t="shared" si="322"/>
        <v/>
      </c>
      <c r="BH1120" s="24" t="str">
        <f>IF(AND($BB$1=5,AG1120=5,$BC$1=AH1120),'Data Entry'!E1125,"")</f>
        <v/>
      </c>
      <c r="BI1120" s="24" t="str">
        <f>IF(AND($BB$1=5,AG1120=5,$BC$1=AH1120),'Data Entry'!H1125,"")</f>
        <v/>
      </c>
      <c r="BJ1120" s="24" t="str">
        <f>IF(AND($BB$1=5,AG1120=5,$BC$1=AH1120),'Data Entry'!I1125,"")</f>
        <v/>
      </c>
      <c r="BK1120" s="24" t="str">
        <f t="shared" si="323"/>
        <v/>
      </c>
      <c r="BL1120" s="24" t="str">
        <f t="shared" si="324"/>
        <v/>
      </c>
      <c r="BM1120" s="24" t="str">
        <f t="shared" si="325"/>
        <v/>
      </c>
      <c r="BN1120" s="24" t="str">
        <f t="shared" si="326"/>
        <v/>
      </c>
    </row>
    <row r="1121" spans="1:66">
      <c r="A1121" s="20"/>
      <c r="B1121" s="20"/>
      <c r="C1121" s="20"/>
      <c r="D1121" s="20"/>
      <c r="E1121" s="20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7"/>
      <c r="AF1121" t="str">
        <f>IF(AK1121="","",IF(AK1121&gt;0,COUNT($AG$2:AG1121),""))</f>
        <v/>
      </c>
      <c r="AG1121" s="24">
        <f t="shared" si="309"/>
        <v>5</v>
      </c>
      <c r="AH1121" s="24">
        <f>IF(AND($AJ$1=5),'Data Entry'!C1126,"")</f>
        <v>0</v>
      </c>
      <c r="AI1121" s="24">
        <f>IF(AND($AJ$1=5),'Data Entry'!D1126,"")</f>
        <v>0</v>
      </c>
      <c r="AJ1121" s="24" t="str">
        <f t="shared" si="310"/>
        <v/>
      </c>
      <c r="AK1121" s="24">
        <f>IF(AND($AJ$1=5),'Data Entry'!F1126,"")</f>
        <v>0</v>
      </c>
      <c r="AL1121" s="24" t="str">
        <f t="shared" si="311"/>
        <v/>
      </c>
      <c r="AM1121" s="24">
        <f>IF(AND($AJ$1=5),'Data Entry'!G1126,"")</f>
        <v>0</v>
      </c>
      <c r="AN1121" s="24" t="str">
        <f t="shared" si="312"/>
        <v/>
      </c>
      <c r="AO1121" s="24" t="str">
        <f t="shared" si="313"/>
        <v/>
      </c>
      <c r="AP1121" s="24">
        <f>IF(AND($AJ$1=5),'Data Entry'!E1126,"")</f>
        <v>0</v>
      </c>
      <c r="AQ1121" s="24">
        <f>IF(AND($AJ$1=5),'Data Entry'!H1126,"")</f>
        <v>0</v>
      </c>
      <c r="AR1121" s="24">
        <f>IF(AND($AJ$1=5),'Data Entry'!I1126,"")</f>
        <v>0</v>
      </c>
      <c r="AS1121" s="24" t="str">
        <f t="shared" si="314"/>
        <v/>
      </c>
      <c r="AT1121" s="24" t="str">
        <f t="shared" si="315"/>
        <v/>
      </c>
      <c r="AU1121" s="24" t="str">
        <f t="shared" si="316"/>
        <v/>
      </c>
      <c r="AV1121" s="24" t="str">
        <f t="shared" si="317"/>
        <v/>
      </c>
      <c r="AX1121" t="str">
        <f>IF(BC1121="","",IF(BC1121&gt;0,COUNT($AY$2:AY1121),""))</f>
        <v/>
      </c>
      <c r="AY1121" s="24" t="str">
        <f t="shared" si="318"/>
        <v/>
      </c>
      <c r="AZ1121" s="24" t="str">
        <f>IF(AND($BB$1=5,$BC$1=AH1121),'Data Entry'!C1126,"")</f>
        <v/>
      </c>
      <c r="BA1121" s="24" t="str">
        <f>IF(AND($BB$1=5,AG1121=5,$BC$1=AH1121),'Data Entry'!D1126,"")</f>
        <v/>
      </c>
      <c r="BB1121" s="24" t="str">
        <f t="shared" si="319"/>
        <v/>
      </c>
      <c r="BC1121" s="24" t="str">
        <f>IF(AND($BB$1=5,AG1121=5,$BC$1=AH1121),'Data Entry'!F1126,"")</f>
        <v/>
      </c>
      <c r="BD1121" s="24" t="str">
        <f t="shared" si="320"/>
        <v/>
      </c>
      <c r="BE1121" s="24" t="str">
        <f>IF(AND($BB$1=5,AG1121=5,$BC$1=AH1121),'Data Entry'!G1126,"")</f>
        <v/>
      </c>
      <c r="BF1121" s="24" t="str">
        <f t="shared" si="321"/>
        <v/>
      </c>
      <c r="BG1121" s="24" t="str">
        <f t="shared" si="322"/>
        <v/>
      </c>
      <c r="BH1121" s="24" t="str">
        <f>IF(AND($BB$1=5,AG1121=5,$BC$1=AH1121),'Data Entry'!E1126,"")</f>
        <v/>
      </c>
      <c r="BI1121" s="24" t="str">
        <f>IF(AND($BB$1=5,AG1121=5,$BC$1=AH1121),'Data Entry'!H1126,"")</f>
        <v/>
      </c>
      <c r="BJ1121" s="24" t="str">
        <f>IF(AND($BB$1=5,AG1121=5,$BC$1=AH1121),'Data Entry'!I1126,"")</f>
        <v/>
      </c>
      <c r="BK1121" s="24" t="str">
        <f t="shared" si="323"/>
        <v/>
      </c>
      <c r="BL1121" s="24" t="str">
        <f t="shared" si="324"/>
        <v/>
      </c>
      <c r="BM1121" s="24" t="str">
        <f t="shared" si="325"/>
        <v/>
      </c>
      <c r="BN1121" s="24" t="str">
        <f t="shared" si="326"/>
        <v/>
      </c>
    </row>
    <row r="1122" spans="1:66">
      <c r="A1122" s="20"/>
      <c r="B1122" s="20"/>
      <c r="C1122" s="20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7"/>
      <c r="AF1122" t="str">
        <f>IF(AK1122="","",IF(AK1122&gt;0,COUNT($AG$2:AG1122),""))</f>
        <v/>
      </c>
      <c r="AG1122" s="24">
        <f t="shared" si="309"/>
        <v>5</v>
      </c>
      <c r="AH1122" s="24">
        <f>IF(AND($AJ$1=5),'Data Entry'!C1127,"")</f>
        <v>0</v>
      </c>
      <c r="AI1122" s="24">
        <f>IF(AND($AJ$1=5),'Data Entry'!D1127,"")</f>
        <v>0</v>
      </c>
      <c r="AJ1122" s="24" t="str">
        <f t="shared" si="310"/>
        <v/>
      </c>
      <c r="AK1122" s="24">
        <f>IF(AND($AJ$1=5),'Data Entry'!F1127,"")</f>
        <v>0</v>
      </c>
      <c r="AL1122" s="24" t="str">
        <f t="shared" si="311"/>
        <v/>
      </c>
      <c r="AM1122" s="24">
        <f>IF(AND($AJ$1=5),'Data Entry'!G1127,"")</f>
        <v>0</v>
      </c>
      <c r="AN1122" s="24" t="str">
        <f t="shared" si="312"/>
        <v/>
      </c>
      <c r="AO1122" s="24" t="str">
        <f t="shared" si="313"/>
        <v/>
      </c>
      <c r="AP1122" s="24">
        <f>IF(AND($AJ$1=5),'Data Entry'!E1127,"")</f>
        <v>0</v>
      </c>
      <c r="AQ1122" s="24">
        <f>IF(AND($AJ$1=5),'Data Entry'!H1127,"")</f>
        <v>0</v>
      </c>
      <c r="AR1122" s="24">
        <f>IF(AND($AJ$1=5),'Data Entry'!I1127,"")</f>
        <v>0</v>
      </c>
      <c r="AS1122" s="24" t="str">
        <f t="shared" si="314"/>
        <v/>
      </c>
      <c r="AT1122" s="24" t="str">
        <f t="shared" si="315"/>
        <v/>
      </c>
      <c r="AU1122" s="24" t="str">
        <f t="shared" si="316"/>
        <v/>
      </c>
      <c r="AV1122" s="24" t="str">
        <f t="shared" si="317"/>
        <v/>
      </c>
      <c r="AX1122" t="str">
        <f>IF(BC1122="","",IF(BC1122&gt;0,COUNT($AY$2:AY1122),""))</f>
        <v/>
      </c>
      <c r="AY1122" s="24" t="str">
        <f t="shared" si="318"/>
        <v/>
      </c>
      <c r="AZ1122" s="24" t="str">
        <f>IF(AND($BB$1=5,$BC$1=AH1122),'Data Entry'!C1127,"")</f>
        <v/>
      </c>
      <c r="BA1122" s="24" t="str">
        <f>IF(AND($BB$1=5,AG1122=5,$BC$1=AH1122),'Data Entry'!D1127,"")</f>
        <v/>
      </c>
      <c r="BB1122" s="24" t="str">
        <f t="shared" si="319"/>
        <v/>
      </c>
      <c r="BC1122" s="24" t="str">
        <f>IF(AND($BB$1=5,AG1122=5,$BC$1=AH1122),'Data Entry'!F1127,"")</f>
        <v/>
      </c>
      <c r="BD1122" s="24" t="str">
        <f t="shared" si="320"/>
        <v/>
      </c>
      <c r="BE1122" s="24" t="str">
        <f>IF(AND($BB$1=5,AG1122=5,$BC$1=AH1122),'Data Entry'!G1127,"")</f>
        <v/>
      </c>
      <c r="BF1122" s="24" t="str">
        <f t="shared" si="321"/>
        <v/>
      </c>
      <c r="BG1122" s="24" t="str">
        <f t="shared" si="322"/>
        <v/>
      </c>
      <c r="BH1122" s="24" t="str">
        <f>IF(AND($BB$1=5,AG1122=5,$BC$1=AH1122),'Data Entry'!E1127,"")</f>
        <v/>
      </c>
      <c r="BI1122" s="24" t="str">
        <f>IF(AND($BB$1=5,AG1122=5,$BC$1=AH1122),'Data Entry'!H1127,"")</f>
        <v/>
      </c>
      <c r="BJ1122" s="24" t="str">
        <f>IF(AND($BB$1=5,AG1122=5,$BC$1=AH1122),'Data Entry'!I1127,"")</f>
        <v/>
      </c>
      <c r="BK1122" s="24" t="str">
        <f t="shared" si="323"/>
        <v/>
      </c>
      <c r="BL1122" s="24" t="str">
        <f t="shared" si="324"/>
        <v/>
      </c>
      <c r="BM1122" s="24" t="str">
        <f t="shared" si="325"/>
        <v/>
      </c>
      <c r="BN1122" s="24" t="str">
        <f t="shared" si="326"/>
        <v/>
      </c>
    </row>
    <row r="1123" spans="1:66">
      <c r="A1123" s="20"/>
      <c r="B1123" s="20"/>
      <c r="C1123" s="20"/>
      <c r="D1123" s="20"/>
      <c r="E1123" s="20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7"/>
      <c r="AF1123" t="str">
        <f>IF(AK1123="","",IF(AK1123&gt;0,COUNT($AG$2:AG1123),""))</f>
        <v/>
      </c>
      <c r="AG1123" s="24">
        <f t="shared" si="309"/>
        <v>5</v>
      </c>
      <c r="AH1123" s="24">
        <f>IF(AND($AJ$1=5),'Data Entry'!C1128,"")</f>
        <v>0</v>
      </c>
      <c r="AI1123" s="24">
        <f>IF(AND($AJ$1=5),'Data Entry'!D1128,"")</f>
        <v>0</v>
      </c>
      <c r="AJ1123" s="24" t="str">
        <f t="shared" si="310"/>
        <v/>
      </c>
      <c r="AK1123" s="24">
        <f>IF(AND($AJ$1=5),'Data Entry'!F1128,"")</f>
        <v>0</v>
      </c>
      <c r="AL1123" s="24" t="str">
        <f t="shared" si="311"/>
        <v/>
      </c>
      <c r="AM1123" s="24">
        <f>IF(AND($AJ$1=5),'Data Entry'!G1128,"")</f>
        <v>0</v>
      </c>
      <c r="AN1123" s="24" t="str">
        <f t="shared" si="312"/>
        <v/>
      </c>
      <c r="AO1123" s="24" t="str">
        <f t="shared" si="313"/>
        <v/>
      </c>
      <c r="AP1123" s="24">
        <f>IF(AND($AJ$1=5),'Data Entry'!E1128,"")</f>
        <v>0</v>
      </c>
      <c r="AQ1123" s="24">
        <f>IF(AND($AJ$1=5),'Data Entry'!H1128,"")</f>
        <v>0</v>
      </c>
      <c r="AR1123" s="24">
        <f>IF(AND($AJ$1=5),'Data Entry'!I1128,"")</f>
        <v>0</v>
      </c>
      <c r="AS1123" s="24" t="str">
        <f t="shared" si="314"/>
        <v/>
      </c>
      <c r="AT1123" s="24" t="str">
        <f t="shared" si="315"/>
        <v/>
      </c>
      <c r="AU1123" s="24" t="str">
        <f t="shared" si="316"/>
        <v/>
      </c>
      <c r="AV1123" s="24" t="str">
        <f t="shared" si="317"/>
        <v/>
      </c>
      <c r="AX1123" t="str">
        <f>IF(BC1123="","",IF(BC1123&gt;0,COUNT($AY$2:AY1123),""))</f>
        <v/>
      </c>
      <c r="AY1123" s="24" t="str">
        <f t="shared" si="318"/>
        <v/>
      </c>
      <c r="AZ1123" s="24" t="str">
        <f>IF(AND($BB$1=5,$BC$1=AH1123),'Data Entry'!C1128,"")</f>
        <v/>
      </c>
      <c r="BA1123" s="24" t="str">
        <f>IF(AND($BB$1=5,AG1123=5,$BC$1=AH1123),'Data Entry'!D1128,"")</f>
        <v/>
      </c>
      <c r="BB1123" s="24" t="str">
        <f t="shared" si="319"/>
        <v/>
      </c>
      <c r="BC1123" s="24" t="str">
        <f>IF(AND($BB$1=5,AG1123=5,$BC$1=AH1123),'Data Entry'!F1128,"")</f>
        <v/>
      </c>
      <c r="BD1123" s="24" t="str">
        <f t="shared" si="320"/>
        <v/>
      </c>
      <c r="BE1123" s="24" t="str">
        <f>IF(AND($BB$1=5,AG1123=5,$BC$1=AH1123),'Data Entry'!G1128,"")</f>
        <v/>
      </c>
      <c r="BF1123" s="24" t="str">
        <f t="shared" si="321"/>
        <v/>
      </c>
      <c r="BG1123" s="24" t="str">
        <f t="shared" si="322"/>
        <v/>
      </c>
      <c r="BH1123" s="24" t="str">
        <f>IF(AND($BB$1=5,AG1123=5,$BC$1=AH1123),'Data Entry'!E1128,"")</f>
        <v/>
      </c>
      <c r="BI1123" s="24" t="str">
        <f>IF(AND($BB$1=5,AG1123=5,$BC$1=AH1123),'Data Entry'!H1128,"")</f>
        <v/>
      </c>
      <c r="BJ1123" s="24" t="str">
        <f>IF(AND($BB$1=5,AG1123=5,$BC$1=AH1123),'Data Entry'!I1128,"")</f>
        <v/>
      </c>
      <c r="BK1123" s="24" t="str">
        <f t="shared" si="323"/>
        <v/>
      </c>
      <c r="BL1123" s="24" t="str">
        <f t="shared" si="324"/>
        <v/>
      </c>
      <c r="BM1123" s="24" t="str">
        <f t="shared" si="325"/>
        <v/>
      </c>
      <c r="BN1123" s="24" t="str">
        <f t="shared" si="326"/>
        <v/>
      </c>
    </row>
    <row r="1124" spans="1:66">
      <c r="A1124" s="20"/>
      <c r="B1124" s="20"/>
      <c r="C1124" s="20"/>
      <c r="D1124" s="20"/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7"/>
      <c r="AF1124" t="str">
        <f>IF(AK1124="","",IF(AK1124&gt;0,COUNT($AG$2:AG1124),""))</f>
        <v/>
      </c>
      <c r="AG1124" s="24">
        <f t="shared" si="309"/>
        <v>5</v>
      </c>
      <c r="AH1124" s="24">
        <f>IF(AND($AJ$1=5),'Data Entry'!C1129,"")</f>
        <v>0</v>
      </c>
      <c r="AI1124" s="24">
        <f>IF(AND($AJ$1=5),'Data Entry'!D1129,"")</f>
        <v>0</v>
      </c>
      <c r="AJ1124" s="24" t="str">
        <f t="shared" si="310"/>
        <v/>
      </c>
      <c r="AK1124" s="24">
        <f>IF(AND($AJ$1=5),'Data Entry'!F1129,"")</f>
        <v>0</v>
      </c>
      <c r="AL1124" s="24" t="str">
        <f t="shared" si="311"/>
        <v/>
      </c>
      <c r="AM1124" s="24">
        <f>IF(AND($AJ$1=5),'Data Entry'!G1129,"")</f>
        <v>0</v>
      </c>
      <c r="AN1124" s="24" t="str">
        <f t="shared" si="312"/>
        <v/>
      </c>
      <c r="AO1124" s="24" t="str">
        <f t="shared" si="313"/>
        <v/>
      </c>
      <c r="AP1124" s="24">
        <f>IF(AND($AJ$1=5),'Data Entry'!E1129,"")</f>
        <v>0</v>
      </c>
      <c r="AQ1124" s="24">
        <f>IF(AND($AJ$1=5),'Data Entry'!H1129,"")</f>
        <v>0</v>
      </c>
      <c r="AR1124" s="24">
        <f>IF(AND($AJ$1=5),'Data Entry'!I1129,"")</f>
        <v>0</v>
      </c>
      <c r="AS1124" s="24" t="str">
        <f t="shared" si="314"/>
        <v/>
      </c>
      <c r="AT1124" s="24" t="str">
        <f t="shared" si="315"/>
        <v/>
      </c>
      <c r="AU1124" s="24" t="str">
        <f t="shared" si="316"/>
        <v/>
      </c>
      <c r="AV1124" s="24" t="str">
        <f t="shared" si="317"/>
        <v/>
      </c>
      <c r="AX1124" t="str">
        <f>IF(BC1124="","",IF(BC1124&gt;0,COUNT($AY$2:AY1124),""))</f>
        <v/>
      </c>
      <c r="AY1124" s="24" t="str">
        <f t="shared" si="318"/>
        <v/>
      </c>
      <c r="AZ1124" s="24" t="str">
        <f>IF(AND($BB$1=5,$BC$1=AH1124),'Data Entry'!C1129,"")</f>
        <v/>
      </c>
      <c r="BA1124" s="24" t="str">
        <f>IF(AND($BB$1=5,AG1124=5,$BC$1=AH1124),'Data Entry'!D1129,"")</f>
        <v/>
      </c>
      <c r="BB1124" s="24" t="str">
        <f t="shared" si="319"/>
        <v/>
      </c>
      <c r="BC1124" s="24" t="str">
        <f>IF(AND($BB$1=5,AG1124=5,$BC$1=AH1124),'Data Entry'!F1129,"")</f>
        <v/>
      </c>
      <c r="BD1124" s="24" t="str">
        <f t="shared" si="320"/>
        <v/>
      </c>
      <c r="BE1124" s="24" t="str">
        <f>IF(AND($BB$1=5,AG1124=5,$BC$1=AH1124),'Data Entry'!G1129,"")</f>
        <v/>
      </c>
      <c r="BF1124" s="24" t="str">
        <f t="shared" si="321"/>
        <v/>
      </c>
      <c r="BG1124" s="24" t="str">
        <f t="shared" si="322"/>
        <v/>
      </c>
      <c r="BH1124" s="24" t="str">
        <f>IF(AND($BB$1=5,AG1124=5,$BC$1=AH1124),'Data Entry'!E1129,"")</f>
        <v/>
      </c>
      <c r="BI1124" s="24" t="str">
        <f>IF(AND($BB$1=5,AG1124=5,$BC$1=AH1124),'Data Entry'!H1129,"")</f>
        <v/>
      </c>
      <c r="BJ1124" s="24" t="str">
        <f>IF(AND($BB$1=5,AG1124=5,$BC$1=AH1124),'Data Entry'!I1129,"")</f>
        <v/>
      </c>
      <c r="BK1124" s="24" t="str">
        <f t="shared" si="323"/>
        <v/>
      </c>
      <c r="BL1124" s="24" t="str">
        <f t="shared" si="324"/>
        <v/>
      </c>
      <c r="BM1124" s="24" t="str">
        <f t="shared" si="325"/>
        <v/>
      </c>
      <c r="BN1124" s="24" t="str">
        <f t="shared" si="326"/>
        <v/>
      </c>
    </row>
    <row r="1125" spans="1:66">
      <c r="A1125" s="20"/>
      <c r="B1125" s="20"/>
      <c r="C1125" s="20"/>
      <c r="D1125" s="20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7"/>
      <c r="AF1125" t="str">
        <f>IF(AK1125="","",IF(AK1125&gt;0,COUNT($AG$2:AG1125),""))</f>
        <v/>
      </c>
      <c r="AG1125" s="24">
        <f t="shared" si="309"/>
        <v>5</v>
      </c>
      <c r="AH1125" s="24">
        <f>IF(AND($AJ$1=5),'Data Entry'!C1130,"")</f>
        <v>0</v>
      </c>
      <c r="AI1125" s="24">
        <f>IF(AND($AJ$1=5),'Data Entry'!D1130,"")</f>
        <v>0</v>
      </c>
      <c r="AJ1125" s="24" t="str">
        <f t="shared" si="310"/>
        <v/>
      </c>
      <c r="AK1125" s="24">
        <f>IF(AND($AJ$1=5),'Data Entry'!F1130,"")</f>
        <v>0</v>
      </c>
      <c r="AL1125" s="24" t="str">
        <f t="shared" si="311"/>
        <v/>
      </c>
      <c r="AM1125" s="24">
        <f>IF(AND($AJ$1=5),'Data Entry'!G1130,"")</f>
        <v>0</v>
      </c>
      <c r="AN1125" s="24" t="str">
        <f t="shared" si="312"/>
        <v/>
      </c>
      <c r="AO1125" s="24" t="str">
        <f t="shared" si="313"/>
        <v/>
      </c>
      <c r="AP1125" s="24">
        <f>IF(AND($AJ$1=5),'Data Entry'!E1130,"")</f>
        <v>0</v>
      </c>
      <c r="AQ1125" s="24">
        <f>IF(AND($AJ$1=5),'Data Entry'!H1130,"")</f>
        <v>0</v>
      </c>
      <c r="AR1125" s="24">
        <f>IF(AND($AJ$1=5),'Data Entry'!I1130,"")</f>
        <v>0</v>
      </c>
      <c r="AS1125" s="24" t="str">
        <f t="shared" si="314"/>
        <v/>
      </c>
      <c r="AT1125" s="24" t="str">
        <f t="shared" si="315"/>
        <v/>
      </c>
      <c r="AU1125" s="24" t="str">
        <f t="shared" si="316"/>
        <v/>
      </c>
      <c r="AV1125" s="24" t="str">
        <f t="shared" si="317"/>
        <v/>
      </c>
      <c r="AX1125" t="str">
        <f>IF(BC1125="","",IF(BC1125&gt;0,COUNT($AY$2:AY1125),""))</f>
        <v/>
      </c>
      <c r="AY1125" s="24" t="str">
        <f t="shared" si="318"/>
        <v/>
      </c>
      <c r="AZ1125" s="24" t="str">
        <f>IF(AND($BB$1=5,$BC$1=AH1125),'Data Entry'!C1130,"")</f>
        <v/>
      </c>
      <c r="BA1125" s="24" t="str">
        <f>IF(AND($BB$1=5,AG1125=5,$BC$1=AH1125),'Data Entry'!D1130,"")</f>
        <v/>
      </c>
      <c r="BB1125" s="24" t="str">
        <f t="shared" si="319"/>
        <v/>
      </c>
      <c r="BC1125" s="24" t="str">
        <f>IF(AND($BB$1=5,AG1125=5,$BC$1=AH1125),'Data Entry'!F1130,"")</f>
        <v/>
      </c>
      <c r="BD1125" s="24" t="str">
        <f t="shared" si="320"/>
        <v/>
      </c>
      <c r="BE1125" s="24" t="str">
        <f>IF(AND($BB$1=5,AG1125=5,$BC$1=AH1125),'Data Entry'!G1130,"")</f>
        <v/>
      </c>
      <c r="BF1125" s="24" t="str">
        <f t="shared" si="321"/>
        <v/>
      </c>
      <c r="BG1125" s="24" t="str">
        <f t="shared" si="322"/>
        <v/>
      </c>
      <c r="BH1125" s="24" t="str">
        <f>IF(AND($BB$1=5,AG1125=5,$BC$1=AH1125),'Data Entry'!E1130,"")</f>
        <v/>
      </c>
      <c r="BI1125" s="24" t="str">
        <f>IF(AND($BB$1=5,AG1125=5,$BC$1=AH1125),'Data Entry'!H1130,"")</f>
        <v/>
      </c>
      <c r="BJ1125" s="24" t="str">
        <f>IF(AND($BB$1=5,AG1125=5,$BC$1=AH1125),'Data Entry'!I1130,"")</f>
        <v/>
      </c>
      <c r="BK1125" s="24" t="str">
        <f t="shared" si="323"/>
        <v/>
      </c>
      <c r="BL1125" s="24" t="str">
        <f t="shared" si="324"/>
        <v/>
      </c>
      <c r="BM1125" s="24" t="str">
        <f t="shared" si="325"/>
        <v/>
      </c>
      <c r="BN1125" s="24" t="str">
        <f t="shared" si="326"/>
        <v/>
      </c>
    </row>
    <row r="1126" spans="1:66">
      <c r="A1126" s="20"/>
      <c r="B1126" s="20"/>
      <c r="C1126" s="20"/>
      <c r="D1126" s="20"/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7"/>
      <c r="AF1126" t="str">
        <f>IF(AK1126="","",IF(AK1126&gt;0,COUNT($AG$2:AG1126),""))</f>
        <v/>
      </c>
      <c r="AG1126" s="24">
        <f t="shared" si="309"/>
        <v>5</v>
      </c>
      <c r="AH1126" s="24">
        <f>IF(AND($AJ$1=5),'Data Entry'!C1131,"")</f>
        <v>0</v>
      </c>
      <c r="AI1126" s="24">
        <f>IF(AND($AJ$1=5),'Data Entry'!D1131,"")</f>
        <v>0</v>
      </c>
      <c r="AJ1126" s="24" t="str">
        <f t="shared" si="310"/>
        <v/>
      </c>
      <c r="AK1126" s="24">
        <f>IF(AND($AJ$1=5),'Data Entry'!F1131,"")</f>
        <v>0</v>
      </c>
      <c r="AL1126" s="24" t="str">
        <f t="shared" si="311"/>
        <v/>
      </c>
      <c r="AM1126" s="24">
        <f>IF(AND($AJ$1=5),'Data Entry'!G1131,"")</f>
        <v>0</v>
      </c>
      <c r="AN1126" s="24" t="str">
        <f t="shared" si="312"/>
        <v/>
      </c>
      <c r="AO1126" s="24" t="str">
        <f t="shared" si="313"/>
        <v/>
      </c>
      <c r="AP1126" s="24">
        <f>IF(AND($AJ$1=5),'Data Entry'!E1131,"")</f>
        <v>0</v>
      </c>
      <c r="AQ1126" s="24">
        <f>IF(AND($AJ$1=5),'Data Entry'!H1131,"")</f>
        <v>0</v>
      </c>
      <c r="AR1126" s="24">
        <f>IF(AND($AJ$1=5),'Data Entry'!I1131,"")</f>
        <v>0</v>
      </c>
      <c r="AS1126" s="24" t="str">
        <f t="shared" si="314"/>
        <v/>
      </c>
      <c r="AT1126" s="24" t="str">
        <f t="shared" si="315"/>
        <v/>
      </c>
      <c r="AU1126" s="24" t="str">
        <f t="shared" si="316"/>
        <v/>
      </c>
      <c r="AV1126" s="24" t="str">
        <f t="shared" si="317"/>
        <v/>
      </c>
      <c r="AX1126" t="str">
        <f>IF(BC1126="","",IF(BC1126&gt;0,COUNT($AY$2:AY1126),""))</f>
        <v/>
      </c>
      <c r="AY1126" s="24" t="str">
        <f t="shared" si="318"/>
        <v/>
      </c>
      <c r="AZ1126" s="24" t="str">
        <f>IF(AND($BB$1=5,$BC$1=AH1126),'Data Entry'!C1131,"")</f>
        <v/>
      </c>
      <c r="BA1126" s="24" t="str">
        <f>IF(AND($BB$1=5,AG1126=5,$BC$1=AH1126),'Data Entry'!D1131,"")</f>
        <v/>
      </c>
      <c r="BB1126" s="24" t="str">
        <f t="shared" si="319"/>
        <v/>
      </c>
      <c r="BC1126" s="24" t="str">
        <f>IF(AND($BB$1=5,AG1126=5,$BC$1=AH1126),'Data Entry'!F1131,"")</f>
        <v/>
      </c>
      <c r="BD1126" s="24" t="str">
        <f t="shared" si="320"/>
        <v/>
      </c>
      <c r="BE1126" s="24" t="str">
        <f>IF(AND($BB$1=5,AG1126=5,$BC$1=AH1126),'Data Entry'!G1131,"")</f>
        <v/>
      </c>
      <c r="BF1126" s="24" t="str">
        <f t="shared" si="321"/>
        <v/>
      </c>
      <c r="BG1126" s="24" t="str">
        <f t="shared" si="322"/>
        <v/>
      </c>
      <c r="BH1126" s="24" t="str">
        <f>IF(AND($BB$1=5,AG1126=5,$BC$1=AH1126),'Data Entry'!E1131,"")</f>
        <v/>
      </c>
      <c r="BI1126" s="24" t="str">
        <f>IF(AND($BB$1=5,AG1126=5,$BC$1=AH1126),'Data Entry'!H1131,"")</f>
        <v/>
      </c>
      <c r="BJ1126" s="24" t="str">
        <f>IF(AND($BB$1=5,AG1126=5,$BC$1=AH1126),'Data Entry'!I1131,"")</f>
        <v/>
      </c>
      <c r="BK1126" s="24" t="str">
        <f t="shared" si="323"/>
        <v/>
      </c>
      <c r="BL1126" s="24" t="str">
        <f t="shared" si="324"/>
        <v/>
      </c>
      <c r="BM1126" s="24" t="str">
        <f t="shared" si="325"/>
        <v/>
      </c>
      <c r="BN1126" s="24" t="str">
        <f t="shared" si="326"/>
        <v/>
      </c>
    </row>
    <row r="1127" spans="1:66">
      <c r="A1127" s="20"/>
      <c r="B1127" s="20"/>
      <c r="C1127" s="20"/>
      <c r="D1127" s="20"/>
      <c r="E1127" s="20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7"/>
      <c r="AF1127" t="str">
        <f>IF(AK1127="","",IF(AK1127&gt;0,COUNT($AG$2:AG1127),""))</f>
        <v/>
      </c>
      <c r="AG1127" s="24">
        <f t="shared" si="309"/>
        <v>5</v>
      </c>
      <c r="AH1127" s="24">
        <f>IF(AND($AJ$1=5),'Data Entry'!C1132,"")</f>
        <v>0</v>
      </c>
      <c r="AI1127" s="24">
        <f>IF(AND($AJ$1=5),'Data Entry'!D1132,"")</f>
        <v>0</v>
      </c>
      <c r="AJ1127" s="24" t="str">
        <f t="shared" si="310"/>
        <v/>
      </c>
      <c r="AK1127" s="24">
        <f>IF(AND($AJ$1=5),'Data Entry'!F1132,"")</f>
        <v>0</v>
      </c>
      <c r="AL1127" s="24" t="str">
        <f t="shared" si="311"/>
        <v/>
      </c>
      <c r="AM1127" s="24">
        <f>IF(AND($AJ$1=5),'Data Entry'!G1132,"")</f>
        <v>0</v>
      </c>
      <c r="AN1127" s="24" t="str">
        <f t="shared" si="312"/>
        <v/>
      </c>
      <c r="AO1127" s="24" t="str">
        <f t="shared" si="313"/>
        <v/>
      </c>
      <c r="AP1127" s="24">
        <f>IF(AND($AJ$1=5),'Data Entry'!E1132,"")</f>
        <v>0</v>
      </c>
      <c r="AQ1127" s="24">
        <f>IF(AND($AJ$1=5),'Data Entry'!H1132,"")</f>
        <v>0</v>
      </c>
      <c r="AR1127" s="24">
        <f>IF(AND($AJ$1=5),'Data Entry'!I1132,"")</f>
        <v>0</v>
      </c>
      <c r="AS1127" s="24" t="str">
        <f t="shared" si="314"/>
        <v/>
      </c>
      <c r="AT1127" s="24" t="str">
        <f t="shared" si="315"/>
        <v/>
      </c>
      <c r="AU1127" s="24" t="str">
        <f t="shared" si="316"/>
        <v/>
      </c>
      <c r="AV1127" s="24" t="str">
        <f t="shared" si="317"/>
        <v/>
      </c>
      <c r="AX1127" t="str">
        <f>IF(BC1127="","",IF(BC1127&gt;0,COUNT($AY$2:AY1127),""))</f>
        <v/>
      </c>
      <c r="AY1127" s="24" t="str">
        <f t="shared" si="318"/>
        <v/>
      </c>
      <c r="AZ1127" s="24" t="str">
        <f>IF(AND($BB$1=5,$BC$1=AH1127),'Data Entry'!C1132,"")</f>
        <v/>
      </c>
      <c r="BA1127" s="24" t="str">
        <f>IF(AND($BB$1=5,AG1127=5,$BC$1=AH1127),'Data Entry'!D1132,"")</f>
        <v/>
      </c>
      <c r="BB1127" s="24" t="str">
        <f t="shared" si="319"/>
        <v/>
      </c>
      <c r="BC1127" s="24" t="str">
        <f>IF(AND($BB$1=5,AG1127=5,$BC$1=AH1127),'Data Entry'!F1132,"")</f>
        <v/>
      </c>
      <c r="BD1127" s="24" t="str">
        <f t="shared" si="320"/>
        <v/>
      </c>
      <c r="BE1127" s="24" t="str">
        <f>IF(AND($BB$1=5,AG1127=5,$BC$1=AH1127),'Data Entry'!G1132,"")</f>
        <v/>
      </c>
      <c r="BF1127" s="24" t="str">
        <f t="shared" si="321"/>
        <v/>
      </c>
      <c r="BG1127" s="24" t="str">
        <f t="shared" si="322"/>
        <v/>
      </c>
      <c r="BH1127" s="24" t="str">
        <f>IF(AND($BB$1=5,AG1127=5,$BC$1=AH1127),'Data Entry'!E1132,"")</f>
        <v/>
      </c>
      <c r="BI1127" s="24" t="str">
        <f>IF(AND($BB$1=5,AG1127=5,$BC$1=AH1127),'Data Entry'!H1132,"")</f>
        <v/>
      </c>
      <c r="BJ1127" s="24" t="str">
        <f>IF(AND($BB$1=5,AG1127=5,$BC$1=AH1127),'Data Entry'!I1132,"")</f>
        <v/>
      </c>
      <c r="BK1127" s="24" t="str">
        <f t="shared" si="323"/>
        <v/>
      </c>
      <c r="BL1127" s="24" t="str">
        <f t="shared" si="324"/>
        <v/>
      </c>
      <c r="BM1127" s="24" t="str">
        <f t="shared" si="325"/>
        <v/>
      </c>
      <c r="BN1127" s="24" t="str">
        <f t="shared" si="326"/>
        <v/>
      </c>
    </row>
    <row r="1128" spans="1:66">
      <c r="A1128" s="20"/>
      <c r="B1128" s="20"/>
      <c r="C1128" s="20"/>
      <c r="D1128" s="20"/>
      <c r="E1128" s="20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7"/>
      <c r="AF1128" t="str">
        <f>IF(AK1128="","",IF(AK1128&gt;0,COUNT($AG$2:AG1128),""))</f>
        <v/>
      </c>
      <c r="AG1128" s="24">
        <f t="shared" si="309"/>
        <v>5</v>
      </c>
      <c r="AH1128" s="24">
        <f>IF(AND($AJ$1=5),'Data Entry'!C1133,"")</f>
        <v>0</v>
      </c>
      <c r="AI1128" s="24">
        <f>IF(AND($AJ$1=5),'Data Entry'!D1133,"")</f>
        <v>0</v>
      </c>
      <c r="AJ1128" s="24" t="str">
        <f t="shared" si="310"/>
        <v/>
      </c>
      <c r="AK1128" s="24">
        <f>IF(AND($AJ$1=5),'Data Entry'!F1133,"")</f>
        <v>0</v>
      </c>
      <c r="AL1128" s="24" t="str">
        <f t="shared" si="311"/>
        <v/>
      </c>
      <c r="AM1128" s="24">
        <f>IF(AND($AJ$1=5),'Data Entry'!G1133,"")</f>
        <v>0</v>
      </c>
      <c r="AN1128" s="24" t="str">
        <f t="shared" si="312"/>
        <v/>
      </c>
      <c r="AO1128" s="24" t="str">
        <f t="shared" si="313"/>
        <v/>
      </c>
      <c r="AP1128" s="24">
        <f>IF(AND($AJ$1=5),'Data Entry'!E1133,"")</f>
        <v>0</v>
      </c>
      <c r="AQ1128" s="24">
        <f>IF(AND($AJ$1=5),'Data Entry'!H1133,"")</f>
        <v>0</v>
      </c>
      <c r="AR1128" s="24">
        <f>IF(AND($AJ$1=5),'Data Entry'!I1133,"")</f>
        <v>0</v>
      </c>
      <c r="AS1128" s="24" t="str">
        <f t="shared" si="314"/>
        <v/>
      </c>
      <c r="AT1128" s="24" t="str">
        <f t="shared" si="315"/>
        <v/>
      </c>
      <c r="AU1128" s="24" t="str">
        <f t="shared" si="316"/>
        <v/>
      </c>
      <c r="AV1128" s="24" t="str">
        <f t="shared" si="317"/>
        <v/>
      </c>
      <c r="AX1128" t="str">
        <f>IF(BC1128="","",IF(BC1128&gt;0,COUNT($AY$2:AY1128),""))</f>
        <v/>
      </c>
      <c r="AY1128" s="24" t="str">
        <f t="shared" si="318"/>
        <v/>
      </c>
      <c r="AZ1128" s="24" t="str">
        <f>IF(AND($BB$1=5,$BC$1=AH1128),'Data Entry'!C1133,"")</f>
        <v/>
      </c>
      <c r="BA1128" s="24" t="str">
        <f>IF(AND($BB$1=5,AG1128=5,$BC$1=AH1128),'Data Entry'!D1133,"")</f>
        <v/>
      </c>
      <c r="BB1128" s="24" t="str">
        <f t="shared" si="319"/>
        <v/>
      </c>
      <c r="BC1128" s="24" t="str">
        <f>IF(AND($BB$1=5,AG1128=5,$BC$1=AH1128),'Data Entry'!F1133,"")</f>
        <v/>
      </c>
      <c r="BD1128" s="24" t="str">
        <f t="shared" si="320"/>
        <v/>
      </c>
      <c r="BE1128" s="24" t="str">
        <f>IF(AND($BB$1=5,AG1128=5,$BC$1=AH1128),'Data Entry'!G1133,"")</f>
        <v/>
      </c>
      <c r="BF1128" s="24" t="str">
        <f t="shared" si="321"/>
        <v/>
      </c>
      <c r="BG1128" s="24" t="str">
        <f t="shared" si="322"/>
        <v/>
      </c>
      <c r="BH1128" s="24" t="str">
        <f>IF(AND($BB$1=5,AG1128=5,$BC$1=AH1128),'Data Entry'!E1133,"")</f>
        <v/>
      </c>
      <c r="BI1128" s="24" t="str">
        <f>IF(AND($BB$1=5,AG1128=5,$BC$1=AH1128),'Data Entry'!H1133,"")</f>
        <v/>
      </c>
      <c r="BJ1128" s="24" t="str">
        <f>IF(AND($BB$1=5,AG1128=5,$BC$1=AH1128),'Data Entry'!I1133,"")</f>
        <v/>
      </c>
      <c r="BK1128" s="24" t="str">
        <f t="shared" si="323"/>
        <v/>
      </c>
      <c r="BL1128" s="24" t="str">
        <f t="shared" si="324"/>
        <v/>
      </c>
      <c r="BM1128" s="24" t="str">
        <f t="shared" si="325"/>
        <v/>
      </c>
      <c r="BN1128" s="24" t="str">
        <f t="shared" si="326"/>
        <v/>
      </c>
    </row>
    <row r="1129" spans="1:66">
      <c r="A1129" s="20"/>
      <c r="B1129" s="20"/>
      <c r="C1129" s="20"/>
      <c r="D1129" s="20"/>
      <c r="E1129" s="20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7"/>
      <c r="AF1129" t="str">
        <f>IF(AK1129="","",IF(AK1129&gt;0,COUNT($AG$2:AG1129),""))</f>
        <v/>
      </c>
      <c r="AG1129" s="24">
        <f t="shared" si="309"/>
        <v>5</v>
      </c>
      <c r="AH1129" s="24">
        <f>IF(AND($AJ$1=5),'Data Entry'!C1134,"")</f>
        <v>0</v>
      </c>
      <c r="AI1129" s="24">
        <f>IF(AND($AJ$1=5),'Data Entry'!D1134,"")</f>
        <v>0</v>
      </c>
      <c r="AJ1129" s="24" t="str">
        <f t="shared" si="310"/>
        <v/>
      </c>
      <c r="AK1129" s="24">
        <f>IF(AND($AJ$1=5),'Data Entry'!F1134,"")</f>
        <v>0</v>
      </c>
      <c r="AL1129" s="24" t="str">
        <f t="shared" si="311"/>
        <v/>
      </c>
      <c r="AM1129" s="24">
        <f>IF(AND($AJ$1=5),'Data Entry'!G1134,"")</f>
        <v>0</v>
      </c>
      <c r="AN1129" s="24" t="str">
        <f t="shared" si="312"/>
        <v/>
      </c>
      <c r="AO1129" s="24" t="str">
        <f t="shared" si="313"/>
        <v/>
      </c>
      <c r="AP1129" s="24">
        <f>IF(AND($AJ$1=5),'Data Entry'!E1134,"")</f>
        <v>0</v>
      </c>
      <c r="AQ1129" s="24">
        <f>IF(AND($AJ$1=5),'Data Entry'!H1134,"")</f>
        <v>0</v>
      </c>
      <c r="AR1129" s="24">
        <f>IF(AND($AJ$1=5),'Data Entry'!I1134,"")</f>
        <v>0</v>
      </c>
      <c r="AS1129" s="24" t="str">
        <f t="shared" si="314"/>
        <v/>
      </c>
      <c r="AT1129" s="24" t="str">
        <f t="shared" si="315"/>
        <v/>
      </c>
      <c r="AU1129" s="24" t="str">
        <f t="shared" si="316"/>
        <v/>
      </c>
      <c r="AV1129" s="24" t="str">
        <f t="shared" si="317"/>
        <v/>
      </c>
      <c r="AX1129" t="str">
        <f>IF(BC1129="","",IF(BC1129&gt;0,COUNT($AY$2:AY1129),""))</f>
        <v/>
      </c>
      <c r="AY1129" s="24" t="str">
        <f t="shared" si="318"/>
        <v/>
      </c>
      <c r="AZ1129" s="24" t="str">
        <f>IF(AND($BB$1=5,$BC$1=AH1129),'Data Entry'!C1134,"")</f>
        <v/>
      </c>
      <c r="BA1129" s="24" t="str">
        <f>IF(AND($BB$1=5,AG1129=5,$BC$1=AH1129),'Data Entry'!D1134,"")</f>
        <v/>
      </c>
      <c r="BB1129" s="24" t="str">
        <f t="shared" si="319"/>
        <v/>
      </c>
      <c r="BC1129" s="24" t="str">
        <f>IF(AND($BB$1=5,AG1129=5,$BC$1=AH1129),'Data Entry'!F1134,"")</f>
        <v/>
      </c>
      <c r="BD1129" s="24" t="str">
        <f t="shared" si="320"/>
        <v/>
      </c>
      <c r="BE1129" s="24" t="str">
        <f>IF(AND($BB$1=5,AG1129=5,$BC$1=AH1129),'Data Entry'!G1134,"")</f>
        <v/>
      </c>
      <c r="BF1129" s="24" t="str">
        <f t="shared" si="321"/>
        <v/>
      </c>
      <c r="BG1129" s="24" t="str">
        <f t="shared" si="322"/>
        <v/>
      </c>
      <c r="BH1129" s="24" t="str">
        <f>IF(AND($BB$1=5,AG1129=5,$BC$1=AH1129),'Data Entry'!E1134,"")</f>
        <v/>
      </c>
      <c r="BI1129" s="24" t="str">
        <f>IF(AND($BB$1=5,AG1129=5,$BC$1=AH1129),'Data Entry'!H1134,"")</f>
        <v/>
      </c>
      <c r="BJ1129" s="24" t="str">
        <f>IF(AND($BB$1=5,AG1129=5,$BC$1=AH1129),'Data Entry'!I1134,"")</f>
        <v/>
      </c>
      <c r="BK1129" s="24" t="str">
        <f t="shared" si="323"/>
        <v/>
      </c>
      <c r="BL1129" s="24" t="str">
        <f t="shared" si="324"/>
        <v/>
      </c>
      <c r="BM1129" s="24" t="str">
        <f t="shared" si="325"/>
        <v/>
      </c>
      <c r="BN1129" s="24" t="str">
        <f t="shared" si="326"/>
        <v/>
      </c>
    </row>
    <row r="1130" spans="1:66">
      <c r="A1130" s="20"/>
      <c r="B1130" s="20"/>
      <c r="C1130" s="20"/>
      <c r="D1130" s="20"/>
      <c r="E1130" s="20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7"/>
      <c r="AF1130" t="str">
        <f>IF(AK1130="","",IF(AK1130&gt;0,COUNT($AG$2:AG1130),""))</f>
        <v/>
      </c>
      <c r="AG1130" s="24">
        <f t="shared" si="309"/>
        <v>5</v>
      </c>
      <c r="AH1130" s="24">
        <f>IF(AND($AJ$1=5),'Data Entry'!C1135,"")</f>
        <v>0</v>
      </c>
      <c r="AI1130" s="24">
        <f>IF(AND($AJ$1=5),'Data Entry'!D1135,"")</f>
        <v>0</v>
      </c>
      <c r="AJ1130" s="24" t="str">
        <f t="shared" si="310"/>
        <v/>
      </c>
      <c r="AK1130" s="24">
        <f>IF(AND($AJ$1=5),'Data Entry'!F1135,"")</f>
        <v>0</v>
      </c>
      <c r="AL1130" s="24" t="str">
        <f t="shared" si="311"/>
        <v/>
      </c>
      <c r="AM1130" s="24">
        <f>IF(AND($AJ$1=5),'Data Entry'!G1135,"")</f>
        <v>0</v>
      </c>
      <c r="AN1130" s="24" t="str">
        <f t="shared" si="312"/>
        <v/>
      </c>
      <c r="AO1130" s="24" t="str">
        <f t="shared" si="313"/>
        <v/>
      </c>
      <c r="AP1130" s="24">
        <f>IF(AND($AJ$1=5),'Data Entry'!E1135,"")</f>
        <v>0</v>
      </c>
      <c r="AQ1130" s="24">
        <f>IF(AND($AJ$1=5),'Data Entry'!H1135,"")</f>
        <v>0</v>
      </c>
      <c r="AR1130" s="24">
        <f>IF(AND($AJ$1=5),'Data Entry'!I1135,"")</f>
        <v>0</v>
      </c>
      <c r="AS1130" s="24" t="str">
        <f t="shared" si="314"/>
        <v/>
      </c>
      <c r="AT1130" s="24" t="str">
        <f t="shared" si="315"/>
        <v/>
      </c>
      <c r="AU1130" s="24" t="str">
        <f t="shared" si="316"/>
        <v/>
      </c>
      <c r="AV1130" s="24" t="str">
        <f t="shared" si="317"/>
        <v/>
      </c>
      <c r="AX1130" t="str">
        <f>IF(BC1130="","",IF(BC1130&gt;0,COUNT($AY$2:AY1130),""))</f>
        <v/>
      </c>
      <c r="AY1130" s="24" t="str">
        <f t="shared" si="318"/>
        <v/>
      </c>
      <c r="AZ1130" s="24" t="str">
        <f>IF(AND($BB$1=5,$BC$1=AH1130),'Data Entry'!C1135,"")</f>
        <v/>
      </c>
      <c r="BA1130" s="24" t="str">
        <f>IF(AND($BB$1=5,AG1130=5,$BC$1=AH1130),'Data Entry'!D1135,"")</f>
        <v/>
      </c>
      <c r="BB1130" s="24" t="str">
        <f t="shared" si="319"/>
        <v/>
      </c>
      <c r="BC1130" s="24" t="str">
        <f>IF(AND($BB$1=5,AG1130=5,$BC$1=AH1130),'Data Entry'!F1135,"")</f>
        <v/>
      </c>
      <c r="BD1130" s="24" t="str">
        <f t="shared" si="320"/>
        <v/>
      </c>
      <c r="BE1130" s="24" t="str">
        <f>IF(AND($BB$1=5,AG1130=5,$BC$1=AH1130),'Data Entry'!G1135,"")</f>
        <v/>
      </c>
      <c r="BF1130" s="24" t="str">
        <f t="shared" si="321"/>
        <v/>
      </c>
      <c r="BG1130" s="24" t="str">
        <f t="shared" si="322"/>
        <v/>
      </c>
      <c r="BH1130" s="24" t="str">
        <f>IF(AND($BB$1=5,AG1130=5,$BC$1=AH1130),'Data Entry'!E1135,"")</f>
        <v/>
      </c>
      <c r="BI1130" s="24" t="str">
        <f>IF(AND($BB$1=5,AG1130=5,$BC$1=AH1130),'Data Entry'!H1135,"")</f>
        <v/>
      </c>
      <c r="BJ1130" s="24" t="str">
        <f>IF(AND($BB$1=5,AG1130=5,$BC$1=AH1130),'Data Entry'!I1135,"")</f>
        <v/>
      </c>
      <c r="BK1130" s="24" t="str">
        <f t="shared" si="323"/>
        <v/>
      </c>
      <c r="BL1130" s="24" t="str">
        <f t="shared" si="324"/>
        <v/>
      </c>
      <c r="BM1130" s="24" t="str">
        <f t="shared" si="325"/>
        <v/>
      </c>
      <c r="BN1130" s="24" t="str">
        <f t="shared" si="326"/>
        <v/>
      </c>
    </row>
    <row r="1131" spans="1:66">
      <c r="A1131" s="20"/>
      <c r="B1131" s="20"/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7"/>
      <c r="AF1131" t="str">
        <f>IF(AK1131="","",IF(AK1131&gt;0,COUNT($AG$2:AG1131),""))</f>
        <v/>
      </c>
      <c r="AG1131" s="24">
        <f t="shared" si="309"/>
        <v>5</v>
      </c>
      <c r="AH1131" s="24">
        <f>IF(AND($AJ$1=5),'Data Entry'!C1136,"")</f>
        <v>0</v>
      </c>
      <c r="AI1131" s="24">
        <f>IF(AND($AJ$1=5),'Data Entry'!D1136,"")</f>
        <v>0</v>
      </c>
      <c r="AJ1131" s="24" t="str">
        <f t="shared" si="310"/>
        <v/>
      </c>
      <c r="AK1131" s="24">
        <f>IF(AND($AJ$1=5),'Data Entry'!F1136,"")</f>
        <v>0</v>
      </c>
      <c r="AL1131" s="24" t="str">
        <f t="shared" si="311"/>
        <v/>
      </c>
      <c r="AM1131" s="24">
        <f>IF(AND($AJ$1=5),'Data Entry'!G1136,"")</f>
        <v>0</v>
      </c>
      <c r="AN1131" s="24" t="str">
        <f t="shared" si="312"/>
        <v/>
      </c>
      <c r="AO1131" s="24" t="str">
        <f t="shared" si="313"/>
        <v/>
      </c>
      <c r="AP1131" s="24">
        <f>IF(AND($AJ$1=5),'Data Entry'!E1136,"")</f>
        <v>0</v>
      </c>
      <c r="AQ1131" s="24">
        <f>IF(AND($AJ$1=5),'Data Entry'!H1136,"")</f>
        <v>0</v>
      </c>
      <c r="AR1131" s="24">
        <f>IF(AND($AJ$1=5),'Data Entry'!I1136,"")</f>
        <v>0</v>
      </c>
      <c r="AS1131" s="24" t="str">
        <f t="shared" si="314"/>
        <v/>
      </c>
      <c r="AT1131" s="24" t="str">
        <f t="shared" si="315"/>
        <v/>
      </c>
      <c r="AU1131" s="24" t="str">
        <f t="shared" si="316"/>
        <v/>
      </c>
      <c r="AV1131" s="24" t="str">
        <f t="shared" si="317"/>
        <v/>
      </c>
      <c r="AX1131" t="str">
        <f>IF(BC1131="","",IF(BC1131&gt;0,COUNT($AY$2:AY1131),""))</f>
        <v/>
      </c>
      <c r="AY1131" s="24" t="str">
        <f t="shared" si="318"/>
        <v/>
      </c>
      <c r="AZ1131" s="24" t="str">
        <f>IF(AND($BB$1=5,$BC$1=AH1131),'Data Entry'!C1136,"")</f>
        <v/>
      </c>
      <c r="BA1131" s="24" t="str">
        <f>IF(AND($BB$1=5,AG1131=5,$BC$1=AH1131),'Data Entry'!D1136,"")</f>
        <v/>
      </c>
      <c r="BB1131" s="24" t="str">
        <f t="shared" si="319"/>
        <v/>
      </c>
      <c r="BC1131" s="24" t="str">
        <f>IF(AND($BB$1=5,AG1131=5,$BC$1=AH1131),'Data Entry'!F1136,"")</f>
        <v/>
      </c>
      <c r="BD1131" s="24" t="str">
        <f t="shared" si="320"/>
        <v/>
      </c>
      <c r="BE1131" s="24" t="str">
        <f>IF(AND($BB$1=5,AG1131=5,$BC$1=AH1131),'Data Entry'!G1136,"")</f>
        <v/>
      </c>
      <c r="BF1131" s="24" t="str">
        <f t="shared" si="321"/>
        <v/>
      </c>
      <c r="BG1131" s="24" t="str">
        <f t="shared" si="322"/>
        <v/>
      </c>
      <c r="BH1131" s="24" t="str">
        <f>IF(AND($BB$1=5,AG1131=5,$BC$1=AH1131),'Data Entry'!E1136,"")</f>
        <v/>
      </c>
      <c r="BI1131" s="24" t="str">
        <f>IF(AND($BB$1=5,AG1131=5,$BC$1=AH1131),'Data Entry'!H1136,"")</f>
        <v/>
      </c>
      <c r="BJ1131" s="24" t="str">
        <f>IF(AND($BB$1=5,AG1131=5,$BC$1=AH1131),'Data Entry'!I1136,"")</f>
        <v/>
      </c>
      <c r="BK1131" s="24" t="str">
        <f t="shared" si="323"/>
        <v/>
      </c>
      <c r="BL1131" s="24" t="str">
        <f t="shared" si="324"/>
        <v/>
      </c>
      <c r="BM1131" s="24" t="str">
        <f t="shared" si="325"/>
        <v/>
      </c>
      <c r="BN1131" s="24" t="str">
        <f t="shared" si="326"/>
        <v/>
      </c>
    </row>
    <row r="1132" spans="1:66">
      <c r="A1132" s="20"/>
      <c r="B1132" s="20"/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7"/>
      <c r="AF1132" t="str">
        <f>IF(AK1132="","",IF(AK1132&gt;0,COUNT($AG$2:AG1132),""))</f>
        <v/>
      </c>
      <c r="AG1132" s="24">
        <f t="shared" si="309"/>
        <v>5</v>
      </c>
      <c r="AH1132" s="24">
        <f>IF(AND($AJ$1=5),'Data Entry'!C1137,"")</f>
        <v>0</v>
      </c>
      <c r="AI1132" s="24">
        <f>IF(AND($AJ$1=5),'Data Entry'!D1137,"")</f>
        <v>0</v>
      </c>
      <c r="AJ1132" s="24" t="str">
        <f t="shared" si="310"/>
        <v/>
      </c>
      <c r="AK1132" s="24">
        <f>IF(AND($AJ$1=5),'Data Entry'!F1137,"")</f>
        <v>0</v>
      </c>
      <c r="AL1132" s="24" t="str">
        <f t="shared" si="311"/>
        <v/>
      </c>
      <c r="AM1132" s="24">
        <f>IF(AND($AJ$1=5),'Data Entry'!G1137,"")</f>
        <v>0</v>
      </c>
      <c r="AN1132" s="24" t="str">
        <f t="shared" si="312"/>
        <v/>
      </c>
      <c r="AO1132" s="24" t="str">
        <f t="shared" si="313"/>
        <v/>
      </c>
      <c r="AP1132" s="24">
        <f>IF(AND($AJ$1=5),'Data Entry'!E1137,"")</f>
        <v>0</v>
      </c>
      <c r="AQ1132" s="24">
        <f>IF(AND($AJ$1=5),'Data Entry'!H1137,"")</f>
        <v>0</v>
      </c>
      <c r="AR1132" s="24">
        <f>IF(AND($AJ$1=5),'Data Entry'!I1137,"")</f>
        <v>0</v>
      </c>
      <c r="AS1132" s="24" t="str">
        <f t="shared" si="314"/>
        <v/>
      </c>
      <c r="AT1132" s="24" t="str">
        <f t="shared" si="315"/>
        <v/>
      </c>
      <c r="AU1132" s="24" t="str">
        <f t="shared" si="316"/>
        <v/>
      </c>
      <c r="AV1132" s="24" t="str">
        <f t="shared" si="317"/>
        <v/>
      </c>
      <c r="AX1132" t="str">
        <f>IF(BC1132="","",IF(BC1132&gt;0,COUNT($AY$2:AY1132),""))</f>
        <v/>
      </c>
      <c r="AY1132" s="24" t="str">
        <f t="shared" si="318"/>
        <v/>
      </c>
      <c r="AZ1132" s="24" t="str">
        <f>IF(AND($BB$1=5,$BC$1=AH1132),'Data Entry'!C1137,"")</f>
        <v/>
      </c>
      <c r="BA1132" s="24" t="str">
        <f>IF(AND($BB$1=5,AG1132=5,$BC$1=AH1132),'Data Entry'!D1137,"")</f>
        <v/>
      </c>
      <c r="BB1132" s="24" t="str">
        <f t="shared" si="319"/>
        <v/>
      </c>
      <c r="BC1132" s="24" t="str">
        <f>IF(AND($BB$1=5,AG1132=5,$BC$1=AH1132),'Data Entry'!F1137,"")</f>
        <v/>
      </c>
      <c r="BD1132" s="24" t="str">
        <f t="shared" si="320"/>
        <v/>
      </c>
      <c r="BE1132" s="24" t="str">
        <f>IF(AND($BB$1=5,AG1132=5,$BC$1=AH1132),'Data Entry'!G1137,"")</f>
        <v/>
      </c>
      <c r="BF1132" s="24" t="str">
        <f t="shared" si="321"/>
        <v/>
      </c>
      <c r="BG1132" s="24" t="str">
        <f t="shared" si="322"/>
        <v/>
      </c>
      <c r="BH1132" s="24" t="str">
        <f>IF(AND($BB$1=5,AG1132=5,$BC$1=AH1132),'Data Entry'!E1137,"")</f>
        <v/>
      </c>
      <c r="BI1132" s="24" t="str">
        <f>IF(AND($BB$1=5,AG1132=5,$BC$1=AH1132),'Data Entry'!H1137,"")</f>
        <v/>
      </c>
      <c r="BJ1132" s="24" t="str">
        <f>IF(AND($BB$1=5,AG1132=5,$BC$1=AH1132),'Data Entry'!I1137,"")</f>
        <v/>
      </c>
      <c r="BK1132" s="24" t="str">
        <f t="shared" si="323"/>
        <v/>
      </c>
      <c r="BL1132" s="24" t="str">
        <f t="shared" si="324"/>
        <v/>
      </c>
      <c r="BM1132" s="24" t="str">
        <f t="shared" si="325"/>
        <v/>
      </c>
      <c r="BN1132" s="24" t="str">
        <f t="shared" si="326"/>
        <v/>
      </c>
    </row>
    <row r="1133" spans="1:66">
      <c r="A1133" s="20"/>
      <c r="B1133" s="20"/>
      <c r="C1133" s="20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7"/>
      <c r="AF1133" t="str">
        <f>IF(AK1133="","",IF(AK1133&gt;0,COUNT($AG$2:AG1133),""))</f>
        <v/>
      </c>
      <c r="AG1133" s="24">
        <f t="shared" si="309"/>
        <v>5</v>
      </c>
      <c r="AH1133" s="24">
        <f>IF(AND($AJ$1=5),'Data Entry'!C1138,"")</f>
        <v>0</v>
      </c>
      <c r="AI1133" s="24">
        <f>IF(AND($AJ$1=5),'Data Entry'!D1138,"")</f>
        <v>0</v>
      </c>
      <c r="AJ1133" s="24" t="str">
        <f t="shared" si="310"/>
        <v/>
      </c>
      <c r="AK1133" s="24">
        <f>IF(AND($AJ$1=5),'Data Entry'!F1138,"")</f>
        <v>0</v>
      </c>
      <c r="AL1133" s="24" t="str">
        <f t="shared" si="311"/>
        <v/>
      </c>
      <c r="AM1133" s="24">
        <f>IF(AND($AJ$1=5),'Data Entry'!G1138,"")</f>
        <v>0</v>
      </c>
      <c r="AN1133" s="24" t="str">
        <f t="shared" si="312"/>
        <v/>
      </c>
      <c r="AO1133" s="24" t="str">
        <f t="shared" si="313"/>
        <v/>
      </c>
      <c r="AP1133" s="24">
        <f>IF(AND($AJ$1=5),'Data Entry'!E1138,"")</f>
        <v>0</v>
      </c>
      <c r="AQ1133" s="24">
        <f>IF(AND($AJ$1=5),'Data Entry'!H1138,"")</f>
        <v>0</v>
      </c>
      <c r="AR1133" s="24">
        <f>IF(AND($AJ$1=5),'Data Entry'!I1138,"")</f>
        <v>0</v>
      </c>
      <c r="AS1133" s="24" t="str">
        <f t="shared" si="314"/>
        <v/>
      </c>
      <c r="AT1133" s="24" t="str">
        <f t="shared" si="315"/>
        <v/>
      </c>
      <c r="AU1133" s="24" t="str">
        <f t="shared" si="316"/>
        <v/>
      </c>
      <c r="AV1133" s="24" t="str">
        <f t="shared" si="317"/>
        <v/>
      </c>
      <c r="AX1133" t="str">
        <f>IF(BC1133="","",IF(BC1133&gt;0,COUNT($AY$2:AY1133),""))</f>
        <v/>
      </c>
      <c r="AY1133" s="24" t="str">
        <f t="shared" si="318"/>
        <v/>
      </c>
      <c r="AZ1133" s="24" t="str">
        <f>IF(AND($BB$1=5,$BC$1=AH1133),'Data Entry'!C1138,"")</f>
        <v/>
      </c>
      <c r="BA1133" s="24" t="str">
        <f>IF(AND($BB$1=5,AG1133=5,$BC$1=AH1133),'Data Entry'!D1138,"")</f>
        <v/>
      </c>
      <c r="BB1133" s="24" t="str">
        <f t="shared" si="319"/>
        <v/>
      </c>
      <c r="BC1133" s="24" t="str">
        <f>IF(AND($BB$1=5,AG1133=5,$BC$1=AH1133),'Data Entry'!F1138,"")</f>
        <v/>
      </c>
      <c r="BD1133" s="24" t="str">
        <f t="shared" si="320"/>
        <v/>
      </c>
      <c r="BE1133" s="24" t="str">
        <f>IF(AND($BB$1=5,AG1133=5,$BC$1=AH1133),'Data Entry'!G1138,"")</f>
        <v/>
      </c>
      <c r="BF1133" s="24" t="str">
        <f t="shared" si="321"/>
        <v/>
      </c>
      <c r="BG1133" s="24" t="str">
        <f t="shared" si="322"/>
        <v/>
      </c>
      <c r="BH1133" s="24" t="str">
        <f>IF(AND($BB$1=5,AG1133=5,$BC$1=AH1133),'Data Entry'!E1138,"")</f>
        <v/>
      </c>
      <c r="BI1133" s="24" t="str">
        <f>IF(AND($BB$1=5,AG1133=5,$BC$1=AH1133),'Data Entry'!H1138,"")</f>
        <v/>
      </c>
      <c r="BJ1133" s="24" t="str">
        <f>IF(AND($BB$1=5,AG1133=5,$BC$1=AH1133),'Data Entry'!I1138,"")</f>
        <v/>
      </c>
      <c r="BK1133" s="24" t="str">
        <f t="shared" si="323"/>
        <v/>
      </c>
      <c r="BL1133" s="24" t="str">
        <f t="shared" si="324"/>
        <v/>
      </c>
      <c r="BM1133" s="24" t="str">
        <f t="shared" si="325"/>
        <v/>
      </c>
      <c r="BN1133" s="24" t="str">
        <f t="shared" si="326"/>
        <v/>
      </c>
    </row>
    <row r="1134" spans="1:66">
      <c r="A1134" s="20"/>
      <c r="B1134" s="20"/>
      <c r="C1134" s="20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7"/>
      <c r="AF1134" t="str">
        <f>IF(AK1134="","",IF(AK1134&gt;0,COUNT($AG$2:AG1134),""))</f>
        <v/>
      </c>
      <c r="AG1134" s="24">
        <f t="shared" si="309"/>
        <v>5</v>
      </c>
      <c r="AH1134" s="24">
        <f>IF(AND($AJ$1=5),'Data Entry'!C1139,"")</f>
        <v>0</v>
      </c>
      <c r="AI1134" s="24">
        <f>IF(AND($AJ$1=5),'Data Entry'!D1139,"")</f>
        <v>0</v>
      </c>
      <c r="AJ1134" s="24" t="str">
        <f t="shared" si="310"/>
        <v/>
      </c>
      <c r="AK1134" s="24">
        <f>IF(AND($AJ$1=5),'Data Entry'!F1139,"")</f>
        <v>0</v>
      </c>
      <c r="AL1134" s="24" t="str">
        <f t="shared" si="311"/>
        <v/>
      </c>
      <c r="AM1134" s="24">
        <f>IF(AND($AJ$1=5),'Data Entry'!G1139,"")</f>
        <v>0</v>
      </c>
      <c r="AN1134" s="24" t="str">
        <f t="shared" si="312"/>
        <v/>
      </c>
      <c r="AO1134" s="24" t="str">
        <f t="shared" si="313"/>
        <v/>
      </c>
      <c r="AP1134" s="24">
        <f>IF(AND($AJ$1=5),'Data Entry'!E1139,"")</f>
        <v>0</v>
      </c>
      <c r="AQ1134" s="24">
        <f>IF(AND($AJ$1=5),'Data Entry'!H1139,"")</f>
        <v>0</v>
      </c>
      <c r="AR1134" s="24">
        <f>IF(AND($AJ$1=5),'Data Entry'!I1139,"")</f>
        <v>0</v>
      </c>
      <c r="AS1134" s="24" t="str">
        <f t="shared" si="314"/>
        <v/>
      </c>
      <c r="AT1134" s="24" t="str">
        <f t="shared" si="315"/>
        <v/>
      </c>
      <c r="AU1134" s="24" t="str">
        <f t="shared" si="316"/>
        <v/>
      </c>
      <c r="AV1134" s="24" t="str">
        <f t="shared" si="317"/>
        <v/>
      </c>
      <c r="AX1134" t="str">
        <f>IF(BC1134="","",IF(BC1134&gt;0,COUNT($AY$2:AY1134),""))</f>
        <v/>
      </c>
      <c r="AY1134" s="24" t="str">
        <f t="shared" si="318"/>
        <v/>
      </c>
      <c r="AZ1134" s="24" t="str">
        <f>IF(AND($BB$1=5,$BC$1=AH1134),'Data Entry'!C1139,"")</f>
        <v/>
      </c>
      <c r="BA1134" s="24" t="str">
        <f>IF(AND($BB$1=5,AG1134=5,$BC$1=AH1134),'Data Entry'!D1139,"")</f>
        <v/>
      </c>
      <c r="BB1134" s="24" t="str">
        <f t="shared" si="319"/>
        <v/>
      </c>
      <c r="BC1134" s="24" t="str">
        <f>IF(AND($BB$1=5,AG1134=5,$BC$1=AH1134),'Data Entry'!F1139,"")</f>
        <v/>
      </c>
      <c r="BD1134" s="24" t="str">
        <f t="shared" si="320"/>
        <v/>
      </c>
      <c r="BE1134" s="24" t="str">
        <f>IF(AND($BB$1=5,AG1134=5,$BC$1=AH1134),'Data Entry'!G1139,"")</f>
        <v/>
      </c>
      <c r="BF1134" s="24" t="str">
        <f t="shared" si="321"/>
        <v/>
      </c>
      <c r="BG1134" s="24" t="str">
        <f t="shared" si="322"/>
        <v/>
      </c>
      <c r="BH1134" s="24" t="str">
        <f>IF(AND($BB$1=5,AG1134=5,$BC$1=AH1134),'Data Entry'!E1139,"")</f>
        <v/>
      </c>
      <c r="BI1134" s="24" t="str">
        <f>IF(AND($BB$1=5,AG1134=5,$BC$1=AH1134),'Data Entry'!H1139,"")</f>
        <v/>
      </c>
      <c r="BJ1134" s="24" t="str">
        <f>IF(AND($BB$1=5,AG1134=5,$BC$1=AH1134),'Data Entry'!I1139,"")</f>
        <v/>
      </c>
      <c r="BK1134" s="24" t="str">
        <f t="shared" si="323"/>
        <v/>
      </c>
      <c r="BL1134" s="24" t="str">
        <f t="shared" si="324"/>
        <v/>
      </c>
      <c r="BM1134" s="24" t="str">
        <f t="shared" si="325"/>
        <v/>
      </c>
      <c r="BN1134" s="24" t="str">
        <f t="shared" si="326"/>
        <v/>
      </c>
    </row>
    <row r="1135" spans="1:66">
      <c r="A1135" s="20"/>
      <c r="B1135" s="20"/>
      <c r="C1135" s="20"/>
      <c r="D1135" s="20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7"/>
      <c r="AF1135" t="str">
        <f>IF(AK1135="","",IF(AK1135&gt;0,COUNT($AG$2:AG1135),""))</f>
        <v/>
      </c>
      <c r="AG1135" s="24">
        <f t="shared" si="309"/>
        <v>5</v>
      </c>
      <c r="AH1135" s="24">
        <f>IF(AND($AJ$1=5),'Data Entry'!C1140,"")</f>
        <v>0</v>
      </c>
      <c r="AI1135" s="24">
        <f>IF(AND($AJ$1=5),'Data Entry'!D1140,"")</f>
        <v>0</v>
      </c>
      <c r="AJ1135" s="24" t="str">
        <f t="shared" si="310"/>
        <v/>
      </c>
      <c r="AK1135" s="24">
        <f>IF(AND($AJ$1=5),'Data Entry'!F1140,"")</f>
        <v>0</v>
      </c>
      <c r="AL1135" s="24" t="str">
        <f t="shared" si="311"/>
        <v/>
      </c>
      <c r="AM1135" s="24">
        <f>IF(AND($AJ$1=5),'Data Entry'!G1140,"")</f>
        <v>0</v>
      </c>
      <c r="AN1135" s="24" t="str">
        <f t="shared" si="312"/>
        <v/>
      </c>
      <c r="AO1135" s="24" t="str">
        <f t="shared" si="313"/>
        <v/>
      </c>
      <c r="AP1135" s="24">
        <f>IF(AND($AJ$1=5),'Data Entry'!E1140,"")</f>
        <v>0</v>
      </c>
      <c r="AQ1135" s="24">
        <f>IF(AND($AJ$1=5),'Data Entry'!H1140,"")</f>
        <v>0</v>
      </c>
      <c r="AR1135" s="24">
        <f>IF(AND($AJ$1=5),'Data Entry'!I1140,"")</f>
        <v>0</v>
      </c>
      <c r="AS1135" s="24" t="str">
        <f t="shared" si="314"/>
        <v/>
      </c>
      <c r="AT1135" s="24" t="str">
        <f t="shared" si="315"/>
        <v/>
      </c>
      <c r="AU1135" s="24" t="str">
        <f t="shared" si="316"/>
        <v/>
      </c>
      <c r="AV1135" s="24" t="str">
        <f t="shared" si="317"/>
        <v/>
      </c>
      <c r="AX1135" t="str">
        <f>IF(BC1135="","",IF(BC1135&gt;0,COUNT($AY$2:AY1135),""))</f>
        <v/>
      </c>
      <c r="AY1135" s="24" t="str">
        <f t="shared" si="318"/>
        <v/>
      </c>
      <c r="AZ1135" s="24" t="str">
        <f>IF(AND($BB$1=5,$BC$1=AH1135),'Data Entry'!C1140,"")</f>
        <v/>
      </c>
      <c r="BA1135" s="24" t="str">
        <f>IF(AND($BB$1=5,AG1135=5,$BC$1=AH1135),'Data Entry'!D1140,"")</f>
        <v/>
      </c>
      <c r="BB1135" s="24" t="str">
        <f t="shared" si="319"/>
        <v/>
      </c>
      <c r="BC1135" s="24" t="str">
        <f>IF(AND($BB$1=5,AG1135=5,$BC$1=AH1135),'Data Entry'!F1140,"")</f>
        <v/>
      </c>
      <c r="BD1135" s="24" t="str">
        <f t="shared" si="320"/>
        <v/>
      </c>
      <c r="BE1135" s="24" t="str">
        <f>IF(AND($BB$1=5,AG1135=5,$BC$1=AH1135),'Data Entry'!G1140,"")</f>
        <v/>
      </c>
      <c r="BF1135" s="24" t="str">
        <f t="shared" si="321"/>
        <v/>
      </c>
      <c r="BG1135" s="24" t="str">
        <f t="shared" si="322"/>
        <v/>
      </c>
      <c r="BH1135" s="24" t="str">
        <f>IF(AND($BB$1=5,AG1135=5,$BC$1=AH1135),'Data Entry'!E1140,"")</f>
        <v/>
      </c>
      <c r="BI1135" s="24" t="str">
        <f>IF(AND($BB$1=5,AG1135=5,$BC$1=AH1135),'Data Entry'!H1140,"")</f>
        <v/>
      </c>
      <c r="BJ1135" s="24" t="str">
        <f>IF(AND($BB$1=5,AG1135=5,$BC$1=AH1135),'Data Entry'!I1140,"")</f>
        <v/>
      </c>
      <c r="BK1135" s="24" t="str">
        <f t="shared" si="323"/>
        <v/>
      </c>
      <c r="BL1135" s="24" t="str">
        <f t="shared" si="324"/>
        <v/>
      </c>
      <c r="BM1135" s="24" t="str">
        <f t="shared" si="325"/>
        <v/>
      </c>
      <c r="BN1135" s="24" t="str">
        <f t="shared" si="326"/>
        <v/>
      </c>
    </row>
    <row r="1136" spans="1:66">
      <c r="A1136" s="20"/>
      <c r="B1136" s="20"/>
      <c r="C1136" s="20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7"/>
      <c r="AF1136" t="str">
        <f>IF(AK1136="","",IF(AK1136&gt;0,COUNT($AG$2:AG1136),""))</f>
        <v/>
      </c>
      <c r="AG1136" s="24">
        <f t="shared" si="309"/>
        <v>5</v>
      </c>
      <c r="AH1136" s="24">
        <f>IF(AND($AJ$1=5),'Data Entry'!C1141,"")</f>
        <v>0</v>
      </c>
      <c r="AI1136" s="24">
        <f>IF(AND($AJ$1=5),'Data Entry'!D1141,"")</f>
        <v>0</v>
      </c>
      <c r="AJ1136" s="24" t="str">
        <f t="shared" si="310"/>
        <v/>
      </c>
      <c r="AK1136" s="24">
        <f>IF(AND($AJ$1=5),'Data Entry'!F1141,"")</f>
        <v>0</v>
      </c>
      <c r="AL1136" s="24" t="str">
        <f t="shared" si="311"/>
        <v/>
      </c>
      <c r="AM1136" s="24">
        <f>IF(AND($AJ$1=5),'Data Entry'!G1141,"")</f>
        <v>0</v>
      </c>
      <c r="AN1136" s="24" t="str">
        <f t="shared" si="312"/>
        <v/>
      </c>
      <c r="AO1136" s="24" t="str">
        <f t="shared" si="313"/>
        <v/>
      </c>
      <c r="AP1136" s="24">
        <f>IF(AND($AJ$1=5),'Data Entry'!E1141,"")</f>
        <v>0</v>
      </c>
      <c r="AQ1136" s="24">
        <f>IF(AND($AJ$1=5),'Data Entry'!H1141,"")</f>
        <v>0</v>
      </c>
      <c r="AR1136" s="24">
        <f>IF(AND($AJ$1=5),'Data Entry'!I1141,"")</f>
        <v>0</v>
      </c>
      <c r="AS1136" s="24" t="str">
        <f t="shared" si="314"/>
        <v/>
      </c>
      <c r="AT1136" s="24" t="str">
        <f t="shared" si="315"/>
        <v/>
      </c>
      <c r="AU1136" s="24" t="str">
        <f t="shared" si="316"/>
        <v/>
      </c>
      <c r="AV1136" s="24" t="str">
        <f t="shared" si="317"/>
        <v/>
      </c>
      <c r="AX1136" t="str">
        <f>IF(BC1136="","",IF(BC1136&gt;0,COUNT($AY$2:AY1136),""))</f>
        <v/>
      </c>
      <c r="AY1136" s="24" t="str">
        <f t="shared" si="318"/>
        <v/>
      </c>
      <c r="AZ1136" s="24" t="str">
        <f>IF(AND($BB$1=5,$BC$1=AH1136),'Data Entry'!C1141,"")</f>
        <v/>
      </c>
      <c r="BA1136" s="24" t="str">
        <f>IF(AND($BB$1=5,AG1136=5,$BC$1=AH1136),'Data Entry'!D1141,"")</f>
        <v/>
      </c>
      <c r="BB1136" s="24" t="str">
        <f t="shared" si="319"/>
        <v/>
      </c>
      <c r="BC1136" s="24" t="str">
        <f>IF(AND($BB$1=5,AG1136=5,$BC$1=AH1136),'Data Entry'!F1141,"")</f>
        <v/>
      </c>
      <c r="BD1136" s="24" t="str">
        <f t="shared" si="320"/>
        <v/>
      </c>
      <c r="BE1136" s="24" t="str">
        <f>IF(AND($BB$1=5,AG1136=5,$BC$1=AH1136),'Data Entry'!G1141,"")</f>
        <v/>
      </c>
      <c r="BF1136" s="24" t="str">
        <f t="shared" si="321"/>
        <v/>
      </c>
      <c r="BG1136" s="24" t="str">
        <f t="shared" si="322"/>
        <v/>
      </c>
      <c r="BH1136" s="24" t="str">
        <f>IF(AND($BB$1=5,AG1136=5,$BC$1=AH1136),'Data Entry'!E1141,"")</f>
        <v/>
      </c>
      <c r="BI1136" s="24" t="str">
        <f>IF(AND($BB$1=5,AG1136=5,$BC$1=AH1136),'Data Entry'!H1141,"")</f>
        <v/>
      </c>
      <c r="BJ1136" s="24" t="str">
        <f>IF(AND($BB$1=5,AG1136=5,$BC$1=AH1136),'Data Entry'!I1141,"")</f>
        <v/>
      </c>
      <c r="BK1136" s="24" t="str">
        <f t="shared" si="323"/>
        <v/>
      </c>
      <c r="BL1136" s="24" t="str">
        <f t="shared" si="324"/>
        <v/>
      </c>
      <c r="BM1136" s="24" t="str">
        <f t="shared" si="325"/>
        <v/>
      </c>
      <c r="BN1136" s="24" t="str">
        <f t="shared" si="326"/>
        <v/>
      </c>
    </row>
    <row r="1137" spans="1:66">
      <c r="A1137" s="20"/>
      <c r="B1137" s="20"/>
      <c r="C1137" s="20"/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7"/>
      <c r="AF1137" t="str">
        <f>IF(AK1137="","",IF(AK1137&gt;0,COUNT($AG$2:AG1137),""))</f>
        <v/>
      </c>
      <c r="AG1137" s="24">
        <f t="shared" si="309"/>
        <v>5</v>
      </c>
      <c r="AH1137" s="24">
        <f>IF(AND($AJ$1=5),'Data Entry'!C1142,"")</f>
        <v>0</v>
      </c>
      <c r="AI1137" s="24">
        <f>IF(AND($AJ$1=5),'Data Entry'!D1142,"")</f>
        <v>0</v>
      </c>
      <c r="AJ1137" s="24" t="str">
        <f t="shared" si="310"/>
        <v/>
      </c>
      <c r="AK1137" s="24">
        <f>IF(AND($AJ$1=5),'Data Entry'!F1142,"")</f>
        <v>0</v>
      </c>
      <c r="AL1137" s="24" t="str">
        <f t="shared" si="311"/>
        <v/>
      </c>
      <c r="AM1137" s="24">
        <f>IF(AND($AJ$1=5),'Data Entry'!G1142,"")</f>
        <v>0</v>
      </c>
      <c r="AN1137" s="24" t="str">
        <f t="shared" si="312"/>
        <v/>
      </c>
      <c r="AO1137" s="24" t="str">
        <f t="shared" si="313"/>
        <v/>
      </c>
      <c r="AP1137" s="24">
        <f>IF(AND($AJ$1=5),'Data Entry'!E1142,"")</f>
        <v>0</v>
      </c>
      <c r="AQ1137" s="24">
        <f>IF(AND($AJ$1=5),'Data Entry'!H1142,"")</f>
        <v>0</v>
      </c>
      <c r="AR1137" s="24">
        <f>IF(AND($AJ$1=5),'Data Entry'!I1142,"")</f>
        <v>0</v>
      </c>
      <c r="AS1137" s="24" t="str">
        <f t="shared" si="314"/>
        <v/>
      </c>
      <c r="AT1137" s="24" t="str">
        <f t="shared" si="315"/>
        <v/>
      </c>
      <c r="AU1137" s="24" t="str">
        <f t="shared" si="316"/>
        <v/>
      </c>
      <c r="AV1137" s="24" t="str">
        <f t="shared" si="317"/>
        <v/>
      </c>
      <c r="AX1137" t="str">
        <f>IF(BC1137="","",IF(BC1137&gt;0,COUNT($AY$2:AY1137),""))</f>
        <v/>
      </c>
      <c r="AY1137" s="24" t="str">
        <f t="shared" si="318"/>
        <v/>
      </c>
      <c r="AZ1137" s="24" t="str">
        <f>IF(AND($BB$1=5,$BC$1=AH1137),'Data Entry'!C1142,"")</f>
        <v/>
      </c>
      <c r="BA1137" s="24" t="str">
        <f>IF(AND($BB$1=5,AG1137=5,$BC$1=AH1137),'Data Entry'!D1142,"")</f>
        <v/>
      </c>
      <c r="BB1137" s="24" t="str">
        <f t="shared" si="319"/>
        <v/>
      </c>
      <c r="BC1137" s="24" t="str">
        <f>IF(AND($BB$1=5,AG1137=5,$BC$1=AH1137),'Data Entry'!F1142,"")</f>
        <v/>
      </c>
      <c r="BD1137" s="24" t="str">
        <f t="shared" si="320"/>
        <v/>
      </c>
      <c r="BE1137" s="24" t="str">
        <f>IF(AND($BB$1=5,AG1137=5,$BC$1=AH1137),'Data Entry'!G1142,"")</f>
        <v/>
      </c>
      <c r="BF1137" s="24" t="str">
        <f t="shared" si="321"/>
        <v/>
      </c>
      <c r="BG1137" s="24" t="str">
        <f t="shared" si="322"/>
        <v/>
      </c>
      <c r="BH1137" s="24" t="str">
        <f>IF(AND($BB$1=5,AG1137=5,$BC$1=AH1137),'Data Entry'!E1142,"")</f>
        <v/>
      </c>
      <c r="BI1137" s="24" t="str">
        <f>IF(AND($BB$1=5,AG1137=5,$BC$1=AH1137),'Data Entry'!H1142,"")</f>
        <v/>
      </c>
      <c r="BJ1137" s="24" t="str">
        <f>IF(AND($BB$1=5,AG1137=5,$BC$1=AH1137),'Data Entry'!I1142,"")</f>
        <v/>
      </c>
      <c r="BK1137" s="24" t="str">
        <f t="shared" si="323"/>
        <v/>
      </c>
      <c r="BL1137" s="24" t="str">
        <f t="shared" si="324"/>
        <v/>
      </c>
      <c r="BM1137" s="24" t="str">
        <f t="shared" si="325"/>
        <v/>
      </c>
      <c r="BN1137" s="24" t="str">
        <f t="shared" si="326"/>
        <v/>
      </c>
    </row>
    <row r="1138" spans="1:66">
      <c r="A1138" s="20"/>
      <c r="B1138" s="20"/>
      <c r="C1138" s="20"/>
      <c r="D1138" s="20"/>
      <c r="E1138" s="20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7"/>
      <c r="AF1138" t="str">
        <f>IF(AK1138="","",IF(AK1138&gt;0,COUNT($AG$2:AG1138),""))</f>
        <v/>
      </c>
      <c r="AG1138" s="24">
        <f t="shared" si="309"/>
        <v>5</v>
      </c>
      <c r="AH1138" s="24">
        <f>IF(AND($AJ$1=5),'Data Entry'!C1143,"")</f>
        <v>0</v>
      </c>
      <c r="AI1138" s="24">
        <f>IF(AND($AJ$1=5),'Data Entry'!D1143,"")</f>
        <v>0</v>
      </c>
      <c r="AJ1138" s="24" t="str">
        <f t="shared" si="310"/>
        <v/>
      </c>
      <c r="AK1138" s="24">
        <f>IF(AND($AJ$1=5),'Data Entry'!F1143,"")</f>
        <v>0</v>
      </c>
      <c r="AL1138" s="24" t="str">
        <f t="shared" si="311"/>
        <v/>
      </c>
      <c r="AM1138" s="24">
        <f>IF(AND($AJ$1=5),'Data Entry'!G1143,"")</f>
        <v>0</v>
      </c>
      <c r="AN1138" s="24" t="str">
        <f t="shared" si="312"/>
        <v/>
      </c>
      <c r="AO1138" s="24" t="str">
        <f t="shared" si="313"/>
        <v/>
      </c>
      <c r="AP1138" s="24">
        <f>IF(AND($AJ$1=5),'Data Entry'!E1143,"")</f>
        <v>0</v>
      </c>
      <c r="AQ1138" s="24">
        <f>IF(AND($AJ$1=5),'Data Entry'!H1143,"")</f>
        <v>0</v>
      </c>
      <c r="AR1138" s="24">
        <f>IF(AND($AJ$1=5),'Data Entry'!I1143,"")</f>
        <v>0</v>
      </c>
      <c r="AS1138" s="24" t="str">
        <f t="shared" si="314"/>
        <v/>
      </c>
      <c r="AT1138" s="24" t="str">
        <f t="shared" si="315"/>
        <v/>
      </c>
      <c r="AU1138" s="24" t="str">
        <f t="shared" si="316"/>
        <v/>
      </c>
      <c r="AV1138" s="24" t="str">
        <f t="shared" si="317"/>
        <v/>
      </c>
      <c r="AX1138" t="str">
        <f>IF(BC1138="","",IF(BC1138&gt;0,COUNT($AY$2:AY1138),""))</f>
        <v/>
      </c>
      <c r="AY1138" s="24" t="str">
        <f t="shared" si="318"/>
        <v/>
      </c>
      <c r="AZ1138" s="24" t="str">
        <f>IF(AND($BB$1=5,$BC$1=AH1138),'Data Entry'!C1143,"")</f>
        <v/>
      </c>
      <c r="BA1138" s="24" t="str">
        <f>IF(AND($BB$1=5,AG1138=5,$BC$1=AH1138),'Data Entry'!D1143,"")</f>
        <v/>
      </c>
      <c r="BB1138" s="24" t="str">
        <f t="shared" si="319"/>
        <v/>
      </c>
      <c r="BC1138" s="24" t="str">
        <f>IF(AND($BB$1=5,AG1138=5,$BC$1=AH1138),'Data Entry'!F1143,"")</f>
        <v/>
      </c>
      <c r="BD1138" s="24" t="str">
        <f t="shared" si="320"/>
        <v/>
      </c>
      <c r="BE1138" s="24" t="str">
        <f>IF(AND($BB$1=5,AG1138=5,$BC$1=AH1138),'Data Entry'!G1143,"")</f>
        <v/>
      </c>
      <c r="BF1138" s="24" t="str">
        <f t="shared" si="321"/>
        <v/>
      </c>
      <c r="BG1138" s="24" t="str">
        <f t="shared" si="322"/>
        <v/>
      </c>
      <c r="BH1138" s="24" t="str">
        <f>IF(AND($BB$1=5,AG1138=5,$BC$1=AH1138),'Data Entry'!E1143,"")</f>
        <v/>
      </c>
      <c r="BI1138" s="24" t="str">
        <f>IF(AND($BB$1=5,AG1138=5,$BC$1=AH1138),'Data Entry'!H1143,"")</f>
        <v/>
      </c>
      <c r="BJ1138" s="24" t="str">
        <f>IF(AND($BB$1=5,AG1138=5,$BC$1=AH1138),'Data Entry'!I1143,"")</f>
        <v/>
      </c>
      <c r="BK1138" s="24" t="str">
        <f t="shared" si="323"/>
        <v/>
      </c>
      <c r="BL1138" s="24" t="str">
        <f t="shared" si="324"/>
        <v/>
      </c>
      <c r="BM1138" s="24" t="str">
        <f t="shared" si="325"/>
        <v/>
      </c>
      <c r="BN1138" s="24" t="str">
        <f t="shared" si="326"/>
        <v/>
      </c>
    </row>
    <row r="1139" spans="1:66">
      <c r="A1139" s="20"/>
      <c r="B1139" s="20"/>
      <c r="C1139" s="20"/>
      <c r="D1139" s="20"/>
      <c r="E1139" s="20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7"/>
      <c r="AF1139" t="str">
        <f>IF(AK1139="","",IF(AK1139&gt;0,COUNT($AG$2:AG1139),""))</f>
        <v/>
      </c>
      <c r="AG1139" s="24">
        <f t="shared" si="309"/>
        <v>5</v>
      </c>
      <c r="AH1139" s="24">
        <f>IF(AND($AJ$1=5),'Data Entry'!C1144,"")</f>
        <v>0</v>
      </c>
      <c r="AI1139" s="24">
        <f>IF(AND($AJ$1=5),'Data Entry'!D1144,"")</f>
        <v>0</v>
      </c>
      <c r="AJ1139" s="24" t="str">
        <f t="shared" si="310"/>
        <v/>
      </c>
      <c r="AK1139" s="24">
        <f>IF(AND($AJ$1=5),'Data Entry'!F1144,"")</f>
        <v>0</v>
      </c>
      <c r="AL1139" s="24" t="str">
        <f t="shared" si="311"/>
        <v/>
      </c>
      <c r="AM1139" s="24">
        <f>IF(AND($AJ$1=5),'Data Entry'!G1144,"")</f>
        <v>0</v>
      </c>
      <c r="AN1139" s="24" t="str">
        <f t="shared" si="312"/>
        <v/>
      </c>
      <c r="AO1139" s="24" t="str">
        <f t="shared" si="313"/>
        <v/>
      </c>
      <c r="AP1139" s="24">
        <f>IF(AND($AJ$1=5),'Data Entry'!E1144,"")</f>
        <v>0</v>
      </c>
      <c r="AQ1139" s="24">
        <f>IF(AND($AJ$1=5),'Data Entry'!H1144,"")</f>
        <v>0</v>
      </c>
      <c r="AR1139" s="24">
        <f>IF(AND($AJ$1=5),'Data Entry'!I1144,"")</f>
        <v>0</v>
      </c>
      <c r="AS1139" s="24" t="str">
        <f t="shared" si="314"/>
        <v/>
      </c>
      <c r="AT1139" s="24" t="str">
        <f t="shared" si="315"/>
        <v/>
      </c>
      <c r="AU1139" s="24" t="str">
        <f t="shared" si="316"/>
        <v/>
      </c>
      <c r="AV1139" s="24" t="str">
        <f t="shared" si="317"/>
        <v/>
      </c>
      <c r="AX1139" t="str">
        <f>IF(BC1139="","",IF(BC1139&gt;0,COUNT($AY$2:AY1139),""))</f>
        <v/>
      </c>
      <c r="AY1139" s="24" t="str">
        <f t="shared" si="318"/>
        <v/>
      </c>
      <c r="AZ1139" s="24" t="str">
        <f>IF(AND($BB$1=5,$BC$1=AH1139),'Data Entry'!C1144,"")</f>
        <v/>
      </c>
      <c r="BA1139" s="24" t="str">
        <f>IF(AND($BB$1=5,AG1139=5,$BC$1=AH1139),'Data Entry'!D1144,"")</f>
        <v/>
      </c>
      <c r="BB1139" s="24" t="str">
        <f t="shared" si="319"/>
        <v/>
      </c>
      <c r="BC1139" s="24" t="str">
        <f>IF(AND($BB$1=5,AG1139=5,$BC$1=AH1139),'Data Entry'!F1144,"")</f>
        <v/>
      </c>
      <c r="BD1139" s="24" t="str">
        <f t="shared" si="320"/>
        <v/>
      </c>
      <c r="BE1139" s="24" t="str">
        <f>IF(AND($BB$1=5,AG1139=5,$BC$1=AH1139),'Data Entry'!G1144,"")</f>
        <v/>
      </c>
      <c r="BF1139" s="24" t="str">
        <f t="shared" si="321"/>
        <v/>
      </c>
      <c r="BG1139" s="24" t="str">
        <f t="shared" si="322"/>
        <v/>
      </c>
      <c r="BH1139" s="24" t="str">
        <f>IF(AND($BB$1=5,AG1139=5,$BC$1=AH1139),'Data Entry'!E1144,"")</f>
        <v/>
      </c>
      <c r="BI1139" s="24" t="str">
        <f>IF(AND($BB$1=5,AG1139=5,$BC$1=AH1139),'Data Entry'!H1144,"")</f>
        <v/>
      </c>
      <c r="BJ1139" s="24" t="str">
        <f>IF(AND($BB$1=5,AG1139=5,$BC$1=AH1139),'Data Entry'!I1144,"")</f>
        <v/>
      </c>
      <c r="BK1139" s="24" t="str">
        <f t="shared" si="323"/>
        <v/>
      </c>
      <c r="BL1139" s="24" t="str">
        <f t="shared" si="324"/>
        <v/>
      </c>
      <c r="BM1139" s="24" t="str">
        <f t="shared" si="325"/>
        <v/>
      </c>
      <c r="BN1139" s="24" t="str">
        <f t="shared" si="326"/>
        <v/>
      </c>
    </row>
    <row r="1140" spans="1:66">
      <c r="A1140" s="20"/>
      <c r="B1140" s="20"/>
      <c r="C1140" s="20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7"/>
      <c r="AF1140" t="str">
        <f>IF(AK1140="","",IF(AK1140&gt;0,COUNT($AG$2:AG1140),""))</f>
        <v/>
      </c>
      <c r="AG1140" s="24">
        <f t="shared" si="309"/>
        <v>5</v>
      </c>
      <c r="AH1140" s="24">
        <f>IF(AND($AJ$1=5),'Data Entry'!C1145,"")</f>
        <v>0</v>
      </c>
      <c r="AI1140" s="24">
        <f>IF(AND($AJ$1=5),'Data Entry'!D1145,"")</f>
        <v>0</v>
      </c>
      <c r="AJ1140" s="24" t="str">
        <f t="shared" si="310"/>
        <v/>
      </c>
      <c r="AK1140" s="24">
        <f>IF(AND($AJ$1=5),'Data Entry'!F1145,"")</f>
        <v>0</v>
      </c>
      <c r="AL1140" s="24" t="str">
        <f t="shared" si="311"/>
        <v/>
      </c>
      <c r="AM1140" s="24">
        <f>IF(AND($AJ$1=5),'Data Entry'!G1145,"")</f>
        <v>0</v>
      </c>
      <c r="AN1140" s="24" t="str">
        <f t="shared" si="312"/>
        <v/>
      </c>
      <c r="AO1140" s="24" t="str">
        <f t="shared" si="313"/>
        <v/>
      </c>
      <c r="AP1140" s="24">
        <f>IF(AND($AJ$1=5),'Data Entry'!E1145,"")</f>
        <v>0</v>
      </c>
      <c r="AQ1140" s="24">
        <f>IF(AND($AJ$1=5),'Data Entry'!H1145,"")</f>
        <v>0</v>
      </c>
      <c r="AR1140" s="24">
        <f>IF(AND($AJ$1=5),'Data Entry'!I1145,"")</f>
        <v>0</v>
      </c>
      <c r="AS1140" s="24" t="str">
        <f t="shared" si="314"/>
        <v/>
      </c>
      <c r="AT1140" s="24" t="str">
        <f t="shared" si="315"/>
        <v/>
      </c>
      <c r="AU1140" s="24" t="str">
        <f t="shared" si="316"/>
        <v/>
      </c>
      <c r="AV1140" s="24" t="str">
        <f t="shared" si="317"/>
        <v/>
      </c>
      <c r="AX1140" t="str">
        <f>IF(BC1140="","",IF(BC1140&gt;0,COUNT($AY$2:AY1140),""))</f>
        <v/>
      </c>
      <c r="AY1140" s="24" t="str">
        <f t="shared" si="318"/>
        <v/>
      </c>
      <c r="AZ1140" s="24" t="str">
        <f>IF(AND($BB$1=5,$BC$1=AH1140),'Data Entry'!C1145,"")</f>
        <v/>
      </c>
      <c r="BA1140" s="24" t="str">
        <f>IF(AND($BB$1=5,AG1140=5,$BC$1=AH1140),'Data Entry'!D1145,"")</f>
        <v/>
      </c>
      <c r="BB1140" s="24" t="str">
        <f t="shared" si="319"/>
        <v/>
      </c>
      <c r="BC1140" s="24" t="str">
        <f>IF(AND($BB$1=5,AG1140=5,$BC$1=AH1140),'Data Entry'!F1145,"")</f>
        <v/>
      </c>
      <c r="BD1140" s="24" t="str">
        <f t="shared" si="320"/>
        <v/>
      </c>
      <c r="BE1140" s="24" t="str">
        <f>IF(AND($BB$1=5,AG1140=5,$BC$1=AH1140),'Data Entry'!G1145,"")</f>
        <v/>
      </c>
      <c r="BF1140" s="24" t="str">
        <f t="shared" si="321"/>
        <v/>
      </c>
      <c r="BG1140" s="24" t="str">
        <f t="shared" si="322"/>
        <v/>
      </c>
      <c r="BH1140" s="24" t="str">
        <f>IF(AND($BB$1=5,AG1140=5,$BC$1=AH1140),'Data Entry'!E1145,"")</f>
        <v/>
      </c>
      <c r="BI1140" s="24" t="str">
        <f>IF(AND($BB$1=5,AG1140=5,$BC$1=AH1140),'Data Entry'!H1145,"")</f>
        <v/>
      </c>
      <c r="BJ1140" s="24" t="str">
        <f>IF(AND($BB$1=5,AG1140=5,$BC$1=AH1140),'Data Entry'!I1145,"")</f>
        <v/>
      </c>
      <c r="BK1140" s="24" t="str">
        <f t="shared" si="323"/>
        <v/>
      </c>
      <c r="BL1140" s="24" t="str">
        <f t="shared" si="324"/>
        <v/>
      </c>
      <c r="BM1140" s="24" t="str">
        <f t="shared" si="325"/>
        <v/>
      </c>
      <c r="BN1140" s="24" t="str">
        <f t="shared" si="326"/>
        <v/>
      </c>
    </row>
    <row r="1141" spans="1:66">
      <c r="A1141" s="20"/>
      <c r="B1141" s="20"/>
      <c r="C1141" s="20"/>
      <c r="D1141" s="20"/>
      <c r="E1141" s="20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7"/>
      <c r="AF1141" t="str">
        <f>IF(AK1141="","",IF(AK1141&gt;0,COUNT($AG$2:AG1141),""))</f>
        <v/>
      </c>
      <c r="AG1141" s="24">
        <f t="shared" si="309"/>
        <v>5</v>
      </c>
      <c r="AH1141" s="24">
        <f>IF(AND($AJ$1=5),'Data Entry'!C1146,"")</f>
        <v>0</v>
      </c>
      <c r="AI1141" s="24">
        <f>IF(AND($AJ$1=5),'Data Entry'!D1146,"")</f>
        <v>0</v>
      </c>
      <c r="AJ1141" s="24" t="str">
        <f t="shared" si="310"/>
        <v/>
      </c>
      <c r="AK1141" s="24">
        <f>IF(AND($AJ$1=5),'Data Entry'!F1146,"")</f>
        <v>0</v>
      </c>
      <c r="AL1141" s="24" t="str">
        <f t="shared" si="311"/>
        <v/>
      </c>
      <c r="AM1141" s="24">
        <f>IF(AND($AJ$1=5),'Data Entry'!G1146,"")</f>
        <v>0</v>
      </c>
      <c r="AN1141" s="24" t="str">
        <f t="shared" si="312"/>
        <v/>
      </c>
      <c r="AO1141" s="24" t="str">
        <f t="shared" si="313"/>
        <v/>
      </c>
      <c r="AP1141" s="24">
        <f>IF(AND($AJ$1=5),'Data Entry'!E1146,"")</f>
        <v>0</v>
      </c>
      <c r="AQ1141" s="24">
        <f>IF(AND($AJ$1=5),'Data Entry'!H1146,"")</f>
        <v>0</v>
      </c>
      <c r="AR1141" s="24">
        <f>IF(AND($AJ$1=5),'Data Entry'!I1146,"")</f>
        <v>0</v>
      </c>
      <c r="AS1141" s="24" t="str">
        <f t="shared" si="314"/>
        <v/>
      </c>
      <c r="AT1141" s="24" t="str">
        <f t="shared" si="315"/>
        <v/>
      </c>
      <c r="AU1141" s="24" t="str">
        <f t="shared" si="316"/>
        <v/>
      </c>
      <c r="AV1141" s="24" t="str">
        <f t="shared" si="317"/>
        <v/>
      </c>
      <c r="AX1141" t="str">
        <f>IF(BC1141="","",IF(BC1141&gt;0,COUNT($AY$2:AY1141),""))</f>
        <v/>
      </c>
      <c r="AY1141" s="24" t="str">
        <f t="shared" si="318"/>
        <v/>
      </c>
      <c r="AZ1141" s="24" t="str">
        <f>IF(AND($BB$1=5,$BC$1=AH1141),'Data Entry'!C1146,"")</f>
        <v/>
      </c>
      <c r="BA1141" s="24" t="str">
        <f>IF(AND($BB$1=5,AG1141=5,$BC$1=AH1141),'Data Entry'!D1146,"")</f>
        <v/>
      </c>
      <c r="BB1141" s="24" t="str">
        <f t="shared" si="319"/>
        <v/>
      </c>
      <c r="BC1141" s="24" t="str">
        <f>IF(AND($BB$1=5,AG1141=5,$BC$1=AH1141),'Data Entry'!F1146,"")</f>
        <v/>
      </c>
      <c r="BD1141" s="24" t="str">
        <f t="shared" si="320"/>
        <v/>
      </c>
      <c r="BE1141" s="24" t="str">
        <f>IF(AND($BB$1=5,AG1141=5,$BC$1=AH1141),'Data Entry'!G1146,"")</f>
        <v/>
      </c>
      <c r="BF1141" s="24" t="str">
        <f t="shared" si="321"/>
        <v/>
      </c>
      <c r="BG1141" s="24" t="str">
        <f t="shared" si="322"/>
        <v/>
      </c>
      <c r="BH1141" s="24" t="str">
        <f>IF(AND($BB$1=5,AG1141=5,$BC$1=AH1141),'Data Entry'!E1146,"")</f>
        <v/>
      </c>
      <c r="BI1141" s="24" t="str">
        <f>IF(AND($BB$1=5,AG1141=5,$BC$1=AH1141),'Data Entry'!H1146,"")</f>
        <v/>
      </c>
      <c r="BJ1141" s="24" t="str">
        <f>IF(AND($BB$1=5,AG1141=5,$BC$1=AH1141),'Data Entry'!I1146,"")</f>
        <v/>
      </c>
      <c r="BK1141" s="24" t="str">
        <f t="shared" si="323"/>
        <v/>
      </c>
      <c r="BL1141" s="24" t="str">
        <f t="shared" si="324"/>
        <v/>
      </c>
      <c r="BM1141" s="24" t="str">
        <f t="shared" si="325"/>
        <v/>
      </c>
      <c r="BN1141" s="24" t="str">
        <f t="shared" si="326"/>
        <v/>
      </c>
    </row>
    <row r="1142" spans="1:66">
      <c r="A1142" s="20"/>
      <c r="B1142" s="20"/>
      <c r="C1142" s="20"/>
      <c r="D1142" s="20"/>
      <c r="E1142" s="20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7"/>
      <c r="AF1142" t="str">
        <f>IF(AK1142="","",IF(AK1142&gt;0,COUNT($AG$2:AG1142),""))</f>
        <v/>
      </c>
      <c r="AG1142" s="24">
        <f t="shared" si="309"/>
        <v>5</v>
      </c>
      <c r="AH1142" s="24">
        <f>IF(AND($AJ$1=5),'Data Entry'!C1147,"")</f>
        <v>0</v>
      </c>
      <c r="AI1142" s="24">
        <f>IF(AND($AJ$1=5),'Data Entry'!D1147,"")</f>
        <v>0</v>
      </c>
      <c r="AJ1142" s="24" t="str">
        <f t="shared" si="310"/>
        <v/>
      </c>
      <c r="AK1142" s="24">
        <f>IF(AND($AJ$1=5),'Data Entry'!F1147,"")</f>
        <v>0</v>
      </c>
      <c r="AL1142" s="24" t="str">
        <f t="shared" si="311"/>
        <v/>
      </c>
      <c r="AM1142" s="24">
        <f>IF(AND($AJ$1=5),'Data Entry'!G1147,"")</f>
        <v>0</v>
      </c>
      <c r="AN1142" s="24" t="str">
        <f t="shared" si="312"/>
        <v/>
      </c>
      <c r="AO1142" s="24" t="str">
        <f t="shared" si="313"/>
        <v/>
      </c>
      <c r="AP1142" s="24">
        <f>IF(AND($AJ$1=5),'Data Entry'!E1147,"")</f>
        <v>0</v>
      </c>
      <c r="AQ1142" s="24">
        <f>IF(AND($AJ$1=5),'Data Entry'!H1147,"")</f>
        <v>0</v>
      </c>
      <c r="AR1142" s="24">
        <f>IF(AND($AJ$1=5),'Data Entry'!I1147,"")</f>
        <v>0</v>
      </c>
      <c r="AS1142" s="24" t="str">
        <f t="shared" si="314"/>
        <v/>
      </c>
      <c r="AT1142" s="24" t="str">
        <f t="shared" si="315"/>
        <v/>
      </c>
      <c r="AU1142" s="24" t="str">
        <f t="shared" si="316"/>
        <v/>
      </c>
      <c r="AV1142" s="24" t="str">
        <f t="shared" si="317"/>
        <v/>
      </c>
      <c r="AX1142" t="str">
        <f>IF(BC1142="","",IF(BC1142&gt;0,COUNT($AY$2:AY1142),""))</f>
        <v/>
      </c>
      <c r="AY1142" s="24" t="str">
        <f t="shared" si="318"/>
        <v/>
      </c>
      <c r="AZ1142" s="24" t="str">
        <f>IF(AND($BB$1=5,$BC$1=AH1142),'Data Entry'!C1147,"")</f>
        <v/>
      </c>
      <c r="BA1142" s="24" t="str">
        <f>IF(AND($BB$1=5,AG1142=5,$BC$1=AH1142),'Data Entry'!D1147,"")</f>
        <v/>
      </c>
      <c r="BB1142" s="24" t="str">
        <f t="shared" si="319"/>
        <v/>
      </c>
      <c r="BC1142" s="24" t="str">
        <f>IF(AND($BB$1=5,AG1142=5,$BC$1=AH1142),'Data Entry'!F1147,"")</f>
        <v/>
      </c>
      <c r="BD1142" s="24" t="str">
        <f t="shared" si="320"/>
        <v/>
      </c>
      <c r="BE1142" s="24" t="str">
        <f>IF(AND($BB$1=5,AG1142=5,$BC$1=AH1142),'Data Entry'!G1147,"")</f>
        <v/>
      </c>
      <c r="BF1142" s="24" t="str">
        <f t="shared" si="321"/>
        <v/>
      </c>
      <c r="BG1142" s="24" t="str">
        <f t="shared" si="322"/>
        <v/>
      </c>
      <c r="BH1142" s="24" t="str">
        <f>IF(AND($BB$1=5,AG1142=5,$BC$1=AH1142),'Data Entry'!E1147,"")</f>
        <v/>
      </c>
      <c r="BI1142" s="24" t="str">
        <f>IF(AND($BB$1=5,AG1142=5,$BC$1=AH1142),'Data Entry'!H1147,"")</f>
        <v/>
      </c>
      <c r="BJ1142" s="24" t="str">
        <f>IF(AND($BB$1=5,AG1142=5,$BC$1=AH1142),'Data Entry'!I1147,"")</f>
        <v/>
      </c>
      <c r="BK1142" s="24" t="str">
        <f t="shared" si="323"/>
        <v/>
      </c>
      <c r="BL1142" s="24" t="str">
        <f t="shared" si="324"/>
        <v/>
      </c>
      <c r="BM1142" s="24" t="str">
        <f t="shared" si="325"/>
        <v/>
      </c>
      <c r="BN1142" s="24" t="str">
        <f t="shared" si="326"/>
        <v/>
      </c>
    </row>
    <row r="1143" spans="1:66">
      <c r="A1143" s="20"/>
      <c r="B1143" s="20"/>
      <c r="C1143" s="20"/>
      <c r="D1143" s="20"/>
      <c r="E1143" s="20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7"/>
      <c r="AF1143" t="str">
        <f>IF(AK1143="","",IF(AK1143&gt;0,COUNT($AG$2:AG1143),""))</f>
        <v/>
      </c>
      <c r="AG1143" s="24">
        <f t="shared" si="309"/>
        <v>5</v>
      </c>
      <c r="AH1143" s="24">
        <f>IF(AND($AJ$1=5),'Data Entry'!C1148,"")</f>
        <v>0</v>
      </c>
      <c r="AI1143" s="24">
        <f>IF(AND($AJ$1=5),'Data Entry'!D1148,"")</f>
        <v>0</v>
      </c>
      <c r="AJ1143" s="24" t="str">
        <f t="shared" si="310"/>
        <v/>
      </c>
      <c r="AK1143" s="24">
        <f>IF(AND($AJ$1=5),'Data Entry'!F1148,"")</f>
        <v>0</v>
      </c>
      <c r="AL1143" s="24" t="str">
        <f t="shared" si="311"/>
        <v/>
      </c>
      <c r="AM1143" s="24">
        <f>IF(AND($AJ$1=5),'Data Entry'!G1148,"")</f>
        <v>0</v>
      </c>
      <c r="AN1143" s="24" t="str">
        <f t="shared" si="312"/>
        <v/>
      </c>
      <c r="AO1143" s="24" t="str">
        <f t="shared" si="313"/>
        <v/>
      </c>
      <c r="AP1143" s="24">
        <f>IF(AND($AJ$1=5),'Data Entry'!E1148,"")</f>
        <v>0</v>
      </c>
      <c r="AQ1143" s="24">
        <f>IF(AND($AJ$1=5),'Data Entry'!H1148,"")</f>
        <v>0</v>
      </c>
      <c r="AR1143" s="24">
        <f>IF(AND($AJ$1=5),'Data Entry'!I1148,"")</f>
        <v>0</v>
      </c>
      <c r="AS1143" s="24" t="str">
        <f t="shared" si="314"/>
        <v/>
      </c>
      <c r="AT1143" s="24" t="str">
        <f t="shared" si="315"/>
        <v/>
      </c>
      <c r="AU1143" s="24" t="str">
        <f t="shared" si="316"/>
        <v/>
      </c>
      <c r="AV1143" s="24" t="str">
        <f t="shared" si="317"/>
        <v/>
      </c>
      <c r="AX1143" t="str">
        <f>IF(BC1143="","",IF(BC1143&gt;0,COUNT($AY$2:AY1143),""))</f>
        <v/>
      </c>
      <c r="AY1143" s="24" t="str">
        <f t="shared" si="318"/>
        <v/>
      </c>
      <c r="AZ1143" s="24" t="str">
        <f>IF(AND($BB$1=5,$BC$1=AH1143),'Data Entry'!C1148,"")</f>
        <v/>
      </c>
      <c r="BA1143" s="24" t="str">
        <f>IF(AND($BB$1=5,AG1143=5,$BC$1=AH1143),'Data Entry'!D1148,"")</f>
        <v/>
      </c>
      <c r="BB1143" s="24" t="str">
        <f t="shared" si="319"/>
        <v/>
      </c>
      <c r="BC1143" s="24" t="str">
        <f>IF(AND($BB$1=5,AG1143=5,$BC$1=AH1143),'Data Entry'!F1148,"")</f>
        <v/>
      </c>
      <c r="BD1143" s="24" t="str">
        <f t="shared" si="320"/>
        <v/>
      </c>
      <c r="BE1143" s="24" t="str">
        <f>IF(AND($BB$1=5,AG1143=5,$BC$1=AH1143),'Data Entry'!G1148,"")</f>
        <v/>
      </c>
      <c r="BF1143" s="24" t="str">
        <f t="shared" si="321"/>
        <v/>
      </c>
      <c r="BG1143" s="24" t="str">
        <f t="shared" si="322"/>
        <v/>
      </c>
      <c r="BH1143" s="24" t="str">
        <f>IF(AND($BB$1=5,AG1143=5,$BC$1=AH1143),'Data Entry'!E1148,"")</f>
        <v/>
      </c>
      <c r="BI1143" s="24" t="str">
        <f>IF(AND($BB$1=5,AG1143=5,$BC$1=AH1143),'Data Entry'!H1148,"")</f>
        <v/>
      </c>
      <c r="BJ1143" s="24" t="str">
        <f>IF(AND($BB$1=5,AG1143=5,$BC$1=AH1143),'Data Entry'!I1148,"")</f>
        <v/>
      </c>
      <c r="BK1143" s="24" t="str">
        <f t="shared" si="323"/>
        <v/>
      </c>
      <c r="BL1143" s="24" t="str">
        <f t="shared" si="324"/>
        <v/>
      </c>
      <c r="BM1143" s="24" t="str">
        <f t="shared" si="325"/>
        <v/>
      </c>
      <c r="BN1143" s="24" t="str">
        <f t="shared" si="326"/>
        <v/>
      </c>
    </row>
    <row r="1144" spans="1:66">
      <c r="A1144" s="20"/>
      <c r="B1144" s="20"/>
      <c r="C1144" s="20"/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7"/>
      <c r="AF1144" t="str">
        <f>IF(AK1144="","",IF(AK1144&gt;0,COUNT($AG$2:AG1144),""))</f>
        <v/>
      </c>
      <c r="AG1144" s="24">
        <f t="shared" si="309"/>
        <v>5</v>
      </c>
      <c r="AH1144" s="24">
        <f>IF(AND($AJ$1=5),'Data Entry'!C1149,"")</f>
        <v>0</v>
      </c>
      <c r="AI1144" s="24">
        <f>IF(AND($AJ$1=5),'Data Entry'!D1149,"")</f>
        <v>0</v>
      </c>
      <c r="AJ1144" s="24" t="str">
        <f t="shared" si="310"/>
        <v/>
      </c>
      <c r="AK1144" s="24">
        <f>IF(AND($AJ$1=5),'Data Entry'!F1149,"")</f>
        <v>0</v>
      </c>
      <c r="AL1144" s="24" t="str">
        <f t="shared" si="311"/>
        <v/>
      </c>
      <c r="AM1144" s="24">
        <f>IF(AND($AJ$1=5),'Data Entry'!G1149,"")</f>
        <v>0</v>
      </c>
      <c r="AN1144" s="24" t="str">
        <f t="shared" si="312"/>
        <v/>
      </c>
      <c r="AO1144" s="24" t="str">
        <f t="shared" si="313"/>
        <v/>
      </c>
      <c r="AP1144" s="24">
        <f>IF(AND($AJ$1=5),'Data Entry'!E1149,"")</f>
        <v>0</v>
      </c>
      <c r="AQ1144" s="24">
        <f>IF(AND($AJ$1=5),'Data Entry'!H1149,"")</f>
        <v>0</v>
      </c>
      <c r="AR1144" s="24">
        <f>IF(AND($AJ$1=5),'Data Entry'!I1149,"")</f>
        <v>0</v>
      </c>
      <c r="AS1144" s="24" t="str">
        <f t="shared" si="314"/>
        <v/>
      </c>
      <c r="AT1144" s="24" t="str">
        <f t="shared" si="315"/>
        <v/>
      </c>
      <c r="AU1144" s="24" t="str">
        <f t="shared" si="316"/>
        <v/>
      </c>
      <c r="AV1144" s="24" t="str">
        <f t="shared" si="317"/>
        <v/>
      </c>
      <c r="AX1144" t="str">
        <f>IF(BC1144="","",IF(BC1144&gt;0,COUNT($AY$2:AY1144),""))</f>
        <v/>
      </c>
      <c r="AY1144" s="24" t="str">
        <f t="shared" si="318"/>
        <v/>
      </c>
      <c r="AZ1144" s="24" t="str">
        <f>IF(AND($BB$1=5,$BC$1=AH1144),'Data Entry'!C1149,"")</f>
        <v/>
      </c>
      <c r="BA1144" s="24" t="str">
        <f>IF(AND($BB$1=5,AG1144=5,$BC$1=AH1144),'Data Entry'!D1149,"")</f>
        <v/>
      </c>
      <c r="BB1144" s="24" t="str">
        <f t="shared" si="319"/>
        <v/>
      </c>
      <c r="BC1144" s="24" t="str">
        <f>IF(AND($BB$1=5,AG1144=5,$BC$1=AH1144),'Data Entry'!F1149,"")</f>
        <v/>
      </c>
      <c r="BD1144" s="24" t="str">
        <f t="shared" si="320"/>
        <v/>
      </c>
      <c r="BE1144" s="24" t="str">
        <f>IF(AND($BB$1=5,AG1144=5,$BC$1=AH1144),'Data Entry'!G1149,"")</f>
        <v/>
      </c>
      <c r="BF1144" s="24" t="str">
        <f t="shared" si="321"/>
        <v/>
      </c>
      <c r="BG1144" s="24" t="str">
        <f t="shared" si="322"/>
        <v/>
      </c>
      <c r="BH1144" s="24" t="str">
        <f>IF(AND($BB$1=5,AG1144=5,$BC$1=AH1144),'Data Entry'!E1149,"")</f>
        <v/>
      </c>
      <c r="BI1144" s="24" t="str">
        <f>IF(AND($BB$1=5,AG1144=5,$BC$1=AH1144),'Data Entry'!H1149,"")</f>
        <v/>
      </c>
      <c r="BJ1144" s="24" t="str">
        <f>IF(AND($BB$1=5,AG1144=5,$BC$1=AH1144),'Data Entry'!I1149,"")</f>
        <v/>
      </c>
      <c r="BK1144" s="24" t="str">
        <f t="shared" si="323"/>
        <v/>
      </c>
      <c r="BL1144" s="24" t="str">
        <f t="shared" si="324"/>
        <v/>
      </c>
      <c r="BM1144" s="24" t="str">
        <f t="shared" si="325"/>
        <v/>
      </c>
      <c r="BN1144" s="24" t="str">
        <f t="shared" si="326"/>
        <v/>
      </c>
    </row>
    <row r="1145" spans="1:66">
      <c r="A1145" s="20"/>
      <c r="B1145" s="20"/>
      <c r="C1145" s="20"/>
      <c r="D1145" s="20"/>
      <c r="E1145" s="20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7"/>
      <c r="AF1145" t="str">
        <f>IF(AK1145="","",IF(AK1145&gt;0,COUNT($AG$2:AG1145),""))</f>
        <v/>
      </c>
      <c r="AG1145" s="24">
        <f t="shared" si="309"/>
        <v>5</v>
      </c>
      <c r="AH1145" s="24">
        <f>IF(AND($AJ$1=5),'Data Entry'!C1150,"")</f>
        <v>0</v>
      </c>
      <c r="AI1145" s="24">
        <f>IF(AND($AJ$1=5),'Data Entry'!D1150,"")</f>
        <v>0</v>
      </c>
      <c r="AJ1145" s="24" t="str">
        <f t="shared" si="310"/>
        <v/>
      </c>
      <c r="AK1145" s="24">
        <f>IF(AND($AJ$1=5),'Data Entry'!F1150,"")</f>
        <v>0</v>
      </c>
      <c r="AL1145" s="24" t="str">
        <f t="shared" si="311"/>
        <v/>
      </c>
      <c r="AM1145" s="24">
        <f>IF(AND($AJ$1=5),'Data Entry'!G1150,"")</f>
        <v>0</v>
      </c>
      <c r="AN1145" s="24" t="str">
        <f t="shared" si="312"/>
        <v/>
      </c>
      <c r="AO1145" s="24" t="str">
        <f t="shared" si="313"/>
        <v/>
      </c>
      <c r="AP1145" s="24">
        <f>IF(AND($AJ$1=5),'Data Entry'!E1150,"")</f>
        <v>0</v>
      </c>
      <c r="AQ1145" s="24">
        <f>IF(AND($AJ$1=5),'Data Entry'!H1150,"")</f>
        <v>0</v>
      </c>
      <c r="AR1145" s="24">
        <f>IF(AND($AJ$1=5),'Data Entry'!I1150,"")</f>
        <v>0</v>
      </c>
      <c r="AS1145" s="24" t="str">
        <f t="shared" si="314"/>
        <v/>
      </c>
      <c r="AT1145" s="24" t="str">
        <f t="shared" si="315"/>
        <v/>
      </c>
      <c r="AU1145" s="24" t="str">
        <f t="shared" si="316"/>
        <v/>
      </c>
      <c r="AV1145" s="24" t="str">
        <f t="shared" si="317"/>
        <v/>
      </c>
      <c r="AX1145" t="str">
        <f>IF(BC1145="","",IF(BC1145&gt;0,COUNT($AY$2:AY1145),""))</f>
        <v/>
      </c>
      <c r="AY1145" s="24" t="str">
        <f t="shared" si="318"/>
        <v/>
      </c>
      <c r="AZ1145" s="24" t="str">
        <f>IF(AND($BB$1=5,$BC$1=AH1145),'Data Entry'!C1150,"")</f>
        <v/>
      </c>
      <c r="BA1145" s="24" t="str">
        <f>IF(AND($BB$1=5,AG1145=5,$BC$1=AH1145),'Data Entry'!D1150,"")</f>
        <v/>
      </c>
      <c r="BB1145" s="24" t="str">
        <f t="shared" si="319"/>
        <v/>
      </c>
      <c r="BC1145" s="24" t="str">
        <f>IF(AND($BB$1=5,AG1145=5,$BC$1=AH1145),'Data Entry'!F1150,"")</f>
        <v/>
      </c>
      <c r="BD1145" s="24" t="str">
        <f t="shared" si="320"/>
        <v/>
      </c>
      <c r="BE1145" s="24" t="str">
        <f>IF(AND($BB$1=5,AG1145=5,$BC$1=AH1145),'Data Entry'!G1150,"")</f>
        <v/>
      </c>
      <c r="BF1145" s="24" t="str">
        <f t="shared" si="321"/>
        <v/>
      </c>
      <c r="BG1145" s="24" t="str">
        <f t="shared" si="322"/>
        <v/>
      </c>
      <c r="BH1145" s="24" t="str">
        <f>IF(AND($BB$1=5,AG1145=5,$BC$1=AH1145),'Data Entry'!E1150,"")</f>
        <v/>
      </c>
      <c r="BI1145" s="24" t="str">
        <f>IF(AND($BB$1=5,AG1145=5,$BC$1=AH1145),'Data Entry'!H1150,"")</f>
        <v/>
      </c>
      <c r="BJ1145" s="24" t="str">
        <f>IF(AND($BB$1=5,AG1145=5,$BC$1=AH1145),'Data Entry'!I1150,"")</f>
        <v/>
      </c>
      <c r="BK1145" s="24" t="str">
        <f t="shared" si="323"/>
        <v/>
      </c>
      <c r="BL1145" s="24" t="str">
        <f t="shared" si="324"/>
        <v/>
      </c>
      <c r="BM1145" s="24" t="str">
        <f t="shared" si="325"/>
        <v/>
      </c>
      <c r="BN1145" s="24" t="str">
        <f t="shared" si="326"/>
        <v/>
      </c>
    </row>
    <row r="1146" spans="1:66">
      <c r="A1146" s="20"/>
      <c r="B1146" s="20"/>
      <c r="C1146" s="20"/>
      <c r="D1146" s="20"/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7"/>
      <c r="AF1146" t="str">
        <f>IF(AK1146="","",IF(AK1146&gt;0,COUNT($AG$2:AG1146),""))</f>
        <v/>
      </c>
      <c r="AG1146" s="24">
        <f t="shared" si="309"/>
        <v>5</v>
      </c>
      <c r="AH1146" s="24">
        <f>IF(AND($AJ$1=5),'Data Entry'!C1151,"")</f>
        <v>0</v>
      </c>
      <c r="AI1146" s="24">
        <f>IF(AND($AJ$1=5),'Data Entry'!D1151,"")</f>
        <v>0</v>
      </c>
      <c r="AJ1146" s="24" t="str">
        <f t="shared" si="310"/>
        <v/>
      </c>
      <c r="AK1146" s="24">
        <f>IF(AND($AJ$1=5),'Data Entry'!F1151,"")</f>
        <v>0</v>
      </c>
      <c r="AL1146" s="24" t="str">
        <f t="shared" si="311"/>
        <v/>
      </c>
      <c r="AM1146" s="24">
        <f>IF(AND($AJ$1=5),'Data Entry'!G1151,"")</f>
        <v>0</v>
      </c>
      <c r="AN1146" s="24" t="str">
        <f t="shared" si="312"/>
        <v/>
      </c>
      <c r="AO1146" s="24" t="str">
        <f t="shared" si="313"/>
        <v/>
      </c>
      <c r="AP1146" s="24">
        <f>IF(AND($AJ$1=5),'Data Entry'!E1151,"")</f>
        <v>0</v>
      </c>
      <c r="AQ1146" s="24">
        <f>IF(AND($AJ$1=5),'Data Entry'!H1151,"")</f>
        <v>0</v>
      </c>
      <c r="AR1146" s="24">
        <f>IF(AND($AJ$1=5),'Data Entry'!I1151,"")</f>
        <v>0</v>
      </c>
      <c r="AS1146" s="24" t="str">
        <f t="shared" si="314"/>
        <v/>
      </c>
      <c r="AT1146" s="24" t="str">
        <f t="shared" si="315"/>
        <v/>
      </c>
      <c r="AU1146" s="24" t="str">
        <f t="shared" si="316"/>
        <v/>
      </c>
      <c r="AV1146" s="24" t="str">
        <f t="shared" si="317"/>
        <v/>
      </c>
      <c r="AX1146" t="str">
        <f>IF(BC1146="","",IF(BC1146&gt;0,COUNT($AY$2:AY1146),""))</f>
        <v/>
      </c>
      <c r="AY1146" s="24" t="str">
        <f t="shared" si="318"/>
        <v/>
      </c>
      <c r="AZ1146" s="24" t="str">
        <f>IF(AND($BB$1=5,$BC$1=AH1146),'Data Entry'!C1151,"")</f>
        <v/>
      </c>
      <c r="BA1146" s="24" t="str">
        <f>IF(AND($BB$1=5,AG1146=5,$BC$1=AH1146),'Data Entry'!D1151,"")</f>
        <v/>
      </c>
      <c r="BB1146" s="24" t="str">
        <f t="shared" si="319"/>
        <v/>
      </c>
      <c r="BC1146" s="24" t="str">
        <f>IF(AND($BB$1=5,AG1146=5,$BC$1=AH1146),'Data Entry'!F1151,"")</f>
        <v/>
      </c>
      <c r="BD1146" s="24" t="str">
        <f t="shared" si="320"/>
        <v/>
      </c>
      <c r="BE1146" s="24" t="str">
        <f>IF(AND($BB$1=5,AG1146=5,$BC$1=AH1146),'Data Entry'!G1151,"")</f>
        <v/>
      </c>
      <c r="BF1146" s="24" t="str">
        <f t="shared" si="321"/>
        <v/>
      </c>
      <c r="BG1146" s="24" t="str">
        <f t="shared" si="322"/>
        <v/>
      </c>
      <c r="BH1146" s="24" t="str">
        <f>IF(AND($BB$1=5,AG1146=5,$BC$1=AH1146),'Data Entry'!E1151,"")</f>
        <v/>
      </c>
      <c r="BI1146" s="24" t="str">
        <f>IF(AND($BB$1=5,AG1146=5,$BC$1=AH1146),'Data Entry'!H1151,"")</f>
        <v/>
      </c>
      <c r="BJ1146" s="24" t="str">
        <f>IF(AND($BB$1=5,AG1146=5,$BC$1=AH1146),'Data Entry'!I1151,"")</f>
        <v/>
      </c>
      <c r="BK1146" s="24" t="str">
        <f t="shared" si="323"/>
        <v/>
      </c>
      <c r="BL1146" s="24" t="str">
        <f t="shared" si="324"/>
        <v/>
      </c>
      <c r="BM1146" s="24" t="str">
        <f t="shared" si="325"/>
        <v/>
      </c>
      <c r="BN1146" s="24" t="str">
        <f t="shared" si="326"/>
        <v/>
      </c>
    </row>
    <row r="1147" spans="1:66">
      <c r="A1147" s="20"/>
      <c r="B1147" s="20"/>
      <c r="C1147" s="20"/>
      <c r="D1147" s="20"/>
      <c r="E1147" s="20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7"/>
      <c r="AF1147" t="str">
        <f>IF(AK1147="","",IF(AK1147&gt;0,COUNT($AG$2:AG1147),""))</f>
        <v/>
      </c>
      <c r="AG1147" s="24">
        <f t="shared" si="309"/>
        <v>5</v>
      </c>
      <c r="AH1147" s="24">
        <f>IF(AND($AJ$1=5),'Data Entry'!C1152,"")</f>
        <v>0</v>
      </c>
      <c r="AI1147" s="24">
        <f>IF(AND($AJ$1=5),'Data Entry'!D1152,"")</f>
        <v>0</v>
      </c>
      <c r="AJ1147" s="24" t="str">
        <f t="shared" si="310"/>
        <v/>
      </c>
      <c r="AK1147" s="24">
        <f>IF(AND($AJ$1=5),'Data Entry'!F1152,"")</f>
        <v>0</v>
      </c>
      <c r="AL1147" s="24" t="str">
        <f t="shared" si="311"/>
        <v/>
      </c>
      <c r="AM1147" s="24">
        <f>IF(AND($AJ$1=5),'Data Entry'!G1152,"")</f>
        <v>0</v>
      </c>
      <c r="AN1147" s="24" t="str">
        <f t="shared" si="312"/>
        <v/>
      </c>
      <c r="AO1147" s="24" t="str">
        <f t="shared" si="313"/>
        <v/>
      </c>
      <c r="AP1147" s="24">
        <f>IF(AND($AJ$1=5),'Data Entry'!E1152,"")</f>
        <v>0</v>
      </c>
      <c r="AQ1147" s="24">
        <f>IF(AND($AJ$1=5),'Data Entry'!H1152,"")</f>
        <v>0</v>
      </c>
      <c r="AR1147" s="24">
        <f>IF(AND($AJ$1=5),'Data Entry'!I1152,"")</f>
        <v>0</v>
      </c>
      <c r="AS1147" s="24" t="str">
        <f t="shared" si="314"/>
        <v/>
      </c>
      <c r="AT1147" s="24" t="str">
        <f t="shared" si="315"/>
        <v/>
      </c>
      <c r="AU1147" s="24" t="str">
        <f t="shared" si="316"/>
        <v/>
      </c>
      <c r="AV1147" s="24" t="str">
        <f t="shared" si="317"/>
        <v/>
      </c>
      <c r="AX1147" t="str">
        <f>IF(BC1147="","",IF(BC1147&gt;0,COUNT($AY$2:AY1147),""))</f>
        <v/>
      </c>
      <c r="AY1147" s="24" t="str">
        <f t="shared" si="318"/>
        <v/>
      </c>
      <c r="AZ1147" s="24" t="str">
        <f>IF(AND($BB$1=5,$BC$1=AH1147),'Data Entry'!C1152,"")</f>
        <v/>
      </c>
      <c r="BA1147" s="24" t="str">
        <f>IF(AND($BB$1=5,AG1147=5,$BC$1=AH1147),'Data Entry'!D1152,"")</f>
        <v/>
      </c>
      <c r="BB1147" s="24" t="str">
        <f t="shared" si="319"/>
        <v/>
      </c>
      <c r="BC1147" s="24" t="str">
        <f>IF(AND($BB$1=5,AG1147=5,$BC$1=AH1147),'Data Entry'!F1152,"")</f>
        <v/>
      </c>
      <c r="BD1147" s="24" t="str">
        <f t="shared" si="320"/>
        <v/>
      </c>
      <c r="BE1147" s="24" t="str">
        <f>IF(AND($BB$1=5,AG1147=5,$BC$1=AH1147),'Data Entry'!G1152,"")</f>
        <v/>
      </c>
      <c r="BF1147" s="24" t="str">
        <f t="shared" si="321"/>
        <v/>
      </c>
      <c r="BG1147" s="24" t="str">
        <f t="shared" si="322"/>
        <v/>
      </c>
      <c r="BH1147" s="24" t="str">
        <f>IF(AND($BB$1=5,AG1147=5,$BC$1=AH1147),'Data Entry'!E1152,"")</f>
        <v/>
      </c>
      <c r="BI1147" s="24" t="str">
        <f>IF(AND($BB$1=5,AG1147=5,$BC$1=AH1147),'Data Entry'!H1152,"")</f>
        <v/>
      </c>
      <c r="BJ1147" s="24" t="str">
        <f>IF(AND($BB$1=5,AG1147=5,$BC$1=AH1147),'Data Entry'!I1152,"")</f>
        <v/>
      </c>
      <c r="BK1147" s="24" t="str">
        <f t="shared" si="323"/>
        <v/>
      </c>
      <c r="BL1147" s="24" t="str">
        <f t="shared" si="324"/>
        <v/>
      </c>
      <c r="BM1147" s="24" t="str">
        <f t="shared" si="325"/>
        <v/>
      </c>
      <c r="BN1147" s="24" t="str">
        <f t="shared" si="326"/>
        <v/>
      </c>
    </row>
    <row r="1148" spans="1:66">
      <c r="A1148" s="20"/>
      <c r="B1148" s="20"/>
      <c r="C1148" s="20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7"/>
      <c r="AF1148" t="str">
        <f>IF(AK1148="","",IF(AK1148&gt;0,COUNT($AG$2:AG1148),""))</f>
        <v/>
      </c>
      <c r="AG1148" s="24">
        <f t="shared" si="309"/>
        <v>5</v>
      </c>
      <c r="AH1148" s="24">
        <f>IF(AND($AJ$1=5),'Data Entry'!C1153,"")</f>
        <v>0</v>
      </c>
      <c r="AI1148" s="24">
        <f>IF(AND($AJ$1=5),'Data Entry'!D1153,"")</f>
        <v>0</v>
      </c>
      <c r="AJ1148" s="24" t="str">
        <f t="shared" si="310"/>
        <v/>
      </c>
      <c r="AK1148" s="24">
        <f>IF(AND($AJ$1=5),'Data Entry'!F1153,"")</f>
        <v>0</v>
      </c>
      <c r="AL1148" s="24" t="str">
        <f t="shared" si="311"/>
        <v/>
      </c>
      <c r="AM1148" s="24">
        <f>IF(AND($AJ$1=5),'Data Entry'!G1153,"")</f>
        <v>0</v>
      </c>
      <c r="AN1148" s="24" t="str">
        <f t="shared" si="312"/>
        <v/>
      </c>
      <c r="AO1148" s="24" t="str">
        <f t="shared" si="313"/>
        <v/>
      </c>
      <c r="AP1148" s="24">
        <f>IF(AND($AJ$1=5),'Data Entry'!E1153,"")</f>
        <v>0</v>
      </c>
      <c r="AQ1148" s="24">
        <f>IF(AND($AJ$1=5),'Data Entry'!H1153,"")</f>
        <v>0</v>
      </c>
      <c r="AR1148" s="24">
        <f>IF(AND($AJ$1=5),'Data Entry'!I1153,"")</f>
        <v>0</v>
      </c>
      <c r="AS1148" s="24" t="str">
        <f t="shared" si="314"/>
        <v/>
      </c>
      <c r="AT1148" s="24" t="str">
        <f t="shared" si="315"/>
        <v/>
      </c>
      <c r="AU1148" s="24" t="str">
        <f t="shared" si="316"/>
        <v/>
      </c>
      <c r="AV1148" s="24" t="str">
        <f t="shared" si="317"/>
        <v/>
      </c>
      <c r="AX1148" t="str">
        <f>IF(BC1148="","",IF(BC1148&gt;0,COUNT($AY$2:AY1148),""))</f>
        <v/>
      </c>
      <c r="AY1148" s="24" t="str">
        <f t="shared" si="318"/>
        <v/>
      </c>
      <c r="AZ1148" s="24" t="str">
        <f>IF(AND($BB$1=5,$BC$1=AH1148),'Data Entry'!C1153,"")</f>
        <v/>
      </c>
      <c r="BA1148" s="24" t="str">
        <f>IF(AND($BB$1=5,AG1148=5,$BC$1=AH1148),'Data Entry'!D1153,"")</f>
        <v/>
      </c>
      <c r="BB1148" s="24" t="str">
        <f t="shared" si="319"/>
        <v/>
      </c>
      <c r="BC1148" s="24" t="str">
        <f>IF(AND($BB$1=5,AG1148=5,$BC$1=AH1148),'Data Entry'!F1153,"")</f>
        <v/>
      </c>
      <c r="BD1148" s="24" t="str">
        <f t="shared" si="320"/>
        <v/>
      </c>
      <c r="BE1148" s="24" t="str">
        <f>IF(AND($BB$1=5,AG1148=5,$BC$1=AH1148),'Data Entry'!G1153,"")</f>
        <v/>
      </c>
      <c r="BF1148" s="24" t="str">
        <f t="shared" si="321"/>
        <v/>
      </c>
      <c r="BG1148" s="24" t="str">
        <f t="shared" si="322"/>
        <v/>
      </c>
      <c r="BH1148" s="24" t="str">
        <f>IF(AND($BB$1=5,AG1148=5,$BC$1=AH1148),'Data Entry'!E1153,"")</f>
        <v/>
      </c>
      <c r="BI1148" s="24" t="str">
        <f>IF(AND($BB$1=5,AG1148=5,$BC$1=AH1148),'Data Entry'!H1153,"")</f>
        <v/>
      </c>
      <c r="BJ1148" s="24" t="str">
        <f>IF(AND($BB$1=5,AG1148=5,$BC$1=AH1148),'Data Entry'!I1153,"")</f>
        <v/>
      </c>
      <c r="BK1148" s="24" t="str">
        <f t="shared" si="323"/>
        <v/>
      </c>
      <c r="BL1148" s="24" t="str">
        <f t="shared" si="324"/>
        <v/>
      </c>
      <c r="BM1148" s="24" t="str">
        <f t="shared" si="325"/>
        <v/>
      </c>
      <c r="BN1148" s="24" t="str">
        <f t="shared" si="326"/>
        <v/>
      </c>
    </row>
    <row r="1149" spans="1:66">
      <c r="A1149" s="20"/>
      <c r="B1149" s="20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7"/>
      <c r="AF1149" t="str">
        <f>IF(AK1149="","",IF(AK1149&gt;0,COUNT($AG$2:AG1149),""))</f>
        <v/>
      </c>
      <c r="AG1149" s="24">
        <f t="shared" si="309"/>
        <v>5</v>
      </c>
      <c r="AH1149" s="24">
        <f>IF(AND($AJ$1=5),'Data Entry'!C1154,"")</f>
        <v>0</v>
      </c>
      <c r="AI1149" s="24">
        <f>IF(AND($AJ$1=5),'Data Entry'!D1154,"")</f>
        <v>0</v>
      </c>
      <c r="AJ1149" s="24" t="str">
        <f t="shared" si="310"/>
        <v/>
      </c>
      <c r="AK1149" s="24">
        <f>IF(AND($AJ$1=5),'Data Entry'!F1154,"")</f>
        <v>0</v>
      </c>
      <c r="AL1149" s="24" t="str">
        <f t="shared" si="311"/>
        <v/>
      </c>
      <c r="AM1149" s="24">
        <f>IF(AND($AJ$1=5),'Data Entry'!G1154,"")</f>
        <v>0</v>
      </c>
      <c r="AN1149" s="24" t="str">
        <f t="shared" si="312"/>
        <v/>
      </c>
      <c r="AO1149" s="24" t="str">
        <f t="shared" si="313"/>
        <v/>
      </c>
      <c r="AP1149" s="24">
        <f>IF(AND($AJ$1=5),'Data Entry'!E1154,"")</f>
        <v>0</v>
      </c>
      <c r="AQ1149" s="24">
        <f>IF(AND($AJ$1=5),'Data Entry'!H1154,"")</f>
        <v>0</v>
      </c>
      <c r="AR1149" s="24">
        <f>IF(AND($AJ$1=5),'Data Entry'!I1154,"")</f>
        <v>0</v>
      </c>
      <c r="AS1149" s="24" t="str">
        <f t="shared" si="314"/>
        <v/>
      </c>
      <c r="AT1149" s="24" t="str">
        <f t="shared" si="315"/>
        <v/>
      </c>
      <c r="AU1149" s="24" t="str">
        <f t="shared" si="316"/>
        <v/>
      </c>
      <c r="AV1149" s="24" t="str">
        <f t="shared" si="317"/>
        <v/>
      </c>
      <c r="AX1149" t="str">
        <f>IF(BC1149="","",IF(BC1149&gt;0,COUNT($AY$2:AY1149),""))</f>
        <v/>
      </c>
      <c r="AY1149" s="24" t="str">
        <f t="shared" si="318"/>
        <v/>
      </c>
      <c r="AZ1149" s="24" t="str">
        <f>IF(AND($BB$1=5,$BC$1=AH1149),'Data Entry'!C1154,"")</f>
        <v/>
      </c>
      <c r="BA1149" s="24" t="str">
        <f>IF(AND($BB$1=5,AG1149=5,$BC$1=AH1149),'Data Entry'!D1154,"")</f>
        <v/>
      </c>
      <c r="BB1149" s="24" t="str">
        <f t="shared" si="319"/>
        <v/>
      </c>
      <c r="BC1149" s="24" t="str">
        <f>IF(AND($BB$1=5,AG1149=5,$BC$1=AH1149),'Data Entry'!F1154,"")</f>
        <v/>
      </c>
      <c r="BD1149" s="24" t="str">
        <f t="shared" si="320"/>
        <v/>
      </c>
      <c r="BE1149" s="24" t="str">
        <f>IF(AND($BB$1=5,AG1149=5,$BC$1=AH1149),'Data Entry'!G1154,"")</f>
        <v/>
      </c>
      <c r="BF1149" s="24" t="str">
        <f t="shared" si="321"/>
        <v/>
      </c>
      <c r="BG1149" s="24" t="str">
        <f t="shared" si="322"/>
        <v/>
      </c>
      <c r="BH1149" s="24" t="str">
        <f>IF(AND($BB$1=5,AG1149=5,$BC$1=AH1149),'Data Entry'!E1154,"")</f>
        <v/>
      </c>
      <c r="BI1149" s="24" t="str">
        <f>IF(AND($BB$1=5,AG1149=5,$BC$1=AH1149),'Data Entry'!H1154,"")</f>
        <v/>
      </c>
      <c r="BJ1149" s="24" t="str">
        <f>IF(AND($BB$1=5,AG1149=5,$BC$1=AH1149),'Data Entry'!I1154,"")</f>
        <v/>
      </c>
      <c r="BK1149" s="24" t="str">
        <f t="shared" si="323"/>
        <v/>
      </c>
      <c r="BL1149" s="24" t="str">
        <f t="shared" si="324"/>
        <v/>
      </c>
      <c r="BM1149" s="24" t="str">
        <f t="shared" si="325"/>
        <v/>
      </c>
      <c r="BN1149" s="24" t="str">
        <f t="shared" si="326"/>
        <v/>
      </c>
    </row>
    <row r="1150" spans="1:66">
      <c r="A1150" s="20"/>
      <c r="B1150" s="20"/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7"/>
      <c r="AF1150" t="str">
        <f>IF(AK1150="","",IF(AK1150&gt;0,COUNT($AG$2:AG1150),""))</f>
        <v/>
      </c>
      <c r="AG1150" s="24">
        <f t="shared" si="309"/>
        <v>5</v>
      </c>
      <c r="AH1150" s="24">
        <f>IF(AND($AJ$1=5),'Data Entry'!C1155,"")</f>
        <v>0</v>
      </c>
      <c r="AI1150" s="24">
        <f>IF(AND($AJ$1=5),'Data Entry'!D1155,"")</f>
        <v>0</v>
      </c>
      <c r="AJ1150" s="24" t="str">
        <f t="shared" si="310"/>
        <v/>
      </c>
      <c r="AK1150" s="24">
        <f>IF(AND($AJ$1=5),'Data Entry'!F1155,"")</f>
        <v>0</v>
      </c>
      <c r="AL1150" s="24" t="str">
        <f t="shared" si="311"/>
        <v/>
      </c>
      <c r="AM1150" s="24">
        <f>IF(AND($AJ$1=5),'Data Entry'!G1155,"")</f>
        <v>0</v>
      </c>
      <c r="AN1150" s="24" t="str">
        <f t="shared" si="312"/>
        <v/>
      </c>
      <c r="AO1150" s="24" t="str">
        <f t="shared" si="313"/>
        <v/>
      </c>
      <c r="AP1150" s="24">
        <f>IF(AND($AJ$1=5),'Data Entry'!E1155,"")</f>
        <v>0</v>
      </c>
      <c r="AQ1150" s="24">
        <f>IF(AND($AJ$1=5),'Data Entry'!H1155,"")</f>
        <v>0</v>
      </c>
      <c r="AR1150" s="24">
        <f>IF(AND($AJ$1=5),'Data Entry'!I1155,"")</f>
        <v>0</v>
      </c>
      <c r="AS1150" s="24" t="str">
        <f t="shared" si="314"/>
        <v/>
      </c>
      <c r="AT1150" s="24" t="str">
        <f t="shared" si="315"/>
        <v/>
      </c>
      <c r="AU1150" s="24" t="str">
        <f t="shared" si="316"/>
        <v/>
      </c>
      <c r="AV1150" s="24" t="str">
        <f t="shared" si="317"/>
        <v/>
      </c>
      <c r="AX1150" t="str">
        <f>IF(BC1150="","",IF(BC1150&gt;0,COUNT($AY$2:AY1150),""))</f>
        <v/>
      </c>
      <c r="AY1150" s="24" t="str">
        <f t="shared" si="318"/>
        <v/>
      </c>
      <c r="AZ1150" s="24" t="str">
        <f>IF(AND($BB$1=5,$BC$1=AH1150),'Data Entry'!C1155,"")</f>
        <v/>
      </c>
      <c r="BA1150" s="24" t="str">
        <f>IF(AND($BB$1=5,AG1150=5,$BC$1=AH1150),'Data Entry'!D1155,"")</f>
        <v/>
      </c>
      <c r="BB1150" s="24" t="str">
        <f t="shared" si="319"/>
        <v/>
      </c>
      <c r="BC1150" s="24" t="str">
        <f>IF(AND($BB$1=5,AG1150=5,$BC$1=AH1150),'Data Entry'!F1155,"")</f>
        <v/>
      </c>
      <c r="BD1150" s="24" t="str">
        <f t="shared" si="320"/>
        <v/>
      </c>
      <c r="BE1150" s="24" t="str">
        <f>IF(AND($BB$1=5,AG1150=5,$BC$1=AH1150),'Data Entry'!G1155,"")</f>
        <v/>
      </c>
      <c r="BF1150" s="24" t="str">
        <f t="shared" si="321"/>
        <v/>
      </c>
      <c r="BG1150" s="24" t="str">
        <f t="shared" si="322"/>
        <v/>
      </c>
      <c r="BH1150" s="24" t="str">
        <f>IF(AND($BB$1=5,AG1150=5,$BC$1=AH1150),'Data Entry'!E1155,"")</f>
        <v/>
      </c>
      <c r="BI1150" s="24" t="str">
        <f>IF(AND($BB$1=5,AG1150=5,$BC$1=AH1150),'Data Entry'!H1155,"")</f>
        <v/>
      </c>
      <c r="BJ1150" s="24" t="str">
        <f>IF(AND($BB$1=5,AG1150=5,$BC$1=AH1150),'Data Entry'!I1155,"")</f>
        <v/>
      </c>
      <c r="BK1150" s="24" t="str">
        <f t="shared" si="323"/>
        <v/>
      </c>
      <c r="BL1150" s="24" t="str">
        <f t="shared" si="324"/>
        <v/>
      </c>
      <c r="BM1150" s="24" t="str">
        <f t="shared" si="325"/>
        <v/>
      </c>
      <c r="BN1150" s="24" t="str">
        <f t="shared" si="326"/>
        <v/>
      </c>
    </row>
    <row r="1151" spans="1:66">
      <c r="A1151" s="20"/>
      <c r="B1151" s="20"/>
      <c r="C1151" s="20"/>
      <c r="D1151" s="20"/>
      <c r="E1151" s="20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7"/>
      <c r="AF1151" t="str">
        <f>IF(AK1151="","",IF(AK1151&gt;0,COUNT($AG$2:AG1151),""))</f>
        <v/>
      </c>
      <c r="AG1151" s="24">
        <f t="shared" si="309"/>
        <v>5</v>
      </c>
      <c r="AH1151" s="24">
        <f>IF(AND($AJ$1=5),'Data Entry'!C1156,"")</f>
        <v>0</v>
      </c>
      <c r="AI1151" s="24">
        <f>IF(AND($AJ$1=5),'Data Entry'!D1156,"")</f>
        <v>0</v>
      </c>
      <c r="AJ1151" s="24" t="str">
        <f t="shared" si="310"/>
        <v/>
      </c>
      <c r="AK1151" s="24">
        <f>IF(AND($AJ$1=5),'Data Entry'!F1156,"")</f>
        <v>0</v>
      </c>
      <c r="AL1151" s="24" t="str">
        <f t="shared" si="311"/>
        <v/>
      </c>
      <c r="AM1151" s="24">
        <f>IF(AND($AJ$1=5),'Data Entry'!G1156,"")</f>
        <v>0</v>
      </c>
      <c r="AN1151" s="24" t="str">
        <f t="shared" si="312"/>
        <v/>
      </c>
      <c r="AO1151" s="24" t="str">
        <f t="shared" si="313"/>
        <v/>
      </c>
      <c r="AP1151" s="24">
        <f>IF(AND($AJ$1=5),'Data Entry'!E1156,"")</f>
        <v>0</v>
      </c>
      <c r="AQ1151" s="24">
        <f>IF(AND($AJ$1=5),'Data Entry'!H1156,"")</f>
        <v>0</v>
      </c>
      <c r="AR1151" s="24">
        <f>IF(AND($AJ$1=5),'Data Entry'!I1156,"")</f>
        <v>0</v>
      </c>
      <c r="AS1151" s="24" t="str">
        <f t="shared" si="314"/>
        <v/>
      </c>
      <c r="AT1151" s="24" t="str">
        <f t="shared" si="315"/>
        <v/>
      </c>
      <c r="AU1151" s="24" t="str">
        <f t="shared" si="316"/>
        <v/>
      </c>
      <c r="AV1151" s="24" t="str">
        <f t="shared" si="317"/>
        <v/>
      </c>
      <c r="AX1151" t="str">
        <f>IF(BC1151="","",IF(BC1151&gt;0,COUNT($AY$2:AY1151),""))</f>
        <v/>
      </c>
      <c r="AY1151" s="24" t="str">
        <f t="shared" si="318"/>
        <v/>
      </c>
      <c r="AZ1151" s="24" t="str">
        <f>IF(AND($BB$1=5,$BC$1=AH1151),'Data Entry'!C1156,"")</f>
        <v/>
      </c>
      <c r="BA1151" s="24" t="str">
        <f>IF(AND($BB$1=5,AG1151=5,$BC$1=AH1151),'Data Entry'!D1156,"")</f>
        <v/>
      </c>
      <c r="BB1151" s="24" t="str">
        <f t="shared" si="319"/>
        <v/>
      </c>
      <c r="BC1151" s="24" t="str">
        <f>IF(AND($BB$1=5,AG1151=5,$BC$1=AH1151),'Data Entry'!F1156,"")</f>
        <v/>
      </c>
      <c r="BD1151" s="24" t="str">
        <f t="shared" si="320"/>
        <v/>
      </c>
      <c r="BE1151" s="24" t="str">
        <f>IF(AND($BB$1=5,AG1151=5,$BC$1=AH1151),'Data Entry'!G1156,"")</f>
        <v/>
      </c>
      <c r="BF1151" s="24" t="str">
        <f t="shared" si="321"/>
        <v/>
      </c>
      <c r="BG1151" s="24" t="str">
        <f t="shared" si="322"/>
        <v/>
      </c>
      <c r="BH1151" s="24" t="str">
        <f>IF(AND($BB$1=5,AG1151=5,$BC$1=AH1151),'Data Entry'!E1156,"")</f>
        <v/>
      </c>
      <c r="BI1151" s="24" t="str">
        <f>IF(AND($BB$1=5,AG1151=5,$BC$1=AH1151),'Data Entry'!H1156,"")</f>
        <v/>
      </c>
      <c r="BJ1151" s="24" t="str">
        <f>IF(AND($BB$1=5,AG1151=5,$BC$1=AH1151),'Data Entry'!I1156,"")</f>
        <v/>
      </c>
      <c r="BK1151" s="24" t="str">
        <f t="shared" si="323"/>
        <v/>
      </c>
      <c r="BL1151" s="24" t="str">
        <f t="shared" si="324"/>
        <v/>
      </c>
      <c r="BM1151" s="24" t="str">
        <f t="shared" si="325"/>
        <v/>
      </c>
      <c r="BN1151" s="24" t="str">
        <f t="shared" si="326"/>
        <v/>
      </c>
    </row>
    <row r="1152" spans="1:66">
      <c r="A1152" s="20"/>
      <c r="B1152" s="20"/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7"/>
      <c r="AF1152" t="str">
        <f>IF(AK1152="","",IF(AK1152&gt;0,COUNT($AG$2:AG1152),""))</f>
        <v/>
      </c>
      <c r="AG1152" s="24">
        <f t="shared" si="309"/>
        <v>5</v>
      </c>
      <c r="AH1152" s="24">
        <f>IF(AND($AJ$1=5),'Data Entry'!C1157,"")</f>
        <v>0</v>
      </c>
      <c r="AI1152" s="24">
        <f>IF(AND($AJ$1=5),'Data Entry'!D1157,"")</f>
        <v>0</v>
      </c>
      <c r="AJ1152" s="24" t="str">
        <f t="shared" si="310"/>
        <v/>
      </c>
      <c r="AK1152" s="24">
        <f>IF(AND($AJ$1=5),'Data Entry'!F1157,"")</f>
        <v>0</v>
      </c>
      <c r="AL1152" s="24" t="str">
        <f t="shared" si="311"/>
        <v/>
      </c>
      <c r="AM1152" s="24">
        <f>IF(AND($AJ$1=5),'Data Entry'!G1157,"")</f>
        <v>0</v>
      </c>
      <c r="AN1152" s="24" t="str">
        <f t="shared" si="312"/>
        <v/>
      </c>
      <c r="AO1152" s="24" t="str">
        <f t="shared" si="313"/>
        <v/>
      </c>
      <c r="AP1152" s="24">
        <f>IF(AND($AJ$1=5),'Data Entry'!E1157,"")</f>
        <v>0</v>
      </c>
      <c r="AQ1152" s="24">
        <f>IF(AND($AJ$1=5),'Data Entry'!H1157,"")</f>
        <v>0</v>
      </c>
      <c r="AR1152" s="24">
        <f>IF(AND($AJ$1=5),'Data Entry'!I1157,"")</f>
        <v>0</v>
      </c>
      <c r="AS1152" s="24" t="str">
        <f t="shared" si="314"/>
        <v/>
      </c>
      <c r="AT1152" s="24" t="str">
        <f t="shared" si="315"/>
        <v/>
      </c>
      <c r="AU1152" s="24" t="str">
        <f t="shared" si="316"/>
        <v/>
      </c>
      <c r="AV1152" s="24" t="str">
        <f t="shared" si="317"/>
        <v/>
      </c>
      <c r="AX1152" t="str">
        <f>IF(BC1152="","",IF(BC1152&gt;0,COUNT($AY$2:AY1152),""))</f>
        <v/>
      </c>
      <c r="AY1152" s="24" t="str">
        <f t="shared" si="318"/>
        <v/>
      </c>
      <c r="AZ1152" s="24" t="str">
        <f>IF(AND($BB$1=5,$BC$1=AH1152),'Data Entry'!C1157,"")</f>
        <v/>
      </c>
      <c r="BA1152" s="24" t="str">
        <f>IF(AND($BB$1=5,AG1152=5,$BC$1=AH1152),'Data Entry'!D1157,"")</f>
        <v/>
      </c>
      <c r="BB1152" s="24" t="str">
        <f t="shared" si="319"/>
        <v/>
      </c>
      <c r="BC1152" s="24" t="str">
        <f>IF(AND($BB$1=5,AG1152=5,$BC$1=AH1152),'Data Entry'!F1157,"")</f>
        <v/>
      </c>
      <c r="BD1152" s="24" t="str">
        <f t="shared" si="320"/>
        <v/>
      </c>
      <c r="BE1152" s="24" t="str">
        <f>IF(AND($BB$1=5,AG1152=5,$BC$1=AH1152),'Data Entry'!G1157,"")</f>
        <v/>
      </c>
      <c r="BF1152" s="24" t="str">
        <f t="shared" si="321"/>
        <v/>
      </c>
      <c r="BG1152" s="24" t="str">
        <f t="shared" si="322"/>
        <v/>
      </c>
      <c r="BH1152" s="24" t="str">
        <f>IF(AND($BB$1=5,AG1152=5,$BC$1=AH1152),'Data Entry'!E1157,"")</f>
        <v/>
      </c>
      <c r="BI1152" s="24" t="str">
        <f>IF(AND($BB$1=5,AG1152=5,$BC$1=AH1152),'Data Entry'!H1157,"")</f>
        <v/>
      </c>
      <c r="BJ1152" s="24" t="str">
        <f>IF(AND($BB$1=5,AG1152=5,$BC$1=AH1152),'Data Entry'!I1157,"")</f>
        <v/>
      </c>
      <c r="BK1152" s="24" t="str">
        <f t="shared" si="323"/>
        <v/>
      </c>
      <c r="BL1152" s="24" t="str">
        <f t="shared" si="324"/>
        <v/>
      </c>
      <c r="BM1152" s="24" t="str">
        <f t="shared" si="325"/>
        <v/>
      </c>
      <c r="BN1152" s="24" t="str">
        <f t="shared" si="326"/>
        <v/>
      </c>
    </row>
    <row r="1153" spans="1:66">
      <c r="A1153" s="20"/>
      <c r="B1153" s="20"/>
      <c r="C1153" s="20"/>
      <c r="D1153" s="20"/>
      <c r="E1153" s="20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7"/>
      <c r="AF1153" t="str">
        <f>IF(AK1153="","",IF(AK1153&gt;0,COUNT($AG$2:AG1153),""))</f>
        <v/>
      </c>
      <c r="AG1153" s="24">
        <f t="shared" si="309"/>
        <v>5</v>
      </c>
      <c r="AH1153" s="24">
        <f>IF(AND($AJ$1=5),'Data Entry'!C1158,"")</f>
        <v>0</v>
      </c>
      <c r="AI1153" s="24">
        <f>IF(AND($AJ$1=5),'Data Entry'!D1158,"")</f>
        <v>0</v>
      </c>
      <c r="AJ1153" s="24" t="str">
        <f t="shared" si="310"/>
        <v/>
      </c>
      <c r="AK1153" s="24">
        <f>IF(AND($AJ$1=5),'Data Entry'!F1158,"")</f>
        <v>0</v>
      </c>
      <c r="AL1153" s="24" t="str">
        <f t="shared" si="311"/>
        <v/>
      </c>
      <c r="AM1153" s="24">
        <f>IF(AND($AJ$1=5),'Data Entry'!G1158,"")</f>
        <v>0</v>
      </c>
      <c r="AN1153" s="24" t="str">
        <f t="shared" si="312"/>
        <v/>
      </c>
      <c r="AO1153" s="24" t="str">
        <f t="shared" si="313"/>
        <v/>
      </c>
      <c r="AP1153" s="24">
        <f>IF(AND($AJ$1=5),'Data Entry'!E1158,"")</f>
        <v>0</v>
      </c>
      <c r="AQ1153" s="24">
        <f>IF(AND($AJ$1=5),'Data Entry'!H1158,"")</f>
        <v>0</v>
      </c>
      <c r="AR1153" s="24">
        <f>IF(AND($AJ$1=5),'Data Entry'!I1158,"")</f>
        <v>0</v>
      </c>
      <c r="AS1153" s="24" t="str">
        <f t="shared" si="314"/>
        <v/>
      </c>
      <c r="AT1153" s="24" t="str">
        <f t="shared" si="315"/>
        <v/>
      </c>
      <c r="AU1153" s="24" t="str">
        <f t="shared" si="316"/>
        <v/>
      </c>
      <c r="AV1153" s="24" t="str">
        <f t="shared" si="317"/>
        <v/>
      </c>
      <c r="AX1153" t="str">
        <f>IF(BC1153="","",IF(BC1153&gt;0,COUNT($AY$2:AY1153),""))</f>
        <v/>
      </c>
      <c r="AY1153" s="24" t="str">
        <f t="shared" si="318"/>
        <v/>
      </c>
      <c r="AZ1153" s="24" t="str">
        <f>IF(AND($BB$1=5,$BC$1=AH1153),'Data Entry'!C1158,"")</f>
        <v/>
      </c>
      <c r="BA1153" s="24" t="str">
        <f>IF(AND($BB$1=5,AG1153=5,$BC$1=AH1153),'Data Entry'!D1158,"")</f>
        <v/>
      </c>
      <c r="BB1153" s="24" t="str">
        <f t="shared" si="319"/>
        <v/>
      </c>
      <c r="BC1153" s="24" t="str">
        <f>IF(AND($BB$1=5,AG1153=5,$BC$1=AH1153),'Data Entry'!F1158,"")</f>
        <v/>
      </c>
      <c r="BD1153" s="24" t="str">
        <f t="shared" si="320"/>
        <v/>
      </c>
      <c r="BE1153" s="24" t="str">
        <f>IF(AND($BB$1=5,AG1153=5,$BC$1=AH1153),'Data Entry'!G1158,"")</f>
        <v/>
      </c>
      <c r="BF1153" s="24" t="str">
        <f t="shared" si="321"/>
        <v/>
      </c>
      <c r="BG1153" s="24" t="str">
        <f t="shared" si="322"/>
        <v/>
      </c>
      <c r="BH1153" s="24" t="str">
        <f>IF(AND($BB$1=5,AG1153=5,$BC$1=AH1153),'Data Entry'!E1158,"")</f>
        <v/>
      </c>
      <c r="BI1153" s="24" t="str">
        <f>IF(AND($BB$1=5,AG1153=5,$BC$1=AH1153),'Data Entry'!H1158,"")</f>
        <v/>
      </c>
      <c r="BJ1153" s="24" t="str">
        <f>IF(AND($BB$1=5,AG1153=5,$BC$1=AH1153),'Data Entry'!I1158,"")</f>
        <v/>
      </c>
      <c r="BK1153" s="24" t="str">
        <f t="shared" si="323"/>
        <v/>
      </c>
      <c r="BL1153" s="24" t="str">
        <f t="shared" si="324"/>
        <v/>
      </c>
      <c r="BM1153" s="24" t="str">
        <f t="shared" si="325"/>
        <v/>
      </c>
      <c r="BN1153" s="24" t="str">
        <f t="shared" si="326"/>
        <v/>
      </c>
    </row>
    <row r="1154" spans="1:66">
      <c r="A1154" s="20"/>
      <c r="B1154" s="20"/>
      <c r="C1154" s="20"/>
      <c r="D1154" s="20"/>
      <c r="E1154" s="20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7"/>
      <c r="AF1154" t="str">
        <f>IF(AK1154="","",IF(AK1154&gt;0,COUNT($AG$2:AG1154),""))</f>
        <v/>
      </c>
      <c r="AG1154" s="24">
        <f t="shared" si="309"/>
        <v>5</v>
      </c>
      <c r="AH1154" s="24">
        <f>IF(AND($AJ$1=5),'Data Entry'!C1159,"")</f>
        <v>0</v>
      </c>
      <c r="AI1154" s="24">
        <f>IF(AND($AJ$1=5),'Data Entry'!D1159,"")</f>
        <v>0</v>
      </c>
      <c r="AJ1154" s="24" t="str">
        <f t="shared" si="310"/>
        <v/>
      </c>
      <c r="AK1154" s="24">
        <f>IF(AND($AJ$1=5),'Data Entry'!F1159,"")</f>
        <v>0</v>
      </c>
      <c r="AL1154" s="24" t="str">
        <f t="shared" si="311"/>
        <v/>
      </c>
      <c r="AM1154" s="24">
        <f>IF(AND($AJ$1=5),'Data Entry'!G1159,"")</f>
        <v>0</v>
      </c>
      <c r="AN1154" s="24" t="str">
        <f t="shared" si="312"/>
        <v/>
      </c>
      <c r="AO1154" s="24" t="str">
        <f t="shared" si="313"/>
        <v/>
      </c>
      <c r="AP1154" s="24">
        <f>IF(AND($AJ$1=5),'Data Entry'!E1159,"")</f>
        <v>0</v>
      </c>
      <c r="AQ1154" s="24">
        <f>IF(AND($AJ$1=5),'Data Entry'!H1159,"")</f>
        <v>0</v>
      </c>
      <c r="AR1154" s="24">
        <f>IF(AND($AJ$1=5),'Data Entry'!I1159,"")</f>
        <v>0</v>
      </c>
      <c r="AS1154" s="24" t="str">
        <f t="shared" si="314"/>
        <v/>
      </c>
      <c r="AT1154" s="24" t="str">
        <f t="shared" si="315"/>
        <v/>
      </c>
      <c r="AU1154" s="24" t="str">
        <f t="shared" si="316"/>
        <v/>
      </c>
      <c r="AV1154" s="24" t="str">
        <f t="shared" si="317"/>
        <v/>
      </c>
      <c r="AX1154" t="str">
        <f>IF(BC1154="","",IF(BC1154&gt;0,COUNT($AY$2:AY1154),""))</f>
        <v/>
      </c>
      <c r="AY1154" s="24" t="str">
        <f t="shared" si="318"/>
        <v/>
      </c>
      <c r="AZ1154" s="24" t="str">
        <f>IF(AND($BB$1=5,$BC$1=AH1154),'Data Entry'!C1159,"")</f>
        <v/>
      </c>
      <c r="BA1154" s="24" t="str">
        <f>IF(AND($BB$1=5,AG1154=5,$BC$1=AH1154),'Data Entry'!D1159,"")</f>
        <v/>
      </c>
      <c r="BB1154" s="24" t="str">
        <f t="shared" si="319"/>
        <v/>
      </c>
      <c r="BC1154" s="24" t="str">
        <f>IF(AND($BB$1=5,AG1154=5,$BC$1=AH1154),'Data Entry'!F1159,"")</f>
        <v/>
      </c>
      <c r="BD1154" s="24" t="str">
        <f t="shared" si="320"/>
        <v/>
      </c>
      <c r="BE1154" s="24" t="str">
        <f>IF(AND($BB$1=5,AG1154=5,$BC$1=AH1154),'Data Entry'!G1159,"")</f>
        <v/>
      </c>
      <c r="BF1154" s="24" t="str">
        <f t="shared" si="321"/>
        <v/>
      </c>
      <c r="BG1154" s="24" t="str">
        <f t="shared" si="322"/>
        <v/>
      </c>
      <c r="BH1154" s="24" t="str">
        <f>IF(AND($BB$1=5,AG1154=5,$BC$1=AH1154),'Data Entry'!E1159,"")</f>
        <v/>
      </c>
      <c r="BI1154" s="24" t="str">
        <f>IF(AND($BB$1=5,AG1154=5,$BC$1=AH1154),'Data Entry'!H1159,"")</f>
        <v/>
      </c>
      <c r="BJ1154" s="24" t="str">
        <f>IF(AND($BB$1=5,AG1154=5,$BC$1=AH1154),'Data Entry'!I1159,"")</f>
        <v/>
      </c>
      <c r="BK1154" s="24" t="str">
        <f t="shared" si="323"/>
        <v/>
      </c>
      <c r="BL1154" s="24" t="str">
        <f t="shared" si="324"/>
        <v/>
      </c>
      <c r="BM1154" s="24" t="str">
        <f t="shared" si="325"/>
        <v/>
      </c>
      <c r="BN1154" s="24" t="str">
        <f t="shared" si="326"/>
        <v/>
      </c>
    </row>
    <row r="1155" spans="1:66">
      <c r="A1155" s="20"/>
      <c r="B1155" s="20"/>
      <c r="C1155" s="20"/>
      <c r="D1155" s="20"/>
      <c r="E1155" s="20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7"/>
      <c r="AF1155" t="str">
        <f>IF(AK1155="","",IF(AK1155&gt;0,COUNT($AG$2:AG1155),""))</f>
        <v/>
      </c>
      <c r="AG1155" s="24">
        <f t="shared" ref="AG1155:AG1218" si="327">IF(AND($AJ$1=5),$AJ$1,"")</f>
        <v>5</v>
      </c>
      <c r="AH1155" s="24">
        <f>IF(AND($AJ$1=5),'Data Entry'!C1160,"")</f>
        <v>0</v>
      </c>
      <c r="AI1155" s="24">
        <f>IF(AND($AJ$1=5),'Data Entry'!D1160,"")</f>
        <v>0</v>
      </c>
      <c r="AJ1155" s="24" t="str">
        <f t="shared" ref="AJ1155:AJ1218" si="328">IF(AND($AJ$1=5,$A1155=5),D1155,"")</f>
        <v/>
      </c>
      <c r="AK1155" s="24">
        <f>IF(AND($AJ$1=5),'Data Entry'!F1160,"")</f>
        <v>0</v>
      </c>
      <c r="AL1155" s="24" t="str">
        <f t="shared" ref="AL1155:AL1218" si="329">IF(AND($AJ$1=5,$A1155=5),F1155,"")</f>
        <v/>
      </c>
      <c r="AM1155" s="24">
        <f>IF(AND($AJ$1=5),'Data Entry'!G1160,"")</f>
        <v>0</v>
      </c>
      <c r="AN1155" s="24" t="str">
        <f t="shared" ref="AN1155:AN1218" si="330">IF(AND($AJ$1=5,$A1155=5),H1155,"")</f>
        <v/>
      </c>
      <c r="AO1155" s="24" t="str">
        <f t="shared" ref="AO1155:AO1218" si="331">IF(AND($AJ$1=5,$A1155=5),I1155,"")</f>
        <v/>
      </c>
      <c r="AP1155" s="24">
        <f>IF(AND($AJ$1=5),'Data Entry'!E1160,"")</f>
        <v>0</v>
      </c>
      <c r="AQ1155" s="24">
        <f>IF(AND($AJ$1=5),'Data Entry'!H1160,"")</f>
        <v>0</v>
      </c>
      <c r="AR1155" s="24">
        <f>IF(AND($AJ$1=5),'Data Entry'!I1160,"")</f>
        <v>0</v>
      </c>
      <c r="AS1155" s="24" t="str">
        <f t="shared" ref="AS1155:AS1218" si="332">IF(AND($AJ$1=5,$A1155=5),M1155,"")</f>
        <v/>
      </c>
      <c r="AT1155" s="24" t="str">
        <f t="shared" ref="AT1155:AT1218" si="333">IF(AND($AJ$1=5,$A1155=5),N1155,"")</f>
        <v/>
      </c>
      <c r="AU1155" s="24" t="str">
        <f t="shared" ref="AU1155:AU1218" si="334">IF(AND($AJ$1=5,$A1155=5),O1155,"")</f>
        <v/>
      </c>
      <c r="AV1155" s="24" t="str">
        <f t="shared" ref="AV1155:AV1218" si="335">IF(AND($AJ$1=5,$A1155=5),P1155,"")</f>
        <v/>
      </c>
      <c r="AX1155" t="str">
        <f>IF(BC1155="","",IF(BC1155&gt;0,COUNT($AY$2:AY1155),""))</f>
        <v/>
      </c>
      <c r="AY1155" s="24" t="str">
        <f t="shared" ref="AY1155:AY1218" si="336">IF(AND($BB$1=5,$BC$1=AH1155),$BB$1,"")</f>
        <v/>
      </c>
      <c r="AZ1155" s="24" t="str">
        <f>IF(AND($BB$1=5,$BC$1=AH1155),'Data Entry'!C1160,"")</f>
        <v/>
      </c>
      <c r="BA1155" s="24" t="str">
        <f>IF(AND($BB$1=5,AG1155=5,$BC$1=AH1155),'Data Entry'!D1160,"")</f>
        <v/>
      </c>
      <c r="BB1155" s="24" t="str">
        <f t="shared" ref="BB1155:BB1218" si="337">IF(AND($BB$1=5,$A1155=5,$BC$1=$B1155),D1155,"")</f>
        <v/>
      </c>
      <c r="BC1155" s="24" t="str">
        <f>IF(AND($BB$1=5,AG1155=5,$BC$1=AH1155),'Data Entry'!F1160,"")</f>
        <v/>
      </c>
      <c r="BD1155" s="24" t="str">
        <f t="shared" ref="BD1155:BD1218" si="338">IF(AND($BB$1=5,$A1155=5,$BC$1=$B1155),F1155,"")</f>
        <v/>
      </c>
      <c r="BE1155" s="24" t="str">
        <f>IF(AND($BB$1=5,AG1155=5,$BC$1=AH1155),'Data Entry'!G1160,"")</f>
        <v/>
      </c>
      <c r="BF1155" s="24" t="str">
        <f t="shared" ref="BF1155:BF1218" si="339">IF(AND($BB$1=5,$A1155=5,$BC$1=$B1155),H1155,"")</f>
        <v/>
      </c>
      <c r="BG1155" s="24" t="str">
        <f t="shared" ref="BG1155:BG1218" si="340">IF(AND($BB$1=5,$A1155=5,$BC$1=$B1155),I1155,"")</f>
        <v/>
      </c>
      <c r="BH1155" s="24" t="str">
        <f>IF(AND($BB$1=5,AG1155=5,$BC$1=AH1155),'Data Entry'!E1160,"")</f>
        <v/>
      </c>
      <c r="BI1155" s="24" t="str">
        <f>IF(AND($BB$1=5,AG1155=5,$BC$1=AH1155),'Data Entry'!H1160,"")</f>
        <v/>
      </c>
      <c r="BJ1155" s="24" t="str">
        <f>IF(AND($BB$1=5,AG1155=5,$BC$1=AH1155),'Data Entry'!I1160,"")</f>
        <v/>
      </c>
      <c r="BK1155" s="24" t="str">
        <f t="shared" ref="BK1155:BK1218" si="341">IF(AND($BB$1=5,$A1155=5,$BC$1=$B1155),M1155,"")</f>
        <v/>
      </c>
      <c r="BL1155" s="24" t="str">
        <f t="shared" ref="BL1155:BL1218" si="342">IF(AND($BB$1=5,$A1155=5,$BC$1=$B1155),N1155,"")</f>
        <v/>
      </c>
      <c r="BM1155" s="24" t="str">
        <f t="shared" ref="BM1155:BM1218" si="343">IF(AND($BB$1=5,$A1155=5,$BC$1=$B1155),O1155,"")</f>
        <v/>
      </c>
      <c r="BN1155" s="24" t="str">
        <f t="shared" ref="BN1155:BN1218" si="344">IF(AND($BB$1=5,$A1155=5,$BC$1=$B1155),P1155,"")</f>
        <v/>
      </c>
    </row>
    <row r="1156" spans="1:66">
      <c r="A1156" s="20"/>
      <c r="B1156" s="20"/>
      <c r="C1156" s="20"/>
      <c r="D1156" s="20"/>
      <c r="E1156" s="20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7"/>
      <c r="AF1156" t="str">
        <f>IF(AK1156="","",IF(AK1156&gt;0,COUNT($AG$2:AG1156),""))</f>
        <v/>
      </c>
      <c r="AG1156" s="24">
        <f t="shared" si="327"/>
        <v>5</v>
      </c>
      <c r="AH1156" s="24">
        <f>IF(AND($AJ$1=5),'Data Entry'!C1161,"")</f>
        <v>0</v>
      </c>
      <c r="AI1156" s="24">
        <f>IF(AND($AJ$1=5),'Data Entry'!D1161,"")</f>
        <v>0</v>
      </c>
      <c r="AJ1156" s="24" t="str">
        <f t="shared" si="328"/>
        <v/>
      </c>
      <c r="AK1156" s="24">
        <f>IF(AND($AJ$1=5),'Data Entry'!F1161,"")</f>
        <v>0</v>
      </c>
      <c r="AL1156" s="24" t="str">
        <f t="shared" si="329"/>
        <v/>
      </c>
      <c r="AM1156" s="24">
        <f>IF(AND($AJ$1=5),'Data Entry'!G1161,"")</f>
        <v>0</v>
      </c>
      <c r="AN1156" s="24" t="str">
        <f t="shared" si="330"/>
        <v/>
      </c>
      <c r="AO1156" s="24" t="str">
        <f t="shared" si="331"/>
        <v/>
      </c>
      <c r="AP1156" s="24">
        <f>IF(AND($AJ$1=5),'Data Entry'!E1161,"")</f>
        <v>0</v>
      </c>
      <c r="AQ1156" s="24">
        <f>IF(AND($AJ$1=5),'Data Entry'!H1161,"")</f>
        <v>0</v>
      </c>
      <c r="AR1156" s="24">
        <f>IF(AND($AJ$1=5),'Data Entry'!I1161,"")</f>
        <v>0</v>
      </c>
      <c r="AS1156" s="24" t="str">
        <f t="shared" si="332"/>
        <v/>
      </c>
      <c r="AT1156" s="24" t="str">
        <f t="shared" si="333"/>
        <v/>
      </c>
      <c r="AU1156" s="24" t="str">
        <f t="shared" si="334"/>
        <v/>
      </c>
      <c r="AV1156" s="24" t="str">
        <f t="shared" si="335"/>
        <v/>
      </c>
      <c r="AX1156" t="str">
        <f>IF(BC1156="","",IF(BC1156&gt;0,COUNT($AY$2:AY1156),""))</f>
        <v/>
      </c>
      <c r="AY1156" s="24" t="str">
        <f t="shared" si="336"/>
        <v/>
      </c>
      <c r="AZ1156" s="24" t="str">
        <f>IF(AND($BB$1=5,$BC$1=AH1156),'Data Entry'!C1161,"")</f>
        <v/>
      </c>
      <c r="BA1156" s="24" t="str">
        <f>IF(AND($BB$1=5,AG1156=5,$BC$1=AH1156),'Data Entry'!D1161,"")</f>
        <v/>
      </c>
      <c r="BB1156" s="24" t="str">
        <f t="shared" si="337"/>
        <v/>
      </c>
      <c r="BC1156" s="24" t="str">
        <f>IF(AND($BB$1=5,AG1156=5,$BC$1=AH1156),'Data Entry'!F1161,"")</f>
        <v/>
      </c>
      <c r="BD1156" s="24" t="str">
        <f t="shared" si="338"/>
        <v/>
      </c>
      <c r="BE1156" s="24" t="str">
        <f>IF(AND($BB$1=5,AG1156=5,$BC$1=AH1156),'Data Entry'!G1161,"")</f>
        <v/>
      </c>
      <c r="BF1156" s="24" t="str">
        <f t="shared" si="339"/>
        <v/>
      </c>
      <c r="BG1156" s="24" t="str">
        <f t="shared" si="340"/>
        <v/>
      </c>
      <c r="BH1156" s="24" t="str">
        <f>IF(AND($BB$1=5,AG1156=5,$BC$1=AH1156),'Data Entry'!E1161,"")</f>
        <v/>
      </c>
      <c r="BI1156" s="24" t="str">
        <f>IF(AND($BB$1=5,AG1156=5,$BC$1=AH1156),'Data Entry'!H1161,"")</f>
        <v/>
      </c>
      <c r="BJ1156" s="24" t="str">
        <f>IF(AND($BB$1=5,AG1156=5,$BC$1=AH1156),'Data Entry'!I1161,"")</f>
        <v/>
      </c>
      <c r="BK1156" s="24" t="str">
        <f t="shared" si="341"/>
        <v/>
      </c>
      <c r="BL1156" s="24" t="str">
        <f t="shared" si="342"/>
        <v/>
      </c>
      <c r="BM1156" s="24" t="str">
        <f t="shared" si="343"/>
        <v/>
      </c>
      <c r="BN1156" s="24" t="str">
        <f t="shared" si="344"/>
        <v/>
      </c>
    </row>
    <row r="1157" spans="1:66">
      <c r="A1157" s="20"/>
      <c r="B1157" s="20"/>
      <c r="C1157" s="20"/>
      <c r="D1157" s="20"/>
      <c r="E1157" s="20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7"/>
      <c r="AF1157" t="str">
        <f>IF(AK1157="","",IF(AK1157&gt;0,COUNT($AG$2:AG1157),""))</f>
        <v/>
      </c>
      <c r="AG1157" s="24">
        <f t="shared" si="327"/>
        <v>5</v>
      </c>
      <c r="AH1157" s="24">
        <f>IF(AND($AJ$1=5),'Data Entry'!C1162,"")</f>
        <v>0</v>
      </c>
      <c r="AI1157" s="24">
        <f>IF(AND($AJ$1=5),'Data Entry'!D1162,"")</f>
        <v>0</v>
      </c>
      <c r="AJ1157" s="24" t="str">
        <f t="shared" si="328"/>
        <v/>
      </c>
      <c r="AK1157" s="24">
        <f>IF(AND($AJ$1=5),'Data Entry'!F1162,"")</f>
        <v>0</v>
      </c>
      <c r="AL1157" s="24" t="str">
        <f t="shared" si="329"/>
        <v/>
      </c>
      <c r="AM1157" s="24">
        <f>IF(AND($AJ$1=5),'Data Entry'!G1162,"")</f>
        <v>0</v>
      </c>
      <c r="AN1157" s="24" t="str">
        <f t="shared" si="330"/>
        <v/>
      </c>
      <c r="AO1157" s="24" t="str">
        <f t="shared" si="331"/>
        <v/>
      </c>
      <c r="AP1157" s="24">
        <f>IF(AND($AJ$1=5),'Data Entry'!E1162,"")</f>
        <v>0</v>
      </c>
      <c r="AQ1157" s="24">
        <f>IF(AND($AJ$1=5),'Data Entry'!H1162,"")</f>
        <v>0</v>
      </c>
      <c r="AR1157" s="24">
        <f>IF(AND($AJ$1=5),'Data Entry'!I1162,"")</f>
        <v>0</v>
      </c>
      <c r="AS1157" s="24" t="str">
        <f t="shared" si="332"/>
        <v/>
      </c>
      <c r="AT1157" s="24" t="str">
        <f t="shared" si="333"/>
        <v/>
      </c>
      <c r="AU1157" s="24" t="str">
        <f t="shared" si="334"/>
        <v/>
      </c>
      <c r="AV1157" s="24" t="str">
        <f t="shared" si="335"/>
        <v/>
      </c>
      <c r="AX1157" t="str">
        <f>IF(BC1157="","",IF(BC1157&gt;0,COUNT($AY$2:AY1157),""))</f>
        <v/>
      </c>
      <c r="AY1157" s="24" t="str">
        <f t="shared" si="336"/>
        <v/>
      </c>
      <c r="AZ1157" s="24" t="str">
        <f>IF(AND($BB$1=5,$BC$1=AH1157),'Data Entry'!C1162,"")</f>
        <v/>
      </c>
      <c r="BA1157" s="24" t="str">
        <f>IF(AND($BB$1=5,AG1157=5,$BC$1=AH1157),'Data Entry'!D1162,"")</f>
        <v/>
      </c>
      <c r="BB1157" s="24" t="str">
        <f t="shared" si="337"/>
        <v/>
      </c>
      <c r="BC1157" s="24" t="str">
        <f>IF(AND($BB$1=5,AG1157=5,$BC$1=AH1157),'Data Entry'!F1162,"")</f>
        <v/>
      </c>
      <c r="BD1157" s="24" t="str">
        <f t="shared" si="338"/>
        <v/>
      </c>
      <c r="BE1157" s="24" t="str">
        <f>IF(AND($BB$1=5,AG1157=5,$BC$1=AH1157),'Data Entry'!G1162,"")</f>
        <v/>
      </c>
      <c r="BF1157" s="24" t="str">
        <f t="shared" si="339"/>
        <v/>
      </c>
      <c r="BG1157" s="24" t="str">
        <f t="shared" si="340"/>
        <v/>
      </c>
      <c r="BH1157" s="24" t="str">
        <f>IF(AND($BB$1=5,AG1157=5,$BC$1=AH1157),'Data Entry'!E1162,"")</f>
        <v/>
      </c>
      <c r="BI1157" s="24" t="str">
        <f>IF(AND($BB$1=5,AG1157=5,$BC$1=AH1157),'Data Entry'!H1162,"")</f>
        <v/>
      </c>
      <c r="BJ1157" s="24" t="str">
        <f>IF(AND($BB$1=5,AG1157=5,$BC$1=AH1157),'Data Entry'!I1162,"")</f>
        <v/>
      </c>
      <c r="BK1157" s="24" t="str">
        <f t="shared" si="341"/>
        <v/>
      </c>
      <c r="BL1157" s="24" t="str">
        <f t="shared" si="342"/>
        <v/>
      </c>
      <c r="BM1157" s="24" t="str">
        <f t="shared" si="343"/>
        <v/>
      </c>
      <c r="BN1157" s="24" t="str">
        <f t="shared" si="344"/>
        <v/>
      </c>
    </row>
    <row r="1158" spans="1:66">
      <c r="A1158" s="20"/>
      <c r="B1158" s="20"/>
      <c r="C1158" s="20"/>
      <c r="D1158" s="20"/>
      <c r="E1158" s="20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7"/>
      <c r="AF1158" t="str">
        <f>IF(AK1158="","",IF(AK1158&gt;0,COUNT($AG$2:AG1158),""))</f>
        <v/>
      </c>
      <c r="AG1158" s="24">
        <f t="shared" si="327"/>
        <v>5</v>
      </c>
      <c r="AH1158" s="24">
        <f>IF(AND($AJ$1=5),'Data Entry'!C1163,"")</f>
        <v>0</v>
      </c>
      <c r="AI1158" s="24">
        <f>IF(AND($AJ$1=5),'Data Entry'!D1163,"")</f>
        <v>0</v>
      </c>
      <c r="AJ1158" s="24" t="str">
        <f t="shared" si="328"/>
        <v/>
      </c>
      <c r="AK1158" s="24">
        <f>IF(AND($AJ$1=5),'Data Entry'!F1163,"")</f>
        <v>0</v>
      </c>
      <c r="AL1158" s="24" t="str">
        <f t="shared" si="329"/>
        <v/>
      </c>
      <c r="AM1158" s="24">
        <f>IF(AND($AJ$1=5),'Data Entry'!G1163,"")</f>
        <v>0</v>
      </c>
      <c r="AN1158" s="24" t="str">
        <f t="shared" si="330"/>
        <v/>
      </c>
      <c r="AO1158" s="24" t="str">
        <f t="shared" si="331"/>
        <v/>
      </c>
      <c r="AP1158" s="24">
        <f>IF(AND($AJ$1=5),'Data Entry'!E1163,"")</f>
        <v>0</v>
      </c>
      <c r="AQ1158" s="24">
        <f>IF(AND($AJ$1=5),'Data Entry'!H1163,"")</f>
        <v>0</v>
      </c>
      <c r="AR1158" s="24">
        <f>IF(AND($AJ$1=5),'Data Entry'!I1163,"")</f>
        <v>0</v>
      </c>
      <c r="AS1158" s="24" t="str">
        <f t="shared" si="332"/>
        <v/>
      </c>
      <c r="AT1158" s="24" t="str">
        <f t="shared" si="333"/>
        <v/>
      </c>
      <c r="AU1158" s="24" t="str">
        <f t="shared" si="334"/>
        <v/>
      </c>
      <c r="AV1158" s="24" t="str">
        <f t="shared" si="335"/>
        <v/>
      </c>
      <c r="AX1158" t="str">
        <f>IF(BC1158="","",IF(BC1158&gt;0,COUNT($AY$2:AY1158),""))</f>
        <v/>
      </c>
      <c r="AY1158" s="24" t="str">
        <f t="shared" si="336"/>
        <v/>
      </c>
      <c r="AZ1158" s="24" t="str">
        <f>IF(AND($BB$1=5,$BC$1=AH1158),'Data Entry'!C1163,"")</f>
        <v/>
      </c>
      <c r="BA1158" s="24" t="str">
        <f>IF(AND($BB$1=5,AG1158=5,$BC$1=AH1158),'Data Entry'!D1163,"")</f>
        <v/>
      </c>
      <c r="BB1158" s="24" t="str">
        <f t="shared" si="337"/>
        <v/>
      </c>
      <c r="BC1158" s="24" t="str">
        <f>IF(AND($BB$1=5,AG1158=5,$BC$1=AH1158),'Data Entry'!F1163,"")</f>
        <v/>
      </c>
      <c r="BD1158" s="24" t="str">
        <f t="shared" si="338"/>
        <v/>
      </c>
      <c r="BE1158" s="24" t="str">
        <f>IF(AND($BB$1=5,AG1158=5,$BC$1=AH1158),'Data Entry'!G1163,"")</f>
        <v/>
      </c>
      <c r="BF1158" s="24" t="str">
        <f t="shared" si="339"/>
        <v/>
      </c>
      <c r="BG1158" s="24" t="str">
        <f t="shared" si="340"/>
        <v/>
      </c>
      <c r="BH1158" s="24" t="str">
        <f>IF(AND($BB$1=5,AG1158=5,$BC$1=AH1158),'Data Entry'!E1163,"")</f>
        <v/>
      </c>
      <c r="BI1158" s="24" t="str">
        <f>IF(AND($BB$1=5,AG1158=5,$BC$1=AH1158),'Data Entry'!H1163,"")</f>
        <v/>
      </c>
      <c r="BJ1158" s="24" t="str">
        <f>IF(AND($BB$1=5,AG1158=5,$BC$1=AH1158),'Data Entry'!I1163,"")</f>
        <v/>
      </c>
      <c r="BK1158" s="24" t="str">
        <f t="shared" si="341"/>
        <v/>
      </c>
      <c r="BL1158" s="24" t="str">
        <f t="shared" si="342"/>
        <v/>
      </c>
      <c r="BM1158" s="24" t="str">
        <f t="shared" si="343"/>
        <v/>
      </c>
      <c r="BN1158" s="24" t="str">
        <f t="shared" si="344"/>
        <v/>
      </c>
    </row>
    <row r="1159" spans="1:66">
      <c r="A1159" s="20"/>
      <c r="B1159" s="20"/>
      <c r="C1159" s="20"/>
      <c r="D1159" s="20"/>
      <c r="E1159" s="20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7"/>
      <c r="AF1159" t="str">
        <f>IF(AK1159="","",IF(AK1159&gt;0,COUNT($AG$2:AG1159),""))</f>
        <v/>
      </c>
      <c r="AG1159" s="24">
        <f t="shared" si="327"/>
        <v>5</v>
      </c>
      <c r="AH1159" s="24">
        <f>IF(AND($AJ$1=5),'Data Entry'!C1164,"")</f>
        <v>0</v>
      </c>
      <c r="AI1159" s="24">
        <f>IF(AND($AJ$1=5),'Data Entry'!D1164,"")</f>
        <v>0</v>
      </c>
      <c r="AJ1159" s="24" t="str">
        <f t="shared" si="328"/>
        <v/>
      </c>
      <c r="AK1159" s="24">
        <f>IF(AND($AJ$1=5),'Data Entry'!F1164,"")</f>
        <v>0</v>
      </c>
      <c r="AL1159" s="24" t="str">
        <f t="shared" si="329"/>
        <v/>
      </c>
      <c r="AM1159" s="24">
        <f>IF(AND($AJ$1=5),'Data Entry'!G1164,"")</f>
        <v>0</v>
      </c>
      <c r="AN1159" s="24" t="str">
        <f t="shared" si="330"/>
        <v/>
      </c>
      <c r="AO1159" s="24" t="str">
        <f t="shared" si="331"/>
        <v/>
      </c>
      <c r="AP1159" s="24">
        <f>IF(AND($AJ$1=5),'Data Entry'!E1164,"")</f>
        <v>0</v>
      </c>
      <c r="AQ1159" s="24">
        <f>IF(AND($AJ$1=5),'Data Entry'!H1164,"")</f>
        <v>0</v>
      </c>
      <c r="AR1159" s="24">
        <f>IF(AND($AJ$1=5),'Data Entry'!I1164,"")</f>
        <v>0</v>
      </c>
      <c r="AS1159" s="24" t="str">
        <f t="shared" si="332"/>
        <v/>
      </c>
      <c r="AT1159" s="24" t="str">
        <f t="shared" si="333"/>
        <v/>
      </c>
      <c r="AU1159" s="24" t="str">
        <f t="shared" si="334"/>
        <v/>
      </c>
      <c r="AV1159" s="24" t="str">
        <f t="shared" si="335"/>
        <v/>
      </c>
      <c r="AX1159" t="str">
        <f>IF(BC1159="","",IF(BC1159&gt;0,COUNT($AY$2:AY1159),""))</f>
        <v/>
      </c>
      <c r="AY1159" s="24" t="str">
        <f t="shared" si="336"/>
        <v/>
      </c>
      <c r="AZ1159" s="24" t="str">
        <f>IF(AND($BB$1=5,$BC$1=AH1159),'Data Entry'!C1164,"")</f>
        <v/>
      </c>
      <c r="BA1159" s="24" t="str">
        <f>IF(AND($BB$1=5,AG1159=5,$BC$1=AH1159),'Data Entry'!D1164,"")</f>
        <v/>
      </c>
      <c r="BB1159" s="24" t="str">
        <f t="shared" si="337"/>
        <v/>
      </c>
      <c r="BC1159" s="24" t="str">
        <f>IF(AND($BB$1=5,AG1159=5,$BC$1=AH1159),'Data Entry'!F1164,"")</f>
        <v/>
      </c>
      <c r="BD1159" s="24" t="str">
        <f t="shared" si="338"/>
        <v/>
      </c>
      <c r="BE1159" s="24" t="str">
        <f>IF(AND($BB$1=5,AG1159=5,$BC$1=AH1159),'Data Entry'!G1164,"")</f>
        <v/>
      </c>
      <c r="BF1159" s="24" t="str">
        <f t="shared" si="339"/>
        <v/>
      </c>
      <c r="BG1159" s="24" t="str">
        <f t="shared" si="340"/>
        <v/>
      </c>
      <c r="BH1159" s="24" t="str">
        <f>IF(AND($BB$1=5,AG1159=5,$BC$1=AH1159),'Data Entry'!E1164,"")</f>
        <v/>
      </c>
      <c r="BI1159" s="24" t="str">
        <f>IF(AND($BB$1=5,AG1159=5,$BC$1=AH1159),'Data Entry'!H1164,"")</f>
        <v/>
      </c>
      <c r="BJ1159" s="24" t="str">
        <f>IF(AND($BB$1=5,AG1159=5,$BC$1=AH1159),'Data Entry'!I1164,"")</f>
        <v/>
      </c>
      <c r="BK1159" s="24" t="str">
        <f t="shared" si="341"/>
        <v/>
      </c>
      <c r="BL1159" s="24" t="str">
        <f t="shared" si="342"/>
        <v/>
      </c>
      <c r="BM1159" s="24" t="str">
        <f t="shared" si="343"/>
        <v/>
      </c>
      <c r="BN1159" s="24" t="str">
        <f t="shared" si="344"/>
        <v/>
      </c>
    </row>
    <row r="1160" spans="1:66">
      <c r="A1160" s="20"/>
      <c r="B1160" s="20"/>
      <c r="C1160" s="20"/>
      <c r="D1160" s="20"/>
      <c r="E1160" s="20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7"/>
      <c r="AF1160" t="str">
        <f>IF(AK1160="","",IF(AK1160&gt;0,COUNT($AG$2:AG1160),""))</f>
        <v/>
      </c>
      <c r="AG1160" s="24">
        <f t="shared" si="327"/>
        <v>5</v>
      </c>
      <c r="AH1160" s="24">
        <f>IF(AND($AJ$1=5),'Data Entry'!C1165,"")</f>
        <v>0</v>
      </c>
      <c r="AI1160" s="24">
        <f>IF(AND($AJ$1=5),'Data Entry'!D1165,"")</f>
        <v>0</v>
      </c>
      <c r="AJ1160" s="24" t="str">
        <f t="shared" si="328"/>
        <v/>
      </c>
      <c r="AK1160" s="24">
        <f>IF(AND($AJ$1=5),'Data Entry'!F1165,"")</f>
        <v>0</v>
      </c>
      <c r="AL1160" s="24" t="str">
        <f t="shared" si="329"/>
        <v/>
      </c>
      <c r="AM1160" s="24">
        <f>IF(AND($AJ$1=5),'Data Entry'!G1165,"")</f>
        <v>0</v>
      </c>
      <c r="AN1160" s="24" t="str">
        <f t="shared" si="330"/>
        <v/>
      </c>
      <c r="AO1160" s="24" t="str">
        <f t="shared" si="331"/>
        <v/>
      </c>
      <c r="AP1160" s="24">
        <f>IF(AND($AJ$1=5),'Data Entry'!E1165,"")</f>
        <v>0</v>
      </c>
      <c r="AQ1160" s="24">
        <f>IF(AND($AJ$1=5),'Data Entry'!H1165,"")</f>
        <v>0</v>
      </c>
      <c r="AR1160" s="24">
        <f>IF(AND($AJ$1=5),'Data Entry'!I1165,"")</f>
        <v>0</v>
      </c>
      <c r="AS1160" s="24" t="str">
        <f t="shared" si="332"/>
        <v/>
      </c>
      <c r="AT1160" s="24" t="str">
        <f t="shared" si="333"/>
        <v/>
      </c>
      <c r="AU1160" s="24" t="str">
        <f t="shared" si="334"/>
        <v/>
      </c>
      <c r="AV1160" s="24" t="str">
        <f t="shared" si="335"/>
        <v/>
      </c>
      <c r="AX1160" t="str">
        <f>IF(BC1160="","",IF(BC1160&gt;0,COUNT($AY$2:AY1160),""))</f>
        <v/>
      </c>
      <c r="AY1160" s="24" t="str">
        <f t="shared" si="336"/>
        <v/>
      </c>
      <c r="AZ1160" s="24" t="str">
        <f>IF(AND($BB$1=5,$BC$1=AH1160),'Data Entry'!C1165,"")</f>
        <v/>
      </c>
      <c r="BA1160" s="24" t="str">
        <f>IF(AND($BB$1=5,AG1160=5,$BC$1=AH1160),'Data Entry'!D1165,"")</f>
        <v/>
      </c>
      <c r="BB1160" s="24" t="str">
        <f t="shared" si="337"/>
        <v/>
      </c>
      <c r="BC1160" s="24" t="str">
        <f>IF(AND($BB$1=5,AG1160=5,$BC$1=AH1160),'Data Entry'!F1165,"")</f>
        <v/>
      </c>
      <c r="BD1160" s="24" t="str">
        <f t="shared" si="338"/>
        <v/>
      </c>
      <c r="BE1160" s="24" t="str">
        <f>IF(AND($BB$1=5,AG1160=5,$BC$1=AH1160),'Data Entry'!G1165,"")</f>
        <v/>
      </c>
      <c r="BF1160" s="24" t="str">
        <f t="shared" si="339"/>
        <v/>
      </c>
      <c r="BG1160" s="24" t="str">
        <f t="shared" si="340"/>
        <v/>
      </c>
      <c r="BH1160" s="24" t="str">
        <f>IF(AND($BB$1=5,AG1160=5,$BC$1=AH1160),'Data Entry'!E1165,"")</f>
        <v/>
      </c>
      <c r="BI1160" s="24" t="str">
        <f>IF(AND($BB$1=5,AG1160=5,$BC$1=AH1160),'Data Entry'!H1165,"")</f>
        <v/>
      </c>
      <c r="BJ1160" s="24" t="str">
        <f>IF(AND($BB$1=5,AG1160=5,$BC$1=AH1160),'Data Entry'!I1165,"")</f>
        <v/>
      </c>
      <c r="BK1160" s="24" t="str">
        <f t="shared" si="341"/>
        <v/>
      </c>
      <c r="BL1160" s="24" t="str">
        <f t="shared" si="342"/>
        <v/>
      </c>
      <c r="BM1160" s="24" t="str">
        <f t="shared" si="343"/>
        <v/>
      </c>
      <c r="BN1160" s="24" t="str">
        <f t="shared" si="344"/>
        <v/>
      </c>
    </row>
    <row r="1161" spans="1:66">
      <c r="A1161" s="20"/>
      <c r="B1161" s="20"/>
      <c r="C1161" s="20"/>
      <c r="D1161" s="20"/>
      <c r="E1161" s="20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7"/>
      <c r="AF1161" t="str">
        <f>IF(AK1161="","",IF(AK1161&gt;0,COUNT($AG$2:AG1161),""))</f>
        <v/>
      </c>
      <c r="AG1161" s="24">
        <f t="shared" si="327"/>
        <v>5</v>
      </c>
      <c r="AH1161" s="24">
        <f>IF(AND($AJ$1=5),'Data Entry'!C1166,"")</f>
        <v>0</v>
      </c>
      <c r="AI1161" s="24">
        <f>IF(AND($AJ$1=5),'Data Entry'!D1166,"")</f>
        <v>0</v>
      </c>
      <c r="AJ1161" s="24" t="str">
        <f t="shared" si="328"/>
        <v/>
      </c>
      <c r="AK1161" s="24">
        <f>IF(AND($AJ$1=5),'Data Entry'!F1166,"")</f>
        <v>0</v>
      </c>
      <c r="AL1161" s="24" t="str">
        <f t="shared" si="329"/>
        <v/>
      </c>
      <c r="AM1161" s="24">
        <f>IF(AND($AJ$1=5),'Data Entry'!G1166,"")</f>
        <v>0</v>
      </c>
      <c r="AN1161" s="24" t="str">
        <f t="shared" si="330"/>
        <v/>
      </c>
      <c r="AO1161" s="24" t="str">
        <f t="shared" si="331"/>
        <v/>
      </c>
      <c r="AP1161" s="24">
        <f>IF(AND($AJ$1=5),'Data Entry'!E1166,"")</f>
        <v>0</v>
      </c>
      <c r="AQ1161" s="24">
        <f>IF(AND($AJ$1=5),'Data Entry'!H1166,"")</f>
        <v>0</v>
      </c>
      <c r="AR1161" s="24">
        <f>IF(AND($AJ$1=5),'Data Entry'!I1166,"")</f>
        <v>0</v>
      </c>
      <c r="AS1161" s="24" t="str">
        <f t="shared" si="332"/>
        <v/>
      </c>
      <c r="AT1161" s="24" t="str">
        <f t="shared" si="333"/>
        <v/>
      </c>
      <c r="AU1161" s="24" t="str">
        <f t="shared" si="334"/>
        <v/>
      </c>
      <c r="AV1161" s="24" t="str">
        <f t="shared" si="335"/>
        <v/>
      </c>
      <c r="AX1161" t="str">
        <f>IF(BC1161="","",IF(BC1161&gt;0,COUNT($AY$2:AY1161),""))</f>
        <v/>
      </c>
      <c r="AY1161" s="24" t="str">
        <f t="shared" si="336"/>
        <v/>
      </c>
      <c r="AZ1161" s="24" t="str">
        <f>IF(AND($BB$1=5,$BC$1=AH1161),'Data Entry'!C1166,"")</f>
        <v/>
      </c>
      <c r="BA1161" s="24" t="str">
        <f>IF(AND($BB$1=5,AG1161=5,$BC$1=AH1161),'Data Entry'!D1166,"")</f>
        <v/>
      </c>
      <c r="BB1161" s="24" t="str">
        <f t="shared" si="337"/>
        <v/>
      </c>
      <c r="BC1161" s="24" t="str">
        <f>IF(AND($BB$1=5,AG1161=5,$BC$1=AH1161),'Data Entry'!F1166,"")</f>
        <v/>
      </c>
      <c r="BD1161" s="24" t="str">
        <f t="shared" si="338"/>
        <v/>
      </c>
      <c r="BE1161" s="24" t="str">
        <f>IF(AND($BB$1=5,AG1161=5,$BC$1=AH1161),'Data Entry'!G1166,"")</f>
        <v/>
      </c>
      <c r="BF1161" s="24" t="str">
        <f t="shared" si="339"/>
        <v/>
      </c>
      <c r="BG1161" s="24" t="str">
        <f t="shared" si="340"/>
        <v/>
      </c>
      <c r="BH1161" s="24" t="str">
        <f>IF(AND($BB$1=5,AG1161=5,$BC$1=AH1161),'Data Entry'!E1166,"")</f>
        <v/>
      </c>
      <c r="BI1161" s="24" t="str">
        <f>IF(AND($BB$1=5,AG1161=5,$BC$1=AH1161),'Data Entry'!H1166,"")</f>
        <v/>
      </c>
      <c r="BJ1161" s="24" t="str">
        <f>IF(AND($BB$1=5,AG1161=5,$BC$1=AH1161),'Data Entry'!I1166,"")</f>
        <v/>
      </c>
      <c r="BK1161" s="24" t="str">
        <f t="shared" si="341"/>
        <v/>
      </c>
      <c r="BL1161" s="24" t="str">
        <f t="shared" si="342"/>
        <v/>
      </c>
      <c r="BM1161" s="24" t="str">
        <f t="shared" si="343"/>
        <v/>
      </c>
      <c r="BN1161" s="24" t="str">
        <f t="shared" si="344"/>
        <v/>
      </c>
    </row>
    <row r="1162" spans="1:66">
      <c r="A1162" s="20"/>
      <c r="B1162" s="20"/>
      <c r="C1162" s="20"/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7"/>
      <c r="AF1162" t="str">
        <f>IF(AK1162="","",IF(AK1162&gt;0,COUNT($AG$2:AG1162),""))</f>
        <v/>
      </c>
      <c r="AG1162" s="24">
        <f t="shared" si="327"/>
        <v>5</v>
      </c>
      <c r="AH1162" s="24">
        <f>IF(AND($AJ$1=5),'Data Entry'!C1167,"")</f>
        <v>0</v>
      </c>
      <c r="AI1162" s="24">
        <f>IF(AND($AJ$1=5),'Data Entry'!D1167,"")</f>
        <v>0</v>
      </c>
      <c r="AJ1162" s="24" t="str">
        <f t="shared" si="328"/>
        <v/>
      </c>
      <c r="AK1162" s="24">
        <f>IF(AND($AJ$1=5),'Data Entry'!F1167,"")</f>
        <v>0</v>
      </c>
      <c r="AL1162" s="24" t="str">
        <f t="shared" si="329"/>
        <v/>
      </c>
      <c r="AM1162" s="24">
        <f>IF(AND($AJ$1=5),'Data Entry'!G1167,"")</f>
        <v>0</v>
      </c>
      <c r="AN1162" s="24" t="str">
        <f t="shared" si="330"/>
        <v/>
      </c>
      <c r="AO1162" s="24" t="str">
        <f t="shared" si="331"/>
        <v/>
      </c>
      <c r="AP1162" s="24">
        <f>IF(AND($AJ$1=5),'Data Entry'!E1167,"")</f>
        <v>0</v>
      </c>
      <c r="AQ1162" s="24">
        <f>IF(AND($AJ$1=5),'Data Entry'!H1167,"")</f>
        <v>0</v>
      </c>
      <c r="AR1162" s="24">
        <f>IF(AND($AJ$1=5),'Data Entry'!I1167,"")</f>
        <v>0</v>
      </c>
      <c r="AS1162" s="24" t="str">
        <f t="shared" si="332"/>
        <v/>
      </c>
      <c r="AT1162" s="24" t="str">
        <f t="shared" si="333"/>
        <v/>
      </c>
      <c r="AU1162" s="24" t="str">
        <f t="shared" si="334"/>
        <v/>
      </c>
      <c r="AV1162" s="24" t="str">
        <f t="shared" si="335"/>
        <v/>
      </c>
      <c r="AX1162" t="str">
        <f>IF(BC1162="","",IF(BC1162&gt;0,COUNT($AY$2:AY1162),""))</f>
        <v/>
      </c>
      <c r="AY1162" s="24" t="str">
        <f t="shared" si="336"/>
        <v/>
      </c>
      <c r="AZ1162" s="24" t="str">
        <f>IF(AND($BB$1=5,$BC$1=AH1162),'Data Entry'!C1167,"")</f>
        <v/>
      </c>
      <c r="BA1162" s="24" t="str">
        <f>IF(AND($BB$1=5,AG1162=5,$BC$1=AH1162),'Data Entry'!D1167,"")</f>
        <v/>
      </c>
      <c r="BB1162" s="24" t="str">
        <f t="shared" si="337"/>
        <v/>
      </c>
      <c r="BC1162" s="24" t="str">
        <f>IF(AND($BB$1=5,AG1162=5,$BC$1=AH1162),'Data Entry'!F1167,"")</f>
        <v/>
      </c>
      <c r="BD1162" s="24" t="str">
        <f t="shared" si="338"/>
        <v/>
      </c>
      <c r="BE1162" s="24" t="str">
        <f>IF(AND($BB$1=5,AG1162=5,$BC$1=AH1162),'Data Entry'!G1167,"")</f>
        <v/>
      </c>
      <c r="BF1162" s="24" t="str">
        <f t="shared" si="339"/>
        <v/>
      </c>
      <c r="BG1162" s="24" t="str">
        <f t="shared" si="340"/>
        <v/>
      </c>
      <c r="BH1162" s="24" t="str">
        <f>IF(AND($BB$1=5,AG1162=5,$BC$1=AH1162),'Data Entry'!E1167,"")</f>
        <v/>
      </c>
      <c r="BI1162" s="24" t="str">
        <f>IF(AND($BB$1=5,AG1162=5,$BC$1=AH1162),'Data Entry'!H1167,"")</f>
        <v/>
      </c>
      <c r="BJ1162" s="24" t="str">
        <f>IF(AND($BB$1=5,AG1162=5,$BC$1=AH1162),'Data Entry'!I1167,"")</f>
        <v/>
      </c>
      <c r="BK1162" s="24" t="str">
        <f t="shared" si="341"/>
        <v/>
      </c>
      <c r="BL1162" s="24" t="str">
        <f t="shared" si="342"/>
        <v/>
      </c>
      <c r="BM1162" s="24" t="str">
        <f t="shared" si="343"/>
        <v/>
      </c>
      <c r="BN1162" s="24" t="str">
        <f t="shared" si="344"/>
        <v/>
      </c>
    </row>
    <row r="1163" spans="1:66">
      <c r="A1163" s="20"/>
      <c r="B1163" s="20"/>
      <c r="C1163" s="20"/>
      <c r="D1163" s="20"/>
      <c r="E1163" s="20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7"/>
      <c r="AF1163" t="str">
        <f>IF(AK1163="","",IF(AK1163&gt;0,COUNT($AG$2:AG1163),""))</f>
        <v/>
      </c>
      <c r="AG1163" s="24">
        <f t="shared" si="327"/>
        <v>5</v>
      </c>
      <c r="AH1163" s="24">
        <f>IF(AND($AJ$1=5),'Data Entry'!C1168,"")</f>
        <v>0</v>
      </c>
      <c r="AI1163" s="24">
        <f>IF(AND($AJ$1=5),'Data Entry'!D1168,"")</f>
        <v>0</v>
      </c>
      <c r="AJ1163" s="24" t="str">
        <f t="shared" si="328"/>
        <v/>
      </c>
      <c r="AK1163" s="24">
        <f>IF(AND($AJ$1=5),'Data Entry'!F1168,"")</f>
        <v>0</v>
      </c>
      <c r="AL1163" s="24" t="str">
        <f t="shared" si="329"/>
        <v/>
      </c>
      <c r="AM1163" s="24">
        <f>IF(AND($AJ$1=5),'Data Entry'!G1168,"")</f>
        <v>0</v>
      </c>
      <c r="AN1163" s="24" t="str">
        <f t="shared" si="330"/>
        <v/>
      </c>
      <c r="AO1163" s="24" t="str">
        <f t="shared" si="331"/>
        <v/>
      </c>
      <c r="AP1163" s="24">
        <f>IF(AND($AJ$1=5),'Data Entry'!E1168,"")</f>
        <v>0</v>
      </c>
      <c r="AQ1163" s="24">
        <f>IF(AND($AJ$1=5),'Data Entry'!H1168,"")</f>
        <v>0</v>
      </c>
      <c r="AR1163" s="24">
        <f>IF(AND($AJ$1=5),'Data Entry'!I1168,"")</f>
        <v>0</v>
      </c>
      <c r="AS1163" s="24" t="str">
        <f t="shared" si="332"/>
        <v/>
      </c>
      <c r="AT1163" s="24" t="str">
        <f t="shared" si="333"/>
        <v/>
      </c>
      <c r="AU1163" s="24" t="str">
        <f t="shared" si="334"/>
        <v/>
      </c>
      <c r="AV1163" s="24" t="str">
        <f t="shared" si="335"/>
        <v/>
      </c>
      <c r="AX1163" t="str">
        <f>IF(BC1163="","",IF(BC1163&gt;0,COUNT($AY$2:AY1163),""))</f>
        <v/>
      </c>
      <c r="AY1163" s="24" t="str">
        <f t="shared" si="336"/>
        <v/>
      </c>
      <c r="AZ1163" s="24" t="str">
        <f>IF(AND($BB$1=5,$BC$1=AH1163),'Data Entry'!C1168,"")</f>
        <v/>
      </c>
      <c r="BA1163" s="24" t="str">
        <f>IF(AND($BB$1=5,AG1163=5,$BC$1=AH1163),'Data Entry'!D1168,"")</f>
        <v/>
      </c>
      <c r="BB1163" s="24" t="str">
        <f t="shared" si="337"/>
        <v/>
      </c>
      <c r="BC1163" s="24" t="str">
        <f>IF(AND($BB$1=5,AG1163=5,$BC$1=AH1163),'Data Entry'!F1168,"")</f>
        <v/>
      </c>
      <c r="BD1163" s="24" t="str">
        <f t="shared" si="338"/>
        <v/>
      </c>
      <c r="BE1163" s="24" t="str">
        <f>IF(AND($BB$1=5,AG1163=5,$BC$1=AH1163),'Data Entry'!G1168,"")</f>
        <v/>
      </c>
      <c r="BF1163" s="24" t="str">
        <f t="shared" si="339"/>
        <v/>
      </c>
      <c r="BG1163" s="24" t="str">
        <f t="shared" si="340"/>
        <v/>
      </c>
      <c r="BH1163" s="24" t="str">
        <f>IF(AND($BB$1=5,AG1163=5,$BC$1=AH1163),'Data Entry'!E1168,"")</f>
        <v/>
      </c>
      <c r="BI1163" s="24" t="str">
        <f>IF(AND($BB$1=5,AG1163=5,$BC$1=AH1163),'Data Entry'!H1168,"")</f>
        <v/>
      </c>
      <c r="BJ1163" s="24" t="str">
        <f>IF(AND($BB$1=5,AG1163=5,$BC$1=AH1163),'Data Entry'!I1168,"")</f>
        <v/>
      </c>
      <c r="BK1163" s="24" t="str">
        <f t="shared" si="341"/>
        <v/>
      </c>
      <c r="BL1163" s="24" t="str">
        <f t="shared" si="342"/>
        <v/>
      </c>
      <c r="BM1163" s="24" t="str">
        <f t="shared" si="343"/>
        <v/>
      </c>
      <c r="BN1163" s="24" t="str">
        <f t="shared" si="344"/>
        <v/>
      </c>
    </row>
    <row r="1164" spans="1:66">
      <c r="A1164" s="20"/>
      <c r="B1164" s="20"/>
      <c r="C1164" s="20"/>
      <c r="D1164" s="20"/>
      <c r="E1164" s="20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7"/>
      <c r="AF1164" t="str">
        <f>IF(AK1164="","",IF(AK1164&gt;0,COUNT($AG$2:AG1164),""))</f>
        <v/>
      </c>
      <c r="AG1164" s="24">
        <f t="shared" si="327"/>
        <v>5</v>
      </c>
      <c r="AH1164" s="24">
        <f>IF(AND($AJ$1=5),'Data Entry'!C1169,"")</f>
        <v>0</v>
      </c>
      <c r="AI1164" s="24">
        <f>IF(AND($AJ$1=5),'Data Entry'!D1169,"")</f>
        <v>0</v>
      </c>
      <c r="AJ1164" s="24" t="str">
        <f t="shared" si="328"/>
        <v/>
      </c>
      <c r="AK1164" s="24">
        <f>IF(AND($AJ$1=5),'Data Entry'!F1169,"")</f>
        <v>0</v>
      </c>
      <c r="AL1164" s="24" t="str">
        <f t="shared" si="329"/>
        <v/>
      </c>
      <c r="AM1164" s="24">
        <f>IF(AND($AJ$1=5),'Data Entry'!G1169,"")</f>
        <v>0</v>
      </c>
      <c r="AN1164" s="24" t="str">
        <f t="shared" si="330"/>
        <v/>
      </c>
      <c r="AO1164" s="24" t="str">
        <f t="shared" si="331"/>
        <v/>
      </c>
      <c r="AP1164" s="24">
        <f>IF(AND($AJ$1=5),'Data Entry'!E1169,"")</f>
        <v>0</v>
      </c>
      <c r="AQ1164" s="24">
        <f>IF(AND($AJ$1=5),'Data Entry'!H1169,"")</f>
        <v>0</v>
      </c>
      <c r="AR1164" s="24">
        <f>IF(AND($AJ$1=5),'Data Entry'!I1169,"")</f>
        <v>0</v>
      </c>
      <c r="AS1164" s="24" t="str">
        <f t="shared" si="332"/>
        <v/>
      </c>
      <c r="AT1164" s="24" t="str">
        <f t="shared" si="333"/>
        <v/>
      </c>
      <c r="AU1164" s="24" t="str">
        <f t="shared" si="334"/>
        <v/>
      </c>
      <c r="AV1164" s="24" t="str">
        <f t="shared" si="335"/>
        <v/>
      </c>
      <c r="AX1164" t="str">
        <f>IF(BC1164="","",IF(BC1164&gt;0,COUNT($AY$2:AY1164),""))</f>
        <v/>
      </c>
      <c r="AY1164" s="24" t="str">
        <f t="shared" si="336"/>
        <v/>
      </c>
      <c r="AZ1164" s="24" t="str">
        <f>IF(AND($BB$1=5,$BC$1=AH1164),'Data Entry'!C1169,"")</f>
        <v/>
      </c>
      <c r="BA1164" s="24" t="str">
        <f>IF(AND($BB$1=5,AG1164=5,$BC$1=AH1164),'Data Entry'!D1169,"")</f>
        <v/>
      </c>
      <c r="BB1164" s="24" t="str">
        <f t="shared" si="337"/>
        <v/>
      </c>
      <c r="BC1164" s="24" t="str">
        <f>IF(AND($BB$1=5,AG1164=5,$BC$1=AH1164),'Data Entry'!F1169,"")</f>
        <v/>
      </c>
      <c r="BD1164" s="24" t="str">
        <f t="shared" si="338"/>
        <v/>
      </c>
      <c r="BE1164" s="24" t="str">
        <f>IF(AND($BB$1=5,AG1164=5,$BC$1=AH1164),'Data Entry'!G1169,"")</f>
        <v/>
      </c>
      <c r="BF1164" s="24" t="str">
        <f t="shared" si="339"/>
        <v/>
      </c>
      <c r="BG1164" s="24" t="str">
        <f t="shared" si="340"/>
        <v/>
      </c>
      <c r="BH1164" s="24" t="str">
        <f>IF(AND($BB$1=5,AG1164=5,$BC$1=AH1164),'Data Entry'!E1169,"")</f>
        <v/>
      </c>
      <c r="BI1164" s="24" t="str">
        <f>IF(AND($BB$1=5,AG1164=5,$BC$1=AH1164),'Data Entry'!H1169,"")</f>
        <v/>
      </c>
      <c r="BJ1164" s="24" t="str">
        <f>IF(AND($BB$1=5,AG1164=5,$BC$1=AH1164),'Data Entry'!I1169,"")</f>
        <v/>
      </c>
      <c r="BK1164" s="24" t="str">
        <f t="shared" si="341"/>
        <v/>
      </c>
      <c r="BL1164" s="24" t="str">
        <f t="shared" si="342"/>
        <v/>
      </c>
      <c r="BM1164" s="24" t="str">
        <f t="shared" si="343"/>
        <v/>
      </c>
      <c r="BN1164" s="24" t="str">
        <f t="shared" si="344"/>
        <v/>
      </c>
    </row>
    <row r="1165" spans="1:66">
      <c r="A1165" s="20"/>
      <c r="B1165" s="20"/>
      <c r="C1165" s="20"/>
      <c r="D1165" s="20"/>
      <c r="E1165" s="20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7"/>
      <c r="AF1165" t="str">
        <f>IF(AK1165="","",IF(AK1165&gt;0,COUNT($AG$2:AG1165),""))</f>
        <v/>
      </c>
      <c r="AG1165" s="24">
        <f t="shared" si="327"/>
        <v>5</v>
      </c>
      <c r="AH1165" s="24">
        <f>IF(AND($AJ$1=5),'Data Entry'!C1170,"")</f>
        <v>0</v>
      </c>
      <c r="AI1165" s="24">
        <f>IF(AND($AJ$1=5),'Data Entry'!D1170,"")</f>
        <v>0</v>
      </c>
      <c r="AJ1165" s="24" t="str">
        <f t="shared" si="328"/>
        <v/>
      </c>
      <c r="AK1165" s="24">
        <f>IF(AND($AJ$1=5),'Data Entry'!F1170,"")</f>
        <v>0</v>
      </c>
      <c r="AL1165" s="24" t="str">
        <f t="shared" si="329"/>
        <v/>
      </c>
      <c r="AM1165" s="24">
        <f>IF(AND($AJ$1=5),'Data Entry'!G1170,"")</f>
        <v>0</v>
      </c>
      <c r="AN1165" s="24" t="str">
        <f t="shared" si="330"/>
        <v/>
      </c>
      <c r="AO1165" s="24" t="str">
        <f t="shared" si="331"/>
        <v/>
      </c>
      <c r="AP1165" s="24">
        <f>IF(AND($AJ$1=5),'Data Entry'!E1170,"")</f>
        <v>0</v>
      </c>
      <c r="AQ1165" s="24">
        <f>IF(AND($AJ$1=5),'Data Entry'!H1170,"")</f>
        <v>0</v>
      </c>
      <c r="AR1165" s="24">
        <f>IF(AND($AJ$1=5),'Data Entry'!I1170,"")</f>
        <v>0</v>
      </c>
      <c r="AS1165" s="24" t="str">
        <f t="shared" si="332"/>
        <v/>
      </c>
      <c r="AT1165" s="24" t="str">
        <f t="shared" si="333"/>
        <v/>
      </c>
      <c r="AU1165" s="24" t="str">
        <f t="shared" si="334"/>
        <v/>
      </c>
      <c r="AV1165" s="24" t="str">
        <f t="shared" si="335"/>
        <v/>
      </c>
      <c r="AX1165" t="str">
        <f>IF(BC1165="","",IF(BC1165&gt;0,COUNT($AY$2:AY1165),""))</f>
        <v/>
      </c>
      <c r="AY1165" s="24" t="str">
        <f t="shared" si="336"/>
        <v/>
      </c>
      <c r="AZ1165" s="24" t="str">
        <f>IF(AND($BB$1=5,$BC$1=AH1165),'Data Entry'!C1170,"")</f>
        <v/>
      </c>
      <c r="BA1165" s="24" t="str">
        <f>IF(AND($BB$1=5,AG1165=5,$BC$1=AH1165),'Data Entry'!D1170,"")</f>
        <v/>
      </c>
      <c r="BB1165" s="24" t="str">
        <f t="shared" si="337"/>
        <v/>
      </c>
      <c r="BC1165" s="24" t="str">
        <f>IF(AND($BB$1=5,AG1165=5,$BC$1=AH1165),'Data Entry'!F1170,"")</f>
        <v/>
      </c>
      <c r="BD1165" s="24" t="str">
        <f t="shared" si="338"/>
        <v/>
      </c>
      <c r="BE1165" s="24" t="str">
        <f>IF(AND($BB$1=5,AG1165=5,$BC$1=AH1165),'Data Entry'!G1170,"")</f>
        <v/>
      </c>
      <c r="BF1165" s="24" t="str">
        <f t="shared" si="339"/>
        <v/>
      </c>
      <c r="BG1165" s="24" t="str">
        <f t="shared" si="340"/>
        <v/>
      </c>
      <c r="BH1165" s="24" t="str">
        <f>IF(AND($BB$1=5,AG1165=5,$BC$1=AH1165),'Data Entry'!E1170,"")</f>
        <v/>
      </c>
      <c r="BI1165" s="24" t="str">
        <f>IF(AND($BB$1=5,AG1165=5,$BC$1=AH1165),'Data Entry'!H1170,"")</f>
        <v/>
      </c>
      <c r="BJ1165" s="24" t="str">
        <f>IF(AND($BB$1=5,AG1165=5,$BC$1=AH1165),'Data Entry'!I1170,"")</f>
        <v/>
      </c>
      <c r="BK1165" s="24" t="str">
        <f t="shared" si="341"/>
        <v/>
      </c>
      <c r="BL1165" s="24" t="str">
        <f t="shared" si="342"/>
        <v/>
      </c>
      <c r="BM1165" s="24" t="str">
        <f t="shared" si="343"/>
        <v/>
      </c>
      <c r="BN1165" s="24" t="str">
        <f t="shared" si="344"/>
        <v/>
      </c>
    </row>
    <row r="1166" spans="1:66">
      <c r="A1166" s="20"/>
      <c r="B1166" s="20"/>
      <c r="C1166" s="20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7"/>
      <c r="AF1166" t="str">
        <f>IF(AK1166="","",IF(AK1166&gt;0,COUNT($AG$2:AG1166),""))</f>
        <v/>
      </c>
      <c r="AG1166" s="24">
        <f t="shared" si="327"/>
        <v>5</v>
      </c>
      <c r="AH1166" s="24">
        <f>IF(AND($AJ$1=5),'Data Entry'!C1171,"")</f>
        <v>0</v>
      </c>
      <c r="AI1166" s="24">
        <f>IF(AND($AJ$1=5),'Data Entry'!D1171,"")</f>
        <v>0</v>
      </c>
      <c r="AJ1166" s="24" t="str">
        <f t="shared" si="328"/>
        <v/>
      </c>
      <c r="AK1166" s="24">
        <f>IF(AND($AJ$1=5),'Data Entry'!F1171,"")</f>
        <v>0</v>
      </c>
      <c r="AL1166" s="24" t="str">
        <f t="shared" si="329"/>
        <v/>
      </c>
      <c r="AM1166" s="24">
        <f>IF(AND($AJ$1=5),'Data Entry'!G1171,"")</f>
        <v>0</v>
      </c>
      <c r="AN1166" s="24" t="str">
        <f t="shared" si="330"/>
        <v/>
      </c>
      <c r="AO1166" s="24" t="str">
        <f t="shared" si="331"/>
        <v/>
      </c>
      <c r="AP1166" s="24">
        <f>IF(AND($AJ$1=5),'Data Entry'!E1171,"")</f>
        <v>0</v>
      </c>
      <c r="AQ1166" s="24">
        <f>IF(AND($AJ$1=5),'Data Entry'!H1171,"")</f>
        <v>0</v>
      </c>
      <c r="AR1166" s="24">
        <f>IF(AND($AJ$1=5),'Data Entry'!I1171,"")</f>
        <v>0</v>
      </c>
      <c r="AS1166" s="24" t="str">
        <f t="shared" si="332"/>
        <v/>
      </c>
      <c r="AT1166" s="24" t="str">
        <f t="shared" si="333"/>
        <v/>
      </c>
      <c r="AU1166" s="24" t="str">
        <f t="shared" si="334"/>
        <v/>
      </c>
      <c r="AV1166" s="24" t="str">
        <f t="shared" si="335"/>
        <v/>
      </c>
      <c r="AX1166" t="str">
        <f>IF(BC1166="","",IF(BC1166&gt;0,COUNT($AY$2:AY1166),""))</f>
        <v/>
      </c>
      <c r="AY1166" s="24" t="str">
        <f t="shared" si="336"/>
        <v/>
      </c>
      <c r="AZ1166" s="24" t="str">
        <f>IF(AND($BB$1=5,$BC$1=AH1166),'Data Entry'!C1171,"")</f>
        <v/>
      </c>
      <c r="BA1166" s="24" t="str">
        <f>IF(AND($BB$1=5,AG1166=5,$BC$1=AH1166),'Data Entry'!D1171,"")</f>
        <v/>
      </c>
      <c r="BB1166" s="24" t="str">
        <f t="shared" si="337"/>
        <v/>
      </c>
      <c r="BC1166" s="24" t="str">
        <f>IF(AND($BB$1=5,AG1166=5,$BC$1=AH1166),'Data Entry'!F1171,"")</f>
        <v/>
      </c>
      <c r="BD1166" s="24" t="str">
        <f t="shared" si="338"/>
        <v/>
      </c>
      <c r="BE1166" s="24" t="str">
        <f>IF(AND($BB$1=5,AG1166=5,$BC$1=AH1166),'Data Entry'!G1171,"")</f>
        <v/>
      </c>
      <c r="BF1166" s="24" t="str">
        <f t="shared" si="339"/>
        <v/>
      </c>
      <c r="BG1166" s="24" t="str">
        <f t="shared" si="340"/>
        <v/>
      </c>
      <c r="BH1166" s="24" t="str">
        <f>IF(AND($BB$1=5,AG1166=5,$BC$1=AH1166),'Data Entry'!E1171,"")</f>
        <v/>
      </c>
      <c r="BI1166" s="24" t="str">
        <f>IF(AND($BB$1=5,AG1166=5,$BC$1=AH1166),'Data Entry'!H1171,"")</f>
        <v/>
      </c>
      <c r="BJ1166" s="24" t="str">
        <f>IF(AND($BB$1=5,AG1166=5,$BC$1=AH1166),'Data Entry'!I1171,"")</f>
        <v/>
      </c>
      <c r="BK1166" s="24" t="str">
        <f t="shared" si="341"/>
        <v/>
      </c>
      <c r="BL1166" s="24" t="str">
        <f t="shared" si="342"/>
        <v/>
      </c>
      <c r="BM1166" s="24" t="str">
        <f t="shared" si="343"/>
        <v/>
      </c>
      <c r="BN1166" s="24" t="str">
        <f t="shared" si="344"/>
        <v/>
      </c>
    </row>
    <row r="1167" spans="1:66">
      <c r="A1167" s="20"/>
      <c r="B1167" s="20"/>
      <c r="C1167" s="20"/>
      <c r="D1167" s="20"/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7"/>
      <c r="AF1167" t="str">
        <f>IF(AK1167="","",IF(AK1167&gt;0,COUNT($AG$2:AG1167),""))</f>
        <v/>
      </c>
      <c r="AG1167" s="24">
        <f t="shared" si="327"/>
        <v>5</v>
      </c>
      <c r="AH1167" s="24">
        <f>IF(AND($AJ$1=5),'Data Entry'!C1172,"")</f>
        <v>0</v>
      </c>
      <c r="AI1167" s="24">
        <f>IF(AND($AJ$1=5),'Data Entry'!D1172,"")</f>
        <v>0</v>
      </c>
      <c r="AJ1167" s="24" t="str">
        <f t="shared" si="328"/>
        <v/>
      </c>
      <c r="AK1167" s="24">
        <f>IF(AND($AJ$1=5),'Data Entry'!F1172,"")</f>
        <v>0</v>
      </c>
      <c r="AL1167" s="24" t="str">
        <f t="shared" si="329"/>
        <v/>
      </c>
      <c r="AM1167" s="24">
        <f>IF(AND($AJ$1=5),'Data Entry'!G1172,"")</f>
        <v>0</v>
      </c>
      <c r="AN1167" s="24" t="str">
        <f t="shared" si="330"/>
        <v/>
      </c>
      <c r="AO1167" s="24" t="str">
        <f t="shared" si="331"/>
        <v/>
      </c>
      <c r="AP1167" s="24">
        <f>IF(AND($AJ$1=5),'Data Entry'!E1172,"")</f>
        <v>0</v>
      </c>
      <c r="AQ1167" s="24">
        <f>IF(AND($AJ$1=5),'Data Entry'!H1172,"")</f>
        <v>0</v>
      </c>
      <c r="AR1167" s="24">
        <f>IF(AND($AJ$1=5),'Data Entry'!I1172,"")</f>
        <v>0</v>
      </c>
      <c r="AS1167" s="24" t="str">
        <f t="shared" si="332"/>
        <v/>
      </c>
      <c r="AT1167" s="24" t="str">
        <f t="shared" si="333"/>
        <v/>
      </c>
      <c r="AU1167" s="24" t="str">
        <f t="shared" si="334"/>
        <v/>
      </c>
      <c r="AV1167" s="24" t="str">
        <f t="shared" si="335"/>
        <v/>
      </c>
      <c r="AX1167" t="str">
        <f>IF(BC1167="","",IF(BC1167&gt;0,COUNT($AY$2:AY1167),""))</f>
        <v/>
      </c>
      <c r="AY1167" s="24" t="str">
        <f t="shared" si="336"/>
        <v/>
      </c>
      <c r="AZ1167" s="24" t="str">
        <f>IF(AND($BB$1=5,$BC$1=AH1167),'Data Entry'!C1172,"")</f>
        <v/>
      </c>
      <c r="BA1167" s="24" t="str">
        <f>IF(AND($BB$1=5,AG1167=5,$BC$1=AH1167),'Data Entry'!D1172,"")</f>
        <v/>
      </c>
      <c r="BB1167" s="24" t="str">
        <f t="shared" si="337"/>
        <v/>
      </c>
      <c r="BC1167" s="24" t="str">
        <f>IF(AND($BB$1=5,AG1167=5,$BC$1=AH1167),'Data Entry'!F1172,"")</f>
        <v/>
      </c>
      <c r="BD1167" s="24" t="str">
        <f t="shared" si="338"/>
        <v/>
      </c>
      <c r="BE1167" s="24" t="str">
        <f>IF(AND($BB$1=5,AG1167=5,$BC$1=AH1167),'Data Entry'!G1172,"")</f>
        <v/>
      </c>
      <c r="BF1167" s="24" t="str">
        <f t="shared" si="339"/>
        <v/>
      </c>
      <c r="BG1167" s="24" t="str">
        <f t="shared" si="340"/>
        <v/>
      </c>
      <c r="BH1167" s="24" t="str">
        <f>IF(AND($BB$1=5,AG1167=5,$BC$1=AH1167),'Data Entry'!E1172,"")</f>
        <v/>
      </c>
      <c r="BI1167" s="24" t="str">
        <f>IF(AND($BB$1=5,AG1167=5,$BC$1=AH1167),'Data Entry'!H1172,"")</f>
        <v/>
      </c>
      <c r="BJ1167" s="24" t="str">
        <f>IF(AND($BB$1=5,AG1167=5,$BC$1=AH1167),'Data Entry'!I1172,"")</f>
        <v/>
      </c>
      <c r="BK1167" s="24" t="str">
        <f t="shared" si="341"/>
        <v/>
      </c>
      <c r="BL1167" s="24" t="str">
        <f t="shared" si="342"/>
        <v/>
      </c>
      <c r="BM1167" s="24" t="str">
        <f t="shared" si="343"/>
        <v/>
      </c>
      <c r="BN1167" s="24" t="str">
        <f t="shared" si="344"/>
        <v/>
      </c>
    </row>
    <row r="1168" spans="1:66">
      <c r="A1168" s="20"/>
      <c r="B1168" s="20"/>
      <c r="C1168" s="20"/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7"/>
      <c r="AF1168" t="str">
        <f>IF(AK1168="","",IF(AK1168&gt;0,COUNT($AG$2:AG1168),""))</f>
        <v/>
      </c>
      <c r="AG1168" s="24">
        <f t="shared" si="327"/>
        <v>5</v>
      </c>
      <c r="AH1168" s="24">
        <f>IF(AND($AJ$1=5),'Data Entry'!C1173,"")</f>
        <v>0</v>
      </c>
      <c r="AI1168" s="24">
        <f>IF(AND($AJ$1=5),'Data Entry'!D1173,"")</f>
        <v>0</v>
      </c>
      <c r="AJ1168" s="24" t="str">
        <f t="shared" si="328"/>
        <v/>
      </c>
      <c r="AK1168" s="24">
        <f>IF(AND($AJ$1=5),'Data Entry'!F1173,"")</f>
        <v>0</v>
      </c>
      <c r="AL1168" s="24" t="str">
        <f t="shared" si="329"/>
        <v/>
      </c>
      <c r="AM1168" s="24">
        <f>IF(AND($AJ$1=5),'Data Entry'!G1173,"")</f>
        <v>0</v>
      </c>
      <c r="AN1168" s="24" t="str">
        <f t="shared" si="330"/>
        <v/>
      </c>
      <c r="AO1168" s="24" t="str">
        <f t="shared" si="331"/>
        <v/>
      </c>
      <c r="AP1168" s="24">
        <f>IF(AND($AJ$1=5),'Data Entry'!E1173,"")</f>
        <v>0</v>
      </c>
      <c r="AQ1168" s="24">
        <f>IF(AND($AJ$1=5),'Data Entry'!H1173,"")</f>
        <v>0</v>
      </c>
      <c r="AR1168" s="24">
        <f>IF(AND($AJ$1=5),'Data Entry'!I1173,"")</f>
        <v>0</v>
      </c>
      <c r="AS1168" s="24" t="str">
        <f t="shared" si="332"/>
        <v/>
      </c>
      <c r="AT1168" s="24" t="str">
        <f t="shared" si="333"/>
        <v/>
      </c>
      <c r="AU1168" s="24" t="str">
        <f t="shared" si="334"/>
        <v/>
      </c>
      <c r="AV1168" s="24" t="str">
        <f t="shared" si="335"/>
        <v/>
      </c>
      <c r="AX1168" t="str">
        <f>IF(BC1168="","",IF(BC1168&gt;0,COUNT($AY$2:AY1168),""))</f>
        <v/>
      </c>
      <c r="AY1168" s="24" t="str">
        <f t="shared" si="336"/>
        <v/>
      </c>
      <c r="AZ1168" s="24" t="str">
        <f>IF(AND($BB$1=5,$BC$1=AH1168),'Data Entry'!C1173,"")</f>
        <v/>
      </c>
      <c r="BA1168" s="24" t="str">
        <f>IF(AND($BB$1=5,AG1168=5,$BC$1=AH1168),'Data Entry'!D1173,"")</f>
        <v/>
      </c>
      <c r="BB1168" s="24" t="str">
        <f t="shared" si="337"/>
        <v/>
      </c>
      <c r="BC1168" s="24" t="str">
        <f>IF(AND($BB$1=5,AG1168=5,$BC$1=AH1168),'Data Entry'!F1173,"")</f>
        <v/>
      </c>
      <c r="BD1168" s="24" t="str">
        <f t="shared" si="338"/>
        <v/>
      </c>
      <c r="BE1168" s="24" t="str">
        <f>IF(AND($BB$1=5,AG1168=5,$BC$1=AH1168),'Data Entry'!G1173,"")</f>
        <v/>
      </c>
      <c r="BF1168" s="24" t="str">
        <f t="shared" si="339"/>
        <v/>
      </c>
      <c r="BG1168" s="24" t="str">
        <f t="shared" si="340"/>
        <v/>
      </c>
      <c r="BH1168" s="24" t="str">
        <f>IF(AND($BB$1=5,AG1168=5,$BC$1=AH1168),'Data Entry'!E1173,"")</f>
        <v/>
      </c>
      <c r="BI1168" s="24" t="str">
        <f>IF(AND($BB$1=5,AG1168=5,$BC$1=AH1168),'Data Entry'!H1173,"")</f>
        <v/>
      </c>
      <c r="BJ1168" s="24" t="str">
        <f>IF(AND($BB$1=5,AG1168=5,$BC$1=AH1168),'Data Entry'!I1173,"")</f>
        <v/>
      </c>
      <c r="BK1168" s="24" t="str">
        <f t="shared" si="341"/>
        <v/>
      </c>
      <c r="BL1168" s="24" t="str">
        <f t="shared" si="342"/>
        <v/>
      </c>
      <c r="BM1168" s="24" t="str">
        <f t="shared" si="343"/>
        <v/>
      </c>
      <c r="BN1168" s="24" t="str">
        <f t="shared" si="344"/>
        <v/>
      </c>
    </row>
    <row r="1169" spans="1:66">
      <c r="A1169" s="20"/>
      <c r="B1169" s="20"/>
      <c r="C1169" s="20"/>
      <c r="D1169" s="20"/>
      <c r="E1169" s="20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7"/>
      <c r="AF1169" t="str">
        <f>IF(AK1169="","",IF(AK1169&gt;0,COUNT($AG$2:AG1169),""))</f>
        <v/>
      </c>
      <c r="AG1169" s="24">
        <f t="shared" si="327"/>
        <v>5</v>
      </c>
      <c r="AH1169" s="24">
        <f>IF(AND($AJ$1=5),'Data Entry'!C1174,"")</f>
        <v>0</v>
      </c>
      <c r="AI1169" s="24">
        <f>IF(AND($AJ$1=5),'Data Entry'!D1174,"")</f>
        <v>0</v>
      </c>
      <c r="AJ1169" s="24" t="str">
        <f t="shared" si="328"/>
        <v/>
      </c>
      <c r="AK1169" s="24">
        <f>IF(AND($AJ$1=5),'Data Entry'!F1174,"")</f>
        <v>0</v>
      </c>
      <c r="AL1169" s="24" t="str">
        <f t="shared" si="329"/>
        <v/>
      </c>
      <c r="AM1169" s="24">
        <f>IF(AND($AJ$1=5),'Data Entry'!G1174,"")</f>
        <v>0</v>
      </c>
      <c r="AN1169" s="24" t="str">
        <f t="shared" si="330"/>
        <v/>
      </c>
      <c r="AO1169" s="24" t="str">
        <f t="shared" si="331"/>
        <v/>
      </c>
      <c r="AP1169" s="24">
        <f>IF(AND($AJ$1=5),'Data Entry'!E1174,"")</f>
        <v>0</v>
      </c>
      <c r="AQ1169" s="24">
        <f>IF(AND($AJ$1=5),'Data Entry'!H1174,"")</f>
        <v>0</v>
      </c>
      <c r="AR1169" s="24">
        <f>IF(AND($AJ$1=5),'Data Entry'!I1174,"")</f>
        <v>0</v>
      </c>
      <c r="AS1169" s="24" t="str">
        <f t="shared" si="332"/>
        <v/>
      </c>
      <c r="AT1169" s="24" t="str">
        <f t="shared" si="333"/>
        <v/>
      </c>
      <c r="AU1169" s="24" t="str">
        <f t="shared" si="334"/>
        <v/>
      </c>
      <c r="AV1169" s="24" t="str">
        <f t="shared" si="335"/>
        <v/>
      </c>
      <c r="AX1169" t="str">
        <f>IF(BC1169="","",IF(BC1169&gt;0,COUNT($AY$2:AY1169),""))</f>
        <v/>
      </c>
      <c r="AY1169" s="24" t="str">
        <f t="shared" si="336"/>
        <v/>
      </c>
      <c r="AZ1169" s="24" t="str">
        <f>IF(AND($BB$1=5,$BC$1=AH1169),'Data Entry'!C1174,"")</f>
        <v/>
      </c>
      <c r="BA1169" s="24" t="str">
        <f>IF(AND($BB$1=5,AG1169=5,$BC$1=AH1169),'Data Entry'!D1174,"")</f>
        <v/>
      </c>
      <c r="BB1169" s="24" t="str">
        <f t="shared" si="337"/>
        <v/>
      </c>
      <c r="BC1169" s="24" t="str">
        <f>IF(AND($BB$1=5,AG1169=5,$BC$1=AH1169),'Data Entry'!F1174,"")</f>
        <v/>
      </c>
      <c r="BD1169" s="24" t="str">
        <f t="shared" si="338"/>
        <v/>
      </c>
      <c r="BE1169" s="24" t="str">
        <f>IF(AND($BB$1=5,AG1169=5,$BC$1=AH1169),'Data Entry'!G1174,"")</f>
        <v/>
      </c>
      <c r="BF1169" s="24" t="str">
        <f t="shared" si="339"/>
        <v/>
      </c>
      <c r="BG1169" s="24" t="str">
        <f t="shared" si="340"/>
        <v/>
      </c>
      <c r="BH1169" s="24" t="str">
        <f>IF(AND($BB$1=5,AG1169=5,$BC$1=AH1169),'Data Entry'!E1174,"")</f>
        <v/>
      </c>
      <c r="BI1169" s="24" t="str">
        <f>IF(AND($BB$1=5,AG1169=5,$BC$1=AH1169),'Data Entry'!H1174,"")</f>
        <v/>
      </c>
      <c r="BJ1169" s="24" t="str">
        <f>IF(AND($BB$1=5,AG1169=5,$BC$1=AH1169),'Data Entry'!I1174,"")</f>
        <v/>
      </c>
      <c r="BK1169" s="24" t="str">
        <f t="shared" si="341"/>
        <v/>
      </c>
      <c r="BL1169" s="24" t="str">
        <f t="shared" si="342"/>
        <v/>
      </c>
      <c r="BM1169" s="24" t="str">
        <f t="shared" si="343"/>
        <v/>
      </c>
      <c r="BN1169" s="24" t="str">
        <f t="shared" si="344"/>
        <v/>
      </c>
    </row>
    <row r="1170" spans="1:66">
      <c r="A1170" s="20"/>
      <c r="B1170" s="20"/>
      <c r="C1170" s="20"/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7"/>
      <c r="AF1170" t="str">
        <f>IF(AK1170="","",IF(AK1170&gt;0,COUNT($AG$2:AG1170),""))</f>
        <v/>
      </c>
      <c r="AG1170" s="24">
        <f t="shared" si="327"/>
        <v>5</v>
      </c>
      <c r="AH1170" s="24">
        <f>IF(AND($AJ$1=5),'Data Entry'!C1175,"")</f>
        <v>0</v>
      </c>
      <c r="AI1170" s="24">
        <f>IF(AND($AJ$1=5),'Data Entry'!D1175,"")</f>
        <v>0</v>
      </c>
      <c r="AJ1170" s="24" t="str">
        <f t="shared" si="328"/>
        <v/>
      </c>
      <c r="AK1170" s="24">
        <f>IF(AND($AJ$1=5),'Data Entry'!F1175,"")</f>
        <v>0</v>
      </c>
      <c r="AL1170" s="24" t="str">
        <f t="shared" si="329"/>
        <v/>
      </c>
      <c r="AM1170" s="24">
        <f>IF(AND($AJ$1=5),'Data Entry'!G1175,"")</f>
        <v>0</v>
      </c>
      <c r="AN1170" s="24" t="str">
        <f t="shared" si="330"/>
        <v/>
      </c>
      <c r="AO1170" s="24" t="str">
        <f t="shared" si="331"/>
        <v/>
      </c>
      <c r="AP1170" s="24">
        <f>IF(AND($AJ$1=5),'Data Entry'!E1175,"")</f>
        <v>0</v>
      </c>
      <c r="AQ1170" s="24">
        <f>IF(AND($AJ$1=5),'Data Entry'!H1175,"")</f>
        <v>0</v>
      </c>
      <c r="AR1170" s="24">
        <f>IF(AND($AJ$1=5),'Data Entry'!I1175,"")</f>
        <v>0</v>
      </c>
      <c r="AS1170" s="24" t="str">
        <f t="shared" si="332"/>
        <v/>
      </c>
      <c r="AT1170" s="24" t="str">
        <f t="shared" si="333"/>
        <v/>
      </c>
      <c r="AU1170" s="24" t="str">
        <f t="shared" si="334"/>
        <v/>
      </c>
      <c r="AV1170" s="24" t="str">
        <f t="shared" si="335"/>
        <v/>
      </c>
      <c r="AX1170" t="str">
        <f>IF(BC1170="","",IF(BC1170&gt;0,COUNT($AY$2:AY1170),""))</f>
        <v/>
      </c>
      <c r="AY1170" s="24" t="str">
        <f t="shared" si="336"/>
        <v/>
      </c>
      <c r="AZ1170" s="24" t="str">
        <f>IF(AND($BB$1=5,$BC$1=AH1170),'Data Entry'!C1175,"")</f>
        <v/>
      </c>
      <c r="BA1170" s="24" t="str">
        <f>IF(AND($BB$1=5,AG1170=5,$BC$1=AH1170),'Data Entry'!D1175,"")</f>
        <v/>
      </c>
      <c r="BB1170" s="24" t="str">
        <f t="shared" si="337"/>
        <v/>
      </c>
      <c r="BC1170" s="24" t="str">
        <f>IF(AND($BB$1=5,AG1170=5,$BC$1=AH1170),'Data Entry'!F1175,"")</f>
        <v/>
      </c>
      <c r="BD1170" s="24" t="str">
        <f t="shared" si="338"/>
        <v/>
      </c>
      <c r="BE1170" s="24" t="str">
        <f>IF(AND($BB$1=5,AG1170=5,$BC$1=AH1170),'Data Entry'!G1175,"")</f>
        <v/>
      </c>
      <c r="BF1170" s="24" t="str">
        <f t="shared" si="339"/>
        <v/>
      </c>
      <c r="BG1170" s="24" t="str">
        <f t="shared" si="340"/>
        <v/>
      </c>
      <c r="BH1170" s="24" t="str">
        <f>IF(AND($BB$1=5,AG1170=5,$BC$1=AH1170),'Data Entry'!E1175,"")</f>
        <v/>
      </c>
      <c r="BI1170" s="24" t="str">
        <f>IF(AND($BB$1=5,AG1170=5,$BC$1=AH1170),'Data Entry'!H1175,"")</f>
        <v/>
      </c>
      <c r="BJ1170" s="24" t="str">
        <f>IF(AND($BB$1=5,AG1170=5,$BC$1=AH1170),'Data Entry'!I1175,"")</f>
        <v/>
      </c>
      <c r="BK1170" s="24" t="str">
        <f t="shared" si="341"/>
        <v/>
      </c>
      <c r="BL1170" s="24" t="str">
        <f t="shared" si="342"/>
        <v/>
      </c>
      <c r="BM1170" s="24" t="str">
        <f t="shared" si="343"/>
        <v/>
      </c>
      <c r="BN1170" s="24" t="str">
        <f t="shared" si="344"/>
        <v/>
      </c>
    </row>
    <row r="1171" spans="1:66">
      <c r="A1171" s="20"/>
      <c r="B1171" s="20"/>
      <c r="C1171" s="20"/>
      <c r="D1171" s="20"/>
      <c r="E1171" s="20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7"/>
      <c r="AF1171" t="str">
        <f>IF(AK1171="","",IF(AK1171&gt;0,COUNT($AG$2:AG1171),""))</f>
        <v/>
      </c>
      <c r="AG1171" s="24">
        <f t="shared" si="327"/>
        <v>5</v>
      </c>
      <c r="AH1171" s="24">
        <f>IF(AND($AJ$1=5),'Data Entry'!C1176,"")</f>
        <v>0</v>
      </c>
      <c r="AI1171" s="24">
        <f>IF(AND($AJ$1=5),'Data Entry'!D1176,"")</f>
        <v>0</v>
      </c>
      <c r="AJ1171" s="24" t="str">
        <f t="shared" si="328"/>
        <v/>
      </c>
      <c r="AK1171" s="24">
        <f>IF(AND($AJ$1=5),'Data Entry'!F1176,"")</f>
        <v>0</v>
      </c>
      <c r="AL1171" s="24" t="str">
        <f t="shared" si="329"/>
        <v/>
      </c>
      <c r="AM1171" s="24">
        <f>IF(AND($AJ$1=5),'Data Entry'!G1176,"")</f>
        <v>0</v>
      </c>
      <c r="AN1171" s="24" t="str">
        <f t="shared" si="330"/>
        <v/>
      </c>
      <c r="AO1171" s="24" t="str">
        <f t="shared" si="331"/>
        <v/>
      </c>
      <c r="AP1171" s="24">
        <f>IF(AND($AJ$1=5),'Data Entry'!E1176,"")</f>
        <v>0</v>
      </c>
      <c r="AQ1171" s="24">
        <f>IF(AND($AJ$1=5),'Data Entry'!H1176,"")</f>
        <v>0</v>
      </c>
      <c r="AR1171" s="24">
        <f>IF(AND($AJ$1=5),'Data Entry'!I1176,"")</f>
        <v>0</v>
      </c>
      <c r="AS1171" s="24" t="str">
        <f t="shared" si="332"/>
        <v/>
      </c>
      <c r="AT1171" s="24" t="str">
        <f t="shared" si="333"/>
        <v/>
      </c>
      <c r="AU1171" s="24" t="str">
        <f t="shared" si="334"/>
        <v/>
      </c>
      <c r="AV1171" s="24" t="str">
        <f t="shared" si="335"/>
        <v/>
      </c>
      <c r="AX1171" t="str">
        <f>IF(BC1171="","",IF(BC1171&gt;0,COUNT($AY$2:AY1171),""))</f>
        <v/>
      </c>
      <c r="AY1171" s="24" t="str">
        <f t="shared" si="336"/>
        <v/>
      </c>
      <c r="AZ1171" s="24" t="str">
        <f>IF(AND($BB$1=5,$BC$1=AH1171),'Data Entry'!C1176,"")</f>
        <v/>
      </c>
      <c r="BA1171" s="24" t="str">
        <f>IF(AND($BB$1=5,AG1171=5,$BC$1=AH1171),'Data Entry'!D1176,"")</f>
        <v/>
      </c>
      <c r="BB1171" s="24" t="str">
        <f t="shared" si="337"/>
        <v/>
      </c>
      <c r="BC1171" s="24" t="str">
        <f>IF(AND($BB$1=5,AG1171=5,$BC$1=AH1171),'Data Entry'!F1176,"")</f>
        <v/>
      </c>
      <c r="BD1171" s="24" t="str">
        <f t="shared" si="338"/>
        <v/>
      </c>
      <c r="BE1171" s="24" t="str">
        <f>IF(AND($BB$1=5,AG1171=5,$BC$1=AH1171),'Data Entry'!G1176,"")</f>
        <v/>
      </c>
      <c r="BF1171" s="24" t="str">
        <f t="shared" si="339"/>
        <v/>
      </c>
      <c r="BG1171" s="24" t="str">
        <f t="shared" si="340"/>
        <v/>
      </c>
      <c r="BH1171" s="24" t="str">
        <f>IF(AND($BB$1=5,AG1171=5,$BC$1=AH1171),'Data Entry'!E1176,"")</f>
        <v/>
      </c>
      <c r="BI1171" s="24" t="str">
        <f>IF(AND($BB$1=5,AG1171=5,$BC$1=AH1171),'Data Entry'!H1176,"")</f>
        <v/>
      </c>
      <c r="BJ1171" s="24" t="str">
        <f>IF(AND($BB$1=5,AG1171=5,$BC$1=AH1171),'Data Entry'!I1176,"")</f>
        <v/>
      </c>
      <c r="BK1171" s="24" t="str">
        <f t="shared" si="341"/>
        <v/>
      </c>
      <c r="BL1171" s="24" t="str">
        <f t="shared" si="342"/>
        <v/>
      </c>
      <c r="BM1171" s="24" t="str">
        <f t="shared" si="343"/>
        <v/>
      </c>
      <c r="BN1171" s="24" t="str">
        <f t="shared" si="344"/>
        <v/>
      </c>
    </row>
    <row r="1172" spans="1:66">
      <c r="A1172" s="20"/>
      <c r="B1172" s="20"/>
      <c r="C1172" s="20"/>
      <c r="D1172" s="20"/>
      <c r="E1172" s="20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7"/>
      <c r="AF1172" t="str">
        <f>IF(AK1172="","",IF(AK1172&gt;0,COUNT($AG$2:AG1172),""))</f>
        <v/>
      </c>
      <c r="AG1172" s="24">
        <f t="shared" si="327"/>
        <v>5</v>
      </c>
      <c r="AH1172" s="24">
        <f>IF(AND($AJ$1=5),'Data Entry'!C1177,"")</f>
        <v>0</v>
      </c>
      <c r="AI1172" s="24">
        <f>IF(AND($AJ$1=5),'Data Entry'!D1177,"")</f>
        <v>0</v>
      </c>
      <c r="AJ1172" s="24" t="str">
        <f t="shared" si="328"/>
        <v/>
      </c>
      <c r="AK1172" s="24">
        <f>IF(AND($AJ$1=5),'Data Entry'!F1177,"")</f>
        <v>0</v>
      </c>
      <c r="AL1172" s="24" t="str">
        <f t="shared" si="329"/>
        <v/>
      </c>
      <c r="AM1172" s="24">
        <f>IF(AND($AJ$1=5),'Data Entry'!G1177,"")</f>
        <v>0</v>
      </c>
      <c r="AN1172" s="24" t="str">
        <f t="shared" si="330"/>
        <v/>
      </c>
      <c r="AO1172" s="24" t="str">
        <f t="shared" si="331"/>
        <v/>
      </c>
      <c r="AP1172" s="24">
        <f>IF(AND($AJ$1=5),'Data Entry'!E1177,"")</f>
        <v>0</v>
      </c>
      <c r="AQ1172" s="24">
        <f>IF(AND($AJ$1=5),'Data Entry'!H1177,"")</f>
        <v>0</v>
      </c>
      <c r="AR1172" s="24">
        <f>IF(AND($AJ$1=5),'Data Entry'!I1177,"")</f>
        <v>0</v>
      </c>
      <c r="AS1172" s="24" t="str">
        <f t="shared" si="332"/>
        <v/>
      </c>
      <c r="AT1172" s="24" t="str">
        <f t="shared" si="333"/>
        <v/>
      </c>
      <c r="AU1172" s="24" t="str">
        <f t="shared" si="334"/>
        <v/>
      </c>
      <c r="AV1172" s="24" t="str">
        <f t="shared" si="335"/>
        <v/>
      </c>
      <c r="AX1172" t="str">
        <f>IF(BC1172="","",IF(BC1172&gt;0,COUNT($AY$2:AY1172),""))</f>
        <v/>
      </c>
      <c r="AY1172" s="24" t="str">
        <f t="shared" si="336"/>
        <v/>
      </c>
      <c r="AZ1172" s="24" t="str">
        <f>IF(AND($BB$1=5,$BC$1=AH1172),'Data Entry'!C1177,"")</f>
        <v/>
      </c>
      <c r="BA1172" s="24" t="str">
        <f>IF(AND($BB$1=5,AG1172=5,$BC$1=AH1172),'Data Entry'!D1177,"")</f>
        <v/>
      </c>
      <c r="BB1172" s="24" t="str">
        <f t="shared" si="337"/>
        <v/>
      </c>
      <c r="BC1172" s="24" t="str">
        <f>IF(AND($BB$1=5,AG1172=5,$BC$1=AH1172),'Data Entry'!F1177,"")</f>
        <v/>
      </c>
      <c r="BD1172" s="24" t="str">
        <f t="shared" si="338"/>
        <v/>
      </c>
      <c r="BE1172" s="24" t="str">
        <f>IF(AND($BB$1=5,AG1172=5,$BC$1=AH1172),'Data Entry'!G1177,"")</f>
        <v/>
      </c>
      <c r="BF1172" s="24" t="str">
        <f t="shared" si="339"/>
        <v/>
      </c>
      <c r="BG1172" s="24" t="str">
        <f t="shared" si="340"/>
        <v/>
      </c>
      <c r="BH1172" s="24" t="str">
        <f>IF(AND($BB$1=5,AG1172=5,$BC$1=AH1172),'Data Entry'!E1177,"")</f>
        <v/>
      </c>
      <c r="BI1172" s="24" t="str">
        <f>IF(AND($BB$1=5,AG1172=5,$BC$1=AH1172),'Data Entry'!H1177,"")</f>
        <v/>
      </c>
      <c r="BJ1172" s="24" t="str">
        <f>IF(AND($BB$1=5,AG1172=5,$BC$1=AH1172),'Data Entry'!I1177,"")</f>
        <v/>
      </c>
      <c r="BK1172" s="24" t="str">
        <f t="shared" si="341"/>
        <v/>
      </c>
      <c r="BL1172" s="24" t="str">
        <f t="shared" si="342"/>
        <v/>
      </c>
      <c r="BM1172" s="24" t="str">
        <f t="shared" si="343"/>
        <v/>
      </c>
      <c r="BN1172" s="24" t="str">
        <f t="shared" si="344"/>
        <v/>
      </c>
    </row>
    <row r="1173" spans="1:66">
      <c r="A1173" s="20"/>
      <c r="B1173" s="20"/>
      <c r="C1173" s="20"/>
      <c r="D1173" s="20"/>
      <c r="E1173" s="20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7"/>
      <c r="AF1173" t="str">
        <f>IF(AK1173="","",IF(AK1173&gt;0,COUNT($AG$2:AG1173),""))</f>
        <v/>
      </c>
      <c r="AG1173" s="24">
        <f t="shared" si="327"/>
        <v>5</v>
      </c>
      <c r="AH1173" s="24">
        <f>IF(AND($AJ$1=5),'Data Entry'!C1178,"")</f>
        <v>0</v>
      </c>
      <c r="AI1173" s="24">
        <f>IF(AND($AJ$1=5),'Data Entry'!D1178,"")</f>
        <v>0</v>
      </c>
      <c r="AJ1173" s="24" t="str">
        <f t="shared" si="328"/>
        <v/>
      </c>
      <c r="AK1173" s="24">
        <f>IF(AND($AJ$1=5),'Data Entry'!F1178,"")</f>
        <v>0</v>
      </c>
      <c r="AL1173" s="24" t="str">
        <f t="shared" si="329"/>
        <v/>
      </c>
      <c r="AM1173" s="24">
        <f>IF(AND($AJ$1=5),'Data Entry'!G1178,"")</f>
        <v>0</v>
      </c>
      <c r="AN1173" s="24" t="str">
        <f t="shared" si="330"/>
        <v/>
      </c>
      <c r="AO1173" s="24" t="str">
        <f t="shared" si="331"/>
        <v/>
      </c>
      <c r="AP1173" s="24">
        <f>IF(AND($AJ$1=5),'Data Entry'!E1178,"")</f>
        <v>0</v>
      </c>
      <c r="AQ1173" s="24">
        <f>IF(AND($AJ$1=5),'Data Entry'!H1178,"")</f>
        <v>0</v>
      </c>
      <c r="AR1173" s="24">
        <f>IF(AND($AJ$1=5),'Data Entry'!I1178,"")</f>
        <v>0</v>
      </c>
      <c r="AS1173" s="24" t="str">
        <f t="shared" si="332"/>
        <v/>
      </c>
      <c r="AT1173" s="24" t="str">
        <f t="shared" si="333"/>
        <v/>
      </c>
      <c r="AU1173" s="24" t="str">
        <f t="shared" si="334"/>
        <v/>
      </c>
      <c r="AV1173" s="24" t="str">
        <f t="shared" si="335"/>
        <v/>
      </c>
      <c r="AX1173" t="str">
        <f>IF(BC1173="","",IF(BC1173&gt;0,COUNT($AY$2:AY1173),""))</f>
        <v/>
      </c>
      <c r="AY1173" s="24" t="str">
        <f t="shared" si="336"/>
        <v/>
      </c>
      <c r="AZ1173" s="24" t="str">
        <f>IF(AND($BB$1=5,$BC$1=AH1173),'Data Entry'!C1178,"")</f>
        <v/>
      </c>
      <c r="BA1173" s="24" t="str">
        <f>IF(AND($BB$1=5,AG1173=5,$BC$1=AH1173),'Data Entry'!D1178,"")</f>
        <v/>
      </c>
      <c r="BB1173" s="24" t="str">
        <f t="shared" si="337"/>
        <v/>
      </c>
      <c r="BC1173" s="24" t="str">
        <f>IF(AND($BB$1=5,AG1173=5,$BC$1=AH1173),'Data Entry'!F1178,"")</f>
        <v/>
      </c>
      <c r="BD1173" s="24" t="str">
        <f t="shared" si="338"/>
        <v/>
      </c>
      <c r="BE1173" s="24" t="str">
        <f>IF(AND($BB$1=5,AG1173=5,$BC$1=AH1173),'Data Entry'!G1178,"")</f>
        <v/>
      </c>
      <c r="BF1173" s="24" t="str">
        <f t="shared" si="339"/>
        <v/>
      </c>
      <c r="BG1173" s="24" t="str">
        <f t="shared" si="340"/>
        <v/>
      </c>
      <c r="BH1173" s="24" t="str">
        <f>IF(AND($BB$1=5,AG1173=5,$BC$1=AH1173),'Data Entry'!E1178,"")</f>
        <v/>
      </c>
      <c r="BI1173" s="24" t="str">
        <f>IF(AND($BB$1=5,AG1173=5,$BC$1=AH1173),'Data Entry'!H1178,"")</f>
        <v/>
      </c>
      <c r="BJ1173" s="24" t="str">
        <f>IF(AND($BB$1=5,AG1173=5,$BC$1=AH1173),'Data Entry'!I1178,"")</f>
        <v/>
      </c>
      <c r="BK1173" s="24" t="str">
        <f t="shared" si="341"/>
        <v/>
      </c>
      <c r="BL1173" s="24" t="str">
        <f t="shared" si="342"/>
        <v/>
      </c>
      <c r="BM1173" s="24" t="str">
        <f t="shared" si="343"/>
        <v/>
      </c>
      <c r="BN1173" s="24" t="str">
        <f t="shared" si="344"/>
        <v/>
      </c>
    </row>
    <row r="1174" spans="1:66">
      <c r="A1174" s="20"/>
      <c r="B1174" s="20"/>
      <c r="C1174" s="20"/>
      <c r="D1174" s="20"/>
      <c r="E1174" s="20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7"/>
      <c r="AF1174" t="str">
        <f>IF(AK1174="","",IF(AK1174&gt;0,COUNT($AG$2:AG1174),""))</f>
        <v/>
      </c>
      <c r="AG1174" s="24">
        <f t="shared" si="327"/>
        <v>5</v>
      </c>
      <c r="AH1174" s="24">
        <f>IF(AND($AJ$1=5),'Data Entry'!C1179,"")</f>
        <v>0</v>
      </c>
      <c r="AI1174" s="24">
        <f>IF(AND($AJ$1=5),'Data Entry'!D1179,"")</f>
        <v>0</v>
      </c>
      <c r="AJ1174" s="24" t="str">
        <f t="shared" si="328"/>
        <v/>
      </c>
      <c r="AK1174" s="24">
        <f>IF(AND($AJ$1=5),'Data Entry'!F1179,"")</f>
        <v>0</v>
      </c>
      <c r="AL1174" s="24" t="str">
        <f t="shared" si="329"/>
        <v/>
      </c>
      <c r="AM1174" s="24">
        <f>IF(AND($AJ$1=5),'Data Entry'!G1179,"")</f>
        <v>0</v>
      </c>
      <c r="AN1174" s="24" t="str">
        <f t="shared" si="330"/>
        <v/>
      </c>
      <c r="AO1174" s="24" t="str">
        <f t="shared" si="331"/>
        <v/>
      </c>
      <c r="AP1174" s="24">
        <f>IF(AND($AJ$1=5),'Data Entry'!E1179,"")</f>
        <v>0</v>
      </c>
      <c r="AQ1174" s="24">
        <f>IF(AND($AJ$1=5),'Data Entry'!H1179,"")</f>
        <v>0</v>
      </c>
      <c r="AR1174" s="24">
        <f>IF(AND($AJ$1=5),'Data Entry'!I1179,"")</f>
        <v>0</v>
      </c>
      <c r="AS1174" s="24" t="str">
        <f t="shared" si="332"/>
        <v/>
      </c>
      <c r="AT1174" s="24" t="str">
        <f t="shared" si="333"/>
        <v/>
      </c>
      <c r="AU1174" s="24" t="str">
        <f t="shared" si="334"/>
        <v/>
      </c>
      <c r="AV1174" s="24" t="str">
        <f t="shared" si="335"/>
        <v/>
      </c>
      <c r="AX1174" t="str">
        <f>IF(BC1174="","",IF(BC1174&gt;0,COUNT($AY$2:AY1174),""))</f>
        <v/>
      </c>
      <c r="AY1174" s="24" t="str">
        <f t="shared" si="336"/>
        <v/>
      </c>
      <c r="AZ1174" s="24" t="str">
        <f>IF(AND($BB$1=5,$BC$1=AH1174),'Data Entry'!C1179,"")</f>
        <v/>
      </c>
      <c r="BA1174" s="24" t="str">
        <f>IF(AND($BB$1=5,AG1174=5,$BC$1=AH1174),'Data Entry'!D1179,"")</f>
        <v/>
      </c>
      <c r="BB1174" s="24" t="str">
        <f t="shared" si="337"/>
        <v/>
      </c>
      <c r="BC1174" s="24" t="str">
        <f>IF(AND($BB$1=5,AG1174=5,$BC$1=AH1174),'Data Entry'!F1179,"")</f>
        <v/>
      </c>
      <c r="BD1174" s="24" t="str">
        <f t="shared" si="338"/>
        <v/>
      </c>
      <c r="BE1174" s="24" t="str">
        <f>IF(AND($BB$1=5,AG1174=5,$BC$1=AH1174),'Data Entry'!G1179,"")</f>
        <v/>
      </c>
      <c r="BF1174" s="24" t="str">
        <f t="shared" si="339"/>
        <v/>
      </c>
      <c r="BG1174" s="24" t="str">
        <f t="shared" si="340"/>
        <v/>
      </c>
      <c r="BH1174" s="24" t="str">
        <f>IF(AND($BB$1=5,AG1174=5,$BC$1=AH1174),'Data Entry'!E1179,"")</f>
        <v/>
      </c>
      <c r="BI1174" s="24" t="str">
        <f>IF(AND($BB$1=5,AG1174=5,$BC$1=AH1174),'Data Entry'!H1179,"")</f>
        <v/>
      </c>
      <c r="BJ1174" s="24" t="str">
        <f>IF(AND($BB$1=5,AG1174=5,$BC$1=AH1174),'Data Entry'!I1179,"")</f>
        <v/>
      </c>
      <c r="BK1174" s="24" t="str">
        <f t="shared" si="341"/>
        <v/>
      </c>
      <c r="BL1174" s="24" t="str">
        <f t="shared" si="342"/>
        <v/>
      </c>
      <c r="BM1174" s="24" t="str">
        <f t="shared" si="343"/>
        <v/>
      </c>
      <c r="BN1174" s="24" t="str">
        <f t="shared" si="344"/>
        <v/>
      </c>
    </row>
    <row r="1175" spans="1:66">
      <c r="A1175" s="20"/>
      <c r="B1175" s="20"/>
      <c r="C1175" s="20"/>
      <c r="D1175" s="20"/>
      <c r="E1175" s="20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7"/>
      <c r="AF1175" t="str">
        <f>IF(AK1175="","",IF(AK1175&gt;0,COUNT($AG$2:AG1175),""))</f>
        <v/>
      </c>
      <c r="AG1175" s="24">
        <f t="shared" si="327"/>
        <v>5</v>
      </c>
      <c r="AH1175" s="24">
        <f>IF(AND($AJ$1=5),'Data Entry'!C1180,"")</f>
        <v>0</v>
      </c>
      <c r="AI1175" s="24">
        <f>IF(AND($AJ$1=5),'Data Entry'!D1180,"")</f>
        <v>0</v>
      </c>
      <c r="AJ1175" s="24" t="str">
        <f t="shared" si="328"/>
        <v/>
      </c>
      <c r="AK1175" s="24">
        <f>IF(AND($AJ$1=5),'Data Entry'!F1180,"")</f>
        <v>0</v>
      </c>
      <c r="AL1175" s="24" t="str">
        <f t="shared" si="329"/>
        <v/>
      </c>
      <c r="AM1175" s="24">
        <f>IF(AND($AJ$1=5),'Data Entry'!G1180,"")</f>
        <v>0</v>
      </c>
      <c r="AN1175" s="24" t="str">
        <f t="shared" si="330"/>
        <v/>
      </c>
      <c r="AO1175" s="24" t="str">
        <f t="shared" si="331"/>
        <v/>
      </c>
      <c r="AP1175" s="24">
        <f>IF(AND($AJ$1=5),'Data Entry'!E1180,"")</f>
        <v>0</v>
      </c>
      <c r="AQ1175" s="24">
        <f>IF(AND($AJ$1=5),'Data Entry'!H1180,"")</f>
        <v>0</v>
      </c>
      <c r="AR1175" s="24">
        <f>IF(AND($AJ$1=5),'Data Entry'!I1180,"")</f>
        <v>0</v>
      </c>
      <c r="AS1175" s="24" t="str">
        <f t="shared" si="332"/>
        <v/>
      </c>
      <c r="AT1175" s="24" t="str">
        <f t="shared" si="333"/>
        <v/>
      </c>
      <c r="AU1175" s="24" t="str">
        <f t="shared" si="334"/>
        <v/>
      </c>
      <c r="AV1175" s="24" t="str">
        <f t="shared" si="335"/>
        <v/>
      </c>
      <c r="AX1175" t="str">
        <f>IF(BC1175="","",IF(BC1175&gt;0,COUNT($AY$2:AY1175),""))</f>
        <v/>
      </c>
      <c r="AY1175" s="24" t="str">
        <f t="shared" si="336"/>
        <v/>
      </c>
      <c r="AZ1175" s="24" t="str">
        <f>IF(AND($BB$1=5,$BC$1=AH1175),'Data Entry'!C1180,"")</f>
        <v/>
      </c>
      <c r="BA1175" s="24" t="str">
        <f>IF(AND($BB$1=5,AG1175=5,$BC$1=AH1175),'Data Entry'!D1180,"")</f>
        <v/>
      </c>
      <c r="BB1175" s="24" t="str">
        <f t="shared" si="337"/>
        <v/>
      </c>
      <c r="BC1175" s="24" t="str">
        <f>IF(AND($BB$1=5,AG1175=5,$BC$1=AH1175),'Data Entry'!F1180,"")</f>
        <v/>
      </c>
      <c r="BD1175" s="24" t="str">
        <f t="shared" si="338"/>
        <v/>
      </c>
      <c r="BE1175" s="24" t="str">
        <f>IF(AND($BB$1=5,AG1175=5,$BC$1=AH1175),'Data Entry'!G1180,"")</f>
        <v/>
      </c>
      <c r="BF1175" s="24" t="str">
        <f t="shared" si="339"/>
        <v/>
      </c>
      <c r="BG1175" s="24" t="str">
        <f t="shared" si="340"/>
        <v/>
      </c>
      <c r="BH1175" s="24" t="str">
        <f>IF(AND($BB$1=5,AG1175=5,$BC$1=AH1175),'Data Entry'!E1180,"")</f>
        <v/>
      </c>
      <c r="BI1175" s="24" t="str">
        <f>IF(AND($BB$1=5,AG1175=5,$BC$1=AH1175),'Data Entry'!H1180,"")</f>
        <v/>
      </c>
      <c r="BJ1175" s="24" t="str">
        <f>IF(AND($BB$1=5,AG1175=5,$BC$1=AH1175),'Data Entry'!I1180,"")</f>
        <v/>
      </c>
      <c r="BK1175" s="24" t="str">
        <f t="shared" si="341"/>
        <v/>
      </c>
      <c r="BL1175" s="24" t="str">
        <f t="shared" si="342"/>
        <v/>
      </c>
      <c r="BM1175" s="24" t="str">
        <f t="shared" si="343"/>
        <v/>
      </c>
      <c r="BN1175" s="24" t="str">
        <f t="shared" si="344"/>
        <v/>
      </c>
    </row>
    <row r="1176" spans="1:66">
      <c r="A1176" s="20"/>
      <c r="B1176" s="20"/>
      <c r="C1176" s="20"/>
      <c r="D1176" s="20"/>
      <c r="E1176" s="20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7"/>
      <c r="AF1176" t="str">
        <f>IF(AK1176="","",IF(AK1176&gt;0,COUNT($AG$2:AG1176),""))</f>
        <v/>
      </c>
      <c r="AG1176" s="24">
        <f t="shared" si="327"/>
        <v>5</v>
      </c>
      <c r="AH1176" s="24">
        <f>IF(AND($AJ$1=5),'Data Entry'!C1181,"")</f>
        <v>0</v>
      </c>
      <c r="AI1176" s="24">
        <f>IF(AND($AJ$1=5),'Data Entry'!D1181,"")</f>
        <v>0</v>
      </c>
      <c r="AJ1176" s="24" t="str">
        <f t="shared" si="328"/>
        <v/>
      </c>
      <c r="AK1176" s="24">
        <f>IF(AND($AJ$1=5),'Data Entry'!F1181,"")</f>
        <v>0</v>
      </c>
      <c r="AL1176" s="24" t="str">
        <f t="shared" si="329"/>
        <v/>
      </c>
      <c r="AM1176" s="24">
        <f>IF(AND($AJ$1=5),'Data Entry'!G1181,"")</f>
        <v>0</v>
      </c>
      <c r="AN1176" s="24" t="str">
        <f t="shared" si="330"/>
        <v/>
      </c>
      <c r="AO1176" s="24" t="str">
        <f t="shared" si="331"/>
        <v/>
      </c>
      <c r="AP1176" s="24">
        <f>IF(AND($AJ$1=5),'Data Entry'!E1181,"")</f>
        <v>0</v>
      </c>
      <c r="AQ1176" s="24">
        <f>IF(AND($AJ$1=5),'Data Entry'!H1181,"")</f>
        <v>0</v>
      </c>
      <c r="AR1176" s="24">
        <f>IF(AND($AJ$1=5),'Data Entry'!I1181,"")</f>
        <v>0</v>
      </c>
      <c r="AS1176" s="24" t="str">
        <f t="shared" si="332"/>
        <v/>
      </c>
      <c r="AT1176" s="24" t="str">
        <f t="shared" si="333"/>
        <v/>
      </c>
      <c r="AU1176" s="24" t="str">
        <f t="shared" si="334"/>
        <v/>
      </c>
      <c r="AV1176" s="24" t="str">
        <f t="shared" si="335"/>
        <v/>
      </c>
      <c r="AX1176" t="str">
        <f>IF(BC1176="","",IF(BC1176&gt;0,COUNT($AY$2:AY1176),""))</f>
        <v/>
      </c>
      <c r="AY1176" s="24" t="str">
        <f t="shared" si="336"/>
        <v/>
      </c>
      <c r="AZ1176" s="24" t="str">
        <f>IF(AND($BB$1=5,$BC$1=AH1176),'Data Entry'!C1181,"")</f>
        <v/>
      </c>
      <c r="BA1176" s="24" t="str">
        <f>IF(AND($BB$1=5,AG1176=5,$BC$1=AH1176),'Data Entry'!D1181,"")</f>
        <v/>
      </c>
      <c r="BB1176" s="24" t="str">
        <f t="shared" si="337"/>
        <v/>
      </c>
      <c r="BC1176" s="24" t="str">
        <f>IF(AND($BB$1=5,AG1176=5,$BC$1=AH1176),'Data Entry'!F1181,"")</f>
        <v/>
      </c>
      <c r="BD1176" s="24" t="str">
        <f t="shared" si="338"/>
        <v/>
      </c>
      <c r="BE1176" s="24" t="str">
        <f>IF(AND($BB$1=5,AG1176=5,$BC$1=AH1176),'Data Entry'!G1181,"")</f>
        <v/>
      </c>
      <c r="BF1176" s="24" t="str">
        <f t="shared" si="339"/>
        <v/>
      </c>
      <c r="BG1176" s="24" t="str">
        <f t="shared" si="340"/>
        <v/>
      </c>
      <c r="BH1176" s="24" t="str">
        <f>IF(AND($BB$1=5,AG1176=5,$BC$1=AH1176),'Data Entry'!E1181,"")</f>
        <v/>
      </c>
      <c r="BI1176" s="24" t="str">
        <f>IF(AND($BB$1=5,AG1176=5,$BC$1=AH1176),'Data Entry'!H1181,"")</f>
        <v/>
      </c>
      <c r="BJ1176" s="24" t="str">
        <f>IF(AND($BB$1=5,AG1176=5,$BC$1=AH1176),'Data Entry'!I1181,"")</f>
        <v/>
      </c>
      <c r="BK1176" s="24" t="str">
        <f t="shared" si="341"/>
        <v/>
      </c>
      <c r="BL1176" s="24" t="str">
        <f t="shared" si="342"/>
        <v/>
      </c>
      <c r="BM1176" s="24" t="str">
        <f t="shared" si="343"/>
        <v/>
      </c>
      <c r="BN1176" s="24" t="str">
        <f t="shared" si="344"/>
        <v/>
      </c>
    </row>
    <row r="1177" spans="1:66">
      <c r="A1177" s="20"/>
      <c r="B1177" s="20"/>
      <c r="C1177" s="20"/>
      <c r="D1177" s="20"/>
      <c r="E1177" s="20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7"/>
      <c r="AF1177" t="str">
        <f>IF(AK1177="","",IF(AK1177&gt;0,COUNT($AG$2:AG1177),""))</f>
        <v/>
      </c>
      <c r="AG1177" s="24">
        <f t="shared" si="327"/>
        <v>5</v>
      </c>
      <c r="AH1177" s="24">
        <f>IF(AND($AJ$1=5),'Data Entry'!C1182,"")</f>
        <v>0</v>
      </c>
      <c r="AI1177" s="24">
        <f>IF(AND($AJ$1=5),'Data Entry'!D1182,"")</f>
        <v>0</v>
      </c>
      <c r="AJ1177" s="24" t="str">
        <f t="shared" si="328"/>
        <v/>
      </c>
      <c r="AK1177" s="24">
        <f>IF(AND($AJ$1=5),'Data Entry'!F1182,"")</f>
        <v>0</v>
      </c>
      <c r="AL1177" s="24" t="str">
        <f t="shared" si="329"/>
        <v/>
      </c>
      <c r="AM1177" s="24">
        <f>IF(AND($AJ$1=5),'Data Entry'!G1182,"")</f>
        <v>0</v>
      </c>
      <c r="AN1177" s="24" t="str">
        <f t="shared" si="330"/>
        <v/>
      </c>
      <c r="AO1177" s="24" t="str">
        <f t="shared" si="331"/>
        <v/>
      </c>
      <c r="AP1177" s="24">
        <f>IF(AND($AJ$1=5),'Data Entry'!E1182,"")</f>
        <v>0</v>
      </c>
      <c r="AQ1177" s="24">
        <f>IF(AND($AJ$1=5),'Data Entry'!H1182,"")</f>
        <v>0</v>
      </c>
      <c r="AR1177" s="24">
        <f>IF(AND($AJ$1=5),'Data Entry'!I1182,"")</f>
        <v>0</v>
      </c>
      <c r="AS1177" s="24" t="str">
        <f t="shared" si="332"/>
        <v/>
      </c>
      <c r="AT1177" s="24" t="str">
        <f t="shared" si="333"/>
        <v/>
      </c>
      <c r="AU1177" s="24" t="str">
        <f t="shared" si="334"/>
        <v/>
      </c>
      <c r="AV1177" s="24" t="str">
        <f t="shared" si="335"/>
        <v/>
      </c>
      <c r="AX1177" t="str">
        <f>IF(BC1177="","",IF(BC1177&gt;0,COUNT($AY$2:AY1177),""))</f>
        <v/>
      </c>
      <c r="AY1177" s="24" t="str">
        <f t="shared" si="336"/>
        <v/>
      </c>
      <c r="AZ1177" s="24" t="str">
        <f>IF(AND($BB$1=5,$BC$1=AH1177),'Data Entry'!C1182,"")</f>
        <v/>
      </c>
      <c r="BA1177" s="24" t="str">
        <f>IF(AND($BB$1=5,AG1177=5,$BC$1=AH1177),'Data Entry'!D1182,"")</f>
        <v/>
      </c>
      <c r="BB1177" s="24" t="str">
        <f t="shared" si="337"/>
        <v/>
      </c>
      <c r="BC1177" s="24" t="str">
        <f>IF(AND($BB$1=5,AG1177=5,$BC$1=AH1177),'Data Entry'!F1182,"")</f>
        <v/>
      </c>
      <c r="BD1177" s="24" t="str">
        <f t="shared" si="338"/>
        <v/>
      </c>
      <c r="BE1177" s="24" t="str">
        <f>IF(AND($BB$1=5,AG1177=5,$BC$1=AH1177),'Data Entry'!G1182,"")</f>
        <v/>
      </c>
      <c r="BF1177" s="24" t="str">
        <f t="shared" si="339"/>
        <v/>
      </c>
      <c r="BG1177" s="24" t="str">
        <f t="shared" si="340"/>
        <v/>
      </c>
      <c r="BH1177" s="24" t="str">
        <f>IF(AND($BB$1=5,AG1177=5,$BC$1=AH1177),'Data Entry'!E1182,"")</f>
        <v/>
      </c>
      <c r="BI1177" s="24" t="str">
        <f>IF(AND($BB$1=5,AG1177=5,$BC$1=AH1177),'Data Entry'!H1182,"")</f>
        <v/>
      </c>
      <c r="BJ1177" s="24" t="str">
        <f>IF(AND($BB$1=5,AG1177=5,$BC$1=AH1177),'Data Entry'!I1182,"")</f>
        <v/>
      </c>
      <c r="BK1177" s="24" t="str">
        <f t="shared" si="341"/>
        <v/>
      </c>
      <c r="BL1177" s="24" t="str">
        <f t="shared" si="342"/>
        <v/>
      </c>
      <c r="BM1177" s="24" t="str">
        <f t="shared" si="343"/>
        <v/>
      </c>
      <c r="BN1177" s="24" t="str">
        <f t="shared" si="344"/>
        <v/>
      </c>
    </row>
    <row r="1178" spans="1:66">
      <c r="A1178" s="20"/>
      <c r="B1178" s="20"/>
      <c r="C1178" s="20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7"/>
      <c r="AF1178" t="str">
        <f>IF(AK1178="","",IF(AK1178&gt;0,COUNT($AG$2:AG1178),""))</f>
        <v/>
      </c>
      <c r="AG1178" s="24">
        <f t="shared" si="327"/>
        <v>5</v>
      </c>
      <c r="AH1178" s="24">
        <f>IF(AND($AJ$1=5),'Data Entry'!C1183,"")</f>
        <v>0</v>
      </c>
      <c r="AI1178" s="24">
        <f>IF(AND($AJ$1=5),'Data Entry'!D1183,"")</f>
        <v>0</v>
      </c>
      <c r="AJ1178" s="24" t="str">
        <f t="shared" si="328"/>
        <v/>
      </c>
      <c r="AK1178" s="24">
        <f>IF(AND($AJ$1=5),'Data Entry'!F1183,"")</f>
        <v>0</v>
      </c>
      <c r="AL1178" s="24" t="str">
        <f t="shared" si="329"/>
        <v/>
      </c>
      <c r="AM1178" s="24">
        <f>IF(AND($AJ$1=5),'Data Entry'!G1183,"")</f>
        <v>0</v>
      </c>
      <c r="AN1178" s="24" t="str">
        <f t="shared" si="330"/>
        <v/>
      </c>
      <c r="AO1178" s="24" t="str">
        <f t="shared" si="331"/>
        <v/>
      </c>
      <c r="AP1178" s="24">
        <f>IF(AND($AJ$1=5),'Data Entry'!E1183,"")</f>
        <v>0</v>
      </c>
      <c r="AQ1178" s="24">
        <f>IF(AND($AJ$1=5),'Data Entry'!H1183,"")</f>
        <v>0</v>
      </c>
      <c r="AR1178" s="24">
        <f>IF(AND($AJ$1=5),'Data Entry'!I1183,"")</f>
        <v>0</v>
      </c>
      <c r="AS1178" s="24" t="str">
        <f t="shared" si="332"/>
        <v/>
      </c>
      <c r="AT1178" s="24" t="str">
        <f t="shared" si="333"/>
        <v/>
      </c>
      <c r="AU1178" s="24" t="str">
        <f t="shared" si="334"/>
        <v/>
      </c>
      <c r="AV1178" s="24" t="str">
        <f t="shared" si="335"/>
        <v/>
      </c>
      <c r="AX1178" t="str">
        <f>IF(BC1178="","",IF(BC1178&gt;0,COUNT($AY$2:AY1178),""))</f>
        <v/>
      </c>
      <c r="AY1178" s="24" t="str">
        <f t="shared" si="336"/>
        <v/>
      </c>
      <c r="AZ1178" s="24" t="str">
        <f>IF(AND($BB$1=5,$BC$1=AH1178),'Data Entry'!C1183,"")</f>
        <v/>
      </c>
      <c r="BA1178" s="24" t="str">
        <f>IF(AND($BB$1=5,AG1178=5,$BC$1=AH1178),'Data Entry'!D1183,"")</f>
        <v/>
      </c>
      <c r="BB1178" s="24" t="str">
        <f t="shared" si="337"/>
        <v/>
      </c>
      <c r="BC1178" s="24" t="str">
        <f>IF(AND($BB$1=5,AG1178=5,$BC$1=AH1178),'Data Entry'!F1183,"")</f>
        <v/>
      </c>
      <c r="BD1178" s="24" t="str">
        <f t="shared" si="338"/>
        <v/>
      </c>
      <c r="BE1178" s="24" t="str">
        <f>IF(AND($BB$1=5,AG1178=5,$BC$1=AH1178),'Data Entry'!G1183,"")</f>
        <v/>
      </c>
      <c r="BF1178" s="24" t="str">
        <f t="shared" si="339"/>
        <v/>
      </c>
      <c r="BG1178" s="24" t="str">
        <f t="shared" si="340"/>
        <v/>
      </c>
      <c r="BH1178" s="24" t="str">
        <f>IF(AND($BB$1=5,AG1178=5,$BC$1=AH1178),'Data Entry'!E1183,"")</f>
        <v/>
      </c>
      <c r="BI1178" s="24" t="str">
        <f>IF(AND($BB$1=5,AG1178=5,$BC$1=AH1178),'Data Entry'!H1183,"")</f>
        <v/>
      </c>
      <c r="BJ1178" s="24" t="str">
        <f>IF(AND($BB$1=5,AG1178=5,$BC$1=AH1178),'Data Entry'!I1183,"")</f>
        <v/>
      </c>
      <c r="BK1178" s="24" t="str">
        <f t="shared" si="341"/>
        <v/>
      </c>
      <c r="BL1178" s="24" t="str">
        <f t="shared" si="342"/>
        <v/>
      </c>
      <c r="BM1178" s="24" t="str">
        <f t="shared" si="343"/>
        <v/>
      </c>
      <c r="BN1178" s="24" t="str">
        <f t="shared" si="344"/>
        <v/>
      </c>
    </row>
    <row r="1179" spans="1:66">
      <c r="A1179" s="20"/>
      <c r="B1179" s="20"/>
      <c r="C1179" s="20"/>
      <c r="D1179" s="20"/>
      <c r="E1179" s="20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7"/>
      <c r="AF1179" t="str">
        <f>IF(AK1179="","",IF(AK1179&gt;0,COUNT($AG$2:AG1179),""))</f>
        <v/>
      </c>
      <c r="AG1179" s="24">
        <f t="shared" si="327"/>
        <v>5</v>
      </c>
      <c r="AH1179" s="24">
        <f>IF(AND($AJ$1=5),'Data Entry'!C1184,"")</f>
        <v>0</v>
      </c>
      <c r="AI1179" s="24">
        <f>IF(AND($AJ$1=5),'Data Entry'!D1184,"")</f>
        <v>0</v>
      </c>
      <c r="AJ1179" s="24" t="str">
        <f t="shared" si="328"/>
        <v/>
      </c>
      <c r="AK1179" s="24">
        <f>IF(AND($AJ$1=5),'Data Entry'!F1184,"")</f>
        <v>0</v>
      </c>
      <c r="AL1179" s="24" t="str">
        <f t="shared" si="329"/>
        <v/>
      </c>
      <c r="AM1179" s="24">
        <f>IF(AND($AJ$1=5),'Data Entry'!G1184,"")</f>
        <v>0</v>
      </c>
      <c r="AN1179" s="24" t="str">
        <f t="shared" si="330"/>
        <v/>
      </c>
      <c r="AO1179" s="24" t="str">
        <f t="shared" si="331"/>
        <v/>
      </c>
      <c r="AP1179" s="24">
        <f>IF(AND($AJ$1=5),'Data Entry'!E1184,"")</f>
        <v>0</v>
      </c>
      <c r="AQ1179" s="24">
        <f>IF(AND($AJ$1=5),'Data Entry'!H1184,"")</f>
        <v>0</v>
      </c>
      <c r="AR1179" s="24">
        <f>IF(AND($AJ$1=5),'Data Entry'!I1184,"")</f>
        <v>0</v>
      </c>
      <c r="AS1179" s="24" t="str">
        <f t="shared" si="332"/>
        <v/>
      </c>
      <c r="AT1179" s="24" t="str">
        <f t="shared" si="333"/>
        <v/>
      </c>
      <c r="AU1179" s="24" t="str">
        <f t="shared" si="334"/>
        <v/>
      </c>
      <c r="AV1179" s="24" t="str">
        <f t="shared" si="335"/>
        <v/>
      </c>
      <c r="AX1179" t="str">
        <f>IF(BC1179="","",IF(BC1179&gt;0,COUNT($AY$2:AY1179),""))</f>
        <v/>
      </c>
      <c r="AY1179" s="24" t="str">
        <f t="shared" si="336"/>
        <v/>
      </c>
      <c r="AZ1179" s="24" t="str">
        <f>IF(AND($BB$1=5,$BC$1=AH1179),'Data Entry'!C1184,"")</f>
        <v/>
      </c>
      <c r="BA1179" s="24" t="str">
        <f>IF(AND($BB$1=5,AG1179=5,$BC$1=AH1179),'Data Entry'!D1184,"")</f>
        <v/>
      </c>
      <c r="BB1179" s="24" t="str">
        <f t="shared" si="337"/>
        <v/>
      </c>
      <c r="BC1179" s="24" t="str">
        <f>IF(AND($BB$1=5,AG1179=5,$BC$1=AH1179),'Data Entry'!F1184,"")</f>
        <v/>
      </c>
      <c r="BD1179" s="24" t="str">
        <f t="shared" si="338"/>
        <v/>
      </c>
      <c r="BE1179" s="24" t="str">
        <f>IF(AND($BB$1=5,AG1179=5,$BC$1=AH1179),'Data Entry'!G1184,"")</f>
        <v/>
      </c>
      <c r="BF1179" s="24" t="str">
        <f t="shared" si="339"/>
        <v/>
      </c>
      <c r="BG1179" s="24" t="str">
        <f t="shared" si="340"/>
        <v/>
      </c>
      <c r="BH1179" s="24" t="str">
        <f>IF(AND($BB$1=5,AG1179=5,$BC$1=AH1179),'Data Entry'!E1184,"")</f>
        <v/>
      </c>
      <c r="BI1179" s="24" t="str">
        <f>IF(AND($BB$1=5,AG1179=5,$BC$1=AH1179),'Data Entry'!H1184,"")</f>
        <v/>
      </c>
      <c r="BJ1179" s="24" t="str">
        <f>IF(AND($BB$1=5,AG1179=5,$BC$1=AH1179),'Data Entry'!I1184,"")</f>
        <v/>
      </c>
      <c r="BK1179" s="24" t="str">
        <f t="shared" si="341"/>
        <v/>
      </c>
      <c r="BL1179" s="24" t="str">
        <f t="shared" si="342"/>
        <v/>
      </c>
      <c r="BM1179" s="24" t="str">
        <f t="shared" si="343"/>
        <v/>
      </c>
      <c r="BN1179" s="24" t="str">
        <f t="shared" si="344"/>
        <v/>
      </c>
    </row>
    <row r="1180" spans="1:66">
      <c r="A1180" s="20"/>
      <c r="B1180" s="20"/>
      <c r="C1180" s="20"/>
      <c r="D1180" s="20"/>
      <c r="E1180" s="20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7"/>
      <c r="AF1180" t="str">
        <f>IF(AK1180="","",IF(AK1180&gt;0,COUNT($AG$2:AG1180),""))</f>
        <v/>
      </c>
      <c r="AG1180" s="24">
        <f t="shared" si="327"/>
        <v>5</v>
      </c>
      <c r="AH1180" s="24">
        <f>IF(AND($AJ$1=5),'Data Entry'!C1185,"")</f>
        <v>0</v>
      </c>
      <c r="AI1180" s="24">
        <f>IF(AND($AJ$1=5),'Data Entry'!D1185,"")</f>
        <v>0</v>
      </c>
      <c r="AJ1180" s="24" t="str">
        <f t="shared" si="328"/>
        <v/>
      </c>
      <c r="AK1180" s="24">
        <f>IF(AND($AJ$1=5),'Data Entry'!F1185,"")</f>
        <v>0</v>
      </c>
      <c r="AL1180" s="24" t="str">
        <f t="shared" si="329"/>
        <v/>
      </c>
      <c r="AM1180" s="24">
        <f>IF(AND($AJ$1=5),'Data Entry'!G1185,"")</f>
        <v>0</v>
      </c>
      <c r="AN1180" s="24" t="str">
        <f t="shared" si="330"/>
        <v/>
      </c>
      <c r="AO1180" s="24" t="str">
        <f t="shared" si="331"/>
        <v/>
      </c>
      <c r="AP1180" s="24">
        <f>IF(AND($AJ$1=5),'Data Entry'!E1185,"")</f>
        <v>0</v>
      </c>
      <c r="AQ1180" s="24">
        <f>IF(AND($AJ$1=5),'Data Entry'!H1185,"")</f>
        <v>0</v>
      </c>
      <c r="AR1180" s="24">
        <f>IF(AND($AJ$1=5),'Data Entry'!I1185,"")</f>
        <v>0</v>
      </c>
      <c r="AS1180" s="24" t="str">
        <f t="shared" si="332"/>
        <v/>
      </c>
      <c r="AT1180" s="24" t="str">
        <f t="shared" si="333"/>
        <v/>
      </c>
      <c r="AU1180" s="24" t="str">
        <f t="shared" si="334"/>
        <v/>
      </c>
      <c r="AV1180" s="24" t="str">
        <f t="shared" si="335"/>
        <v/>
      </c>
      <c r="AX1180" t="str">
        <f>IF(BC1180="","",IF(BC1180&gt;0,COUNT($AY$2:AY1180),""))</f>
        <v/>
      </c>
      <c r="AY1180" s="24" t="str">
        <f t="shared" si="336"/>
        <v/>
      </c>
      <c r="AZ1180" s="24" t="str">
        <f>IF(AND($BB$1=5,$BC$1=AH1180),'Data Entry'!C1185,"")</f>
        <v/>
      </c>
      <c r="BA1180" s="24" t="str">
        <f>IF(AND($BB$1=5,AG1180=5,$BC$1=AH1180),'Data Entry'!D1185,"")</f>
        <v/>
      </c>
      <c r="BB1180" s="24" t="str">
        <f t="shared" si="337"/>
        <v/>
      </c>
      <c r="BC1180" s="24" t="str">
        <f>IF(AND($BB$1=5,AG1180=5,$BC$1=AH1180),'Data Entry'!F1185,"")</f>
        <v/>
      </c>
      <c r="BD1180" s="24" t="str">
        <f t="shared" si="338"/>
        <v/>
      </c>
      <c r="BE1180" s="24" t="str">
        <f>IF(AND($BB$1=5,AG1180=5,$BC$1=AH1180),'Data Entry'!G1185,"")</f>
        <v/>
      </c>
      <c r="BF1180" s="24" t="str">
        <f t="shared" si="339"/>
        <v/>
      </c>
      <c r="BG1180" s="24" t="str">
        <f t="shared" si="340"/>
        <v/>
      </c>
      <c r="BH1180" s="24" t="str">
        <f>IF(AND($BB$1=5,AG1180=5,$BC$1=AH1180),'Data Entry'!E1185,"")</f>
        <v/>
      </c>
      <c r="BI1180" s="24" t="str">
        <f>IF(AND($BB$1=5,AG1180=5,$BC$1=AH1180),'Data Entry'!H1185,"")</f>
        <v/>
      </c>
      <c r="BJ1180" s="24" t="str">
        <f>IF(AND($BB$1=5,AG1180=5,$BC$1=AH1180),'Data Entry'!I1185,"")</f>
        <v/>
      </c>
      <c r="BK1180" s="24" t="str">
        <f t="shared" si="341"/>
        <v/>
      </c>
      <c r="BL1180" s="24" t="str">
        <f t="shared" si="342"/>
        <v/>
      </c>
      <c r="BM1180" s="24" t="str">
        <f t="shared" si="343"/>
        <v/>
      </c>
      <c r="BN1180" s="24" t="str">
        <f t="shared" si="344"/>
        <v/>
      </c>
    </row>
    <row r="1181" spans="1:66">
      <c r="A1181" s="20"/>
      <c r="B1181" s="20"/>
      <c r="C1181" s="20"/>
      <c r="D1181" s="20"/>
      <c r="E1181" s="20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7"/>
      <c r="AF1181" t="str">
        <f>IF(AK1181="","",IF(AK1181&gt;0,COUNT($AG$2:AG1181),""))</f>
        <v/>
      </c>
      <c r="AG1181" s="24">
        <f t="shared" si="327"/>
        <v>5</v>
      </c>
      <c r="AH1181" s="24">
        <f>IF(AND($AJ$1=5),'Data Entry'!C1186,"")</f>
        <v>0</v>
      </c>
      <c r="AI1181" s="24">
        <f>IF(AND($AJ$1=5),'Data Entry'!D1186,"")</f>
        <v>0</v>
      </c>
      <c r="AJ1181" s="24" t="str">
        <f t="shared" si="328"/>
        <v/>
      </c>
      <c r="AK1181" s="24">
        <f>IF(AND($AJ$1=5),'Data Entry'!F1186,"")</f>
        <v>0</v>
      </c>
      <c r="AL1181" s="24" t="str">
        <f t="shared" si="329"/>
        <v/>
      </c>
      <c r="AM1181" s="24">
        <f>IF(AND($AJ$1=5),'Data Entry'!G1186,"")</f>
        <v>0</v>
      </c>
      <c r="AN1181" s="24" t="str">
        <f t="shared" si="330"/>
        <v/>
      </c>
      <c r="AO1181" s="24" t="str">
        <f t="shared" si="331"/>
        <v/>
      </c>
      <c r="AP1181" s="24">
        <f>IF(AND($AJ$1=5),'Data Entry'!E1186,"")</f>
        <v>0</v>
      </c>
      <c r="AQ1181" s="24">
        <f>IF(AND($AJ$1=5),'Data Entry'!H1186,"")</f>
        <v>0</v>
      </c>
      <c r="AR1181" s="24">
        <f>IF(AND($AJ$1=5),'Data Entry'!I1186,"")</f>
        <v>0</v>
      </c>
      <c r="AS1181" s="24" t="str">
        <f t="shared" si="332"/>
        <v/>
      </c>
      <c r="AT1181" s="24" t="str">
        <f t="shared" si="333"/>
        <v/>
      </c>
      <c r="AU1181" s="24" t="str">
        <f t="shared" si="334"/>
        <v/>
      </c>
      <c r="AV1181" s="24" t="str">
        <f t="shared" si="335"/>
        <v/>
      </c>
      <c r="AX1181" t="str">
        <f>IF(BC1181="","",IF(BC1181&gt;0,COUNT($AY$2:AY1181),""))</f>
        <v/>
      </c>
      <c r="AY1181" s="24" t="str">
        <f t="shared" si="336"/>
        <v/>
      </c>
      <c r="AZ1181" s="24" t="str">
        <f>IF(AND($BB$1=5,$BC$1=AH1181),'Data Entry'!C1186,"")</f>
        <v/>
      </c>
      <c r="BA1181" s="24" t="str">
        <f>IF(AND($BB$1=5,AG1181=5,$BC$1=AH1181),'Data Entry'!D1186,"")</f>
        <v/>
      </c>
      <c r="BB1181" s="24" t="str">
        <f t="shared" si="337"/>
        <v/>
      </c>
      <c r="BC1181" s="24" t="str">
        <f>IF(AND($BB$1=5,AG1181=5,$BC$1=AH1181),'Data Entry'!F1186,"")</f>
        <v/>
      </c>
      <c r="BD1181" s="24" t="str">
        <f t="shared" si="338"/>
        <v/>
      </c>
      <c r="BE1181" s="24" t="str">
        <f>IF(AND($BB$1=5,AG1181=5,$BC$1=AH1181),'Data Entry'!G1186,"")</f>
        <v/>
      </c>
      <c r="BF1181" s="24" t="str">
        <f t="shared" si="339"/>
        <v/>
      </c>
      <c r="BG1181" s="24" t="str">
        <f t="shared" si="340"/>
        <v/>
      </c>
      <c r="BH1181" s="24" t="str">
        <f>IF(AND($BB$1=5,AG1181=5,$BC$1=AH1181),'Data Entry'!E1186,"")</f>
        <v/>
      </c>
      <c r="BI1181" s="24" t="str">
        <f>IF(AND($BB$1=5,AG1181=5,$BC$1=AH1181),'Data Entry'!H1186,"")</f>
        <v/>
      </c>
      <c r="BJ1181" s="24" t="str">
        <f>IF(AND($BB$1=5,AG1181=5,$BC$1=AH1181),'Data Entry'!I1186,"")</f>
        <v/>
      </c>
      <c r="BK1181" s="24" t="str">
        <f t="shared" si="341"/>
        <v/>
      </c>
      <c r="BL1181" s="24" t="str">
        <f t="shared" si="342"/>
        <v/>
      </c>
      <c r="BM1181" s="24" t="str">
        <f t="shared" si="343"/>
        <v/>
      </c>
      <c r="BN1181" s="24" t="str">
        <f t="shared" si="344"/>
        <v/>
      </c>
    </row>
    <row r="1182" spans="1:66">
      <c r="A1182" s="20"/>
      <c r="B1182" s="20"/>
      <c r="C1182" s="20"/>
      <c r="D1182" s="20"/>
      <c r="E1182" s="20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7"/>
      <c r="AF1182" t="str">
        <f>IF(AK1182="","",IF(AK1182&gt;0,COUNT($AG$2:AG1182),""))</f>
        <v/>
      </c>
      <c r="AG1182" s="24">
        <f t="shared" si="327"/>
        <v>5</v>
      </c>
      <c r="AH1182" s="24">
        <f>IF(AND($AJ$1=5),'Data Entry'!C1187,"")</f>
        <v>0</v>
      </c>
      <c r="AI1182" s="24">
        <f>IF(AND($AJ$1=5),'Data Entry'!D1187,"")</f>
        <v>0</v>
      </c>
      <c r="AJ1182" s="24" t="str">
        <f t="shared" si="328"/>
        <v/>
      </c>
      <c r="AK1182" s="24">
        <f>IF(AND($AJ$1=5),'Data Entry'!F1187,"")</f>
        <v>0</v>
      </c>
      <c r="AL1182" s="24" t="str">
        <f t="shared" si="329"/>
        <v/>
      </c>
      <c r="AM1182" s="24">
        <f>IF(AND($AJ$1=5),'Data Entry'!G1187,"")</f>
        <v>0</v>
      </c>
      <c r="AN1182" s="24" t="str">
        <f t="shared" si="330"/>
        <v/>
      </c>
      <c r="AO1182" s="24" t="str">
        <f t="shared" si="331"/>
        <v/>
      </c>
      <c r="AP1182" s="24">
        <f>IF(AND($AJ$1=5),'Data Entry'!E1187,"")</f>
        <v>0</v>
      </c>
      <c r="AQ1182" s="24">
        <f>IF(AND($AJ$1=5),'Data Entry'!H1187,"")</f>
        <v>0</v>
      </c>
      <c r="AR1182" s="24">
        <f>IF(AND($AJ$1=5),'Data Entry'!I1187,"")</f>
        <v>0</v>
      </c>
      <c r="AS1182" s="24" t="str">
        <f t="shared" si="332"/>
        <v/>
      </c>
      <c r="AT1182" s="24" t="str">
        <f t="shared" si="333"/>
        <v/>
      </c>
      <c r="AU1182" s="24" t="str">
        <f t="shared" si="334"/>
        <v/>
      </c>
      <c r="AV1182" s="24" t="str">
        <f t="shared" si="335"/>
        <v/>
      </c>
      <c r="AX1182" t="str">
        <f>IF(BC1182="","",IF(BC1182&gt;0,COUNT($AY$2:AY1182),""))</f>
        <v/>
      </c>
      <c r="AY1182" s="24" t="str">
        <f t="shared" si="336"/>
        <v/>
      </c>
      <c r="AZ1182" s="24" t="str">
        <f>IF(AND($BB$1=5,$BC$1=AH1182),'Data Entry'!C1187,"")</f>
        <v/>
      </c>
      <c r="BA1182" s="24" t="str">
        <f>IF(AND($BB$1=5,AG1182=5,$BC$1=AH1182),'Data Entry'!D1187,"")</f>
        <v/>
      </c>
      <c r="BB1182" s="24" t="str">
        <f t="shared" si="337"/>
        <v/>
      </c>
      <c r="BC1182" s="24" t="str">
        <f>IF(AND($BB$1=5,AG1182=5,$BC$1=AH1182),'Data Entry'!F1187,"")</f>
        <v/>
      </c>
      <c r="BD1182" s="24" t="str">
        <f t="shared" si="338"/>
        <v/>
      </c>
      <c r="BE1182" s="24" t="str">
        <f>IF(AND($BB$1=5,AG1182=5,$BC$1=AH1182),'Data Entry'!G1187,"")</f>
        <v/>
      </c>
      <c r="BF1182" s="24" t="str">
        <f t="shared" si="339"/>
        <v/>
      </c>
      <c r="BG1182" s="24" t="str">
        <f t="shared" si="340"/>
        <v/>
      </c>
      <c r="BH1182" s="24" t="str">
        <f>IF(AND($BB$1=5,AG1182=5,$BC$1=AH1182),'Data Entry'!E1187,"")</f>
        <v/>
      </c>
      <c r="BI1182" s="24" t="str">
        <f>IF(AND($BB$1=5,AG1182=5,$BC$1=AH1182),'Data Entry'!H1187,"")</f>
        <v/>
      </c>
      <c r="BJ1182" s="24" t="str">
        <f>IF(AND($BB$1=5,AG1182=5,$BC$1=AH1182),'Data Entry'!I1187,"")</f>
        <v/>
      </c>
      <c r="BK1182" s="24" t="str">
        <f t="shared" si="341"/>
        <v/>
      </c>
      <c r="BL1182" s="24" t="str">
        <f t="shared" si="342"/>
        <v/>
      </c>
      <c r="BM1182" s="24" t="str">
        <f t="shared" si="343"/>
        <v/>
      </c>
      <c r="BN1182" s="24" t="str">
        <f t="shared" si="344"/>
        <v/>
      </c>
    </row>
    <row r="1183" spans="1:66">
      <c r="A1183" s="20"/>
      <c r="B1183" s="20"/>
      <c r="C1183" s="20"/>
      <c r="D1183" s="20"/>
      <c r="E1183" s="20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7"/>
      <c r="AF1183" t="str">
        <f>IF(AK1183="","",IF(AK1183&gt;0,COUNT($AG$2:AG1183),""))</f>
        <v/>
      </c>
      <c r="AG1183" s="24">
        <f t="shared" si="327"/>
        <v>5</v>
      </c>
      <c r="AH1183" s="24">
        <f>IF(AND($AJ$1=5),'Data Entry'!C1188,"")</f>
        <v>0</v>
      </c>
      <c r="AI1183" s="24">
        <f>IF(AND($AJ$1=5),'Data Entry'!D1188,"")</f>
        <v>0</v>
      </c>
      <c r="AJ1183" s="24" t="str">
        <f t="shared" si="328"/>
        <v/>
      </c>
      <c r="AK1183" s="24">
        <f>IF(AND($AJ$1=5),'Data Entry'!F1188,"")</f>
        <v>0</v>
      </c>
      <c r="AL1183" s="24" t="str">
        <f t="shared" si="329"/>
        <v/>
      </c>
      <c r="AM1183" s="24">
        <f>IF(AND($AJ$1=5),'Data Entry'!G1188,"")</f>
        <v>0</v>
      </c>
      <c r="AN1183" s="24" t="str">
        <f t="shared" si="330"/>
        <v/>
      </c>
      <c r="AO1183" s="24" t="str">
        <f t="shared" si="331"/>
        <v/>
      </c>
      <c r="AP1183" s="24">
        <f>IF(AND($AJ$1=5),'Data Entry'!E1188,"")</f>
        <v>0</v>
      </c>
      <c r="AQ1183" s="24">
        <f>IF(AND($AJ$1=5),'Data Entry'!H1188,"")</f>
        <v>0</v>
      </c>
      <c r="AR1183" s="24">
        <f>IF(AND($AJ$1=5),'Data Entry'!I1188,"")</f>
        <v>0</v>
      </c>
      <c r="AS1183" s="24" t="str">
        <f t="shared" si="332"/>
        <v/>
      </c>
      <c r="AT1183" s="24" t="str">
        <f t="shared" si="333"/>
        <v/>
      </c>
      <c r="AU1183" s="24" t="str">
        <f t="shared" si="334"/>
        <v/>
      </c>
      <c r="AV1183" s="24" t="str">
        <f t="shared" si="335"/>
        <v/>
      </c>
      <c r="AX1183" t="str">
        <f>IF(BC1183="","",IF(BC1183&gt;0,COUNT($AY$2:AY1183),""))</f>
        <v/>
      </c>
      <c r="AY1183" s="24" t="str">
        <f t="shared" si="336"/>
        <v/>
      </c>
      <c r="AZ1183" s="24" t="str">
        <f>IF(AND($BB$1=5,$BC$1=AH1183),'Data Entry'!C1188,"")</f>
        <v/>
      </c>
      <c r="BA1183" s="24" t="str">
        <f>IF(AND($BB$1=5,AG1183=5,$BC$1=AH1183),'Data Entry'!D1188,"")</f>
        <v/>
      </c>
      <c r="BB1183" s="24" t="str">
        <f t="shared" si="337"/>
        <v/>
      </c>
      <c r="BC1183" s="24" t="str">
        <f>IF(AND($BB$1=5,AG1183=5,$BC$1=AH1183),'Data Entry'!F1188,"")</f>
        <v/>
      </c>
      <c r="BD1183" s="24" t="str">
        <f t="shared" si="338"/>
        <v/>
      </c>
      <c r="BE1183" s="24" t="str">
        <f>IF(AND($BB$1=5,AG1183=5,$BC$1=AH1183),'Data Entry'!G1188,"")</f>
        <v/>
      </c>
      <c r="BF1183" s="24" t="str">
        <f t="shared" si="339"/>
        <v/>
      </c>
      <c r="BG1183" s="24" t="str">
        <f t="shared" si="340"/>
        <v/>
      </c>
      <c r="BH1183" s="24" t="str">
        <f>IF(AND($BB$1=5,AG1183=5,$BC$1=AH1183),'Data Entry'!E1188,"")</f>
        <v/>
      </c>
      <c r="BI1183" s="24" t="str">
        <f>IF(AND($BB$1=5,AG1183=5,$BC$1=AH1183),'Data Entry'!H1188,"")</f>
        <v/>
      </c>
      <c r="BJ1183" s="24" t="str">
        <f>IF(AND($BB$1=5,AG1183=5,$BC$1=AH1183),'Data Entry'!I1188,"")</f>
        <v/>
      </c>
      <c r="BK1183" s="24" t="str">
        <f t="shared" si="341"/>
        <v/>
      </c>
      <c r="BL1183" s="24" t="str">
        <f t="shared" si="342"/>
        <v/>
      </c>
      <c r="BM1183" s="24" t="str">
        <f t="shared" si="343"/>
        <v/>
      </c>
      <c r="BN1183" s="24" t="str">
        <f t="shared" si="344"/>
        <v/>
      </c>
    </row>
    <row r="1184" spans="1:66">
      <c r="A1184" s="20"/>
      <c r="B1184" s="20"/>
      <c r="C1184" s="20"/>
      <c r="D1184" s="20"/>
      <c r="E1184" s="20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7"/>
      <c r="AF1184" t="str">
        <f>IF(AK1184="","",IF(AK1184&gt;0,COUNT($AG$2:AG1184),""))</f>
        <v/>
      </c>
      <c r="AG1184" s="24">
        <f t="shared" si="327"/>
        <v>5</v>
      </c>
      <c r="AH1184" s="24">
        <f>IF(AND($AJ$1=5),'Data Entry'!C1189,"")</f>
        <v>0</v>
      </c>
      <c r="AI1184" s="24">
        <f>IF(AND($AJ$1=5),'Data Entry'!D1189,"")</f>
        <v>0</v>
      </c>
      <c r="AJ1184" s="24" t="str">
        <f t="shared" si="328"/>
        <v/>
      </c>
      <c r="AK1184" s="24">
        <f>IF(AND($AJ$1=5),'Data Entry'!F1189,"")</f>
        <v>0</v>
      </c>
      <c r="AL1184" s="24" t="str">
        <f t="shared" si="329"/>
        <v/>
      </c>
      <c r="AM1184" s="24">
        <f>IF(AND($AJ$1=5),'Data Entry'!G1189,"")</f>
        <v>0</v>
      </c>
      <c r="AN1184" s="24" t="str">
        <f t="shared" si="330"/>
        <v/>
      </c>
      <c r="AO1184" s="24" t="str">
        <f t="shared" si="331"/>
        <v/>
      </c>
      <c r="AP1184" s="24">
        <f>IF(AND($AJ$1=5),'Data Entry'!E1189,"")</f>
        <v>0</v>
      </c>
      <c r="AQ1184" s="24">
        <f>IF(AND($AJ$1=5),'Data Entry'!H1189,"")</f>
        <v>0</v>
      </c>
      <c r="AR1184" s="24">
        <f>IF(AND($AJ$1=5),'Data Entry'!I1189,"")</f>
        <v>0</v>
      </c>
      <c r="AS1184" s="24" t="str">
        <f t="shared" si="332"/>
        <v/>
      </c>
      <c r="AT1184" s="24" t="str">
        <f t="shared" si="333"/>
        <v/>
      </c>
      <c r="AU1184" s="24" t="str">
        <f t="shared" si="334"/>
        <v/>
      </c>
      <c r="AV1184" s="24" t="str">
        <f t="shared" si="335"/>
        <v/>
      </c>
      <c r="AX1184" t="str">
        <f>IF(BC1184="","",IF(BC1184&gt;0,COUNT($AY$2:AY1184),""))</f>
        <v/>
      </c>
      <c r="AY1184" s="24" t="str">
        <f t="shared" si="336"/>
        <v/>
      </c>
      <c r="AZ1184" s="24" t="str">
        <f>IF(AND($BB$1=5,$BC$1=AH1184),'Data Entry'!C1189,"")</f>
        <v/>
      </c>
      <c r="BA1184" s="24" t="str">
        <f>IF(AND($BB$1=5,AG1184=5,$BC$1=AH1184),'Data Entry'!D1189,"")</f>
        <v/>
      </c>
      <c r="BB1184" s="24" t="str">
        <f t="shared" si="337"/>
        <v/>
      </c>
      <c r="BC1184" s="24" t="str">
        <f>IF(AND($BB$1=5,AG1184=5,$BC$1=AH1184),'Data Entry'!F1189,"")</f>
        <v/>
      </c>
      <c r="BD1184" s="24" t="str">
        <f t="shared" si="338"/>
        <v/>
      </c>
      <c r="BE1184" s="24" t="str">
        <f>IF(AND($BB$1=5,AG1184=5,$BC$1=AH1184),'Data Entry'!G1189,"")</f>
        <v/>
      </c>
      <c r="BF1184" s="24" t="str">
        <f t="shared" si="339"/>
        <v/>
      </c>
      <c r="BG1184" s="24" t="str">
        <f t="shared" si="340"/>
        <v/>
      </c>
      <c r="BH1184" s="24" t="str">
        <f>IF(AND($BB$1=5,AG1184=5,$BC$1=AH1184),'Data Entry'!E1189,"")</f>
        <v/>
      </c>
      <c r="BI1184" s="24" t="str">
        <f>IF(AND($BB$1=5,AG1184=5,$BC$1=AH1184),'Data Entry'!H1189,"")</f>
        <v/>
      </c>
      <c r="BJ1184" s="24" t="str">
        <f>IF(AND($BB$1=5,AG1184=5,$BC$1=AH1184),'Data Entry'!I1189,"")</f>
        <v/>
      </c>
      <c r="BK1184" s="24" t="str">
        <f t="shared" si="341"/>
        <v/>
      </c>
      <c r="BL1184" s="24" t="str">
        <f t="shared" si="342"/>
        <v/>
      </c>
      <c r="BM1184" s="24" t="str">
        <f t="shared" si="343"/>
        <v/>
      </c>
      <c r="BN1184" s="24" t="str">
        <f t="shared" si="344"/>
        <v/>
      </c>
    </row>
    <row r="1185" spans="1:66">
      <c r="A1185" s="20"/>
      <c r="B1185" s="20"/>
      <c r="C1185" s="20"/>
      <c r="D1185" s="20"/>
      <c r="E1185" s="20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7"/>
      <c r="AF1185" t="str">
        <f>IF(AK1185="","",IF(AK1185&gt;0,COUNT($AG$2:AG1185),""))</f>
        <v/>
      </c>
      <c r="AG1185" s="24">
        <f t="shared" si="327"/>
        <v>5</v>
      </c>
      <c r="AH1185" s="24">
        <f>IF(AND($AJ$1=5),'Data Entry'!C1190,"")</f>
        <v>0</v>
      </c>
      <c r="AI1185" s="24">
        <f>IF(AND($AJ$1=5),'Data Entry'!D1190,"")</f>
        <v>0</v>
      </c>
      <c r="AJ1185" s="24" t="str">
        <f t="shared" si="328"/>
        <v/>
      </c>
      <c r="AK1185" s="24">
        <f>IF(AND($AJ$1=5),'Data Entry'!F1190,"")</f>
        <v>0</v>
      </c>
      <c r="AL1185" s="24" t="str">
        <f t="shared" si="329"/>
        <v/>
      </c>
      <c r="AM1185" s="24">
        <f>IF(AND($AJ$1=5),'Data Entry'!G1190,"")</f>
        <v>0</v>
      </c>
      <c r="AN1185" s="24" t="str">
        <f t="shared" si="330"/>
        <v/>
      </c>
      <c r="AO1185" s="24" t="str">
        <f t="shared" si="331"/>
        <v/>
      </c>
      <c r="AP1185" s="24">
        <f>IF(AND($AJ$1=5),'Data Entry'!E1190,"")</f>
        <v>0</v>
      </c>
      <c r="AQ1185" s="24">
        <f>IF(AND($AJ$1=5),'Data Entry'!H1190,"")</f>
        <v>0</v>
      </c>
      <c r="AR1185" s="24">
        <f>IF(AND($AJ$1=5),'Data Entry'!I1190,"")</f>
        <v>0</v>
      </c>
      <c r="AS1185" s="24" t="str">
        <f t="shared" si="332"/>
        <v/>
      </c>
      <c r="AT1185" s="24" t="str">
        <f t="shared" si="333"/>
        <v/>
      </c>
      <c r="AU1185" s="24" t="str">
        <f t="shared" si="334"/>
        <v/>
      </c>
      <c r="AV1185" s="24" t="str">
        <f t="shared" si="335"/>
        <v/>
      </c>
      <c r="AX1185" t="str">
        <f>IF(BC1185="","",IF(BC1185&gt;0,COUNT($AY$2:AY1185),""))</f>
        <v/>
      </c>
      <c r="AY1185" s="24" t="str">
        <f t="shared" si="336"/>
        <v/>
      </c>
      <c r="AZ1185" s="24" t="str">
        <f>IF(AND($BB$1=5,$BC$1=AH1185),'Data Entry'!C1190,"")</f>
        <v/>
      </c>
      <c r="BA1185" s="24" t="str">
        <f>IF(AND($BB$1=5,AG1185=5,$BC$1=AH1185),'Data Entry'!D1190,"")</f>
        <v/>
      </c>
      <c r="BB1185" s="24" t="str">
        <f t="shared" si="337"/>
        <v/>
      </c>
      <c r="BC1185" s="24" t="str">
        <f>IF(AND($BB$1=5,AG1185=5,$BC$1=AH1185),'Data Entry'!F1190,"")</f>
        <v/>
      </c>
      <c r="BD1185" s="24" t="str">
        <f t="shared" si="338"/>
        <v/>
      </c>
      <c r="BE1185" s="24" t="str">
        <f>IF(AND($BB$1=5,AG1185=5,$BC$1=AH1185),'Data Entry'!G1190,"")</f>
        <v/>
      </c>
      <c r="BF1185" s="24" t="str">
        <f t="shared" si="339"/>
        <v/>
      </c>
      <c r="BG1185" s="24" t="str">
        <f t="shared" si="340"/>
        <v/>
      </c>
      <c r="BH1185" s="24" t="str">
        <f>IF(AND($BB$1=5,AG1185=5,$BC$1=AH1185),'Data Entry'!E1190,"")</f>
        <v/>
      </c>
      <c r="BI1185" s="24" t="str">
        <f>IF(AND($BB$1=5,AG1185=5,$BC$1=AH1185),'Data Entry'!H1190,"")</f>
        <v/>
      </c>
      <c r="BJ1185" s="24" t="str">
        <f>IF(AND($BB$1=5,AG1185=5,$BC$1=AH1185),'Data Entry'!I1190,"")</f>
        <v/>
      </c>
      <c r="BK1185" s="24" t="str">
        <f t="shared" si="341"/>
        <v/>
      </c>
      <c r="BL1185" s="24" t="str">
        <f t="shared" si="342"/>
        <v/>
      </c>
      <c r="BM1185" s="24" t="str">
        <f t="shared" si="343"/>
        <v/>
      </c>
      <c r="BN1185" s="24" t="str">
        <f t="shared" si="344"/>
        <v/>
      </c>
    </row>
    <row r="1186" spans="1:66">
      <c r="A1186" s="20"/>
      <c r="B1186" s="20"/>
      <c r="C1186" s="20"/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7"/>
      <c r="AF1186" t="str">
        <f>IF(AK1186="","",IF(AK1186&gt;0,COUNT($AG$2:AG1186),""))</f>
        <v/>
      </c>
      <c r="AG1186" s="24">
        <f t="shared" si="327"/>
        <v>5</v>
      </c>
      <c r="AH1186" s="24">
        <f>IF(AND($AJ$1=5),'Data Entry'!C1191,"")</f>
        <v>0</v>
      </c>
      <c r="AI1186" s="24">
        <f>IF(AND($AJ$1=5),'Data Entry'!D1191,"")</f>
        <v>0</v>
      </c>
      <c r="AJ1186" s="24" t="str">
        <f t="shared" si="328"/>
        <v/>
      </c>
      <c r="AK1186" s="24">
        <f>IF(AND($AJ$1=5),'Data Entry'!F1191,"")</f>
        <v>0</v>
      </c>
      <c r="AL1186" s="24" t="str">
        <f t="shared" si="329"/>
        <v/>
      </c>
      <c r="AM1186" s="24">
        <f>IF(AND($AJ$1=5),'Data Entry'!G1191,"")</f>
        <v>0</v>
      </c>
      <c r="AN1186" s="24" t="str">
        <f t="shared" si="330"/>
        <v/>
      </c>
      <c r="AO1186" s="24" t="str">
        <f t="shared" si="331"/>
        <v/>
      </c>
      <c r="AP1186" s="24">
        <f>IF(AND($AJ$1=5),'Data Entry'!E1191,"")</f>
        <v>0</v>
      </c>
      <c r="AQ1186" s="24">
        <f>IF(AND($AJ$1=5),'Data Entry'!H1191,"")</f>
        <v>0</v>
      </c>
      <c r="AR1186" s="24">
        <f>IF(AND($AJ$1=5),'Data Entry'!I1191,"")</f>
        <v>0</v>
      </c>
      <c r="AS1186" s="24" t="str">
        <f t="shared" si="332"/>
        <v/>
      </c>
      <c r="AT1186" s="24" t="str">
        <f t="shared" si="333"/>
        <v/>
      </c>
      <c r="AU1186" s="24" t="str">
        <f t="shared" si="334"/>
        <v/>
      </c>
      <c r="AV1186" s="24" t="str">
        <f t="shared" si="335"/>
        <v/>
      </c>
      <c r="AX1186" t="str">
        <f>IF(BC1186="","",IF(BC1186&gt;0,COUNT($AY$2:AY1186),""))</f>
        <v/>
      </c>
      <c r="AY1186" s="24" t="str">
        <f t="shared" si="336"/>
        <v/>
      </c>
      <c r="AZ1186" s="24" t="str">
        <f>IF(AND($BB$1=5,$BC$1=AH1186),'Data Entry'!C1191,"")</f>
        <v/>
      </c>
      <c r="BA1186" s="24" t="str">
        <f>IF(AND($BB$1=5,AG1186=5,$BC$1=AH1186),'Data Entry'!D1191,"")</f>
        <v/>
      </c>
      <c r="BB1186" s="24" t="str">
        <f t="shared" si="337"/>
        <v/>
      </c>
      <c r="BC1186" s="24" t="str">
        <f>IF(AND($BB$1=5,AG1186=5,$BC$1=AH1186),'Data Entry'!F1191,"")</f>
        <v/>
      </c>
      <c r="BD1186" s="24" t="str">
        <f t="shared" si="338"/>
        <v/>
      </c>
      <c r="BE1186" s="24" t="str">
        <f>IF(AND($BB$1=5,AG1186=5,$BC$1=AH1186),'Data Entry'!G1191,"")</f>
        <v/>
      </c>
      <c r="BF1186" s="24" t="str">
        <f t="shared" si="339"/>
        <v/>
      </c>
      <c r="BG1186" s="24" t="str">
        <f t="shared" si="340"/>
        <v/>
      </c>
      <c r="BH1186" s="24" t="str">
        <f>IF(AND($BB$1=5,AG1186=5,$BC$1=AH1186),'Data Entry'!E1191,"")</f>
        <v/>
      </c>
      <c r="BI1186" s="24" t="str">
        <f>IF(AND($BB$1=5,AG1186=5,$BC$1=AH1186),'Data Entry'!H1191,"")</f>
        <v/>
      </c>
      <c r="BJ1186" s="24" t="str">
        <f>IF(AND($BB$1=5,AG1186=5,$BC$1=AH1186),'Data Entry'!I1191,"")</f>
        <v/>
      </c>
      <c r="BK1186" s="24" t="str">
        <f t="shared" si="341"/>
        <v/>
      </c>
      <c r="BL1186" s="24" t="str">
        <f t="shared" si="342"/>
        <v/>
      </c>
      <c r="BM1186" s="24" t="str">
        <f t="shared" si="343"/>
        <v/>
      </c>
      <c r="BN1186" s="24" t="str">
        <f t="shared" si="344"/>
        <v/>
      </c>
    </row>
    <row r="1187" spans="1:66">
      <c r="A1187" s="20"/>
      <c r="B1187" s="20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7"/>
      <c r="AF1187" t="str">
        <f>IF(AK1187="","",IF(AK1187&gt;0,COUNT($AG$2:AG1187),""))</f>
        <v/>
      </c>
      <c r="AG1187" s="24">
        <f t="shared" si="327"/>
        <v>5</v>
      </c>
      <c r="AH1187" s="24">
        <f>IF(AND($AJ$1=5),'Data Entry'!C1192,"")</f>
        <v>0</v>
      </c>
      <c r="AI1187" s="24">
        <f>IF(AND($AJ$1=5),'Data Entry'!D1192,"")</f>
        <v>0</v>
      </c>
      <c r="AJ1187" s="24" t="str">
        <f t="shared" si="328"/>
        <v/>
      </c>
      <c r="AK1187" s="24">
        <f>IF(AND($AJ$1=5),'Data Entry'!F1192,"")</f>
        <v>0</v>
      </c>
      <c r="AL1187" s="24" t="str">
        <f t="shared" si="329"/>
        <v/>
      </c>
      <c r="AM1187" s="24">
        <f>IF(AND($AJ$1=5),'Data Entry'!G1192,"")</f>
        <v>0</v>
      </c>
      <c r="AN1187" s="24" t="str">
        <f t="shared" si="330"/>
        <v/>
      </c>
      <c r="AO1187" s="24" t="str">
        <f t="shared" si="331"/>
        <v/>
      </c>
      <c r="AP1187" s="24">
        <f>IF(AND($AJ$1=5),'Data Entry'!E1192,"")</f>
        <v>0</v>
      </c>
      <c r="AQ1187" s="24">
        <f>IF(AND($AJ$1=5),'Data Entry'!H1192,"")</f>
        <v>0</v>
      </c>
      <c r="AR1187" s="24">
        <f>IF(AND($AJ$1=5),'Data Entry'!I1192,"")</f>
        <v>0</v>
      </c>
      <c r="AS1187" s="24" t="str">
        <f t="shared" si="332"/>
        <v/>
      </c>
      <c r="AT1187" s="24" t="str">
        <f t="shared" si="333"/>
        <v/>
      </c>
      <c r="AU1187" s="24" t="str">
        <f t="shared" si="334"/>
        <v/>
      </c>
      <c r="AV1187" s="24" t="str">
        <f t="shared" si="335"/>
        <v/>
      </c>
      <c r="AX1187" t="str">
        <f>IF(BC1187="","",IF(BC1187&gt;0,COUNT($AY$2:AY1187),""))</f>
        <v/>
      </c>
      <c r="AY1187" s="24" t="str">
        <f t="shared" si="336"/>
        <v/>
      </c>
      <c r="AZ1187" s="24" t="str">
        <f>IF(AND($BB$1=5,$BC$1=AH1187),'Data Entry'!C1192,"")</f>
        <v/>
      </c>
      <c r="BA1187" s="24" t="str">
        <f>IF(AND($BB$1=5,AG1187=5,$BC$1=AH1187),'Data Entry'!D1192,"")</f>
        <v/>
      </c>
      <c r="BB1187" s="24" t="str">
        <f t="shared" si="337"/>
        <v/>
      </c>
      <c r="BC1187" s="24" t="str">
        <f>IF(AND($BB$1=5,AG1187=5,$BC$1=AH1187),'Data Entry'!F1192,"")</f>
        <v/>
      </c>
      <c r="BD1187" s="24" t="str">
        <f t="shared" si="338"/>
        <v/>
      </c>
      <c r="BE1187" s="24" t="str">
        <f>IF(AND($BB$1=5,AG1187=5,$BC$1=AH1187),'Data Entry'!G1192,"")</f>
        <v/>
      </c>
      <c r="BF1187" s="24" t="str">
        <f t="shared" si="339"/>
        <v/>
      </c>
      <c r="BG1187" s="24" t="str">
        <f t="shared" si="340"/>
        <v/>
      </c>
      <c r="BH1187" s="24" t="str">
        <f>IF(AND($BB$1=5,AG1187=5,$BC$1=AH1187),'Data Entry'!E1192,"")</f>
        <v/>
      </c>
      <c r="BI1187" s="24" t="str">
        <f>IF(AND($BB$1=5,AG1187=5,$BC$1=AH1187),'Data Entry'!H1192,"")</f>
        <v/>
      </c>
      <c r="BJ1187" s="24" t="str">
        <f>IF(AND($BB$1=5,AG1187=5,$BC$1=AH1187),'Data Entry'!I1192,"")</f>
        <v/>
      </c>
      <c r="BK1187" s="24" t="str">
        <f t="shared" si="341"/>
        <v/>
      </c>
      <c r="BL1187" s="24" t="str">
        <f t="shared" si="342"/>
        <v/>
      </c>
      <c r="BM1187" s="24" t="str">
        <f t="shared" si="343"/>
        <v/>
      </c>
      <c r="BN1187" s="24" t="str">
        <f t="shared" si="344"/>
        <v/>
      </c>
    </row>
    <row r="1188" spans="1:66">
      <c r="A1188" s="20"/>
      <c r="B1188" s="20"/>
      <c r="C1188" s="20"/>
      <c r="D1188" s="20"/>
      <c r="E1188" s="20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W1188" s="20"/>
      <c r="X1188" s="20"/>
      <c r="Y1188" s="20"/>
      <c r="Z1188" s="20"/>
      <c r="AA1188" s="20"/>
      <c r="AB1188" s="20"/>
      <c r="AC1188" s="20"/>
      <c r="AD1188" s="20"/>
      <c r="AE1188" s="27"/>
      <c r="AF1188" t="str">
        <f>IF(AK1188="","",IF(AK1188&gt;0,COUNT($AG$2:AG1188),""))</f>
        <v/>
      </c>
      <c r="AG1188" s="24">
        <f t="shared" si="327"/>
        <v>5</v>
      </c>
      <c r="AH1188" s="24">
        <f>IF(AND($AJ$1=5),'Data Entry'!C1193,"")</f>
        <v>0</v>
      </c>
      <c r="AI1188" s="24">
        <f>IF(AND($AJ$1=5),'Data Entry'!D1193,"")</f>
        <v>0</v>
      </c>
      <c r="AJ1188" s="24" t="str">
        <f t="shared" si="328"/>
        <v/>
      </c>
      <c r="AK1188" s="24">
        <f>IF(AND($AJ$1=5),'Data Entry'!F1193,"")</f>
        <v>0</v>
      </c>
      <c r="AL1188" s="24" t="str">
        <f t="shared" si="329"/>
        <v/>
      </c>
      <c r="AM1188" s="24">
        <f>IF(AND($AJ$1=5),'Data Entry'!G1193,"")</f>
        <v>0</v>
      </c>
      <c r="AN1188" s="24" t="str">
        <f t="shared" si="330"/>
        <v/>
      </c>
      <c r="AO1188" s="24" t="str">
        <f t="shared" si="331"/>
        <v/>
      </c>
      <c r="AP1188" s="24">
        <f>IF(AND($AJ$1=5),'Data Entry'!E1193,"")</f>
        <v>0</v>
      </c>
      <c r="AQ1188" s="24">
        <f>IF(AND($AJ$1=5),'Data Entry'!H1193,"")</f>
        <v>0</v>
      </c>
      <c r="AR1188" s="24">
        <f>IF(AND($AJ$1=5),'Data Entry'!I1193,"")</f>
        <v>0</v>
      </c>
      <c r="AS1188" s="24" t="str">
        <f t="shared" si="332"/>
        <v/>
      </c>
      <c r="AT1188" s="24" t="str">
        <f t="shared" si="333"/>
        <v/>
      </c>
      <c r="AU1188" s="24" t="str">
        <f t="shared" si="334"/>
        <v/>
      </c>
      <c r="AV1188" s="24" t="str">
        <f t="shared" si="335"/>
        <v/>
      </c>
      <c r="AX1188" t="str">
        <f>IF(BC1188="","",IF(BC1188&gt;0,COUNT($AY$2:AY1188),""))</f>
        <v/>
      </c>
      <c r="AY1188" s="24" t="str">
        <f t="shared" si="336"/>
        <v/>
      </c>
      <c r="AZ1188" s="24" t="str">
        <f>IF(AND($BB$1=5,$BC$1=AH1188),'Data Entry'!C1193,"")</f>
        <v/>
      </c>
      <c r="BA1188" s="24" t="str">
        <f>IF(AND($BB$1=5,AG1188=5,$BC$1=AH1188),'Data Entry'!D1193,"")</f>
        <v/>
      </c>
      <c r="BB1188" s="24" t="str">
        <f t="shared" si="337"/>
        <v/>
      </c>
      <c r="BC1188" s="24" t="str">
        <f>IF(AND($BB$1=5,AG1188=5,$BC$1=AH1188),'Data Entry'!F1193,"")</f>
        <v/>
      </c>
      <c r="BD1188" s="24" t="str">
        <f t="shared" si="338"/>
        <v/>
      </c>
      <c r="BE1188" s="24" t="str">
        <f>IF(AND($BB$1=5,AG1188=5,$BC$1=AH1188),'Data Entry'!G1193,"")</f>
        <v/>
      </c>
      <c r="BF1188" s="24" t="str">
        <f t="shared" si="339"/>
        <v/>
      </c>
      <c r="BG1188" s="24" t="str">
        <f t="shared" si="340"/>
        <v/>
      </c>
      <c r="BH1188" s="24" t="str">
        <f>IF(AND($BB$1=5,AG1188=5,$BC$1=AH1188),'Data Entry'!E1193,"")</f>
        <v/>
      </c>
      <c r="BI1188" s="24" t="str">
        <f>IF(AND($BB$1=5,AG1188=5,$BC$1=AH1188),'Data Entry'!H1193,"")</f>
        <v/>
      </c>
      <c r="BJ1188" s="24" t="str">
        <f>IF(AND($BB$1=5,AG1188=5,$BC$1=AH1188),'Data Entry'!I1193,"")</f>
        <v/>
      </c>
      <c r="BK1188" s="24" t="str">
        <f t="shared" si="341"/>
        <v/>
      </c>
      <c r="BL1188" s="24" t="str">
        <f t="shared" si="342"/>
        <v/>
      </c>
      <c r="BM1188" s="24" t="str">
        <f t="shared" si="343"/>
        <v/>
      </c>
      <c r="BN1188" s="24" t="str">
        <f t="shared" si="344"/>
        <v/>
      </c>
    </row>
    <row r="1189" spans="1:66">
      <c r="A1189" s="20"/>
      <c r="B1189" s="20"/>
      <c r="C1189" s="20"/>
      <c r="D1189" s="20"/>
      <c r="E1189" s="20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0"/>
      <c r="W1189" s="20"/>
      <c r="X1189" s="20"/>
      <c r="Y1189" s="20"/>
      <c r="Z1189" s="20"/>
      <c r="AA1189" s="20"/>
      <c r="AB1189" s="20"/>
      <c r="AC1189" s="20"/>
      <c r="AD1189" s="20"/>
      <c r="AE1189" s="27"/>
      <c r="AF1189" t="str">
        <f>IF(AK1189="","",IF(AK1189&gt;0,COUNT($AG$2:AG1189),""))</f>
        <v/>
      </c>
      <c r="AG1189" s="24">
        <f t="shared" si="327"/>
        <v>5</v>
      </c>
      <c r="AH1189" s="24">
        <f>IF(AND($AJ$1=5),'Data Entry'!C1194,"")</f>
        <v>0</v>
      </c>
      <c r="AI1189" s="24">
        <f>IF(AND($AJ$1=5),'Data Entry'!D1194,"")</f>
        <v>0</v>
      </c>
      <c r="AJ1189" s="24" t="str">
        <f t="shared" si="328"/>
        <v/>
      </c>
      <c r="AK1189" s="24">
        <f>IF(AND($AJ$1=5),'Data Entry'!F1194,"")</f>
        <v>0</v>
      </c>
      <c r="AL1189" s="24" t="str">
        <f t="shared" si="329"/>
        <v/>
      </c>
      <c r="AM1189" s="24">
        <f>IF(AND($AJ$1=5),'Data Entry'!G1194,"")</f>
        <v>0</v>
      </c>
      <c r="AN1189" s="24" t="str">
        <f t="shared" si="330"/>
        <v/>
      </c>
      <c r="AO1189" s="24" t="str">
        <f t="shared" si="331"/>
        <v/>
      </c>
      <c r="AP1189" s="24">
        <f>IF(AND($AJ$1=5),'Data Entry'!E1194,"")</f>
        <v>0</v>
      </c>
      <c r="AQ1189" s="24">
        <f>IF(AND($AJ$1=5),'Data Entry'!H1194,"")</f>
        <v>0</v>
      </c>
      <c r="AR1189" s="24">
        <f>IF(AND($AJ$1=5),'Data Entry'!I1194,"")</f>
        <v>0</v>
      </c>
      <c r="AS1189" s="24" t="str">
        <f t="shared" si="332"/>
        <v/>
      </c>
      <c r="AT1189" s="24" t="str">
        <f t="shared" si="333"/>
        <v/>
      </c>
      <c r="AU1189" s="24" t="str">
        <f t="shared" si="334"/>
        <v/>
      </c>
      <c r="AV1189" s="24" t="str">
        <f t="shared" si="335"/>
        <v/>
      </c>
      <c r="AX1189" t="str">
        <f>IF(BC1189="","",IF(BC1189&gt;0,COUNT($AY$2:AY1189),""))</f>
        <v/>
      </c>
      <c r="AY1189" s="24" t="str">
        <f t="shared" si="336"/>
        <v/>
      </c>
      <c r="AZ1189" s="24" t="str">
        <f>IF(AND($BB$1=5,$BC$1=AH1189),'Data Entry'!C1194,"")</f>
        <v/>
      </c>
      <c r="BA1189" s="24" t="str">
        <f>IF(AND($BB$1=5,AG1189=5,$BC$1=AH1189),'Data Entry'!D1194,"")</f>
        <v/>
      </c>
      <c r="BB1189" s="24" t="str">
        <f t="shared" si="337"/>
        <v/>
      </c>
      <c r="BC1189" s="24" t="str">
        <f>IF(AND($BB$1=5,AG1189=5,$BC$1=AH1189),'Data Entry'!F1194,"")</f>
        <v/>
      </c>
      <c r="BD1189" s="24" t="str">
        <f t="shared" si="338"/>
        <v/>
      </c>
      <c r="BE1189" s="24" t="str">
        <f>IF(AND($BB$1=5,AG1189=5,$BC$1=AH1189),'Data Entry'!G1194,"")</f>
        <v/>
      </c>
      <c r="BF1189" s="24" t="str">
        <f t="shared" si="339"/>
        <v/>
      </c>
      <c r="BG1189" s="24" t="str">
        <f t="shared" si="340"/>
        <v/>
      </c>
      <c r="BH1189" s="24" t="str">
        <f>IF(AND($BB$1=5,AG1189=5,$BC$1=AH1189),'Data Entry'!E1194,"")</f>
        <v/>
      </c>
      <c r="BI1189" s="24" t="str">
        <f>IF(AND($BB$1=5,AG1189=5,$BC$1=AH1189),'Data Entry'!H1194,"")</f>
        <v/>
      </c>
      <c r="BJ1189" s="24" t="str">
        <f>IF(AND($BB$1=5,AG1189=5,$BC$1=AH1189),'Data Entry'!I1194,"")</f>
        <v/>
      </c>
      <c r="BK1189" s="24" t="str">
        <f t="shared" si="341"/>
        <v/>
      </c>
      <c r="BL1189" s="24" t="str">
        <f t="shared" si="342"/>
        <v/>
      </c>
      <c r="BM1189" s="24" t="str">
        <f t="shared" si="343"/>
        <v/>
      </c>
      <c r="BN1189" s="24" t="str">
        <f t="shared" si="344"/>
        <v/>
      </c>
    </row>
    <row r="1190" spans="1:66">
      <c r="A1190" s="20"/>
      <c r="B1190" s="20"/>
      <c r="C1190" s="20"/>
      <c r="D1190" s="20"/>
      <c r="E1190" s="20"/>
      <c r="F1190" s="20"/>
      <c r="G1190" s="20"/>
      <c r="H1190" s="20"/>
      <c r="I1190" s="20"/>
      <c r="J1190" s="20"/>
      <c r="K1190" s="20"/>
      <c r="L1190" s="20"/>
      <c r="M1190" s="20"/>
      <c r="N1190" s="20"/>
      <c r="O1190" s="20"/>
      <c r="P1190" s="20"/>
      <c r="Q1190" s="20"/>
      <c r="R1190" s="20"/>
      <c r="S1190" s="20"/>
      <c r="T1190" s="20"/>
      <c r="U1190" s="20"/>
      <c r="V1190" s="20"/>
      <c r="W1190" s="20"/>
      <c r="X1190" s="20"/>
      <c r="Y1190" s="20"/>
      <c r="Z1190" s="20"/>
      <c r="AA1190" s="20"/>
      <c r="AB1190" s="20"/>
      <c r="AC1190" s="20"/>
      <c r="AD1190" s="20"/>
      <c r="AE1190" s="27"/>
      <c r="AF1190" t="str">
        <f>IF(AK1190="","",IF(AK1190&gt;0,COUNT($AG$2:AG1190),""))</f>
        <v/>
      </c>
      <c r="AG1190" s="24">
        <f t="shared" si="327"/>
        <v>5</v>
      </c>
      <c r="AH1190" s="24">
        <f>IF(AND($AJ$1=5),'Data Entry'!C1195,"")</f>
        <v>0</v>
      </c>
      <c r="AI1190" s="24">
        <f>IF(AND($AJ$1=5),'Data Entry'!D1195,"")</f>
        <v>0</v>
      </c>
      <c r="AJ1190" s="24" t="str">
        <f t="shared" si="328"/>
        <v/>
      </c>
      <c r="AK1190" s="24">
        <f>IF(AND($AJ$1=5),'Data Entry'!F1195,"")</f>
        <v>0</v>
      </c>
      <c r="AL1190" s="24" t="str">
        <f t="shared" si="329"/>
        <v/>
      </c>
      <c r="AM1190" s="24">
        <f>IF(AND($AJ$1=5),'Data Entry'!G1195,"")</f>
        <v>0</v>
      </c>
      <c r="AN1190" s="24" t="str">
        <f t="shared" si="330"/>
        <v/>
      </c>
      <c r="AO1190" s="24" t="str">
        <f t="shared" si="331"/>
        <v/>
      </c>
      <c r="AP1190" s="24">
        <f>IF(AND($AJ$1=5),'Data Entry'!E1195,"")</f>
        <v>0</v>
      </c>
      <c r="AQ1190" s="24">
        <f>IF(AND($AJ$1=5),'Data Entry'!H1195,"")</f>
        <v>0</v>
      </c>
      <c r="AR1190" s="24">
        <f>IF(AND($AJ$1=5),'Data Entry'!I1195,"")</f>
        <v>0</v>
      </c>
      <c r="AS1190" s="24" t="str">
        <f t="shared" si="332"/>
        <v/>
      </c>
      <c r="AT1190" s="24" t="str">
        <f t="shared" si="333"/>
        <v/>
      </c>
      <c r="AU1190" s="24" t="str">
        <f t="shared" si="334"/>
        <v/>
      </c>
      <c r="AV1190" s="24" t="str">
        <f t="shared" si="335"/>
        <v/>
      </c>
      <c r="AX1190" t="str">
        <f>IF(BC1190="","",IF(BC1190&gt;0,COUNT($AY$2:AY1190),""))</f>
        <v/>
      </c>
      <c r="AY1190" s="24" t="str">
        <f t="shared" si="336"/>
        <v/>
      </c>
      <c r="AZ1190" s="24" t="str">
        <f>IF(AND($BB$1=5,$BC$1=AH1190),'Data Entry'!C1195,"")</f>
        <v/>
      </c>
      <c r="BA1190" s="24" t="str">
        <f>IF(AND($BB$1=5,AG1190=5,$BC$1=AH1190),'Data Entry'!D1195,"")</f>
        <v/>
      </c>
      <c r="BB1190" s="24" t="str">
        <f t="shared" si="337"/>
        <v/>
      </c>
      <c r="BC1190" s="24" t="str">
        <f>IF(AND($BB$1=5,AG1190=5,$BC$1=AH1190),'Data Entry'!F1195,"")</f>
        <v/>
      </c>
      <c r="BD1190" s="24" t="str">
        <f t="shared" si="338"/>
        <v/>
      </c>
      <c r="BE1190" s="24" t="str">
        <f>IF(AND($BB$1=5,AG1190=5,$BC$1=AH1190),'Data Entry'!G1195,"")</f>
        <v/>
      </c>
      <c r="BF1190" s="24" t="str">
        <f t="shared" si="339"/>
        <v/>
      </c>
      <c r="BG1190" s="24" t="str">
        <f t="shared" si="340"/>
        <v/>
      </c>
      <c r="BH1190" s="24" t="str">
        <f>IF(AND($BB$1=5,AG1190=5,$BC$1=AH1190),'Data Entry'!E1195,"")</f>
        <v/>
      </c>
      <c r="BI1190" s="24" t="str">
        <f>IF(AND($BB$1=5,AG1190=5,$BC$1=AH1190),'Data Entry'!H1195,"")</f>
        <v/>
      </c>
      <c r="BJ1190" s="24" t="str">
        <f>IF(AND($BB$1=5,AG1190=5,$BC$1=AH1190),'Data Entry'!I1195,"")</f>
        <v/>
      </c>
      <c r="BK1190" s="24" t="str">
        <f t="shared" si="341"/>
        <v/>
      </c>
      <c r="BL1190" s="24" t="str">
        <f t="shared" si="342"/>
        <v/>
      </c>
      <c r="BM1190" s="24" t="str">
        <f t="shared" si="343"/>
        <v/>
      </c>
      <c r="BN1190" s="24" t="str">
        <f t="shared" si="344"/>
        <v/>
      </c>
    </row>
    <row r="1191" spans="1:66">
      <c r="A1191" s="20"/>
      <c r="B1191" s="20"/>
      <c r="C1191" s="20"/>
      <c r="D1191" s="20"/>
      <c r="E1191" s="20"/>
      <c r="F1191" s="20"/>
      <c r="G1191" s="20"/>
      <c r="H1191" s="20"/>
      <c r="I1191" s="20"/>
      <c r="J1191" s="20"/>
      <c r="K1191" s="20"/>
      <c r="L1191" s="20"/>
      <c r="M1191" s="20"/>
      <c r="N1191" s="20"/>
      <c r="O1191" s="20"/>
      <c r="P1191" s="20"/>
      <c r="Q1191" s="20"/>
      <c r="R1191" s="20"/>
      <c r="S1191" s="20"/>
      <c r="T1191" s="20"/>
      <c r="U1191" s="20"/>
      <c r="V1191" s="20"/>
      <c r="W1191" s="20"/>
      <c r="X1191" s="20"/>
      <c r="Y1191" s="20"/>
      <c r="Z1191" s="20"/>
      <c r="AA1191" s="20"/>
      <c r="AB1191" s="20"/>
      <c r="AC1191" s="20"/>
      <c r="AD1191" s="20"/>
      <c r="AE1191" s="27"/>
      <c r="AF1191" t="str">
        <f>IF(AK1191="","",IF(AK1191&gt;0,COUNT($AG$2:AG1191),""))</f>
        <v/>
      </c>
      <c r="AG1191" s="24">
        <f t="shared" si="327"/>
        <v>5</v>
      </c>
      <c r="AH1191" s="24">
        <f>IF(AND($AJ$1=5),'Data Entry'!C1196,"")</f>
        <v>0</v>
      </c>
      <c r="AI1191" s="24">
        <f>IF(AND($AJ$1=5),'Data Entry'!D1196,"")</f>
        <v>0</v>
      </c>
      <c r="AJ1191" s="24" t="str">
        <f t="shared" si="328"/>
        <v/>
      </c>
      <c r="AK1191" s="24">
        <f>IF(AND($AJ$1=5),'Data Entry'!F1196,"")</f>
        <v>0</v>
      </c>
      <c r="AL1191" s="24" t="str">
        <f t="shared" si="329"/>
        <v/>
      </c>
      <c r="AM1191" s="24">
        <f>IF(AND($AJ$1=5),'Data Entry'!G1196,"")</f>
        <v>0</v>
      </c>
      <c r="AN1191" s="24" t="str">
        <f t="shared" si="330"/>
        <v/>
      </c>
      <c r="AO1191" s="24" t="str">
        <f t="shared" si="331"/>
        <v/>
      </c>
      <c r="AP1191" s="24">
        <f>IF(AND($AJ$1=5),'Data Entry'!E1196,"")</f>
        <v>0</v>
      </c>
      <c r="AQ1191" s="24">
        <f>IF(AND($AJ$1=5),'Data Entry'!H1196,"")</f>
        <v>0</v>
      </c>
      <c r="AR1191" s="24">
        <f>IF(AND($AJ$1=5),'Data Entry'!I1196,"")</f>
        <v>0</v>
      </c>
      <c r="AS1191" s="24" t="str">
        <f t="shared" si="332"/>
        <v/>
      </c>
      <c r="AT1191" s="24" t="str">
        <f t="shared" si="333"/>
        <v/>
      </c>
      <c r="AU1191" s="24" t="str">
        <f t="shared" si="334"/>
        <v/>
      </c>
      <c r="AV1191" s="24" t="str">
        <f t="shared" si="335"/>
        <v/>
      </c>
      <c r="AX1191" t="str">
        <f>IF(BC1191="","",IF(BC1191&gt;0,COUNT($AY$2:AY1191),""))</f>
        <v/>
      </c>
      <c r="AY1191" s="24" t="str">
        <f t="shared" si="336"/>
        <v/>
      </c>
      <c r="AZ1191" s="24" t="str">
        <f>IF(AND($BB$1=5,$BC$1=AH1191),'Data Entry'!C1196,"")</f>
        <v/>
      </c>
      <c r="BA1191" s="24" t="str">
        <f>IF(AND($BB$1=5,AG1191=5,$BC$1=AH1191),'Data Entry'!D1196,"")</f>
        <v/>
      </c>
      <c r="BB1191" s="24" t="str">
        <f t="shared" si="337"/>
        <v/>
      </c>
      <c r="BC1191" s="24" t="str">
        <f>IF(AND($BB$1=5,AG1191=5,$BC$1=AH1191),'Data Entry'!F1196,"")</f>
        <v/>
      </c>
      <c r="BD1191" s="24" t="str">
        <f t="shared" si="338"/>
        <v/>
      </c>
      <c r="BE1191" s="24" t="str">
        <f>IF(AND($BB$1=5,AG1191=5,$BC$1=AH1191),'Data Entry'!G1196,"")</f>
        <v/>
      </c>
      <c r="BF1191" s="24" t="str">
        <f t="shared" si="339"/>
        <v/>
      </c>
      <c r="BG1191" s="24" t="str">
        <f t="shared" si="340"/>
        <v/>
      </c>
      <c r="BH1191" s="24" t="str">
        <f>IF(AND($BB$1=5,AG1191=5,$BC$1=AH1191),'Data Entry'!E1196,"")</f>
        <v/>
      </c>
      <c r="BI1191" s="24" t="str">
        <f>IF(AND($BB$1=5,AG1191=5,$BC$1=AH1191),'Data Entry'!H1196,"")</f>
        <v/>
      </c>
      <c r="BJ1191" s="24" t="str">
        <f>IF(AND($BB$1=5,AG1191=5,$BC$1=AH1191),'Data Entry'!I1196,"")</f>
        <v/>
      </c>
      <c r="BK1191" s="24" t="str">
        <f t="shared" si="341"/>
        <v/>
      </c>
      <c r="BL1191" s="24" t="str">
        <f t="shared" si="342"/>
        <v/>
      </c>
      <c r="BM1191" s="24" t="str">
        <f t="shared" si="343"/>
        <v/>
      </c>
      <c r="BN1191" s="24" t="str">
        <f t="shared" si="344"/>
        <v/>
      </c>
    </row>
    <row r="1192" spans="1:66">
      <c r="A1192" s="20"/>
      <c r="B1192" s="20"/>
      <c r="C1192" s="20"/>
      <c r="D1192" s="20"/>
      <c r="E1192" s="20"/>
      <c r="F1192" s="20"/>
      <c r="G1192" s="20"/>
      <c r="H1192" s="20"/>
      <c r="I1192" s="20"/>
      <c r="J1192" s="20"/>
      <c r="K1192" s="20"/>
      <c r="L1192" s="20"/>
      <c r="M1192" s="20"/>
      <c r="N1192" s="20"/>
      <c r="O1192" s="20"/>
      <c r="P1192" s="20"/>
      <c r="Q1192" s="20"/>
      <c r="R1192" s="20"/>
      <c r="S1192" s="20"/>
      <c r="T1192" s="20"/>
      <c r="U1192" s="20"/>
      <c r="V1192" s="20"/>
      <c r="W1192" s="20"/>
      <c r="X1192" s="20"/>
      <c r="Y1192" s="20"/>
      <c r="Z1192" s="20"/>
      <c r="AA1192" s="20"/>
      <c r="AB1192" s="20"/>
      <c r="AC1192" s="20"/>
      <c r="AD1192" s="20"/>
      <c r="AE1192" s="27"/>
      <c r="AF1192" t="str">
        <f>IF(AK1192="","",IF(AK1192&gt;0,COUNT($AG$2:AG1192),""))</f>
        <v/>
      </c>
      <c r="AG1192" s="24">
        <f t="shared" si="327"/>
        <v>5</v>
      </c>
      <c r="AH1192" s="24">
        <f>IF(AND($AJ$1=5),'Data Entry'!C1197,"")</f>
        <v>0</v>
      </c>
      <c r="AI1192" s="24">
        <f>IF(AND($AJ$1=5),'Data Entry'!D1197,"")</f>
        <v>0</v>
      </c>
      <c r="AJ1192" s="24" t="str">
        <f t="shared" si="328"/>
        <v/>
      </c>
      <c r="AK1192" s="24">
        <f>IF(AND($AJ$1=5),'Data Entry'!F1197,"")</f>
        <v>0</v>
      </c>
      <c r="AL1192" s="24" t="str">
        <f t="shared" si="329"/>
        <v/>
      </c>
      <c r="AM1192" s="24">
        <f>IF(AND($AJ$1=5),'Data Entry'!G1197,"")</f>
        <v>0</v>
      </c>
      <c r="AN1192" s="24" t="str">
        <f t="shared" si="330"/>
        <v/>
      </c>
      <c r="AO1192" s="24" t="str">
        <f t="shared" si="331"/>
        <v/>
      </c>
      <c r="AP1192" s="24">
        <f>IF(AND($AJ$1=5),'Data Entry'!E1197,"")</f>
        <v>0</v>
      </c>
      <c r="AQ1192" s="24">
        <f>IF(AND($AJ$1=5),'Data Entry'!H1197,"")</f>
        <v>0</v>
      </c>
      <c r="AR1192" s="24">
        <f>IF(AND($AJ$1=5),'Data Entry'!I1197,"")</f>
        <v>0</v>
      </c>
      <c r="AS1192" s="24" t="str">
        <f t="shared" si="332"/>
        <v/>
      </c>
      <c r="AT1192" s="24" t="str">
        <f t="shared" si="333"/>
        <v/>
      </c>
      <c r="AU1192" s="24" t="str">
        <f t="shared" si="334"/>
        <v/>
      </c>
      <c r="AV1192" s="24" t="str">
        <f t="shared" si="335"/>
        <v/>
      </c>
      <c r="AX1192" t="str">
        <f>IF(BC1192="","",IF(BC1192&gt;0,COUNT($AY$2:AY1192),""))</f>
        <v/>
      </c>
      <c r="AY1192" s="24" t="str">
        <f t="shared" si="336"/>
        <v/>
      </c>
      <c r="AZ1192" s="24" t="str">
        <f>IF(AND($BB$1=5,$BC$1=AH1192),'Data Entry'!C1197,"")</f>
        <v/>
      </c>
      <c r="BA1192" s="24" t="str">
        <f>IF(AND($BB$1=5,AG1192=5,$BC$1=AH1192),'Data Entry'!D1197,"")</f>
        <v/>
      </c>
      <c r="BB1192" s="24" t="str">
        <f t="shared" si="337"/>
        <v/>
      </c>
      <c r="BC1192" s="24" t="str">
        <f>IF(AND($BB$1=5,AG1192=5,$BC$1=AH1192),'Data Entry'!F1197,"")</f>
        <v/>
      </c>
      <c r="BD1192" s="24" t="str">
        <f t="shared" si="338"/>
        <v/>
      </c>
      <c r="BE1192" s="24" t="str">
        <f>IF(AND($BB$1=5,AG1192=5,$BC$1=AH1192),'Data Entry'!G1197,"")</f>
        <v/>
      </c>
      <c r="BF1192" s="24" t="str">
        <f t="shared" si="339"/>
        <v/>
      </c>
      <c r="BG1192" s="24" t="str">
        <f t="shared" si="340"/>
        <v/>
      </c>
      <c r="BH1192" s="24" t="str">
        <f>IF(AND($BB$1=5,AG1192=5,$BC$1=AH1192),'Data Entry'!E1197,"")</f>
        <v/>
      </c>
      <c r="BI1192" s="24" t="str">
        <f>IF(AND($BB$1=5,AG1192=5,$BC$1=AH1192),'Data Entry'!H1197,"")</f>
        <v/>
      </c>
      <c r="BJ1192" s="24" t="str">
        <f>IF(AND($BB$1=5,AG1192=5,$BC$1=AH1192),'Data Entry'!I1197,"")</f>
        <v/>
      </c>
      <c r="BK1192" s="24" t="str">
        <f t="shared" si="341"/>
        <v/>
      </c>
      <c r="BL1192" s="24" t="str">
        <f t="shared" si="342"/>
        <v/>
      </c>
      <c r="BM1192" s="24" t="str">
        <f t="shared" si="343"/>
        <v/>
      </c>
      <c r="BN1192" s="24" t="str">
        <f t="shared" si="344"/>
        <v/>
      </c>
    </row>
    <row r="1193" spans="1:66">
      <c r="A1193" s="20"/>
      <c r="B1193" s="20"/>
      <c r="C1193" s="20"/>
      <c r="D1193" s="20"/>
      <c r="E1193" s="20"/>
      <c r="F1193" s="20"/>
      <c r="G1193" s="20"/>
      <c r="H1193" s="20"/>
      <c r="I1193" s="20"/>
      <c r="J1193" s="20"/>
      <c r="K1193" s="20"/>
      <c r="L1193" s="20"/>
      <c r="M1193" s="20"/>
      <c r="N1193" s="20"/>
      <c r="O1193" s="20"/>
      <c r="P1193" s="20"/>
      <c r="Q1193" s="20"/>
      <c r="R1193" s="20"/>
      <c r="S1193" s="20"/>
      <c r="T1193" s="20"/>
      <c r="U1193" s="20"/>
      <c r="V1193" s="20"/>
      <c r="W1193" s="20"/>
      <c r="X1193" s="20"/>
      <c r="Y1193" s="20"/>
      <c r="Z1193" s="20"/>
      <c r="AA1193" s="20"/>
      <c r="AB1193" s="20"/>
      <c r="AC1193" s="20"/>
      <c r="AD1193" s="20"/>
      <c r="AE1193" s="27"/>
      <c r="AF1193" t="str">
        <f>IF(AK1193="","",IF(AK1193&gt;0,COUNT($AG$2:AG1193),""))</f>
        <v/>
      </c>
      <c r="AG1193" s="24">
        <f t="shared" si="327"/>
        <v>5</v>
      </c>
      <c r="AH1193" s="24">
        <f>IF(AND($AJ$1=5),'Data Entry'!C1198,"")</f>
        <v>0</v>
      </c>
      <c r="AI1193" s="24">
        <f>IF(AND($AJ$1=5),'Data Entry'!D1198,"")</f>
        <v>0</v>
      </c>
      <c r="AJ1193" s="24" t="str">
        <f t="shared" si="328"/>
        <v/>
      </c>
      <c r="AK1193" s="24">
        <f>IF(AND($AJ$1=5),'Data Entry'!F1198,"")</f>
        <v>0</v>
      </c>
      <c r="AL1193" s="24" t="str">
        <f t="shared" si="329"/>
        <v/>
      </c>
      <c r="AM1193" s="24">
        <f>IF(AND($AJ$1=5),'Data Entry'!G1198,"")</f>
        <v>0</v>
      </c>
      <c r="AN1193" s="24" t="str">
        <f t="shared" si="330"/>
        <v/>
      </c>
      <c r="AO1193" s="24" t="str">
        <f t="shared" si="331"/>
        <v/>
      </c>
      <c r="AP1193" s="24">
        <f>IF(AND($AJ$1=5),'Data Entry'!E1198,"")</f>
        <v>0</v>
      </c>
      <c r="AQ1193" s="24">
        <f>IF(AND($AJ$1=5),'Data Entry'!H1198,"")</f>
        <v>0</v>
      </c>
      <c r="AR1193" s="24">
        <f>IF(AND($AJ$1=5),'Data Entry'!I1198,"")</f>
        <v>0</v>
      </c>
      <c r="AS1193" s="24" t="str">
        <f t="shared" si="332"/>
        <v/>
      </c>
      <c r="AT1193" s="24" t="str">
        <f t="shared" si="333"/>
        <v/>
      </c>
      <c r="AU1193" s="24" t="str">
        <f t="shared" si="334"/>
        <v/>
      </c>
      <c r="AV1193" s="24" t="str">
        <f t="shared" si="335"/>
        <v/>
      </c>
      <c r="AX1193" t="str">
        <f>IF(BC1193="","",IF(BC1193&gt;0,COUNT($AY$2:AY1193),""))</f>
        <v/>
      </c>
      <c r="AY1193" s="24" t="str">
        <f t="shared" si="336"/>
        <v/>
      </c>
      <c r="AZ1193" s="24" t="str">
        <f>IF(AND($BB$1=5,$BC$1=AH1193),'Data Entry'!C1198,"")</f>
        <v/>
      </c>
      <c r="BA1193" s="24" t="str">
        <f>IF(AND($BB$1=5,AG1193=5,$BC$1=AH1193),'Data Entry'!D1198,"")</f>
        <v/>
      </c>
      <c r="BB1193" s="24" t="str">
        <f t="shared" si="337"/>
        <v/>
      </c>
      <c r="BC1193" s="24" t="str">
        <f>IF(AND($BB$1=5,AG1193=5,$BC$1=AH1193),'Data Entry'!F1198,"")</f>
        <v/>
      </c>
      <c r="BD1193" s="24" t="str">
        <f t="shared" si="338"/>
        <v/>
      </c>
      <c r="BE1193" s="24" t="str">
        <f>IF(AND($BB$1=5,AG1193=5,$BC$1=AH1193),'Data Entry'!G1198,"")</f>
        <v/>
      </c>
      <c r="BF1193" s="24" t="str">
        <f t="shared" si="339"/>
        <v/>
      </c>
      <c r="BG1193" s="24" t="str">
        <f t="shared" si="340"/>
        <v/>
      </c>
      <c r="BH1193" s="24" t="str">
        <f>IF(AND($BB$1=5,AG1193=5,$BC$1=AH1193),'Data Entry'!E1198,"")</f>
        <v/>
      </c>
      <c r="BI1193" s="24" t="str">
        <f>IF(AND($BB$1=5,AG1193=5,$BC$1=AH1193),'Data Entry'!H1198,"")</f>
        <v/>
      </c>
      <c r="BJ1193" s="24" t="str">
        <f>IF(AND($BB$1=5,AG1193=5,$BC$1=AH1193),'Data Entry'!I1198,"")</f>
        <v/>
      </c>
      <c r="BK1193" s="24" t="str">
        <f t="shared" si="341"/>
        <v/>
      </c>
      <c r="BL1193" s="24" t="str">
        <f t="shared" si="342"/>
        <v/>
      </c>
      <c r="BM1193" s="24" t="str">
        <f t="shared" si="343"/>
        <v/>
      </c>
      <c r="BN1193" s="24" t="str">
        <f t="shared" si="344"/>
        <v/>
      </c>
    </row>
    <row r="1194" spans="1:66">
      <c r="A1194" s="20"/>
      <c r="B1194" s="20"/>
      <c r="C1194" s="20"/>
      <c r="D1194" s="20"/>
      <c r="E1194" s="20"/>
      <c r="F1194" s="20"/>
      <c r="G1194" s="20"/>
      <c r="H1194" s="20"/>
      <c r="I1194" s="20"/>
      <c r="J1194" s="20"/>
      <c r="K1194" s="20"/>
      <c r="L1194" s="20"/>
      <c r="M1194" s="20"/>
      <c r="N1194" s="20"/>
      <c r="O1194" s="20"/>
      <c r="P1194" s="20"/>
      <c r="Q1194" s="20"/>
      <c r="R1194" s="20"/>
      <c r="S1194" s="20"/>
      <c r="T1194" s="20"/>
      <c r="U1194" s="20"/>
      <c r="V1194" s="20"/>
      <c r="W1194" s="20"/>
      <c r="X1194" s="20"/>
      <c r="Y1194" s="20"/>
      <c r="Z1194" s="20"/>
      <c r="AA1194" s="20"/>
      <c r="AB1194" s="20"/>
      <c r="AC1194" s="20"/>
      <c r="AD1194" s="20"/>
      <c r="AE1194" s="27"/>
      <c r="AF1194" t="str">
        <f>IF(AK1194="","",IF(AK1194&gt;0,COUNT($AG$2:AG1194),""))</f>
        <v/>
      </c>
      <c r="AG1194" s="24">
        <f t="shared" si="327"/>
        <v>5</v>
      </c>
      <c r="AH1194" s="24">
        <f>IF(AND($AJ$1=5),'Data Entry'!C1199,"")</f>
        <v>0</v>
      </c>
      <c r="AI1194" s="24">
        <f>IF(AND($AJ$1=5),'Data Entry'!D1199,"")</f>
        <v>0</v>
      </c>
      <c r="AJ1194" s="24" t="str">
        <f t="shared" si="328"/>
        <v/>
      </c>
      <c r="AK1194" s="24">
        <f>IF(AND($AJ$1=5),'Data Entry'!F1199,"")</f>
        <v>0</v>
      </c>
      <c r="AL1194" s="24" t="str">
        <f t="shared" si="329"/>
        <v/>
      </c>
      <c r="AM1194" s="24">
        <f>IF(AND($AJ$1=5),'Data Entry'!G1199,"")</f>
        <v>0</v>
      </c>
      <c r="AN1194" s="24" t="str">
        <f t="shared" si="330"/>
        <v/>
      </c>
      <c r="AO1194" s="24" t="str">
        <f t="shared" si="331"/>
        <v/>
      </c>
      <c r="AP1194" s="24">
        <f>IF(AND($AJ$1=5),'Data Entry'!E1199,"")</f>
        <v>0</v>
      </c>
      <c r="AQ1194" s="24">
        <f>IF(AND($AJ$1=5),'Data Entry'!H1199,"")</f>
        <v>0</v>
      </c>
      <c r="AR1194" s="24">
        <f>IF(AND($AJ$1=5),'Data Entry'!I1199,"")</f>
        <v>0</v>
      </c>
      <c r="AS1194" s="24" t="str">
        <f t="shared" si="332"/>
        <v/>
      </c>
      <c r="AT1194" s="24" t="str">
        <f t="shared" si="333"/>
        <v/>
      </c>
      <c r="AU1194" s="24" t="str">
        <f t="shared" si="334"/>
        <v/>
      </c>
      <c r="AV1194" s="24" t="str">
        <f t="shared" si="335"/>
        <v/>
      </c>
      <c r="AX1194" t="str">
        <f>IF(BC1194="","",IF(BC1194&gt;0,COUNT($AY$2:AY1194),""))</f>
        <v/>
      </c>
      <c r="AY1194" s="24" t="str">
        <f t="shared" si="336"/>
        <v/>
      </c>
      <c r="AZ1194" s="24" t="str">
        <f>IF(AND($BB$1=5,$BC$1=AH1194),'Data Entry'!C1199,"")</f>
        <v/>
      </c>
      <c r="BA1194" s="24" t="str">
        <f>IF(AND($BB$1=5,AG1194=5,$BC$1=AH1194),'Data Entry'!D1199,"")</f>
        <v/>
      </c>
      <c r="BB1194" s="24" t="str">
        <f t="shared" si="337"/>
        <v/>
      </c>
      <c r="BC1194" s="24" t="str">
        <f>IF(AND($BB$1=5,AG1194=5,$BC$1=AH1194),'Data Entry'!F1199,"")</f>
        <v/>
      </c>
      <c r="BD1194" s="24" t="str">
        <f t="shared" si="338"/>
        <v/>
      </c>
      <c r="BE1194" s="24" t="str">
        <f>IF(AND($BB$1=5,AG1194=5,$BC$1=AH1194),'Data Entry'!G1199,"")</f>
        <v/>
      </c>
      <c r="BF1194" s="24" t="str">
        <f t="shared" si="339"/>
        <v/>
      </c>
      <c r="BG1194" s="24" t="str">
        <f t="shared" si="340"/>
        <v/>
      </c>
      <c r="BH1194" s="24" t="str">
        <f>IF(AND($BB$1=5,AG1194=5,$BC$1=AH1194),'Data Entry'!E1199,"")</f>
        <v/>
      </c>
      <c r="BI1194" s="24" t="str">
        <f>IF(AND($BB$1=5,AG1194=5,$BC$1=AH1194),'Data Entry'!H1199,"")</f>
        <v/>
      </c>
      <c r="BJ1194" s="24" t="str">
        <f>IF(AND($BB$1=5,AG1194=5,$BC$1=AH1194),'Data Entry'!I1199,"")</f>
        <v/>
      </c>
      <c r="BK1194" s="24" t="str">
        <f t="shared" si="341"/>
        <v/>
      </c>
      <c r="BL1194" s="24" t="str">
        <f t="shared" si="342"/>
        <v/>
      </c>
      <c r="BM1194" s="24" t="str">
        <f t="shared" si="343"/>
        <v/>
      </c>
      <c r="BN1194" s="24" t="str">
        <f t="shared" si="344"/>
        <v/>
      </c>
    </row>
    <row r="1195" spans="1:66">
      <c r="A1195" s="20"/>
      <c r="B1195" s="20"/>
      <c r="C1195" s="20"/>
      <c r="D1195" s="20"/>
      <c r="E1195" s="20"/>
      <c r="F1195" s="20"/>
      <c r="G1195" s="20"/>
      <c r="H1195" s="20"/>
      <c r="I1195" s="20"/>
      <c r="J1195" s="20"/>
      <c r="K1195" s="20"/>
      <c r="L1195" s="20"/>
      <c r="M1195" s="20"/>
      <c r="N1195" s="20"/>
      <c r="O1195" s="20"/>
      <c r="P1195" s="20"/>
      <c r="Q1195" s="20"/>
      <c r="R1195" s="20"/>
      <c r="S1195" s="20"/>
      <c r="T1195" s="20"/>
      <c r="U1195" s="20"/>
      <c r="V1195" s="20"/>
      <c r="W1195" s="20"/>
      <c r="X1195" s="20"/>
      <c r="Y1195" s="20"/>
      <c r="Z1195" s="20"/>
      <c r="AA1195" s="20"/>
      <c r="AB1195" s="20"/>
      <c r="AC1195" s="20"/>
      <c r="AD1195" s="20"/>
      <c r="AE1195" s="27"/>
      <c r="AF1195" t="str">
        <f>IF(AK1195="","",IF(AK1195&gt;0,COUNT($AG$2:AG1195),""))</f>
        <v/>
      </c>
      <c r="AG1195" s="24">
        <f t="shared" si="327"/>
        <v>5</v>
      </c>
      <c r="AH1195" s="24">
        <f>IF(AND($AJ$1=5),'Data Entry'!C1200,"")</f>
        <v>0</v>
      </c>
      <c r="AI1195" s="24">
        <f>IF(AND($AJ$1=5),'Data Entry'!D1200,"")</f>
        <v>0</v>
      </c>
      <c r="AJ1195" s="24" t="str">
        <f t="shared" si="328"/>
        <v/>
      </c>
      <c r="AK1195" s="24">
        <f>IF(AND($AJ$1=5),'Data Entry'!F1200,"")</f>
        <v>0</v>
      </c>
      <c r="AL1195" s="24" t="str">
        <f t="shared" si="329"/>
        <v/>
      </c>
      <c r="AM1195" s="24">
        <f>IF(AND($AJ$1=5),'Data Entry'!G1200,"")</f>
        <v>0</v>
      </c>
      <c r="AN1195" s="24" t="str">
        <f t="shared" si="330"/>
        <v/>
      </c>
      <c r="AO1195" s="24" t="str">
        <f t="shared" si="331"/>
        <v/>
      </c>
      <c r="AP1195" s="24">
        <f>IF(AND($AJ$1=5),'Data Entry'!E1200,"")</f>
        <v>0</v>
      </c>
      <c r="AQ1195" s="24">
        <f>IF(AND($AJ$1=5),'Data Entry'!H1200,"")</f>
        <v>0</v>
      </c>
      <c r="AR1195" s="24">
        <f>IF(AND($AJ$1=5),'Data Entry'!I1200,"")</f>
        <v>0</v>
      </c>
      <c r="AS1195" s="24" t="str">
        <f t="shared" si="332"/>
        <v/>
      </c>
      <c r="AT1195" s="24" t="str">
        <f t="shared" si="333"/>
        <v/>
      </c>
      <c r="AU1195" s="24" t="str">
        <f t="shared" si="334"/>
        <v/>
      </c>
      <c r="AV1195" s="24" t="str">
        <f t="shared" si="335"/>
        <v/>
      </c>
      <c r="AX1195" t="str">
        <f>IF(BC1195="","",IF(BC1195&gt;0,COUNT($AY$2:AY1195),""))</f>
        <v/>
      </c>
      <c r="AY1195" s="24" t="str">
        <f t="shared" si="336"/>
        <v/>
      </c>
      <c r="AZ1195" s="24" t="str">
        <f>IF(AND($BB$1=5,$BC$1=AH1195),'Data Entry'!C1200,"")</f>
        <v/>
      </c>
      <c r="BA1195" s="24" t="str">
        <f>IF(AND($BB$1=5,AG1195=5,$BC$1=AH1195),'Data Entry'!D1200,"")</f>
        <v/>
      </c>
      <c r="BB1195" s="24" t="str">
        <f t="shared" si="337"/>
        <v/>
      </c>
      <c r="BC1195" s="24" t="str">
        <f>IF(AND($BB$1=5,AG1195=5,$BC$1=AH1195),'Data Entry'!F1200,"")</f>
        <v/>
      </c>
      <c r="BD1195" s="24" t="str">
        <f t="shared" si="338"/>
        <v/>
      </c>
      <c r="BE1195" s="24" t="str">
        <f>IF(AND($BB$1=5,AG1195=5,$BC$1=AH1195),'Data Entry'!G1200,"")</f>
        <v/>
      </c>
      <c r="BF1195" s="24" t="str">
        <f t="shared" si="339"/>
        <v/>
      </c>
      <c r="BG1195" s="24" t="str">
        <f t="shared" si="340"/>
        <v/>
      </c>
      <c r="BH1195" s="24" t="str">
        <f>IF(AND($BB$1=5,AG1195=5,$BC$1=AH1195),'Data Entry'!E1200,"")</f>
        <v/>
      </c>
      <c r="BI1195" s="24" t="str">
        <f>IF(AND($BB$1=5,AG1195=5,$BC$1=AH1195),'Data Entry'!H1200,"")</f>
        <v/>
      </c>
      <c r="BJ1195" s="24" t="str">
        <f>IF(AND($BB$1=5,AG1195=5,$BC$1=AH1195),'Data Entry'!I1200,"")</f>
        <v/>
      </c>
      <c r="BK1195" s="24" t="str">
        <f t="shared" si="341"/>
        <v/>
      </c>
      <c r="BL1195" s="24" t="str">
        <f t="shared" si="342"/>
        <v/>
      </c>
      <c r="BM1195" s="24" t="str">
        <f t="shared" si="343"/>
        <v/>
      </c>
      <c r="BN1195" s="24" t="str">
        <f t="shared" si="344"/>
        <v/>
      </c>
    </row>
    <row r="1196" spans="1:66">
      <c r="A1196" s="20"/>
      <c r="B1196" s="20"/>
      <c r="C1196" s="20"/>
      <c r="D1196" s="20"/>
      <c r="E1196" s="20"/>
      <c r="F1196" s="20"/>
      <c r="G1196" s="20"/>
      <c r="H1196" s="20"/>
      <c r="I1196" s="20"/>
      <c r="J1196" s="20"/>
      <c r="K1196" s="20"/>
      <c r="L1196" s="20"/>
      <c r="M1196" s="20"/>
      <c r="N1196" s="20"/>
      <c r="O1196" s="20"/>
      <c r="P1196" s="20"/>
      <c r="Q1196" s="20"/>
      <c r="R1196" s="20"/>
      <c r="S1196" s="20"/>
      <c r="T1196" s="20"/>
      <c r="U1196" s="20"/>
      <c r="V1196" s="20"/>
      <c r="W1196" s="20"/>
      <c r="X1196" s="20"/>
      <c r="Y1196" s="20"/>
      <c r="Z1196" s="20"/>
      <c r="AA1196" s="20"/>
      <c r="AB1196" s="20"/>
      <c r="AC1196" s="20"/>
      <c r="AD1196" s="20"/>
      <c r="AE1196" s="27"/>
      <c r="AF1196" t="str">
        <f>IF(AK1196="","",IF(AK1196&gt;0,COUNT($AG$2:AG1196),""))</f>
        <v/>
      </c>
      <c r="AG1196" s="24">
        <f t="shared" si="327"/>
        <v>5</v>
      </c>
      <c r="AH1196" s="24">
        <f>IF(AND($AJ$1=5),'Data Entry'!C1201,"")</f>
        <v>0</v>
      </c>
      <c r="AI1196" s="24">
        <f>IF(AND($AJ$1=5),'Data Entry'!D1201,"")</f>
        <v>0</v>
      </c>
      <c r="AJ1196" s="24" t="str">
        <f t="shared" si="328"/>
        <v/>
      </c>
      <c r="AK1196" s="24">
        <f>IF(AND($AJ$1=5),'Data Entry'!F1201,"")</f>
        <v>0</v>
      </c>
      <c r="AL1196" s="24" t="str">
        <f t="shared" si="329"/>
        <v/>
      </c>
      <c r="AM1196" s="24">
        <f>IF(AND($AJ$1=5),'Data Entry'!G1201,"")</f>
        <v>0</v>
      </c>
      <c r="AN1196" s="24" t="str">
        <f t="shared" si="330"/>
        <v/>
      </c>
      <c r="AO1196" s="24" t="str">
        <f t="shared" si="331"/>
        <v/>
      </c>
      <c r="AP1196" s="24">
        <f>IF(AND($AJ$1=5),'Data Entry'!E1201,"")</f>
        <v>0</v>
      </c>
      <c r="AQ1196" s="24">
        <f>IF(AND($AJ$1=5),'Data Entry'!H1201,"")</f>
        <v>0</v>
      </c>
      <c r="AR1196" s="24">
        <f>IF(AND($AJ$1=5),'Data Entry'!I1201,"")</f>
        <v>0</v>
      </c>
      <c r="AS1196" s="24" t="str">
        <f t="shared" si="332"/>
        <v/>
      </c>
      <c r="AT1196" s="24" t="str">
        <f t="shared" si="333"/>
        <v/>
      </c>
      <c r="AU1196" s="24" t="str">
        <f t="shared" si="334"/>
        <v/>
      </c>
      <c r="AV1196" s="24" t="str">
        <f t="shared" si="335"/>
        <v/>
      </c>
      <c r="AX1196" t="str">
        <f>IF(BC1196="","",IF(BC1196&gt;0,COUNT($AY$2:AY1196),""))</f>
        <v/>
      </c>
      <c r="AY1196" s="24" t="str">
        <f t="shared" si="336"/>
        <v/>
      </c>
      <c r="AZ1196" s="24" t="str">
        <f>IF(AND($BB$1=5,$BC$1=AH1196),'Data Entry'!C1201,"")</f>
        <v/>
      </c>
      <c r="BA1196" s="24" t="str">
        <f>IF(AND($BB$1=5,AG1196=5,$BC$1=AH1196),'Data Entry'!D1201,"")</f>
        <v/>
      </c>
      <c r="BB1196" s="24" t="str">
        <f t="shared" si="337"/>
        <v/>
      </c>
      <c r="BC1196" s="24" t="str">
        <f>IF(AND($BB$1=5,AG1196=5,$BC$1=AH1196),'Data Entry'!F1201,"")</f>
        <v/>
      </c>
      <c r="BD1196" s="24" t="str">
        <f t="shared" si="338"/>
        <v/>
      </c>
      <c r="BE1196" s="24" t="str">
        <f>IF(AND($BB$1=5,AG1196=5,$BC$1=AH1196),'Data Entry'!G1201,"")</f>
        <v/>
      </c>
      <c r="BF1196" s="24" t="str">
        <f t="shared" si="339"/>
        <v/>
      </c>
      <c r="BG1196" s="24" t="str">
        <f t="shared" si="340"/>
        <v/>
      </c>
      <c r="BH1196" s="24" t="str">
        <f>IF(AND($BB$1=5,AG1196=5,$BC$1=AH1196),'Data Entry'!E1201,"")</f>
        <v/>
      </c>
      <c r="BI1196" s="24" t="str">
        <f>IF(AND($BB$1=5,AG1196=5,$BC$1=AH1196),'Data Entry'!H1201,"")</f>
        <v/>
      </c>
      <c r="BJ1196" s="24" t="str">
        <f>IF(AND($BB$1=5,AG1196=5,$BC$1=AH1196),'Data Entry'!I1201,"")</f>
        <v/>
      </c>
      <c r="BK1196" s="24" t="str">
        <f t="shared" si="341"/>
        <v/>
      </c>
      <c r="BL1196" s="24" t="str">
        <f t="shared" si="342"/>
        <v/>
      </c>
      <c r="BM1196" s="24" t="str">
        <f t="shared" si="343"/>
        <v/>
      </c>
      <c r="BN1196" s="24" t="str">
        <f t="shared" si="344"/>
        <v/>
      </c>
    </row>
    <row r="1197" spans="1:66">
      <c r="A1197" s="20"/>
      <c r="B1197" s="20"/>
      <c r="C1197" s="20"/>
      <c r="D1197" s="20"/>
      <c r="E1197" s="20"/>
      <c r="F1197" s="20"/>
      <c r="G1197" s="20"/>
      <c r="H1197" s="20"/>
      <c r="I1197" s="20"/>
      <c r="J1197" s="20"/>
      <c r="K1197" s="20"/>
      <c r="L1197" s="20"/>
      <c r="M1197" s="20"/>
      <c r="N1197" s="20"/>
      <c r="O1197" s="20"/>
      <c r="P1197" s="20"/>
      <c r="Q1197" s="20"/>
      <c r="R1197" s="20"/>
      <c r="S1197" s="20"/>
      <c r="T1197" s="20"/>
      <c r="U1197" s="20"/>
      <c r="V1197" s="20"/>
      <c r="W1197" s="20"/>
      <c r="X1197" s="20"/>
      <c r="Y1197" s="20"/>
      <c r="Z1197" s="20"/>
      <c r="AA1197" s="20"/>
      <c r="AB1197" s="20"/>
      <c r="AC1197" s="20"/>
      <c r="AD1197" s="20"/>
      <c r="AE1197" s="27"/>
      <c r="AF1197" t="str">
        <f>IF(AK1197="","",IF(AK1197&gt;0,COUNT($AG$2:AG1197),""))</f>
        <v/>
      </c>
      <c r="AG1197" s="24">
        <f t="shared" si="327"/>
        <v>5</v>
      </c>
      <c r="AH1197" s="24">
        <f>IF(AND($AJ$1=5),'Data Entry'!C1202,"")</f>
        <v>0</v>
      </c>
      <c r="AI1197" s="24">
        <f>IF(AND($AJ$1=5),'Data Entry'!D1202,"")</f>
        <v>0</v>
      </c>
      <c r="AJ1197" s="24" t="str">
        <f t="shared" si="328"/>
        <v/>
      </c>
      <c r="AK1197" s="24">
        <f>IF(AND($AJ$1=5),'Data Entry'!F1202,"")</f>
        <v>0</v>
      </c>
      <c r="AL1197" s="24" t="str">
        <f t="shared" si="329"/>
        <v/>
      </c>
      <c r="AM1197" s="24">
        <f>IF(AND($AJ$1=5),'Data Entry'!G1202,"")</f>
        <v>0</v>
      </c>
      <c r="AN1197" s="24" t="str">
        <f t="shared" si="330"/>
        <v/>
      </c>
      <c r="AO1197" s="24" t="str">
        <f t="shared" si="331"/>
        <v/>
      </c>
      <c r="AP1197" s="24">
        <f>IF(AND($AJ$1=5),'Data Entry'!E1202,"")</f>
        <v>0</v>
      </c>
      <c r="AQ1197" s="24">
        <f>IF(AND($AJ$1=5),'Data Entry'!H1202,"")</f>
        <v>0</v>
      </c>
      <c r="AR1197" s="24">
        <f>IF(AND($AJ$1=5),'Data Entry'!I1202,"")</f>
        <v>0</v>
      </c>
      <c r="AS1197" s="24" t="str">
        <f t="shared" si="332"/>
        <v/>
      </c>
      <c r="AT1197" s="24" t="str">
        <f t="shared" si="333"/>
        <v/>
      </c>
      <c r="AU1197" s="24" t="str">
        <f t="shared" si="334"/>
        <v/>
      </c>
      <c r="AV1197" s="24" t="str">
        <f t="shared" si="335"/>
        <v/>
      </c>
      <c r="AX1197" t="str">
        <f>IF(BC1197="","",IF(BC1197&gt;0,COUNT($AY$2:AY1197),""))</f>
        <v/>
      </c>
      <c r="AY1197" s="24" t="str">
        <f t="shared" si="336"/>
        <v/>
      </c>
      <c r="AZ1197" s="24" t="str">
        <f>IF(AND($BB$1=5,$BC$1=AH1197),'Data Entry'!C1202,"")</f>
        <v/>
      </c>
      <c r="BA1197" s="24" t="str">
        <f>IF(AND($BB$1=5,AG1197=5,$BC$1=AH1197),'Data Entry'!D1202,"")</f>
        <v/>
      </c>
      <c r="BB1197" s="24" t="str">
        <f t="shared" si="337"/>
        <v/>
      </c>
      <c r="BC1197" s="24" t="str">
        <f>IF(AND($BB$1=5,AG1197=5,$BC$1=AH1197),'Data Entry'!F1202,"")</f>
        <v/>
      </c>
      <c r="BD1197" s="24" t="str">
        <f t="shared" si="338"/>
        <v/>
      </c>
      <c r="BE1197" s="24" t="str">
        <f>IF(AND($BB$1=5,AG1197=5,$BC$1=AH1197),'Data Entry'!G1202,"")</f>
        <v/>
      </c>
      <c r="BF1197" s="24" t="str">
        <f t="shared" si="339"/>
        <v/>
      </c>
      <c r="BG1197" s="24" t="str">
        <f t="shared" si="340"/>
        <v/>
      </c>
      <c r="BH1197" s="24" t="str">
        <f>IF(AND($BB$1=5,AG1197=5,$BC$1=AH1197),'Data Entry'!E1202,"")</f>
        <v/>
      </c>
      <c r="BI1197" s="24" t="str">
        <f>IF(AND($BB$1=5,AG1197=5,$BC$1=AH1197),'Data Entry'!H1202,"")</f>
        <v/>
      </c>
      <c r="BJ1197" s="24" t="str">
        <f>IF(AND($BB$1=5,AG1197=5,$BC$1=AH1197),'Data Entry'!I1202,"")</f>
        <v/>
      </c>
      <c r="BK1197" s="24" t="str">
        <f t="shared" si="341"/>
        <v/>
      </c>
      <c r="BL1197" s="24" t="str">
        <f t="shared" si="342"/>
        <v/>
      </c>
      <c r="BM1197" s="24" t="str">
        <f t="shared" si="343"/>
        <v/>
      </c>
      <c r="BN1197" s="24" t="str">
        <f t="shared" si="344"/>
        <v/>
      </c>
    </row>
    <row r="1198" spans="1:66">
      <c r="A1198" s="20"/>
      <c r="B1198" s="20"/>
      <c r="C1198" s="20"/>
      <c r="D1198" s="20"/>
      <c r="E1198" s="20"/>
      <c r="F1198" s="20"/>
      <c r="G1198" s="20"/>
      <c r="H1198" s="20"/>
      <c r="I1198" s="20"/>
      <c r="J1198" s="20"/>
      <c r="K1198" s="20"/>
      <c r="L1198" s="20"/>
      <c r="M1198" s="20"/>
      <c r="N1198" s="20"/>
      <c r="O1198" s="20"/>
      <c r="P1198" s="20"/>
      <c r="Q1198" s="20"/>
      <c r="R1198" s="20"/>
      <c r="S1198" s="20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  <c r="AD1198" s="20"/>
      <c r="AE1198" s="27"/>
      <c r="AF1198" t="str">
        <f>IF(AK1198="","",IF(AK1198&gt;0,COUNT($AG$2:AG1198),""))</f>
        <v/>
      </c>
      <c r="AG1198" s="24">
        <f t="shared" si="327"/>
        <v>5</v>
      </c>
      <c r="AH1198" s="24">
        <f>IF(AND($AJ$1=5),'Data Entry'!C1203,"")</f>
        <v>0</v>
      </c>
      <c r="AI1198" s="24">
        <f>IF(AND($AJ$1=5),'Data Entry'!D1203,"")</f>
        <v>0</v>
      </c>
      <c r="AJ1198" s="24" t="str">
        <f t="shared" si="328"/>
        <v/>
      </c>
      <c r="AK1198" s="24">
        <f>IF(AND($AJ$1=5),'Data Entry'!F1203,"")</f>
        <v>0</v>
      </c>
      <c r="AL1198" s="24" t="str">
        <f t="shared" si="329"/>
        <v/>
      </c>
      <c r="AM1198" s="24">
        <f>IF(AND($AJ$1=5),'Data Entry'!G1203,"")</f>
        <v>0</v>
      </c>
      <c r="AN1198" s="24" t="str">
        <f t="shared" si="330"/>
        <v/>
      </c>
      <c r="AO1198" s="24" t="str">
        <f t="shared" si="331"/>
        <v/>
      </c>
      <c r="AP1198" s="24">
        <f>IF(AND($AJ$1=5),'Data Entry'!E1203,"")</f>
        <v>0</v>
      </c>
      <c r="AQ1198" s="24">
        <f>IF(AND($AJ$1=5),'Data Entry'!H1203,"")</f>
        <v>0</v>
      </c>
      <c r="AR1198" s="24">
        <f>IF(AND($AJ$1=5),'Data Entry'!I1203,"")</f>
        <v>0</v>
      </c>
      <c r="AS1198" s="24" t="str">
        <f t="shared" si="332"/>
        <v/>
      </c>
      <c r="AT1198" s="24" t="str">
        <f t="shared" si="333"/>
        <v/>
      </c>
      <c r="AU1198" s="24" t="str">
        <f t="shared" si="334"/>
        <v/>
      </c>
      <c r="AV1198" s="24" t="str">
        <f t="shared" si="335"/>
        <v/>
      </c>
      <c r="AX1198" t="str">
        <f>IF(BC1198="","",IF(BC1198&gt;0,COUNT($AY$2:AY1198),""))</f>
        <v/>
      </c>
      <c r="AY1198" s="24" t="str">
        <f t="shared" si="336"/>
        <v/>
      </c>
      <c r="AZ1198" s="24" t="str">
        <f>IF(AND($BB$1=5,$BC$1=AH1198),'Data Entry'!C1203,"")</f>
        <v/>
      </c>
      <c r="BA1198" s="24" t="str">
        <f>IF(AND($BB$1=5,AG1198=5,$BC$1=AH1198),'Data Entry'!D1203,"")</f>
        <v/>
      </c>
      <c r="BB1198" s="24" t="str">
        <f t="shared" si="337"/>
        <v/>
      </c>
      <c r="BC1198" s="24" t="str">
        <f>IF(AND($BB$1=5,AG1198=5,$BC$1=AH1198),'Data Entry'!F1203,"")</f>
        <v/>
      </c>
      <c r="BD1198" s="24" t="str">
        <f t="shared" si="338"/>
        <v/>
      </c>
      <c r="BE1198" s="24" t="str">
        <f>IF(AND($BB$1=5,AG1198=5,$BC$1=AH1198),'Data Entry'!G1203,"")</f>
        <v/>
      </c>
      <c r="BF1198" s="24" t="str">
        <f t="shared" si="339"/>
        <v/>
      </c>
      <c r="BG1198" s="24" t="str">
        <f t="shared" si="340"/>
        <v/>
      </c>
      <c r="BH1198" s="24" t="str">
        <f>IF(AND($BB$1=5,AG1198=5,$BC$1=AH1198),'Data Entry'!E1203,"")</f>
        <v/>
      </c>
      <c r="BI1198" s="24" t="str">
        <f>IF(AND($BB$1=5,AG1198=5,$BC$1=AH1198),'Data Entry'!H1203,"")</f>
        <v/>
      </c>
      <c r="BJ1198" s="24" t="str">
        <f>IF(AND($BB$1=5,AG1198=5,$BC$1=AH1198),'Data Entry'!I1203,"")</f>
        <v/>
      </c>
      <c r="BK1198" s="24" t="str">
        <f t="shared" si="341"/>
        <v/>
      </c>
      <c r="BL1198" s="24" t="str">
        <f t="shared" si="342"/>
        <v/>
      </c>
      <c r="BM1198" s="24" t="str">
        <f t="shared" si="343"/>
        <v/>
      </c>
      <c r="BN1198" s="24" t="str">
        <f t="shared" si="344"/>
        <v/>
      </c>
    </row>
    <row r="1199" spans="1:66">
      <c r="A1199" s="20"/>
      <c r="B1199" s="20"/>
      <c r="C1199" s="20"/>
      <c r="D1199" s="20"/>
      <c r="E1199" s="20"/>
      <c r="F1199" s="20"/>
      <c r="G1199" s="20"/>
      <c r="H1199" s="20"/>
      <c r="I1199" s="20"/>
      <c r="J1199" s="20"/>
      <c r="K1199" s="20"/>
      <c r="L1199" s="20"/>
      <c r="M1199" s="20"/>
      <c r="N1199" s="20"/>
      <c r="O1199" s="20"/>
      <c r="P1199" s="20"/>
      <c r="Q1199" s="20"/>
      <c r="R1199" s="20"/>
      <c r="S1199" s="20"/>
      <c r="T1199" s="20"/>
      <c r="U1199" s="20"/>
      <c r="V1199" s="20"/>
      <c r="W1199" s="20"/>
      <c r="X1199" s="20"/>
      <c r="Y1199" s="20"/>
      <c r="Z1199" s="20"/>
      <c r="AA1199" s="20"/>
      <c r="AB1199" s="20"/>
      <c r="AC1199" s="20"/>
      <c r="AD1199" s="20"/>
      <c r="AE1199" s="27"/>
      <c r="AF1199" t="str">
        <f>IF(AK1199="","",IF(AK1199&gt;0,COUNT($AG$2:AG1199),""))</f>
        <v/>
      </c>
      <c r="AG1199" s="24">
        <f t="shared" si="327"/>
        <v>5</v>
      </c>
      <c r="AH1199" s="24">
        <f>IF(AND($AJ$1=5),'Data Entry'!C1204,"")</f>
        <v>0</v>
      </c>
      <c r="AI1199" s="24">
        <f>IF(AND($AJ$1=5),'Data Entry'!D1204,"")</f>
        <v>0</v>
      </c>
      <c r="AJ1199" s="24" t="str">
        <f t="shared" si="328"/>
        <v/>
      </c>
      <c r="AK1199" s="24">
        <f>IF(AND($AJ$1=5),'Data Entry'!F1204,"")</f>
        <v>0</v>
      </c>
      <c r="AL1199" s="24" t="str">
        <f t="shared" si="329"/>
        <v/>
      </c>
      <c r="AM1199" s="24">
        <f>IF(AND($AJ$1=5),'Data Entry'!G1204,"")</f>
        <v>0</v>
      </c>
      <c r="AN1199" s="24" t="str">
        <f t="shared" si="330"/>
        <v/>
      </c>
      <c r="AO1199" s="24" t="str">
        <f t="shared" si="331"/>
        <v/>
      </c>
      <c r="AP1199" s="24">
        <f>IF(AND($AJ$1=5),'Data Entry'!E1204,"")</f>
        <v>0</v>
      </c>
      <c r="AQ1199" s="24">
        <f>IF(AND($AJ$1=5),'Data Entry'!H1204,"")</f>
        <v>0</v>
      </c>
      <c r="AR1199" s="24">
        <f>IF(AND($AJ$1=5),'Data Entry'!I1204,"")</f>
        <v>0</v>
      </c>
      <c r="AS1199" s="24" t="str">
        <f t="shared" si="332"/>
        <v/>
      </c>
      <c r="AT1199" s="24" t="str">
        <f t="shared" si="333"/>
        <v/>
      </c>
      <c r="AU1199" s="24" t="str">
        <f t="shared" si="334"/>
        <v/>
      </c>
      <c r="AV1199" s="24" t="str">
        <f t="shared" si="335"/>
        <v/>
      </c>
      <c r="AX1199" t="str">
        <f>IF(BC1199="","",IF(BC1199&gt;0,COUNT($AY$2:AY1199),""))</f>
        <v/>
      </c>
      <c r="AY1199" s="24" t="str">
        <f t="shared" si="336"/>
        <v/>
      </c>
      <c r="AZ1199" s="24" t="str">
        <f>IF(AND($BB$1=5,$BC$1=AH1199),'Data Entry'!C1204,"")</f>
        <v/>
      </c>
      <c r="BA1199" s="24" t="str">
        <f>IF(AND($BB$1=5,AG1199=5,$BC$1=AH1199),'Data Entry'!D1204,"")</f>
        <v/>
      </c>
      <c r="BB1199" s="24" t="str">
        <f t="shared" si="337"/>
        <v/>
      </c>
      <c r="BC1199" s="24" t="str">
        <f>IF(AND($BB$1=5,AG1199=5,$BC$1=AH1199),'Data Entry'!F1204,"")</f>
        <v/>
      </c>
      <c r="BD1199" s="24" t="str">
        <f t="shared" si="338"/>
        <v/>
      </c>
      <c r="BE1199" s="24" t="str">
        <f>IF(AND($BB$1=5,AG1199=5,$BC$1=AH1199),'Data Entry'!G1204,"")</f>
        <v/>
      </c>
      <c r="BF1199" s="24" t="str">
        <f t="shared" si="339"/>
        <v/>
      </c>
      <c r="BG1199" s="24" t="str">
        <f t="shared" si="340"/>
        <v/>
      </c>
      <c r="BH1199" s="24" t="str">
        <f>IF(AND($BB$1=5,AG1199=5,$BC$1=AH1199),'Data Entry'!E1204,"")</f>
        <v/>
      </c>
      <c r="BI1199" s="24" t="str">
        <f>IF(AND($BB$1=5,AG1199=5,$BC$1=AH1199),'Data Entry'!H1204,"")</f>
        <v/>
      </c>
      <c r="BJ1199" s="24" t="str">
        <f>IF(AND($BB$1=5,AG1199=5,$BC$1=AH1199),'Data Entry'!I1204,"")</f>
        <v/>
      </c>
      <c r="BK1199" s="24" t="str">
        <f t="shared" si="341"/>
        <v/>
      </c>
      <c r="BL1199" s="24" t="str">
        <f t="shared" si="342"/>
        <v/>
      </c>
      <c r="BM1199" s="24" t="str">
        <f t="shared" si="343"/>
        <v/>
      </c>
      <c r="BN1199" s="24" t="str">
        <f t="shared" si="344"/>
        <v/>
      </c>
    </row>
    <row r="1200" spans="1:66">
      <c r="A1200" s="20"/>
      <c r="B1200" s="20"/>
      <c r="C1200" s="20"/>
      <c r="D1200" s="20"/>
      <c r="E1200" s="20"/>
      <c r="F1200" s="20"/>
      <c r="G1200" s="20"/>
      <c r="H1200" s="20"/>
      <c r="I1200" s="20"/>
      <c r="J1200" s="20"/>
      <c r="K1200" s="20"/>
      <c r="L1200" s="20"/>
      <c r="M1200" s="20"/>
      <c r="N1200" s="20"/>
      <c r="O1200" s="20"/>
      <c r="P1200" s="20"/>
      <c r="Q1200" s="20"/>
      <c r="R1200" s="20"/>
      <c r="S1200" s="20"/>
      <c r="T1200" s="20"/>
      <c r="U1200" s="20"/>
      <c r="V1200" s="20"/>
      <c r="W1200" s="20"/>
      <c r="X1200" s="20"/>
      <c r="Y1200" s="20"/>
      <c r="Z1200" s="20"/>
      <c r="AA1200" s="20"/>
      <c r="AB1200" s="20"/>
      <c r="AC1200" s="20"/>
      <c r="AD1200" s="20"/>
      <c r="AE1200" s="27"/>
      <c r="AF1200" t="str">
        <f>IF(AK1200="","",IF(AK1200&gt;0,COUNT($AG$2:AG1200),""))</f>
        <v/>
      </c>
      <c r="AG1200" s="24">
        <f t="shared" si="327"/>
        <v>5</v>
      </c>
      <c r="AH1200" s="24">
        <f>IF(AND($AJ$1=5),'Data Entry'!C1205,"")</f>
        <v>0</v>
      </c>
      <c r="AI1200" s="24">
        <f>IF(AND($AJ$1=5),'Data Entry'!D1205,"")</f>
        <v>0</v>
      </c>
      <c r="AJ1200" s="24" t="str">
        <f t="shared" si="328"/>
        <v/>
      </c>
      <c r="AK1200" s="24">
        <f>IF(AND($AJ$1=5),'Data Entry'!F1205,"")</f>
        <v>0</v>
      </c>
      <c r="AL1200" s="24" t="str">
        <f t="shared" si="329"/>
        <v/>
      </c>
      <c r="AM1200" s="24">
        <f>IF(AND($AJ$1=5),'Data Entry'!G1205,"")</f>
        <v>0</v>
      </c>
      <c r="AN1200" s="24" t="str">
        <f t="shared" si="330"/>
        <v/>
      </c>
      <c r="AO1200" s="24" t="str">
        <f t="shared" si="331"/>
        <v/>
      </c>
      <c r="AP1200" s="24">
        <f>IF(AND($AJ$1=5),'Data Entry'!E1205,"")</f>
        <v>0</v>
      </c>
      <c r="AQ1200" s="24">
        <f>IF(AND($AJ$1=5),'Data Entry'!H1205,"")</f>
        <v>0</v>
      </c>
      <c r="AR1200" s="24">
        <f>IF(AND($AJ$1=5),'Data Entry'!I1205,"")</f>
        <v>0</v>
      </c>
      <c r="AS1200" s="24" t="str">
        <f t="shared" si="332"/>
        <v/>
      </c>
      <c r="AT1200" s="24" t="str">
        <f t="shared" si="333"/>
        <v/>
      </c>
      <c r="AU1200" s="24" t="str">
        <f t="shared" si="334"/>
        <v/>
      </c>
      <c r="AV1200" s="24" t="str">
        <f t="shared" si="335"/>
        <v/>
      </c>
      <c r="AX1200" t="str">
        <f>IF(BC1200="","",IF(BC1200&gt;0,COUNT($AY$2:AY1200),""))</f>
        <v/>
      </c>
      <c r="AY1200" s="24" t="str">
        <f t="shared" si="336"/>
        <v/>
      </c>
      <c r="AZ1200" s="24" t="str">
        <f>IF(AND($BB$1=5,$BC$1=AH1200),'Data Entry'!C1205,"")</f>
        <v/>
      </c>
      <c r="BA1200" s="24" t="str">
        <f>IF(AND($BB$1=5,AG1200=5,$BC$1=AH1200),'Data Entry'!D1205,"")</f>
        <v/>
      </c>
      <c r="BB1200" s="24" t="str">
        <f t="shared" si="337"/>
        <v/>
      </c>
      <c r="BC1200" s="24" t="str">
        <f>IF(AND($BB$1=5,AG1200=5,$BC$1=AH1200),'Data Entry'!F1205,"")</f>
        <v/>
      </c>
      <c r="BD1200" s="24" t="str">
        <f t="shared" si="338"/>
        <v/>
      </c>
      <c r="BE1200" s="24" t="str">
        <f>IF(AND($BB$1=5,AG1200=5,$BC$1=AH1200),'Data Entry'!G1205,"")</f>
        <v/>
      </c>
      <c r="BF1200" s="24" t="str">
        <f t="shared" si="339"/>
        <v/>
      </c>
      <c r="BG1200" s="24" t="str">
        <f t="shared" si="340"/>
        <v/>
      </c>
      <c r="BH1200" s="24" t="str">
        <f>IF(AND($BB$1=5,AG1200=5,$BC$1=AH1200),'Data Entry'!E1205,"")</f>
        <v/>
      </c>
      <c r="BI1200" s="24" t="str">
        <f>IF(AND($BB$1=5,AG1200=5,$BC$1=AH1200),'Data Entry'!H1205,"")</f>
        <v/>
      </c>
      <c r="BJ1200" s="24" t="str">
        <f>IF(AND($BB$1=5,AG1200=5,$BC$1=AH1200),'Data Entry'!I1205,"")</f>
        <v/>
      </c>
      <c r="BK1200" s="24" t="str">
        <f t="shared" si="341"/>
        <v/>
      </c>
      <c r="BL1200" s="24" t="str">
        <f t="shared" si="342"/>
        <v/>
      </c>
      <c r="BM1200" s="24" t="str">
        <f t="shared" si="343"/>
        <v/>
      </c>
      <c r="BN1200" s="24" t="str">
        <f t="shared" si="344"/>
        <v/>
      </c>
    </row>
    <row r="1201" spans="1:66">
      <c r="A1201" s="20"/>
      <c r="B1201" s="20"/>
      <c r="C1201" s="20"/>
      <c r="D1201" s="20"/>
      <c r="E1201" s="20"/>
      <c r="F1201" s="20"/>
      <c r="G1201" s="20"/>
      <c r="H1201" s="20"/>
      <c r="I1201" s="20"/>
      <c r="J1201" s="20"/>
      <c r="K1201" s="20"/>
      <c r="L1201" s="20"/>
      <c r="M1201" s="20"/>
      <c r="N1201" s="20"/>
      <c r="O1201" s="20"/>
      <c r="P1201" s="20"/>
      <c r="Q1201" s="20"/>
      <c r="R1201" s="20"/>
      <c r="S1201" s="20"/>
      <c r="T1201" s="20"/>
      <c r="U1201" s="20"/>
      <c r="V1201" s="20"/>
      <c r="W1201" s="20"/>
      <c r="X1201" s="20"/>
      <c r="Y1201" s="20"/>
      <c r="Z1201" s="20"/>
      <c r="AA1201" s="20"/>
      <c r="AB1201" s="20"/>
      <c r="AC1201" s="20"/>
      <c r="AD1201" s="20"/>
      <c r="AE1201" s="27"/>
      <c r="AF1201" t="str">
        <f>IF(AK1201="","",IF(AK1201&gt;0,COUNT($AG$2:AG1201),""))</f>
        <v/>
      </c>
      <c r="AG1201" s="24">
        <f t="shared" si="327"/>
        <v>5</v>
      </c>
      <c r="AH1201" s="24">
        <f>IF(AND($AJ$1=5),'Data Entry'!C1206,"")</f>
        <v>0</v>
      </c>
      <c r="AI1201" s="24">
        <f>IF(AND($AJ$1=5),'Data Entry'!D1206,"")</f>
        <v>0</v>
      </c>
      <c r="AJ1201" s="24" t="str">
        <f t="shared" si="328"/>
        <v/>
      </c>
      <c r="AK1201" s="24">
        <f>IF(AND($AJ$1=5),'Data Entry'!F1206,"")</f>
        <v>0</v>
      </c>
      <c r="AL1201" s="24" t="str">
        <f t="shared" si="329"/>
        <v/>
      </c>
      <c r="AM1201" s="24">
        <f>IF(AND($AJ$1=5),'Data Entry'!G1206,"")</f>
        <v>0</v>
      </c>
      <c r="AN1201" s="24" t="str">
        <f t="shared" si="330"/>
        <v/>
      </c>
      <c r="AO1201" s="24" t="str">
        <f t="shared" si="331"/>
        <v/>
      </c>
      <c r="AP1201" s="24">
        <f>IF(AND($AJ$1=5),'Data Entry'!E1206,"")</f>
        <v>0</v>
      </c>
      <c r="AQ1201" s="24">
        <f>IF(AND($AJ$1=5),'Data Entry'!H1206,"")</f>
        <v>0</v>
      </c>
      <c r="AR1201" s="24">
        <f>IF(AND($AJ$1=5),'Data Entry'!I1206,"")</f>
        <v>0</v>
      </c>
      <c r="AS1201" s="24" t="str">
        <f t="shared" si="332"/>
        <v/>
      </c>
      <c r="AT1201" s="24" t="str">
        <f t="shared" si="333"/>
        <v/>
      </c>
      <c r="AU1201" s="24" t="str">
        <f t="shared" si="334"/>
        <v/>
      </c>
      <c r="AV1201" s="24" t="str">
        <f t="shared" si="335"/>
        <v/>
      </c>
      <c r="AX1201" t="str">
        <f>IF(BC1201="","",IF(BC1201&gt;0,COUNT($AY$2:AY1201),""))</f>
        <v/>
      </c>
      <c r="AY1201" s="24" t="str">
        <f t="shared" si="336"/>
        <v/>
      </c>
      <c r="AZ1201" s="24" t="str">
        <f>IF(AND($BB$1=5,$BC$1=AH1201),'Data Entry'!C1206,"")</f>
        <v/>
      </c>
      <c r="BA1201" s="24" t="str">
        <f>IF(AND($BB$1=5,AG1201=5,$BC$1=AH1201),'Data Entry'!D1206,"")</f>
        <v/>
      </c>
      <c r="BB1201" s="24" t="str">
        <f t="shared" si="337"/>
        <v/>
      </c>
      <c r="BC1201" s="24" t="str">
        <f>IF(AND($BB$1=5,AG1201=5,$BC$1=AH1201),'Data Entry'!F1206,"")</f>
        <v/>
      </c>
      <c r="BD1201" s="24" t="str">
        <f t="shared" si="338"/>
        <v/>
      </c>
      <c r="BE1201" s="24" t="str">
        <f>IF(AND($BB$1=5,AG1201=5,$BC$1=AH1201),'Data Entry'!G1206,"")</f>
        <v/>
      </c>
      <c r="BF1201" s="24" t="str">
        <f t="shared" si="339"/>
        <v/>
      </c>
      <c r="BG1201" s="24" t="str">
        <f t="shared" si="340"/>
        <v/>
      </c>
      <c r="BH1201" s="24" t="str">
        <f>IF(AND($BB$1=5,AG1201=5,$BC$1=AH1201),'Data Entry'!E1206,"")</f>
        <v/>
      </c>
      <c r="BI1201" s="24" t="str">
        <f>IF(AND($BB$1=5,AG1201=5,$BC$1=AH1201),'Data Entry'!H1206,"")</f>
        <v/>
      </c>
      <c r="BJ1201" s="24" t="str">
        <f>IF(AND($BB$1=5,AG1201=5,$BC$1=AH1201),'Data Entry'!I1206,"")</f>
        <v/>
      </c>
      <c r="BK1201" s="24" t="str">
        <f t="shared" si="341"/>
        <v/>
      </c>
      <c r="BL1201" s="24" t="str">
        <f t="shared" si="342"/>
        <v/>
      </c>
      <c r="BM1201" s="24" t="str">
        <f t="shared" si="343"/>
        <v/>
      </c>
      <c r="BN1201" s="24" t="str">
        <f t="shared" si="344"/>
        <v/>
      </c>
    </row>
    <row r="1202" spans="1:66">
      <c r="A1202" s="20"/>
      <c r="B1202" s="20"/>
      <c r="C1202" s="20"/>
      <c r="D1202" s="20"/>
      <c r="E1202" s="20"/>
      <c r="F1202" s="20"/>
      <c r="G1202" s="20"/>
      <c r="H1202" s="20"/>
      <c r="I1202" s="20"/>
      <c r="J1202" s="20"/>
      <c r="K1202" s="20"/>
      <c r="L1202" s="20"/>
      <c r="M1202" s="20"/>
      <c r="N1202" s="20"/>
      <c r="O1202" s="20"/>
      <c r="P1202" s="20"/>
      <c r="Q1202" s="20"/>
      <c r="R1202" s="20"/>
      <c r="S1202" s="20"/>
      <c r="T1202" s="20"/>
      <c r="U1202" s="20"/>
      <c r="V1202" s="20"/>
      <c r="W1202" s="20"/>
      <c r="X1202" s="20"/>
      <c r="Y1202" s="20"/>
      <c r="Z1202" s="20"/>
      <c r="AA1202" s="20"/>
      <c r="AB1202" s="20"/>
      <c r="AC1202" s="20"/>
      <c r="AD1202" s="20"/>
      <c r="AE1202" s="27"/>
      <c r="AF1202" t="str">
        <f>IF(AK1202="","",IF(AK1202&gt;0,COUNT($AG$2:AG1202),""))</f>
        <v/>
      </c>
      <c r="AG1202" s="24">
        <f t="shared" si="327"/>
        <v>5</v>
      </c>
      <c r="AH1202" s="24">
        <f>IF(AND($AJ$1=5),'Data Entry'!C1207,"")</f>
        <v>0</v>
      </c>
      <c r="AI1202" s="24">
        <f>IF(AND($AJ$1=5),'Data Entry'!D1207,"")</f>
        <v>0</v>
      </c>
      <c r="AJ1202" s="24" t="str">
        <f t="shared" si="328"/>
        <v/>
      </c>
      <c r="AK1202" s="24">
        <f>IF(AND($AJ$1=5),'Data Entry'!F1207,"")</f>
        <v>0</v>
      </c>
      <c r="AL1202" s="24" t="str">
        <f t="shared" si="329"/>
        <v/>
      </c>
      <c r="AM1202" s="24">
        <f>IF(AND($AJ$1=5),'Data Entry'!G1207,"")</f>
        <v>0</v>
      </c>
      <c r="AN1202" s="24" t="str">
        <f t="shared" si="330"/>
        <v/>
      </c>
      <c r="AO1202" s="24" t="str">
        <f t="shared" si="331"/>
        <v/>
      </c>
      <c r="AP1202" s="24">
        <f>IF(AND($AJ$1=5),'Data Entry'!E1207,"")</f>
        <v>0</v>
      </c>
      <c r="AQ1202" s="24">
        <f>IF(AND($AJ$1=5),'Data Entry'!H1207,"")</f>
        <v>0</v>
      </c>
      <c r="AR1202" s="24">
        <f>IF(AND($AJ$1=5),'Data Entry'!I1207,"")</f>
        <v>0</v>
      </c>
      <c r="AS1202" s="24" t="str">
        <f t="shared" si="332"/>
        <v/>
      </c>
      <c r="AT1202" s="24" t="str">
        <f t="shared" si="333"/>
        <v/>
      </c>
      <c r="AU1202" s="24" t="str">
        <f t="shared" si="334"/>
        <v/>
      </c>
      <c r="AV1202" s="24" t="str">
        <f t="shared" si="335"/>
        <v/>
      </c>
      <c r="AX1202" t="str">
        <f>IF(BC1202="","",IF(BC1202&gt;0,COUNT($AY$2:AY1202),""))</f>
        <v/>
      </c>
      <c r="AY1202" s="24" t="str">
        <f t="shared" si="336"/>
        <v/>
      </c>
      <c r="AZ1202" s="24" t="str">
        <f>IF(AND($BB$1=5,$BC$1=AH1202),'Data Entry'!C1207,"")</f>
        <v/>
      </c>
      <c r="BA1202" s="24" t="str">
        <f>IF(AND($BB$1=5,AG1202=5,$BC$1=AH1202),'Data Entry'!D1207,"")</f>
        <v/>
      </c>
      <c r="BB1202" s="24" t="str">
        <f t="shared" si="337"/>
        <v/>
      </c>
      <c r="BC1202" s="24" t="str">
        <f>IF(AND($BB$1=5,AG1202=5,$BC$1=AH1202),'Data Entry'!F1207,"")</f>
        <v/>
      </c>
      <c r="BD1202" s="24" t="str">
        <f t="shared" si="338"/>
        <v/>
      </c>
      <c r="BE1202" s="24" t="str">
        <f>IF(AND($BB$1=5,AG1202=5,$BC$1=AH1202),'Data Entry'!G1207,"")</f>
        <v/>
      </c>
      <c r="BF1202" s="24" t="str">
        <f t="shared" si="339"/>
        <v/>
      </c>
      <c r="BG1202" s="24" t="str">
        <f t="shared" si="340"/>
        <v/>
      </c>
      <c r="BH1202" s="24" t="str">
        <f>IF(AND($BB$1=5,AG1202=5,$BC$1=AH1202),'Data Entry'!E1207,"")</f>
        <v/>
      </c>
      <c r="BI1202" s="24" t="str">
        <f>IF(AND($BB$1=5,AG1202=5,$BC$1=AH1202),'Data Entry'!H1207,"")</f>
        <v/>
      </c>
      <c r="BJ1202" s="24" t="str">
        <f>IF(AND($BB$1=5,AG1202=5,$BC$1=AH1202),'Data Entry'!I1207,"")</f>
        <v/>
      </c>
      <c r="BK1202" s="24" t="str">
        <f t="shared" si="341"/>
        <v/>
      </c>
      <c r="BL1202" s="24" t="str">
        <f t="shared" si="342"/>
        <v/>
      </c>
      <c r="BM1202" s="24" t="str">
        <f t="shared" si="343"/>
        <v/>
      </c>
      <c r="BN1202" s="24" t="str">
        <f t="shared" si="344"/>
        <v/>
      </c>
    </row>
    <row r="1203" spans="1:66">
      <c r="A1203" s="20"/>
      <c r="B1203" s="20"/>
      <c r="C1203" s="20"/>
      <c r="D1203" s="20"/>
      <c r="E1203" s="20"/>
      <c r="F1203" s="20"/>
      <c r="G1203" s="20"/>
      <c r="H1203" s="20"/>
      <c r="I1203" s="20"/>
      <c r="J1203" s="20"/>
      <c r="K1203" s="20"/>
      <c r="L1203" s="20"/>
      <c r="M1203" s="20"/>
      <c r="N1203" s="20"/>
      <c r="O1203" s="20"/>
      <c r="P1203" s="20"/>
      <c r="Q1203" s="20"/>
      <c r="R1203" s="20"/>
      <c r="S1203" s="20"/>
      <c r="T1203" s="20"/>
      <c r="U1203" s="20"/>
      <c r="V1203" s="20"/>
      <c r="W1203" s="20"/>
      <c r="X1203" s="20"/>
      <c r="Y1203" s="20"/>
      <c r="Z1203" s="20"/>
      <c r="AA1203" s="20"/>
      <c r="AB1203" s="20"/>
      <c r="AC1203" s="20"/>
      <c r="AD1203" s="20"/>
      <c r="AE1203" s="27"/>
      <c r="AF1203" t="str">
        <f>IF(AK1203="","",IF(AK1203&gt;0,COUNT($AG$2:AG1203),""))</f>
        <v/>
      </c>
      <c r="AG1203" s="24">
        <f t="shared" si="327"/>
        <v>5</v>
      </c>
      <c r="AH1203" s="24">
        <f>IF(AND($AJ$1=5),'Data Entry'!C1208,"")</f>
        <v>0</v>
      </c>
      <c r="AI1203" s="24">
        <f>IF(AND($AJ$1=5),'Data Entry'!D1208,"")</f>
        <v>0</v>
      </c>
      <c r="AJ1203" s="24" t="str">
        <f t="shared" si="328"/>
        <v/>
      </c>
      <c r="AK1203" s="24">
        <f>IF(AND($AJ$1=5),'Data Entry'!F1208,"")</f>
        <v>0</v>
      </c>
      <c r="AL1203" s="24" t="str">
        <f t="shared" si="329"/>
        <v/>
      </c>
      <c r="AM1203" s="24">
        <f>IF(AND($AJ$1=5),'Data Entry'!G1208,"")</f>
        <v>0</v>
      </c>
      <c r="AN1203" s="24" t="str">
        <f t="shared" si="330"/>
        <v/>
      </c>
      <c r="AO1203" s="24" t="str">
        <f t="shared" si="331"/>
        <v/>
      </c>
      <c r="AP1203" s="24">
        <f>IF(AND($AJ$1=5),'Data Entry'!E1208,"")</f>
        <v>0</v>
      </c>
      <c r="AQ1203" s="24">
        <f>IF(AND($AJ$1=5),'Data Entry'!H1208,"")</f>
        <v>0</v>
      </c>
      <c r="AR1203" s="24">
        <f>IF(AND($AJ$1=5),'Data Entry'!I1208,"")</f>
        <v>0</v>
      </c>
      <c r="AS1203" s="24" t="str">
        <f t="shared" si="332"/>
        <v/>
      </c>
      <c r="AT1203" s="24" t="str">
        <f t="shared" si="333"/>
        <v/>
      </c>
      <c r="AU1203" s="24" t="str">
        <f t="shared" si="334"/>
        <v/>
      </c>
      <c r="AV1203" s="24" t="str">
        <f t="shared" si="335"/>
        <v/>
      </c>
      <c r="AX1203" t="str">
        <f>IF(BC1203="","",IF(BC1203&gt;0,COUNT($AY$2:AY1203),""))</f>
        <v/>
      </c>
      <c r="AY1203" s="24" t="str">
        <f t="shared" si="336"/>
        <v/>
      </c>
      <c r="AZ1203" s="24" t="str">
        <f>IF(AND($BB$1=5,$BC$1=AH1203),'Data Entry'!C1208,"")</f>
        <v/>
      </c>
      <c r="BA1203" s="24" t="str">
        <f>IF(AND($BB$1=5,AG1203=5,$BC$1=AH1203),'Data Entry'!D1208,"")</f>
        <v/>
      </c>
      <c r="BB1203" s="24" t="str">
        <f t="shared" si="337"/>
        <v/>
      </c>
      <c r="BC1203" s="24" t="str">
        <f>IF(AND($BB$1=5,AG1203=5,$BC$1=AH1203),'Data Entry'!F1208,"")</f>
        <v/>
      </c>
      <c r="BD1203" s="24" t="str">
        <f t="shared" si="338"/>
        <v/>
      </c>
      <c r="BE1203" s="24" t="str">
        <f>IF(AND($BB$1=5,AG1203=5,$BC$1=AH1203),'Data Entry'!G1208,"")</f>
        <v/>
      </c>
      <c r="BF1203" s="24" t="str">
        <f t="shared" si="339"/>
        <v/>
      </c>
      <c r="BG1203" s="24" t="str">
        <f t="shared" si="340"/>
        <v/>
      </c>
      <c r="BH1203" s="24" t="str">
        <f>IF(AND($BB$1=5,AG1203=5,$BC$1=AH1203),'Data Entry'!E1208,"")</f>
        <v/>
      </c>
      <c r="BI1203" s="24" t="str">
        <f>IF(AND($BB$1=5,AG1203=5,$BC$1=AH1203),'Data Entry'!H1208,"")</f>
        <v/>
      </c>
      <c r="BJ1203" s="24" t="str">
        <f>IF(AND($BB$1=5,AG1203=5,$BC$1=AH1203),'Data Entry'!I1208,"")</f>
        <v/>
      </c>
      <c r="BK1203" s="24" t="str">
        <f t="shared" si="341"/>
        <v/>
      </c>
      <c r="BL1203" s="24" t="str">
        <f t="shared" si="342"/>
        <v/>
      </c>
      <c r="BM1203" s="24" t="str">
        <f t="shared" si="343"/>
        <v/>
      </c>
      <c r="BN1203" s="24" t="str">
        <f t="shared" si="344"/>
        <v/>
      </c>
    </row>
    <row r="1204" spans="1:66">
      <c r="A1204" s="20"/>
      <c r="B1204" s="20"/>
      <c r="C1204" s="20"/>
      <c r="D1204" s="20"/>
      <c r="E1204" s="20"/>
      <c r="F1204" s="20"/>
      <c r="G1204" s="20"/>
      <c r="H1204" s="20"/>
      <c r="I1204" s="20"/>
      <c r="J1204" s="20"/>
      <c r="K1204" s="20"/>
      <c r="L1204" s="20"/>
      <c r="M1204" s="20"/>
      <c r="N1204" s="20"/>
      <c r="O1204" s="20"/>
      <c r="P1204" s="20"/>
      <c r="Q1204" s="20"/>
      <c r="R1204" s="20"/>
      <c r="S1204" s="20"/>
      <c r="T1204" s="20"/>
      <c r="U1204" s="20"/>
      <c r="V1204" s="20"/>
      <c r="W1204" s="20"/>
      <c r="X1204" s="20"/>
      <c r="Y1204" s="20"/>
      <c r="Z1204" s="20"/>
      <c r="AA1204" s="20"/>
      <c r="AB1204" s="20"/>
      <c r="AC1204" s="20"/>
      <c r="AD1204" s="20"/>
      <c r="AE1204" s="27"/>
      <c r="AF1204" t="str">
        <f>IF(AK1204="","",IF(AK1204&gt;0,COUNT($AG$2:AG1204),""))</f>
        <v/>
      </c>
      <c r="AG1204" s="24">
        <f t="shared" si="327"/>
        <v>5</v>
      </c>
      <c r="AH1204" s="24">
        <f>IF(AND($AJ$1=5),'Data Entry'!C1209,"")</f>
        <v>0</v>
      </c>
      <c r="AI1204" s="24">
        <f>IF(AND($AJ$1=5),'Data Entry'!D1209,"")</f>
        <v>0</v>
      </c>
      <c r="AJ1204" s="24" t="str">
        <f t="shared" si="328"/>
        <v/>
      </c>
      <c r="AK1204" s="24">
        <f>IF(AND($AJ$1=5),'Data Entry'!F1209,"")</f>
        <v>0</v>
      </c>
      <c r="AL1204" s="24" t="str">
        <f t="shared" si="329"/>
        <v/>
      </c>
      <c r="AM1204" s="24">
        <f>IF(AND($AJ$1=5),'Data Entry'!G1209,"")</f>
        <v>0</v>
      </c>
      <c r="AN1204" s="24" t="str">
        <f t="shared" si="330"/>
        <v/>
      </c>
      <c r="AO1204" s="24" t="str">
        <f t="shared" si="331"/>
        <v/>
      </c>
      <c r="AP1204" s="24">
        <f>IF(AND($AJ$1=5),'Data Entry'!E1209,"")</f>
        <v>0</v>
      </c>
      <c r="AQ1204" s="24">
        <f>IF(AND($AJ$1=5),'Data Entry'!H1209,"")</f>
        <v>0</v>
      </c>
      <c r="AR1204" s="24">
        <f>IF(AND($AJ$1=5),'Data Entry'!I1209,"")</f>
        <v>0</v>
      </c>
      <c r="AS1204" s="24" t="str">
        <f t="shared" si="332"/>
        <v/>
      </c>
      <c r="AT1204" s="24" t="str">
        <f t="shared" si="333"/>
        <v/>
      </c>
      <c r="AU1204" s="24" t="str">
        <f t="shared" si="334"/>
        <v/>
      </c>
      <c r="AV1204" s="24" t="str">
        <f t="shared" si="335"/>
        <v/>
      </c>
      <c r="AX1204" t="str">
        <f>IF(BC1204="","",IF(BC1204&gt;0,COUNT($AY$2:AY1204),""))</f>
        <v/>
      </c>
      <c r="AY1204" s="24" t="str">
        <f t="shared" si="336"/>
        <v/>
      </c>
      <c r="AZ1204" s="24" t="str">
        <f>IF(AND($BB$1=5,$BC$1=AH1204),'Data Entry'!C1209,"")</f>
        <v/>
      </c>
      <c r="BA1204" s="24" t="str">
        <f>IF(AND($BB$1=5,AG1204=5,$BC$1=AH1204),'Data Entry'!D1209,"")</f>
        <v/>
      </c>
      <c r="BB1204" s="24" t="str">
        <f t="shared" si="337"/>
        <v/>
      </c>
      <c r="BC1204" s="24" t="str">
        <f>IF(AND($BB$1=5,AG1204=5,$BC$1=AH1204),'Data Entry'!F1209,"")</f>
        <v/>
      </c>
      <c r="BD1204" s="24" t="str">
        <f t="shared" si="338"/>
        <v/>
      </c>
      <c r="BE1204" s="24" t="str">
        <f>IF(AND($BB$1=5,AG1204=5,$BC$1=AH1204),'Data Entry'!G1209,"")</f>
        <v/>
      </c>
      <c r="BF1204" s="24" t="str">
        <f t="shared" si="339"/>
        <v/>
      </c>
      <c r="BG1204" s="24" t="str">
        <f t="shared" si="340"/>
        <v/>
      </c>
      <c r="BH1204" s="24" t="str">
        <f>IF(AND($BB$1=5,AG1204=5,$BC$1=AH1204),'Data Entry'!E1209,"")</f>
        <v/>
      </c>
      <c r="BI1204" s="24" t="str">
        <f>IF(AND($BB$1=5,AG1204=5,$BC$1=AH1204),'Data Entry'!H1209,"")</f>
        <v/>
      </c>
      <c r="BJ1204" s="24" t="str">
        <f>IF(AND($BB$1=5,AG1204=5,$BC$1=AH1204),'Data Entry'!I1209,"")</f>
        <v/>
      </c>
      <c r="BK1204" s="24" t="str">
        <f t="shared" si="341"/>
        <v/>
      </c>
      <c r="BL1204" s="24" t="str">
        <f t="shared" si="342"/>
        <v/>
      </c>
      <c r="BM1204" s="24" t="str">
        <f t="shared" si="343"/>
        <v/>
      </c>
      <c r="BN1204" s="24" t="str">
        <f t="shared" si="344"/>
        <v/>
      </c>
    </row>
    <row r="1205" spans="1:66">
      <c r="A1205" s="20"/>
      <c r="B1205" s="20"/>
      <c r="C1205" s="20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0"/>
      <c r="AB1205" s="20"/>
      <c r="AC1205" s="20"/>
      <c r="AD1205" s="20"/>
      <c r="AE1205" s="27"/>
      <c r="AF1205" t="str">
        <f>IF(AK1205="","",IF(AK1205&gt;0,COUNT($AG$2:AG1205),""))</f>
        <v/>
      </c>
      <c r="AG1205" s="24">
        <f t="shared" si="327"/>
        <v>5</v>
      </c>
      <c r="AH1205" s="24">
        <f>IF(AND($AJ$1=5),'Data Entry'!C1210,"")</f>
        <v>0</v>
      </c>
      <c r="AI1205" s="24">
        <f>IF(AND($AJ$1=5),'Data Entry'!D1210,"")</f>
        <v>0</v>
      </c>
      <c r="AJ1205" s="24" t="str">
        <f t="shared" si="328"/>
        <v/>
      </c>
      <c r="AK1205" s="24">
        <f>IF(AND($AJ$1=5),'Data Entry'!F1210,"")</f>
        <v>0</v>
      </c>
      <c r="AL1205" s="24" t="str">
        <f t="shared" si="329"/>
        <v/>
      </c>
      <c r="AM1205" s="24">
        <f>IF(AND($AJ$1=5),'Data Entry'!G1210,"")</f>
        <v>0</v>
      </c>
      <c r="AN1205" s="24" t="str">
        <f t="shared" si="330"/>
        <v/>
      </c>
      <c r="AO1205" s="24" t="str">
        <f t="shared" si="331"/>
        <v/>
      </c>
      <c r="AP1205" s="24">
        <f>IF(AND($AJ$1=5),'Data Entry'!E1210,"")</f>
        <v>0</v>
      </c>
      <c r="AQ1205" s="24">
        <f>IF(AND($AJ$1=5),'Data Entry'!H1210,"")</f>
        <v>0</v>
      </c>
      <c r="AR1205" s="24">
        <f>IF(AND($AJ$1=5),'Data Entry'!I1210,"")</f>
        <v>0</v>
      </c>
      <c r="AS1205" s="24" t="str">
        <f t="shared" si="332"/>
        <v/>
      </c>
      <c r="AT1205" s="24" t="str">
        <f t="shared" si="333"/>
        <v/>
      </c>
      <c r="AU1205" s="24" t="str">
        <f t="shared" si="334"/>
        <v/>
      </c>
      <c r="AV1205" s="24" t="str">
        <f t="shared" si="335"/>
        <v/>
      </c>
      <c r="AX1205" t="str">
        <f>IF(BC1205="","",IF(BC1205&gt;0,COUNT($AY$2:AY1205),""))</f>
        <v/>
      </c>
      <c r="AY1205" s="24" t="str">
        <f t="shared" si="336"/>
        <v/>
      </c>
      <c r="AZ1205" s="24" t="str">
        <f>IF(AND($BB$1=5,$BC$1=AH1205),'Data Entry'!C1210,"")</f>
        <v/>
      </c>
      <c r="BA1205" s="24" t="str">
        <f>IF(AND($BB$1=5,AG1205=5,$BC$1=AH1205),'Data Entry'!D1210,"")</f>
        <v/>
      </c>
      <c r="BB1205" s="24" t="str">
        <f t="shared" si="337"/>
        <v/>
      </c>
      <c r="BC1205" s="24" t="str">
        <f>IF(AND($BB$1=5,AG1205=5,$BC$1=AH1205),'Data Entry'!F1210,"")</f>
        <v/>
      </c>
      <c r="BD1205" s="24" t="str">
        <f t="shared" si="338"/>
        <v/>
      </c>
      <c r="BE1205" s="24" t="str">
        <f>IF(AND($BB$1=5,AG1205=5,$BC$1=AH1205),'Data Entry'!G1210,"")</f>
        <v/>
      </c>
      <c r="BF1205" s="24" t="str">
        <f t="shared" si="339"/>
        <v/>
      </c>
      <c r="BG1205" s="24" t="str">
        <f t="shared" si="340"/>
        <v/>
      </c>
      <c r="BH1205" s="24" t="str">
        <f>IF(AND($BB$1=5,AG1205=5,$BC$1=AH1205),'Data Entry'!E1210,"")</f>
        <v/>
      </c>
      <c r="BI1205" s="24" t="str">
        <f>IF(AND($BB$1=5,AG1205=5,$BC$1=AH1205),'Data Entry'!H1210,"")</f>
        <v/>
      </c>
      <c r="BJ1205" s="24" t="str">
        <f>IF(AND($BB$1=5,AG1205=5,$BC$1=AH1205),'Data Entry'!I1210,"")</f>
        <v/>
      </c>
      <c r="BK1205" s="24" t="str">
        <f t="shared" si="341"/>
        <v/>
      </c>
      <c r="BL1205" s="24" t="str">
        <f t="shared" si="342"/>
        <v/>
      </c>
      <c r="BM1205" s="24" t="str">
        <f t="shared" si="343"/>
        <v/>
      </c>
      <c r="BN1205" s="24" t="str">
        <f t="shared" si="344"/>
        <v/>
      </c>
    </row>
    <row r="1206" spans="1:66">
      <c r="A1206" s="20"/>
      <c r="B1206" s="20"/>
      <c r="C1206" s="20"/>
      <c r="D1206" s="20"/>
      <c r="E1206" s="20"/>
      <c r="F1206" s="20"/>
      <c r="G1206" s="20"/>
      <c r="H1206" s="20"/>
      <c r="I1206" s="20"/>
      <c r="J1206" s="20"/>
      <c r="K1206" s="20"/>
      <c r="L1206" s="20"/>
      <c r="M1206" s="20"/>
      <c r="N1206" s="20"/>
      <c r="O1206" s="20"/>
      <c r="P1206" s="20"/>
      <c r="Q1206" s="20"/>
      <c r="R1206" s="20"/>
      <c r="S1206" s="20"/>
      <c r="T1206" s="20"/>
      <c r="U1206" s="20"/>
      <c r="V1206" s="20"/>
      <c r="W1206" s="20"/>
      <c r="X1206" s="20"/>
      <c r="Y1206" s="20"/>
      <c r="Z1206" s="20"/>
      <c r="AA1206" s="20"/>
      <c r="AB1206" s="20"/>
      <c r="AC1206" s="20"/>
      <c r="AD1206" s="20"/>
      <c r="AE1206" s="27"/>
      <c r="AF1206" t="str">
        <f>IF(AK1206="","",IF(AK1206&gt;0,COUNT($AG$2:AG1206),""))</f>
        <v/>
      </c>
      <c r="AG1206" s="24">
        <f t="shared" si="327"/>
        <v>5</v>
      </c>
      <c r="AH1206" s="24">
        <f>IF(AND($AJ$1=5),'Data Entry'!C1211,"")</f>
        <v>0</v>
      </c>
      <c r="AI1206" s="24">
        <f>IF(AND($AJ$1=5),'Data Entry'!D1211,"")</f>
        <v>0</v>
      </c>
      <c r="AJ1206" s="24" t="str">
        <f t="shared" si="328"/>
        <v/>
      </c>
      <c r="AK1206" s="24">
        <f>IF(AND($AJ$1=5),'Data Entry'!F1211,"")</f>
        <v>0</v>
      </c>
      <c r="AL1206" s="24" t="str">
        <f t="shared" si="329"/>
        <v/>
      </c>
      <c r="AM1206" s="24">
        <f>IF(AND($AJ$1=5),'Data Entry'!G1211,"")</f>
        <v>0</v>
      </c>
      <c r="AN1206" s="24" t="str">
        <f t="shared" si="330"/>
        <v/>
      </c>
      <c r="AO1206" s="24" t="str">
        <f t="shared" si="331"/>
        <v/>
      </c>
      <c r="AP1206" s="24">
        <f>IF(AND($AJ$1=5),'Data Entry'!E1211,"")</f>
        <v>0</v>
      </c>
      <c r="AQ1206" s="24">
        <f>IF(AND($AJ$1=5),'Data Entry'!H1211,"")</f>
        <v>0</v>
      </c>
      <c r="AR1206" s="24">
        <f>IF(AND($AJ$1=5),'Data Entry'!I1211,"")</f>
        <v>0</v>
      </c>
      <c r="AS1206" s="24" t="str">
        <f t="shared" si="332"/>
        <v/>
      </c>
      <c r="AT1206" s="24" t="str">
        <f t="shared" si="333"/>
        <v/>
      </c>
      <c r="AU1206" s="24" t="str">
        <f t="shared" si="334"/>
        <v/>
      </c>
      <c r="AV1206" s="24" t="str">
        <f t="shared" si="335"/>
        <v/>
      </c>
      <c r="AX1206" t="str">
        <f>IF(BC1206="","",IF(BC1206&gt;0,COUNT($AY$2:AY1206),""))</f>
        <v/>
      </c>
      <c r="AY1206" s="24" t="str">
        <f t="shared" si="336"/>
        <v/>
      </c>
      <c r="AZ1206" s="24" t="str">
        <f>IF(AND($BB$1=5,$BC$1=AH1206),'Data Entry'!C1211,"")</f>
        <v/>
      </c>
      <c r="BA1206" s="24" t="str">
        <f>IF(AND($BB$1=5,AG1206=5,$BC$1=AH1206),'Data Entry'!D1211,"")</f>
        <v/>
      </c>
      <c r="BB1206" s="24" t="str">
        <f t="shared" si="337"/>
        <v/>
      </c>
      <c r="BC1206" s="24" t="str">
        <f>IF(AND($BB$1=5,AG1206=5,$BC$1=AH1206),'Data Entry'!F1211,"")</f>
        <v/>
      </c>
      <c r="BD1206" s="24" t="str">
        <f t="shared" si="338"/>
        <v/>
      </c>
      <c r="BE1206" s="24" t="str">
        <f>IF(AND($BB$1=5,AG1206=5,$BC$1=AH1206),'Data Entry'!G1211,"")</f>
        <v/>
      </c>
      <c r="BF1206" s="24" t="str">
        <f t="shared" si="339"/>
        <v/>
      </c>
      <c r="BG1206" s="24" t="str">
        <f t="shared" si="340"/>
        <v/>
      </c>
      <c r="BH1206" s="24" t="str">
        <f>IF(AND($BB$1=5,AG1206=5,$BC$1=AH1206),'Data Entry'!E1211,"")</f>
        <v/>
      </c>
      <c r="BI1206" s="24" t="str">
        <f>IF(AND($BB$1=5,AG1206=5,$BC$1=AH1206),'Data Entry'!H1211,"")</f>
        <v/>
      </c>
      <c r="BJ1206" s="24" t="str">
        <f>IF(AND($BB$1=5,AG1206=5,$BC$1=AH1206),'Data Entry'!I1211,"")</f>
        <v/>
      </c>
      <c r="BK1206" s="24" t="str">
        <f t="shared" si="341"/>
        <v/>
      </c>
      <c r="BL1206" s="24" t="str">
        <f t="shared" si="342"/>
        <v/>
      </c>
      <c r="BM1206" s="24" t="str">
        <f t="shared" si="343"/>
        <v/>
      </c>
      <c r="BN1206" s="24" t="str">
        <f t="shared" si="344"/>
        <v/>
      </c>
    </row>
    <row r="1207" spans="1:66">
      <c r="A1207" s="20"/>
      <c r="B1207" s="20"/>
      <c r="C1207" s="20"/>
      <c r="D1207" s="20"/>
      <c r="E1207" s="20"/>
      <c r="F1207" s="20"/>
      <c r="G1207" s="20"/>
      <c r="H1207" s="20"/>
      <c r="I1207" s="20"/>
      <c r="J1207" s="20"/>
      <c r="K1207" s="20"/>
      <c r="L1207" s="20"/>
      <c r="M1207" s="20"/>
      <c r="N1207" s="20"/>
      <c r="O1207" s="20"/>
      <c r="P1207" s="20"/>
      <c r="Q1207" s="20"/>
      <c r="R1207" s="20"/>
      <c r="S1207" s="20"/>
      <c r="T1207" s="20"/>
      <c r="U1207" s="20"/>
      <c r="V1207" s="20"/>
      <c r="W1207" s="20"/>
      <c r="X1207" s="20"/>
      <c r="Y1207" s="20"/>
      <c r="Z1207" s="20"/>
      <c r="AA1207" s="20"/>
      <c r="AB1207" s="20"/>
      <c r="AC1207" s="20"/>
      <c r="AD1207" s="20"/>
      <c r="AE1207" s="27"/>
      <c r="AF1207" t="str">
        <f>IF(AK1207="","",IF(AK1207&gt;0,COUNT($AG$2:AG1207),""))</f>
        <v/>
      </c>
      <c r="AG1207" s="24">
        <f t="shared" si="327"/>
        <v>5</v>
      </c>
      <c r="AH1207" s="24">
        <f>IF(AND($AJ$1=5),'Data Entry'!C1212,"")</f>
        <v>0</v>
      </c>
      <c r="AI1207" s="24">
        <f>IF(AND($AJ$1=5),'Data Entry'!D1212,"")</f>
        <v>0</v>
      </c>
      <c r="AJ1207" s="24" t="str">
        <f t="shared" si="328"/>
        <v/>
      </c>
      <c r="AK1207" s="24">
        <f>IF(AND($AJ$1=5),'Data Entry'!F1212,"")</f>
        <v>0</v>
      </c>
      <c r="AL1207" s="24" t="str">
        <f t="shared" si="329"/>
        <v/>
      </c>
      <c r="AM1207" s="24">
        <f>IF(AND($AJ$1=5),'Data Entry'!G1212,"")</f>
        <v>0</v>
      </c>
      <c r="AN1207" s="24" t="str">
        <f t="shared" si="330"/>
        <v/>
      </c>
      <c r="AO1207" s="24" t="str">
        <f t="shared" si="331"/>
        <v/>
      </c>
      <c r="AP1207" s="24">
        <f>IF(AND($AJ$1=5),'Data Entry'!E1212,"")</f>
        <v>0</v>
      </c>
      <c r="AQ1207" s="24">
        <f>IF(AND($AJ$1=5),'Data Entry'!H1212,"")</f>
        <v>0</v>
      </c>
      <c r="AR1207" s="24">
        <f>IF(AND($AJ$1=5),'Data Entry'!I1212,"")</f>
        <v>0</v>
      </c>
      <c r="AS1207" s="24" t="str">
        <f t="shared" si="332"/>
        <v/>
      </c>
      <c r="AT1207" s="24" t="str">
        <f t="shared" si="333"/>
        <v/>
      </c>
      <c r="AU1207" s="24" t="str">
        <f t="shared" si="334"/>
        <v/>
      </c>
      <c r="AV1207" s="24" t="str">
        <f t="shared" si="335"/>
        <v/>
      </c>
      <c r="AX1207" t="str">
        <f>IF(BC1207="","",IF(BC1207&gt;0,COUNT($AY$2:AY1207),""))</f>
        <v/>
      </c>
      <c r="AY1207" s="24" t="str">
        <f t="shared" si="336"/>
        <v/>
      </c>
      <c r="AZ1207" s="24" t="str">
        <f>IF(AND($BB$1=5,$BC$1=AH1207),'Data Entry'!C1212,"")</f>
        <v/>
      </c>
      <c r="BA1207" s="24" t="str">
        <f>IF(AND($BB$1=5,AG1207=5,$BC$1=AH1207),'Data Entry'!D1212,"")</f>
        <v/>
      </c>
      <c r="BB1207" s="24" t="str">
        <f t="shared" si="337"/>
        <v/>
      </c>
      <c r="BC1207" s="24" t="str">
        <f>IF(AND($BB$1=5,AG1207=5,$BC$1=AH1207),'Data Entry'!F1212,"")</f>
        <v/>
      </c>
      <c r="BD1207" s="24" t="str">
        <f t="shared" si="338"/>
        <v/>
      </c>
      <c r="BE1207" s="24" t="str">
        <f>IF(AND($BB$1=5,AG1207=5,$BC$1=AH1207),'Data Entry'!G1212,"")</f>
        <v/>
      </c>
      <c r="BF1207" s="24" t="str">
        <f t="shared" si="339"/>
        <v/>
      </c>
      <c r="BG1207" s="24" t="str">
        <f t="shared" si="340"/>
        <v/>
      </c>
      <c r="BH1207" s="24" t="str">
        <f>IF(AND($BB$1=5,AG1207=5,$BC$1=AH1207),'Data Entry'!E1212,"")</f>
        <v/>
      </c>
      <c r="BI1207" s="24" t="str">
        <f>IF(AND($BB$1=5,AG1207=5,$BC$1=AH1207),'Data Entry'!H1212,"")</f>
        <v/>
      </c>
      <c r="BJ1207" s="24" t="str">
        <f>IF(AND($BB$1=5,AG1207=5,$BC$1=AH1207),'Data Entry'!I1212,"")</f>
        <v/>
      </c>
      <c r="BK1207" s="24" t="str">
        <f t="shared" si="341"/>
        <v/>
      </c>
      <c r="BL1207" s="24" t="str">
        <f t="shared" si="342"/>
        <v/>
      </c>
      <c r="BM1207" s="24" t="str">
        <f t="shared" si="343"/>
        <v/>
      </c>
      <c r="BN1207" s="24" t="str">
        <f t="shared" si="344"/>
        <v/>
      </c>
    </row>
    <row r="1208" spans="1:66">
      <c r="A1208" s="20"/>
      <c r="B1208" s="20"/>
      <c r="C1208" s="20"/>
      <c r="D1208" s="20"/>
      <c r="E1208" s="20"/>
      <c r="F1208" s="20"/>
      <c r="G1208" s="20"/>
      <c r="H1208" s="20"/>
      <c r="I1208" s="20"/>
      <c r="J1208" s="20"/>
      <c r="K1208" s="20"/>
      <c r="L1208" s="20"/>
      <c r="M1208" s="20"/>
      <c r="N1208" s="20"/>
      <c r="O1208" s="20"/>
      <c r="P1208" s="20"/>
      <c r="Q1208" s="20"/>
      <c r="R1208" s="20"/>
      <c r="S1208" s="20"/>
      <c r="T1208" s="20"/>
      <c r="U1208" s="20"/>
      <c r="V1208" s="20"/>
      <c r="W1208" s="20"/>
      <c r="X1208" s="20"/>
      <c r="Y1208" s="20"/>
      <c r="Z1208" s="20"/>
      <c r="AA1208" s="20"/>
      <c r="AB1208" s="20"/>
      <c r="AC1208" s="20"/>
      <c r="AD1208" s="20"/>
      <c r="AE1208" s="27"/>
      <c r="AF1208" t="str">
        <f>IF(AK1208="","",IF(AK1208&gt;0,COUNT($AG$2:AG1208),""))</f>
        <v/>
      </c>
      <c r="AG1208" s="24">
        <f t="shared" si="327"/>
        <v>5</v>
      </c>
      <c r="AH1208" s="24">
        <f>IF(AND($AJ$1=5),'Data Entry'!C1213,"")</f>
        <v>0</v>
      </c>
      <c r="AI1208" s="24">
        <f>IF(AND($AJ$1=5),'Data Entry'!D1213,"")</f>
        <v>0</v>
      </c>
      <c r="AJ1208" s="24" t="str">
        <f t="shared" si="328"/>
        <v/>
      </c>
      <c r="AK1208" s="24">
        <f>IF(AND($AJ$1=5),'Data Entry'!F1213,"")</f>
        <v>0</v>
      </c>
      <c r="AL1208" s="24" t="str">
        <f t="shared" si="329"/>
        <v/>
      </c>
      <c r="AM1208" s="24">
        <f>IF(AND($AJ$1=5),'Data Entry'!G1213,"")</f>
        <v>0</v>
      </c>
      <c r="AN1208" s="24" t="str">
        <f t="shared" si="330"/>
        <v/>
      </c>
      <c r="AO1208" s="24" t="str">
        <f t="shared" si="331"/>
        <v/>
      </c>
      <c r="AP1208" s="24">
        <f>IF(AND($AJ$1=5),'Data Entry'!E1213,"")</f>
        <v>0</v>
      </c>
      <c r="AQ1208" s="24">
        <f>IF(AND($AJ$1=5),'Data Entry'!H1213,"")</f>
        <v>0</v>
      </c>
      <c r="AR1208" s="24">
        <f>IF(AND($AJ$1=5),'Data Entry'!I1213,"")</f>
        <v>0</v>
      </c>
      <c r="AS1208" s="24" t="str">
        <f t="shared" si="332"/>
        <v/>
      </c>
      <c r="AT1208" s="24" t="str">
        <f t="shared" si="333"/>
        <v/>
      </c>
      <c r="AU1208" s="24" t="str">
        <f t="shared" si="334"/>
        <v/>
      </c>
      <c r="AV1208" s="24" t="str">
        <f t="shared" si="335"/>
        <v/>
      </c>
      <c r="AX1208" t="str">
        <f>IF(BC1208="","",IF(BC1208&gt;0,COUNT($AY$2:AY1208),""))</f>
        <v/>
      </c>
      <c r="AY1208" s="24" t="str">
        <f t="shared" si="336"/>
        <v/>
      </c>
      <c r="AZ1208" s="24" t="str">
        <f>IF(AND($BB$1=5,$BC$1=AH1208),'Data Entry'!C1213,"")</f>
        <v/>
      </c>
      <c r="BA1208" s="24" t="str">
        <f>IF(AND($BB$1=5,AG1208=5,$BC$1=AH1208),'Data Entry'!D1213,"")</f>
        <v/>
      </c>
      <c r="BB1208" s="24" t="str">
        <f t="shared" si="337"/>
        <v/>
      </c>
      <c r="BC1208" s="24" t="str">
        <f>IF(AND($BB$1=5,AG1208=5,$BC$1=AH1208),'Data Entry'!F1213,"")</f>
        <v/>
      </c>
      <c r="BD1208" s="24" t="str">
        <f t="shared" si="338"/>
        <v/>
      </c>
      <c r="BE1208" s="24" t="str">
        <f>IF(AND($BB$1=5,AG1208=5,$BC$1=AH1208),'Data Entry'!G1213,"")</f>
        <v/>
      </c>
      <c r="BF1208" s="24" t="str">
        <f t="shared" si="339"/>
        <v/>
      </c>
      <c r="BG1208" s="24" t="str">
        <f t="shared" si="340"/>
        <v/>
      </c>
      <c r="BH1208" s="24" t="str">
        <f>IF(AND($BB$1=5,AG1208=5,$BC$1=AH1208),'Data Entry'!E1213,"")</f>
        <v/>
      </c>
      <c r="BI1208" s="24" t="str">
        <f>IF(AND($BB$1=5,AG1208=5,$BC$1=AH1208),'Data Entry'!H1213,"")</f>
        <v/>
      </c>
      <c r="BJ1208" s="24" t="str">
        <f>IF(AND($BB$1=5,AG1208=5,$BC$1=AH1208),'Data Entry'!I1213,"")</f>
        <v/>
      </c>
      <c r="BK1208" s="24" t="str">
        <f t="shared" si="341"/>
        <v/>
      </c>
      <c r="BL1208" s="24" t="str">
        <f t="shared" si="342"/>
        <v/>
      </c>
      <c r="BM1208" s="24" t="str">
        <f t="shared" si="343"/>
        <v/>
      </c>
      <c r="BN1208" s="24" t="str">
        <f t="shared" si="344"/>
        <v/>
      </c>
    </row>
    <row r="1209" spans="1:66">
      <c r="A1209" s="20"/>
      <c r="B1209" s="20"/>
      <c r="C1209" s="20"/>
      <c r="D1209" s="20"/>
      <c r="E1209" s="20"/>
      <c r="F1209" s="20"/>
      <c r="G1209" s="20"/>
      <c r="H1209" s="20"/>
      <c r="I1209" s="20"/>
      <c r="J1209" s="20"/>
      <c r="K1209" s="20"/>
      <c r="L1209" s="20"/>
      <c r="M1209" s="20"/>
      <c r="N1209" s="20"/>
      <c r="O1209" s="20"/>
      <c r="P1209" s="20"/>
      <c r="Q1209" s="20"/>
      <c r="R1209" s="20"/>
      <c r="S1209" s="20"/>
      <c r="T1209" s="20"/>
      <c r="U1209" s="20"/>
      <c r="V1209" s="20"/>
      <c r="W1209" s="20"/>
      <c r="X1209" s="20"/>
      <c r="Y1209" s="20"/>
      <c r="Z1209" s="20"/>
      <c r="AA1209" s="20"/>
      <c r="AB1209" s="20"/>
      <c r="AC1209" s="20"/>
      <c r="AD1209" s="20"/>
      <c r="AE1209" s="27"/>
      <c r="AF1209" t="str">
        <f>IF(AK1209="","",IF(AK1209&gt;0,COUNT($AG$2:AG1209),""))</f>
        <v/>
      </c>
      <c r="AG1209" s="24">
        <f t="shared" si="327"/>
        <v>5</v>
      </c>
      <c r="AH1209" s="24">
        <f>IF(AND($AJ$1=5),'Data Entry'!C1214,"")</f>
        <v>0</v>
      </c>
      <c r="AI1209" s="24">
        <f>IF(AND($AJ$1=5),'Data Entry'!D1214,"")</f>
        <v>0</v>
      </c>
      <c r="AJ1209" s="24" t="str">
        <f t="shared" si="328"/>
        <v/>
      </c>
      <c r="AK1209" s="24">
        <f>IF(AND($AJ$1=5),'Data Entry'!F1214,"")</f>
        <v>0</v>
      </c>
      <c r="AL1209" s="24" t="str">
        <f t="shared" si="329"/>
        <v/>
      </c>
      <c r="AM1209" s="24">
        <f>IF(AND($AJ$1=5),'Data Entry'!G1214,"")</f>
        <v>0</v>
      </c>
      <c r="AN1209" s="24" t="str">
        <f t="shared" si="330"/>
        <v/>
      </c>
      <c r="AO1209" s="24" t="str">
        <f t="shared" si="331"/>
        <v/>
      </c>
      <c r="AP1209" s="24">
        <f>IF(AND($AJ$1=5),'Data Entry'!E1214,"")</f>
        <v>0</v>
      </c>
      <c r="AQ1209" s="24">
        <f>IF(AND($AJ$1=5),'Data Entry'!H1214,"")</f>
        <v>0</v>
      </c>
      <c r="AR1209" s="24">
        <f>IF(AND($AJ$1=5),'Data Entry'!I1214,"")</f>
        <v>0</v>
      </c>
      <c r="AS1209" s="24" t="str">
        <f t="shared" si="332"/>
        <v/>
      </c>
      <c r="AT1209" s="24" t="str">
        <f t="shared" si="333"/>
        <v/>
      </c>
      <c r="AU1209" s="24" t="str">
        <f t="shared" si="334"/>
        <v/>
      </c>
      <c r="AV1209" s="24" t="str">
        <f t="shared" si="335"/>
        <v/>
      </c>
      <c r="AX1209" t="str">
        <f>IF(BC1209="","",IF(BC1209&gt;0,COUNT($AY$2:AY1209),""))</f>
        <v/>
      </c>
      <c r="AY1209" s="24" t="str">
        <f t="shared" si="336"/>
        <v/>
      </c>
      <c r="AZ1209" s="24" t="str">
        <f>IF(AND($BB$1=5,$BC$1=AH1209),'Data Entry'!C1214,"")</f>
        <v/>
      </c>
      <c r="BA1209" s="24" t="str">
        <f>IF(AND($BB$1=5,AG1209=5,$BC$1=AH1209),'Data Entry'!D1214,"")</f>
        <v/>
      </c>
      <c r="BB1209" s="24" t="str">
        <f t="shared" si="337"/>
        <v/>
      </c>
      <c r="BC1209" s="24" t="str">
        <f>IF(AND($BB$1=5,AG1209=5,$BC$1=AH1209),'Data Entry'!F1214,"")</f>
        <v/>
      </c>
      <c r="BD1209" s="24" t="str">
        <f t="shared" si="338"/>
        <v/>
      </c>
      <c r="BE1209" s="24" t="str">
        <f>IF(AND($BB$1=5,AG1209=5,$BC$1=AH1209),'Data Entry'!G1214,"")</f>
        <v/>
      </c>
      <c r="BF1209" s="24" t="str">
        <f t="shared" si="339"/>
        <v/>
      </c>
      <c r="BG1209" s="24" t="str">
        <f t="shared" si="340"/>
        <v/>
      </c>
      <c r="BH1209" s="24" t="str">
        <f>IF(AND($BB$1=5,AG1209=5,$BC$1=AH1209),'Data Entry'!E1214,"")</f>
        <v/>
      </c>
      <c r="BI1209" s="24" t="str">
        <f>IF(AND($BB$1=5,AG1209=5,$BC$1=AH1209),'Data Entry'!H1214,"")</f>
        <v/>
      </c>
      <c r="BJ1209" s="24" t="str">
        <f>IF(AND($BB$1=5,AG1209=5,$BC$1=AH1209),'Data Entry'!I1214,"")</f>
        <v/>
      </c>
      <c r="BK1209" s="24" t="str">
        <f t="shared" si="341"/>
        <v/>
      </c>
      <c r="BL1209" s="24" t="str">
        <f t="shared" si="342"/>
        <v/>
      </c>
      <c r="BM1209" s="24" t="str">
        <f t="shared" si="343"/>
        <v/>
      </c>
      <c r="BN1209" s="24" t="str">
        <f t="shared" si="344"/>
        <v/>
      </c>
    </row>
    <row r="1210" spans="1:66">
      <c r="A1210" s="20"/>
      <c r="B1210" s="20"/>
      <c r="C1210" s="20"/>
      <c r="D1210" s="20"/>
      <c r="E1210" s="20"/>
      <c r="F1210" s="20"/>
      <c r="G1210" s="20"/>
      <c r="H1210" s="20"/>
      <c r="I1210" s="20"/>
      <c r="J1210" s="20"/>
      <c r="K1210" s="20"/>
      <c r="L1210" s="20"/>
      <c r="M1210" s="20"/>
      <c r="N1210" s="20"/>
      <c r="O1210" s="20"/>
      <c r="P1210" s="20"/>
      <c r="Q1210" s="20"/>
      <c r="R1210" s="20"/>
      <c r="S1210" s="20"/>
      <c r="T1210" s="20"/>
      <c r="U1210" s="20"/>
      <c r="V1210" s="20"/>
      <c r="W1210" s="20"/>
      <c r="X1210" s="20"/>
      <c r="Y1210" s="20"/>
      <c r="Z1210" s="20"/>
      <c r="AA1210" s="20"/>
      <c r="AB1210" s="20"/>
      <c r="AC1210" s="20"/>
      <c r="AD1210" s="20"/>
      <c r="AE1210" s="27"/>
      <c r="AF1210" t="str">
        <f>IF(AK1210="","",IF(AK1210&gt;0,COUNT($AG$2:AG1210),""))</f>
        <v/>
      </c>
      <c r="AG1210" s="24">
        <f t="shared" si="327"/>
        <v>5</v>
      </c>
      <c r="AH1210" s="24">
        <f>IF(AND($AJ$1=5),'Data Entry'!C1215,"")</f>
        <v>0</v>
      </c>
      <c r="AI1210" s="24">
        <f>IF(AND($AJ$1=5),'Data Entry'!D1215,"")</f>
        <v>0</v>
      </c>
      <c r="AJ1210" s="24" t="str">
        <f t="shared" si="328"/>
        <v/>
      </c>
      <c r="AK1210" s="24">
        <f>IF(AND($AJ$1=5),'Data Entry'!F1215,"")</f>
        <v>0</v>
      </c>
      <c r="AL1210" s="24" t="str">
        <f t="shared" si="329"/>
        <v/>
      </c>
      <c r="AM1210" s="24">
        <f>IF(AND($AJ$1=5),'Data Entry'!G1215,"")</f>
        <v>0</v>
      </c>
      <c r="AN1210" s="24" t="str">
        <f t="shared" si="330"/>
        <v/>
      </c>
      <c r="AO1210" s="24" t="str">
        <f t="shared" si="331"/>
        <v/>
      </c>
      <c r="AP1210" s="24">
        <f>IF(AND($AJ$1=5),'Data Entry'!E1215,"")</f>
        <v>0</v>
      </c>
      <c r="AQ1210" s="24">
        <f>IF(AND($AJ$1=5),'Data Entry'!H1215,"")</f>
        <v>0</v>
      </c>
      <c r="AR1210" s="24">
        <f>IF(AND($AJ$1=5),'Data Entry'!I1215,"")</f>
        <v>0</v>
      </c>
      <c r="AS1210" s="24" t="str">
        <f t="shared" si="332"/>
        <v/>
      </c>
      <c r="AT1210" s="24" t="str">
        <f t="shared" si="333"/>
        <v/>
      </c>
      <c r="AU1210" s="24" t="str">
        <f t="shared" si="334"/>
        <v/>
      </c>
      <c r="AV1210" s="24" t="str">
        <f t="shared" si="335"/>
        <v/>
      </c>
      <c r="AX1210" t="str">
        <f>IF(BC1210="","",IF(BC1210&gt;0,COUNT($AY$2:AY1210),""))</f>
        <v/>
      </c>
      <c r="AY1210" s="24" t="str">
        <f t="shared" si="336"/>
        <v/>
      </c>
      <c r="AZ1210" s="24" t="str">
        <f>IF(AND($BB$1=5,$BC$1=AH1210),'Data Entry'!C1215,"")</f>
        <v/>
      </c>
      <c r="BA1210" s="24" t="str">
        <f>IF(AND($BB$1=5,AG1210=5,$BC$1=AH1210),'Data Entry'!D1215,"")</f>
        <v/>
      </c>
      <c r="BB1210" s="24" t="str">
        <f t="shared" si="337"/>
        <v/>
      </c>
      <c r="BC1210" s="24" t="str">
        <f>IF(AND($BB$1=5,AG1210=5,$BC$1=AH1210),'Data Entry'!F1215,"")</f>
        <v/>
      </c>
      <c r="BD1210" s="24" t="str">
        <f t="shared" si="338"/>
        <v/>
      </c>
      <c r="BE1210" s="24" t="str">
        <f>IF(AND($BB$1=5,AG1210=5,$BC$1=AH1210),'Data Entry'!G1215,"")</f>
        <v/>
      </c>
      <c r="BF1210" s="24" t="str">
        <f t="shared" si="339"/>
        <v/>
      </c>
      <c r="BG1210" s="24" t="str">
        <f t="shared" si="340"/>
        <v/>
      </c>
      <c r="BH1210" s="24" t="str">
        <f>IF(AND($BB$1=5,AG1210=5,$BC$1=AH1210),'Data Entry'!E1215,"")</f>
        <v/>
      </c>
      <c r="BI1210" s="24" t="str">
        <f>IF(AND($BB$1=5,AG1210=5,$BC$1=AH1210),'Data Entry'!H1215,"")</f>
        <v/>
      </c>
      <c r="BJ1210" s="24" t="str">
        <f>IF(AND($BB$1=5,AG1210=5,$BC$1=AH1210),'Data Entry'!I1215,"")</f>
        <v/>
      </c>
      <c r="BK1210" s="24" t="str">
        <f t="shared" si="341"/>
        <v/>
      </c>
      <c r="BL1210" s="24" t="str">
        <f t="shared" si="342"/>
        <v/>
      </c>
      <c r="BM1210" s="24" t="str">
        <f t="shared" si="343"/>
        <v/>
      </c>
      <c r="BN1210" s="24" t="str">
        <f t="shared" si="344"/>
        <v/>
      </c>
    </row>
    <row r="1211" spans="1:66">
      <c r="A1211" s="20"/>
      <c r="B1211" s="20"/>
      <c r="C1211" s="20"/>
      <c r="D1211" s="20"/>
      <c r="E1211" s="20"/>
      <c r="F1211" s="20"/>
      <c r="G1211" s="20"/>
      <c r="H1211" s="20"/>
      <c r="I1211" s="20"/>
      <c r="J1211" s="20"/>
      <c r="K1211" s="20"/>
      <c r="L1211" s="20"/>
      <c r="M1211" s="20"/>
      <c r="N1211" s="20"/>
      <c r="O1211" s="20"/>
      <c r="P1211" s="20"/>
      <c r="Q1211" s="20"/>
      <c r="R1211" s="20"/>
      <c r="S1211" s="20"/>
      <c r="T1211" s="20"/>
      <c r="U1211" s="20"/>
      <c r="V1211" s="20"/>
      <c r="W1211" s="20"/>
      <c r="X1211" s="20"/>
      <c r="Y1211" s="20"/>
      <c r="Z1211" s="20"/>
      <c r="AA1211" s="20"/>
      <c r="AB1211" s="20"/>
      <c r="AC1211" s="20"/>
      <c r="AD1211" s="20"/>
      <c r="AE1211" s="27"/>
      <c r="AF1211" t="str">
        <f>IF(AK1211="","",IF(AK1211&gt;0,COUNT($AG$2:AG1211),""))</f>
        <v/>
      </c>
      <c r="AG1211" s="24">
        <f t="shared" si="327"/>
        <v>5</v>
      </c>
      <c r="AH1211" s="24">
        <f>IF(AND($AJ$1=5),'Data Entry'!C1216,"")</f>
        <v>0</v>
      </c>
      <c r="AI1211" s="24">
        <f>IF(AND($AJ$1=5),'Data Entry'!D1216,"")</f>
        <v>0</v>
      </c>
      <c r="AJ1211" s="24" t="str">
        <f t="shared" si="328"/>
        <v/>
      </c>
      <c r="AK1211" s="24">
        <f>IF(AND($AJ$1=5),'Data Entry'!F1216,"")</f>
        <v>0</v>
      </c>
      <c r="AL1211" s="24" t="str">
        <f t="shared" si="329"/>
        <v/>
      </c>
      <c r="AM1211" s="24">
        <f>IF(AND($AJ$1=5),'Data Entry'!G1216,"")</f>
        <v>0</v>
      </c>
      <c r="AN1211" s="24" t="str">
        <f t="shared" si="330"/>
        <v/>
      </c>
      <c r="AO1211" s="24" t="str">
        <f t="shared" si="331"/>
        <v/>
      </c>
      <c r="AP1211" s="24">
        <f>IF(AND($AJ$1=5),'Data Entry'!E1216,"")</f>
        <v>0</v>
      </c>
      <c r="AQ1211" s="24">
        <f>IF(AND($AJ$1=5),'Data Entry'!H1216,"")</f>
        <v>0</v>
      </c>
      <c r="AR1211" s="24">
        <f>IF(AND($AJ$1=5),'Data Entry'!I1216,"")</f>
        <v>0</v>
      </c>
      <c r="AS1211" s="24" t="str">
        <f t="shared" si="332"/>
        <v/>
      </c>
      <c r="AT1211" s="24" t="str">
        <f t="shared" si="333"/>
        <v/>
      </c>
      <c r="AU1211" s="24" t="str">
        <f t="shared" si="334"/>
        <v/>
      </c>
      <c r="AV1211" s="24" t="str">
        <f t="shared" si="335"/>
        <v/>
      </c>
      <c r="AX1211" t="str">
        <f>IF(BC1211="","",IF(BC1211&gt;0,COUNT($AY$2:AY1211),""))</f>
        <v/>
      </c>
      <c r="AY1211" s="24" t="str">
        <f t="shared" si="336"/>
        <v/>
      </c>
      <c r="AZ1211" s="24" t="str">
        <f>IF(AND($BB$1=5,$BC$1=AH1211),'Data Entry'!C1216,"")</f>
        <v/>
      </c>
      <c r="BA1211" s="24" t="str">
        <f>IF(AND($BB$1=5,AG1211=5,$BC$1=AH1211),'Data Entry'!D1216,"")</f>
        <v/>
      </c>
      <c r="BB1211" s="24" t="str">
        <f t="shared" si="337"/>
        <v/>
      </c>
      <c r="BC1211" s="24" t="str">
        <f>IF(AND($BB$1=5,AG1211=5,$BC$1=AH1211),'Data Entry'!F1216,"")</f>
        <v/>
      </c>
      <c r="BD1211" s="24" t="str">
        <f t="shared" si="338"/>
        <v/>
      </c>
      <c r="BE1211" s="24" t="str">
        <f>IF(AND($BB$1=5,AG1211=5,$BC$1=AH1211),'Data Entry'!G1216,"")</f>
        <v/>
      </c>
      <c r="BF1211" s="24" t="str">
        <f t="shared" si="339"/>
        <v/>
      </c>
      <c r="BG1211" s="24" t="str">
        <f t="shared" si="340"/>
        <v/>
      </c>
      <c r="BH1211" s="24" t="str">
        <f>IF(AND($BB$1=5,AG1211=5,$BC$1=AH1211),'Data Entry'!E1216,"")</f>
        <v/>
      </c>
      <c r="BI1211" s="24" t="str">
        <f>IF(AND($BB$1=5,AG1211=5,$BC$1=AH1211),'Data Entry'!H1216,"")</f>
        <v/>
      </c>
      <c r="BJ1211" s="24" t="str">
        <f>IF(AND($BB$1=5,AG1211=5,$BC$1=AH1211),'Data Entry'!I1216,"")</f>
        <v/>
      </c>
      <c r="BK1211" s="24" t="str">
        <f t="shared" si="341"/>
        <v/>
      </c>
      <c r="BL1211" s="24" t="str">
        <f t="shared" si="342"/>
        <v/>
      </c>
      <c r="BM1211" s="24" t="str">
        <f t="shared" si="343"/>
        <v/>
      </c>
      <c r="BN1211" s="24" t="str">
        <f t="shared" si="344"/>
        <v/>
      </c>
    </row>
    <row r="1212" spans="1:66">
      <c r="A1212" s="20"/>
      <c r="B1212" s="20"/>
      <c r="C1212" s="20"/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20"/>
      <c r="W1212" s="20"/>
      <c r="X1212" s="20"/>
      <c r="Y1212" s="20"/>
      <c r="Z1212" s="20"/>
      <c r="AA1212" s="20"/>
      <c r="AB1212" s="20"/>
      <c r="AC1212" s="20"/>
      <c r="AD1212" s="20"/>
      <c r="AE1212" s="27"/>
      <c r="AF1212" t="str">
        <f>IF(AK1212="","",IF(AK1212&gt;0,COUNT($AG$2:AG1212),""))</f>
        <v/>
      </c>
      <c r="AG1212" s="24">
        <f t="shared" si="327"/>
        <v>5</v>
      </c>
      <c r="AH1212" s="24">
        <f>IF(AND($AJ$1=5),'Data Entry'!C1217,"")</f>
        <v>0</v>
      </c>
      <c r="AI1212" s="24">
        <f>IF(AND($AJ$1=5),'Data Entry'!D1217,"")</f>
        <v>0</v>
      </c>
      <c r="AJ1212" s="24" t="str">
        <f t="shared" si="328"/>
        <v/>
      </c>
      <c r="AK1212" s="24">
        <f>IF(AND($AJ$1=5),'Data Entry'!F1217,"")</f>
        <v>0</v>
      </c>
      <c r="AL1212" s="24" t="str">
        <f t="shared" si="329"/>
        <v/>
      </c>
      <c r="AM1212" s="24">
        <f>IF(AND($AJ$1=5),'Data Entry'!G1217,"")</f>
        <v>0</v>
      </c>
      <c r="AN1212" s="24" t="str">
        <f t="shared" si="330"/>
        <v/>
      </c>
      <c r="AO1212" s="24" t="str">
        <f t="shared" si="331"/>
        <v/>
      </c>
      <c r="AP1212" s="24">
        <f>IF(AND($AJ$1=5),'Data Entry'!E1217,"")</f>
        <v>0</v>
      </c>
      <c r="AQ1212" s="24">
        <f>IF(AND($AJ$1=5),'Data Entry'!H1217,"")</f>
        <v>0</v>
      </c>
      <c r="AR1212" s="24">
        <f>IF(AND($AJ$1=5),'Data Entry'!I1217,"")</f>
        <v>0</v>
      </c>
      <c r="AS1212" s="24" t="str">
        <f t="shared" si="332"/>
        <v/>
      </c>
      <c r="AT1212" s="24" t="str">
        <f t="shared" si="333"/>
        <v/>
      </c>
      <c r="AU1212" s="24" t="str">
        <f t="shared" si="334"/>
        <v/>
      </c>
      <c r="AV1212" s="24" t="str">
        <f t="shared" si="335"/>
        <v/>
      </c>
      <c r="AX1212" t="str">
        <f>IF(BC1212="","",IF(BC1212&gt;0,COUNT($AY$2:AY1212),""))</f>
        <v/>
      </c>
      <c r="AY1212" s="24" t="str">
        <f t="shared" si="336"/>
        <v/>
      </c>
      <c r="AZ1212" s="24" t="str">
        <f>IF(AND($BB$1=5,$BC$1=AH1212),'Data Entry'!C1217,"")</f>
        <v/>
      </c>
      <c r="BA1212" s="24" t="str">
        <f>IF(AND($BB$1=5,AG1212=5,$BC$1=AH1212),'Data Entry'!D1217,"")</f>
        <v/>
      </c>
      <c r="BB1212" s="24" t="str">
        <f t="shared" si="337"/>
        <v/>
      </c>
      <c r="BC1212" s="24" t="str">
        <f>IF(AND($BB$1=5,AG1212=5,$BC$1=AH1212),'Data Entry'!F1217,"")</f>
        <v/>
      </c>
      <c r="BD1212" s="24" t="str">
        <f t="shared" si="338"/>
        <v/>
      </c>
      <c r="BE1212" s="24" t="str">
        <f>IF(AND($BB$1=5,AG1212=5,$BC$1=AH1212),'Data Entry'!G1217,"")</f>
        <v/>
      </c>
      <c r="BF1212" s="24" t="str">
        <f t="shared" si="339"/>
        <v/>
      </c>
      <c r="BG1212" s="24" t="str">
        <f t="shared" si="340"/>
        <v/>
      </c>
      <c r="BH1212" s="24" t="str">
        <f>IF(AND($BB$1=5,AG1212=5,$BC$1=AH1212),'Data Entry'!E1217,"")</f>
        <v/>
      </c>
      <c r="BI1212" s="24" t="str">
        <f>IF(AND($BB$1=5,AG1212=5,$BC$1=AH1212),'Data Entry'!H1217,"")</f>
        <v/>
      </c>
      <c r="BJ1212" s="24" t="str">
        <f>IF(AND($BB$1=5,AG1212=5,$BC$1=AH1212),'Data Entry'!I1217,"")</f>
        <v/>
      </c>
      <c r="BK1212" s="24" t="str">
        <f t="shared" si="341"/>
        <v/>
      </c>
      <c r="BL1212" s="24" t="str">
        <f t="shared" si="342"/>
        <v/>
      </c>
      <c r="BM1212" s="24" t="str">
        <f t="shared" si="343"/>
        <v/>
      </c>
      <c r="BN1212" s="24" t="str">
        <f t="shared" si="344"/>
        <v/>
      </c>
    </row>
    <row r="1213" spans="1:66">
      <c r="A1213" s="20"/>
      <c r="B1213" s="20"/>
      <c r="C1213" s="20"/>
      <c r="D1213" s="20"/>
      <c r="E1213" s="20"/>
      <c r="F1213" s="20"/>
      <c r="G1213" s="20"/>
      <c r="H1213" s="20"/>
      <c r="I1213" s="20"/>
      <c r="J1213" s="20"/>
      <c r="K1213" s="20"/>
      <c r="L1213" s="20"/>
      <c r="M1213" s="20"/>
      <c r="N1213" s="20"/>
      <c r="O1213" s="20"/>
      <c r="P1213" s="20"/>
      <c r="Q1213" s="20"/>
      <c r="R1213" s="20"/>
      <c r="S1213" s="20"/>
      <c r="T1213" s="20"/>
      <c r="U1213" s="20"/>
      <c r="V1213" s="20"/>
      <c r="W1213" s="20"/>
      <c r="X1213" s="20"/>
      <c r="Y1213" s="20"/>
      <c r="Z1213" s="20"/>
      <c r="AA1213" s="20"/>
      <c r="AB1213" s="20"/>
      <c r="AC1213" s="20"/>
      <c r="AD1213" s="20"/>
      <c r="AE1213" s="27"/>
      <c r="AF1213" t="str">
        <f>IF(AK1213="","",IF(AK1213&gt;0,COUNT($AG$2:AG1213),""))</f>
        <v/>
      </c>
      <c r="AG1213" s="24">
        <f t="shared" si="327"/>
        <v>5</v>
      </c>
      <c r="AH1213" s="24">
        <f>IF(AND($AJ$1=5),'Data Entry'!C1218,"")</f>
        <v>0</v>
      </c>
      <c r="AI1213" s="24">
        <f>IF(AND($AJ$1=5),'Data Entry'!D1218,"")</f>
        <v>0</v>
      </c>
      <c r="AJ1213" s="24" t="str">
        <f t="shared" si="328"/>
        <v/>
      </c>
      <c r="AK1213" s="24">
        <f>IF(AND($AJ$1=5),'Data Entry'!F1218,"")</f>
        <v>0</v>
      </c>
      <c r="AL1213" s="24" t="str">
        <f t="shared" si="329"/>
        <v/>
      </c>
      <c r="AM1213" s="24">
        <f>IF(AND($AJ$1=5),'Data Entry'!G1218,"")</f>
        <v>0</v>
      </c>
      <c r="AN1213" s="24" t="str">
        <f t="shared" si="330"/>
        <v/>
      </c>
      <c r="AO1213" s="24" t="str">
        <f t="shared" si="331"/>
        <v/>
      </c>
      <c r="AP1213" s="24">
        <f>IF(AND($AJ$1=5),'Data Entry'!E1218,"")</f>
        <v>0</v>
      </c>
      <c r="AQ1213" s="24">
        <f>IF(AND($AJ$1=5),'Data Entry'!H1218,"")</f>
        <v>0</v>
      </c>
      <c r="AR1213" s="24">
        <f>IF(AND($AJ$1=5),'Data Entry'!I1218,"")</f>
        <v>0</v>
      </c>
      <c r="AS1213" s="24" t="str">
        <f t="shared" si="332"/>
        <v/>
      </c>
      <c r="AT1213" s="24" t="str">
        <f t="shared" si="333"/>
        <v/>
      </c>
      <c r="AU1213" s="24" t="str">
        <f t="shared" si="334"/>
        <v/>
      </c>
      <c r="AV1213" s="24" t="str">
        <f t="shared" si="335"/>
        <v/>
      </c>
      <c r="AX1213" t="str">
        <f>IF(BC1213="","",IF(BC1213&gt;0,COUNT($AY$2:AY1213),""))</f>
        <v/>
      </c>
      <c r="AY1213" s="24" t="str">
        <f t="shared" si="336"/>
        <v/>
      </c>
      <c r="AZ1213" s="24" t="str">
        <f>IF(AND($BB$1=5,$BC$1=AH1213),'Data Entry'!C1218,"")</f>
        <v/>
      </c>
      <c r="BA1213" s="24" t="str">
        <f>IF(AND($BB$1=5,AG1213=5,$BC$1=AH1213),'Data Entry'!D1218,"")</f>
        <v/>
      </c>
      <c r="BB1213" s="24" t="str">
        <f t="shared" si="337"/>
        <v/>
      </c>
      <c r="BC1213" s="24" t="str">
        <f>IF(AND($BB$1=5,AG1213=5,$BC$1=AH1213),'Data Entry'!F1218,"")</f>
        <v/>
      </c>
      <c r="BD1213" s="24" t="str">
        <f t="shared" si="338"/>
        <v/>
      </c>
      <c r="BE1213" s="24" t="str">
        <f>IF(AND($BB$1=5,AG1213=5,$BC$1=AH1213),'Data Entry'!G1218,"")</f>
        <v/>
      </c>
      <c r="BF1213" s="24" t="str">
        <f t="shared" si="339"/>
        <v/>
      </c>
      <c r="BG1213" s="24" t="str">
        <f t="shared" si="340"/>
        <v/>
      </c>
      <c r="BH1213" s="24" t="str">
        <f>IF(AND($BB$1=5,AG1213=5,$BC$1=AH1213),'Data Entry'!E1218,"")</f>
        <v/>
      </c>
      <c r="BI1213" s="24" t="str">
        <f>IF(AND($BB$1=5,AG1213=5,$BC$1=AH1213),'Data Entry'!H1218,"")</f>
        <v/>
      </c>
      <c r="BJ1213" s="24" t="str">
        <f>IF(AND($BB$1=5,AG1213=5,$BC$1=AH1213),'Data Entry'!I1218,"")</f>
        <v/>
      </c>
      <c r="BK1213" s="24" t="str">
        <f t="shared" si="341"/>
        <v/>
      </c>
      <c r="BL1213" s="24" t="str">
        <f t="shared" si="342"/>
        <v/>
      </c>
      <c r="BM1213" s="24" t="str">
        <f t="shared" si="343"/>
        <v/>
      </c>
      <c r="BN1213" s="24" t="str">
        <f t="shared" si="344"/>
        <v/>
      </c>
    </row>
    <row r="1214" spans="1:66">
      <c r="A1214" s="20"/>
      <c r="B1214" s="20"/>
      <c r="C1214" s="20"/>
      <c r="D1214" s="20"/>
      <c r="E1214" s="20"/>
      <c r="F1214" s="20"/>
      <c r="G1214" s="20"/>
      <c r="H1214" s="20"/>
      <c r="I1214" s="20"/>
      <c r="J1214" s="20"/>
      <c r="K1214" s="20"/>
      <c r="L1214" s="20"/>
      <c r="M1214" s="20"/>
      <c r="N1214" s="20"/>
      <c r="O1214" s="20"/>
      <c r="P1214" s="20"/>
      <c r="Q1214" s="20"/>
      <c r="R1214" s="20"/>
      <c r="S1214" s="20"/>
      <c r="T1214" s="20"/>
      <c r="U1214" s="20"/>
      <c r="V1214" s="20"/>
      <c r="W1214" s="20"/>
      <c r="X1214" s="20"/>
      <c r="Y1214" s="20"/>
      <c r="Z1214" s="20"/>
      <c r="AA1214" s="20"/>
      <c r="AB1214" s="20"/>
      <c r="AC1214" s="20"/>
      <c r="AD1214" s="20"/>
      <c r="AE1214" s="27"/>
      <c r="AF1214" t="str">
        <f>IF(AK1214="","",IF(AK1214&gt;0,COUNT($AG$2:AG1214),""))</f>
        <v/>
      </c>
      <c r="AG1214" s="24">
        <f t="shared" si="327"/>
        <v>5</v>
      </c>
      <c r="AH1214" s="24">
        <f>IF(AND($AJ$1=5),'Data Entry'!C1219,"")</f>
        <v>0</v>
      </c>
      <c r="AI1214" s="24">
        <f>IF(AND($AJ$1=5),'Data Entry'!D1219,"")</f>
        <v>0</v>
      </c>
      <c r="AJ1214" s="24" t="str">
        <f t="shared" si="328"/>
        <v/>
      </c>
      <c r="AK1214" s="24">
        <f>IF(AND($AJ$1=5),'Data Entry'!F1219,"")</f>
        <v>0</v>
      </c>
      <c r="AL1214" s="24" t="str">
        <f t="shared" si="329"/>
        <v/>
      </c>
      <c r="AM1214" s="24">
        <f>IF(AND($AJ$1=5),'Data Entry'!G1219,"")</f>
        <v>0</v>
      </c>
      <c r="AN1214" s="24" t="str">
        <f t="shared" si="330"/>
        <v/>
      </c>
      <c r="AO1214" s="24" t="str">
        <f t="shared" si="331"/>
        <v/>
      </c>
      <c r="AP1214" s="24">
        <f>IF(AND($AJ$1=5),'Data Entry'!E1219,"")</f>
        <v>0</v>
      </c>
      <c r="AQ1214" s="24">
        <f>IF(AND($AJ$1=5),'Data Entry'!H1219,"")</f>
        <v>0</v>
      </c>
      <c r="AR1214" s="24">
        <f>IF(AND($AJ$1=5),'Data Entry'!I1219,"")</f>
        <v>0</v>
      </c>
      <c r="AS1214" s="24" t="str">
        <f t="shared" si="332"/>
        <v/>
      </c>
      <c r="AT1214" s="24" t="str">
        <f t="shared" si="333"/>
        <v/>
      </c>
      <c r="AU1214" s="24" t="str">
        <f t="shared" si="334"/>
        <v/>
      </c>
      <c r="AV1214" s="24" t="str">
        <f t="shared" si="335"/>
        <v/>
      </c>
      <c r="AX1214" t="str">
        <f>IF(BC1214="","",IF(BC1214&gt;0,COUNT($AY$2:AY1214),""))</f>
        <v/>
      </c>
      <c r="AY1214" s="24" t="str">
        <f t="shared" si="336"/>
        <v/>
      </c>
      <c r="AZ1214" s="24" t="str">
        <f>IF(AND($BB$1=5,$BC$1=AH1214),'Data Entry'!C1219,"")</f>
        <v/>
      </c>
      <c r="BA1214" s="24" t="str">
        <f>IF(AND($BB$1=5,AG1214=5,$BC$1=AH1214),'Data Entry'!D1219,"")</f>
        <v/>
      </c>
      <c r="BB1214" s="24" t="str">
        <f t="shared" si="337"/>
        <v/>
      </c>
      <c r="BC1214" s="24" t="str">
        <f>IF(AND($BB$1=5,AG1214=5,$BC$1=AH1214),'Data Entry'!F1219,"")</f>
        <v/>
      </c>
      <c r="BD1214" s="24" t="str">
        <f t="shared" si="338"/>
        <v/>
      </c>
      <c r="BE1214" s="24" t="str">
        <f>IF(AND($BB$1=5,AG1214=5,$BC$1=AH1214),'Data Entry'!G1219,"")</f>
        <v/>
      </c>
      <c r="BF1214" s="24" t="str">
        <f t="shared" si="339"/>
        <v/>
      </c>
      <c r="BG1214" s="24" t="str">
        <f t="shared" si="340"/>
        <v/>
      </c>
      <c r="BH1214" s="24" t="str">
        <f>IF(AND($BB$1=5,AG1214=5,$BC$1=AH1214),'Data Entry'!E1219,"")</f>
        <v/>
      </c>
      <c r="BI1214" s="24" t="str">
        <f>IF(AND($BB$1=5,AG1214=5,$BC$1=AH1214),'Data Entry'!H1219,"")</f>
        <v/>
      </c>
      <c r="BJ1214" s="24" t="str">
        <f>IF(AND($BB$1=5,AG1214=5,$BC$1=AH1214),'Data Entry'!I1219,"")</f>
        <v/>
      </c>
      <c r="BK1214" s="24" t="str">
        <f t="shared" si="341"/>
        <v/>
      </c>
      <c r="BL1214" s="24" t="str">
        <f t="shared" si="342"/>
        <v/>
      </c>
      <c r="BM1214" s="24" t="str">
        <f t="shared" si="343"/>
        <v/>
      </c>
      <c r="BN1214" s="24" t="str">
        <f t="shared" si="344"/>
        <v/>
      </c>
    </row>
    <row r="1215" spans="1:66">
      <c r="A1215" s="20"/>
      <c r="B1215" s="20"/>
      <c r="C1215" s="20"/>
      <c r="D1215" s="20"/>
      <c r="E1215" s="20"/>
      <c r="F1215" s="20"/>
      <c r="G1215" s="20"/>
      <c r="H1215" s="20"/>
      <c r="I1215" s="20"/>
      <c r="J1215" s="20"/>
      <c r="K1215" s="20"/>
      <c r="L1215" s="20"/>
      <c r="M1215" s="20"/>
      <c r="N1215" s="20"/>
      <c r="O1215" s="20"/>
      <c r="P1215" s="20"/>
      <c r="Q1215" s="20"/>
      <c r="R1215" s="20"/>
      <c r="S1215" s="20"/>
      <c r="T1215" s="20"/>
      <c r="U1215" s="20"/>
      <c r="V1215" s="20"/>
      <c r="W1215" s="20"/>
      <c r="X1215" s="20"/>
      <c r="Y1215" s="20"/>
      <c r="Z1215" s="20"/>
      <c r="AA1215" s="20"/>
      <c r="AB1215" s="20"/>
      <c r="AC1215" s="20"/>
      <c r="AD1215" s="20"/>
      <c r="AE1215" s="27"/>
      <c r="AF1215" t="str">
        <f>IF(AK1215="","",IF(AK1215&gt;0,COUNT($AG$2:AG1215),""))</f>
        <v/>
      </c>
      <c r="AG1215" s="24">
        <f t="shared" si="327"/>
        <v>5</v>
      </c>
      <c r="AH1215" s="24">
        <f>IF(AND($AJ$1=5),'Data Entry'!C1220,"")</f>
        <v>0</v>
      </c>
      <c r="AI1215" s="24">
        <f>IF(AND($AJ$1=5),'Data Entry'!D1220,"")</f>
        <v>0</v>
      </c>
      <c r="AJ1215" s="24" t="str">
        <f t="shared" si="328"/>
        <v/>
      </c>
      <c r="AK1215" s="24">
        <f>IF(AND($AJ$1=5),'Data Entry'!F1220,"")</f>
        <v>0</v>
      </c>
      <c r="AL1215" s="24" t="str">
        <f t="shared" si="329"/>
        <v/>
      </c>
      <c r="AM1215" s="24">
        <f>IF(AND($AJ$1=5),'Data Entry'!G1220,"")</f>
        <v>0</v>
      </c>
      <c r="AN1215" s="24" t="str">
        <f t="shared" si="330"/>
        <v/>
      </c>
      <c r="AO1215" s="24" t="str">
        <f t="shared" si="331"/>
        <v/>
      </c>
      <c r="AP1215" s="24">
        <f>IF(AND($AJ$1=5),'Data Entry'!E1220,"")</f>
        <v>0</v>
      </c>
      <c r="AQ1215" s="24">
        <f>IF(AND($AJ$1=5),'Data Entry'!H1220,"")</f>
        <v>0</v>
      </c>
      <c r="AR1215" s="24">
        <f>IF(AND($AJ$1=5),'Data Entry'!I1220,"")</f>
        <v>0</v>
      </c>
      <c r="AS1215" s="24" t="str">
        <f t="shared" si="332"/>
        <v/>
      </c>
      <c r="AT1215" s="24" t="str">
        <f t="shared" si="333"/>
        <v/>
      </c>
      <c r="AU1215" s="24" t="str">
        <f t="shared" si="334"/>
        <v/>
      </c>
      <c r="AV1215" s="24" t="str">
        <f t="shared" si="335"/>
        <v/>
      </c>
      <c r="AX1215" t="str">
        <f>IF(BC1215="","",IF(BC1215&gt;0,COUNT($AY$2:AY1215),""))</f>
        <v/>
      </c>
      <c r="AY1215" s="24" t="str">
        <f t="shared" si="336"/>
        <v/>
      </c>
      <c r="AZ1215" s="24" t="str">
        <f>IF(AND($BB$1=5,$BC$1=AH1215),'Data Entry'!C1220,"")</f>
        <v/>
      </c>
      <c r="BA1215" s="24" t="str">
        <f>IF(AND($BB$1=5,AG1215=5,$BC$1=AH1215),'Data Entry'!D1220,"")</f>
        <v/>
      </c>
      <c r="BB1215" s="24" t="str">
        <f t="shared" si="337"/>
        <v/>
      </c>
      <c r="BC1215" s="24" t="str">
        <f>IF(AND($BB$1=5,AG1215=5,$BC$1=AH1215),'Data Entry'!F1220,"")</f>
        <v/>
      </c>
      <c r="BD1215" s="24" t="str">
        <f t="shared" si="338"/>
        <v/>
      </c>
      <c r="BE1215" s="24" t="str">
        <f>IF(AND($BB$1=5,AG1215=5,$BC$1=AH1215),'Data Entry'!G1220,"")</f>
        <v/>
      </c>
      <c r="BF1215" s="24" t="str">
        <f t="shared" si="339"/>
        <v/>
      </c>
      <c r="BG1215" s="24" t="str">
        <f t="shared" si="340"/>
        <v/>
      </c>
      <c r="BH1215" s="24" t="str">
        <f>IF(AND($BB$1=5,AG1215=5,$BC$1=AH1215),'Data Entry'!E1220,"")</f>
        <v/>
      </c>
      <c r="BI1215" s="24" t="str">
        <f>IF(AND($BB$1=5,AG1215=5,$BC$1=AH1215),'Data Entry'!H1220,"")</f>
        <v/>
      </c>
      <c r="BJ1215" s="24" t="str">
        <f>IF(AND($BB$1=5,AG1215=5,$BC$1=AH1215),'Data Entry'!I1220,"")</f>
        <v/>
      </c>
      <c r="BK1215" s="24" t="str">
        <f t="shared" si="341"/>
        <v/>
      </c>
      <c r="BL1215" s="24" t="str">
        <f t="shared" si="342"/>
        <v/>
      </c>
      <c r="BM1215" s="24" t="str">
        <f t="shared" si="343"/>
        <v/>
      </c>
      <c r="BN1215" s="24" t="str">
        <f t="shared" si="344"/>
        <v/>
      </c>
    </row>
    <row r="1216" spans="1:66">
      <c r="A1216" s="20"/>
      <c r="B1216" s="20"/>
      <c r="C1216" s="20"/>
      <c r="D1216" s="20"/>
      <c r="E1216" s="20"/>
      <c r="F1216" s="20"/>
      <c r="G1216" s="20"/>
      <c r="H1216" s="20"/>
      <c r="I1216" s="20"/>
      <c r="J1216" s="20"/>
      <c r="K1216" s="20"/>
      <c r="L1216" s="20"/>
      <c r="M1216" s="20"/>
      <c r="N1216" s="20"/>
      <c r="O1216" s="20"/>
      <c r="P1216" s="20"/>
      <c r="Q1216" s="20"/>
      <c r="R1216" s="20"/>
      <c r="S1216" s="20"/>
      <c r="T1216" s="20"/>
      <c r="U1216" s="20"/>
      <c r="V1216" s="20"/>
      <c r="W1216" s="20"/>
      <c r="X1216" s="20"/>
      <c r="Y1216" s="20"/>
      <c r="Z1216" s="20"/>
      <c r="AA1216" s="20"/>
      <c r="AB1216" s="20"/>
      <c r="AC1216" s="20"/>
      <c r="AD1216" s="20"/>
      <c r="AE1216" s="27"/>
      <c r="AF1216" t="str">
        <f>IF(AK1216="","",IF(AK1216&gt;0,COUNT($AG$2:AG1216),""))</f>
        <v/>
      </c>
      <c r="AG1216" s="24">
        <f t="shared" si="327"/>
        <v>5</v>
      </c>
      <c r="AH1216" s="24">
        <f>IF(AND($AJ$1=5),'Data Entry'!C1221,"")</f>
        <v>0</v>
      </c>
      <c r="AI1216" s="24">
        <f>IF(AND($AJ$1=5),'Data Entry'!D1221,"")</f>
        <v>0</v>
      </c>
      <c r="AJ1216" s="24" t="str">
        <f t="shared" si="328"/>
        <v/>
      </c>
      <c r="AK1216" s="24">
        <f>IF(AND($AJ$1=5),'Data Entry'!F1221,"")</f>
        <v>0</v>
      </c>
      <c r="AL1216" s="24" t="str">
        <f t="shared" si="329"/>
        <v/>
      </c>
      <c r="AM1216" s="24">
        <f>IF(AND($AJ$1=5),'Data Entry'!G1221,"")</f>
        <v>0</v>
      </c>
      <c r="AN1216" s="24" t="str">
        <f t="shared" si="330"/>
        <v/>
      </c>
      <c r="AO1216" s="24" t="str">
        <f t="shared" si="331"/>
        <v/>
      </c>
      <c r="AP1216" s="24">
        <f>IF(AND($AJ$1=5),'Data Entry'!E1221,"")</f>
        <v>0</v>
      </c>
      <c r="AQ1216" s="24">
        <f>IF(AND($AJ$1=5),'Data Entry'!H1221,"")</f>
        <v>0</v>
      </c>
      <c r="AR1216" s="24">
        <f>IF(AND($AJ$1=5),'Data Entry'!I1221,"")</f>
        <v>0</v>
      </c>
      <c r="AS1216" s="24" t="str">
        <f t="shared" si="332"/>
        <v/>
      </c>
      <c r="AT1216" s="24" t="str">
        <f t="shared" si="333"/>
        <v/>
      </c>
      <c r="AU1216" s="24" t="str">
        <f t="shared" si="334"/>
        <v/>
      </c>
      <c r="AV1216" s="24" t="str">
        <f t="shared" si="335"/>
        <v/>
      </c>
      <c r="AX1216" t="str">
        <f>IF(BC1216="","",IF(BC1216&gt;0,COUNT($AY$2:AY1216),""))</f>
        <v/>
      </c>
      <c r="AY1216" s="24" t="str">
        <f t="shared" si="336"/>
        <v/>
      </c>
      <c r="AZ1216" s="24" t="str">
        <f>IF(AND($BB$1=5,$BC$1=AH1216),'Data Entry'!C1221,"")</f>
        <v/>
      </c>
      <c r="BA1216" s="24" t="str">
        <f>IF(AND($BB$1=5,AG1216=5,$BC$1=AH1216),'Data Entry'!D1221,"")</f>
        <v/>
      </c>
      <c r="BB1216" s="24" t="str">
        <f t="shared" si="337"/>
        <v/>
      </c>
      <c r="BC1216" s="24" t="str">
        <f>IF(AND($BB$1=5,AG1216=5,$BC$1=AH1216),'Data Entry'!F1221,"")</f>
        <v/>
      </c>
      <c r="BD1216" s="24" t="str">
        <f t="shared" si="338"/>
        <v/>
      </c>
      <c r="BE1216" s="24" t="str">
        <f>IF(AND($BB$1=5,AG1216=5,$BC$1=AH1216),'Data Entry'!G1221,"")</f>
        <v/>
      </c>
      <c r="BF1216" s="24" t="str">
        <f t="shared" si="339"/>
        <v/>
      </c>
      <c r="BG1216" s="24" t="str">
        <f t="shared" si="340"/>
        <v/>
      </c>
      <c r="BH1216" s="24" t="str">
        <f>IF(AND($BB$1=5,AG1216=5,$BC$1=AH1216),'Data Entry'!E1221,"")</f>
        <v/>
      </c>
      <c r="BI1216" s="24" t="str">
        <f>IF(AND($BB$1=5,AG1216=5,$BC$1=AH1216),'Data Entry'!H1221,"")</f>
        <v/>
      </c>
      <c r="BJ1216" s="24" t="str">
        <f>IF(AND($BB$1=5,AG1216=5,$BC$1=AH1216),'Data Entry'!I1221,"")</f>
        <v/>
      </c>
      <c r="BK1216" s="24" t="str">
        <f t="shared" si="341"/>
        <v/>
      </c>
      <c r="BL1216" s="24" t="str">
        <f t="shared" si="342"/>
        <v/>
      </c>
      <c r="BM1216" s="24" t="str">
        <f t="shared" si="343"/>
        <v/>
      </c>
      <c r="BN1216" s="24" t="str">
        <f t="shared" si="344"/>
        <v/>
      </c>
    </row>
    <row r="1217" spans="1:66">
      <c r="A1217" s="20"/>
      <c r="B1217" s="20"/>
      <c r="C1217" s="20"/>
      <c r="D1217" s="20"/>
      <c r="E1217" s="20"/>
      <c r="F1217" s="20"/>
      <c r="G1217" s="20"/>
      <c r="H1217" s="20"/>
      <c r="I1217" s="20"/>
      <c r="J1217" s="20"/>
      <c r="K1217" s="20"/>
      <c r="L1217" s="20"/>
      <c r="M1217" s="20"/>
      <c r="N1217" s="20"/>
      <c r="O1217" s="20"/>
      <c r="P1217" s="20"/>
      <c r="Q1217" s="20"/>
      <c r="R1217" s="20"/>
      <c r="S1217" s="20"/>
      <c r="T1217" s="20"/>
      <c r="U1217" s="20"/>
      <c r="V1217" s="20"/>
      <c r="W1217" s="20"/>
      <c r="X1217" s="20"/>
      <c r="Y1217" s="20"/>
      <c r="Z1217" s="20"/>
      <c r="AA1217" s="20"/>
      <c r="AB1217" s="20"/>
      <c r="AC1217" s="20"/>
      <c r="AD1217" s="20"/>
      <c r="AE1217" s="27"/>
      <c r="AF1217" t="str">
        <f>IF(AK1217="","",IF(AK1217&gt;0,COUNT($AG$2:AG1217),""))</f>
        <v/>
      </c>
      <c r="AG1217" s="24">
        <f t="shared" si="327"/>
        <v>5</v>
      </c>
      <c r="AH1217" s="24">
        <f>IF(AND($AJ$1=5),'Data Entry'!C1222,"")</f>
        <v>0</v>
      </c>
      <c r="AI1217" s="24">
        <f>IF(AND($AJ$1=5),'Data Entry'!D1222,"")</f>
        <v>0</v>
      </c>
      <c r="AJ1217" s="24" t="str">
        <f t="shared" si="328"/>
        <v/>
      </c>
      <c r="AK1217" s="24">
        <f>IF(AND($AJ$1=5),'Data Entry'!F1222,"")</f>
        <v>0</v>
      </c>
      <c r="AL1217" s="24" t="str">
        <f t="shared" si="329"/>
        <v/>
      </c>
      <c r="AM1217" s="24">
        <f>IF(AND($AJ$1=5),'Data Entry'!G1222,"")</f>
        <v>0</v>
      </c>
      <c r="AN1217" s="24" t="str">
        <f t="shared" si="330"/>
        <v/>
      </c>
      <c r="AO1217" s="24" t="str">
        <f t="shared" si="331"/>
        <v/>
      </c>
      <c r="AP1217" s="24">
        <f>IF(AND($AJ$1=5),'Data Entry'!E1222,"")</f>
        <v>0</v>
      </c>
      <c r="AQ1217" s="24">
        <f>IF(AND($AJ$1=5),'Data Entry'!H1222,"")</f>
        <v>0</v>
      </c>
      <c r="AR1217" s="24">
        <f>IF(AND($AJ$1=5),'Data Entry'!I1222,"")</f>
        <v>0</v>
      </c>
      <c r="AS1217" s="24" t="str">
        <f t="shared" si="332"/>
        <v/>
      </c>
      <c r="AT1217" s="24" t="str">
        <f t="shared" si="333"/>
        <v/>
      </c>
      <c r="AU1217" s="24" t="str">
        <f t="shared" si="334"/>
        <v/>
      </c>
      <c r="AV1217" s="24" t="str">
        <f t="shared" si="335"/>
        <v/>
      </c>
      <c r="AX1217" t="str">
        <f>IF(BC1217="","",IF(BC1217&gt;0,COUNT($AY$2:AY1217),""))</f>
        <v/>
      </c>
      <c r="AY1217" s="24" t="str">
        <f t="shared" si="336"/>
        <v/>
      </c>
      <c r="AZ1217" s="24" t="str">
        <f>IF(AND($BB$1=5,$BC$1=AH1217),'Data Entry'!C1222,"")</f>
        <v/>
      </c>
      <c r="BA1217" s="24" t="str">
        <f>IF(AND($BB$1=5,AG1217=5,$BC$1=AH1217),'Data Entry'!D1222,"")</f>
        <v/>
      </c>
      <c r="BB1217" s="24" t="str">
        <f t="shared" si="337"/>
        <v/>
      </c>
      <c r="BC1217" s="24" t="str">
        <f>IF(AND($BB$1=5,AG1217=5,$BC$1=AH1217),'Data Entry'!F1222,"")</f>
        <v/>
      </c>
      <c r="BD1217" s="24" t="str">
        <f t="shared" si="338"/>
        <v/>
      </c>
      <c r="BE1217" s="24" t="str">
        <f>IF(AND($BB$1=5,AG1217=5,$BC$1=AH1217),'Data Entry'!G1222,"")</f>
        <v/>
      </c>
      <c r="BF1217" s="24" t="str">
        <f t="shared" si="339"/>
        <v/>
      </c>
      <c r="BG1217" s="24" t="str">
        <f t="shared" si="340"/>
        <v/>
      </c>
      <c r="BH1217" s="24" t="str">
        <f>IF(AND($BB$1=5,AG1217=5,$BC$1=AH1217),'Data Entry'!E1222,"")</f>
        <v/>
      </c>
      <c r="BI1217" s="24" t="str">
        <f>IF(AND($BB$1=5,AG1217=5,$BC$1=AH1217),'Data Entry'!H1222,"")</f>
        <v/>
      </c>
      <c r="BJ1217" s="24" t="str">
        <f>IF(AND($BB$1=5,AG1217=5,$BC$1=AH1217),'Data Entry'!I1222,"")</f>
        <v/>
      </c>
      <c r="BK1217" s="24" t="str">
        <f t="shared" si="341"/>
        <v/>
      </c>
      <c r="BL1217" s="24" t="str">
        <f t="shared" si="342"/>
        <v/>
      </c>
      <c r="BM1217" s="24" t="str">
        <f t="shared" si="343"/>
        <v/>
      </c>
      <c r="BN1217" s="24" t="str">
        <f t="shared" si="344"/>
        <v/>
      </c>
    </row>
    <row r="1218" spans="1:66">
      <c r="A1218" s="20"/>
      <c r="B1218" s="20"/>
      <c r="C1218" s="20"/>
      <c r="D1218" s="20"/>
      <c r="E1218" s="20"/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20"/>
      <c r="W1218" s="20"/>
      <c r="X1218" s="20"/>
      <c r="Y1218" s="20"/>
      <c r="Z1218" s="20"/>
      <c r="AA1218" s="20"/>
      <c r="AB1218" s="20"/>
      <c r="AC1218" s="20"/>
      <c r="AD1218" s="20"/>
      <c r="AE1218" s="27"/>
      <c r="AF1218" t="str">
        <f>IF(AK1218="","",IF(AK1218&gt;0,COUNT($AG$2:AG1218),""))</f>
        <v/>
      </c>
      <c r="AG1218" s="24">
        <f t="shared" si="327"/>
        <v>5</v>
      </c>
      <c r="AH1218" s="24">
        <f>IF(AND($AJ$1=5),'Data Entry'!C1223,"")</f>
        <v>0</v>
      </c>
      <c r="AI1218" s="24">
        <f>IF(AND($AJ$1=5),'Data Entry'!D1223,"")</f>
        <v>0</v>
      </c>
      <c r="AJ1218" s="24" t="str">
        <f t="shared" si="328"/>
        <v/>
      </c>
      <c r="AK1218" s="24">
        <f>IF(AND($AJ$1=5),'Data Entry'!F1223,"")</f>
        <v>0</v>
      </c>
      <c r="AL1218" s="24" t="str">
        <f t="shared" si="329"/>
        <v/>
      </c>
      <c r="AM1218" s="24">
        <f>IF(AND($AJ$1=5),'Data Entry'!G1223,"")</f>
        <v>0</v>
      </c>
      <c r="AN1218" s="24" t="str">
        <f t="shared" si="330"/>
        <v/>
      </c>
      <c r="AO1218" s="24" t="str">
        <f t="shared" si="331"/>
        <v/>
      </c>
      <c r="AP1218" s="24">
        <f>IF(AND($AJ$1=5),'Data Entry'!E1223,"")</f>
        <v>0</v>
      </c>
      <c r="AQ1218" s="24">
        <f>IF(AND($AJ$1=5),'Data Entry'!H1223,"")</f>
        <v>0</v>
      </c>
      <c r="AR1218" s="24">
        <f>IF(AND($AJ$1=5),'Data Entry'!I1223,"")</f>
        <v>0</v>
      </c>
      <c r="AS1218" s="24" t="str">
        <f t="shared" si="332"/>
        <v/>
      </c>
      <c r="AT1218" s="24" t="str">
        <f t="shared" si="333"/>
        <v/>
      </c>
      <c r="AU1218" s="24" t="str">
        <f t="shared" si="334"/>
        <v/>
      </c>
      <c r="AV1218" s="24" t="str">
        <f t="shared" si="335"/>
        <v/>
      </c>
      <c r="AX1218" t="str">
        <f>IF(BC1218="","",IF(BC1218&gt;0,COUNT($AY$2:AY1218),""))</f>
        <v/>
      </c>
      <c r="AY1218" s="24" t="str">
        <f t="shared" si="336"/>
        <v/>
      </c>
      <c r="AZ1218" s="24" t="str">
        <f>IF(AND($BB$1=5,$BC$1=AH1218),'Data Entry'!C1223,"")</f>
        <v/>
      </c>
      <c r="BA1218" s="24" t="str">
        <f>IF(AND($BB$1=5,AG1218=5,$BC$1=AH1218),'Data Entry'!D1223,"")</f>
        <v/>
      </c>
      <c r="BB1218" s="24" t="str">
        <f t="shared" si="337"/>
        <v/>
      </c>
      <c r="BC1218" s="24" t="str">
        <f>IF(AND($BB$1=5,AG1218=5,$BC$1=AH1218),'Data Entry'!F1223,"")</f>
        <v/>
      </c>
      <c r="BD1218" s="24" t="str">
        <f t="shared" si="338"/>
        <v/>
      </c>
      <c r="BE1218" s="24" t="str">
        <f>IF(AND($BB$1=5,AG1218=5,$BC$1=AH1218),'Data Entry'!G1223,"")</f>
        <v/>
      </c>
      <c r="BF1218" s="24" t="str">
        <f t="shared" si="339"/>
        <v/>
      </c>
      <c r="BG1218" s="24" t="str">
        <f t="shared" si="340"/>
        <v/>
      </c>
      <c r="BH1218" s="24" t="str">
        <f>IF(AND($BB$1=5,AG1218=5,$BC$1=AH1218),'Data Entry'!E1223,"")</f>
        <v/>
      </c>
      <c r="BI1218" s="24" t="str">
        <f>IF(AND($BB$1=5,AG1218=5,$BC$1=AH1218),'Data Entry'!H1223,"")</f>
        <v/>
      </c>
      <c r="BJ1218" s="24" t="str">
        <f>IF(AND($BB$1=5,AG1218=5,$BC$1=AH1218),'Data Entry'!I1223,"")</f>
        <v/>
      </c>
      <c r="BK1218" s="24" t="str">
        <f t="shared" si="341"/>
        <v/>
      </c>
      <c r="BL1218" s="24" t="str">
        <f t="shared" si="342"/>
        <v/>
      </c>
      <c r="BM1218" s="24" t="str">
        <f t="shared" si="343"/>
        <v/>
      </c>
      <c r="BN1218" s="24" t="str">
        <f t="shared" si="344"/>
        <v/>
      </c>
    </row>
    <row r="1219" spans="1:66">
      <c r="A1219" s="20"/>
      <c r="B1219" s="20"/>
      <c r="C1219" s="20"/>
      <c r="D1219" s="20"/>
      <c r="E1219" s="20"/>
      <c r="F1219" s="20"/>
      <c r="G1219" s="20"/>
      <c r="H1219" s="20"/>
      <c r="I1219" s="20"/>
      <c r="J1219" s="20"/>
      <c r="K1219" s="20"/>
      <c r="L1219" s="20"/>
      <c r="M1219" s="20"/>
      <c r="N1219" s="20"/>
      <c r="O1219" s="20"/>
      <c r="P1219" s="20"/>
      <c r="Q1219" s="20"/>
      <c r="R1219" s="20"/>
      <c r="S1219" s="20"/>
      <c r="T1219" s="20"/>
      <c r="U1219" s="20"/>
      <c r="V1219" s="20"/>
      <c r="W1219" s="20"/>
      <c r="X1219" s="20"/>
      <c r="Y1219" s="20"/>
      <c r="Z1219" s="20"/>
      <c r="AA1219" s="20"/>
      <c r="AB1219" s="20"/>
      <c r="AC1219" s="20"/>
      <c r="AD1219" s="20"/>
      <c r="AE1219" s="27"/>
      <c r="AF1219" t="str">
        <f>IF(AK1219="","",IF(AK1219&gt;0,COUNT($AG$2:AG1219),""))</f>
        <v/>
      </c>
      <c r="AG1219" s="24">
        <f t="shared" ref="AG1219:AG1282" si="345">IF(AND($AJ$1=5),$AJ$1,"")</f>
        <v>5</v>
      </c>
      <c r="AH1219" s="24">
        <f>IF(AND($AJ$1=5),'Data Entry'!C1224,"")</f>
        <v>0</v>
      </c>
      <c r="AI1219" s="24">
        <f>IF(AND($AJ$1=5),'Data Entry'!D1224,"")</f>
        <v>0</v>
      </c>
      <c r="AJ1219" s="24" t="str">
        <f t="shared" ref="AJ1219:AJ1282" si="346">IF(AND($AJ$1=5,$A1219=5),D1219,"")</f>
        <v/>
      </c>
      <c r="AK1219" s="24">
        <f>IF(AND($AJ$1=5),'Data Entry'!F1224,"")</f>
        <v>0</v>
      </c>
      <c r="AL1219" s="24" t="str">
        <f t="shared" ref="AL1219:AL1282" si="347">IF(AND($AJ$1=5,$A1219=5),F1219,"")</f>
        <v/>
      </c>
      <c r="AM1219" s="24">
        <f>IF(AND($AJ$1=5),'Data Entry'!G1224,"")</f>
        <v>0</v>
      </c>
      <c r="AN1219" s="24" t="str">
        <f t="shared" ref="AN1219:AN1282" si="348">IF(AND($AJ$1=5,$A1219=5),H1219,"")</f>
        <v/>
      </c>
      <c r="AO1219" s="24" t="str">
        <f t="shared" ref="AO1219:AO1282" si="349">IF(AND($AJ$1=5,$A1219=5),I1219,"")</f>
        <v/>
      </c>
      <c r="AP1219" s="24">
        <f>IF(AND($AJ$1=5),'Data Entry'!E1224,"")</f>
        <v>0</v>
      </c>
      <c r="AQ1219" s="24">
        <f>IF(AND($AJ$1=5),'Data Entry'!H1224,"")</f>
        <v>0</v>
      </c>
      <c r="AR1219" s="24">
        <f>IF(AND($AJ$1=5),'Data Entry'!I1224,"")</f>
        <v>0</v>
      </c>
      <c r="AS1219" s="24" t="str">
        <f t="shared" ref="AS1219:AS1282" si="350">IF(AND($AJ$1=5,$A1219=5),M1219,"")</f>
        <v/>
      </c>
      <c r="AT1219" s="24" t="str">
        <f t="shared" ref="AT1219:AT1282" si="351">IF(AND($AJ$1=5,$A1219=5),N1219,"")</f>
        <v/>
      </c>
      <c r="AU1219" s="24" t="str">
        <f t="shared" ref="AU1219:AU1282" si="352">IF(AND($AJ$1=5,$A1219=5),O1219,"")</f>
        <v/>
      </c>
      <c r="AV1219" s="24" t="str">
        <f t="shared" ref="AV1219:AV1282" si="353">IF(AND($AJ$1=5,$A1219=5),P1219,"")</f>
        <v/>
      </c>
      <c r="AX1219" t="str">
        <f>IF(BC1219="","",IF(BC1219&gt;0,COUNT($AY$2:AY1219),""))</f>
        <v/>
      </c>
      <c r="AY1219" s="24" t="str">
        <f t="shared" ref="AY1219:AY1282" si="354">IF(AND($BB$1=5,$BC$1=AH1219),$BB$1,"")</f>
        <v/>
      </c>
      <c r="AZ1219" s="24" t="str">
        <f>IF(AND($BB$1=5,$BC$1=AH1219),'Data Entry'!C1224,"")</f>
        <v/>
      </c>
      <c r="BA1219" s="24" t="str">
        <f>IF(AND($BB$1=5,AG1219=5,$BC$1=AH1219),'Data Entry'!D1224,"")</f>
        <v/>
      </c>
      <c r="BB1219" s="24" t="str">
        <f t="shared" ref="BB1219:BB1282" si="355">IF(AND($BB$1=5,$A1219=5,$BC$1=$B1219),D1219,"")</f>
        <v/>
      </c>
      <c r="BC1219" s="24" t="str">
        <f>IF(AND($BB$1=5,AG1219=5,$BC$1=AH1219),'Data Entry'!F1224,"")</f>
        <v/>
      </c>
      <c r="BD1219" s="24" t="str">
        <f t="shared" ref="BD1219:BD1282" si="356">IF(AND($BB$1=5,$A1219=5,$BC$1=$B1219),F1219,"")</f>
        <v/>
      </c>
      <c r="BE1219" s="24" t="str">
        <f>IF(AND($BB$1=5,AG1219=5,$BC$1=AH1219),'Data Entry'!G1224,"")</f>
        <v/>
      </c>
      <c r="BF1219" s="24" t="str">
        <f t="shared" ref="BF1219:BF1282" si="357">IF(AND($BB$1=5,$A1219=5,$BC$1=$B1219),H1219,"")</f>
        <v/>
      </c>
      <c r="BG1219" s="24" t="str">
        <f t="shared" ref="BG1219:BG1282" si="358">IF(AND($BB$1=5,$A1219=5,$BC$1=$B1219),I1219,"")</f>
        <v/>
      </c>
      <c r="BH1219" s="24" t="str">
        <f>IF(AND($BB$1=5,AG1219=5,$BC$1=AH1219),'Data Entry'!E1224,"")</f>
        <v/>
      </c>
      <c r="BI1219" s="24" t="str">
        <f>IF(AND($BB$1=5,AG1219=5,$BC$1=AH1219),'Data Entry'!H1224,"")</f>
        <v/>
      </c>
      <c r="BJ1219" s="24" t="str">
        <f>IF(AND($BB$1=5,AG1219=5,$BC$1=AH1219),'Data Entry'!I1224,"")</f>
        <v/>
      </c>
      <c r="BK1219" s="24" t="str">
        <f t="shared" ref="BK1219:BK1282" si="359">IF(AND($BB$1=5,$A1219=5,$BC$1=$B1219),M1219,"")</f>
        <v/>
      </c>
      <c r="BL1219" s="24" t="str">
        <f t="shared" ref="BL1219:BL1282" si="360">IF(AND($BB$1=5,$A1219=5,$BC$1=$B1219),N1219,"")</f>
        <v/>
      </c>
      <c r="BM1219" s="24" t="str">
        <f t="shared" ref="BM1219:BM1282" si="361">IF(AND($BB$1=5,$A1219=5,$BC$1=$B1219),O1219,"")</f>
        <v/>
      </c>
      <c r="BN1219" s="24" t="str">
        <f t="shared" ref="BN1219:BN1282" si="362">IF(AND($BB$1=5,$A1219=5,$BC$1=$B1219),P1219,"")</f>
        <v/>
      </c>
    </row>
    <row r="1220" spans="1:66">
      <c r="A1220" s="20"/>
      <c r="B1220" s="20"/>
      <c r="C1220" s="20"/>
      <c r="D1220" s="20"/>
      <c r="E1220" s="20"/>
      <c r="F1220" s="20"/>
      <c r="G1220" s="20"/>
      <c r="H1220" s="20"/>
      <c r="I1220" s="20"/>
      <c r="J1220" s="20"/>
      <c r="K1220" s="20"/>
      <c r="L1220" s="20"/>
      <c r="M1220" s="20"/>
      <c r="N1220" s="20"/>
      <c r="O1220" s="20"/>
      <c r="P1220" s="20"/>
      <c r="Q1220" s="20"/>
      <c r="R1220" s="20"/>
      <c r="S1220" s="20"/>
      <c r="T1220" s="20"/>
      <c r="U1220" s="20"/>
      <c r="V1220" s="20"/>
      <c r="W1220" s="20"/>
      <c r="X1220" s="20"/>
      <c r="Y1220" s="20"/>
      <c r="Z1220" s="20"/>
      <c r="AA1220" s="20"/>
      <c r="AB1220" s="20"/>
      <c r="AC1220" s="20"/>
      <c r="AD1220" s="20"/>
      <c r="AE1220" s="27"/>
      <c r="AF1220" t="str">
        <f>IF(AK1220="","",IF(AK1220&gt;0,COUNT($AG$2:AG1220),""))</f>
        <v/>
      </c>
      <c r="AG1220" s="24">
        <f t="shared" si="345"/>
        <v>5</v>
      </c>
      <c r="AH1220" s="24">
        <f>IF(AND($AJ$1=5),'Data Entry'!C1225,"")</f>
        <v>0</v>
      </c>
      <c r="AI1220" s="24">
        <f>IF(AND($AJ$1=5),'Data Entry'!D1225,"")</f>
        <v>0</v>
      </c>
      <c r="AJ1220" s="24" t="str">
        <f t="shared" si="346"/>
        <v/>
      </c>
      <c r="AK1220" s="24">
        <f>IF(AND($AJ$1=5),'Data Entry'!F1225,"")</f>
        <v>0</v>
      </c>
      <c r="AL1220" s="24" t="str">
        <f t="shared" si="347"/>
        <v/>
      </c>
      <c r="AM1220" s="24">
        <f>IF(AND($AJ$1=5),'Data Entry'!G1225,"")</f>
        <v>0</v>
      </c>
      <c r="AN1220" s="24" t="str">
        <f t="shared" si="348"/>
        <v/>
      </c>
      <c r="AO1220" s="24" t="str">
        <f t="shared" si="349"/>
        <v/>
      </c>
      <c r="AP1220" s="24">
        <f>IF(AND($AJ$1=5),'Data Entry'!E1225,"")</f>
        <v>0</v>
      </c>
      <c r="AQ1220" s="24">
        <f>IF(AND($AJ$1=5),'Data Entry'!H1225,"")</f>
        <v>0</v>
      </c>
      <c r="AR1220" s="24">
        <f>IF(AND($AJ$1=5),'Data Entry'!I1225,"")</f>
        <v>0</v>
      </c>
      <c r="AS1220" s="24" t="str">
        <f t="shared" si="350"/>
        <v/>
      </c>
      <c r="AT1220" s="24" t="str">
        <f t="shared" si="351"/>
        <v/>
      </c>
      <c r="AU1220" s="24" t="str">
        <f t="shared" si="352"/>
        <v/>
      </c>
      <c r="AV1220" s="24" t="str">
        <f t="shared" si="353"/>
        <v/>
      </c>
      <c r="AX1220" t="str">
        <f>IF(BC1220="","",IF(BC1220&gt;0,COUNT($AY$2:AY1220),""))</f>
        <v/>
      </c>
      <c r="AY1220" s="24" t="str">
        <f t="shared" si="354"/>
        <v/>
      </c>
      <c r="AZ1220" s="24" t="str">
        <f>IF(AND($BB$1=5,$BC$1=AH1220),'Data Entry'!C1225,"")</f>
        <v/>
      </c>
      <c r="BA1220" s="24" t="str">
        <f>IF(AND($BB$1=5,AG1220=5,$BC$1=AH1220),'Data Entry'!D1225,"")</f>
        <v/>
      </c>
      <c r="BB1220" s="24" t="str">
        <f t="shared" si="355"/>
        <v/>
      </c>
      <c r="BC1220" s="24" t="str">
        <f>IF(AND($BB$1=5,AG1220=5,$BC$1=AH1220),'Data Entry'!F1225,"")</f>
        <v/>
      </c>
      <c r="BD1220" s="24" t="str">
        <f t="shared" si="356"/>
        <v/>
      </c>
      <c r="BE1220" s="24" t="str">
        <f>IF(AND($BB$1=5,AG1220=5,$BC$1=AH1220),'Data Entry'!G1225,"")</f>
        <v/>
      </c>
      <c r="BF1220" s="24" t="str">
        <f t="shared" si="357"/>
        <v/>
      </c>
      <c r="BG1220" s="24" t="str">
        <f t="shared" si="358"/>
        <v/>
      </c>
      <c r="BH1220" s="24" t="str">
        <f>IF(AND($BB$1=5,AG1220=5,$BC$1=AH1220),'Data Entry'!E1225,"")</f>
        <v/>
      </c>
      <c r="BI1220" s="24" t="str">
        <f>IF(AND($BB$1=5,AG1220=5,$BC$1=AH1220),'Data Entry'!H1225,"")</f>
        <v/>
      </c>
      <c r="BJ1220" s="24" t="str">
        <f>IF(AND($BB$1=5,AG1220=5,$BC$1=AH1220),'Data Entry'!I1225,"")</f>
        <v/>
      </c>
      <c r="BK1220" s="24" t="str">
        <f t="shared" si="359"/>
        <v/>
      </c>
      <c r="BL1220" s="24" t="str">
        <f t="shared" si="360"/>
        <v/>
      </c>
      <c r="BM1220" s="24" t="str">
        <f t="shared" si="361"/>
        <v/>
      </c>
      <c r="BN1220" s="24" t="str">
        <f t="shared" si="362"/>
        <v/>
      </c>
    </row>
    <row r="1221" spans="1:66">
      <c r="A1221" s="20"/>
      <c r="B1221" s="20"/>
      <c r="C1221" s="20"/>
      <c r="D1221" s="20"/>
      <c r="E1221" s="20"/>
      <c r="F1221" s="20"/>
      <c r="G1221" s="20"/>
      <c r="H1221" s="20"/>
      <c r="I1221" s="20"/>
      <c r="J1221" s="20"/>
      <c r="K1221" s="20"/>
      <c r="L1221" s="20"/>
      <c r="M1221" s="20"/>
      <c r="N1221" s="20"/>
      <c r="O1221" s="20"/>
      <c r="P1221" s="20"/>
      <c r="Q1221" s="20"/>
      <c r="R1221" s="20"/>
      <c r="S1221" s="20"/>
      <c r="T1221" s="20"/>
      <c r="U1221" s="20"/>
      <c r="V1221" s="20"/>
      <c r="W1221" s="20"/>
      <c r="X1221" s="20"/>
      <c r="Y1221" s="20"/>
      <c r="Z1221" s="20"/>
      <c r="AA1221" s="20"/>
      <c r="AB1221" s="20"/>
      <c r="AC1221" s="20"/>
      <c r="AD1221" s="20"/>
      <c r="AE1221" s="27"/>
      <c r="AF1221" t="str">
        <f>IF(AK1221="","",IF(AK1221&gt;0,COUNT($AG$2:AG1221),""))</f>
        <v/>
      </c>
      <c r="AG1221" s="24">
        <f t="shared" si="345"/>
        <v>5</v>
      </c>
      <c r="AH1221" s="24">
        <f>IF(AND($AJ$1=5),'Data Entry'!C1226,"")</f>
        <v>0</v>
      </c>
      <c r="AI1221" s="24">
        <f>IF(AND($AJ$1=5),'Data Entry'!D1226,"")</f>
        <v>0</v>
      </c>
      <c r="AJ1221" s="24" t="str">
        <f t="shared" si="346"/>
        <v/>
      </c>
      <c r="AK1221" s="24">
        <f>IF(AND($AJ$1=5),'Data Entry'!F1226,"")</f>
        <v>0</v>
      </c>
      <c r="AL1221" s="24" t="str">
        <f t="shared" si="347"/>
        <v/>
      </c>
      <c r="AM1221" s="24">
        <f>IF(AND($AJ$1=5),'Data Entry'!G1226,"")</f>
        <v>0</v>
      </c>
      <c r="AN1221" s="24" t="str">
        <f t="shared" si="348"/>
        <v/>
      </c>
      <c r="AO1221" s="24" t="str">
        <f t="shared" si="349"/>
        <v/>
      </c>
      <c r="AP1221" s="24">
        <f>IF(AND($AJ$1=5),'Data Entry'!E1226,"")</f>
        <v>0</v>
      </c>
      <c r="AQ1221" s="24">
        <f>IF(AND($AJ$1=5),'Data Entry'!H1226,"")</f>
        <v>0</v>
      </c>
      <c r="AR1221" s="24">
        <f>IF(AND($AJ$1=5),'Data Entry'!I1226,"")</f>
        <v>0</v>
      </c>
      <c r="AS1221" s="24" t="str">
        <f t="shared" si="350"/>
        <v/>
      </c>
      <c r="AT1221" s="24" t="str">
        <f t="shared" si="351"/>
        <v/>
      </c>
      <c r="AU1221" s="24" t="str">
        <f t="shared" si="352"/>
        <v/>
      </c>
      <c r="AV1221" s="24" t="str">
        <f t="shared" si="353"/>
        <v/>
      </c>
      <c r="AX1221" t="str">
        <f>IF(BC1221="","",IF(BC1221&gt;0,COUNT($AY$2:AY1221),""))</f>
        <v/>
      </c>
      <c r="AY1221" s="24" t="str">
        <f t="shared" si="354"/>
        <v/>
      </c>
      <c r="AZ1221" s="24" t="str">
        <f>IF(AND($BB$1=5,$BC$1=AH1221),'Data Entry'!C1226,"")</f>
        <v/>
      </c>
      <c r="BA1221" s="24" t="str">
        <f>IF(AND($BB$1=5,AG1221=5,$BC$1=AH1221),'Data Entry'!D1226,"")</f>
        <v/>
      </c>
      <c r="BB1221" s="24" t="str">
        <f t="shared" si="355"/>
        <v/>
      </c>
      <c r="BC1221" s="24" t="str">
        <f>IF(AND($BB$1=5,AG1221=5,$BC$1=AH1221),'Data Entry'!F1226,"")</f>
        <v/>
      </c>
      <c r="BD1221" s="24" t="str">
        <f t="shared" si="356"/>
        <v/>
      </c>
      <c r="BE1221" s="24" t="str">
        <f>IF(AND($BB$1=5,AG1221=5,$BC$1=AH1221),'Data Entry'!G1226,"")</f>
        <v/>
      </c>
      <c r="BF1221" s="24" t="str">
        <f t="shared" si="357"/>
        <v/>
      </c>
      <c r="BG1221" s="24" t="str">
        <f t="shared" si="358"/>
        <v/>
      </c>
      <c r="BH1221" s="24" t="str">
        <f>IF(AND($BB$1=5,AG1221=5,$BC$1=AH1221),'Data Entry'!E1226,"")</f>
        <v/>
      </c>
      <c r="BI1221" s="24" t="str">
        <f>IF(AND($BB$1=5,AG1221=5,$BC$1=AH1221),'Data Entry'!H1226,"")</f>
        <v/>
      </c>
      <c r="BJ1221" s="24" t="str">
        <f>IF(AND($BB$1=5,AG1221=5,$BC$1=AH1221),'Data Entry'!I1226,"")</f>
        <v/>
      </c>
      <c r="BK1221" s="24" t="str">
        <f t="shared" si="359"/>
        <v/>
      </c>
      <c r="BL1221" s="24" t="str">
        <f t="shared" si="360"/>
        <v/>
      </c>
      <c r="BM1221" s="24" t="str">
        <f t="shared" si="361"/>
        <v/>
      </c>
      <c r="BN1221" s="24" t="str">
        <f t="shared" si="362"/>
        <v/>
      </c>
    </row>
    <row r="1222" spans="1:66">
      <c r="A1222" s="20"/>
      <c r="B1222" s="20"/>
      <c r="C1222" s="20"/>
      <c r="D1222" s="20"/>
      <c r="E1222" s="20"/>
      <c r="F1222" s="20"/>
      <c r="G1222" s="20"/>
      <c r="H1222" s="20"/>
      <c r="I1222" s="20"/>
      <c r="J1222" s="20"/>
      <c r="K1222" s="20"/>
      <c r="L1222" s="20"/>
      <c r="M1222" s="20"/>
      <c r="N1222" s="20"/>
      <c r="O1222" s="20"/>
      <c r="P1222" s="20"/>
      <c r="Q1222" s="20"/>
      <c r="R1222" s="20"/>
      <c r="S1222" s="20"/>
      <c r="T1222" s="20"/>
      <c r="U1222" s="20"/>
      <c r="V1222" s="20"/>
      <c r="W1222" s="20"/>
      <c r="X1222" s="20"/>
      <c r="Y1222" s="20"/>
      <c r="Z1222" s="20"/>
      <c r="AA1222" s="20"/>
      <c r="AB1222" s="20"/>
      <c r="AC1222" s="20"/>
      <c r="AD1222" s="20"/>
      <c r="AE1222" s="27"/>
      <c r="AF1222" t="str">
        <f>IF(AK1222="","",IF(AK1222&gt;0,COUNT($AG$2:AG1222),""))</f>
        <v/>
      </c>
      <c r="AG1222" s="24">
        <f t="shared" si="345"/>
        <v>5</v>
      </c>
      <c r="AH1222" s="24">
        <f>IF(AND($AJ$1=5),'Data Entry'!C1227,"")</f>
        <v>0</v>
      </c>
      <c r="AI1222" s="24">
        <f>IF(AND($AJ$1=5),'Data Entry'!D1227,"")</f>
        <v>0</v>
      </c>
      <c r="AJ1222" s="24" t="str">
        <f t="shared" si="346"/>
        <v/>
      </c>
      <c r="AK1222" s="24">
        <f>IF(AND($AJ$1=5),'Data Entry'!F1227,"")</f>
        <v>0</v>
      </c>
      <c r="AL1222" s="24" t="str">
        <f t="shared" si="347"/>
        <v/>
      </c>
      <c r="AM1222" s="24">
        <f>IF(AND($AJ$1=5),'Data Entry'!G1227,"")</f>
        <v>0</v>
      </c>
      <c r="AN1222" s="24" t="str">
        <f t="shared" si="348"/>
        <v/>
      </c>
      <c r="AO1222" s="24" t="str">
        <f t="shared" si="349"/>
        <v/>
      </c>
      <c r="AP1222" s="24">
        <f>IF(AND($AJ$1=5),'Data Entry'!E1227,"")</f>
        <v>0</v>
      </c>
      <c r="AQ1222" s="24">
        <f>IF(AND($AJ$1=5),'Data Entry'!H1227,"")</f>
        <v>0</v>
      </c>
      <c r="AR1222" s="24">
        <f>IF(AND($AJ$1=5),'Data Entry'!I1227,"")</f>
        <v>0</v>
      </c>
      <c r="AS1222" s="24" t="str">
        <f t="shared" si="350"/>
        <v/>
      </c>
      <c r="AT1222" s="24" t="str">
        <f t="shared" si="351"/>
        <v/>
      </c>
      <c r="AU1222" s="24" t="str">
        <f t="shared" si="352"/>
        <v/>
      </c>
      <c r="AV1222" s="24" t="str">
        <f t="shared" si="353"/>
        <v/>
      </c>
      <c r="AX1222" t="str">
        <f>IF(BC1222="","",IF(BC1222&gt;0,COUNT($AY$2:AY1222),""))</f>
        <v/>
      </c>
      <c r="AY1222" s="24" t="str">
        <f t="shared" si="354"/>
        <v/>
      </c>
      <c r="AZ1222" s="24" t="str">
        <f>IF(AND($BB$1=5,$BC$1=AH1222),'Data Entry'!C1227,"")</f>
        <v/>
      </c>
      <c r="BA1222" s="24" t="str">
        <f>IF(AND($BB$1=5,AG1222=5,$BC$1=AH1222),'Data Entry'!D1227,"")</f>
        <v/>
      </c>
      <c r="BB1222" s="24" t="str">
        <f t="shared" si="355"/>
        <v/>
      </c>
      <c r="BC1222" s="24" t="str">
        <f>IF(AND($BB$1=5,AG1222=5,$BC$1=AH1222),'Data Entry'!F1227,"")</f>
        <v/>
      </c>
      <c r="BD1222" s="24" t="str">
        <f t="shared" si="356"/>
        <v/>
      </c>
      <c r="BE1222" s="24" t="str">
        <f>IF(AND($BB$1=5,AG1222=5,$BC$1=AH1222),'Data Entry'!G1227,"")</f>
        <v/>
      </c>
      <c r="BF1222" s="24" t="str">
        <f t="shared" si="357"/>
        <v/>
      </c>
      <c r="BG1222" s="24" t="str">
        <f t="shared" si="358"/>
        <v/>
      </c>
      <c r="BH1222" s="24" t="str">
        <f>IF(AND($BB$1=5,AG1222=5,$BC$1=AH1222),'Data Entry'!E1227,"")</f>
        <v/>
      </c>
      <c r="BI1222" s="24" t="str">
        <f>IF(AND($BB$1=5,AG1222=5,$BC$1=AH1222),'Data Entry'!H1227,"")</f>
        <v/>
      </c>
      <c r="BJ1222" s="24" t="str">
        <f>IF(AND($BB$1=5,AG1222=5,$BC$1=AH1222),'Data Entry'!I1227,"")</f>
        <v/>
      </c>
      <c r="BK1222" s="24" t="str">
        <f t="shared" si="359"/>
        <v/>
      </c>
      <c r="BL1222" s="24" t="str">
        <f t="shared" si="360"/>
        <v/>
      </c>
      <c r="BM1222" s="24" t="str">
        <f t="shared" si="361"/>
        <v/>
      </c>
      <c r="BN1222" s="24" t="str">
        <f t="shared" si="362"/>
        <v/>
      </c>
    </row>
    <row r="1223" spans="1:66">
      <c r="A1223" s="20"/>
      <c r="B1223" s="20"/>
      <c r="C1223" s="20"/>
      <c r="D1223" s="20"/>
      <c r="E1223" s="20"/>
      <c r="F1223" s="20"/>
      <c r="G1223" s="20"/>
      <c r="H1223" s="20"/>
      <c r="I1223" s="20"/>
      <c r="J1223" s="20"/>
      <c r="K1223" s="20"/>
      <c r="L1223" s="20"/>
      <c r="M1223" s="20"/>
      <c r="N1223" s="20"/>
      <c r="O1223" s="20"/>
      <c r="P1223" s="20"/>
      <c r="Q1223" s="20"/>
      <c r="R1223" s="20"/>
      <c r="S1223" s="20"/>
      <c r="T1223" s="20"/>
      <c r="U1223" s="20"/>
      <c r="V1223" s="20"/>
      <c r="W1223" s="20"/>
      <c r="X1223" s="20"/>
      <c r="Y1223" s="20"/>
      <c r="Z1223" s="20"/>
      <c r="AA1223" s="20"/>
      <c r="AB1223" s="20"/>
      <c r="AC1223" s="20"/>
      <c r="AD1223" s="20"/>
      <c r="AE1223" s="27"/>
      <c r="AF1223" t="str">
        <f>IF(AK1223="","",IF(AK1223&gt;0,COUNT($AG$2:AG1223),""))</f>
        <v/>
      </c>
      <c r="AG1223" s="24">
        <f t="shared" si="345"/>
        <v>5</v>
      </c>
      <c r="AH1223" s="24">
        <f>IF(AND($AJ$1=5),'Data Entry'!C1228,"")</f>
        <v>0</v>
      </c>
      <c r="AI1223" s="24">
        <f>IF(AND($AJ$1=5),'Data Entry'!D1228,"")</f>
        <v>0</v>
      </c>
      <c r="AJ1223" s="24" t="str">
        <f t="shared" si="346"/>
        <v/>
      </c>
      <c r="AK1223" s="24">
        <f>IF(AND($AJ$1=5),'Data Entry'!F1228,"")</f>
        <v>0</v>
      </c>
      <c r="AL1223" s="24" t="str">
        <f t="shared" si="347"/>
        <v/>
      </c>
      <c r="AM1223" s="24">
        <f>IF(AND($AJ$1=5),'Data Entry'!G1228,"")</f>
        <v>0</v>
      </c>
      <c r="AN1223" s="24" t="str">
        <f t="shared" si="348"/>
        <v/>
      </c>
      <c r="AO1223" s="24" t="str">
        <f t="shared" si="349"/>
        <v/>
      </c>
      <c r="AP1223" s="24">
        <f>IF(AND($AJ$1=5),'Data Entry'!E1228,"")</f>
        <v>0</v>
      </c>
      <c r="AQ1223" s="24">
        <f>IF(AND($AJ$1=5),'Data Entry'!H1228,"")</f>
        <v>0</v>
      </c>
      <c r="AR1223" s="24">
        <f>IF(AND($AJ$1=5),'Data Entry'!I1228,"")</f>
        <v>0</v>
      </c>
      <c r="AS1223" s="24" t="str">
        <f t="shared" si="350"/>
        <v/>
      </c>
      <c r="AT1223" s="24" t="str">
        <f t="shared" si="351"/>
        <v/>
      </c>
      <c r="AU1223" s="24" t="str">
        <f t="shared" si="352"/>
        <v/>
      </c>
      <c r="AV1223" s="24" t="str">
        <f t="shared" si="353"/>
        <v/>
      </c>
      <c r="AX1223" t="str">
        <f>IF(BC1223="","",IF(BC1223&gt;0,COUNT($AY$2:AY1223),""))</f>
        <v/>
      </c>
      <c r="AY1223" s="24" t="str">
        <f t="shared" si="354"/>
        <v/>
      </c>
      <c r="AZ1223" s="24" t="str">
        <f>IF(AND($BB$1=5,$BC$1=AH1223),'Data Entry'!C1228,"")</f>
        <v/>
      </c>
      <c r="BA1223" s="24" t="str">
        <f>IF(AND($BB$1=5,AG1223=5,$BC$1=AH1223),'Data Entry'!D1228,"")</f>
        <v/>
      </c>
      <c r="BB1223" s="24" t="str">
        <f t="shared" si="355"/>
        <v/>
      </c>
      <c r="BC1223" s="24" t="str">
        <f>IF(AND($BB$1=5,AG1223=5,$BC$1=AH1223),'Data Entry'!F1228,"")</f>
        <v/>
      </c>
      <c r="BD1223" s="24" t="str">
        <f t="shared" si="356"/>
        <v/>
      </c>
      <c r="BE1223" s="24" t="str">
        <f>IF(AND($BB$1=5,AG1223=5,$BC$1=AH1223),'Data Entry'!G1228,"")</f>
        <v/>
      </c>
      <c r="BF1223" s="24" t="str">
        <f t="shared" si="357"/>
        <v/>
      </c>
      <c r="BG1223" s="24" t="str">
        <f t="shared" si="358"/>
        <v/>
      </c>
      <c r="BH1223" s="24" t="str">
        <f>IF(AND($BB$1=5,AG1223=5,$BC$1=AH1223),'Data Entry'!E1228,"")</f>
        <v/>
      </c>
      <c r="BI1223" s="24" t="str">
        <f>IF(AND($BB$1=5,AG1223=5,$BC$1=AH1223),'Data Entry'!H1228,"")</f>
        <v/>
      </c>
      <c r="BJ1223" s="24" t="str">
        <f>IF(AND($BB$1=5,AG1223=5,$BC$1=AH1223),'Data Entry'!I1228,"")</f>
        <v/>
      </c>
      <c r="BK1223" s="24" t="str">
        <f t="shared" si="359"/>
        <v/>
      </c>
      <c r="BL1223" s="24" t="str">
        <f t="shared" si="360"/>
        <v/>
      </c>
      <c r="BM1223" s="24" t="str">
        <f t="shared" si="361"/>
        <v/>
      </c>
      <c r="BN1223" s="24" t="str">
        <f t="shared" si="362"/>
        <v/>
      </c>
    </row>
    <row r="1224" spans="1:66">
      <c r="A1224" s="20"/>
      <c r="B1224" s="20"/>
      <c r="C1224" s="20"/>
      <c r="D1224" s="20"/>
      <c r="E1224" s="20"/>
      <c r="F1224" s="20"/>
      <c r="G1224" s="20"/>
      <c r="H1224" s="20"/>
      <c r="I1224" s="20"/>
      <c r="J1224" s="20"/>
      <c r="K1224" s="20"/>
      <c r="L1224" s="20"/>
      <c r="M1224" s="20"/>
      <c r="N1224" s="20"/>
      <c r="O1224" s="20"/>
      <c r="P1224" s="20"/>
      <c r="Q1224" s="20"/>
      <c r="R1224" s="20"/>
      <c r="S1224" s="20"/>
      <c r="T1224" s="20"/>
      <c r="U1224" s="20"/>
      <c r="V1224" s="20"/>
      <c r="W1224" s="20"/>
      <c r="X1224" s="20"/>
      <c r="Y1224" s="20"/>
      <c r="Z1224" s="20"/>
      <c r="AA1224" s="20"/>
      <c r="AB1224" s="20"/>
      <c r="AC1224" s="20"/>
      <c r="AD1224" s="20"/>
      <c r="AE1224" s="27"/>
      <c r="AF1224" t="str">
        <f>IF(AK1224="","",IF(AK1224&gt;0,COUNT($AG$2:AG1224),""))</f>
        <v/>
      </c>
      <c r="AG1224" s="24">
        <f t="shared" si="345"/>
        <v>5</v>
      </c>
      <c r="AH1224" s="24">
        <f>IF(AND($AJ$1=5),'Data Entry'!C1229,"")</f>
        <v>0</v>
      </c>
      <c r="AI1224" s="24">
        <f>IF(AND($AJ$1=5),'Data Entry'!D1229,"")</f>
        <v>0</v>
      </c>
      <c r="AJ1224" s="24" t="str">
        <f t="shared" si="346"/>
        <v/>
      </c>
      <c r="AK1224" s="24">
        <f>IF(AND($AJ$1=5),'Data Entry'!F1229,"")</f>
        <v>0</v>
      </c>
      <c r="AL1224" s="24" t="str">
        <f t="shared" si="347"/>
        <v/>
      </c>
      <c r="AM1224" s="24">
        <f>IF(AND($AJ$1=5),'Data Entry'!G1229,"")</f>
        <v>0</v>
      </c>
      <c r="AN1224" s="24" t="str">
        <f t="shared" si="348"/>
        <v/>
      </c>
      <c r="AO1224" s="24" t="str">
        <f t="shared" si="349"/>
        <v/>
      </c>
      <c r="AP1224" s="24">
        <f>IF(AND($AJ$1=5),'Data Entry'!E1229,"")</f>
        <v>0</v>
      </c>
      <c r="AQ1224" s="24">
        <f>IF(AND($AJ$1=5),'Data Entry'!H1229,"")</f>
        <v>0</v>
      </c>
      <c r="AR1224" s="24">
        <f>IF(AND($AJ$1=5),'Data Entry'!I1229,"")</f>
        <v>0</v>
      </c>
      <c r="AS1224" s="24" t="str">
        <f t="shared" si="350"/>
        <v/>
      </c>
      <c r="AT1224" s="24" t="str">
        <f t="shared" si="351"/>
        <v/>
      </c>
      <c r="AU1224" s="24" t="str">
        <f t="shared" si="352"/>
        <v/>
      </c>
      <c r="AV1224" s="24" t="str">
        <f t="shared" si="353"/>
        <v/>
      </c>
      <c r="AX1224" t="str">
        <f>IF(BC1224="","",IF(BC1224&gt;0,COUNT($AY$2:AY1224),""))</f>
        <v/>
      </c>
      <c r="AY1224" s="24" t="str">
        <f t="shared" si="354"/>
        <v/>
      </c>
      <c r="AZ1224" s="24" t="str">
        <f>IF(AND($BB$1=5,$BC$1=AH1224),'Data Entry'!C1229,"")</f>
        <v/>
      </c>
      <c r="BA1224" s="24" t="str">
        <f>IF(AND($BB$1=5,AG1224=5,$BC$1=AH1224),'Data Entry'!D1229,"")</f>
        <v/>
      </c>
      <c r="BB1224" s="24" t="str">
        <f t="shared" si="355"/>
        <v/>
      </c>
      <c r="BC1224" s="24" t="str">
        <f>IF(AND($BB$1=5,AG1224=5,$BC$1=AH1224),'Data Entry'!F1229,"")</f>
        <v/>
      </c>
      <c r="BD1224" s="24" t="str">
        <f t="shared" si="356"/>
        <v/>
      </c>
      <c r="BE1224" s="24" t="str">
        <f>IF(AND($BB$1=5,AG1224=5,$BC$1=AH1224),'Data Entry'!G1229,"")</f>
        <v/>
      </c>
      <c r="BF1224" s="24" t="str">
        <f t="shared" si="357"/>
        <v/>
      </c>
      <c r="BG1224" s="24" t="str">
        <f t="shared" si="358"/>
        <v/>
      </c>
      <c r="BH1224" s="24" t="str">
        <f>IF(AND($BB$1=5,AG1224=5,$BC$1=AH1224),'Data Entry'!E1229,"")</f>
        <v/>
      </c>
      <c r="BI1224" s="24" t="str">
        <f>IF(AND($BB$1=5,AG1224=5,$BC$1=AH1224),'Data Entry'!H1229,"")</f>
        <v/>
      </c>
      <c r="BJ1224" s="24" t="str">
        <f>IF(AND($BB$1=5,AG1224=5,$BC$1=AH1224),'Data Entry'!I1229,"")</f>
        <v/>
      </c>
      <c r="BK1224" s="24" t="str">
        <f t="shared" si="359"/>
        <v/>
      </c>
      <c r="BL1224" s="24" t="str">
        <f t="shared" si="360"/>
        <v/>
      </c>
      <c r="BM1224" s="24" t="str">
        <f t="shared" si="361"/>
        <v/>
      </c>
      <c r="BN1224" s="24" t="str">
        <f t="shared" si="362"/>
        <v/>
      </c>
    </row>
    <row r="1225" spans="1:66">
      <c r="A1225" s="20"/>
      <c r="B1225" s="20"/>
      <c r="C1225" s="20"/>
      <c r="D1225" s="20"/>
      <c r="E1225" s="20"/>
      <c r="F1225" s="20"/>
      <c r="G1225" s="20"/>
      <c r="H1225" s="20"/>
      <c r="I1225" s="20"/>
      <c r="J1225" s="20"/>
      <c r="K1225" s="20"/>
      <c r="L1225" s="20"/>
      <c r="M1225" s="20"/>
      <c r="N1225" s="20"/>
      <c r="O1225" s="20"/>
      <c r="P1225" s="20"/>
      <c r="Q1225" s="20"/>
      <c r="R1225" s="20"/>
      <c r="S1225" s="20"/>
      <c r="T1225" s="20"/>
      <c r="U1225" s="20"/>
      <c r="V1225" s="20"/>
      <c r="W1225" s="20"/>
      <c r="X1225" s="20"/>
      <c r="Y1225" s="20"/>
      <c r="Z1225" s="20"/>
      <c r="AA1225" s="20"/>
      <c r="AB1225" s="20"/>
      <c r="AC1225" s="20"/>
      <c r="AD1225" s="20"/>
      <c r="AE1225" s="27"/>
      <c r="AF1225" t="str">
        <f>IF(AK1225="","",IF(AK1225&gt;0,COUNT($AG$2:AG1225),""))</f>
        <v/>
      </c>
      <c r="AG1225" s="24">
        <f t="shared" si="345"/>
        <v>5</v>
      </c>
      <c r="AH1225" s="24">
        <f>IF(AND($AJ$1=5),'Data Entry'!C1230,"")</f>
        <v>0</v>
      </c>
      <c r="AI1225" s="24">
        <f>IF(AND($AJ$1=5),'Data Entry'!D1230,"")</f>
        <v>0</v>
      </c>
      <c r="AJ1225" s="24" t="str">
        <f t="shared" si="346"/>
        <v/>
      </c>
      <c r="AK1225" s="24">
        <f>IF(AND($AJ$1=5),'Data Entry'!F1230,"")</f>
        <v>0</v>
      </c>
      <c r="AL1225" s="24" t="str">
        <f t="shared" si="347"/>
        <v/>
      </c>
      <c r="AM1225" s="24">
        <f>IF(AND($AJ$1=5),'Data Entry'!G1230,"")</f>
        <v>0</v>
      </c>
      <c r="AN1225" s="24" t="str">
        <f t="shared" si="348"/>
        <v/>
      </c>
      <c r="AO1225" s="24" t="str">
        <f t="shared" si="349"/>
        <v/>
      </c>
      <c r="AP1225" s="24">
        <f>IF(AND($AJ$1=5),'Data Entry'!E1230,"")</f>
        <v>0</v>
      </c>
      <c r="AQ1225" s="24">
        <f>IF(AND($AJ$1=5),'Data Entry'!H1230,"")</f>
        <v>0</v>
      </c>
      <c r="AR1225" s="24">
        <f>IF(AND($AJ$1=5),'Data Entry'!I1230,"")</f>
        <v>0</v>
      </c>
      <c r="AS1225" s="24" t="str">
        <f t="shared" si="350"/>
        <v/>
      </c>
      <c r="AT1225" s="24" t="str">
        <f t="shared" si="351"/>
        <v/>
      </c>
      <c r="AU1225" s="24" t="str">
        <f t="shared" si="352"/>
        <v/>
      </c>
      <c r="AV1225" s="24" t="str">
        <f t="shared" si="353"/>
        <v/>
      </c>
      <c r="AX1225" t="str">
        <f>IF(BC1225="","",IF(BC1225&gt;0,COUNT($AY$2:AY1225),""))</f>
        <v/>
      </c>
      <c r="AY1225" s="24" t="str">
        <f t="shared" si="354"/>
        <v/>
      </c>
      <c r="AZ1225" s="24" t="str">
        <f>IF(AND($BB$1=5,$BC$1=AH1225),'Data Entry'!C1230,"")</f>
        <v/>
      </c>
      <c r="BA1225" s="24" t="str">
        <f>IF(AND($BB$1=5,AG1225=5,$BC$1=AH1225),'Data Entry'!D1230,"")</f>
        <v/>
      </c>
      <c r="BB1225" s="24" t="str">
        <f t="shared" si="355"/>
        <v/>
      </c>
      <c r="BC1225" s="24" t="str">
        <f>IF(AND($BB$1=5,AG1225=5,$BC$1=AH1225),'Data Entry'!F1230,"")</f>
        <v/>
      </c>
      <c r="BD1225" s="24" t="str">
        <f t="shared" si="356"/>
        <v/>
      </c>
      <c r="BE1225" s="24" t="str">
        <f>IF(AND($BB$1=5,AG1225=5,$BC$1=AH1225),'Data Entry'!G1230,"")</f>
        <v/>
      </c>
      <c r="BF1225" s="24" t="str">
        <f t="shared" si="357"/>
        <v/>
      </c>
      <c r="BG1225" s="24" t="str">
        <f t="shared" si="358"/>
        <v/>
      </c>
      <c r="BH1225" s="24" t="str">
        <f>IF(AND($BB$1=5,AG1225=5,$BC$1=AH1225),'Data Entry'!E1230,"")</f>
        <v/>
      </c>
      <c r="BI1225" s="24" t="str">
        <f>IF(AND($BB$1=5,AG1225=5,$BC$1=AH1225),'Data Entry'!H1230,"")</f>
        <v/>
      </c>
      <c r="BJ1225" s="24" t="str">
        <f>IF(AND($BB$1=5,AG1225=5,$BC$1=AH1225),'Data Entry'!I1230,"")</f>
        <v/>
      </c>
      <c r="BK1225" s="24" t="str">
        <f t="shared" si="359"/>
        <v/>
      </c>
      <c r="BL1225" s="24" t="str">
        <f t="shared" si="360"/>
        <v/>
      </c>
      <c r="BM1225" s="24" t="str">
        <f t="shared" si="361"/>
        <v/>
      </c>
      <c r="BN1225" s="24" t="str">
        <f t="shared" si="362"/>
        <v/>
      </c>
    </row>
    <row r="1226" spans="1:66">
      <c r="A1226" s="20"/>
      <c r="B1226" s="20"/>
      <c r="C1226" s="20"/>
      <c r="D1226" s="20"/>
      <c r="E1226" s="20"/>
      <c r="F1226" s="20"/>
      <c r="G1226" s="20"/>
      <c r="H1226" s="20"/>
      <c r="I1226" s="20"/>
      <c r="J1226" s="20"/>
      <c r="K1226" s="20"/>
      <c r="L1226" s="20"/>
      <c r="M1226" s="20"/>
      <c r="N1226" s="20"/>
      <c r="O1226" s="20"/>
      <c r="P1226" s="20"/>
      <c r="Q1226" s="20"/>
      <c r="R1226" s="20"/>
      <c r="S1226" s="20"/>
      <c r="T1226" s="20"/>
      <c r="U1226" s="20"/>
      <c r="V1226" s="20"/>
      <c r="W1226" s="20"/>
      <c r="X1226" s="20"/>
      <c r="Y1226" s="20"/>
      <c r="Z1226" s="20"/>
      <c r="AA1226" s="20"/>
      <c r="AB1226" s="20"/>
      <c r="AC1226" s="20"/>
      <c r="AD1226" s="20"/>
      <c r="AE1226" s="27"/>
      <c r="AF1226" t="str">
        <f>IF(AK1226="","",IF(AK1226&gt;0,COUNT($AG$2:AG1226),""))</f>
        <v/>
      </c>
      <c r="AG1226" s="24">
        <f t="shared" si="345"/>
        <v>5</v>
      </c>
      <c r="AH1226" s="24">
        <f>IF(AND($AJ$1=5),'Data Entry'!C1231,"")</f>
        <v>0</v>
      </c>
      <c r="AI1226" s="24">
        <f>IF(AND($AJ$1=5),'Data Entry'!D1231,"")</f>
        <v>0</v>
      </c>
      <c r="AJ1226" s="24" t="str">
        <f t="shared" si="346"/>
        <v/>
      </c>
      <c r="AK1226" s="24">
        <f>IF(AND($AJ$1=5),'Data Entry'!F1231,"")</f>
        <v>0</v>
      </c>
      <c r="AL1226" s="24" t="str">
        <f t="shared" si="347"/>
        <v/>
      </c>
      <c r="AM1226" s="24">
        <f>IF(AND($AJ$1=5),'Data Entry'!G1231,"")</f>
        <v>0</v>
      </c>
      <c r="AN1226" s="24" t="str">
        <f t="shared" si="348"/>
        <v/>
      </c>
      <c r="AO1226" s="24" t="str">
        <f t="shared" si="349"/>
        <v/>
      </c>
      <c r="AP1226" s="24">
        <f>IF(AND($AJ$1=5),'Data Entry'!E1231,"")</f>
        <v>0</v>
      </c>
      <c r="AQ1226" s="24">
        <f>IF(AND($AJ$1=5),'Data Entry'!H1231,"")</f>
        <v>0</v>
      </c>
      <c r="AR1226" s="24">
        <f>IF(AND($AJ$1=5),'Data Entry'!I1231,"")</f>
        <v>0</v>
      </c>
      <c r="AS1226" s="24" t="str">
        <f t="shared" si="350"/>
        <v/>
      </c>
      <c r="AT1226" s="24" t="str">
        <f t="shared" si="351"/>
        <v/>
      </c>
      <c r="AU1226" s="24" t="str">
        <f t="shared" si="352"/>
        <v/>
      </c>
      <c r="AV1226" s="24" t="str">
        <f t="shared" si="353"/>
        <v/>
      </c>
      <c r="AX1226" t="str">
        <f>IF(BC1226="","",IF(BC1226&gt;0,COUNT($AY$2:AY1226),""))</f>
        <v/>
      </c>
      <c r="AY1226" s="24" t="str">
        <f t="shared" si="354"/>
        <v/>
      </c>
      <c r="AZ1226" s="24" t="str">
        <f>IF(AND($BB$1=5,$BC$1=AH1226),'Data Entry'!C1231,"")</f>
        <v/>
      </c>
      <c r="BA1226" s="24" t="str">
        <f>IF(AND($BB$1=5,AG1226=5,$BC$1=AH1226),'Data Entry'!D1231,"")</f>
        <v/>
      </c>
      <c r="BB1226" s="24" t="str">
        <f t="shared" si="355"/>
        <v/>
      </c>
      <c r="BC1226" s="24" t="str">
        <f>IF(AND($BB$1=5,AG1226=5,$BC$1=AH1226),'Data Entry'!F1231,"")</f>
        <v/>
      </c>
      <c r="BD1226" s="24" t="str">
        <f t="shared" si="356"/>
        <v/>
      </c>
      <c r="BE1226" s="24" t="str">
        <f>IF(AND($BB$1=5,AG1226=5,$BC$1=AH1226),'Data Entry'!G1231,"")</f>
        <v/>
      </c>
      <c r="BF1226" s="24" t="str">
        <f t="shared" si="357"/>
        <v/>
      </c>
      <c r="BG1226" s="24" t="str">
        <f t="shared" si="358"/>
        <v/>
      </c>
      <c r="BH1226" s="24" t="str">
        <f>IF(AND($BB$1=5,AG1226=5,$BC$1=AH1226),'Data Entry'!E1231,"")</f>
        <v/>
      </c>
      <c r="BI1226" s="24" t="str">
        <f>IF(AND($BB$1=5,AG1226=5,$BC$1=AH1226),'Data Entry'!H1231,"")</f>
        <v/>
      </c>
      <c r="BJ1226" s="24" t="str">
        <f>IF(AND($BB$1=5,AG1226=5,$BC$1=AH1226),'Data Entry'!I1231,"")</f>
        <v/>
      </c>
      <c r="BK1226" s="24" t="str">
        <f t="shared" si="359"/>
        <v/>
      </c>
      <c r="BL1226" s="24" t="str">
        <f t="shared" si="360"/>
        <v/>
      </c>
      <c r="BM1226" s="24" t="str">
        <f t="shared" si="361"/>
        <v/>
      </c>
      <c r="BN1226" s="24" t="str">
        <f t="shared" si="362"/>
        <v/>
      </c>
    </row>
    <row r="1227" spans="1:66">
      <c r="A1227" s="20"/>
      <c r="B1227" s="20"/>
      <c r="C1227" s="20"/>
      <c r="D1227" s="20"/>
      <c r="E1227" s="20"/>
      <c r="F1227" s="20"/>
      <c r="G1227" s="20"/>
      <c r="H1227" s="20"/>
      <c r="I1227" s="20"/>
      <c r="J1227" s="20"/>
      <c r="K1227" s="20"/>
      <c r="L1227" s="20"/>
      <c r="M1227" s="20"/>
      <c r="N1227" s="20"/>
      <c r="O1227" s="20"/>
      <c r="P1227" s="20"/>
      <c r="Q1227" s="20"/>
      <c r="R1227" s="20"/>
      <c r="S1227" s="20"/>
      <c r="T1227" s="20"/>
      <c r="U1227" s="20"/>
      <c r="V1227" s="20"/>
      <c r="W1227" s="20"/>
      <c r="X1227" s="20"/>
      <c r="Y1227" s="20"/>
      <c r="Z1227" s="20"/>
      <c r="AA1227" s="20"/>
      <c r="AB1227" s="20"/>
      <c r="AC1227" s="20"/>
      <c r="AD1227" s="20"/>
      <c r="AE1227" s="27"/>
      <c r="AF1227" t="str">
        <f>IF(AK1227="","",IF(AK1227&gt;0,COUNT($AG$2:AG1227),""))</f>
        <v/>
      </c>
      <c r="AG1227" s="24">
        <f t="shared" si="345"/>
        <v>5</v>
      </c>
      <c r="AH1227" s="24">
        <f>IF(AND($AJ$1=5),'Data Entry'!C1232,"")</f>
        <v>0</v>
      </c>
      <c r="AI1227" s="24">
        <f>IF(AND($AJ$1=5),'Data Entry'!D1232,"")</f>
        <v>0</v>
      </c>
      <c r="AJ1227" s="24" t="str">
        <f t="shared" si="346"/>
        <v/>
      </c>
      <c r="AK1227" s="24">
        <f>IF(AND($AJ$1=5),'Data Entry'!F1232,"")</f>
        <v>0</v>
      </c>
      <c r="AL1227" s="24" t="str">
        <f t="shared" si="347"/>
        <v/>
      </c>
      <c r="AM1227" s="24">
        <f>IF(AND($AJ$1=5),'Data Entry'!G1232,"")</f>
        <v>0</v>
      </c>
      <c r="AN1227" s="24" t="str">
        <f t="shared" si="348"/>
        <v/>
      </c>
      <c r="AO1227" s="24" t="str">
        <f t="shared" si="349"/>
        <v/>
      </c>
      <c r="AP1227" s="24">
        <f>IF(AND($AJ$1=5),'Data Entry'!E1232,"")</f>
        <v>0</v>
      </c>
      <c r="AQ1227" s="24">
        <f>IF(AND($AJ$1=5),'Data Entry'!H1232,"")</f>
        <v>0</v>
      </c>
      <c r="AR1227" s="24">
        <f>IF(AND($AJ$1=5),'Data Entry'!I1232,"")</f>
        <v>0</v>
      </c>
      <c r="AS1227" s="24" t="str">
        <f t="shared" si="350"/>
        <v/>
      </c>
      <c r="AT1227" s="24" t="str">
        <f t="shared" si="351"/>
        <v/>
      </c>
      <c r="AU1227" s="24" t="str">
        <f t="shared" si="352"/>
        <v/>
      </c>
      <c r="AV1227" s="24" t="str">
        <f t="shared" si="353"/>
        <v/>
      </c>
      <c r="AX1227" t="str">
        <f>IF(BC1227="","",IF(BC1227&gt;0,COUNT($AY$2:AY1227),""))</f>
        <v/>
      </c>
      <c r="AY1227" s="24" t="str">
        <f t="shared" si="354"/>
        <v/>
      </c>
      <c r="AZ1227" s="24" t="str">
        <f>IF(AND($BB$1=5,$BC$1=AH1227),'Data Entry'!C1232,"")</f>
        <v/>
      </c>
      <c r="BA1227" s="24" t="str">
        <f>IF(AND($BB$1=5,AG1227=5,$BC$1=AH1227),'Data Entry'!D1232,"")</f>
        <v/>
      </c>
      <c r="BB1227" s="24" t="str">
        <f t="shared" si="355"/>
        <v/>
      </c>
      <c r="BC1227" s="24" t="str">
        <f>IF(AND($BB$1=5,AG1227=5,$BC$1=AH1227),'Data Entry'!F1232,"")</f>
        <v/>
      </c>
      <c r="BD1227" s="24" t="str">
        <f t="shared" si="356"/>
        <v/>
      </c>
      <c r="BE1227" s="24" t="str">
        <f>IF(AND($BB$1=5,AG1227=5,$BC$1=AH1227),'Data Entry'!G1232,"")</f>
        <v/>
      </c>
      <c r="BF1227" s="24" t="str">
        <f t="shared" si="357"/>
        <v/>
      </c>
      <c r="BG1227" s="24" t="str">
        <f t="shared" si="358"/>
        <v/>
      </c>
      <c r="BH1227" s="24" t="str">
        <f>IF(AND($BB$1=5,AG1227=5,$BC$1=AH1227),'Data Entry'!E1232,"")</f>
        <v/>
      </c>
      <c r="BI1227" s="24" t="str">
        <f>IF(AND($BB$1=5,AG1227=5,$BC$1=AH1227),'Data Entry'!H1232,"")</f>
        <v/>
      </c>
      <c r="BJ1227" s="24" t="str">
        <f>IF(AND($BB$1=5,AG1227=5,$BC$1=AH1227),'Data Entry'!I1232,"")</f>
        <v/>
      </c>
      <c r="BK1227" s="24" t="str">
        <f t="shared" si="359"/>
        <v/>
      </c>
      <c r="BL1227" s="24" t="str">
        <f t="shared" si="360"/>
        <v/>
      </c>
      <c r="BM1227" s="24" t="str">
        <f t="shared" si="361"/>
        <v/>
      </c>
      <c r="BN1227" s="24" t="str">
        <f t="shared" si="362"/>
        <v/>
      </c>
    </row>
    <row r="1228" spans="1:66">
      <c r="A1228" s="20"/>
      <c r="B1228" s="20"/>
      <c r="C1228" s="20"/>
      <c r="D1228" s="20"/>
      <c r="E1228" s="20"/>
      <c r="F1228" s="20"/>
      <c r="G1228" s="20"/>
      <c r="H1228" s="20"/>
      <c r="I1228" s="20"/>
      <c r="J1228" s="20"/>
      <c r="K1228" s="20"/>
      <c r="L1228" s="20"/>
      <c r="M1228" s="20"/>
      <c r="N1228" s="20"/>
      <c r="O1228" s="20"/>
      <c r="P1228" s="20"/>
      <c r="Q1228" s="20"/>
      <c r="R1228" s="20"/>
      <c r="S1228" s="20"/>
      <c r="T1228" s="20"/>
      <c r="U1228" s="20"/>
      <c r="V1228" s="20"/>
      <c r="W1228" s="20"/>
      <c r="X1228" s="20"/>
      <c r="Y1228" s="20"/>
      <c r="Z1228" s="20"/>
      <c r="AA1228" s="20"/>
      <c r="AB1228" s="20"/>
      <c r="AC1228" s="20"/>
      <c r="AD1228" s="20"/>
      <c r="AE1228" s="27"/>
      <c r="AF1228" t="str">
        <f>IF(AK1228="","",IF(AK1228&gt;0,COUNT($AG$2:AG1228),""))</f>
        <v/>
      </c>
      <c r="AG1228" s="24">
        <f t="shared" si="345"/>
        <v>5</v>
      </c>
      <c r="AH1228" s="24">
        <f>IF(AND($AJ$1=5),'Data Entry'!C1233,"")</f>
        <v>0</v>
      </c>
      <c r="AI1228" s="24">
        <f>IF(AND($AJ$1=5),'Data Entry'!D1233,"")</f>
        <v>0</v>
      </c>
      <c r="AJ1228" s="24" t="str">
        <f t="shared" si="346"/>
        <v/>
      </c>
      <c r="AK1228" s="24">
        <f>IF(AND($AJ$1=5),'Data Entry'!F1233,"")</f>
        <v>0</v>
      </c>
      <c r="AL1228" s="24" t="str">
        <f t="shared" si="347"/>
        <v/>
      </c>
      <c r="AM1228" s="24">
        <f>IF(AND($AJ$1=5),'Data Entry'!G1233,"")</f>
        <v>0</v>
      </c>
      <c r="AN1228" s="24" t="str">
        <f t="shared" si="348"/>
        <v/>
      </c>
      <c r="AO1228" s="24" t="str">
        <f t="shared" si="349"/>
        <v/>
      </c>
      <c r="AP1228" s="24">
        <f>IF(AND($AJ$1=5),'Data Entry'!E1233,"")</f>
        <v>0</v>
      </c>
      <c r="AQ1228" s="24">
        <f>IF(AND($AJ$1=5),'Data Entry'!H1233,"")</f>
        <v>0</v>
      </c>
      <c r="AR1228" s="24">
        <f>IF(AND($AJ$1=5),'Data Entry'!I1233,"")</f>
        <v>0</v>
      </c>
      <c r="AS1228" s="24" t="str">
        <f t="shared" si="350"/>
        <v/>
      </c>
      <c r="AT1228" s="24" t="str">
        <f t="shared" si="351"/>
        <v/>
      </c>
      <c r="AU1228" s="24" t="str">
        <f t="shared" si="352"/>
        <v/>
      </c>
      <c r="AV1228" s="24" t="str">
        <f t="shared" si="353"/>
        <v/>
      </c>
      <c r="AX1228" t="str">
        <f>IF(BC1228="","",IF(BC1228&gt;0,COUNT($AY$2:AY1228),""))</f>
        <v/>
      </c>
      <c r="AY1228" s="24" t="str">
        <f t="shared" si="354"/>
        <v/>
      </c>
      <c r="AZ1228" s="24" t="str">
        <f>IF(AND($BB$1=5,$BC$1=AH1228),'Data Entry'!C1233,"")</f>
        <v/>
      </c>
      <c r="BA1228" s="24" t="str">
        <f>IF(AND($BB$1=5,AG1228=5,$BC$1=AH1228),'Data Entry'!D1233,"")</f>
        <v/>
      </c>
      <c r="BB1228" s="24" t="str">
        <f t="shared" si="355"/>
        <v/>
      </c>
      <c r="BC1228" s="24" t="str">
        <f>IF(AND($BB$1=5,AG1228=5,$BC$1=AH1228),'Data Entry'!F1233,"")</f>
        <v/>
      </c>
      <c r="BD1228" s="24" t="str">
        <f t="shared" si="356"/>
        <v/>
      </c>
      <c r="BE1228" s="24" t="str">
        <f>IF(AND($BB$1=5,AG1228=5,$BC$1=AH1228),'Data Entry'!G1233,"")</f>
        <v/>
      </c>
      <c r="BF1228" s="24" t="str">
        <f t="shared" si="357"/>
        <v/>
      </c>
      <c r="BG1228" s="24" t="str">
        <f t="shared" si="358"/>
        <v/>
      </c>
      <c r="BH1228" s="24" t="str">
        <f>IF(AND($BB$1=5,AG1228=5,$BC$1=AH1228),'Data Entry'!E1233,"")</f>
        <v/>
      </c>
      <c r="BI1228" s="24" t="str">
        <f>IF(AND($BB$1=5,AG1228=5,$BC$1=AH1228),'Data Entry'!H1233,"")</f>
        <v/>
      </c>
      <c r="BJ1228" s="24" t="str">
        <f>IF(AND($BB$1=5,AG1228=5,$BC$1=AH1228),'Data Entry'!I1233,"")</f>
        <v/>
      </c>
      <c r="BK1228" s="24" t="str">
        <f t="shared" si="359"/>
        <v/>
      </c>
      <c r="BL1228" s="24" t="str">
        <f t="shared" si="360"/>
        <v/>
      </c>
      <c r="BM1228" s="24" t="str">
        <f t="shared" si="361"/>
        <v/>
      </c>
      <c r="BN1228" s="24" t="str">
        <f t="shared" si="362"/>
        <v/>
      </c>
    </row>
    <row r="1229" spans="1:66">
      <c r="A1229" s="20"/>
      <c r="B1229" s="20"/>
      <c r="C1229" s="20"/>
      <c r="D1229" s="20"/>
      <c r="E1229" s="20"/>
      <c r="F1229" s="20"/>
      <c r="G1229" s="20"/>
      <c r="H1229" s="20"/>
      <c r="I1229" s="20"/>
      <c r="J1229" s="20"/>
      <c r="K1229" s="20"/>
      <c r="L1229" s="20"/>
      <c r="M1229" s="20"/>
      <c r="N1229" s="20"/>
      <c r="O1229" s="20"/>
      <c r="P1229" s="20"/>
      <c r="Q1229" s="20"/>
      <c r="R1229" s="20"/>
      <c r="S1229" s="20"/>
      <c r="T1229" s="20"/>
      <c r="U1229" s="20"/>
      <c r="V1229" s="20"/>
      <c r="W1229" s="20"/>
      <c r="X1229" s="20"/>
      <c r="Y1229" s="20"/>
      <c r="Z1229" s="20"/>
      <c r="AA1229" s="20"/>
      <c r="AB1229" s="20"/>
      <c r="AC1229" s="20"/>
      <c r="AD1229" s="20"/>
      <c r="AE1229" s="27"/>
      <c r="AF1229" t="str">
        <f>IF(AK1229="","",IF(AK1229&gt;0,COUNT($AG$2:AG1229),""))</f>
        <v/>
      </c>
      <c r="AG1229" s="24">
        <f t="shared" si="345"/>
        <v>5</v>
      </c>
      <c r="AH1229" s="24">
        <f>IF(AND($AJ$1=5),'Data Entry'!C1234,"")</f>
        <v>0</v>
      </c>
      <c r="AI1229" s="24">
        <f>IF(AND($AJ$1=5),'Data Entry'!D1234,"")</f>
        <v>0</v>
      </c>
      <c r="AJ1229" s="24" t="str">
        <f t="shared" si="346"/>
        <v/>
      </c>
      <c r="AK1229" s="24">
        <f>IF(AND($AJ$1=5),'Data Entry'!F1234,"")</f>
        <v>0</v>
      </c>
      <c r="AL1229" s="24" t="str">
        <f t="shared" si="347"/>
        <v/>
      </c>
      <c r="AM1229" s="24">
        <f>IF(AND($AJ$1=5),'Data Entry'!G1234,"")</f>
        <v>0</v>
      </c>
      <c r="AN1229" s="24" t="str">
        <f t="shared" si="348"/>
        <v/>
      </c>
      <c r="AO1229" s="24" t="str">
        <f t="shared" si="349"/>
        <v/>
      </c>
      <c r="AP1229" s="24">
        <f>IF(AND($AJ$1=5),'Data Entry'!E1234,"")</f>
        <v>0</v>
      </c>
      <c r="AQ1229" s="24">
        <f>IF(AND($AJ$1=5),'Data Entry'!H1234,"")</f>
        <v>0</v>
      </c>
      <c r="AR1229" s="24">
        <f>IF(AND($AJ$1=5),'Data Entry'!I1234,"")</f>
        <v>0</v>
      </c>
      <c r="AS1229" s="24" t="str">
        <f t="shared" si="350"/>
        <v/>
      </c>
      <c r="AT1229" s="24" t="str">
        <f t="shared" si="351"/>
        <v/>
      </c>
      <c r="AU1229" s="24" t="str">
        <f t="shared" si="352"/>
        <v/>
      </c>
      <c r="AV1229" s="24" t="str">
        <f t="shared" si="353"/>
        <v/>
      </c>
      <c r="AX1229" t="str">
        <f>IF(BC1229="","",IF(BC1229&gt;0,COUNT($AY$2:AY1229),""))</f>
        <v/>
      </c>
      <c r="AY1229" s="24" t="str">
        <f t="shared" si="354"/>
        <v/>
      </c>
      <c r="AZ1229" s="24" t="str">
        <f>IF(AND($BB$1=5,$BC$1=AH1229),'Data Entry'!C1234,"")</f>
        <v/>
      </c>
      <c r="BA1229" s="24" t="str">
        <f>IF(AND($BB$1=5,AG1229=5,$BC$1=AH1229),'Data Entry'!D1234,"")</f>
        <v/>
      </c>
      <c r="BB1229" s="24" t="str">
        <f t="shared" si="355"/>
        <v/>
      </c>
      <c r="BC1229" s="24" t="str">
        <f>IF(AND($BB$1=5,AG1229=5,$BC$1=AH1229),'Data Entry'!F1234,"")</f>
        <v/>
      </c>
      <c r="BD1229" s="24" t="str">
        <f t="shared" si="356"/>
        <v/>
      </c>
      <c r="BE1229" s="24" t="str">
        <f>IF(AND($BB$1=5,AG1229=5,$BC$1=AH1229),'Data Entry'!G1234,"")</f>
        <v/>
      </c>
      <c r="BF1229" s="24" t="str">
        <f t="shared" si="357"/>
        <v/>
      </c>
      <c r="BG1229" s="24" t="str">
        <f t="shared" si="358"/>
        <v/>
      </c>
      <c r="BH1229" s="24" t="str">
        <f>IF(AND($BB$1=5,AG1229=5,$BC$1=AH1229),'Data Entry'!E1234,"")</f>
        <v/>
      </c>
      <c r="BI1229" s="24" t="str">
        <f>IF(AND($BB$1=5,AG1229=5,$BC$1=AH1229),'Data Entry'!H1234,"")</f>
        <v/>
      </c>
      <c r="BJ1229" s="24" t="str">
        <f>IF(AND($BB$1=5,AG1229=5,$BC$1=AH1229),'Data Entry'!I1234,"")</f>
        <v/>
      </c>
      <c r="BK1229" s="24" t="str">
        <f t="shared" si="359"/>
        <v/>
      </c>
      <c r="BL1229" s="24" t="str">
        <f t="shared" si="360"/>
        <v/>
      </c>
      <c r="BM1229" s="24" t="str">
        <f t="shared" si="361"/>
        <v/>
      </c>
      <c r="BN1229" s="24" t="str">
        <f t="shared" si="362"/>
        <v/>
      </c>
    </row>
    <row r="1230" spans="1:66">
      <c r="A1230" s="20"/>
      <c r="B1230" s="20"/>
      <c r="C1230" s="20"/>
      <c r="D1230" s="20"/>
      <c r="E1230" s="20"/>
      <c r="F1230" s="20"/>
      <c r="G1230" s="20"/>
      <c r="H1230" s="20"/>
      <c r="I1230" s="20"/>
      <c r="J1230" s="20"/>
      <c r="K1230" s="20"/>
      <c r="L1230" s="20"/>
      <c r="M1230" s="20"/>
      <c r="N1230" s="20"/>
      <c r="O1230" s="20"/>
      <c r="P1230" s="20"/>
      <c r="Q1230" s="20"/>
      <c r="R1230" s="20"/>
      <c r="S1230" s="20"/>
      <c r="T1230" s="20"/>
      <c r="U1230" s="20"/>
      <c r="V1230" s="20"/>
      <c r="W1230" s="20"/>
      <c r="X1230" s="20"/>
      <c r="Y1230" s="20"/>
      <c r="Z1230" s="20"/>
      <c r="AA1230" s="20"/>
      <c r="AB1230" s="20"/>
      <c r="AC1230" s="20"/>
      <c r="AD1230" s="20"/>
      <c r="AE1230" s="27"/>
      <c r="AF1230" t="str">
        <f>IF(AK1230="","",IF(AK1230&gt;0,COUNT($AG$2:AG1230),""))</f>
        <v/>
      </c>
      <c r="AG1230" s="24">
        <f t="shared" si="345"/>
        <v>5</v>
      </c>
      <c r="AH1230" s="24">
        <f>IF(AND($AJ$1=5),'Data Entry'!C1235,"")</f>
        <v>0</v>
      </c>
      <c r="AI1230" s="24">
        <f>IF(AND($AJ$1=5),'Data Entry'!D1235,"")</f>
        <v>0</v>
      </c>
      <c r="AJ1230" s="24" t="str">
        <f t="shared" si="346"/>
        <v/>
      </c>
      <c r="AK1230" s="24">
        <f>IF(AND($AJ$1=5),'Data Entry'!F1235,"")</f>
        <v>0</v>
      </c>
      <c r="AL1230" s="24" t="str">
        <f t="shared" si="347"/>
        <v/>
      </c>
      <c r="AM1230" s="24">
        <f>IF(AND($AJ$1=5),'Data Entry'!G1235,"")</f>
        <v>0</v>
      </c>
      <c r="AN1230" s="24" t="str">
        <f t="shared" si="348"/>
        <v/>
      </c>
      <c r="AO1230" s="24" t="str">
        <f t="shared" si="349"/>
        <v/>
      </c>
      <c r="AP1230" s="24">
        <f>IF(AND($AJ$1=5),'Data Entry'!E1235,"")</f>
        <v>0</v>
      </c>
      <c r="AQ1230" s="24">
        <f>IF(AND($AJ$1=5),'Data Entry'!H1235,"")</f>
        <v>0</v>
      </c>
      <c r="AR1230" s="24">
        <f>IF(AND($AJ$1=5),'Data Entry'!I1235,"")</f>
        <v>0</v>
      </c>
      <c r="AS1230" s="24" t="str">
        <f t="shared" si="350"/>
        <v/>
      </c>
      <c r="AT1230" s="24" t="str">
        <f t="shared" si="351"/>
        <v/>
      </c>
      <c r="AU1230" s="24" t="str">
        <f t="shared" si="352"/>
        <v/>
      </c>
      <c r="AV1230" s="24" t="str">
        <f t="shared" si="353"/>
        <v/>
      </c>
      <c r="AX1230" t="str">
        <f>IF(BC1230="","",IF(BC1230&gt;0,COUNT($AY$2:AY1230),""))</f>
        <v/>
      </c>
      <c r="AY1230" s="24" t="str">
        <f t="shared" si="354"/>
        <v/>
      </c>
      <c r="AZ1230" s="24" t="str">
        <f>IF(AND($BB$1=5,$BC$1=AH1230),'Data Entry'!C1235,"")</f>
        <v/>
      </c>
      <c r="BA1230" s="24" t="str">
        <f>IF(AND($BB$1=5,AG1230=5,$BC$1=AH1230),'Data Entry'!D1235,"")</f>
        <v/>
      </c>
      <c r="BB1230" s="24" t="str">
        <f t="shared" si="355"/>
        <v/>
      </c>
      <c r="BC1230" s="24" t="str">
        <f>IF(AND($BB$1=5,AG1230=5,$BC$1=AH1230),'Data Entry'!F1235,"")</f>
        <v/>
      </c>
      <c r="BD1230" s="24" t="str">
        <f t="shared" si="356"/>
        <v/>
      </c>
      <c r="BE1230" s="24" t="str">
        <f>IF(AND($BB$1=5,AG1230=5,$BC$1=AH1230),'Data Entry'!G1235,"")</f>
        <v/>
      </c>
      <c r="BF1230" s="24" t="str">
        <f t="shared" si="357"/>
        <v/>
      </c>
      <c r="BG1230" s="24" t="str">
        <f t="shared" si="358"/>
        <v/>
      </c>
      <c r="BH1230" s="24" t="str">
        <f>IF(AND($BB$1=5,AG1230=5,$BC$1=AH1230),'Data Entry'!E1235,"")</f>
        <v/>
      </c>
      <c r="BI1230" s="24" t="str">
        <f>IF(AND($BB$1=5,AG1230=5,$BC$1=AH1230),'Data Entry'!H1235,"")</f>
        <v/>
      </c>
      <c r="BJ1230" s="24" t="str">
        <f>IF(AND($BB$1=5,AG1230=5,$BC$1=AH1230),'Data Entry'!I1235,"")</f>
        <v/>
      </c>
      <c r="BK1230" s="24" t="str">
        <f t="shared" si="359"/>
        <v/>
      </c>
      <c r="BL1230" s="24" t="str">
        <f t="shared" si="360"/>
        <v/>
      </c>
      <c r="BM1230" s="24" t="str">
        <f t="shared" si="361"/>
        <v/>
      </c>
      <c r="BN1230" s="24" t="str">
        <f t="shared" si="362"/>
        <v/>
      </c>
    </row>
    <row r="1231" spans="1:66">
      <c r="A1231" s="20"/>
      <c r="B1231" s="20"/>
      <c r="C1231" s="20"/>
      <c r="D1231" s="20"/>
      <c r="E1231" s="20"/>
      <c r="F1231" s="20"/>
      <c r="G1231" s="20"/>
      <c r="H1231" s="20"/>
      <c r="I1231" s="20"/>
      <c r="J1231" s="20"/>
      <c r="K1231" s="20"/>
      <c r="L1231" s="20"/>
      <c r="M1231" s="20"/>
      <c r="N1231" s="20"/>
      <c r="O1231" s="20"/>
      <c r="P1231" s="20"/>
      <c r="Q1231" s="20"/>
      <c r="R1231" s="20"/>
      <c r="S1231" s="20"/>
      <c r="T1231" s="20"/>
      <c r="U1231" s="20"/>
      <c r="V1231" s="20"/>
      <c r="W1231" s="20"/>
      <c r="X1231" s="20"/>
      <c r="Y1231" s="20"/>
      <c r="Z1231" s="20"/>
      <c r="AA1231" s="20"/>
      <c r="AB1231" s="20"/>
      <c r="AC1231" s="20"/>
      <c r="AD1231" s="20"/>
      <c r="AE1231" s="27"/>
      <c r="AF1231" t="str">
        <f>IF(AK1231="","",IF(AK1231&gt;0,COUNT($AG$2:AG1231),""))</f>
        <v/>
      </c>
      <c r="AG1231" s="24">
        <f t="shared" si="345"/>
        <v>5</v>
      </c>
      <c r="AH1231" s="24">
        <f>IF(AND($AJ$1=5),'Data Entry'!C1236,"")</f>
        <v>0</v>
      </c>
      <c r="AI1231" s="24">
        <f>IF(AND($AJ$1=5),'Data Entry'!D1236,"")</f>
        <v>0</v>
      </c>
      <c r="AJ1231" s="24" t="str">
        <f t="shared" si="346"/>
        <v/>
      </c>
      <c r="AK1231" s="24">
        <f>IF(AND($AJ$1=5),'Data Entry'!F1236,"")</f>
        <v>0</v>
      </c>
      <c r="AL1231" s="24" t="str">
        <f t="shared" si="347"/>
        <v/>
      </c>
      <c r="AM1231" s="24">
        <f>IF(AND($AJ$1=5),'Data Entry'!G1236,"")</f>
        <v>0</v>
      </c>
      <c r="AN1231" s="24" t="str">
        <f t="shared" si="348"/>
        <v/>
      </c>
      <c r="AO1231" s="24" t="str">
        <f t="shared" si="349"/>
        <v/>
      </c>
      <c r="AP1231" s="24">
        <f>IF(AND($AJ$1=5),'Data Entry'!E1236,"")</f>
        <v>0</v>
      </c>
      <c r="AQ1231" s="24">
        <f>IF(AND($AJ$1=5),'Data Entry'!H1236,"")</f>
        <v>0</v>
      </c>
      <c r="AR1231" s="24">
        <f>IF(AND($AJ$1=5),'Data Entry'!I1236,"")</f>
        <v>0</v>
      </c>
      <c r="AS1231" s="24" t="str">
        <f t="shared" si="350"/>
        <v/>
      </c>
      <c r="AT1231" s="24" t="str">
        <f t="shared" si="351"/>
        <v/>
      </c>
      <c r="AU1231" s="24" t="str">
        <f t="shared" si="352"/>
        <v/>
      </c>
      <c r="AV1231" s="24" t="str">
        <f t="shared" si="353"/>
        <v/>
      </c>
      <c r="AX1231" t="str">
        <f>IF(BC1231="","",IF(BC1231&gt;0,COUNT($AY$2:AY1231),""))</f>
        <v/>
      </c>
      <c r="AY1231" s="24" t="str">
        <f t="shared" si="354"/>
        <v/>
      </c>
      <c r="AZ1231" s="24" t="str">
        <f>IF(AND($BB$1=5,$BC$1=AH1231),'Data Entry'!C1236,"")</f>
        <v/>
      </c>
      <c r="BA1231" s="24" t="str">
        <f>IF(AND($BB$1=5,AG1231=5,$BC$1=AH1231),'Data Entry'!D1236,"")</f>
        <v/>
      </c>
      <c r="BB1231" s="24" t="str">
        <f t="shared" si="355"/>
        <v/>
      </c>
      <c r="BC1231" s="24" t="str">
        <f>IF(AND($BB$1=5,AG1231=5,$BC$1=AH1231),'Data Entry'!F1236,"")</f>
        <v/>
      </c>
      <c r="BD1231" s="24" t="str">
        <f t="shared" si="356"/>
        <v/>
      </c>
      <c r="BE1231" s="24" t="str">
        <f>IF(AND($BB$1=5,AG1231=5,$BC$1=AH1231),'Data Entry'!G1236,"")</f>
        <v/>
      </c>
      <c r="BF1231" s="24" t="str">
        <f t="shared" si="357"/>
        <v/>
      </c>
      <c r="BG1231" s="24" t="str">
        <f t="shared" si="358"/>
        <v/>
      </c>
      <c r="BH1231" s="24" t="str">
        <f>IF(AND($BB$1=5,AG1231=5,$BC$1=AH1231),'Data Entry'!E1236,"")</f>
        <v/>
      </c>
      <c r="BI1231" s="24" t="str">
        <f>IF(AND($BB$1=5,AG1231=5,$BC$1=AH1231),'Data Entry'!H1236,"")</f>
        <v/>
      </c>
      <c r="BJ1231" s="24" t="str">
        <f>IF(AND($BB$1=5,AG1231=5,$BC$1=AH1231),'Data Entry'!I1236,"")</f>
        <v/>
      </c>
      <c r="BK1231" s="24" t="str">
        <f t="shared" si="359"/>
        <v/>
      </c>
      <c r="BL1231" s="24" t="str">
        <f t="shared" si="360"/>
        <v/>
      </c>
      <c r="BM1231" s="24" t="str">
        <f t="shared" si="361"/>
        <v/>
      </c>
      <c r="BN1231" s="24" t="str">
        <f t="shared" si="362"/>
        <v/>
      </c>
    </row>
    <row r="1232" spans="1:66">
      <c r="A1232" s="20"/>
      <c r="B1232" s="20"/>
      <c r="C1232" s="20"/>
      <c r="D1232" s="20"/>
      <c r="E1232" s="20"/>
      <c r="F1232" s="20"/>
      <c r="G1232" s="20"/>
      <c r="H1232" s="20"/>
      <c r="I1232" s="20"/>
      <c r="J1232" s="20"/>
      <c r="K1232" s="20"/>
      <c r="L1232" s="20"/>
      <c r="M1232" s="20"/>
      <c r="N1232" s="20"/>
      <c r="O1232" s="20"/>
      <c r="P1232" s="20"/>
      <c r="Q1232" s="20"/>
      <c r="R1232" s="20"/>
      <c r="S1232" s="20"/>
      <c r="T1232" s="20"/>
      <c r="U1232" s="20"/>
      <c r="V1232" s="20"/>
      <c r="W1232" s="20"/>
      <c r="X1232" s="20"/>
      <c r="Y1232" s="20"/>
      <c r="Z1232" s="20"/>
      <c r="AA1232" s="20"/>
      <c r="AB1232" s="20"/>
      <c r="AC1232" s="20"/>
      <c r="AD1232" s="20"/>
      <c r="AE1232" s="27"/>
      <c r="AF1232" t="str">
        <f>IF(AK1232="","",IF(AK1232&gt;0,COUNT($AG$2:AG1232),""))</f>
        <v/>
      </c>
      <c r="AG1232" s="24">
        <f t="shared" si="345"/>
        <v>5</v>
      </c>
      <c r="AH1232" s="24">
        <f>IF(AND($AJ$1=5),'Data Entry'!C1237,"")</f>
        <v>0</v>
      </c>
      <c r="AI1232" s="24">
        <f>IF(AND($AJ$1=5),'Data Entry'!D1237,"")</f>
        <v>0</v>
      </c>
      <c r="AJ1232" s="24" t="str">
        <f t="shared" si="346"/>
        <v/>
      </c>
      <c r="AK1232" s="24">
        <f>IF(AND($AJ$1=5),'Data Entry'!F1237,"")</f>
        <v>0</v>
      </c>
      <c r="AL1232" s="24" t="str">
        <f t="shared" si="347"/>
        <v/>
      </c>
      <c r="AM1232" s="24">
        <f>IF(AND($AJ$1=5),'Data Entry'!G1237,"")</f>
        <v>0</v>
      </c>
      <c r="AN1232" s="24" t="str">
        <f t="shared" si="348"/>
        <v/>
      </c>
      <c r="AO1232" s="24" t="str">
        <f t="shared" si="349"/>
        <v/>
      </c>
      <c r="AP1232" s="24">
        <f>IF(AND($AJ$1=5),'Data Entry'!E1237,"")</f>
        <v>0</v>
      </c>
      <c r="AQ1232" s="24">
        <f>IF(AND($AJ$1=5),'Data Entry'!H1237,"")</f>
        <v>0</v>
      </c>
      <c r="AR1232" s="24">
        <f>IF(AND($AJ$1=5),'Data Entry'!I1237,"")</f>
        <v>0</v>
      </c>
      <c r="AS1232" s="24" t="str">
        <f t="shared" si="350"/>
        <v/>
      </c>
      <c r="AT1232" s="24" t="str">
        <f t="shared" si="351"/>
        <v/>
      </c>
      <c r="AU1232" s="24" t="str">
        <f t="shared" si="352"/>
        <v/>
      </c>
      <c r="AV1232" s="24" t="str">
        <f t="shared" si="353"/>
        <v/>
      </c>
      <c r="AX1232" t="str">
        <f>IF(BC1232="","",IF(BC1232&gt;0,COUNT($AY$2:AY1232),""))</f>
        <v/>
      </c>
      <c r="AY1232" s="24" t="str">
        <f t="shared" si="354"/>
        <v/>
      </c>
      <c r="AZ1232" s="24" t="str">
        <f>IF(AND($BB$1=5,$BC$1=AH1232),'Data Entry'!C1237,"")</f>
        <v/>
      </c>
      <c r="BA1232" s="24" t="str">
        <f>IF(AND($BB$1=5,AG1232=5,$BC$1=AH1232),'Data Entry'!D1237,"")</f>
        <v/>
      </c>
      <c r="BB1232" s="24" t="str">
        <f t="shared" si="355"/>
        <v/>
      </c>
      <c r="BC1232" s="24" t="str">
        <f>IF(AND($BB$1=5,AG1232=5,$BC$1=AH1232),'Data Entry'!F1237,"")</f>
        <v/>
      </c>
      <c r="BD1232" s="24" t="str">
        <f t="shared" si="356"/>
        <v/>
      </c>
      <c r="BE1232" s="24" t="str">
        <f>IF(AND($BB$1=5,AG1232=5,$BC$1=AH1232),'Data Entry'!G1237,"")</f>
        <v/>
      </c>
      <c r="BF1232" s="24" t="str">
        <f t="shared" si="357"/>
        <v/>
      </c>
      <c r="BG1232" s="24" t="str">
        <f t="shared" si="358"/>
        <v/>
      </c>
      <c r="BH1232" s="24" t="str">
        <f>IF(AND($BB$1=5,AG1232=5,$BC$1=AH1232),'Data Entry'!E1237,"")</f>
        <v/>
      </c>
      <c r="BI1232" s="24" t="str">
        <f>IF(AND($BB$1=5,AG1232=5,$BC$1=AH1232),'Data Entry'!H1237,"")</f>
        <v/>
      </c>
      <c r="BJ1232" s="24" t="str">
        <f>IF(AND($BB$1=5,AG1232=5,$BC$1=AH1232),'Data Entry'!I1237,"")</f>
        <v/>
      </c>
      <c r="BK1232" s="24" t="str">
        <f t="shared" si="359"/>
        <v/>
      </c>
      <c r="BL1232" s="24" t="str">
        <f t="shared" si="360"/>
        <v/>
      </c>
      <c r="BM1232" s="24" t="str">
        <f t="shared" si="361"/>
        <v/>
      </c>
      <c r="BN1232" s="24" t="str">
        <f t="shared" si="362"/>
        <v/>
      </c>
    </row>
    <row r="1233" spans="1:66">
      <c r="A1233" s="20"/>
      <c r="B1233" s="20"/>
      <c r="C1233" s="20"/>
      <c r="D1233" s="20"/>
      <c r="E1233" s="20"/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  <c r="V1233" s="20"/>
      <c r="W1233" s="20"/>
      <c r="X1233" s="20"/>
      <c r="Y1233" s="20"/>
      <c r="Z1233" s="20"/>
      <c r="AA1233" s="20"/>
      <c r="AB1233" s="20"/>
      <c r="AC1233" s="20"/>
      <c r="AD1233" s="20"/>
      <c r="AE1233" s="27"/>
      <c r="AF1233" t="str">
        <f>IF(AK1233="","",IF(AK1233&gt;0,COUNT($AG$2:AG1233),""))</f>
        <v/>
      </c>
      <c r="AG1233" s="24">
        <f t="shared" si="345"/>
        <v>5</v>
      </c>
      <c r="AH1233" s="24">
        <f>IF(AND($AJ$1=5),'Data Entry'!C1238,"")</f>
        <v>0</v>
      </c>
      <c r="AI1233" s="24">
        <f>IF(AND($AJ$1=5),'Data Entry'!D1238,"")</f>
        <v>0</v>
      </c>
      <c r="AJ1233" s="24" t="str">
        <f t="shared" si="346"/>
        <v/>
      </c>
      <c r="AK1233" s="24">
        <f>IF(AND($AJ$1=5),'Data Entry'!F1238,"")</f>
        <v>0</v>
      </c>
      <c r="AL1233" s="24" t="str">
        <f t="shared" si="347"/>
        <v/>
      </c>
      <c r="AM1233" s="24">
        <f>IF(AND($AJ$1=5),'Data Entry'!G1238,"")</f>
        <v>0</v>
      </c>
      <c r="AN1233" s="24" t="str">
        <f t="shared" si="348"/>
        <v/>
      </c>
      <c r="AO1233" s="24" t="str">
        <f t="shared" si="349"/>
        <v/>
      </c>
      <c r="AP1233" s="24">
        <f>IF(AND($AJ$1=5),'Data Entry'!E1238,"")</f>
        <v>0</v>
      </c>
      <c r="AQ1233" s="24">
        <f>IF(AND($AJ$1=5),'Data Entry'!H1238,"")</f>
        <v>0</v>
      </c>
      <c r="AR1233" s="24">
        <f>IF(AND($AJ$1=5),'Data Entry'!I1238,"")</f>
        <v>0</v>
      </c>
      <c r="AS1233" s="24" t="str">
        <f t="shared" si="350"/>
        <v/>
      </c>
      <c r="AT1233" s="24" t="str">
        <f t="shared" si="351"/>
        <v/>
      </c>
      <c r="AU1233" s="24" t="str">
        <f t="shared" si="352"/>
        <v/>
      </c>
      <c r="AV1233" s="24" t="str">
        <f t="shared" si="353"/>
        <v/>
      </c>
      <c r="AX1233" t="str">
        <f>IF(BC1233="","",IF(BC1233&gt;0,COUNT($AY$2:AY1233),""))</f>
        <v/>
      </c>
      <c r="AY1233" s="24" t="str">
        <f t="shared" si="354"/>
        <v/>
      </c>
      <c r="AZ1233" s="24" t="str">
        <f>IF(AND($BB$1=5,$BC$1=AH1233),'Data Entry'!C1238,"")</f>
        <v/>
      </c>
      <c r="BA1233" s="24" t="str">
        <f>IF(AND($BB$1=5,AG1233=5,$BC$1=AH1233),'Data Entry'!D1238,"")</f>
        <v/>
      </c>
      <c r="BB1233" s="24" t="str">
        <f t="shared" si="355"/>
        <v/>
      </c>
      <c r="BC1233" s="24" t="str">
        <f>IF(AND($BB$1=5,AG1233=5,$BC$1=AH1233),'Data Entry'!F1238,"")</f>
        <v/>
      </c>
      <c r="BD1233" s="24" t="str">
        <f t="shared" si="356"/>
        <v/>
      </c>
      <c r="BE1233" s="24" t="str">
        <f>IF(AND($BB$1=5,AG1233=5,$BC$1=AH1233),'Data Entry'!G1238,"")</f>
        <v/>
      </c>
      <c r="BF1233" s="24" t="str">
        <f t="shared" si="357"/>
        <v/>
      </c>
      <c r="BG1233" s="24" t="str">
        <f t="shared" si="358"/>
        <v/>
      </c>
      <c r="BH1233" s="24" t="str">
        <f>IF(AND($BB$1=5,AG1233=5,$BC$1=AH1233),'Data Entry'!E1238,"")</f>
        <v/>
      </c>
      <c r="BI1233" s="24" t="str">
        <f>IF(AND($BB$1=5,AG1233=5,$BC$1=AH1233),'Data Entry'!H1238,"")</f>
        <v/>
      </c>
      <c r="BJ1233" s="24" t="str">
        <f>IF(AND($BB$1=5,AG1233=5,$BC$1=AH1233),'Data Entry'!I1238,"")</f>
        <v/>
      </c>
      <c r="BK1233" s="24" t="str">
        <f t="shared" si="359"/>
        <v/>
      </c>
      <c r="BL1233" s="24" t="str">
        <f t="shared" si="360"/>
        <v/>
      </c>
      <c r="BM1233" s="24" t="str">
        <f t="shared" si="361"/>
        <v/>
      </c>
      <c r="BN1233" s="24" t="str">
        <f t="shared" si="362"/>
        <v/>
      </c>
    </row>
    <row r="1234" spans="1:66">
      <c r="A1234" s="20"/>
      <c r="B1234" s="20"/>
      <c r="C1234" s="20"/>
      <c r="D1234" s="20"/>
      <c r="E1234" s="20"/>
      <c r="F1234" s="20"/>
      <c r="G1234" s="20"/>
      <c r="H1234" s="20"/>
      <c r="I1234" s="20"/>
      <c r="J1234" s="20"/>
      <c r="K1234" s="20"/>
      <c r="L1234" s="20"/>
      <c r="M1234" s="20"/>
      <c r="N1234" s="20"/>
      <c r="O1234" s="20"/>
      <c r="P1234" s="20"/>
      <c r="Q1234" s="20"/>
      <c r="R1234" s="20"/>
      <c r="S1234" s="20"/>
      <c r="T1234" s="20"/>
      <c r="U1234" s="20"/>
      <c r="V1234" s="20"/>
      <c r="W1234" s="20"/>
      <c r="X1234" s="20"/>
      <c r="Y1234" s="20"/>
      <c r="Z1234" s="20"/>
      <c r="AA1234" s="20"/>
      <c r="AB1234" s="20"/>
      <c r="AC1234" s="20"/>
      <c r="AD1234" s="20"/>
      <c r="AE1234" s="27"/>
      <c r="AF1234" t="str">
        <f>IF(AK1234="","",IF(AK1234&gt;0,COUNT($AG$2:AG1234),""))</f>
        <v/>
      </c>
      <c r="AG1234" s="24">
        <f t="shared" si="345"/>
        <v>5</v>
      </c>
      <c r="AH1234" s="24">
        <f>IF(AND($AJ$1=5),'Data Entry'!C1239,"")</f>
        <v>0</v>
      </c>
      <c r="AI1234" s="24">
        <f>IF(AND($AJ$1=5),'Data Entry'!D1239,"")</f>
        <v>0</v>
      </c>
      <c r="AJ1234" s="24" t="str">
        <f t="shared" si="346"/>
        <v/>
      </c>
      <c r="AK1234" s="24">
        <f>IF(AND($AJ$1=5),'Data Entry'!F1239,"")</f>
        <v>0</v>
      </c>
      <c r="AL1234" s="24" t="str">
        <f t="shared" si="347"/>
        <v/>
      </c>
      <c r="AM1234" s="24">
        <f>IF(AND($AJ$1=5),'Data Entry'!G1239,"")</f>
        <v>0</v>
      </c>
      <c r="AN1234" s="24" t="str">
        <f t="shared" si="348"/>
        <v/>
      </c>
      <c r="AO1234" s="24" t="str">
        <f t="shared" si="349"/>
        <v/>
      </c>
      <c r="AP1234" s="24">
        <f>IF(AND($AJ$1=5),'Data Entry'!E1239,"")</f>
        <v>0</v>
      </c>
      <c r="AQ1234" s="24">
        <f>IF(AND($AJ$1=5),'Data Entry'!H1239,"")</f>
        <v>0</v>
      </c>
      <c r="AR1234" s="24">
        <f>IF(AND($AJ$1=5),'Data Entry'!I1239,"")</f>
        <v>0</v>
      </c>
      <c r="AS1234" s="24" t="str">
        <f t="shared" si="350"/>
        <v/>
      </c>
      <c r="AT1234" s="24" t="str">
        <f t="shared" si="351"/>
        <v/>
      </c>
      <c r="AU1234" s="24" t="str">
        <f t="shared" si="352"/>
        <v/>
      </c>
      <c r="AV1234" s="24" t="str">
        <f t="shared" si="353"/>
        <v/>
      </c>
      <c r="AX1234" t="str">
        <f>IF(BC1234="","",IF(BC1234&gt;0,COUNT($AY$2:AY1234),""))</f>
        <v/>
      </c>
      <c r="AY1234" s="24" t="str">
        <f t="shared" si="354"/>
        <v/>
      </c>
      <c r="AZ1234" s="24" t="str">
        <f>IF(AND($BB$1=5,$BC$1=AH1234),'Data Entry'!C1239,"")</f>
        <v/>
      </c>
      <c r="BA1234" s="24" t="str">
        <f>IF(AND($BB$1=5,AG1234=5,$BC$1=AH1234),'Data Entry'!D1239,"")</f>
        <v/>
      </c>
      <c r="BB1234" s="24" t="str">
        <f t="shared" si="355"/>
        <v/>
      </c>
      <c r="BC1234" s="24" t="str">
        <f>IF(AND($BB$1=5,AG1234=5,$BC$1=AH1234),'Data Entry'!F1239,"")</f>
        <v/>
      </c>
      <c r="BD1234" s="24" t="str">
        <f t="shared" si="356"/>
        <v/>
      </c>
      <c r="BE1234" s="24" t="str">
        <f>IF(AND($BB$1=5,AG1234=5,$BC$1=AH1234),'Data Entry'!G1239,"")</f>
        <v/>
      </c>
      <c r="BF1234" s="24" t="str">
        <f t="shared" si="357"/>
        <v/>
      </c>
      <c r="BG1234" s="24" t="str">
        <f t="shared" si="358"/>
        <v/>
      </c>
      <c r="BH1234" s="24" t="str">
        <f>IF(AND($BB$1=5,AG1234=5,$BC$1=AH1234),'Data Entry'!E1239,"")</f>
        <v/>
      </c>
      <c r="BI1234" s="24" t="str">
        <f>IF(AND($BB$1=5,AG1234=5,$BC$1=AH1234),'Data Entry'!H1239,"")</f>
        <v/>
      </c>
      <c r="BJ1234" s="24" t="str">
        <f>IF(AND($BB$1=5,AG1234=5,$BC$1=AH1234),'Data Entry'!I1239,"")</f>
        <v/>
      </c>
      <c r="BK1234" s="24" t="str">
        <f t="shared" si="359"/>
        <v/>
      </c>
      <c r="BL1234" s="24" t="str">
        <f t="shared" si="360"/>
        <v/>
      </c>
      <c r="BM1234" s="24" t="str">
        <f t="shared" si="361"/>
        <v/>
      </c>
      <c r="BN1234" s="24" t="str">
        <f t="shared" si="362"/>
        <v/>
      </c>
    </row>
    <row r="1235" spans="1:66">
      <c r="A1235" s="20"/>
      <c r="B1235" s="20"/>
      <c r="C1235" s="20"/>
      <c r="D1235" s="20"/>
      <c r="E1235" s="20"/>
      <c r="F1235" s="20"/>
      <c r="G1235" s="20"/>
      <c r="H1235" s="20"/>
      <c r="I1235" s="20"/>
      <c r="J1235" s="20"/>
      <c r="K1235" s="20"/>
      <c r="L1235" s="20"/>
      <c r="M1235" s="20"/>
      <c r="N1235" s="20"/>
      <c r="O1235" s="20"/>
      <c r="P1235" s="20"/>
      <c r="Q1235" s="20"/>
      <c r="R1235" s="20"/>
      <c r="S1235" s="20"/>
      <c r="T1235" s="20"/>
      <c r="U1235" s="20"/>
      <c r="V1235" s="20"/>
      <c r="W1235" s="20"/>
      <c r="X1235" s="20"/>
      <c r="Y1235" s="20"/>
      <c r="Z1235" s="20"/>
      <c r="AA1235" s="20"/>
      <c r="AB1235" s="20"/>
      <c r="AC1235" s="20"/>
      <c r="AD1235" s="20"/>
      <c r="AE1235" s="27"/>
      <c r="AF1235" t="str">
        <f>IF(AK1235="","",IF(AK1235&gt;0,COUNT($AG$2:AG1235),""))</f>
        <v/>
      </c>
      <c r="AG1235" s="24">
        <f t="shared" si="345"/>
        <v>5</v>
      </c>
      <c r="AH1235" s="24">
        <f>IF(AND($AJ$1=5),'Data Entry'!C1240,"")</f>
        <v>0</v>
      </c>
      <c r="AI1235" s="24">
        <f>IF(AND($AJ$1=5),'Data Entry'!D1240,"")</f>
        <v>0</v>
      </c>
      <c r="AJ1235" s="24" t="str">
        <f t="shared" si="346"/>
        <v/>
      </c>
      <c r="AK1235" s="24">
        <f>IF(AND($AJ$1=5),'Data Entry'!F1240,"")</f>
        <v>0</v>
      </c>
      <c r="AL1235" s="24" t="str">
        <f t="shared" si="347"/>
        <v/>
      </c>
      <c r="AM1235" s="24">
        <f>IF(AND($AJ$1=5),'Data Entry'!G1240,"")</f>
        <v>0</v>
      </c>
      <c r="AN1235" s="24" t="str">
        <f t="shared" si="348"/>
        <v/>
      </c>
      <c r="AO1235" s="24" t="str">
        <f t="shared" si="349"/>
        <v/>
      </c>
      <c r="AP1235" s="24">
        <f>IF(AND($AJ$1=5),'Data Entry'!E1240,"")</f>
        <v>0</v>
      </c>
      <c r="AQ1235" s="24">
        <f>IF(AND($AJ$1=5),'Data Entry'!H1240,"")</f>
        <v>0</v>
      </c>
      <c r="AR1235" s="24">
        <f>IF(AND($AJ$1=5),'Data Entry'!I1240,"")</f>
        <v>0</v>
      </c>
      <c r="AS1235" s="24" t="str">
        <f t="shared" si="350"/>
        <v/>
      </c>
      <c r="AT1235" s="24" t="str">
        <f t="shared" si="351"/>
        <v/>
      </c>
      <c r="AU1235" s="24" t="str">
        <f t="shared" si="352"/>
        <v/>
      </c>
      <c r="AV1235" s="24" t="str">
        <f t="shared" si="353"/>
        <v/>
      </c>
      <c r="AX1235" t="str">
        <f>IF(BC1235="","",IF(BC1235&gt;0,COUNT($AY$2:AY1235),""))</f>
        <v/>
      </c>
      <c r="AY1235" s="24" t="str">
        <f t="shared" si="354"/>
        <v/>
      </c>
      <c r="AZ1235" s="24" t="str">
        <f>IF(AND($BB$1=5,$BC$1=AH1235),'Data Entry'!C1240,"")</f>
        <v/>
      </c>
      <c r="BA1235" s="24" t="str">
        <f>IF(AND($BB$1=5,AG1235=5,$BC$1=AH1235),'Data Entry'!D1240,"")</f>
        <v/>
      </c>
      <c r="BB1235" s="24" t="str">
        <f t="shared" si="355"/>
        <v/>
      </c>
      <c r="BC1235" s="24" t="str">
        <f>IF(AND($BB$1=5,AG1235=5,$BC$1=AH1235),'Data Entry'!F1240,"")</f>
        <v/>
      </c>
      <c r="BD1235" s="24" t="str">
        <f t="shared" si="356"/>
        <v/>
      </c>
      <c r="BE1235" s="24" t="str">
        <f>IF(AND($BB$1=5,AG1235=5,$BC$1=AH1235),'Data Entry'!G1240,"")</f>
        <v/>
      </c>
      <c r="BF1235" s="24" t="str">
        <f t="shared" si="357"/>
        <v/>
      </c>
      <c r="BG1235" s="24" t="str">
        <f t="shared" si="358"/>
        <v/>
      </c>
      <c r="BH1235" s="24" t="str">
        <f>IF(AND($BB$1=5,AG1235=5,$BC$1=AH1235),'Data Entry'!E1240,"")</f>
        <v/>
      </c>
      <c r="BI1235" s="24" t="str">
        <f>IF(AND($BB$1=5,AG1235=5,$BC$1=AH1235),'Data Entry'!H1240,"")</f>
        <v/>
      </c>
      <c r="BJ1235" s="24" t="str">
        <f>IF(AND($BB$1=5,AG1235=5,$BC$1=AH1235),'Data Entry'!I1240,"")</f>
        <v/>
      </c>
      <c r="BK1235" s="24" t="str">
        <f t="shared" si="359"/>
        <v/>
      </c>
      <c r="BL1235" s="24" t="str">
        <f t="shared" si="360"/>
        <v/>
      </c>
      <c r="BM1235" s="24" t="str">
        <f t="shared" si="361"/>
        <v/>
      </c>
      <c r="BN1235" s="24" t="str">
        <f t="shared" si="362"/>
        <v/>
      </c>
    </row>
    <row r="1236" spans="1:66">
      <c r="A1236" s="20"/>
      <c r="B1236" s="20"/>
      <c r="C1236" s="20"/>
      <c r="D1236" s="20"/>
      <c r="E1236" s="20"/>
      <c r="F1236" s="20"/>
      <c r="G1236" s="20"/>
      <c r="H1236" s="20"/>
      <c r="I1236" s="20"/>
      <c r="J1236" s="20"/>
      <c r="K1236" s="20"/>
      <c r="L1236" s="20"/>
      <c r="M1236" s="20"/>
      <c r="N1236" s="20"/>
      <c r="O1236" s="20"/>
      <c r="P1236" s="20"/>
      <c r="Q1236" s="20"/>
      <c r="R1236" s="20"/>
      <c r="S1236" s="20"/>
      <c r="T1236" s="20"/>
      <c r="U1236" s="20"/>
      <c r="V1236" s="20"/>
      <c r="W1236" s="20"/>
      <c r="X1236" s="20"/>
      <c r="Y1236" s="20"/>
      <c r="Z1236" s="20"/>
      <c r="AA1236" s="20"/>
      <c r="AB1236" s="20"/>
      <c r="AC1236" s="20"/>
      <c r="AD1236" s="20"/>
      <c r="AE1236" s="27"/>
      <c r="AF1236" t="str">
        <f>IF(AK1236="","",IF(AK1236&gt;0,COUNT($AG$2:AG1236),""))</f>
        <v/>
      </c>
      <c r="AG1236" s="24">
        <f t="shared" si="345"/>
        <v>5</v>
      </c>
      <c r="AH1236" s="24">
        <f>IF(AND($AJ$1=5),'Data Entry'!C1241,"")</f>
        <v>0</v>
      </c>
      <c r="AI1236" s="24">
        <f>IF(AND($AJ$1=5),'Data Entry'!D1241,"")</f>
        <v>0</v>
      </c>
      <c r="AJ1236" s="24" t="str">
        <f t="shared" si="346"/>
        <v/>
      </c>
      <c r="AK1236" s="24">
        <f>IF(AND($AJ$1=5),'Data Entry'!F1241,"")</f>
        <v>0</v>
      </c>
      <c r="AL1236" s="24" t="str">
        <f t="shared" si="347"/>
        <v/>
      </c>
      <c r="AM1236" s="24">
        <f>IF(AND($AJ$1=5),'Data Entry'!G1241,"")</f>
        <v>0</v>
      </c>
      <c r="AN1236" s="24" t="str">
        <f t="shared" si="348"/>
        <v/>
      </c>
      <c r="AO1236" s="24" t="str">
        <f t="shared" si="349"/>
        <v/>
      </c>
      <c r="AP1236" s="24">
        <f>IF(AND($AJ$1=5),'Data Entry'!E1241,"")</f>
        <v>0</v>
      </c>
      <c r="AQ1236" s="24">
        <f>IF(AND($AJ$1=5),'Data Entry'!H1241,"")</f>
        <v>0</v>
      </c>
      <c r="AR1236" s="24">
        <f>IF(AND($AJ$1=5),'Data Entry'!I1241,"")</f>
        <v>0</v>
      </c>
      <c r="AS1236" s="24" t="str">
        <f t="shared" si="350"/>
        <v/>
      </c>
      <c r="AT1236" s="24" t="str">
        <f t="shared" si="351"/>
        <v/>
      </c>
      <c r="AU1236" s="24" t="str">
        <f t="shared" si="352"/>
        <v/>
      </c>
      <c r="AV1236" s="24" t="str">
        <f t="shared" si="353"/>
        <v/>
      </c>
      <c r="AX1236" t="str">
        <f>IF(BC1236="","",IF(BC1236&gt;0,COUNT($AY$2:AY1236),""))</f>
        <v/>
      </c>
      <c r="AY1236" s="24" t="str">
        <f t="shared" si="354"/>
        <v/>
      </c>
      <c r="AZ1236" s="24" t="str">
        <f>IF(AND($BB$1=5,$BC$1=AH1236),'Data Entry'!C1241,"")</f>
        <v/>
      </c>
      <c r="BA1236" s="24" t="str">
        <f>IF(AND($BB$1=5,AG1236=5,$BC$1=AH1236),'Data Entry'!D1241,"")</f>
        <v/>
      </c>
      <c r="BB1236" s="24" t="str">
        <f t="shared" si="355"/>
        <v/>
      </c>
      <c r="BC1236" s="24" t="str">
        <f>IF(AND($BB$1=5,AG1236=5,$BC$1=AH1236),'Data Entry'!F1241,"")</f>
        <v/>
      </c>
      <c r="BD1236" s="24" t="str">
        <f t="shared" si="356"/>
        <v/>
      </c>
      <c r="BE1236" s="24" t="str">
        <f>IF(AND($BB$1=5,AG1236=5,$BC$1=AH1236),'Data Entry'!G1241,"")</f>
        <v/>
      </c>
      <c r="BF1236" s="24" t="str">
        <f t="shared" si="357"/>
        <v/>
      </c>
      <c r="BG1236" s="24" t="str">
        <f t="shared" si="358"/>
        <v/>
      </c>
      <c r="BH1236" s="24" t="str">
        <f>IF(AND($BB$1=5,AG1236=5,$BC$1=AH1236),'Data Entry'!E1241,"")</f>
        <v/>
      </c>
      <c r="BI1236" s="24" t="str">
        <f>IF(AND($BB$1=5,AG1236=5,$BC$1=AH1236),'Data Entry'!H1241,"")</f>
        <v/>
      </c>
      <c r="BJ1236" s="24" t="str">
        <f>IF(AND($BB$1=5,AG1236=5,$BC$1=AH1236),'Data Entry'!I1241,"")</f>
        <v/>
      </c>
      <c r="BK1236" s="24" t="str">
        <f t="shared" si="359"/>
        <v/>
      </c>
      <c r="BL1236" s="24" t="str">
        <f t="shared" si="360"/>
        <v/>
      </c>
      <c r="BM1236" s="24" t="str">
        <f t="shared" si="361"/>
        <v/>
      </c>
      <c r="BN1236" s="24" t="str">
        <f t="shared" si="362"/>
        <v/>
      </c>
    </row>
    <row r="1237" spans="1:66">
      <c r="A1237" s="20"/>
      <c r="B1237" s="20"/>
      <c r="C1237" s="20"/>
      <c r="D1237" s="20"/>
      <c r="E1237" s="20"/>
      <c r="F1237" s="20"/>
      <c r="G1237" s="20"/>
      <c r="H1237" s="20"/>
      <c r="I1237" s="20"/>
      <c r="J1237" s="20"/>
      <c r="K1237" s="20"/>
      <c r="L1237" s="20"/>
      <c r="M1237" s="20"/>
      <c r="N1237" s="20"/>
      <c r="O1237" s="20"/>
      <c r="P1237" s="20"/>
      <c r="Q1237" s="20"/>
      <c r="R1237" s="20"/>
      <c r="S1237" s="20"/>
      <c r="T1237" s="20"/>
      <c r="U1237" s="20"/>
      <c r="V1237" s="20"/>
      <c r="W1237" s="20"/>
      <c r="X1237" s="20"/>
      <c r="Y1237" s="20"/>
      <c r="Z1237" s="20"/>
      <c r="AA1237" s="20"/>
      <c r="AB1237" s="20"/>
      <c r="AC1237" s="20"/>
      <c r="AD1237" s="20"/>
      <c r="AE1237" s="27"/>
      <c r="AF1237" t="str">
        <f>IF(AK1237="","",IF(AK1237&gt;0,COUNT($AG$2:AG1237),""))</f>
        <v/>
      </c>
      <c r="AG1237" s="24">
        <f t="shared" si="345"/>
        <v>5</v>
      </c>
      <c r="AH1237" s="24">
        <f>IF(AND($AJ$1=5),'Data Entry'!C1242,"")</f>
        <v>0</v>
      </c>
      <c r="AI1237" s="24">
        <f>IF(AND($AJ$1=5),'Data Entry'!D1242,"")</f>
        <v>0</v>
      </c>
      <c r="AJ1237" s="24" t="str">
        <f t="shared" si="346"/>
        <v/>
      </c>
      <c r="AK1237" s="24">
        <f>IF(AND($AJ$1=5),'Data Entry'!F1242,"")</f>
        <v>0</v>
      </c>
      <c r="AL1237" s="24" t="str">
        <f t="shared" si="347"/>
        <v/>
      </c>
      <c r="AM1237" s="24">
        <f>IF(AND($AJ$1=5),'Data Entry'!G1242,"")</f>
        <v>0</v>
      </c>
      <c r="AN1237" s="24" t="str">
        <f t="shared" si="348"/>
        <v/>
      </c>
      <c r="AO1237" s="24" t="str">
        <f t="shared" si="349"/>
        <v/>
      </c>
      <c r="AP1237" s="24">
        <f>IF(AND($AJ$1=5),'Data Entry'!E1242,"")</f>
        <v>0</v>
      </c>
      <c r="AQ1237" s="24">
        <f>IF(AND($AJ$1=5),'Data Entry'!H1242,"")</f>
        <v>0</v>
      </c>
      <c r="AR1237" s="24">
        <f>IF(AND($AJ$1=5),'Data Entry'!I1242,"")</f>
        <v>0</v>
      </c>
      <c r="AS1237" s="24" t="str">
        <f t="shared" si="350"/>
        <v/>
      </c>
      <c r="AT1237" s="24" t="str">
        <f t="shared" si="351"/>
        <v/>
      </c>
      <c r="AU1237" s="24" t="str">
        <f t="shared" si="352"/>
        <v/>
      </c>
      <c r="AV1237" s="24" t="str">
        <f t="shared" si="353"/>
        <v/>
      </c>
      <c r="AX1237" t="str">
        <f>IF(BC1237="","",IF(BC1237&gt;0,COUNT($AY$2:AY1237),""))</f>
        <v/>
      </c>
      <c r="AY1237" s="24" t="str">
        <f t="shared" si="354"/>
        <v/>
      </c>
      <c r="AZ1237" s="24" t="str">
        <f>IF(AND($BB$1=5,$BC$1=AH1237),'Data Entry'!C1242,"")</f>
        <v/>
      </c>
      <c r="BA1237" s="24" t="str">
        <f>IF(AND($BB$1=5,AG1237=5,$BC$1=AH1237),'Data Entry'!D1242,"")</f>
        <v/>
      </c>
      <c r="BB1237" s="24" t="str">
        <f t="shared" si="355"/>
        <v/>
      </c>
      <c r="BC1237" s="24" t="str">
        <f>IF(AND($BB$1=5,AG1237=5,$BC$1=AH1237),'Data Entry'!F1242,"")</f>
        <v/>
      </c>
      <c r="BD1237" s="24" t="str">
        <f t="shared" si="356"/>
        <v/>
      </c>
      <c r="BE1237" s="24" t="str">
        <f>IF(AND($BB$1=5,AG1237=5,$BC$1=AH1237),'Data Entry'!G1242,"")</f>
        <v/>
      </c>
      <c r="BF1237" s="24" t="str">
        <f t="shared" si="357"/>
        <v/>
      </c>
      <c r="BG1237" s="24" t="str">
        <f t="shared" si="358"/>
        <v/>
      </c>
      <c r="BH1237" s="24" t="str">
        <f>IF(AND($BB$1=5,AG1237=5,$BC$1=AH1237),'Data Entry'!E1242,"")</f>
        <v/>
      </c>
      <c r="BI1237" s="24" t="str">
        <f>IF(AND($BB$1=5,AG1237=5,$BC$1=AH1237),'Data Entry'!H1242,"")</f>
        <v/>
      </c>
      <c r="BJ1237" s="24" t="str">
        <f>IF(AND($BB$1=5,AG1237=5,$BC$1=AH1237),'Data Entry'!I1242,"")</f>
        <v/>
      </c>
      <c r="BK1237" s="24" t="str">
        <f t="shared" si="359"/>
        <v/>
      </c>
      <c r="BL1237" s="24" t="str">
        <f t="shared" si="360"/>
        <v/>
      </c>
      <c r="BM1237" s="24" t="str">
        <f t="shared" si="361"/>
        <v/>
      </c>
      <c r="BN1237" s="24" t="str">
        <f t="shared" si="362"/>
        <v/>
      </c>
    </row>
    <row r="1238" spans="1:66">
      <c r="A1238" s="20"/>
      <c r="B1238" s="20"/>
      <c r="C1238" s="20"/>
      <c r="D1238" s="20"/>
      <c r="E1238" s="20"/>
      <c r="F1238" s="20"/>
      <c r="G1238" s="20"/>
      <c r="H1238" s="20"/>
      <c r="I1238" s="20"/>
      <c r="J1238" s="20"/>
      <c r="K1238" s="20"/>
      <c r="L1238" s="20"/>
      <c r="M1238" s="20"/>
      <c r="N1238" s="20"/>
      <c r="O1238" s="20"/>
      <c r="P1238" s="20"/>
      <c r="Q1238" s="20"/>
      <c r="R1238" s="20"/>
      <c r="S1238" s="20"/>
      <c r="T1238" s="20"/>
      <c r="U1238" s="20"/>
      <c r="V1238" s="20"/>
      <c r="W1238" s="20"/>
      <c r="X1238" s="20"/>
      <c r="Y1238" s="20"/>
      <c r="Z1238" s="20"/>
      <c r="AA1238" s="20"/>
      <c r="AB1238" s="20"/>
      <c r="AC1238" s="20"/>
      <c r="AD1238" s="20"/>
      <c r="AE1238" s="27"/>
      <c r="AF1238" t="str">
        <f>IF(AK1238="","",IF(AK1238&gt;0,COUNT($AG$2:AG1238),""))</f>
        <v/>
      </c>
      <c r="AG1238" s="24">
        <f t="shared" si="345"/>
        <v>5</v>
      </c>
      <c r="AH1238" s="24">
        <f>IF(AND($AJ$1=5),'Data Entry'!C1243,"")</f>
        <v>0</v>
      </c>
      <c r="AI1238" s="24">
        <f>IF(AND($AJ$1=5),'Data Entry'!D1243,"")</f>
        <v>0</v>
      </c>
      <c r="AJ1238" s="24" t="str">
        <f t="shared" si="346"/>
        <v/>
      </c>
      <c r="AK1238" s="24">
        <f>IF(AND($AJ$1=5),'Data Entry'!F1243,"")</f>
        <v>0</v>
      </c>
      <c r="AL1238" s="24" t="str">
        <f t="shared" si="347"/>
        <v/>
      </c>
      <c r="AM1238" s="24">
        <f>IF(AND($AJ$1=5),'Data Entry'!G1243,"")</f>
        <v>0</v>
      </c>
      <c r="AN1238" s="24" t="str">
        <f t="shared" si="348"/>
        <v/>
      </c>
      <c r="AO1238" s="24" t="str">
        <f t="shared" si="349"/>
        <v/>
      </c>
      <c r="AP1238" s="24">
        <f>IF(AND($AJ$1=5),'Data Entry'!E1243,"")</f>
        <v>0</v>
      </c>
      <c r="AQ1238" s="24">
        <f>IF(AND($AJ$1=5),'Data Entry'!H1243,"")</f>
        <v>0</v>
      </c>
      <c r="AR1238" s="24">
        <f>IF(AND($AJ$1=5),'Data Entry'!I1243,"")</f>
        <v>0</v>
      </c>
      <c r="AS1238" s="24" t="str">
        <f t="shared" si="350"/>
        <v/>
      </c>
      <c r="AT1238" s="24" t="str">
        <f t="shared" si="351"/>
        <v/>
      </c>
      <c r="AU1238" s="24" t="str">
        <f t="shared" si="352"/>
        <v/>
      </c>
      <c r="AV1238" s="24" t="str">
        <f t="shared" si="353"/>
        <v/>
      </c>
      <c r="AX1238" t="str">
        <f>IF(BC1238="","",IF(BC1238&gt;0,COUNT($AY$2:AY1238),""))</f>
        <v/>
      </c>
      <c r="AY1238" s="24" t="str">
        <f t="shared" si="354"/>
        <v/>
      </c>
      <c r="AZ1238" s="24" t="str">
        <f>IF(AND($BB$1=5,$BC$1=AH1238),'Data Entry'!C1243,"")</f>
        <v/>
      </c>
      <c r="BA1238" s="24" t="str">
        <f>IF(AND($BB$1=5,AG1238=5,$BC$1=AH1238),'Data Entry'!D1243,"")</f>
        <v/>
      </c>
      <c r="BB1238" s="24" t="str">
        <f t="shared" si="355"/>
        <v/>
      </c>
      <c r="BC1238" s="24" t="str">
        <f>IF(AND($BB$1=5,AG1238=5,$BC$1=AH1238),'Data Entry'!F1243,"")</f>
        <v/>
      </c>
      <c r="BD1238" s="24" t="str">
        <f t="shared" si="356"/>
        <v/>
      </c>
      <c r="BE1238" s="24" t="str">
        <f>IF(AND($BB$1=5,AG1238=5,$BC$1=AH1238),'Data Entry'!G1243,"")</f>
        <v/>
      </c>
      <c r="BF1238" s="24" t="str">
        <f t="shared" si="357"/>
        <v/>
      </c>
      <c r="BG1238" s="24" t="str">
        <f t="shared" si="358"/>
        <v/>
      </c>
      <c r="BH1238" s="24" t="str">
        <f>IF(AND($BB$1=5,AG1238=5,$BC$1=AH1238),'Data Entry'!E1243,"")</f>
        <v/>
      </c>
      <c r="BI1238" s="24" t="str">
        <f>IF(AND($BB$1=5,AG1238=5,$BC$1=AH1238),'Data Entry'!H1243,"")</f>
        <v/>
      </c>
      <c r="BJ1238" s="24" t="str">
        <f>IF(AND($BB$1=5,AG1238=5,$BC$1=AH1238),'Data Entry'!I1243,"")</f>
        <v/>
      </c>
      <c r="BK1238" s="24" t="str">
        <f t="shared" si="359"/>
        <v/>
      </c>
      <c r="BL1238" s="24" t="str">
        <f t="shared" si="360"/>
        <v/>
      </c>
      <c r="BM1238" s="24" t="str">
        <f t="shared" si="361"/>
        <v/>
      </c>
      <c r="BN1238" s="24" t="str">
        <f t="shared" si="362"/>
        <v/>
      </c>
    </row>
    <row r="1239" spans="1:66">
      <c r="A1239" s="20"/>
      <c r="B1239" s="20"/>
      <c r="C1239" s="20"/>
      <c r="D1239" s="20"/>
      <c r="E1239" s="20"/>
      <c r="F1239" s="20"/>
      <c r="G1239" s="20"/>
      <c r="H1239" s="20"/>
      <c r="I1239" s="20"/>
      <c r="J1239" s="20"/>
      <c r="K1239" s="20"/>
      <c r="L1239" s="20"/>
      <c r="M1239" s="20"/>
      <c r="N1239" s="20"/>
      <c r="O1239" s="20"/>
      <c r="P1239" s="20"/>
      <c r="Q1239" s="20"/>
      <c r="R1239" s="20"/>
      <c r="S1239" s="20"/>
      <c r="T1239" s="20"/>
      <c r="U1239" s="20"/>
      <c r="V1239" s="20"/>
      <c r="W1239" s="20"/>
      <c r="X1239" s="20"/>
      <c r="Y1239" s="20"/>
      <c r="Z1239" s="20"/>
      <c r="AA1239" s="20"/>
      <c r="AB1239" s="20"/>
      <c r="AC1239" s="20"/>
      <c r="AD1239" s="20"/>
      <c r="AE1239" s="27"/>
      <c r="AF1239" t="str">
        <f>IF(AK1239="","",IF(AK1239&gt;0,COUNT($AG$2:AG1239),""))</f>
        <v/>
      </c>
      <c r="AG1239" s="24">
        <f t="shared" si="345"/>
        <v>5</v>
      </c>
      <c r="AH1239" s="24">
        <f>IF(AND($AJ$1=5),'Data Entry'!C1244,"")</f>
        <v>0</v>
      </c>
      <c r="AI1239" s="24">
        <f>IF(AND($AJ$1=5),'Data Entry'!D1244,"")</f>
        <v>0</v>
      </c>
      <c r="AJ1239" s="24" t="str">
        <f t="shared" si="346"/>
        <v/>
      </c>
      <c r="AK1239" s="24">
        <f>IF(AND($AJ$1=5),'Data Entry'!F1244,"")</f>
        <v>0</v>
      </c>
      <c r="AL1239" s="24" t="str">
        <f t="shared" si="347"/>
        <v/>
      </c>
      <c r="AM1239" s="24">
        <f>IF(AND($AJ$1=5),'Data Entry'!G1244,"")</f>
        <v>0</v>
      </c>
      <c r="AN1239" s="24" t="str">
        <f t="shared" si="348"/>
        <v/>
      </c>
      <c r="AO1239" s="24" t="str">
        <f t="shared" si="349"/>
        <v/>
      </c>
      <c r="AP1239" s="24">
        <f>IF(AND($AJ$1=5),'Data Entry'!E1244,"")</f>
        <v>0</v>
      </c>
      <c r="AQ1239" s="24">
        <f>IF(AND($AJ$1=5),'Data Entry'!H1244,"")</f>
        <v>0</v>
      </c>
      <c r="AR1239" s="24">
        <f>IF(AND($AJ$1=5),'Data Entry'!I1244,"")</f>
        <v>0</v>
      </c>
      <c r="AS1239" s="24" t="str">
        <f t="shared" si="350"/>
        <v/>
      </c>
      <c r="AT1239" s="24" t="str">
        <f t="shared" si="351"/>
        <v/>
      </c>
      <c r="AU1239" s="24" t="str">
        <f t="shared" si="352"/>
        <v/>
      </c>
      <c r="AV1239" s="24" t="str">
        <f t="shared" si="353"/>
        <v/>
      </c>
      <c r="AX1239" t="str">
        <f>IF(BC1239="","",IF(BC1239&gt;0,COUNT($AY$2:AY1239),""))</f>
        <v/>
      </c>
      <c r="AY1239" s="24" t="str">
        <f t="shared" si="354"/>
        <v/>
      </c>
      <c r="AZ1239" s="24" t="str">
        <f>IF(AND($BB$1=5,$BC$1=AH1239),'Data Entry'!C1244,"")</f>
        <v/>
      </c>
      <c r="BA1239" s="24" t="str">
        <f>IF(AND($BB$1=5,AG1239=5,$BC$1=AH1239),'Data Entry'!D1244,"")</f>
        <v/>
      </c>
      <c r="BB1239" s="24" t="str">
        <f t="shared" si="355"/>
        <v/>
      </c>
      <c r="BC1239" s="24" t="str">
        <f>IF(AND($BB$1=5,AG1239=5,$BC$1=AH1239),'Data Entry'!F1244,"")</f>
        <v/>
      </c>
      <c r="BD1239" s="24" t="str">
        <f t="shared" si="356"/>
        <v/>
      </c>
      <c r="BE1239" s="24" t="str">
        <f>IF(AND($BB$1=5,AG1239=5,$BC$1=AH1239),'Data Entry'!G1244,"")</f>
        <v/>
      </c>
      <c r="BF1239" s="24" t="str">
        <f t="shared" si="357"/>
        <v/>
      </c>
      <c r="BG1239" s="24" t="str">
        <f t="shared" si="358"/>
        <v/>
      </c>
      <c r="BH1239" s="24" t="str">
        <f>IF(AND($BB$1=5,AG1239=5,$BC$1=AH1239),'Data Entry'!E1244,"")</f>
        <v/>
      </c>
      <c r="BI1239" s="24" t="str">
        <f>IF(AND($BB$1=5,AG1239=5,$BC$1=AH1239),'Data Entry'!H1244,"")</f>
        <v/>
      </c>
      <c r="BJ1239" s="24" t="str">
        <f>IF(AND($BB$1=5,AG1239=5,$BC$1=AH1239),'Data Entry'!I1244,"")</f>
        <v/>
      </c>
      <c r="BK1239" s="24" t="str">
        <f t="shared" si="359"/>
        <v/>
      </c>
      <c r="BL1239" s="24" t="str">
        <f t="shared" si="360"/>
        <v/>
      </c>
      <c r="BM1239" s="24" t="str">
        <f t="shared" si="361"/>
        <v/>
      </c>
      <c r="BN1239" s="24" t="str">
        <f t="shared" si="362"/>
        <v/>
      </c>
    </row>
    <row r="1240" spans="1:66">
      <c r="A1240" s="20"/>
      <c r="B1240" s="20"/>
      <c r="C1240" s="20"/>
      <c r="D1240" s="20"/>
      <c r="E1240" s="20"/>
      <c r="F1240" s="20"/>
      <c r="G1240" s="20"/>
      <c r="H1240" s="20"/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20"/>
      <c r="T1240" s="20"/>
      <c r="U1240" s="20"/>
      <c r="V1240" s="20"/>
      <c r="W1240" s="20"/>
      <c r="X1240" s="20"/>
      <c r="Y1240" s="20"/>
      <c r="Z1240" s="20"/>
      <c r="AA1240" s="20"/>
      <c r="AB1240" s="20"/>
      <c r="AC1240" s="20"/>
      <c r="AD1240" s="20"/>
      <c r="AE1240" s="27"/>
      <c r="AF1240" t="str">
        <f>IF(AK1240="","",IF(AK1240&gt;0,COUNT($AG$2:AG1240),""))</f>
        <v/>
      </c>
      <c r="AG1240" s="24">
        <f t="shared" si="345"/>
        <v>5</v>
      </c>
      <c r="AH1240" s="24">
        <f>IF(AND($AJ$1=5),'Data Entry'!C1245,"")</f>
        <v>0</v>
      </c>
      <c r="AI1240" s="24">
        <f>IF(AND($AJ$1=5),'Data Entry'!D1245,"")</f>
        <v>0</v>
      </c>
      <c r="AJ1240" s="24" t="str">
        <f t="shared" si="346"/>
        <v/>
      </c>
      <c r="AK1240" s="24">
        <f>IF(AND($AJ$1=5),'Data Entry'!F1245,"")</f>
        <v>0</v>
      </c>
      <c r="AL1240" s="24" t="str">
        <f t="shared" si="347"/>
        <v/>
      </c>
      <c r="AM1240" s="24">
        <f>IF(AND($AJ$1=5),'Data Entry'!G1245,"")</f>
        <v>0</v>
      </c>
      <c r="AN1240" s="24" t="str">
        <f t="shared" si="348"/>
        <v/>
      </c>
      <c r="AO1240" s="24" t="str">
        <f t="shared" si="349"/>
        <v/>
      </c>
      <c r="AP1240" s="24">
        <f>IF(AND($AJ$1=5),'Data Entry'!E1245,"")</f>
        <v>0</v>
      </c>
      <c r="AQ1240" s="24">
        <f>IF(AND($AJ$1=5),'Data Entry'!H1245,"")</f>
        <v>0</v>
      </c>
      <c r="AR1240" s="24">
        <f>IF(AND($AJ$1=5),'Data Entry'!I1245,"")</f>
        <v>0</v>
      </c>
      <c r="AS1240" s="24" t="str">
        <f t="shared" si="350"/>
        <v/>
      </c>
      <c r="AT1240" s="24" t="str">
        <f t="shared" si="351"/>
        <v/>
      </c>
      <c r="AU1240" s="24" t="str">
        <f t="shared" si="352"/>
        <v/>
      </c>
      <c r="AV1240" s="24" t="str">
        <f t="shared" si="353"/>
        <v/>
      </c>
      <c r="AX1240" t="str">
        <f>IF(BC1240="","",IF(BC1240&gt;0,COUNT($AY$2:AY1240),""))</f>
        <v/>
      </c>
      <c r="AY1240" s="24" t="str">
        <f t="shared" si="354"/>
        <v/>
      </c>
      <c r="AZ1240" s="24" t="str">
        <f>IF(AND($BB$1=5,$BC$1=AH1240),'Data Entry'!C1245,"")</f>
        <v/>
      </c>
      <c r="BA1240" s="24" t="str">
        <f>IF(AND($BB$1=5,AG1240=5,$BC$1=AH1240),'Data Entry'!D1245,"")</f>
        <v/>
      </c>
      <c r="BB1240" s="24" t="str">
        <f t="shared" si="355"/>
        <v/>
      </c>
      <c r="BC1240" s="24" t="str">
        <f>IF(AND($BB$1=5,AG1240=5,$BC$1=AH1240),'Data Entry'!F1245,"")</f>
        <v/>
      </c>
      <c r="BD1240" s="24" t="str">
        <f t="shared" si="356"/>
        <v/>
      </c>
      <c r="BE1240" s="24" t="str">
        <f>IF(AND($BB$1=5,AG1240=5,$BC$1=AH1240),'Data Entry'!G1245,"")</f>
        <v/>
      </c>
      <c r="BF1240" s="24" t="str">
        <f t="shared" si="357"/>
        <v/>
      </c>
      <c r="BG1240" s="24" t="str">
        <f t="shared" si="358"/>
        <v/>
      </c>
      <c r="BH1240" s="24" t="str">
        <f>IF(AND($BB$1=5,AG1240=5,$BC$1=AH1240),'Data Entry'!E1245,"")</f>
        <v/>
      </c>
      <c r="BI1240" s="24" t="str">
        <f>IF(AND($BB$1=5,AG1240=5,$BC$1=AH1240),'Data Entry'!H1245,"")</f>
        <v/>
      </c>
      <c r="BJ1240" s="24" t="str">
        <f>IF(AND($BB$1=5,AG1240=5,$BC$1=AH1240),'Data Entry'!I1245,"")</f>
        <v/>
      </c>
      <c r="BK1240" s="24" t="str">
        <f t="shared" si="359"/>
        <v/>
      </c>
      <c r="BL1240" s="24" t="str">
        <f t="shared" si="360"/>
        <v/>
      </c>
      <c r="BM1240" s="24" t="str">
        <f t="shared" si="361"/>
        <v/>
      </c>
      <c r="BN1240" s="24" t="str">
        <f t="shared" si="362"/>
        <v/>
      </c>
    </row>
    <row r="1241" spans="1:66">
      <c r="A1241" s="20"/>
      <c r="B1241" s="20"/>
      <c r="C1241" s="20"/>
      <c r="D1241" s="20"/>
      <c r="E1241" s="20"/>
      <c r="F1241" s="20"/>
      <c r="G1241" s="20"/>
      <c r="H1241" s="20"/>
      <c r="I1241" s="20"/>
      <c r="J1241" s="20"/>
      <c r="K1241" s="20"/>
      <c r="L1241" s="20"/>
      <c r="M1241" s="20"/>
      <c r="N1241" s="20"/>
      <c r="O1241" s="20"/>
      <c r="P1241" s="20"/>
      <c r="Q1241" s="20"/>
      <c r="R1241" s="20"/>
      <c r="S1241" s="20"/>
      <c r="T1241" s="20"/>
      <c r="U1241" s="20"/>
      <c r="V1241" s="20"/>
      <c r="W1241" s="20"/>
      <c r="X1241" s="20"/>
      <c r="Y1241" s="20"/>
      <c r="Z1241" s="20"/>
      <c r="AA1241" s="20"/>
      <c r="AB1241" s="20"/>
      <c r="AC1241" s="20"/>
      <c r="AD1241" s="20"/>
      <c r="AE1241" s="27"/>
      <c r="AF1241" t="str">
        <f>IF(AK1241="","",IF(AK1241&gt;0,COUNT($AG$2:AG1241),""))</f>
        <v/>
      </c>
      <c r="AG1241" s="24">
        <f t="shared" si="345"/>
        <v>5</v>
      </c>
      <c r="AH1241" s="24">
        <f>IF(AND($AJ$1=5),'Data Entry'!C1246,"")</f>
        <v>0</v>
      </c>
      <c r="AI1241" s="24">
        <f>IF(AND($AJ$1=5),'Data Entry'!D1246,"")</f>
        <v>0</v>
      </c>
      <c r="AJ1241" s="24" t="str">
        <f t="shared" si="346"/>
        <v/>
      </c>
      <c r="AK1241" s="24">
        <f>IF(AND($AJ$1=5),'Data Entry'!F1246,"")</f>
        <v>0</v>
      </c>
      <c r="AL1241" s="24" t="str">
        <f t="shared" si="347"/>
        <v/>
      </c>
      <c r="AM1241" s="24">
        <f>IF(AND($AJ$1=5),'Data Entry'!G1246,"")</f>
        <v>0</v>
      </c>
      <c r="AN1241" s="24" t="str">
        <f t="shared" si="348"/>
        <v/>
      </c>
      <c r="AO1241" s="24" t="str">
        <f t="shared" si="349"/>
        <v/>
      </c>
      <c r="AP1241" s="24">
        <f>IF(AND($AJ$1=5),'Data Entry'!E1246,"")</f>
        <v>0</v>
      </c>
      <c r="AQ1241" s="24">
        <f>IF(AND($AJ$1=5),'Data Entry'!H1246,"")</f>
        <v>0</v>
      </c>
      <c r="AR1241" s="24">
        <f>IF(AND($AJ$1=5),'Data Entry'!I1246,"")</f>
        <v>0</v>
      </c>
      <c r="AS1241" s="24" t="str">
        <f t="shared" si="350"/>
        <v/>
      </c>
      <c r="AT1241" s="24" t="str">
        <f t="shared" si="351"/>
        <v/>
      </c>
      <c r="AU1241" s="24" t="str">
        <f t="shared" si="352"/>
        <v/>
      </c>
      <c r="AV1241" s="24" t="str">
        <f t="shared" si="353"/>
        <v/>
      </c>
      <c r="AX1241" t="str">
        <f>IF(BC1241="","",IF(BC1241&gt;0,COUNT($AY$2:AY1241),""))</f>
        <v/>
      </c>
      <c r="AY1241" s="24" t="str">
        <f t="shared" si="354"/>
        <v/>
      </c>
      <c r="AZ1241" s="24" t="str">
        <f>IF(AND($BB$1=5,$BC$1=AH1241),'Data Entry'!C1246,"")</f>
        <v/>
      </c>
      <c r="BA1241" s="24" t="str">
        <f>IF(AND($BB$1=5,AG1241=5,$BC$1=AH1241),'Data Entry'!D1246,"")</f>
        <v/>
      </c>
      <c r="BB1241" s="24" t="str">
        <f t="shared" si="355"/>
        <v/>
      </c>
      <c r="BC1241" s="24" t="str">
        <f>IF(AND($BB$1=5,AG1241=5,$BC$1=AH1241),'Data Entry'!F1246,"")</f>
        <v/>
      </c>
      <c r="BD1241" s="24" t="str">
        <f t="shared" si="356"/>
        <v/>
      </c>
      <c r="BE1241" s="24" t="str">
        <f>IF(AND($BB$1=5,AG1241=5,$BC$1=AH1241),'Data Entry'!G1246,"")</f>
        <v/>
      </c>
      <c r="BF1241" s="24" t="str">
        <f t="shared" si="357"/>
        <v/>
      </c>
      <c r="BG1241" s="24" t="str">
        <f t="shared" si="358"/>
        <v/>
      </c>
      <c r="BH1241" s="24" t="str">
        <f>IF(AND($BB$1=5,AG1241=5,$BC$1=AH1241),'Data Entry'!E1246,"")</f>
        <v/>
      </c>
      <c r="BI1241" s="24" t="str">
        <f>IF(AND($BB$1=5,AG1241=5,$BC$1=AH1241),'Data Entry'!H1246,"")</f>
        <v/>
      </c>
      <c r="BJ1241" s="24" t="str">
        <f>IF(AND($BB$1=5,AG1241=5,$BC$1=AH1241),'Data Entry'!I1246,"")</f>
        <v/>
      </c>
      <c r="BK1241" s="24" t="str">
        <f t="shared" si="359"/>
        <v/>
      </c>
      <c r="BL1241" s="24" t="str">
        <f t="shared" si="360"/>
        <v/>
      </c>
      <c r="BM1241" s="24" t="str">
        <f t="shared" si="361"/>
        <v/>
      </c>
      <c r="BN1241" s="24" t="str">
        <f t="shared" si="362"/>
        <v/>
      </c>
    </row>
    <row r="1242" spans="1:66">
      <c r="A1242" s="20"/>
      <c r="B1242" s="20"/>
      <c r="C1242" s="20"/>
      <c r="D1242" s="20"/>
      <c r="E1242" s="20"/>
      <c r="F1242" s="20"/>
      <c r="G1242" s="20"/>
      <c r="H1242" s="20"/>
      <c r="I1242" s="20"/>
      <c r="J1242" s="20"/>
      <c r="K1242" s="20"/>
      <c r="L1242" s="20"/>
      <c r="M1242" s="20"/>
      <c r="N1242" s="20"/>
      <c r="O1242" s="20"/>
      <c r="P1242" s="20"/>
      <c r="Q1242" s="20"/>
      <c r="R1242" s="20"/>
      <c r="S1242" s="20"/>
      <c r="T1242" s="20"/>
      <c r="U1242" s="20"/>
      <c r="V1242" s="20"/>
      <c r="W1242" s="20"/>
      <c r="X1242" s="20"/>
      <c r="Y1242" s="20"/>
      <c r="Z1242" s="20"/>
      <c r="AA1242" s="20"/>
      <c r="AB1242" s="20"/>
      <c r="AC1242" s="20"/>
      <c r="AD1242" s="20"/>
      <c r="AE1242" s="27"/>
      <c r="AF1242" t="str">
        <f>IF(AK1242="","",IF(AK1242&gt;0,COUNT($AG$2:AG1242),""))</f>
        <v/>
      </c>
      <c r="AG1242" s="24">
        <f t="shared" si="345"/>
        <v>5</v>
      </c>
      <c r="AH1242" s="24">
        <f>IF(AND($AJ$1=5),'Data Entry'!C1247,"")</f>
        <v>0</v>
      </c>
      <c r="AI1242" s="24">
        <f>IF(AND($AJ$1=5),'Data Entry'!D1247,"")</f>
        <v>0</v>
      </c>
      <c r="AJ1242" s="24" t="str">
        <f t="shared" si="346"/>
        <v/>
      </c>
      <c r="AK1242" s="24">
        <f>IF(AND($AJ$1=5),'Data Entry'!F1247,"")</f>
        <v>0</v>
      </c>
      <c r="AL1242" s="24" t="str">
        <f t="shared" si="347"/>
        <v/>
      </c>
      <c r="AM1242" s="24">
        <f>IF(AND($AJ$1=5),'Data Entry'!G1247,"")</f>
        <v>0</v>
      </c>
      <c r="AN1242" s="24" t="str">
        <f t="shared" si="348"/>
        <v/>
      </c>
      <c r="AO1242" s="24" t="str">
        <f t="shared" si="349"/>
        <v/>
      </c>
      <c r="AP1242" s="24">
        <f>IF(AND($AJ$1=5),'Data Entry'!E1247,"")</f>
        <v>0</v>
      </c>
      <c r="AQ1242" s="24">
        <f>IF(AND($AJ$1=5),'Data Entry'!H1247,"")</f>
        <v>0</v>
      </c>
      <c r="AR1242" s="24">
        <f>IF(AND($AJ$1=5),'Data Entry'!I1247,"")</f>
        <v>0</v>
      </c>
      <c r="AS1242" s="24" t="str">
        <f t="shared" si="350"/>
        <v/>
      </c>
      <c r="AT1242" s="24" t="str">
        <f t="shared" si="351"/>
        <v/>
      </c>
      <c r="AU1242" s="24" t="str">
        <f t="shared" si="352"/>
        <v/>
      </c>
      <c r="AV1242" s="24" t="str">
        <f t="shared" si="353"/>
        <v/>
      </c>
      <c r="AX1242" t="str">
        <f>IF(BC1242="","",IF(BC1242&gt;0,COUNT($AY$2:AY1242),""))</f>
        <v/>
      </c>
      <c r="AY1242" s="24" t="str">
        <f t="shared" si="354"/>
        <v/>
      </c>
      <c r="AZ1242" s="24" t="str">
        <f>IF(AND($BB$1=5,$BC$1=AH1242),'Data Entry'!C1247,"")</f>
        <v/>
      </c>
      <c r="BA1242" s="24" t="str">
        <f>IF(AND($BB$1=5,AG1242=5,$BC$1=AH1242),'Data Entry'!D1247,"")</f>
        <v/>
      </c>
      <c r="BB1242" s="24" t="str">
        <f t="shared" si="355"/>
        <v/>
      </c>
      <c r="BC1242" s="24" t="str">
        <f>IF(AND($BB$1=5,AG1242=5,$BC$1=AH1242),'Data Entry'!F1247,"")</f>
        <v/>
      </c>
      <c r="BD1242" s="24" t="str">
        <f t="shared" si="356"/>
        <v/>
      </c>
      <c r="BE1242" s="24" t="str">
        <f>IF(AND($BB$1=5,AG1242=5,$BC$1=AH1242),'Data Entry'!G1247,"")</f>
        <v/>
      </c>
      <c r="BF1242" s="24" t="str">
        <f t="shared" si="357"/>
        <v/>
      </c>
      <c r="BG1242" s="24" t="str">
        <f t="shared" si="358"/>
        <v/>
      </c>
      <c r="BH1242" s="24" t="str">
        <f>IF(AND($BB$1=5,AG1242=5,$BC$1=AH1242),'Data Entry'!E1247,"")</f>
        <v/>
      </c>
      <c r="BI1242" s="24" t="str">
        <f>IF(AND($BB$1=5,AG1242=5,$BC$1=AH1242),'Data Entry'!H1247,"")</f>
        <v/>
      </c>
      <c r="BJ1242" s="24" t="str">
        <f>IF(AND($BB$1=5,AG1242=5,$BC$1=AH1242),'Data Entry'!I1247,"")</f>
        <v/>
      </c>
      <c r="BK1242" s="24" t="str">
        <f t="shared" si="359"/>
        <v/>
      </c>
      <c r="BL1242" s="24" t="str">
        <f t="shared" si="360"/>
        <v/>
      </c>
      <c r="BM1242" s="24" t="str">
        <f t="shared" si="361"/>
        <v/>
      </c>
      <c r="BN1242" s="24" t="str">
        <f t="shared" si="362"/>
        <v/>
      </c>
    </row>
    <row r="1243" spans="1:66">
      <c r="A1243" s="20"/>
      <c r="B1243" s="20"/>
      <c r="C1243" s="20"/>
      <c r="D1243" s="20"/>
      <c r="E1243" s="20"/>
      <c r="F1243" s="20"/>
      <c r="G1243" s="20"/>
      <c r="H1243" s="20"/>
      <c r="I1243" s="20"/>
      <c r="J1243" s="20"/>
      <c r="K1243" s="20"/>
      <c r="L1243" s="20"/>
      <c r="M1243" s="20"/>
      <c r="N1243" s="20"/>
      <c r="O1243" s="20"/>
      <c r="P1243" s="20"/>
      <c r="Q1243" s="20"/>
      <c r="R1243" s="20"/>
      <c r="S1243" s="20"/>
      <c r="T1243" s="20"/>
      <c r="U1243" s="20"/>
      <c r="V1243" s="20"/>
      <c r="W1243" s="20"/>
      <c r="X1243" s="20"/>
      <c r="Y1243" s="20"/>
      <c r="Z1243" s="20"/>
      <c r="AA1243" s="20"/>
      <c r="AB1243" s="20"/>
      <c r="AC1243" s="20"/>
      <c r="AD1243" s="20"/>
      <c r="AE1243" s="27"/>
      <c r="AF1243" t="str">
        <f>IF(AK1243="","",IF(AK1243&gt;0,COUNT($AG$2:AG1243),""))</f>
        <v/>
      </c>
      <c r="AG1243" s="24">
        <f t="shared" si="345"/>
        <v>5</v>
      </c>
      <c r="AH1243" s="24">
        <f>IF(AND($AJ$1=5),'Data Entry'!C1248,"")</f>
        <v>0</v>
      </c>
      <c r="AI1243" s="24">
        <f>IF(AND($AJ$1=5),'Data Entry'!D1248,"")</f>
        <v>0</v>
      </c>
      <c r="AJ1243" s="24" t="str">
        <f t="shared" si="346"/>
        <v/>
      </c>
      <c r="AK1243" s="24">
        <f>IF(AND($AJ$1=5),'Data Entry'!F1248,"")</f>
        <v>0</v>
      </c>
      <c r="AL1243" s="24" t="str">
        <f t="shared" si="347"/>
        <v/>
      </c>
      <c r="AM1243" s="24">
        <f>IF(AND($AJ$1=5),'Data Entry'!G1248,"")</f>
        <v>0</v>
      </c>
      <c r="AN1243" s="24" t="str">
        <f t="shared" si="348"/>
        <v/>
      </c>
      <c r="AO1243" s="24" t="str">
        <f t="shared" si="349"/>
        <v/>
      </c>
      <c r="AP1243" s="24">
        <f>IF(AND($AJ$1=5),'Data Entry'!E1248,"")</f>
        <v>0</v>
      </c>
      <c r="AQ1243" s="24">
        <f>IF(AND($AJ$1=5),'Data Entry'!H1248,"")</f>
        <v>0</v>
      </c>
      <c r="AR1243" s="24">
        <f>IF(AND($AJ$1=5),'Data Entry'!I1248,"")</f>
        <v>0</v>
      </c>
      <c r="AS1243" s="24" t="str">
        <f t="shared" si="350"/>
        <v/>
      </c>
      <c r="AT1243" s="24" t="str">
        <f t="shared" si="351"/>
        <v/>
      </c>
      <c r="AU1243" s="24" t="str">
        <f t="shared" si="352"/>
        <v/>
      </c>
      <c r="AV1243" s="24" t="str">
        <f t="shared" si="353"/>
        <v/>
      </c>
      <c r="AX1243" t="str">
        <f>IF(BC1243="","",IF(BC1243&gt;0,COUNT($AY$2:AY1243),""))</f>
        <v/>
      </c>
      <c r="AY1243" s="24" t="str">
        <f t="shared" si="354"/>
        <v/>
      </c>
      <c r="AZ1243" s="24" t="str">
        <f>IF(AND($BB$1=5,$BC$1=AH1243),'Data Entry'!C1248,"")</f>
        <v/>
      </c>
      <c r="BA1243" s="24" t="str">
        <f>IF(AND($BB$1=5,AG1243=5,$BC$1=AH1243),'Data Entry'!D1248,"")</f>
        <v/>
      </c>
      <c r="BB1243" s="24" t="str">
        <f t="shared" si="355"/>
        <v/>
      </c>
      <c r="BC1243" s="24" t="str">
        <f>IF(AND($BB$1=5,AG1243=5,$BC$1=AH1243),'Data Entry'!F1248,"")</f>
        <v/>
      </c>
      <c r="BD1243" s="24" t="str">
        <f t="shared" si="356"/>
        <v/>
      </c>
      <c r="BE1243" s="24" t="str">
        <f>IF(AND($BB$1=5,AG1243=5,$BC$1=AH1243),'Data Entry'!G1248,"")</f>
        <v/>
      </c>
      <c r="BF1243" s="24" t="str">
        <f t="shared" si="357"/>
        <v/>
      </c>
      <c r="BG1243" s="24" t="str">
        <f t="shared" si="358"/>
        <v/>
      </c>
      <c r="BH1243" s="24" t="str">
        <f>IF(AND($BB$1=5,AG1243=5,$BC$1=AH1243),'Data Entry'!E1248,"")</f>
        <v/>
      </c>
      <c r="BI1243" s="24" t="str">
        <f>IF(AND($BB$1=5,AG1243=5,$BC$1=AH1243),'Data Entry'!H1248,"")</f>
        <v/>
      </c>
      <c r="BJ1243" s="24" t="str">
        <f>IF(AND($BB$1=5,AG1243=5,$BC$1=AH1243),'Data Entry'!I1248,"")</f>
        <v/>
      </c>
      <c r="BK1243" s="24" t="str">
        <f t="shared" si="359"/>
        <v/>
      </c>
      <c r="BL1243" s="24" t="str">
        <f t="shared" si="360"/>
        <v/>
      </c>
      <c r="BM1243" s="24" t="str">
        <f t="shared" si="361"/>
        <v/>
      </c>
      <c r="BN1243" s="24" t="str">
        <f t="shared" si="362"/>
        <v/>
      </c>
    </row>
    <row r="1244" spans="1:66">
      <c r="A1244" s="20"/>
      <c r="B1244" s="20"/>
      <c r="C1244" s="20"/>
      <c r="D1244" s="20"/>
      <c r="E1244" s="20"/>
      <c r="F1244" s="20"/>
      <c r="G1244" s="20"/>
      <c r="H1244" s="20"/>
      <c r="I1244" s="20"/>
      <c r="J1244" s="20"/>
      <c r="K1244" s="20"/>
      <c r="L1244" s="20"/>
      <c r="M1244" s="20"/>
      <c r="N1244" s="20"/>
      <c r="O1244" s="20"/>
      <c r="P1244" s="20"/>
      <c r="Q1244" s="20"/>
      <c r="R1244" s="20"/>
      <c r="S1244" s="20"/>
      <c r="T1244" s="20"/>
      <c r="U1244" s="20"/>
      <c r="V1244" s="20"/>
      <c r="W1244" s="20"/>
      <c r="X1244" s="20"/>
      <c r="Y1244" s="20"/>
      <c r="Z1244" s="20"/>
      <c r="AA1244" s="20"/>
      <c r="AB1244" s="20"/>
      <c r="AC1244" s="20"/>
      <c r="AD1244" s="20"/>
      <c r="AE1244" s="27"/>
      <c r="AF1244" t="str">
        <f>IF(AK1244="","",IF(AK1244&gt;0,COUNT($AG$2:AG1244),""))</f>
        <v/>
      </c>
      <c r="AG1244" s="24">
        <f t="shared" si="345"/>
        <v>5</v>
      </c>
      <c r="AH1244" s="24">
        <f>IF(AND($AJ$1=5),'Data Entry'!C1249,"")</f>
        <v>0</v>
      </c>
      <c r="AI1244" s="24">
        <f>IF(AND($AJ$1=5),'Data Entry'!D1249,"")</f>
        <v>0</v>
      </c>
      <c r="AJ1244" s="24" t="str">
        <f t="shared" si="346"/>
        <v/>
      </c>
      <c r="AK1244" s="24">
        <f>IF(AND($AJ$1=5),'Data Entry'!F1249,"")</f>
        <v>0</v>
      </c>
      <c r="AL1244" s="24" t="str">
        <f t="shared" si="347"/>
        <v/>
      </c>
      <c r="AM1244" s="24">
        <f>IF(AND($AJ$1=5),'Data Entry'!G1249,"")</f>
        <v>0</v>
      </c>
      <c r="AN1244" s="24" t="str">
        <f t="shared" si="348"/>
        <v/>
      </c>
      <c r="AO1244" s="24" t="str">
        <f t="shared" si="349"/>
        <v/>
      </c>
      <c r="AP1244" s="24">
        <f>IF(AND($AJ$1=5),'Data Entry'!E1249,"")</f>
        <v>0</v>
      </c>
      <c r="AQ1244" s="24">
        <f>IF(AND($AJ$1=5),'Data Entry'!H1249,"")</f>
        <v>0</v>
      </c>
      <c r="AR1244" s="24">
        <f>IF(AND($AJ$1=5),'Data Entry'!I1249,"")</f>
        <v>0</v>
      </c>
      <c r="AS1244" s="24" t="str">
        <f t="shared" si="350"/>
        <v/>
      </c>
      <c r="AT1244" s="24" t="str">
        <f t="shared" si="351"/>
        <v/>
      </c>
      <c r="AU1244" s="24" t="str">
        <f t="shared" si="352"/>
        <v/>
      </c>
      <c r="AV1244" s="24" t="str">
        <f t="shared" si="353"/>
        <v/>
      </c>
      <c r="AX1244" t="str">
        <f>IF(BC1244="","",IF(BC1244&gt;0,COUNT($AY$2:AY1244),""))</f>
        <v/>
      </c>
      <c r="AY1244" s="24" t="str">
        <f t="shared" si="354"/>
        <v/>
      </c>
      <c r="AZ1244" s="24" t="str">
        <f>IF(AND($BB$1=5,$BC$1=AH1244),'Data Entry'!C1249,"")</f>
        <v/>
      </c>
      <c r="BA1244" s="24" t="str">
        <f>IF(AND($BB$1=5,AG1244=5,$BC$1=AH1244),'Data Entry'!D1249,"")</f>
        <v/>
      </c>
      <c r="BB1244" s="24" t="str">
        <f t="shared" si="355"/>
        <v/>
      </c>
      <c r="BC1244" s="24" t="str">
        <f>IF(AND($BB$1=5,AG1244=5,$BC$1=AH1244),'Data Entry'!F1249,"")</f>
        <v/>
      </c>
      <c r="BD1244" s="24" t="str">
        <f t="shared" si="356"/>
        <v/>
      </c>
      <c r="BE1244" s="24" t="str">
        <f>IF(AND($BB$1=5,AG1244=5,$BC$1=AH1244),'Data Entry'!G1249,"")</f>
        <v/>
      </c>
      <c r="BF1244" s="24" t="str">
        <f t="shared" si="357"/>
        <v/>
      </c>
      <c r="BG1244" s="24" t="str">
        <f t="shared" si="358"/>
        <v/>
      </c>
      <c r="BH1244" s="24" t="str">
        <f>IF(AND($BB$1=5,AG1244=5,$BC$1=AH1244),'Data Entry'!E1249,"")</f>
        <v/>
      </c>
      <c r="BI1244" s="24" t="str">
        <f>IF(AND($BB$1=5,AG1244=5,$BC$1=AH1244),'Data Entry'!H1249,"")</f>
        <v/>
      </c>
      <c r="BJ1244" s="24" t="str">
        <f>IF(AND($BB$1=5,AG1244=5,$BC$1=AH1244),'Data Entry'!I1249,"")</f>
        <v/>
      </c>
      <c r="BK1244" s="24" t="str">
        <f t="shared" si="359"/>
        <v/>
      </c>
      <c r="BL1244" s="24" t="str">
        <f t="shared" si="360"/>
        <v/>
      </c>
      <c r="BM1244" s="24" t="str">
        <f t="shared" si="361"/>
        <v/>
      </c>
      <c r="BN1244" s="24" t="str">
        <f t="shared" si="362"/>
        <v/>
      </c>
    </row>
    <row r="1245" spans="1:66">
      <c r="A1245" s="20"/>
      <c r="B1245" s="20"/>
      <c r="C1245" s="20"/>
      <c r="D1245" s="20"/>
      <c r="E1245" s="20"/>
      <c r="F1245" s="20"/>
      <c r="G1245" s="20"/>
      <c r="H1245" s="20"/>
      <c r="I1245" s="20"/>
      <c r="J1245" s="20"/>
      <c r="K1245" s="20"/>
      <c r="L1245" s="20"/>
      <c r="M1245" s="20"/>
      <c r="N1245" s="20"/>
      <c r="O1245" s="20"/>
      <c r="P1245" s="20"/>
      <c r="Q1245" s="20"/>
      <c r="R1245" s="20"/>
      <c r="S1245" s="20"/>
      <c r="T1245" s="20"/>
      <c r="U1245" s="20"/>
      <c r="V1245" s="20"/>
      <c r="W1245" s="20"/>
      <c r="X1245" s="20"/>
      <c r="Y1245" s="20"/>
      <c r="Z1245" s="20"/>
      <c r="AA1245" s="20"/>
      <c r="AB1245" s="20"/>
      <c r="AC1245" s="20"/>
      <c r="AD1245" s="20"/>
      <c r="AE1245" s="27"/>
      <c r="AF1245" t="str">
        <f>IF(AK1245="","",IF(AK1245&gt;0,COUNT($AG$2:AG1245),""))</f>
        <v/>
      </c>
      <c r="AG1245" s="24">
        <f t="shared" si="345"/>
        <v>5</v>
      </c>
      <c r="AH1245" s="24">
        <f>IF(AND($AJ$1=5),'Data Entry'!C1250,"")</f>
        <v>0</v>
      </c>
      <c r="AI1245" s="24">
        <f>IF(AND($AJ$1=5),'Data Entry'!D1250,"")</f>
        <v>0</v>
      </c>
      <c r="AJ1245" s="24" t="str">
        <f t="shared" si="346"/>
        <v/>
      </c>
      <c r="AK1245" s="24">
        <f>IF(AND($AJ$1=5),'Data Entry'!F1250,"")</f>
        <v>0</v>
      </c>
      <c r="AL1245" s="24" t="str">
        <f t="shared" si="347"/>
        <v/>
      </c>
      <c r="AM1245" s="24">
        <f>IF(AND($AJ$1=5),'Data Entry'!G1250,"")</f>
        <v>0</v>
      </c>
      <c r="AN1245" s="24" t="str">
        <f t="shared" si="348"/>
        <v/>
      </c>
      <c r="AO1245" s="24" t="str">
        <f t="shared" si="349"/>
        <v/>
      </c>
      <c r="AP1245" s="24">
        <f>IF(AND($AJ$1=5),'Data Entry'!E1250,"")</f>
        <v>0</v>
      </c>
      <c r="AQ1245" s="24">
        <f>IF(AND($AJ$1=5),'Data Entry'!H1250,"")</f>
        <v>0</v>
      </c>
      <c r="AR1245" s="24">
        <f>IF(AND($AJ$1=5),'Data Entry'!I1250,"")</f>
        <v>0</v>
      </c>
      <c r="AS1245" s="24" t="str">
        <f t="shared" si="350"/>
        <v/>
      </c>
      <c r="AT1245" s="24" t="str">
        <f t="shared" si="351"/>
        <v/>
      </c>
      <c r="AU1245" s="24" t="str">
        <f t="shared" si="352"/>
        <v/>
      </c>
      <c r="AV1245" s="24" t="str">
        <f t="shared" si="353"/>
        <v/>
      </c>
      <c r="AX1245" t="str">
        <f>IF(BC1245="","",IF(BC1245&gt;0,COUNT($AY$2:AY1245),""))</f>
        <v/>
      </c>
      <c r="AY1245" s="24" t="str">
        <f t="shared" si="354"/>
        <v/>
      </c>
      <c r="AZ1245" s="24" t="str">
        <f>IF(AND($BB$1=5,$BC$1=AH1245),'Data Entry'!C1250,"")</f>
        <v/>
      </c>
      <c r="BA1245" s="24" t="str">
        <f>IF(AND($BB$1=5,AG1245=5,$BC$1=AH1245),'Data Entry'!D1250,"")</f>
        <v/>
      </c>
      <c r="BB1245" s="24" t="str">
        <f t="shared" si="355"/>
        <v/>
      </c>
      <c r="BC1245" s="24" t="str">
        <f>IF(AND($BB$1=5,AG1245=5,$BC$1=AH1245),'Data Entry'!F1250,"")</f>
        <v/>
      </c>
      <c r="BD1245" s="24" t="str">
        <f t="shared" si="356"/>
        <v/>
      </c>
      <c r="BE1245" s="24" t="str">
        <f>IF(AND($BB$1=5,AG1245=5,$BC$1=AH1245),'Data Entry'!G1250,"")</f>
        <v/>
      </c>
      <c r="BF1245" s="24" t="str">
        <f t="shared" si="357"/>
        <v/>
      </c>
      <c r="BG1245" s="24" t="str">
        <f t="shared" si="358"/>
        <v/>
      </c>
      <c r="BH1245" s="24" t="str">
        <f>IF(AND($BB$1=5,AG1245=5,$BC$1=AH1245),'Data Entry'!E1250,"")</f>
        <v/>
      </c>
      <c r="BI1245" s="24" t="str">
        <f>IF(AND($BB$1=5,AG1245=5,$BC$1=AH1245),'Data Entry'!H1250,"")</f>
        <v/>
      </c>
      <c r="BJ1245" s="24" t="str">
        <f>IF(AND($BB$1=5,AG1245=5,$BC$1=AH1245),'Data Entry'!I1250,"")</f>
        <v/>
      </c>
      <c r="BK1245" s="24" t="str">
        <f t="shared" si="359"/>
        <v/>
      </c>
      <c r="BL1245" s="24" t="str">
        <f t="shared" si="360"/>
        <v/>
      </c>
      <c r="BM1245" s="24" t="str">
        <f t="shared" si="361"/>
        <v/>
      </c>
      <c r="BN1245" s="24" t="str">
        <f t="shared" si="362"/>
        <v/>
      </c>
    </row>
    <row r="1246" spans="1:66">
      <c r="A1246" s="20"/>
      <c r="B1246" s="20"/>
      <c r="C1246" s="20"/>
      <c r="D1246" s="20"/>
      <c r="E1246" s="20"/>
      <c r="F1246" s="20"/>
      <c r="G1246" s="20"/>
      <c r="H1246" s="20"/>
      <c r="I1246" s="20"/>
      <c r="J1246" s="20"/>
      <c r="K1246" s="20"/>
      <c r="L1246" s="20"/>
      <c r="M1246" s="20"/>
      <c r="N1246" s="20"/>
      <c r="O1246" s="20"/>
      <c r="P1246" s="20"/>
      <c r="Q1246" s="20"/>
      <c r="R1246" s="20"/>
      <c r="S1246" s="20"/>
      <c r="T1246" s="20"/>
      <c r="U1246" s="20"/>
      <c r="V1246" s="20"/>
      <c r="W1246" s="20"/>
      <c r="X1246" s="20"/>
      <c r="Y1246" s="20"/>
      <c r="Z1246" s="20"/>
      <c r="AA1246" s="20"/>
      <c r="AB1246" s="20"/>
      <c r="AC1246" s="20"/>
      <c r="AD1246" s="20"/>
      <c r="AE1246" s="27"/>
      <c r="AF1246" t="str">
        <f>IF(AK1246="","",IF(AK1246&gt;0,COUNT($AG$2:AG1246),""))</f>
        <v/>
      </c>
      <c r="AG1246" s="24">
        <f t="shared" si="345"/>
        <v>5</v>
      </c>
      <c r="AH1246" s="24">
        <f>IF(AND($AJ$1=5),'Data Entry'!C1251,"")</f>
        <v>0</v>
      </c>
      <c r="AI1246" s="24">
        <f>IF(AND($AJ$1=5),'Data Entry'!D1251,"")</f>
        <v>0</v>
      </c>
      <c r="AJ1246" s="24" t="str">
        <f t="shared" si="346"/>
        <v/>
      </c>
      <c r="AK1246" s="24">
        <f>IF(AND($AJ$1=5),'Data Entry'!F1251,"")</f>
        <v>0</v>
      </c>
      <c r="AL1246" s="24" t="str">
        <f t="shared" si="347"/>
        <v/>
      </c>
      <c r="AM1246" s="24">
        <f>IF(AND($AJ$1=5),'Data Entry'!G1251,"")</f>
        <v>0</v>
      </c>
      <c r="AN1246" s="24" t="str">
        <f t="shared" si="348"/>
        <v/>
      </c>
      <c r="AO1246" s="24" t="str">
        <f t="shared" si="349"/>
        <v/>
      </c>
      <c r="AP1246" s="24">
        <f>IF(AND($AJ$1=5),'Data Entry'!E1251,"")</f>
        <v>0</v>
      </c>
      <c r="AQ1246" s="24">
        <f>IF(AND($AJ$1=5),'Data Entry'!H1251,"")</f>
        <v>0</v>
      </c>
      <c r="AR1246" s="24">
        <f>IF(AND($AJ$1=5),'Data Entry'!I1251,"")</f>
        <v>0</v>
      </c>
      <c r="AS1246" s="24" t="str">
        <f t="shared" si="350"/>
        <v/>
      </c>
      <c r="AT1246" s="24" t="str">
        <f t="shared" si="351"/>
        <v/>
      </c>
      <c r="AU1246" s="24" t="str">
        <f t="shared" si="352"/>
        <v/>
      </c>
      <c r="AV1246" s="24" t="str">
        <f t="shared" si="353"/>
        <v/>
      </c>
      <c r="AX1246" t="str">
        <f>IF(BC1246="","",IF(BC1246&gt;0,COUNT($AY$2:AY1246),""))</f>
        <v/>
      </c>
      <c r="AY1246" s="24" t="str">
        <f t="shared" si="354"/>
        <v/>
      </c>
      <c r="AZ1246" s="24" t="str">
        <f>IF(AND($BB$1=5,$BC$1=AH1246),'Data Entry'!C1251,"")</f>
        <v/>
      </c>
      <c r="BA1246" s="24" t="str">
        <f>IF(AND($BB$1=5,AG1246=5,$BC$1=AH1246),'Data Entry'!D1251,"")</f>
        <v/>
      </c>
      <c r="BB1246" s="24" t="str">
        <f t="shared" si="355"/>
        <v/>
      </c>
      <c r="BC1246" s="24" t="str">
        <f>IF(AND($BB$1=5,AG1246=5,$BC$1=AH1246),'Data Entry'!F1251,"")</f>
        <v/>
      </c>
      <c r="BD1246" s="24" t="str">
        <f t="shared" si="356"/>
        <v/>
      </c>
      <c r="BE1246" s="24" t="str">
        <f>IF(AND($BB$1=5,AG1246=5,$BC$1=AH1246),'Data Entry'!G1251,"")</f>
        <v/>
      </c>
      <c r="BF1246" s="24" t="str">
        <f t="shared" si="357"/>
        <v/>
      </c>
      <c r="BG1246" s="24" t="str">
        <f t="shared" si="358"/>
        <v/>
      </c>
      <c r="BH1246" s="24" t="str">
        <f>IF(AND($BB$1=5,AG1246=5,$BC$1=AH1246),'Data Entry'!E1251,"")</f>
        <v/>
      </c>
      <c r="BI1246" s="24" t="str">
        <f>IF(AND($BB$1=5,AG1246=5,$BC$1=AH1246),'Data Entry'!H1251,"")</f>
        <v/>
      </c>
      <c r="BJ1246" s="24" t="str">
        <f>IF(AND($BB$1=5,AG1246=5,$BC$1=AH1246),'Data Entry'!I1251,"")</f>
        <v/>
      </c>
      <c r="BK1246" s="24" t="str">
        <f t="shared" si="359"/>
        <v/>
      </c>
      <c r="BL1246" s="24" t="str">
        <f t="shared" si="360"/>
        <v/>
      </c>
      <c r="BM1246" s="24" t="str">
        <f t="shared" si="361"/>
        <v/>
      </c>
      <c r="BN1246" s="24" t="str">
        <f t="shared" si="362"/>
        <v/>
      </c>
    </row>
    <row r="1247" spans="1:66">
      <c r="A1247" s="20"/>
      <c r="B1247" s="20"/>
      <c r="C1247" s="20"/>
      <c r="D1247" s="20"/>
      <c r="E1247" s="20"/>
      <c r="F1247" s="20"/>
      <c r="G1247" s="20"/>
      <c r="H1247" s="20"/>
      <c r="I1247" s="20"/>
      <c r="J1247" s="20"/>
      <c r="K1247" s="20"/>
      <c r="L1247" s="20"/>
      <c r="M1247" s="20"/>
      <c r="N1247" s="20"/>
      <c r="O1247" s="20"/>
      <c r="P1247" s="20"/>
      <c r="Q1247" s="20"/>
      <c r="R1247" s="20"/>
      <c r="S1247" s="20"/>
      <c r="T1247" s="20"/>
      <c r="U1247" s="20"/>
      <c r="V1247" s="20"/>
      <c r="W1247" s="20"/>
      <c r="X1247" s="20"/>
      <c r="Y1247" s="20"/>
      <c r="Z1247" s="20"/>
      <c r="AA1247" s="20"/>
      <c r="AB1247" s="20"/>
      <c r="AC1247" s="20"/>
      <c r="AD1247" s="20"/>
      <c r="AE1247" s="27"/>
      <c r="AF1247" t="str">
        <f>IF(AK1247="","",IF(AK1247&gt;0,COUNT($AG$2:AG1247),""))</f>
        <v/>
      </c>
      <c r="AG1247" s="24">
        <f t="shared" si="345"/>
        <v>5</v>
      </c>
      <c r="AH1247" s="24">
        <f>IF(AND($AJ$1=5),'Data Entry'!C1252,"")</f>
        <v>0</v>
      </c>
      <c r="AI1247" s="24">
        <f>IF(AND($AJ$1=5),'Data Entry'!D1252,"")</f>
        <v>0</v>
      </c>
      <c r="AJ1247" s="24" t="str">
        <f t="shared" si="346"/>
        <v/>
      </c>
      <c r="AK1247" s="24">
        <f>IF(AND($AJ$1=5),'Data Entry'!F1252,"")</f>
        <v>0</v>
      </c>
      <c r="AL1247" s="24" t="str">
        <f t="shared" si="347"/>
        <v/>
      </c>
      <c r="AM1247" s="24">
        <f>IF(AND($AJ$1=5),'Data Entry'!G1252,"")</f>
        <v>0</v>
      </c>
      <c r="AN1247" s="24" t="str">
        <f t="shared" si="348"/>
        <v/>
      </c>
      <c r="AO1247" s="24" t="str">
        <f t="shared" si="349"/>
        <v/>
      </c>
      <c r="AP1247" s="24">
        <f>IF(AND($AJ$1=5),'Data Entry'!E1252,"")</f>
        <v>0</v>
      </c>
      <c r="AQ1247" s="24">
        <f>IF(AND($AJ$1=5),'Data Entry'!H1252,"")</f>
        <v>0</v>
      </c>
      <c r="AR1247" s="24">
        <f>IF(AND($AJ$1=5),'Data Entry'!I1252,"")</f>
        <v>0</v>
      </c>
      <c r="AS1247" s="24" t="str">
        <f t="shared" si="350"/>
        <v/>
      </c>
      <c r="AT1247" s="24" t="str">
        <f t="shared" si="351"/>
        <v/>
      </c>
      <c r="AU1247" s="24" t="str">
        <f t="shared" si="352"/>
        <v/>
      </c>
      <c r="AV1247" s="24" t="str">
        <f t="shared" si="353"/>
        <v/>
      </c>
      <c r="AX1247" t="str">
        <f>IF(BC1247="","",IF(BC1247&gt;0,COUNT($AY$2:AY1247),""))</f>
        <v/>
      </c>
      <c r="AY1247" s="24" t="str">
        <f t="shared" si="354"/>
        <v/>
      </c>
      <c r="AZ1247" s="24" t="str">
        <f>IF(AND($BB$1=5,$BC$1=AH1247),'Data Entry'!C1252,"")</f>
        <v/>
      </c>
      <c r="BA1247" s="24" t="str">
        <f>IF(AND($BB$1=5,AG1247=5,$BC$1=AH1247),'Data Entry'!D1252,"")</f>
        <v/>
      </c>
      <c r="BB1247" s="24" t="str">
        <f t="shared" si="355"/>
        <v/>
      </c>
      <c r="BC1247" s="24" t="str">
        <f>IF(AND($BB$1=5,AG1247=5,$BC$1=AH1247),'Data Entry'!F1252,"")</f>
        <v/>
      </c>
      <c r="BD1247" s="24" t="str">
        <f t="shared" si="356"/>
        <v/>
      </c>
      <c r="BE1247" s="24" t="str">
        <f>IF(AND($BB$1=5,AG1247=5,$BC$1=AH1247),'Data Entry'!G1252,"")</f>
        <v/>
      </c>
      <c r="BF1247" s="24" t="str">
        <f t="shared" si="357"/>
        <v/>
      </c>
      <c r="BG1247" s="24" t="str">
        <f t="shared" si="358"/>
        <v/>
      </c>
      <c r="BH1247" s="24" t="str">
        <f>IF(AND($BB$1=5,AG1247=5,$BC$1=AH1247),'Data Entry'!E1252,"")</f>
        <v/>
      </c>
      <c r="BI1247" s="24" t="str">
        <f>IF(AND($BB$1=5,AG1247=5,$BC$1=AH1247),'Data Entry'!H1252,"")</f>
        <v/>
      </c>
      <c r="BJ1247" s="24" t="str">
        <f>IF(AND($BB$1=5,AG1247=5,$BC$1=AH1247),'Data Entry'!I1252,"")</f>
        <v/>
      </c>
      <c r="BK1247" s="24" t="str">
        <f t="shared" si="359"/>
        <v/>
      </c>
      <c r="BL1247" s="24" t="str">
        <f t="shared" si="360"/>
        <v/>
      </c>
      <c r="BM1247" s="24" t="str">
        <f t="shared" si="361"/>
        <v/>
      </c>
      <c r="BN1247" s="24" t="str">
        <f t="shared" si="362"/>
        <v/>
      </c>
    </row>
    <row r="1248" spans="1:66">
      <c r="A1248" s="20"/>
      <c r="B1248" s="20"/>
      <c r="C1248" s="20"/>
      <c r="D1248" s="20"/>
      <c r="E1248" s="20"/>
      <c r="F1248" s="20"/>
      <c r="G1248" s="20"/>
      <c r="H1248" s="20"/>
      <c r="I1248" s="20"/>
      <c r="J1248" s="20"/>
      <c r="K1248" s="20"/>
      <c r="L1248" s="20"/>
      <c r="M1248" s="20"/>
      <c r="N1248" s="20"/>
      <c r="O1248" s="20"/>
      <c r="P1248" s="20"/>
      <c r="Q1248" s="20"/>
      <c r="R1248" s="20"/>
      <c r="S1248" s="20"/>
      <c r="T1248" s="20"/>
      <c r="U1248" s="20"/>
      <c r="V1248" s="20"/>
      <c r="W1248" s="20"/>
      <c r="X1248" s="20"/>
      <c r="Y1248" s="20"/>
      <c r="Z1248" s="20"/>
      <c r="AA1248" s="20"/>
      <c r="AB1248" s="20"/>
      <c r="AC1248" s="20"/>
      <c r="AD1248" s="20"/>
      <c r="AE1248" s="27"/>
      <c r="AF1248" t="str">
        <f>IF(AK1248="","",IF(AK1248&gt;0,COUNT($AG$2:AG1248),""))</f>
        <v/>
      </c>
      <c r="AG1248" s="24">
        <f t="shared" si="345"/>
        <v>5</v>
      </c>
      <c r="AH1248" s="24">
        <f>IF(AND($AJ$1=5),'Data Entry'!C1253,"")</f>
        <v>0</v>
      </c>
      <c r="AI1248" s="24">
        <f>IF(AND($AJ$1=5),'Data Entry'!D1253,"")</f>
        <v>0</v>
      </c>
      <c r="AJ1248" s="24" t="str">
        <f t="shared" si="346"/>
        <v/>
      </c>
      <c r="AK1248" s="24">
        <f>IF(AND($AJ$1=5),'Data Entry'!F1253,"")</f>
        <v>0</v>
      </c>
      <c r="AL1248" s="24" t="str">
        <f t="shared" si="347"/>
        <v/>
      </c>
      <c r="AM1248" s="24">
        <f>IF(AND($AJ$1=5),'Data Entry'!G1253,"")</f>
        <v>0</v>
      </c>
      <c r="AN1248" s="24" t="str">
        <f t="shared" si="348"/>
        <v/>
      </c>
      <c r="AO1248" s="24" t="str">
        <f t="shared" si="349"/>
        <v/>
      </c>
      <c r="AP1248" s="24">
        <f>IF(AND($AJ$1=5),'Data Entry'!E1253,"")</f>
        <v>0</v>
      </c>
      <c r="AQ1248" s="24">
        <f>IF(AND($AJ$1=5),'Data Entry'!H1253,"")</f>
        <v>0</v>
      </c>
      <c r="AR1248" s="24">
        <f>IF(AND($AJ$1=5),'Data Entry'!I1253,"")</f>
        <v>0</v>
      </c>
      <c r="AS1248" s="24" t="str">
        <f t="shared" si="350"/>
        <v/>
      </c>
      <c r="AT1248" s="24" t="str">
        <f t="shared" si="351"/>
        <v/>
      </c>
      <c r="AU1248" s="24" t="str">
        <f t="shared" si="352"/>
        <v/>
      </c>
      <c r="AV1248" s="24" t="str">
        <f t="shared" si="353"/>
        <v/>
      </c>
      <c r="AX1248" t="str">
        <f>IF(BC1248="","",IF(BC1248&gt;0,COUNT($AY$2:AY1248),""))</f>
        <v/>
      </c>
      <c r="AY1248" s="24" t="str">
        <f t="shared" si="354"/>
        <v/>
      </c>
      <c r="AZ1248" s="24" t="str">
        <f>IF(AND($BB$1=5,$BC$1=AH1248),'Data Entry'!C1253,"")</f>
        <v/>
      </c>
      <c r="BA1248" s="24" t="str">
        <f>IF(AND($BB$1=5,AG1248=5,$BC$1=AH1248),'Data Entry'!D1253,"")</f>
        <v/>
      </c>
      <c r="BB1248" s="24" t="str">
        <f t="shared" si="355"/>
        <v/>
      </c>
      <c r="BC1248" s="24" t="str">
        <f>IF(AND($BB$1=5,AG1248=5,$BC$1=AH1248),'Data Entry'!F1253,"")</f>
        <v/>
      </c>
      <c r="BD1248" s="24" t="str">
        <f t="shared" si="356"/>
        <v/>
      </c>
      <c r="BE1248" s="24" t="str">
        <f>IF(AND($BB$1=5,AG1248=5,$BC$1=AH1248),'Data Entry'!G1253,"")</f>
        <v/>
      </c>
      <c r="BF1248" s="24" t="str">
        <f t="shared" si="357"/>
        <v/>
      </c>
      <c r="BG1248" s="24" t="str">
        <f t="shared" si="358"/>
        <v/>
      </c>
      <c r="BH1248" s="24" t="str">
        <f>IF(AND($BB$1=5,AG1248=5,$BC$1=AH1248),'Data Entry'!E1253,"")</f>
        <v/>
      </c>
      <c r="BI1248" s="24" t="str">
        <f>IF(AND($BB$1=5,AG1248=5,$BC$1=AH1248),'Data Entry'!H1253,"")</f>
        <v/>
      </c>
      <c r="BJ1248" s="24" t="str">
        <f>IF(AND($BB$1=5,AG1248=5,$BC$1=AH1248),'Data Entry'!I1253,"")</f>
        <v/>
      </c>
      <c r="BK1248" s="24" t="str">
        <f t="shared" si="359"/>
        <v/>
      </c>
      <c r="BL1248" s="24" t="str">
        <f t="shared" si="360"/>
        <v/>
      </c>
      <c r="BM1248" s="24" t="str">
        <f t="shared" si="361"/>
        <v/>
      </c>
      <c r="BN1248" s="24" t="str">
        <f t="shared" si="362"/>
        <v/>
      </c>
    </row>
    <row r="1249" spans="1:66">
      <c r="A1249" s="20"/>
      <c r="B1249" s="20"/>
      <c r="C1249" s="20"/>
      <c r="D1249" s="20"/>
      <c r="E1249" s="20"/>
      <c r="F1249" s="20"/>
      <c r="G1249" s="20"/>
      <c r="H1249" s="20"/>
      <c r="I1249" s="20"/>
      <c r="J1249" s="20"/>
      <c r="K1249" s="20"/>
      <c r="L1249" s="20"/>
      <c r="M1249" s="20"/>
      <c r="N1249" s="20"/>
      <c r="O1249" s="20"/>
      <c r="P1249" s="20"/>
      <c r="Q1249" s="20"/>
      <c r="R1249" s="20"/>
      <c r="S1249" s="20"/>
      <c r="T1249" s="20"/>
      <c r="U1249" s="20"/>
      <c r="V1249" s="20"/>
      <c r="W1249" s="20"/>
      <c r="X1249" s="20"/>
      <c r="Y1249" s="20"/>
      <c r="Z1249" s="20"/>
      <c r="AA1249" s="20"/>
      <c r="AB1249" s="20"/>
      <c r="AC1249" s="20"/>
      <c r="AD1249" s="20"/>
      <c r="AE1249" s="27"/>
      <c r="AF1249" t="str">
        <f>IF(AK1249="","",IF(AK1249&gt;0,COUNT($AG$2:AG1249),""))</f>
        <v/>
      </c>
      <c r="AG1249" s="24">
        <f t="shared" si="345"/>
        <v>5</v>
      </c>
      <c r="AH1249" s="24">
        <f>IF(AND($AJ$1=5),'Data Entry'!C1254,"")</f>
        <v>0</v>
      </c>
      <c r="AI1249" s="24">
        <f>IF(AND($AJ$1=5),'Data Entry'!D1254,"")</f>
        <v>0</v>
      </c>
      <c r="AJ1249" s="24" t="str">
        <f t="shared" si="346"/>
        <v/>
      </c>
      <c r="AK1249" s="24">
        <f>IF(AND($AJ$1=5),'Data Entry'!F1254,"")</f>
        <v>0</v>
      </c>
      <c r="AL1249" s="24" t="str">
        <f t="shared" si="347"/>
        <v/>
      </c>
      <c r="AM1249" s="24">
        <f>IF(AND($AJ$1=5),'Data Entry'!G1254,"")</f>
        <v>0</v>
      </c>
      <c r="AN1249" s="24" t="str">
        <f t="shared" si="348"/>
        <v/>
      </c>
      <c r="AO1249" s="24" t="str">
        <f t="shared" si="349"/>
        <v/>
      </c>
      <c r="AP1249" s="24">
        <f>IF(AND($AJ$1=5),'Data Entry'!E1254,"")</f>
        <v>0</v>
      </c>
      <c r="AQ1249" s="24">
        <f>IF(AND($AJ$1=5),'Data Entry'!H1254,"")</f>
        <v>0</v>
      </c>
      <c r="AR1249" s="24">
        <f>IF(AND($AJ$1=5),'Data Entry'!I1254,"")</f>
        <v>0</v>
      </c>
      <c r="AS1249" s="24" t="str">
        <f t="shared" si="350"/>
        <v/>
      </c>
      <c r="AT1249" s="24" t="str">
        <f t="shared" si="351"/>
        <v/>
      </c>
      <c r="AU1249" s="24" t="str">
        <f t="shared" si="352"/>
        <v/>
      </c>
      <c r="AV1249" s="24" t="str">
        <f t="shared" si="353"/>
        <v/>
      </c>
      <c r="AX1249" t="str">
        <f>IF(BC1249="","",IF(BC1249&gt;0,COUNT($AY$2:AY1249),""))</f>
        <v/>
      </c>
      <c r="AY1249" s="24" t="str">
        <f t="shared" si="354"/>
        <v/>
      </c>
      <c r="AZ1249" s="24" t="str">
        <f>IF(AND($BB$1=5,$BC$1=AH1249),'Data Entry'!C1254,"")</f>
        <v/>
      </c>
      <c r="BA1249" s="24" t="str">
        <f>IF(AND($BB$1=5,AG1249=5,$BC$1=AH1249),'Data Entry'!D1254,"")</f>
        <v/>
      </c>
      <c r="BB1249" s="24" t="str">
        <f t="shared" si="355"/>
        <v/>
      </c>
      <c r="BC1249" s="24" t="str">
        <f>IF(AND($BB$1=5,AG1249=5,$BC$1=AH1249),'Data Entry'!F1254,"")</f>
        <v/>
      </c>
      <c r="BD1249" s="24" t="str">
        <f t="shared" si="356"/>
        <v/>
      </c>
      <c r="BE1249" s="24" t="str">
        <f>IF(AND($BB$1=5,AG1249=5,$BC$1=AH1249),'Data Entry'!G1254,"")</f>
        <v/>
      </c>
      <c r="BF1249" s="24" t="str">
        <f t="shared" si="357"/>
        <v/>
      </c>
      <c r="BG1249" s="24" t="str">
        <f t="shared" si="358"/>
        <v/>
      </c>
      <c r="BH1249" s="24" t="str">
        <f>IF(AND($BB$1=5,AG1249=5,$BC$1=AH1249),'Data Entry'!E1254,"")</f>
        <v/>
      </c>
      <c r="BI1249" s="24" t="str">
        <f>IF(AND($BB$1=5,AG1249=5,$BC$1=AH1249),'Data Entry'!H1254,"")</f>
        <v/>
      </c>
      <c r="BJ1249" s="24" t="str">
        <f>IF(AND($BB$1=5,AG1249=5,$BC$1=AH1249),'Data Entry'!I1254,"")</f>
        <v/>
      </c>
      <c r="BK1249" s="24" t="str">
        <f t="shared" si="359"/>
        <v/>
      </c>
      <c r="BL1249" s="24" t="str">
        <f t="shared" si="360"/>
        <v/>
      </c>
      <c r="BM1249" s="24" t="str">
        <f t="shared" si="361"/>
        <v/>
      </c>
      <c r="BN1249" s="24" t="str">
        <f t="shared" si="362"/>
        <v/>
      </c>
    </row>
    <row r="1250" spans="1:66">
      <c r="A1250" s="20"/>
      <c r="B1250" s="20"/>
      <c r="C1250" s="20"/>
      <c r="D1250" s="20"/>
      <c r="E1250" s="20"/>
      <c r="F1250" s="20"/>
      <c r="G1250" s="20"/>
      <c r="H1250" s="20"/>
      <c r="I1250" s="20"/>
      <c r="J1250" s="20"/>
      <c r="K1250" s="20"/>
      <c r="L1250" s="20"/>
      <c r="M1250" s="20"/>
      <c r="N1250" s="20"/>
      <c r="O1250" s="20"/>
      <c r="P1250" s="20"/>
      <c r="Q1250" s="20"/>
      <c r="R1250" s="20"/>
      <c r="S1250" s="20"/>
      <c r="T1250" s="20"/>
      <c r="U1250" s="20"/>
      <c r="V1250" s="20"/>
      <c r="W1250" s="20"/>
      <c r="X1250" s="20"/>
      <c r="Y1250" s="20"/>
      <c r="Z1250" s="20"/>
      <c r="AA1250" s="20"/>
      <c r="AB1250" s="20"/>
      <c r="AC1250" s="20"/>
      <c r="AD1250" s="20"/>
      <c r="AE1250" s="27"/>
      <c r="AF1250" t="str">
        <f>IF(AK1250="","",IF(AK1250&gt;0,COUNT($AG$2:AG1250),""))</f>
        <v/>
      </c>
      <c r="AG1250" s="24">
        <f t="shared" si="345"/>
        <v>5</v>
      </c>
      <c r="AH1250" s="24">
        <f>IF(AND($AJ$1=5),'Data Entry'!C1255,"")</f>
        <v>0</v>
      </c>
      <c r="AI1250" s="24">
        <f>IF(AND($AJ$1=5),'Data Entry'!D1255,"")</f>
        <v>0</v>
      </c>
      <c r="AJ1250" s="24" t="str">
        <f t="shared" si="346"/>
        <v/>
      </c>
      <c r="AK1250" s="24">
        <f>IF(AND($AJ$1=5),'Data Entry'!F1255,"")</f>
        <v>0</v>
      </c>
      <c r="AL1250" s="24" t="str">
        <f t="shared" si="347"/>
        <v/>
      </c>
      <c r="AM1250" s="24">
        <f>IF(AND($AJ$1=5),'Data Entry'!G1255,"")</f>
        <v>0</v>
      </c>
      <c r="AN1250" s="24" t="str">
        <f t="shared" si="348"/>
        <v/>
      </c>
      <c r="AO1250" s="24" t="str">
        <f t="shared" si="349"/>
        <v/>
      </c>
      <c r="AP1250" s="24">
        <f>IF(AND($AJ$1=5),'Data Entry'!E1255,"")</f>
        <v>0</v>
      </c>
      <c r="AQ1250" s="24">
        <f>IF(AND($AJ$1=5),'Data Entry'!H1255,"")</f>
        <v>0</v>
      </c>
      <c r="AR1250" s="24">
        <f>IF(AND($AJ$1=5),'Data Entry'!I1255,"")</f>
        <v>0</v>
      </c>
      <c r="AS1250" s="24" t="str">
        <f t="shared" si="350"/>
        <v/>
      </c>
      <c r="AT1250" s="24" t="str">
        <f t="shared" si="351"/>
        <v/>
      </c>
      <c r="AU1250" s="24" t="str">
        <f t="shared" si="352"/>
        <v/>
      </c>
      <c r="AV1250" s="24" t="str">
        <f t="shared" si="353"/>
        <v/>
      </c>
      <c r="AX1250" t="str">
        <f>IF(BC1250="","",IF(BC1250&gt;0,COUNT($AY$2:AY1250),""))</f>
        <v/>
      </c>
      <c r="AY1250" s="24" t="str">
        <f t="shared" si="354"/>
        <v/>
      </c>
      <c r="AZ1250" s="24" t="str">
        <f>IF(AND($BB$1=5,$BC$1=AH1250),'Data Entry'!C1255,"")</f>
        <v/>
      </c>
      <c r="BA1250" s="24" t="str">
        <f>IF(AND($BB$1=5,AG1250=5,$BC$1=AH1250),'Data Entry'!D1255,"")</f>
        <v/>
      </c>
      <c r="BB1250" s="24" t="str">
        <f t="shared" si="355"/>
        <v/>
      </c>
      <c r="BC1250" s="24" t="str">
        <f>IF(AND($BB$1=5,AG1250=5,$BC$1=AH1250),'Data Entry'!F1255,"")</f>
        <v/>
      </c>
      <c r="BD1250" s="24" t="str">
        <f t="shared" si="356"/>
        <v/>
      </c>
      <c r="BE1250" s="24" t="str">
        <f>IF(AND($BB$1=5,AG1250=5,$BC$1=AH1250),'Data Entry'!G1255,"")</f>
        <v/>
      </c>
      <c r="BF1250" s="24" t="str">
        <f t="shared" si="357"/>
        <v/>
      </c>
      <c r="BG1250" s="24" t="str">
        <f t="shared" si="358"/>
        <v/>
      </c>
      <c r="BH1250" s="24" t="str">
        <f>IF(AND($BB$1=5,AG1250=5,$BC$1=AH1250),'Data Entry'!E1255,"")</f>
        <v/>
      </c>
      <c r="BI1250" s="24" t="str">
        <f>IF(AND($BB$1=5,AG1250=5,$BC$1=AH1250),'Data Entry'!H1255,"")</f>
        <v/>
      </c>
      <c r="BJ1250" s="24" t="str">
        <f>IF(AND($BB$1=5,AG1250=5,$BC$1=AH1250),'Data Entry'!I1255,"")</f>
        <v/>
      </c>
      <c r="BK1250" s="24" t="str">
        <f t="shared" si="359"/>
        <v/>
      </c>
      <c r="BL1250" s="24" t="str">
        <f t="shared" si="360"/>
        <v/>
      </c>
      <c r="BM1250" s="24" t="str">
        <f t="shared" si="361"/>
        <v/>
      </c>
      <c r="BN1250" s="24" t="str">
        <f t="shared" si="362"/>
        <v/>
      </c>
    </row>
    <row r="1251" spans="1:66">
      <c r="A1251" s="20"/>
      <c r="B1251" s="20"/>
      <c r="C1251" s="20"/>
      <c r="D1251" s="20"/>
      <c r="E1251" s="20"/>
      <c r="F1251" s="20"/>
      <c r="G1251" s="20"/>
      <c r="H1251" s="20"/>
      <c r="I1251" s="20"/>
      <c r="J1251" s="20"/>
      <c r="K1251" s="20"/>
      <c r="L1251" s="20"/>
      <c r="M1251" s="20"/>
      <c r="N1251" s="20"/>
      <c r="O1251" s="20"/>
      <c r="P1251" s="20"/>
      <c r="Q1251" s="20"/>
      <c r="R1251" s="20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20"/>
      <c r="AE1251" s="27"/>
      <c r="AF1251" t="str">
        <f>IF(AK1251="","",IF(AK1251&gt;0,COUNT($AG$2:AG1251),""))</f>
        <v/>
      </c>
      <c r="AG1251" s="24">
        <f t="shared" si="345"/>
        <v>5</v>
      </c>
      <c r="AH1251" s="24">
        <f>IF(AND($AJ$1=5),'Data Entry'!C1256,"")</f>
        <v>0</v>
      </c>
      <c r="AI1251" s="24">
        <f>IF(AND($AJ$1=5),'Data Entry'!D1256,"")</f>
        <v>0</v>
      </c>
      <c r="AJ1251" s="24" t="str">
        <f t="shared" si="346"/>
        <v/>
      </c>
      <c r="AK1251" s="24">
        <f>IF(AND($AJ$1=5),'Data Entry'!F1256,"")</f>
        <v>0</v>
      </c>
      <c r="AL1251" s="24" t="str">
        <f t="shared" si="347"/>
        <v/>
      </c>
      <c r="AM1251" s="24">
        <f>IF(AND($AJ$1=5),'Data Entry'!G1256,"")</f>
        <v>0</v>
      </c>
      <c r="AN1251" s="24" t="str">
        <f t="shared" si="348"/>
        <v/>
      </c>
      <c r="AO1251" s="24" t="str">
        <f t="shared" si="349"/>
        <v/>
      </c>
      <c r="AP1251" s="24">
        <f>IF(AND($AJ$1=5),'Data Entry'!E1256,"")</f>
        <v>0</v>
      </c>
      <c r="AQ1251" s="24">
        <f>IF(AND($AJ$1=5),'Data Entry'!H1256,"")</f>
        <v>0</v>
      </c>
      <c r="AR1251" s="24">
        <f>IF(AND($AJ$1=5),'Data Entry'!I1256,"")</f>
        <v>0</v>
      </c>
      <c r="AS1251" s="24" t="str">
        <f t="shared" si="350"/>
        <v/>
      </c>
      <c r="AT1251" s="24" t="str">
        <f t="shared" si="351"/>
        <v/>
      </c>
      <c r="AU1251" s="24" t="str">
        <f t="shared" si="352"/>
        <v/>
      </c>
      <c r="AV1251" s="24" t="str">
        <f t="shared" si="353"/>
        <v/>
      </c>
      <c r="AX1251" t="str">
        <f>IF(BC1251="","",IF(BC1251&gt;0,COUNT($AY$2:AY1251),""))</f>
        <v/>
      </c>
      <c r="AY1251" s="24" t="str">
        <f t="shared" si="354"/>
        <v/>
      </c>
      <c r="AZ1251" s="24" t="str">
        <f>IF(AND($BB$1=5,$BC$1=AH1251),'Data Entry'!C1256,"")</f>
        <v/>
      </c>
      <c r="BA1251" s="24" t="str">
        <f>IF(AND($BB$1=5,AG1251=5,$BC$1=AH1251),'Data Entry'!D1256,"")</f>
        <v/>
      </c>
      <c r="BB1251" s="24" t="str">
        <f t="shared" si="355"/>
        <v/>
      </c>
      <c r="BC1251" s="24" t="str">
        <f>IF(AND($BB$1=5,AG1251=5,$BC$1=AH1251),'Data Entry'!F1256,"")</f>
        <v/>
      </c>
      <c r="BD1251" s="24" t="str">
        <f t="shared" si="356"/>
        <v/>
      </c>
      <c r="BE1251" s="24" t="str">
        <f>IF(AND($BB$1=5,AG1251=5,$BC$1=AH1251),'Data Entry'!G1256,"")</f>
        <v/>
      </c>
      <c r="BF1251" s="24" t="str">
        <f t="shared" si="357"/>
        <v/>
      </c>
      <c r="BG1251" s="24" t="str">
        <f t="shared" si="358"/>
        <v/>
      </c>
      <c r="BH1251" s="24" t="str">
        <f>IF(AND($BB$1=5,AG1251=5,$BC$1=AH1251),'Data Entry'!E1256,"")</f>
        <v/>
      </c>
      <c r="BI1251" s="24" t="str">
        <f>IF(AND($BB$1=5,AG1251=5,$BC$1=AH1251),'Data Entry'!H1256,"")</f>
        <v/>
      </c>
      <c r="BJ1251" s="24" t="str">
        <f>IF(AND($BB$1=5,AG1251=5,$BC$1=AH1251),'Data Entry'!I1256,"")</f>
        <v/>
      </c>
      <c r="BK1251" s="24" t="str">
        <f t="shared" si="359"/>
        <v/>
      </c>
      <c r="BL1251" s="24" t="str">
        <f t="shared" si="360"/>
        <v/>
      </c>
      <c r="BM1251" s="24" t="str">
        <f t="shared" si="361"/>
        <v/>
      </c>
      <c r="BN1251" s="24" t="str">
        <f t="shared" si="362"/>
        <v/>
      </c>
    </row>
    <row r="1252" spans="1:66">
      <c r="A1252" s="20"/>
      <c r="B1252" s="20"/>
      <c r="C1252" s="20"/>
      <c r="D1252" s="20"/>
      <c r="E1252" s="20"/>
      <c r="F1252" s="20"/>
      <c r="G1252" s="20"/>
      <c r="H1252" s="20"/>
      <c r="I1252" s="20"/>
      <c r="J1252" s="20"/>
      <c r="K1252" s="20"/>
      <c r="L1252" s="20"/>
      <c r="M1252" s="20"/>
      <c r="N1252" s="20"/>
      <c r="O1252" s="20"/>
      <c r="P1252" s="20"/>
      <c r="Q1252" s="20"/>
      <c r="R1252" s="20"/>
      <c r="S1252" s="20"/>
      <c r="T1252" s="20"/>
      <c r="U1252" s="20"/>
      <c r="V1252" s="20"/>
      <c r="W1252" s="20"/>
      <c r="X1252" s="20"/>
      <c r="Y1252" s="20"/>
      <c r="Z1252" s="20"/>
      <c r="AA1252" s="20"/>
      <c r="AB1252" s="20"/>
      <c r="AC1252" s="20"/>
      <c r="AD1252" s="20"/>
      <c r="AE1252" s="27"/>
      <c r="AF1252" t="str">
        <f>IF(AK1252="","",IF(AK1252&gt;0,COUNT($AG$2:AG1252),""))</f>
        <v/>
      </c>
      <c r="AG1252" s="24">
        <f t="shared" si="345"/>
        <v>5</v>
      </c>
      <c r="AH1252" s="24">
        <f>IF(AND($AJ$1=5),'Data Entry'!C1257,"")</f>
        <v>0</v>
      </c>
      <c r="AI1252" s="24">
        <f>IF(AND($AJ$1=5),'Data Entry'!D1257,"")</f>
        <v>0</v>
      </c>
      <c r="AJ1252" s="24" t="str">
        <f t="shared" si="346"/>
        <v/>
      </c>
      <c r="AK1252" s="24">
        <f>IF(AND($AJ$1=5),'Data Entry'!F1257,"")</f>
        <v>0</v>
      </c>
      <c r="AL1252" s="24" t="str">
        <f t="shared" si="347"/>
        <v/>
      </c>
      <c r="AM1252" s="24">
        <f>IF(AND($AJ$1=5),'Data Entry'!G1257,"")</f>
        <v>0</v>
      </c>
      <c r="AN1252" s="24" t="str">
        <f t="shared" si="348"/>
        <v/>
      </c>
      <c r="AO1252" s="24" t="str">
        <f t="shared" si="349"/>
        <v/>
      </c>
      <c r="AP1252" s="24">
        <f>IF(AND($AJ$1=5),'Data Entry'!E1257,"")</f>
        <v>0</v>
      </c>
      <c r="AQ1252" s="24">
        <f>IF(AND($AJ$1=5),'Data Entry'!H1257,"")</f>
        <v>0</v>
      </c>
      <c r="AR1252" s="24">
        <f>IF(AND($AJ$1=5),'Data Entry'!I1257,"")</f>
        <v>0</v>
      </c>
      <c r="AS1252" s="24" t="str">
        <f t="shared" si="350"/>
        <v/>
      </c>
      <c r="AT1252" s="24" t="str">
        <f t="shared" si="351"/>
        <v/>
      </c>
      <c r="AU1252" s="24" t="str">
        <f t="shared" si="352"/>
        <v/>
      </c>
      <c r="AV1252" s="24" t="str">
        <f t="shared" si="353"/>
        <v/>
      </c>
      <c r="AX1252" t="str">
        <f>IF(BC1252="","",IF(BC1252&gt;0,COUNT($AY$2:AY1252),""))</f>
        <v/>
      </c>
      <c r="AY1252" s="24" t="str">
        <f t="shared" si="354"/>
        <v/>
      </c>
      <c r="AZ1252" s="24" t="str">
        <f>IF(AND($BB$1=5,$BC$1=AH1252),'Data Entry'!C1257,"")</f>
        <v/>
      </c>
      <c r="BA1252" s="24" t="str">
        <f>IF(AND($BB$1=5,AG1252=5,$BC$1=AH1252),'Data Entry'!D1257,"")</f>
        <v/>
      </c>
      <c r="BB1252" s="24" t="str">
        <f t="shared" si="355"/>
        <v/>
      </c>
      <c r="BC1252" s="24" t="str">
        <f>IF(AND($BB$1=5,AG1252=5,$BC$1=AH1252),'Data Entry'!F1257,"")</f>
        <v/>
      </c>
      <c r="BD1252" s="24" t="str">
        <f t="shared" si="356"/>
        <v/>
      </c>
      <c r="BE1252" s="24" t="str">
        <f>IF(AND($BB$1=5,AG1252=5,$BC$1=AH1252),'Data Entry'!G1257,"")</f>
        <v/>
      </c>
      <c r="BF1252" s="24" t="str">
        <f t="shared" si="357"/>
        <v/>
      </c>
      <c r="BG1252" s="24" t="str">
        <f t="shared" si="358"/>
        <v/>
      </c>
      <c r="BH1252" s="24" t="str">
        <f>IF(AND($BB$1=5,AG1252=5,$BC$1=AH1252),'Data Entry'!E1257,"")</f>
        <v/>
      </c>
      <c r="BI1252" s="24" t="str">
        <f>IF(AND($BB$1=5,AG1252=5,$BC$1=AH1252),'Data Entry'!H1257,"")</f>
        <v/>
      </c>
      <c r="BJ1252" s="24" t="str">
        <f>IF(AND($BB$1=5,AG1252=5,$BC$1=AH1252),'Data Entry'!I1257,"")</f>
        <v/>
      </c>
      <c r="BK1252" s="24" t="str">
        <f t="shared" si="359"/>
        <v/>
      </c>
      <c r="BL1252" s="24" t="str">
        <f t="shared" si="360"/>
        <v/>
      </c>
      <c r="BM1252" s="24" t="str">
        <f t="shared" si="361"/>
        <v/>
      </c>
      <c r="BN1252" s="24" t="str">
        <f t="shared" si="362"/>
        <v/>
      </c>
    </row>
    <row r="1253" spans="1:66">
      <c r="A1253" s="20"/>
      <c r="B1253" s="20"/>
      <c r="C1253" s="20"/>
      <c r="D1253" s="20"/>
      <c r="E1253" s="20"/>
      <c r="F1253" s="20"/>
      <c r="G1253" s="20"/>
      <c r="H1253" s="20"/>
      <c r="I1253" s="20"/>
      <c r="J1253" s="20"/>
      <c r="K1253" s="20"/>
      <c r="L1253" s="20"/>
      <c r="M1253" s="20"/>
      <c r="N1253" s="20"/>
      <c r="O1253" s="20"/>
      <c r="P1253" s="20"/>
      <c r="Q1253" s="20"/>
      <c r="R1253" s="20"/>
      <c r="S1253" s="20"/>
      <c r="T1253" s="20"/>
      <c r="U1253" s="20"/>
      <c r="V1253" s="20"/>
      <c r="W1253" s="20"/>
      <c r="X1253" s="20"/>
      <c r="Y1253" s="20"/>
      <c r="Z1253" s="20"/>
      <c r="AA1253" s="20"/>
      <c r="AB1253" s="20"/>
      <c r="AC1253" s="20"/>
      <c r="AD1253" s="20"/>
      <c r="AE1253" s="27"/>
      <c r="AF1253" t="str">
        <f>IF(AK1253="","",IF(AK1253&gt;0,COUNT($AG$2:AG1253),""))</f>
        <v/>
      </c>
      <c r="AG1253" s="24">
        <f t="shared" si="345"/>
        <v>5</v>
      </c>
      <c r="AH1253" s="24">
        <f>IF(AND($AJ$1=5),'Data Entry'!C1258,"")</f>
        <v>0</v>
      </c>
      <c r="AI1253" s="24">
        <f>IF(AND($AJ$1=5),'Data Entry'!D1258,"")</f>
        <v>0</v>
      </c>
      <c r="AJ1253" s="24" t="str">
        <f t="shared" si="346"/>
        <v/>
      </c>
      <c r="AK1253" s="24">
        <f>IF(AND($AJ$1=5),'Data Entry'!F1258,"")</f>
        <v>0</v>
      </c>
      <c r="AL1253" s="24" t="str">
        <f t="shared" si="347"/>
        <v/>
      </c>
      <c r="AM1253" s="24">
        <f>IF(AND($AJ$1=5),'Data Entry'!G1258,"")</f>
        <v>0</v>
      </c>
      <c r="AN1253" s="24" t="str">
        <f t="shared" si="348"/>
        <v/>
      </c>
      <c r="AO1253" s="24" t="str">
        <f t="shared" si="349"/>
        <v/>
      </c>
      <c r="AP1253" s="24">
        <f>IF(AND($AJ$1=5),'Data Entry'!E1258,"")</f>
        <v>0</v>
      </c>
      <c r="AQ1253" s="24">
        <f>IF(AND($AJ$1=5),'Data Entry'!H1258,"")</f>
        <v>0</v>
      </c>
      <c r="AR1253" s="24">
        <f>IF(AND($AJ$1=5),'Data Entry'!I1258,"")</f>
        <v>0</v>
      </c>
      <c r="AS1253" s="24" t="str">
        <f t="shared" si="350"/>
        <v/>
      </c>
      <c r="AT1253" s="24" t="str">
        <f t="shared" si="351"/>
        <v/>
      </c>
      <c r="AU1253" s="24" t="str">
        <f t="shared" si="352"/>
        <v/>
      </c>
      <c r="AV1253" s="24" t="str">
        <f t="shared" si="353"/>
        <v/>
      </c>
      <c r="AX1253" t="str">
        <f>IF(BC1253="","",IF(BC1253&gt;0,COUNT($AY$2:AY1253),""))</f>
        <v/>
      </c>
      <c r="AY1253" s="24" t="str">
        <f t="shared" si="354"/>
        <v/>
      </c>
      <c r="AZ1253" s="24" t="str">
        <f>IF(AND($BB$1=5,$BC$1=AH1253),'Data Entry'!C1258,"")</f>
        <v/>
      </c>
      <c r="BA1253" s="24" t="str">
        <f>IF(AND($BB$1=5,AG1253=5,$BC$1=AH1253),'Data Entry'!D1258,"")</f>
        <v/>
      </c>
      <c r="BB1253" s="24" t="str">
        <f t="shared" si="355"/>
        <v/>
      </c>
      <c r="BC1253" s="24" t="str">
        <f>IF(AND($BB$1=5,AG1253=5,$BC$1=AH1253),'Data Entry'!F1258,"")</f>
        <v/>
      </c>
      <c r="BD1253" s="24" t="str">
        <f t="shared" si="356"/>
        <v/>
      </c>
      <c r="BE1253" s="24" t="str">
        <f>IF(AND($BB$1=5,AG1253=5,$BC$1=AH1253),'Data Entry'!G1258,"")</f>
        <v/>
      </c>
      <c r="BF1253" s="24" t="str">
        <f t="shared" si="357"/>
        <v/>
      </c>
      <c r="BG1253" s="24" t="str">
        <f t="shared" si="358"/>
        <v/>
      </c>
      <c r="BH1253" s="24" t="str">
        <f>IF(AND($BB$1=5,AG1253=5,$BC$1=AH1253),'Data Entry'!E1258,"")</f>
        <v/>
      </c>
      <c r="BI1253" s="24" t="str">
        <f>IF(AND($BB$1=5,AG1253=5,$BC$1=AH1253),'Data Entry'!H1258,"")</f>
        <v/>
      </c>
      <c r="BJ1253" s="24" t="str">
        <f>IF(AND($BB$1=5,AG1253=5,$BC$1=AH1253),'Data Entry'!I1258,"")</f>
        <v/>
      </c>
      <c r="BK1253" s="24" t="str">
        <f t="shared" si="359"/>
        <v/>
      </c>
      <c r="BL1253" s="24" t="str">
        <f t="shared" si="360"/>
        <v/>
      </c>
      <c r="BM1253" s="24" t="str">
        <f t="shared" si="361"/>
        <v/>
      </c>
      <c r="BN1253" s="24" t="str">
        <f t="shared" si="362"/>
        <v/>
      </c>
    </row>
    <row r="1254" spans="1:66">
      <c r="A1254" s="20"/>
      <c r="B1254" s="20"/>
      <c r="C1254" s="20"/>
      <c r="D1254" s="20"/>
      <c r="E1254" s="20"/>
      <c r="F1254" s="20"/>
      <c r="G1254" s="20"/>
      <c r="H1254" s="20"/>
      <c r="I1254" s="20"/>
      <c r="J1254" s="20"/>
      <c r="K1254" s="20"/>
      <c r="L1254" s="20"/>
      <c r="M1254" s="20"/>
      <c r="N1254" s="20"/>
      <c r="O1254" s="20"/>
      <c r="P1254" s="20"/>
      <c r="Q1254" s="20"/>
      <c r="R1254" s="20"/>
      <c r="S1254" s="20"/>
      <c r="T1254" s="20"/>
      <c r="U1254" s="20"/>
      <c r="V1254" s="20"/>
      <c r="W1254" s="20"/>
      <c r="X1254" s="20"/>
      <c r="Y1254" s="20"/>
      <c r="Z1254" s="20"/>
      <c r="AA1254" s="20"/>
      <c r="AB1254" s="20"/>
      <c r="AC1254" s="20"/>
      <c r="AD1254" s="20"/>
      <c r="AE1254" s="27"/>
      <c r="AF1254" t="str">
        <f>IF(AK1254="","",IF(AK1254&gt;0,COUNT($AG$2:AG1254),""))</f>
        <v/>
      </c>
      <c r="AG1254" s="24">
        <f t="shared" si="345"/>
        <v>5</v>
      </c>
      <c r="AH1254" s="24">
        <f>IF(AND($AJ$1=5),'Data Entry'!C1259,"")</f>
        <v>0</v>
      </c>
      <c r="AI1254" s="24">
        <f>IF(AND($AJ$1=5),'Data Entry'!D1259,"")</f>
        <v>0</v>
      </c>
      <c r="AJ1254" s="24" t="str">
        <f t="shared" si="346"/>
        <v/>
      </c>
      <c r="AK1254" s="24">
        <f>IF(AND($AJ$1=5),'Data Entry'!F1259,"")</f>
        <v>0</v>
      </c>
      <c r="AL1254" s="24" t="str">
        <f t="shared" si="347"/>
        <v/>
      </c>
      <c r="AM1254" s="24">
        <f>IF(AND($AJ$1=5),'Data Entry'!G1259,"")</f>
        <v>0</v>
      </c>
      <c r="AN1254" s="24" t="str">
        <f t="shared" si="348"/>
        <v/>
      </c>
      <c r="AO1254" s="24" t="str">
        <f t="shared" si="349"/>
        <v/>
      </c>
      <c r="AP1254" s="24">
        <f>IF(AND($AJ$1=5),'Data Entry'!E1259,"")</f>
        <v>0</v>
      </c>
      <c r="AQ1254" s="24">
        <f>IF(AND($AJ$1=5),'Data Entry'!H1259,"")</f>
        <v>0</v>
      </c>
      <c r="AR1254" s="24">
        <f>IF(AND($AJ$1=5),'Data Entry'!I1259,"")</f>
        <v>0</v>
      </c>
      <c r="AS1254" s="24" t="str">
        <f t="shared" si="350"/>
        <v/>
      </c>
      <c r="AT1254" s="24" t="str">
        <f t="shared" si="351"/>
        <v/>
      </c>
      <c r="AU1254" s="24" t="str">
        <f t="shared" si="352"/>
        <v/>
      </c>
      <c r="AV1254" s="24" t="str">
        <f t="shared" si="353"/>
        <v/>
      </c>
      <c r="AX1254" t="str">
        <f>IF(BC1254="","",IF(BC1254&gt;0,COUNT($AY$2:AY1254),""))</f>
        <v/>
      </c>
      <c r="AY1254" s="24" t="str">
        <f t="shared" si="354"/>
        <v/>
      </c>
      <c r="AZ1254" s="24" t="str">
        <f>IF(AND($BB$1=5,$BC$1=AH1254),'Data Entry'!C1259,"")</f>
        <v/>
      </c>
      <c r="BA1254" s="24" t="str">
        <f>IF(AND($BB$1=5,AG1254=5,$BC$1=AH1254),'Data Entry'!D1259,"")</f>
        <v/>
      </c>
      <c r="BB1254" s="24" t="str">
        <f t="shared" si="355"/>
        <v/>
      </c>
      <c r="BC1254" s="24" t="str">
        <f>IF(AND($BB$1=5,AG1254=5,$BC$1=AH1254),'Data Entry'!F1259,"")</f>
        <v/>
      </c>
      <c r="BD1254" s="24" t="str">
        <f t="shared" si="356"/>
        <v/>
      </c>
      <c r="BE1254" s="24" t="str">
        <f>IF(AND($BB$1=5,AG1254=5,$BC$1=AH1254),'Data Entry'!G1259,"")</f>
        <v/>
      </c>
      <c r="BF1254" s="24" t="str">
        <f t="shared" si="357"/>
        <v/>
      </c>
      <c r="BG1254" s="24" t="str">
        <f t="shared" si="358"/>
        <v/>
      </c>
      <c r="BH1254" s="24" t="str">
        <f>IF(AND($BB$1=5,AG1254=5,$BC$1=AH1254),'Data Entry'!E1259,"")</f>
        <v/>
      </c>
      <c r="BI1254" s="24" t="str">
        <f>IF(AND($BB$1=5,AG1254=5,$BC$1=AH1254),'Data Entry'!H1259,"")</f>
        <v/>
      </c>
      <c r="BJ1254" s="24" t="str">
        <f>IF(AND($BB$1=5,AG1254=5,$BC$1=AH1254),'Data Entry'!I1259,"")</f>
        <v/>
      </c>
      <c r="BK1254" s="24" t="str">
        <f t="shared" si="359"/>
        <v/>
      </c>
      <c r="BL1254" s="24" t="str">
        <f t="shared" si="360"/>
        <v/>
      </c>
      <c r="BM1254" s="24" t="str">
        <f t="shared" si="361"/>
        <v/>
      </c>
      <c r="BN1254" s="24" t="str">
        <f t="shared" si="362"/>
        <v/>
      </c>
    </row>
    <row r="1255" spans="1:66">
      <c r="A1255" s="20"/>
      <c r="B1255" s="20"/>
      <c r="C1255" s="20"/>
      <c r="D1255" s="20"/>
      <c r="E1255" s="20"/>
      <c r="F1255" s="20"/>
      <c r="G1255" s="20"/>
      <c r="H1255" s="20"/>
      <c r="I1255" s="20"/>
      <c r="J1255" s="20"/>
      <c r="K1255" s="20"/>
      <c r="L1255" s="20"/>
      <c r="M1255" s="20"/>
      <c r="N1255" s="20"/>
      <c r="O1255" s="20"/>
      <c r="P1255" s="20"/>
      <c r="Q1255" s="20"/>
      <c r="R1255" s="20"/>
      <c r="S1255" s="20"/>
      <c r="T1255" s="20"/>
      <c r="U1255" s="20"/>
      <c r="V1255" s="20"/>
      <c r="W1255" s="20"/>
      <c r="X1255" s="20"/>
      <c r="Y1255" s="20"/>
      <c r="Z1255" s="20"/>
      <c r="AA1255" s="20"/>
      <c r="AB1255" s="20"/>
      <c r="AC1255" s="20"/>
      <c r="AD1255" s="20"/>
      <c r="AE1255" s="27"/>
      <c r="AF1255" t="str">
        <f>IF(AK1255="","",IF(AK1255&gt;0,COUNT($AG$2:AG1255),""))</f>
        <v/>
      </c>
      <c r="AG1255" s="24">
        <f t="shared" si="345"/>
        <v>5</v>
      </c>
      <c r="AH1255" s="24">
        <f>IF(AND($AJ$1=5),'Data Entry'!C1260,"")</f>
        <v>0</v>
      </c>
      <c r="AI1255" s="24">
        <f>IF(AND($AJ$1=5),'Data Entry'!D1260,"")</f>
        <v>0</v>
      </c>
      <c r="AJ1255" s="24" t="str">
        <f t="shared" si="346"/>
        <v/>
      </c>
      <c r="AK1255" s="24">
        <f>IF(AND($AJ$1=5),'Data Entry'!F1260,"")</f>
        <v>0</v>
      </c>
      <c r="AL1255" s="24" t="str">
        <f t="shared" si="347"/>
        <v/>
      </c>
      <c r="AM1255" s="24">
        <f>IF(AND($AJ$1=5),'Data Entry'!G1260,"")</f>
        <v>0</v>
      </c>
      <c r="AN1255" s="24" t="str">
        <f t="shared" si="348"/>
        <v/>
      </c>
      <c r="AO1255" s="24" t="str">
        <f t="shared" si="349"/>
        <v/>
      </c>
      <c r="AP1255" s="24">
        <f>IF(AND($AJ$1=5),'Data Entry'!E1260,"")</f>
        <v>0</v>
      </c>
      <c r="AQ1255" s="24">
        <f>IF(AND($AJ$1=5),'Data Entry'!H1260,"")</f>
        <v>0</v>
      </c>
      <c r="AR1255" s="24">
        <f>IF(AND($AJ$1=5),'Data Entry'!I1260,"")</f>
        <v>0</v>
      </c>
      <c r="AS1255" s="24" t="str">
        <f t="shared" si="350"/>
        <v/>
      </c>
      <c r="AT1255" s="24" t="str">
        <f t="shared" si="351"/>
        <v/>
      </c>
      <c r="AU1255" s="24" t="str">
        <f t="shared" si="352"/>
        <v/>
      </c>
      <c r="AV1255" s="24" t="str">
        <f t="shared" si="353"/>
        <v/>
      </c>
      <c r="AX1255" t="str">
        <f>IF(BC1255="","",IF(BC1255&gt;0,COUNT($AY$2:AY1255),""))</f>
        <v/>
      </c>
      <c r="AY1255" s="24" t="str">
        <f t="shared" si="354"/>
        <v/>
      </c>
      <c r="AZ1255" s="24" t="str">
        <f>IF(AND($BB$1=5,$BC$1=AH1255),'Data Entry'!C1260,"")</f>
        <v/>
      </c>
      <c r="BA1255" s="24" t="str">
        <f>IF(AND($BB$1=5,AG1255=5,$BC$1=AH1255),'Data Entry'!D1260,"")</f>
        <v/>
      </c>
      <c r="BB1255" s="24" t="str">
        <f t="shared" si="355"/>
        <v/>
      </c>
      <c r="BC1255" s="24" t="str">
        <f>IF(AND($BB$1=5,AG1255=5,$BC$1=AH1255),'Data Entry'!F1260,"")</f>
        <v/>
      </c>
      <c r="BD1255" s="24" t="str">
        <f t="shared" si="356"/>
        <v/>
      </c>
      <c r="BE1255" s="24" t="str">
        <f>IF(AND($BB$1=5,AG1255=5,$BC$1=AH1255),'Data Entry'!G1260,"")</f>
        <v/>
      </c>
      <c r="BF1255" s="24" t="str">
        <f t="shared" si="357"/>
        <v/>
      </c>
      <c r="BG1255" s="24" t="str">
        <f t="shared" si="358"/>
        <v/>
      </c>
      <c r="BH1255" s="24" t="str">
        <f>IF(AND($BB$1=5,AG1255=5,$BC$1=AH1255),'Data Entry'!E1260,"")</f>
        <v/>
      </c>
      <c r="BI1255" s="24" t="str">
        <f>IF(AND($BB$1=5,AG1255=5,$BC$1=AH1255),'Data Entry'!H1260,"")</f>
        <v/>
      </c>
      <c r="BJ1255" s="24" t="str">
        <f>IF(AND($BB$1=5,AG1255=5,$BC$1=AH1255),'Data Entry'!I1260,"")</f>
        <v/>
      </c>
      <c r="BK1255" s="24" t="str">
        <f t="shared" si="359"/>
        <v/>
      </c>
      <c r="BL1255" s="24" t="str">
        <f t="shared" si="360"/>
        <v/>
      </c>
      <c r="BM1255" s="24" t="str">
        <f t="shared" si="361"/>
        <v/>
      </c>
      <c r="BN1255" s="24" t="str">
        <f t="shared" si="362"/>
        <v/>
      </c>
    </row>
    <row r="1256" spans="1:66">
      <c r="A1256" s="20"/>
      <c r="B1256" s="20"/>
      <c r="C1256" s="20"/>
      <c r="D1256" s="20"/>
      <c r="E1256" s="20"/>
      <c r="F1256" s="20"/>
      <c r="G1256" s="20"/>
      <c r="H1256" s="20"/>
      <c r="I1256" s="20"/>
      <c r="J1256" s="20"/>
      <c r="K1256" s="20"/>
      <c r="L1256" s="20"/>
      <c r="M1256" s="20"/>
      <c r="N1256" s="20"/>
      <c r="O1256" s="20"/>
      <c r="P1256" s="20"/>
      <c r="Q1256" s="20"/>
      <c r="R1256" s="20"/>
      <c r="S1256" s="20"/>
      <c r="T1256" s="20"/>
      <c r="U1256" s="20"/>
      <c r="V1256" s="20"/>
      <c r="W1256" s="20"/>
      <c r="X1256" s="20"/>
      <c r="Y1256" s="20"/>
      <c r="Z1256" s="20"/>
      <c r="AA1256" s="20"/>
      <c r="AB1256" s="20"/>
      <c r="AC1256" s="20"/>
      <c r="AD1256" s="20"/>
      <c r="AE1256" s="27"/>
      <c r="AF1256" t="str">
        <f>IF(AK1256="","",IF(AK1256&gt;0,COUNT($AG$2:AG1256),""))</f>
        <v/>
      </c>
      <c r="AG1256" s="24">
        <f t="shared" si="345"/>
        <v>5</v>
      </c>
      <c r="AH1256" s="24">
        <f>IF(AND($AJ$1=5),'Data Entry'!C1261,"")</f>
        <v>0</v>
      </c>
      <c r="AI1256" s="24">
        <f>IF(AND($AJ$1=5),'Data Entry'!D1261,"")</f>
        <v>0</v>
      </c>
      <c r="AJ1256" s="24" t="str">
        <f t="shared" si="346"/>
        <v/>
      </c>
      <c r="AK1256" s="24">
        <f>IF(AND($AJ$1=5),'Data Entry'!F1261,"")</f>
        <v>0</v>
      </c>
      <c r="AL1256" s="24" t="str">
        <f t="shared" si="347"/>
        <v/>
      </c>
      <c r="AM1256" s="24">
        <f>IF(AND($AJ$1=5),'Data Entry'!G1261,"")</f>
        <v>0</v>
      </c>
      <c r="AN1256" s="24" t="str">
        <f t="shared" si="348"/>
        <v/>
      </c>
      <c r="AO1256" s="24" t="str">
        <f t="shared" si="349"/>
        <v/>
      </c>
      <c r="AP1256" s="24">
        <f>IF(AND($AJ$1=5),'Data Entry'!E1261,"")</f>
        <v>0</v>
      </c>
      <c r="AQ1256" s="24">
        <f>IF(AND($AJ$1=5),'Data Entry'!H1261,"")</f>
        <v>0</v>
      </c>
      <c r="AR1256" s="24">
        <f>IF(AND($AJ$1=5),'Data Entry'!I1261,"")</f>
        <v>0</v>
      </c>
      <c r="AS1256" s="24" t="str">
        <f t="shared" si="350"/>
        <v/>
      </c>
      <c r="AT1256" s="24" t="str">
        <f t="shared" si="351"/>
        <v/>
      </c>
      <c r="AU1256" s="24" t="str">
        <f t="shared" si="352"/>
        <v/>
      </c>
      <c r="AV1256" s="24" t="str">
        <f t="shared" si="353"/>
        <v/>
      </c>
      <c r="AX1256" t="str">
        <f>IF(BC1256="","",IF(BC1256&gt;0,COUNT($AY$2:AY1256),""))</f>
        <v/>
      </c>
      <c r="AY1256" s="24" t="str">
        <f t="shared" si="354"/>
        <v/>
      </c>
      <c r="AZ1256" s="24" t="str">
        <f>IF(AND($BB$1=5,$BC$1=AH1256),'Data Entry'!C1261,"")</f>
        <v/>
      </c>
      <c r="BA1256" s="24" t="str">
        <f>IF(AND($BB$1=5,AG1256=5,$BC$1=AH1256),'Data Entry'!D1261,"")</f>
        <v/>
      </c>
      <c r="BB1256" s="24" t="str">
        <f t="shared" si="355"/>
        <v/>
      </c>
      <c r="BC1256" s="24" t="str">
        <f>IF(AND($BB$1=5,AG1256=5,$BC$1=AH1256),'Data Entry'!F1261,"")</f>
        <v/>
      </c>
      <c r="BD1256" s="24" t="str">
        <f t="shared" si="356"/>
        <v/>
      </c>
      <c r="BE1256" s="24" t="str">
        <f>IF(AND($BB$1=5,AG1256=5,$BC$1=AH1256),'Data Entry'!G1261,"")</f>
        <v/>
      </c>
      <c r="BF1256" s="24" t="str">
        <f t="shared" si="357"/>
        <v/>
      </c>
      <c r="BG1256" s="24" t="str">
        <f t="shared" si="358"/>
        <v/>
      </c>
      <c r="BH1256" s="24" t="str">
        <f>IF(AND($BB$1=5,AG1256=5,$BC$1=AH1256),'Data Entry'!E1261,"")</f>
        <v/>
      </c>
      <c r="BI1256" s="24" t="str">
        <f>IF(AND($BB$1=5,AG1256=5,$BC$1=AH1256),'Data Entry'!H1261,"")</f>
        <v/>
      </c>
      <c r="BJ1256" s="24" t="str">
        <f>IF(AND($BB$1=5,AG1256=5,$BC$1=AH1256),'Data Entry'!I1261,"")</f>
        <v/>
      </c>
      <c r="BK1256" s="24" t="str">
        <f t="shared" si="359"/>
        <v/>
      </c>
      <c r="BL1256" s="24" t="str">
        <f t="shared" si="360"/>
        <v/>
      </c>
      <c r="BM1256" s="24" t="str">
        <f t="shared" si="361"/>
        <v/>
      </c>
      <c r="BN1256" s="24" t="str">
        <f t="shared" si="362"/>
        <v/>
      </c>
    </row>
    <row r="1257" spans="1:66">
      <c r="A1257" s="20"/>
      <c r="B1257" s="20"/>
      <c r="C1257" s="20"/>
      <c r="D1257" s="20"/>
      <c r="E1257" s="20"/>
      <c r="F1257" s="20"/>
      <c r="G1257" s="20"/>
      <c r="H1257" s="20"/>
      <c r="I1257" s="20"/>
      <c r="J1257" s="20"/>
      <c r="K1257" s="20"/>
      <c r="L1257" s="20"/>
      <c r="M1257" s="20"/>
      <c r="N1257" s="20"/>
      <c r="O1257" s="20"/>
      <c r="P1257" s="20"/>
      <c r="Q1257" s="20"/>
      <c r="R1257" s="20"/>
      <c r="S1257" s="20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  <c r="AD1257" s="20"/>
      <c r="AE1257" s="27"/>
      <c r="AF1257" t="str">
        <f>IF(AK1257="","",IF(AK1257&gt;0,COUNT($AG$2:AG1257),""))</f>
        <v/>
      </c>
      <c r="AG1257" s="24">
        <f t="shared" si="345"/>
        <v>5</v>
      </c>
      <c r="AH1257" s="24">
        <f>IF(AND($AJ$1=5),'Data Entry'!C1262,"")</f>
        <v>0</v>
      </c>
      <c r="AI1257" s="24">
        <f>IF(AND($AJ$1=5),'Data Entry'!D1262,"")</f>
        <v>0</v>
      </c>
      <c r="AJ1257" s="24" t="str">
        <f t="shared" si="346"/>
        <v/>
      </c>
      <c r="AK1257" s="24">
        <f>IF(AND($AJ$1=5),'Data Entry'!F1262,"")</f>
        <v>0</v>
      </c>
      <c r="AL1257" s="24" t="str">
        <f t="shared" si="347"/>
        <v/>
      </c>
      <c r="AM1257" s="24">
        <f>IF(AND($AJ$1=5),'Data Entry'!G1262,"")</f>
        <v>0</v>
      </c>
      <c r="AN1257" s="24" t="str">
        <f t="shared" si="348"/>
        <v/>
      </c>
      <c r="AO1257" s="24" t="str">
        <f t="shared" si="349"/>
        <v/>
      </c>
      <c r="AP1257" s="24">
        <f>IF(AND($AJ$1=5),'Data Entry'!E1262,"")</f>
        <v>0</v>
      </c>
      <c r="AQ1257" s="24">
        <f>IF(AND($AJ$1=5),'Data Entry'!H1262,"")</f>
        <v>0</v>
      </c>
      <c r="AR1257" s="24">
        <f>IF(AND($AJ$1=5),'Data Entry'!I1262,"")</f>
        <v>0</v>
      </c>
      <c r="AS1257" s="24" t="str">
        <f t="shared" si="350"/>
        <v/>
      </c>
      <c r="AT1257" s="24" t="str">
        <f t="shared" si="351"/>
        <v/>
      </c>
      <c r="AU1257" s="24" t="str">
        <f t="shared" si="352"/>
        <v/>
      </c>
      <c r="AV1257" s="24" t="str">
        <f t="shared" si="353"/>
        <v/>
      </c>
      <c r="AX1257" t="str">
        <f>IF(BC1257="","",IF(BC1257&gt;0,COUNT($AY$2:AY1257),""))</f>
        <v/>
      </c>
      <c r="AY1257" s="24" t="str">
        <f t="shared" si="354"/>
        <v/>
      </c>
      <c r="AZ1257" s="24" t="str">
        <f>IF(AND($BB$1=5,$BC$1=AH1257),'Data Entry'!C1262,"")</f>
        <v/>
      </c>
      <c r="BA1257" s="24" t="str">
        <f>IF(AND($BB$1=5,AG1257=5,$BC$1=AH1257),'Data Entry'!D1262,"")</f>
        <v/>
      </c>
      <c r="BB1257" s="24" t="str">
        <f t="shared" si="355"/>
        <v/>
      </c>
      <c r="BC1257" s="24" t="str">
        <f>IF(AND($BB$1=5,AG1257=5,$BC$1=AH1257),'Data Entry'!F1262,"")</f>
        <v/>
      </c>
      <c r="BD1257" s="24" t="str">
        <f t="shared" si="356"/>
        <v/>
      </c>
      <c r="BE1257" s="24" t="str">
        <f>IF(AND($BB$1=5,AG1257=5,$BC$1=AH1257),'Data Entry'!G1262,"")</f>
        <v/>
      </c>
      <c r="BF1257" s="24" t="str">
        <f t="shared" si="357"/>
        <v/>
      </c>
      <c r="BG1257" s="24" t="str">
        <f t="shared" si="358"/>
        <v/>
      </c>
      <c r="BH1257" s="24" t="str">
        <f>IF(AND($BB$1=5,AG1257=5,$BC$1=AH1257),'Data Entry'!E1262,"")</f>
        <v/>
      </c>
      <c r="BI1257" s="24" t="str">
        <f>IF(AND($BB$1=5,AG1257=5,$BC$1=AH1257),'Data Entry'!H1262,"")</f>
        <v/>
      </c>
      <c r="BJ1257" s="24" t="str">
        <f>IF(AND($BB$1=5,AG1257=5,$BC$1=AH1257),'Data Entry'!I1262,"")</f>
        <v/>
      </c>
      <c r="BK1257" s="24" t="str">
        <f t="shared" si="359"/>
        <v/>
      </c>
      <c r="BL1257" s="24" t="str">
        <f t="shared" si="360"/>
        <v/>
      </c>
      <c r="BM1257" s="24" t="str">
        <f t="shared" si="361"/>
        <v/>
      </c>
      <c r="BN1257" s="24" t="str">
        <f t="shared" si="362"/>
        <v/>
      </c>
    </row>
    <row r="1258" spans="1:66">
      <c r="A1258" s="20"/>
      <c r="B1258" s="20"/>
      <c r="C1258" s="20"/>
      <c r="D1258" s="20"/>
      <c r="E1258" s="20"/>
      <c r="F1258" s="20"/>
      <c r="G1258" s="20"/>
      <c r="H1258" s="20"/>
      <c r="I1258" s="20"/>
      <c r="J1258" s="20"/>
      <c r="K1258" s="20"/>
      <c r="L1258" s="20"/>
      <c r="M1258" s="20"/>
      <c r="N1258" s="20"/>
      <c r="O1258" s="20"/>
      <c r="P1258" s="20"/>
      <c r="Q1258" s="20"/>
      <c r="R1258" s="20"/>
      <c r="S1258" s="20"/>
      <c r="T1258" s="20"/>
      <c r="U1258" s="20"/>
      <c r="V1258" s="20"/>
      <c r="W1258" s="20"/>
      <c r="X1258" s="20"/>
      <c r="Y1258" s="20"/>
      <c r="Z1258" s="20"/>
      <c r="AA1258" s="20"/>
      <c r="AB1258" s="20"/>
      <c r="AC1258" s="20"/>
      <c r="AD1258" s="20"/>
      <c r="AE1258" s="27"/>
      <c r="AF1258" t="str">
        <f>IF(AK1258="","",IF(AK1258&gt;0,COUNT($AG$2:AG1258),""))</f>
        <v/>
      </c>
      <c r="AG1258" s="24">
        <f t="shared" si="345"/>
        <v>5</v>
      </c>
      <c r="AH1258" s="24">
        <f>IF(AND($AJ$1=5),'Data Entry'!C1263,"")</f>
        <v>0</v>
      </c>
      <c r="AI1258" s="24">
        <f>IF(AND($AJ$1=5),'Data Entry'!D1263,"")</f>
        <v>0</v>
      </c>
      <c r="AJ1258" s="24" t="str">
        <f t="shared" si="346"/>
        <v/>
      </c>
      <c r="AK1258" s="24">
        <f>IF(AND($AJ$1=5),'Data Entry'!F1263,"")</f>
        <v>0</v>
      </c>
      <c r="AL1258" s="24" t="str">
        <f t="shared" si="347"/>
        <v/>
      </c>
      <c r="AM1258" s="24">
        <f>IF(AND($AJ$1=5),'Data Entry'!G1263,"")</f>
        <v>0</v>
      </c>
      <c r="AN1258" s="24" t="str">
        <f t="shared" si="348"/>
        <v/>
      </c>
      <c r="AO1258" s="24" t="str">
        <f t="shared" si="349"/>
        <v/>
      </c>
      <c r="AP1258" s="24">
        <f>IF(AND($AJ$1=5),'Data Entry'!E1263,"")</f>
        <v>0</v>
      </c>
      <c r="AQ1258" s="24">
        <f>IF(AND($AJ$1=5),'Data Entry'!H1263,"")</f>
        <v>0</v>
      </c>
      <c r="AR1258" s="24">
        <f>IF(AND($AJ$1=5),'Data Entry'!I1263,"")</f>
        <v>0</v>
      </c>
      <c r="AS1258" s="24" t="str">
        <f t="shared" si="350"/>
        <v/>
      </c>
      <c r="AT1258" s="24" t="str">
        <f t="shared" si="351"/>
        <v/>
      </c>
      <c r="AU1258" s="24" t="str">
        <f t="shared" si="352"/>
        <v/>
      </c>
      <c r="AV1258" s="24" t="str">
        <f t="shared" si="353"/>
        <v/>
      </c>
      <c r="AX1258" t="str">
        <f>IF(BC1258="","",IF(BC1258&gt;0,COUNT($AY$2:AY1258),""))</f>
        <v/>
      </c>
      <c r="AY1258" s="24" t="str">
        <f t="shared" si="354"/>
        <v/>
      </c>
      <c r="AZ1258" s="24" t="str">
        <f>IF(AND($BB$1=5,$BC$1=AH1258),'Data Entry'!C1263,"")</f>
        <v/>
      </c>
      <c r="BA1258" s="24" t="str">
        <f>IF(AND($BB$1=5,AG1258=5,$BC$1=AH1258),'Data Entry'!D1263,"")</f>
        <v/>
      </c>
      <c r="BB1258" s="24" t="str">
        <f t="shared" si="355"/>
        <v/>
      </c>
      <c r="BC1258" s="24" t="str">
        <f>IF(AND($BB$1=5,AG1258=5,$BC$1=AH1258),'Data Entry'!F1263,"")</f>
        <v/>
      </c>
      <c r="BD1258" s="24" t="str">
        <f t="shared" si="356"/>
        <v/>
      </c>
      <c r="BE1258" s="24" t="str">
        <f>IF(AND($BB$1=5,AG1258=5,$BC$1=AH1258),'Data Entry'!G1263,"")</f>
        <v/>
      </c>
      <c r="BF1258" s="24" t="str">
        <f t="shared" si="357"/>
        <v/>
      </c>
      <c r="BG1258" s="24" t="str">
        <f t="shared" si="358"/>
        <v/>
      </c>
      <c r="BH1258" s="24" t="str">
        <f>IF(AND($BB$1=5,AG1258=5,$BC$1=AH1258),'Data Entry'!E1263,"")</f>
        <v/>
      </c>
      <c r="BI1258" s="24" t="str">
        <f>IF(AND($BB$1=5,AG1258=5,$BC$1=AH1258),'Data Entry'!H1263,"")</f>
        <v/>
      </c>
      <c r="BJ1258" s="24" t="str">
        <f>IF(AND($BB$1=5,AG1258=5,$BC$1=AH1258),'Data Entry'!I1263,"")</f>
        <v/>
      </c>
      <c r="BK1258" s="24" t="str">
        <f t="shared" si="359"/>
        <v/>
      </c>
      <c r="BL1258" s="24" t="str">
        <f t="shared" si="360"/>
        <v/>
      </c>
      <c r="BM1258" s="24" t="str">
        <f t="shared" si="361"/>
        <v/>
      </c>
      <c r="BN1258" s="24" t="str">
        <f t="shared" si="362"/>
        <v/>
      </c>
    </row>
    <row r="1259" spans="1:66">
      <c r="A1259" s="20"/>
      <c r="B1259" s="20"/>
      <c r="C1259" s="20"/>
      <c r="D1259" s="20"/>
      <c r="E1259" s="20"/>
      <c r="F1259" s="20"/>
      <c r="G1259" s="20"/>
      <c r="H1259" s="20"/>
      <c r="I1259" s="20"/>
      <c r="J1259" s="20"/>
      <c r="K1259" s="20"/>
      <c r="L1259" s="20"/>
      <c r="M1259" s="20"/>
      <c r="N1259" s="20"/>
      <c r="O1259" s="20"/>
      <c r="P1259" s="20"/>
      <c r="Q1259" s="20"/>
      <c r="R1259" s="20"/>
      <c r="S1259" s="20"/>
      <c r="T1259" s="20"/>
      <c r="U1259" s="20"/>
      <c r="V1259" s="20"/>
      <c r="W1259" s="20"/>
      <c r="X1259" s="20"/>
      <c r="Y1259" s="20"/>
      <c r="Z1259" s="20"/>
      <c r="AA1259" s="20"/>
      <c r="AB1259" s="20"/>
      <c r="AC1259" s="20"/>
      <c r="AD1259" s="20"/>
      <c r="AE1259" s="27"/>
      <c r="AF1259" t="str">
        <f>IF(AK1259="","",IF(AK1259&gt;0,COUNT($AG$2:AG1259),""))</f>
        <v/>
      </c>
      <c r="AG1259" s="24">
        <f t="shared" si="345"/>
        <v>5</v>
      </c>
      <c r="AH1259" s="24">
        <f>IF(AND($AJ$1=5),'Data Entry'!C1264,"")</f>
        <v>0</v>
      </c>
      <c r="AI1259" s="24">
        <f>IF(AND($AJ$1=5),'Data Entry'!D1264,"")</f>
        <v>0</v>
      </c>
      <c r="AJ1259" s="24" t="str">
        <f t="shared" si="346"/>
        <v/>
      </c>
      <c r="AK1259" s="24">
        <f>IF(AND($AJ$1=5),'Data Entry'!F1264,"")</f>
        <v>0</v>
      </c>
      <c r="AL1259" s="24" t="str">
        <f t="shared" si="347"/>
        <v/>
      </c>
      <c r="AM1259" s="24">
        <f>IF(AND($AJ$1=5),'Data Entry'!G1264,"")</f>
        <v>0</v>
      </c>
      <c r="AN1259" s="24" t="str">
        <f t="shared" si="348"/>
        <v/>
      </c>
      <c r="AO1259" s="24" t="str">
        <f t="shared" si="349"/>
        <v/>
      </c>
      <c r="AP1259" s="24">
        <f>IF(AND($AJ$1=5),'Data Entry'!E1264,"")</f>
        <v>0</v>
      </c>
      <c r="AQ1259" s="24">
        <f>IF(AND($AJ$1=5),'Data Entry'!H1264,"")</f>
        <v>0</v>
      </c>
      <c r="AR1259" s="24">
        <f>IF(AND($AJ$1=5),'Data Entry'!I1264,"")</f>
        <v>0</v>
      </c>
      <c r="AS1259" s="24" t="str">
        <f t="shared" si="350"/>
        <v/>
      </c>
      <c r="AT1259" s="24" t="str">
        <f t="shared" si="351"/>
        <v/>
      </c>
      <c r="AU1259" s="24" t="str">
        <f t="shared" si="352"/>
        <v/>
      </c>
      <c r="AV1259" s="24" t="str">
        <f t="shared" si="353"/>
        <v/>
      </c>
      <c r="AX1259" t="str">
        <f>IF(BC1259="","",IF(BC1259&gt;0,COUNT($AY$2:AY1259),""))</f>
        <v/>
      </c>
      <c r="AY1259" s="24" t="str">
        <f t="shared" si="354"/>
        <v/>
      </c>
      <c r="AZ1259" s="24" t="str">
        <f>IF(AND($BB$1=5,$BC$1=AH1259),'Data Entry'!C1264,"")</f>
        <v/>
      </c>
      <c r="BA1259" s="24" t="str">
        <f>IF(AND($BB$1=5,AG1259=5,$BC$1=AH1259),'Data Entry'!D1264,"")</f>
        <v/>
      </c>
      <c r="BB1259" s="24" t="str">
        <f t="shared" si="355"/>
        <v/>
      </c>
      <c r="BC1259" s="24" t="str">
        <f>IF(AND($BB$1=5,AG1259=5,$BC$1=AH1259),'Data Entry'!F1264,"")</f>
        <v/>
      </c>
      <c r="BD1259" s="24" t="str">
        <f t="shared" si="356"/>
        <v/>
      </c>
      <c r="BE1259" s="24" t="str">
        <f>IF(AND($BB$1=5,AG1259=5,$BC$1=AH1259),'Data Entry'!G1264,"")</f>
        <v/>
      </c>
      <c r="BF1259" s="24" t="str">
        <f t="shared" si="357"/>
        <v/>
      </c>
      <c r="BG1259" s="24" t="str">
        <f t="shared" si="358"/>
        <v/>
      </c>
      <c r="BH1259" s="24" t="str">
        <f>IF(AND($BB$1=5,AG1259=5,$BC$1=AH1259),'Data Entry'!E1264,"")</f>
        <v/>
      </c>
      <c r="BI1259" s="24" t="str">
        <f>IF(AND($BB$1=5,AG1259=5,$BC$1=AH1259),'Data Entry'!H1264,"")</f>
        <v/>
      </c>
      <c r="BJ1259" s="24" t="str">
        <f>IF(AND($BB$1=5,AG1259=5,$BC$1=AH1259),'Data Entry'!I1264,"")</f>
        <v/>
      </c>
      <c r="BK1259" s="24" t="str">
        <f t="shared" si="359"/>
        <v/>
      </c>
      <c r="BL1259" s="24" t="str">
        <f t="shared" si="360"/>
        <v/>
      </c>
      <c r="BM1259" s="24" t="str">
        <f t="shared" si="361"/>
        <v/>
      </c>
      <c r="BN1259" s="24" t="str">
        <f t="shared" si="362"/>
        <v/>
      </c>
    </row>
    <row r="1260" spans="1:66">
      <c r="A1260" s="20"/>
      <c r="B1260" s="20"/>
      <c r="C1260" s="20"/>
      <c r="D1260" s="20"/>
      <c r="E1260" s="20"/>
      <c r="F1260" s="20"/>
      <c r="G1260" s="20"/>
      <c r="H1260" s="20"/>
      <c r="I1260" s="20"/>
      <c r="J1260" s="20"/>
      <c r="K1260" s="20"/>
      <c r="L1260" s="20"/>
      <c r="M1260" s="20"/>
      <c r="N1260" s="20"/>
      <c r="O1260" s="20"/>
      <c r="P1260" s="20"/>
      <c r="Q1260" s="20"/>
      <c r="R1260" s="20"/>
      <c r="S1260" s="20"/>
      <c r="T1260" s="20"/>
      <c r="U1260" s="20"/>
      <c r="V1260" s="20"/>
      <c r="W1260" s="20"/>
      <c r="X1260" s="20"/>
      <c r="Y1260" s="20"/>
      <c r="Z1260" s="20"/>
      <c r="AA1260" s="20"/>
      <c r="AB1260" s="20"/>
      <c r="AC1260" s="20"/>
      <c r="AD1260" s="20"/>
      <c r="AE1260" s="27"/>
      <c r="AF1260" t="str">
        <f>IF(AK1260="","",IF(AK1260&gt;0,COUNT($AG$2:AG1260),""))</f>
        <v/>
      </c>
      <c r="AG1260" s="24">
        <f t="shared" si="345"/>
        <v>5</v>
      </c>
      <c r="AH1260" s="24">
        <f>IF(AND($AJ$1=5),'Data Entry'!C1265,"")</f>
        <v>0</v>
      </c>
      <c r="AI1260" s="24">
        <f>IF(AND($AJ$1=5),'Data Entry'!D1265,"")</f>
        <v>0</v>
      </c>
      <c r="AJ1260" s="24" t="str">
        <f t="shared" si="346"/>
        <v/>
      </c>
      <c r="AK1260" s="24">
        <f>IF(AND($AJ$1=5),'Data Entry'!F1265,"")</f>
        <v>0</v>
      </c>
      <c r="AL1260" s="24" t="str">
        <f t="shared" si="347"/>
        <v/>
      </c>
      <c r="AM1260" s="24">
        <f>IF(AND($AJ$1=5),'Data Entry'!G1265,"")</f>
        <v>0</v>
      </c>
      <c r="AN1260" s="24" t="str">
        <f t="shared" si="348"/>
        <v/>
      </c>
      <c r="AO1260" s="24" t="str">
        <f t="shared" si="349"/>
        <v/>
      </c>
      <c r="AP1260" s="24">
        <f>IF(AND($AJ$1=5),'Data Entry'!E1265,"")</f>
        <v>0</v>
      </c>
      <c r="AQ1260" s="24">
        <f>IF(AND($AJ$1=5),'Data Entry'!H1265,"")</f>
        <v>0</v>
      </c>
      <c r="AR1260" s="24">
        <f>IF(AND($AJ$1=5),'Data Entry'!I1265,"")</f>
        <v>0</v>
      </c>
      <c r="AS1260" s="24" t="str">
        <f t="shared" si="350"/>
        <v/>
      </c>
      <c r="AT1260" s="24" t="str">
        <f t="shared" si="351"/>
        <v/>
      </c>
      <c r="AU1260" s="24" t="str">
        <f t="shared" si="352"/>
        <v/>
      </c>
      <c r="AV1260" s="24" t="str">
        <f t="shared" si="353"/>
        <v/>
      </c>
      <c r="AX1260" t="str">
        <f>IF(BC1260="","",IF(BC1260&gt;0,COUNT($AY$2:AY1260),""))</f>
        <v/>
      </c>
      <c r="AY1260" s="24" t="str">
        <f t="shared" si="354"/>
        <v/>
      </c>
      <c r="AZ1260" s="24" t="str">
        <f>IF(AND($BB$1=5,$BC$1=AH1260),'Data Entry'!C1265,"")</f>
        <v/>
      </c>
      <c r="BA1260" s="24" t="str">
        <f>IF(AND($BB$1=5,AG1260=5,$BC$1=AH1260),'Data Entry'!D1265,"")</f>
        <v/>
      </c>
      <c r="BB1260" s="24" t="str">
        <f t="shared" si="355"/>
        <v/>
      </c>
      <c r="BC1260" s="24" t="str">
        <f>IF(AND($BB$1=5,AG1260=5,$BC$1=AH1260),'Data Entry'!F1265,"")</f>
        <v/>
      </c>
      <c r="BD1260" s="24" t="str">
        <f t="shared" si="356"/>
        <v/>
      </c>
      <c r="BE1260" s="24" t="str">
        <f>IF(AND($BB$1=5,AG1260=5,$BC$1=AH1260),'Data Entry'!G1265,"")</f>
        <v/>
      </c>
      <c r="BF1260" s="24" t="str">
        <f t="shared" si="357"/>
        <v/>
      </c>
      <c r="BG1260" s="24" t="str">
        <f t="shared" si="358"/>
        <v/>
      </c>
      <c r="BH1260" s="24" t="str">
        <f>IF(AND($BB$1=5,AG1260=5,$BC$1=AH1260),'Data Entry'!E1265,"")</f>
        <v/>
      </c>
      <c r="BI1260" s="24" t="str">
        <f>IF(AND($BB$1=5,AG1260=5,$BC$1=AH1260),'Data Entry'!H1265,"")</f>
        <v/>
      </c>
      <c r="BJ1260" s="24" t="str">
        <f>IF(AND($BB$1=5,AG1260=5,$BC$1=AH1260),'Data Entry'!I1265,"")</f>
        <v/>
      </c>
      <c r="BK1260" s="24" t="str">
        <f t="shared" si="359"/>
        <v/>
      </c>
      <c r="BL1260" s="24" t="str">
        <f t="shared" si="360"/>
        <v/>
      </c>
      <c r="BM1260" s="24" t="str">
        <f t="shared" si="361"/>
        <v/>
      </c>
      <c r="BN1260" s="24" t="str">
        <f t="shared" si="362"/>
        <v/>
      </c>
    </row>
    <row r="1261" spans="1:66">
      <c r="A1261" s="20"/>
      <c r="B1261" s="20"/>
      <c r="C1261" s="20"/>
      <c r="D1261" s="20"/>
      <c r="E1261" s="20"/>
      <c r="F1261" s="20"/>
      <c r="G1261" s="20"/>
      <c r="H1261" s="20"/>
      <c r="I1261" s="20"/>
      <c r="J1261" s="20"/>
      <c r="K1261" s="20"/>
      <c r="L1261" s="20"/>
      <c r="M1261" s="20"/>
      <c r="N1261" s="20"/>
      <c r="O1261" s="20"/>
      <c r="P1261" s="20"/>
      <c r="Q1261" s="20"/>
      <c r="R1261" s="20"/>
      <c r="S1261" s="20"/>
      <c r="T1261" s="20"/>
      <c r="U1261" s="20"/>
      <c r="V1261" s="20"/>
      <c r="W1261" s="20"/>
      <c r="X1261" s="20"/>
      <c r="Y1261" s="20"/>
      <c r="Z1261" s="20"/>
      <c r="AA1261" s="20"/>
      <c r="AB1261" s="20"/>
      <c r="AC1261" s="20"/>
      <c r="AD1261" s="20"/>
      <c r="AE1261" s="27"/>
      <c r="AF1261" t="str">
        <f>IF(AK1261="","",IF(AK1261&gt;0,COUNT($AG$2:AG1261),""))</f>
        <v/>
      </c>
      <c r="AG1261" s="24">
        <f t="shared" si="345"/>
        <v>5</v>
      </c>
      <c r="AH1261" s="24">
        <f>IF(AND($AJ$1=5),'Data Entry'!C1266,"")</f>
        <v>0</v>
      </c>
      <c r="AI1261" s="24">
        <f>IF(AND($AJ$1=5),'Data Entry'!D1266,"")</f>
        <v>0</v>
      </c>
      <c r="AJ1261" s="24" t="str">
        <f t="shared" si="346"/>
        <v/>
      </c>
      <c r="AK1261" s="24">
        <f>IF(AND($AJ$1=5),'Data Entry'!F1266,"")</f>
        <v>0</v>
      </c>
      <c r="AL1261" s="24" t="str">
        <f t="shared" si="347"/>
        <v/>
      </c>
      <c r="AM1261" s="24">
        <f>IF(AND($AJ$1=5),'Data Entry'!G1266,"")</f>
        <v>0</v>
      </c>
      <c r="AN1261" s="24" t="str">
        <f t="shared" si="348"/>
        <v/>
      </c>
      <c r="AO1261" s="24" t="str">
        <f t="shared" si="349"/>
        <v/>
      </c>
      <c r="AP1261" s="24">
        <f>IF(AND($AJ$1=5),'Data Entry'!E1266,"")</f>
        <v>0</v>
      </c>
      <c r="AQ1261" s="24">
        <f>IF(AND($AJ$1=5),'Data Entry'!H1266,"")</f>
        <v>0</v>
      </c>
      <c r="AR1261" s="24">
        <f>IF(AND($AJ$1=5),'Data Entry'!I1266,"")</f>
        <v>0</v>
      </c>
      <c r="AS1261" s="24" t="str">
        <f t="shared" si="350"/>
        <v/>
      </c>
      <c r="AT1261" s="24" t="str">
        <f t="shared" si="351"/>
        <v/>
      </c>
      <c r="AU1261" s="24" t="str">
        <f t="shared" si="352"/>
        <v/>
      </c>
      <c r="AV1261" s="24" t="str">
        <f t="shared" si="353"/>
        <v/>
      </c>
      <c r="AX1261" t="str">
        <f>IF(BC1261="","",IF(BC1261&gt;0,COUNT($AY$2:AY1261),""))</f>
        <v/>
      </c>
      <c r="AY1261" s="24" t="str">
        <f t="shared" si="354"/>
        <v/>
      </c>
      <c r="AZ1261" s="24" t="str">
        <f>IF(AND($BB$1=5,$BC$1=AH1261),'Data Entry'!C1266,"")</f>
        <v/>
      </c>
      <c r="BA1261" s="24" t="str">
        <f>IF(AND($BB$1=5,AG1261=5,$BC$1=AH1261),'Data Entry'!D1266,"")</f>
        <v/>
      </c>
      <c r="BB1261" s="24" t="str">
        <f t="shared" si="355"/>
        <v/>
      </c>
      <c r="BC1261" s="24" t="str">
        <f>IF(AND($BB$1=5,AG1261=5,$BC$1=AH1261),'Data Entry'!F1266,"")</f>
        <v/>
      </c>
      <c r="BD1261" s="24" t="str">
        <f t="shared" si="356"/>
        <v/>
      </c>
      <c r="BE1261" s="24" t="str">
        <f>IF(AND($BB$1=5,AG1261=5,$BC$1=AH1261),'Data Entry'!G1266,"")</f>
        <v/>
      </c>
      <c r="BF1261" s="24" t="str">
        <f t="shared" si="357"/>
        <v/>
      </c>
      <c r="BG1261" s="24" t="str">
        <f t="shared" si="358"/>
        <v/>
      </c>
      <c r="BH1261" s="24" t="str">
        <f>IF(AND($BB$1=5,AG1261=5,$BC$1=AH1261),'Data Entry'!E1266,"")</f>
        <v/>
      </c>
      <c r="BI1261" s="24" t="str">
        <f>IF(AND($BB$1=5,AG1261=5,$BC$1=AH1261),'Data Entry'!H1266,"")</f>
        <v/>
      </c>
      <c r="BJ1261" s="24" t="str">
        <f>IF(AND($BB$1=5,AG1261=5,$BC$1=AH1261),'Data Entry'!I1266,"")</f>
        <v/>
      </c>
      <c r="BK1261" s="24" t="str">
        <f t="shared" si="359"/>
        <v/>
      </c>
      <c r="BL1261" s="24" t="str">
        <f t="shared" si="360"/>
        <v/>
      </c>
      <c r="BM1261" s="24" t="str">
        <f t="shared" si="361"/>
        <v/>
      </c>
      <c r="BN1261" s="24" t="str">
        <f t="shared" si="362"/>
        <v/>
      </c>
    </row>
    <row r="1262" spans="1:66">
      <c r="A1262" s="20"/>
      <c r="B1262" s="20"/>
      <c r="C1262" s="20"/>
      <c r="D1262" s="20"/>
      <c r="E1262" s="20"/>
      <c r="F1262" s="20"/>
      <c r="G1262" s="20"/>
      <c r="H1262" s="20"/>
      <c r="I1262" s="20"/>
      <c r="J1262" s="20"/>
      <c r="K1262" s="20"/>
      <c r="L1262" s="20"/>
      <c r="M1262" s="20"/>
      <c r="N1262" s="20"/>
      <c r="O1262" s="20"/>
      <c r="P1262" s="20"/>
      <c r="Q1262" s="20"/>
      <c r="R1262" s="20"/>
      <c r="S1262" s="20"/>
      <c r="T1262" s="20"/>
      <c r="U1262" s="20"/>
      <c r="V1262" s="20"/>
      <c r="W1262" s="20"/>
      <c r="X1262" s="20"/>
      <c r="Y1262" s="20"/>
      <c r="Z1262" s="20"/>
      <c r="AA1262" s="20"/>
      <c r="AB1262" s="20"/>
      <c r="AC1262" s="20"/>
      <c r="AD1262" s="20"/>
      <c r="AE1262" s="27"/>
      <c r="AF1262" t="str">
        <f>IF(AK1262="","",IF(AK1262&gt;0,COUNT($AG$2:AG1262),""))</f>
        <v/>
      </c>
      <c r="AG1262" s="24">
        <f t="shared" si="345"/>
        <v>5</v>
      </c>
      <c r="AH1262" s="24">
        <f>IF(AND($AJ$1=5),'Data Entry'!C1267,"")</f>
        <v>0</v>
      </c>
      <c r="AI1262" s="24">
        <f>IF(AND($AJ$1=5),'Data Entry'!D1267,"")</f>
        <v>0</v>
      </c>
      <c r="AJ1262" s="24" t="str">
        <f t="shared" si="346"/>
        <v/>
      </c>
      <c r="AK1262" s="24">
        <f>IF(AND($AJ$1=5),'Data Entry'!F1267,"")</f>
        <v>0</v>
      </c>
      <c r="AL1262" s="24" t="str">
        <f t="shared" si="347"/>
        <v/>
      </c>
      <c r="AM1262" s="24">
        <f>IF(AND($AJ$1=5),'Data Entry'!G1267,"")</f>
        <v>0</v>
      </c>
      <c r="AN1262" s="24" t="str">
        <f t="shared" si="348"/>
        <v/>
      </c>
      <c r="AO1262" s="24" t="str">
        <f t="shared" si="349"/>
        <v/>
      </c>
      <c r="AP1262" s="24">
        <f>IF(AND($AJ$1=5),'Data Entry'!E1267,"")</f>
        <v>0</v>
      </c>
      <c r="AQ1262" s="24">
        <f>IF(AND($AJ$1=5),'Data Entry'!H1267,"")</f>
        <v>0</v>
      </c>
      <c r="AR1262" s="24">
        <f>IF(AND($AJ$1=5),'Data Entry'!I1267,"")</f>
        <v>0</v>
      </c>
      <c r="AS1262" s="24" t="str">
        <f t="shared" si="350"/>
        <v/>
      </c>
      <c r="AT1262" s="24" t="str">
        <f t="shared" si="351"/>
        <v/>
      </c>
      <c r="AU1262" s="24" t="str">
        <f t="shared" si="352"/>
        <v/>
      </c>
      <c r="AV1262" s="24" t="str">
        <f t="shared" si="353"/>
        <v/>
      </c>
      <c r="AX1262" t="str">
        <f>IF(BC1262="","",IF(BC1262&gt;0,COUNT($AY$2:AY1262),""))</f>
        <v/>
      </c>
      <c r="AY1262" s="24" t="str">
        <f t="shared" si="354"/>
        <v/>
      </c>
      <c r="AZ1262" s="24" t="str">
        <f>IF(AND($BB$1=5,$BC$1=AH1262),'Data Entry'!C1267,"")</f>
        <v/>
      </c>
      <c r="BA1262" s="24" t="str">
        <f>IF(AND($BB$1=5,AG1262=5,$BC$1=AH1262),'Data Entry'!D1267,"")</f>
        <v/>
      </c>
      <c r="BB1262" s="24" t="str">
        <f t="shared" si="355"/>
        <v/>
      </c>
      <c r="BC1262" s="24" t="str">
        <f>IF(AND($BB$1=5,AG1262=5,$BC$1=AH1262),'Data Entry'!F1267,"")</f>
        <v/>
      </c>
      <c r="BD1262" s="24" t="str">
        <f t="shared" si="356"/>
        <v/>
      </c>
      <c r="BE1262" s="24" t="str">
        <f>IF(AND($BB$1=5,AG1262=5,$BC$1=AH1262),'Data Entry'!G1267,"")</f>
        <v/>
      </c>
      <c r="BF1262" s="24" t="str">
        <f t="shared" si="357"/>
        <v/>
      </c>
      <c r="BG1262" s="24" t="str">
        <f t="shared" si="358"/>
        <v/>
      </c>
      <c r="BH1262" s="24" t="str">
        <f>IF(AND($BB$1=5,AG1262=5,$BC$1=AH1262),'Data Entry'!E1267,"")</f>
        <v/>
      </c>
      <c r="BI1262" s="24" t="str">
        <f>IF(AND($BB$1=5,AG1262=5,$BC$1=AH1262),'Data Entry'!H1267,"")</f>
        <v/>
      </c>
      <c r="BJ1262" s="24" t="str">
        <f>IF(AND($BB$1=5,AG1262=5,$BC$1=AH1262),'Data Entry'!I1267,"")</f>
        <v/>
      </c>
      <c r="BK1262" s="24" t="str">
        <f t="shared" si="359"/>
        <v/>
      </c>
      <c r="BL1262" s="24" t="str">
        <f t="shared" si="360"/>
        <v/>
      </c>
      <c r="BM1262" s="24" t="str">
        <f t="shared" si="361"/>
        <v/>
      </c>
      <c r="BN1262" s="24" t="str">
        <f t="shared" si="362"/>
        <v/>
      </c>
    </row>
    <row r="1263" spans="1:66">
      <c r="A1263" s="20"/>
      <c r="B1263" s="20"/>
      <c r="C1263" s="20"/>
      <c r="D1263" s="20"/>
      <c r="E1263" s="20"/>
      <c r="F1263" s="20"/>
      <c r="G1263" s="20"/>
      <c r="H1263" s="20"/>
      <c r="I1263" s="20"/>
      <c r="J1263" s="20"/>
      <c r="K1263" s="20"/>
      <c r="L1263" s="20"/>
      <c r="M1263" s="20"/>
      <c r="N1263" s="20"/>
      <c r="O1263" s="20"/>
      <c r="P1263" s="20"/>
      <c r="Q1263" s="20"/>
      <c r="R1263" s="20"/>
      <c r="S1263" s="20"/>
      <c r="T1263" s="20"/>
      <c r="U1263" s="20"/>
      <c r="V1263" s="20"/>
      <c r="W1263" s="20"/>
      <c r="X1263" s="20"/>
      <c r="Y1263" s="20"/>
      <c r="Z1263" s="20"/>
      <c r="AA1263" s="20"/>
      <c r="AB1263" s="20"/>
      <c r="AC1263" s="20"/>
      <c r="AD1263" s="20"/>
      <c r="AE1263" s="27"/>
      <c r="AF1263" t="str">
        <f>IF(AK1263="","",IF(AK1263&gt;0,COUNT($AG$2:AG1263),""))</f>
        <v/>
      </c>
      <c r="AG1263" s="24">
        <f t="shared" si="345"/>
        <v>5</v>
      </c>
      <c r="AH1263" s="24">
        <f>IF(AND($AJ$1=5),'Data Entry'!C1268,"")</f>
        <v>0</v>
      </c>
      <c r="AI1263" s="24">
        <f>IF(AND($AJ$1=5),'Data Entry'!D1268,"")</f>
        <v>0</v>
      </c>
      <c r="AJ1263" s="24" t="str">
        <f t="shared" si="346"/>
        <v/>
      </c>
      <c r="AK1263" s="24">
        <f>IF(AND($AJ$1=5),'Data Entry'!F1268,"")</f>
        <v>0</v>
      </c>
      <c r="AL1263" s="24" t="str">
        <f t="shared" si="347"/>
        <v/>
      </c>
      <c r="AM1263" s="24">
        <f>IF(AND($AJ$1=5),'Data Entry'!G1268,"")</f>
        <v>0</v>
      </c>
      <c r="AN1263" s="24" t="str">
        <f t="shared" si="348"/>
        <v/>
      </c>
      <c r="AO1263" s="24" t="str">
        <f t="shared" si="349"/>
        <v/>
      </c>
      <c r="AP1263" s="24">
        <f>IF(AND($AJ$1=5),'Data Entry'!E1268,"")</f>
        <v>0</v>
      </c>
      <c r="AQ1263" s="24">
        <f>IF(AND($AJ$1=5),'Data Entry'!H1268,"")</f>
        <v>0</v>
      </c>
      <c r="AR1263" s="24">
        <f>IF(AND($AJ$1=5),'Data Entry'!I1268,"")</f>
        <v>0</v>
      </c>
      <c r="AS1263" s="24" t="str">
        <f t="shared" si="350"/>
        <v/>
      </c>
      <c r="AT1263" s="24" t="str">
        <f t="shared" si="351"/>
        <v/>
      </c>
      <c r="AU1263" s="24" t="str">
        <f t="shared" si="352"/>
        <v/>
      </c>
      <c r="AV1263" s="24" t="str">
        <f t="shared" si="353"/>
        <v/>
      </c>
      <c r="AX1263" t="str">
        <f>IF(BC1263="","",IF(BC1263&gt;0,COUNT($AY$2:AY1263),""))</f>
        <v/>
      </c>
      <c r="AY1263" s="24" t="str">
        <f t="shared" si="354"/>
        <v/>
      </c>
      <c r="AZ1263" s="24" t="str">
        <f>IF(AND($BB$1=5,$BC$1=AH1263),'Data Entry'!C1268,"")</f>
        <v/>
      </c>
      <c r="BA1263" s="24" t="str">
        <f>IF(AND($BB$1=5,AG1263=5,$BC$1=AH1263),'Data Entry'!D1268,"")</f>
        <v/>
      </c>
      <c r="BB1263" s="24" t="str">
        <f t="shared" si="355"/>
        <v/>
      </c>
      <c r="BC1263" s="24" t="str">
        <f>IF(AND($BB$1=5,AG1263=5,$BC$1=AH1263),'Data Entry'!F1268,"")</f>
        <v/>
      </c>
      <c r="BD1263" s="24" t="str">
        <f t="shared" si="356"/>
        <v/>
      </c>
      <c r="BE1263" s="24" t="str">
        <f>IF(AND($BB$1=5,AG1263=5,$BC$1=AH1263),'Data Entry'!G1268,"")</f>
        <v/>
      </c>
      <c r="BF1263" s="24" t="str">
        <f t="shared" si="357"/>
        <v/>
      </c>
      <c r="BG1263" s="24" t="str">
        <f t="shared" si="358"/>
        <v/>
      </c>
      <c r="BH1263" s="24" t="str">
        <f>IF(AND($BB$1=5,AG1263=5,$BC$1=AH1263),'Data Entry'!E1268,"")</f>
        <v/>
      </c>
      <c r="BI1263" s="24" t="str">
        <f>IF(AND($BB$1=5,AG1263=5,$BC$1=AH1263),'Data Entry'!H1268,"")</f>
        <v/>
      </c>
      <c r="BJ1263" s="24" t="str">
        <f>IF(AND($BB$1=5,AG1263=5,$BC$1=AH1263),'Data Entry'!I1268,"")</f>
        <v/>
      </c>
      <c r="BK1263" s="24" t="str">
        <f t="shared" si="359"/>
        <v/>
      </c>
      <c r="BL1263" s="24" t="str">
        <f t="shared" si="360"/>
        <v/>
      </c>
      <c r="BM1263" s="24" t="str">
        <f t="shared" si="361"/>
        <v/>
      </c>
      <c r="BN1263" s="24" t="str">
        <f t="shared" si="362"/>
        <v/>
      </c>
    </row>
    <row r="1264" spans="1:66">
      <c r="A1264" s="20"/>
      <c r="B1264" s="20"/>
      <c r="C1264" s="20"/>
      <c r="D1264" s="20"/>
      <c r="E1264" s="20"/>
      <c r="F1264" s="20"/>
      <c r="G1264" s="20"/>
      <c r="H1264" s="20"/>
      <c r="I1264" s="20"/>
      <c r="J1264" s="20"/>
      <c r="K1264" s="20"/>
      <c r="L1264" s="20"/>
      <c r="M1264" s="20"/>
      <c r="N1264" s="20"/>
      <c r="O1264" s="20"/>
      <c r="P1264" s="20"/>
      <c r="Q1264" s="20"/>
      <c r="R1264" s="20"/>
      <c r="S1264" s="20"/>
      <c r="T1264" s="20"/>
      <c r="U1264" s="20"/>
      <c r="V1264" s="20"/>
      <c r="W1264" s="20"/>
      <c r="X1264" s="20"/>
      <c r="Y1264" s="20"/>
      <c r="Z1264" s="20"/>
      <c r="AA1264" s="20"/>
      <c r="AB1264" s="20"/>
      <c r="AC1264" s="20"/>
      <c r="AD1264" s="20"/>
      <c r="AE1264" s="27"/>
      <c r="AF1264" t="str">
        <f>IF(AK1264="","",IF(AK1264&gt;0,COUNT($AG$2:AG1264),""))</f>
        <v/>
      </c>
      <c r="AG1264" s="24">
        <f t="shared" si="345"/>
        <v>5</v>
      </c>
      <c r="AH1264" s="24">
        <f>IF(AND($AJ$1=5),'Data Entry'!C1269,"")</f>
        <v>0</v>
      </c>
      <c r="AI1264" s="24">
        <f>IF(AND($AJ$1=5),'Data Entry'!D1269,"")</f>
        <v>0</v>
      </c>
      <c r="AJ1264" s="24" t="str">
        <f t="shared" si="346"/>
        <v/>
      </c>
      <c r="AK1264" s="24">
        <f>IF(AND($AJ$1=5),'Data Entry'!F1269,"")</f>
        <v>0</v>
      </c>
      <c r="AL1264" s="24" t="str">
        <f t="shared" si="347"/>
        <v/>
      </c>
      <c r="AM1264" s="24">
        <f>IF(AND($AJ$1=5),'Data Entry'!G1269,"")</f>
        <v>0</v>
      </c>
      <c r="AN1264" s="24" t="str">
        <f t="shared" si="348"/>
        <v/>
      </c>
      <c r="AO1264" s="24" t="str">
        <f t="shared" si="349"/>
        <v/>
      </c>
      <c r="AP1264" s="24">
        <f>IF(AND($AJ$1=5),'Data Entry'!E1269,"")</f>
        <v>0</v>
      </c>
      <c r="AQ1264" s="24">
        <f>IF(AND($AJ$1=5),'Data Entry'!H1269,"")</f>
        <v>0</v>
      </c>
      <c r="AR1264" s="24">
        <f>IF(AND($AJ$1=5),'Data Entry'!I1269,"")</f>
        <v>0</v>
      </c>
      <c r="AS1264" s="24" t="str">
        <f t="shared" si="350"/>
        <v/>
      </c>
      <c r="AT1264" s="24" t="str">
        <f t="shared" si="351"/>
        <v/>
      </c>
      <c r="AU1264" s="24" t="str">
        <f t="shared" si="352"/>
        <v/>
      </c>
      <c r="AV1264" s="24" t="str">
        <f t="shared" si="353"/>
        <v/>
      </c>
      <c r="AX1264" t="str">
        <f>IF(BC1264="","",IF(BC1264&gt;0,COUNT($AY$2:AY1264),""))</f>
        <v/>
      </c>
      <c r="AY1264" s="24" t="str">
        <f t="shared" si="354"/>
        <v/>
      </c>
      <c r="AZ1264" s="24" t="str">
        <f>IF(AND($BB$1=5,$BC$1=AH1264),'Data Entry'!C1269,"")</f>
        <v/>
      </c>
      <c r="BA1264" s="24" t="str">
        <f>IF(AND($BB$1=5,AG1264=5,$BC$1=AH1264),'Data Entry'!D1269,"")</f>
        <v/>
      </c>
      <c r="BB1264" s="24" t="str">
        <f t="shared" si="355"/>
        <v/>
      </c>
      <c r="BC1264" s="24" t="str">
        <f>IF(AND($BB$1=5,AG1264=5,$BC$1=AH1264),'Data Entry'!F1269,"")</f>
        <v/>
      </c>
      <c r="BD1264" s="24" t="str">
        <f t="shared" si="356"/>
        <v/>
      </c>
      <c r="BE1264" s="24" t="str">
        <f>IF(AND($BB$1=5,AG1264=5,$BC$1=AH1264),'Data Entry'!G1269,"")</f>
        <v/>
      </c>
      <c r="BF1264" s="24" t="str">
        <f t="shared" si="357"/>
        <v/>
      </c>
      <c r="BG1264" s="24" t="str">
        <f t="shared" si="358"/>
        <v/>
      </c>
      <c r="BH1264" s="24" t="str">
        <f>IF(AND($BB$1=5,AG1264=5,$BC$1=AH1264),'Data Entry'!E1269,"")</f>
        <v/>
      </c>
      <c r="BI1264" s="24" t="str">
        <f>IF(AND($BB$1=5,AG1264=5,$BC$1=AH1264),'Data Entry'!H1269,"")</f>
        <v/>
      </c>
      <c r="BJ1264" s="24" t="str">
        <f>IF(AND($BB$1=5,AG1264=5,$BC$1=AH1264),'Data Entry'!I1269,"")</f>
        <v/>
      </c>
      <c r="BK1264" s="24" t="str">
        <f t="shared" si="359"/>
        <v/>
      </c>
      <c r="BL1264" s="24" t="str">
        <f t="shared" si="360"/>
        <v/>
      </c>
      <c r="BM1264" s="24" t="str">
        <f t="shared" si="361"/>
        <v/>
      </c>
      <c r="BN1264" s="24" t="str">
        <f t="shared" si="362"/>
        <v/>
      </c>
    </row>
    <row r="1265" spans="1:66">
      <c r="A1265" s="20"/>
      <c r="B1265" s="20"/>
      <c r="C1265" s="20"/>
      <c r="D1265" s="20"/>
      <c r="E1265" s="20"/>
      <c r="F1265" s="20"/>
      <c r="G1265" s="20"/>
      <c r="H1265" s="20"/>
      <c r="I1265" s="20"/>
      <c r="J1265" s="20"/>
      <c r="K1265" s="20"/>
      <c r="L1265" s="20"/>
      <c r="M1265" s="20"/>
      <c r="N1265" s="20"/>
      <c r="O1265" s="20"/>
      <c r="P1265" s="20"/>
      <c r="Q1265" s="20"/>
      <c r="R1265" s="20"/>
      <c r="S1265" s="20"/>
      <c r="T1265" s="20"/>
      <c r="U1265" s="20"/>
      <c r="V1265" s="20"/>
      <c r="W1265" s="20"/>
      <c r="X1265" s="20"/>
      <c r="Y1265" s="20"/>
      <c r="Z1265" s="20"/>
      <c r="AA1265" s="20"/>
      <c r="AB1265" s="20"/>
      <c r="AC1265" s="20"/>
      <c r="AD1265" s="20"/>
      <c r="AE1265" s="27"/>
      <c r="AF1265" t="str">
        <f>IF(AK1265="","",IF(AK1265&gt;0,COUNT($AG$2:AG1265),""))</f>
        <v/>
      </c>
      <c r="AG1265" s="24">
        <f t="shared" si="345"/>
        <v>5</v>
      </c>
      <c r="AH1265" s="24">
        <f>IF(AND($AJ$1=5),'Data Entry'!C1270,"")</f>
        <v>0</v>
      </c>
      <c r="AI1265" s="24">
        <f>IF(AND($AJ$1=5),'Data Entry'!D1270,"")</f>
        <v>0</v>
      </c>
      <c r="AJ1265" s="24" t="str">
        <f t="shared" si="346"/>
        <v/>
      </c>
      <c r="AK1265" s="24">
        <f>IF(AND($AJ$1=5),'Data Entry'!F1270,"")</f>
        <v>0</v>
      </c>
      <c r="AL1265" s="24" t="str">
        <f t="shared" si="347"/>
        <v/>
      </c>
      <c r="AM1265" s="24">
        <f>IF(AND($AJ$1=5),'Data Entry'!G1270,"")</f>
        <v>0</v>
      </c>
      <c r="AN1265" s="24" t="str">
        <f t="shared" si="348"/>
        <v/>
      </c>
      <c r="AO1265" s="24" t="str">
        <f t="shared" si="349"/>
        <v/>
      </c>
      <c r="AP1265" s="24">
        <f>IF(AND($AJ$1=5),'Data Entry'!E1270,"")</f>
        <v>0</v>
      </c>
      <c r="AQ1265" s="24">
        <f>IF(AND($AJ$1=5),'Data Entry'!H1270,"")</f>
        <v>0</v>
      </c>
      <c r="AR1265" s="24">
        <f>IF(AND($AJ$1=5),'Data Entry'!I1270,"")</f>
        <v>0</v>
      </c>
      <c r="AS1265" s="24" t="str">
        <f t="shared" si="350"/>
        <v/>
      </c>
      <c r="AT1265" s="24" t="str">
        <f t="shared" si="351"/>
        <v/>
      </c>
      <c r="AU1265" s="24" t="str">
        <f t="shared" si="352"/>
        <v/>
      </c>
      <c r="AV1265" s="24" t="str">
        <f t="shared" si="353"/>
        <v/>
      </c>
      <c r="AX1265" t="str">
        <f>IF(BC1265="","",IF(BC1265&gt;0,COUNT($AY$2:AY1265),""))</f>
        <v/>
      </c>
      <c r="AY1265" s="24" t="str">
        <f t="shared" si="354"/>
        <v/>
      </c>
      <c r="AZ1265" s="24" t="str">
        <f>IF(AND($BB$1=5,$BC$1=AH1265),'Data Entry'!C1270,"")</f>
        <v/>
      </c>
      <c r="BA1265" s="24" t="str">
        <f>IF(AND($BB$1=5,AG1265=5,$BC$1=AH1265),'Data Entry'!D1270,"")</f>
        <v/>
      </c>
      <c r="BB1265" s="24" t="str">
        <f t="shared" si="355"/>
        <v/>
      </c>
      <c r="BC1265" s="24" t="str">
        <f>IF(AND($BB$1=5,AG1265=5,$BC$1=AH1265),'Data Entry'!F1270,"")</f>
        <v/>
      </c>
      <c r="BD1265" s="24" t="str">
        <f t="shared" si="356"/>
        <v/>
      </c>
      <c r="BE1265" s="24" t="str">
        <f>IF(AND($BB$1=5,AG1265=5,$BC$1=AH1265),'Data Entry'!G1270,"")</f>
        <v/>
      </c>
      <c r="BF1265" s="24" t="str">
        <f t="shared" si="357"/>
        <v/>
      </c>
      <c r="BG1265" s="24" t="str">
        <f t="shared" si="358"/>
        <v/>
      </c>
      <c r="BH1265" s="24" t="str">
        <f>IF(AND($BB$1=5,AG1265=5,$BC$1=AH1265),'Data Entry'!E1270,"")</f>
        <v/>
      </c>
      <c r="BI1265" s="24" t="str">
        <f>IF(AND($BB$1=5,AG1265=5,$BC$1=AH1265),'Data Entry'!H1270,"")</f>
        <v/>
      </c>
      <c r="BJ1265" s="24" t="str">
        <f>IF(AND($BB$1=5,AG1265=5,$BC$1=AH1265),'Data Entry'!I1270,"")</f>
        <v/>
      </c>
      <c r="BK1265" s="24" t="str">
        <f t="shared" si="359"/>
        <v/>
      </c>
      <c r="BL1265" s="24" t="str">
        <f t="shared" si="360"/>
        <v/>
      </c>
      <c r="BM1265" s="24" t="str">
        <f t="shared" si="361"/>
        <v/>
      </c>
      <c r="BN1265" s="24" t="str">
        <f t="shared" si="362"/>
        <v/>
      </c>
    </row>
    <row r="1266" spans="1:66">
      <c r="A1266" s="20"/>
      <c r="B1266" s="20"/>
      <c r="C1266" s="20"/>
      <c r="D1266" s="20"/>
      <c r="E1266" s="20"/>
      <c r="F1266" s="20"/>
      <c r="G1266" s="20"/>
      <c r="H1266" s="20"/>
      <c r="I1266" s="20"/>
      <c r="J1266" s="20"/>
      <c r="K1266" s="20"/>
      <c r="L1266" s="20"/>
      <c r="M1266" s="20"/>
      <c r="N1266" s="20"/>
      <c r="O1266" s="20"/>
      <c r="P1266" s="20"/>
      <c r="Q1266" s="20"/>
      <c r="R1266" s="20"/>
      <c r="S1266" s="20"/>
      <c r="T1266" s="20"/>
      <c r="U1266" s="20"/>
      <c r="V1266" s="20"/>
      <c r="W1266" s="20"/>
      <c r="X1266" s="20"/>
      <c r="Y1266" s="20"/>
      <c r="Z1266" s="20"/>
      <c r="AA1266" s="20"/>
      <c r="AB1266" s="20"/>
      <c r="AC1266" s="20"/>
      <c r="AD1266" s="20"/>
      <c r="AE1266" s="27"/>
      <c r="AF1266" t="str">
        <f>IF(AK1266="","",IF(AK1266&gt;0,COUNT($AG$2:AG1266),""))</f>
        <v/>
      </c>
      <c r="AG1266" s="24">
        <f t="shared" si="345"/>
        <v>5</v>
      </c>
      <c r="AH1266" s="24">
        <f>IF(AND($AJ$1=5),'Data Entry'!C1271,"")</f>
        <v>0</v>
      </c>
      <c r="AI1266" s="24">
        <f>IF(AND($AJ$1=5),'Data Entry'!D1271,"")</f>
        <v>0</v>
      </c>
      <c r="AJ1266" s="24" t="str">
        <f t="shared" si="346"/>
        <v/>
      </c>
      <c r="AK1266" s="24">
        <f>IF(AND($AJ$1=5),'Data Entry'!F1271,"")</f>
        <v>0</v>
      </c>
      <c r="AL1266" s="24" t="str">
        <f t="shared" si="347"/>
        <v/>
      </c>
      <c r="AM1266" s="24">
        <f>IF(AND($AJ$1=5),'Data Entry'!G1271,"")</f>
        <v>0</v>
      </c>
      <c r="AN1266" s="24" t="str">
        <f t="shared" si="348"/>
        <v/>
      </c>
      <c r="AO1266" s="24" t="str">
        <f t="shared" si="349"/>
        <v/>
      </c>
      <c r="AP1266" s="24">
        <f>IF(AND($AJ$1=5),'Data Entry'!E1271,"")</f>
        <v>0</v>
      </c>
      <c r="AQ1266" s="24">
        <f>IF(AND($AJ$1=5),'Data Entry'!H1271,"")</f>
        <v>0</v>
      </c>
      <c r="AR1266" s="24">
        <f>IF(AND($AJ$1=5),'Data Entry'!I1271,"")</f>
        <v>0</v>
      </c>
      <c r="AS1266" s="24" t="str">
        <f t="shared" si="350"/>
        <v/>
      </c>
      <c r="AT1266" s="24" t="str">
        <f t="shared" si="351"/>
        <v/>
      </c>
      <c r="AU1266" s="24" t="str">
        <f t="shared" si="352"/>
        <v/>
      </c>
      <c r="AV1266" s="24" t="str">
        <f t="shared" si="353"/>
        <v/>
      </c>
      <c r="AX1266" t="str">
        <f>IF(BC1266="","",IF(BC1266&gt;0,COUNT($AY$2:AY1266),""))</f>
        <v/>
      </c>
      <c r="AY1266" s="24" t="str">
        <f t="shared" si="354"/>
        <v/>
      </c>
      <c r="AZ1266" s="24" t="str">
        <f>IF(AND($BB$1=5,$BC$1=AH1266),'Data Entry'!C1271,"")</f>
        <v/>
      </c>
      <c r="BA1266" s="24" t="str">
        <f>IF(AND($BB$1=5,AG1266=5,$BC$1=AH1266),'Data Entry'!D1271,"")</f>
        <v/>
      </c>
      <c r="BB1266" s="24" t="str">
        <f t="shared" si="355"/>
        <v/>
      </c>
      <c r="BC1266" s="24" t="str">
        <f>IF(AND($BB$1=5,AG1266=5,$BC$1=AH1266),'Data Entry'!F1271,"")</f>
        <v/>
      </c>
      <c r="BD1266" s="24" t="str">
        <f t="shared" si="356"/>
        <v/>
      </c>
      <c r="BE1266" s="24" t="str">
        <f>IF(AND($BB$1=5,AG1266=5,$BC$1=AH1266),'Data Entry'!G1271,"")</f>
        <v/>
      </c>
      <c r="BF1266" s="24" t="str">
        <f t="shared" si="357"/>
        <v/>
      </c>
      <c r="BG1266" s="24" t="str">
        <f t="shared" si="358"/>
        <v/>
      </c>
      <c r="BH1266" s="24" t="str">
        <f>IF(AND($BB$1=5,AG1266=5,$BC$1=AH1266),'Data Entry'!E1271,"")</f>
        <v/>
      </c>
      <c r="BI1266" s="24" t="str">
        <f>IF(AND($BB$1=5,AG1266=5,$BC$1=AH1266),'Data Entry'!H1271,"")</f>
        <v/>
      </c>
      <c r="BJ1266" s="24" t="str">
        <f>IF(AND($BB$1=5,AG1266=5,$BC$1=AH1266),'Data Entry'!I1271,"")</f>
        <v/>
      </c>
      <c r="BK1266" s="24" t="str">
        <f t="shared" si="359"/>
        <v/>
      </c>
      <c r="BL1266" s="24" t="str">
        <f t="shared" si="360"/>
        <v/>
      </c>
      <c r="BM1266" s="24" t="str">
        <f t="shared" si="361"/>
        <v/>
      </c>
      <c r="BN1266" s="24" t="str">
        <f t="shared" si="362"/>
        <v/>
      </c>
    </row>
    <row r="1267" spans="1:66">
      <c r="A1267" s="20"/>
      <c r="B1267" s="20"/>
      <c r="C1267" s="20"/>
      <c r="D1267" s="20"/>
      <c r="E1267" s="20"/>
      <c r="F1267" s="20"/>
      <c r="G1267" s="20"/>
      <c r="H1267" s="20"/>
      <c r="I1267" s="20"/>
      <c r="J1267" s="20"/>
      <c r="K1267" s="20"/>
      <c r="L1267" s="20"/>
      <c r="M1267" s="20"/>
      <c r="N1267" s="20"/>
      <c r="O1267" s="20"/>
      <c r="P1267" s="20"/>
      <c r="Q1267" s="20"/>
      <c r="R1267" s="20"/>
      <c r="S1267" s="20"/>
      <c r="T1267" s="20"/>
      <c r="U1267" s="20"/>
      <c r="V1267" s="20"/>
      <c r="W1267" s="20"/>
      <c r="X1267" s="20"/>
      <c r="Y1267" s="20"/>
      <c r="Z1267" s="20"/>
      <c r="AA1267" s="20"/>
      <c r="AB1267" s="20"/>
      <c r="AC1267" s="20"/>
      <c r="AD1267" s="20"/>
      <c r="AE1267" s="27"/>
      <c r="AF1267" t="str">
        <f>IF(AK1267="","",IF(AK1267&gt;0,COUNT($AG$2:AG1267),""))</f>
        <v/>
      </c>
      <c r="AG1267" s="24">
        <f t="shared" si="345"/>
        <v>5</v>
      </c>
      <c r="AH1267" s="24">
        <f>IF(AND($AJ$1=5),'Data Entry'!C1272,"")</f>
        <v>0</v>
      </c>
      <c r="AI1267" s="24">
        <f>IF(AND($AJ$1=5),'Data Entry'!D1272,"")</f>
        <v>0</v>
      </c>
      <c r="AJ1267" s="24" t="str">
        <f t="shared" si="346"/>
        <v/>
      </c>
      <c r="AK1267" s="24">
        <f>IF(AND($AJ$1=5),'Data Entry'!F1272,"")</f>
        <v>0</v>
      </c>
      <c r="AL1267" s="24" t="str">
        <f t="shared" si="347"/>
        <v/>
      </c>
      <c r="AM1267" s="24">
        <f>IF(AND($AJ$1=5),'Data Entry'!G1272,"")</f>
        <v>0</v>
      </c>
      <c r="AN1267" s="24" t="str">
        <f t="shared" si="348"/>
        <v/>
      </c>
      <c r="AO1267" s="24" t="str">
        <f t="shared" si="349"/>
        <v/>
      </c>
      <c r="AP1267" s="24">
        <f>IF(AND($AJ$1=5),'Data Entry'!E1272,"")</f>
        <v>0</v>
      </c>
      <c r="AQ1267" s="24">
        <f>IF(AND($AJ$1=5),'Data Entry'!H1272,"")</f>
        <v>0</v>
      </c>
      <c r="AR1267" s="24">
        <f>IF(AND($AJ$1=5),'Data Entry'!I1272,"")</f>
        <v>0</v>
      </c>
      <c r="AS1267" s="24" t="str">
        <f t="shared" si="350"/>
        <v/>
      </c>
      <c r="AT1267" s="24" t="str">
        <f t="shared" si="351"/>
        <v/>
      </c>
      <c r="AU1267" s="24" t="str">
        <f t="shared" si="352"/>
        <v/>
      </c>
      <c r="AV1267" s="24" t="str">
        <f t="shared" si="353"/>
        <v/>
      </c>
      <c r="AX1267" t="str">
        <f>IF(BC1267="","",IF(BC1267&gt;0,COUNT($AY$2:AY1267),""))</f>
        <v/>
      </c>
      <c r="AY1267" s="24" t="str">
        <f t="shared" si="354"/>
        <v/>
      </c>
      <c r="AZ1267" s="24" t="str">
        <f>IF(AND($BB$1=5,$BC$1=AH1267),'Data Entry'!C1272,"")</f>
        <v/>
      </c>
      <c r="BA1267" s="24" t="str">
        <f>IF(AND($BB$1=5,AG1267=5,$BC$1=AH1267),'Data Entry'!D1272,"")</f>
        <v/>
      </c>
      <c r="BB1267" s="24" t="str">
        <f t="shared" si="355"/>
        <v/>
      </c>
      <c r="BC1267" s="24" t="str">
        <f>IF(AND($BB$1=5,AG1267=5,$BC$1=AH1267),'Data Entry'!F1272,"")</f>
        <v/>
      </c>
      <c r="BD1267" s="24" t="str">
        <f t="shared" si="356"/>
        <v/>
      </c>
      <c r="BE1267" s="24" t="str">
        <f>IF(AND($BB$1=5,AG1267=5,$BC$1=AH1267),'Data Entry'!G1272,"")</f>
        <v/>
      </c>
      <c r="BF1267" s="24" t="str">
        <f t="shared" si="357"/>
        <v/>
      </c>
      <c r="BG1267" s="24" t="str">
        <f t="shared" si="358"/>
        <v/>
      </c>
      <c r="BH1267" s="24" t="str">
        <f>IF(AND($BB$1=5,AG1267=5,$BC$1=AH1267),'Data Entry'!E1272,"")</f>
        <v/>
      </c>
      <c r="BI1267" s="24" t="str">
        <f>IF(AND($BB$1=5,AG1267=5,$BC$1=AH1267),'Data Entry'!H1272,"")</f>
        <v/>
      </c>
      <c r="BJ1267" s="24" t="str">
        <f>IF(AND($BB$1=5,AG1267=5,$BC$1=AH1267),'Data Entry'!I1272,"")</f>
        <v/>
      </c>
      <c r="BK1267" s="24" t="str">
        <f t="shared" si="359"/>
        <v/>
      </c>
      <c r="BL1267" s="24" t="str">
        <f t="shared" si="360"/>
        <v/>
      </c>
      <c r="BM1267" s="24" t="str">
        <f t="shared" si="361"/>
        <v/>
      </c>
      <c r="BN1267" s="24" t="str">
        <f t="shared" si="362"/>
        <v/>
      </c>
    </row>
    <row r="1268" spans="1:66">
      <c r="A1268" s="20"/>
      <c r="B1268" s="20"/>
      <c r="C1268" s="20"/>
      <c r="D1268" s="20"/>
      <c r="E1268" s="20"/>
      <c r="F1268" s="20"/>
      <c r="G1268" s="20"/>
      <c r="H1268" s="20"/>
      <c r="I1268" s="20"/>
      <c r="J1268" s="20"/>
      <c r="K1268" s="20"/>
      <c r="L1268" s="20"/>
      <c r="M1268" s="20"/>
      <c r="N1268" s="20"/>
      <c r="O1268" s="20"/>
      <c r="P1268" s="20"/>
      <c r="Q1268" s="20"/>
      <c r="R1268" s="20"/>
      <c r="S1268" s="20"/>
      <c r="T1268" s="20"/>
      <c r="U1268" s="20"/>
      <c r="V1268" s="20"/>
      <c r="W1268" s="20"/>
      <c r="X1268" s="20"/>
      <c r="Y1268" s="20"/>
      <c r="Z1268" s="20"/>
      <c r="AA1268" s="20"/>
      <c r="AB1268" s="20"/>
      <c r="AC1268" s="20"/>
      <c r="AD1268" s="20"/>
      <c r="AE1268" s="27"/>
      <c r="AF1268" t="str">
        <f>IF(AK1268="","",IF(AK1268&gt;0,COUNT($AG$2:AG1268),""))</f>
        <v/>
      </c>
      <c r="AG1268" s="24">
        <f t="shared" si="345"/>
        <v>5</v>
      </c>
      <c r="AH1268" s="24">
        <f>IF(AND($AJ$1=5),'Data Entry'!C1273,"")</f>
        <v>0</v>
      </c>
      <c r="AI1268" s="24">
        <f>IF(AND($AJ$1=5),'Data Entry'!D1273,"")</f>
        <v>0</v>
      </c>
      <c r="AJ1268" s="24" t="str">
        <f t="shared" si="346"/>
        <v/>
      </c>
      <c r="AK1268" s="24">
        <f>IF(AND($AJ$1=5),'Data Entry'!F1273,"")</f>
        <v>0</v>
      </c>
      <c r="AL1268" s="24" t="str">
        <f t="shared" si="347"/>
        <v/>
      </c>
      <c r="AM1268" s="24">
        <f>IF(AND($AJ$1=5),'Data Entry'!G1273,"")</f>
        <v>0</v>
      </c>
      <c r="AN1268" s="24" t="str">
        <f t="shared" si="348"/>
        <v/>
      </c>
      <c r="AO1268" s="24" t="str">
        <f t="shared" si="349"/>
        <v/>
      </c>
      <c r="AP1268" s="24">
        <f>IF(AND($AJ$1=5),'Data Entry'!E1273,"")</f>
        <v>0</v>
      </c>
      <c r="AQ1268" s="24">
        <f>IF(AND($AJ$1=5),'Data Entry'!H1273,"")</f>
        <v>0</v>
      </c>
      <c r="AR1268" s="24">
        <f>IF(AND($AJ$1=5),'Data Entry'!I1273,"")</f>
        <v>0</v>
      </c>
      <c r="AS1268" s="24" t="str">
        <f t="shared" si="350"/>
        <v/>
      </c>
      <c r="AT1268" s="24" t="str">
        <f t="shared" si="351"/>
        <v/>
      </c>
      <c r="AU1268" s="24" t="str">
        <f t="shared" si="352"/>
        <v/>
      </c>
      <c r="AV1268" s="24" t="str">
        <f t="shared" si="353"/>
        <v/>
      </c>
      <c r="AX1268" t="str">
        <f>IF(BC1268="","",IF(BC1268&gt;0,COUNT($AY$2:AY1268),""))</f>
        <v/>
      </c>
      <c r="AY1268" s="24" t="str">
        <f t="shared" si="354"/>
        <v/>
      </c>
      <c r="AZ1268" s="24" t="str">
        <f>IF(AND($BB$1=5,$BC$1=AH1268),'Data Entry'!C1273,"")</f>
        <v/>
      </c>
      <c r="BA1268" s="24" t="str">
        <f>IF(AND($BB$1=5,AG1268=5,$BC$1=AH1268),'Data Entry'!D1273,"")</f>
        <v/>
      </c>
      <c r="BB1268" s="24" t="str">
        <f t="shared" si="355"/>
        <v/>
      </c>
      <c r="BC1268" s="24" t="str">
        <f>IF(AND($BB$1=5,AG1268=5,$BC$1=AH1268),'Data Entry'!F1273,"")</f>
        <v/>
      </c>
      <c r="BD1268" s="24" t="str">
        <f t="shared" si="356"/>
        <v/>
      </c>
      <c r="BE1268" s="24" t="str">
        <f>IF(AND($BB$1=5,AG1268=5,$BC$1=AH1268),'Data Entry'!G1273,"")</f>
        <v/>
      </c>
      <c r="BF1268" s="24" t="str">
        <f t="shared" si="357"/>
        <v/>
      </c>
      <c r="BG1268" s="24" t="str">
        <f t="shared" si="358"/>
        <v/>
      </c>
      <c r="BH1268" s="24" t="str">
        <f>IF(AND($BB$1=5,AG1268=5,$BC$1=AH1268),'Data Entry'!E1273,"")</f>
        <v/>
      </c>
      <c r="BI1268" s="24" t="str">
        <f>IF(AND($BB$1=5,AG1268=5,$BC$1=AH1268),'Data Entry'!H1273,"")</f>
        <v/>
      </c>
      <c r="BJ1268" s="24" t="str">
        <f>IF(AND($BB$1=5,AG1268=5,$BC$1=AH1268),'Data Entry'!I1273,"")</f>
        <v/>
      </c>
      <c r="BK1268" s="24" t="str">
        <f t="shared" si="359"/>
        <v/>
      </c>
      <c r="BL1268" s="24" t="str">
        <f t="shared" si="360"/>
        <v/>
      </c>
      <c r="BM1268" s="24" t="str">
        <f t="shared" si="361"/>
        <v/>
      </c>
      <c r="BN1268" s="24" t="str">
        <f t="shared" si="362"/>
        <v/>
      </c>
    </row>
    <row r="1269" spans="1:66">
      <c r="A1269" s="20"/>
      <c r="B1269" s="20"/>
      <c r="C1269" s="20"/>
      <c r="D1269" s="20"/>
      <c r="E1269" s="20"/>
      <c r="F1269" s="20"/>
      <c r="G1269" s="20"/>
      <c r="H1269" s="20"/>
      <c r="I1269" s="20"/>
      <c r="J1269" s="20"/>
      <c r="K1269" s="20"/>
      <c r="L1269" s="20"/>
      <c r="M1269" s="20"/>
      <c r="N1269" s="20"/>
      <c r="O1269" s="20"/>
      <c r="P1269" s="20"/>
      <c r="Q1269" s="20"/>
      <c r="R1269" s="20"/>
      <c r="S1269" s="20"/>
      <c r="T1269" s="20"/>
      <c r="U1269" s="20"/>
      <c r="V1269" s="20"/>
      <c r="W1269" s="20"/>
      <c r="X1269" s="20"/>
      <c r="Y1269" s="20"/>
      <c r="Z1269" s="20"/>
      <c r="AA1269" s="20"/>
      <c r="AB1269" s="20"/>
      <c r="AC1269" s="20"/>
      <c r="AD1269" s="20"/>
      <c r="AE1269" s="27"/>
      <c r="AF1269" t="str">
        <f>IF(AK1269="","",IF(AK1269&gt;0,COUNT($AG$2:AG1269),""))</f>
        <v/>
      </c>
      <c r="AG1269" s="24">
        <f t="shared" si="345"/>
        <v>5</v>
      </c>
      <c r="AH1269" s="24">
        <f>IF(AND($AJ$1=5),'Data Entry'!C1274,"")</f>
        <v>0</v>
      </c>
      <c r="AI1269" s="24">
        <f>IF(AND($AJ$1=5),'Data Entry'!D1274,"")</f>
        <v>0</v>
      </c>
      <c r="AJ1269" s="24" t="str">
        <f t="shared" si="346"/>
        <v/>
      </c>
      <c r="AK1269" s="24">
        <f>IF(AND($AJ$1=5),'Data Entry'!F1274,"")</f>
        <v>0</v>
      </c>
      <c r="AL1269" s="24" t="str">
        <f t="shared" si="347"/>
        <v/>
      </c>
      <c r="AM1269" s="24">
        <f>IF(AND($AJ$1=5),'Data Entry'!G1274,"")</f>
        <v>0</v>
      </c>
      <c r="AN1269" s="24" t="str">
        <f t="shared" si="348"/>
        <v/>
      </c>
      <c r="AO1269" s="24" t="str">
        <f t="shared" si="349"/>
        <v/>
      </c>
      <c r="AP1269" s="24">
        <f>IF(AND($AJ$1=5),'Data Entry'!E1274,"")</f>
        <v>0</v>
      </c>
      <c r="AQ1269" s="24">
        <f>IF(AND($AJ$1=5),'Data Entry'!H1274,"")</f>
        <v>0</v>
      </c>
      <c r="AR1269" s="24">
        <f>IF(AND($AJ$1=5),'Data Entry'!I1274,"")</f>
        <v>0</v>
      </c>
      <c r="AS1269" s="24" t="str">
        <f t="shared" si="350"/>
        <v/>
      </c>
      <c r="AT1269" s="24" t="str">
        <f t="shared" si="351"/>
        <v/>
      </c>
      <c r="AU1269" s="24" t="str">
        <f t="shared" si="352"/>
        <v/>
      </c>
      <c r="AV1269" s="24" t="str">
        <f t="shared" si="353"/>
        <v/>
      </c>
      <c r="AX1269" t="str">
        <f>IF(BC1269="","",IF(BC1269&gt;0,COUNT($AY$2:AY1269),""))</f>
        <v/>
      </c>
      <c r="AY1269" s="24" t="str">
        <f t="shared" si="354"/>
        <v/>
      </c>
      <c r="AZ1269" s="24" t="str">
        <f>IF(AND($BB$1=5,$BC$1=AH1269),'Data Entry'!C1274,"")</f>
        <v/>
      </c>
      <c r="BA1269" s="24" t="str">
        <f>IF(AND($BB$1=5,AG1269=5,$BC$1=AH1269),'Data Entry'!D1274,"")</f>
        <v/>
      </c>
      <c r="BB1269" s="24" t="str">
        <f t="shared" si="355"/>
        <v/>
      </c>
      <c r="BC1269" s="24" t="str">
        <f>IF(AND($BB$1=5,AG1269=5,$BC$1=AH1269),'Data Entry'!F1274,"")</f>
        <v/>
      </c>
      <c r="BD1269" s="24" t="str">
        <f t="shared" si="356"/>
        <v/>
      </c>
      <c r="BE1269" s="24" t="str">
        <f>IF(AND($BB$1=5,AG1269=5,$BC$1=AH1269),'Data Entry'!G1274,"")</f>
        <v/>
      </c>
      <c r="BF1269" s="24" t="str">
        <f t="shared" si="357"/>
        <v/>
      </c>
      <c r="BG1269" s="24" t="str">
        <f t="shared" si="358"/>
        <v/>
      </c>
      <c r="BH1269" s="24" t="str">
        <f>IF(AND($BB$1=5,AG1269=5,$BC$1=AH1269),'Data Entry'!E1274,"")</f>
        <v/>
      </c>
      <c r="BI1269" s="24" t="str">
        <f>IF(AND($BB$1=5,AG1269=5,$BC$1=AH1269),'Data Entry'!H1274,"")</f>
        <v/>
      </c>
      <c r="BJ1269" s="24" t="str">
        <f>IF(AND($BB$1=5,AG1269=5,$BC$1=AH1269),'Data Entry'!I1274,"")</f>
        <v/>
      </c>
      <c r="BK1269" s="24" t="str">
        <f t="shared" si="359"/>
        <v/>
      </c>
      <c r="BL1269" s="24" t="str">
        <f t="shared" si="360"/>
        <v/>
      </c>
      <c r="BM1269" s="24" t="str">
        <f t="shared" si="361"/>
        <v/>
      </c>
      <c r="BN1269" s="24" t="str">
        <f t="shared" si="362"/>
        <v/>
      </c>
    </row>
    <row r="1270" spans="1:66">
      <c r="A1270" s="20"/>
      <c r="B1270" s="20"/>
      <c r="C1270" s="20"/>
      <c r="D1270" s="20"/>
      <c r="E1270" s="20"/>
      <c r="F1270" s="20"/>
      <c r="G1270" s="20"/>
      <c r="H1270" s="20"/>
      <c r="I1270" s="20"/>
      <c r="J1270" s="20"/>
      <c r="K1270" s="20"/>
      <c r="L1270" s="20"/>
      <c r="M1270" s="20"/>
      <c r="N1270" s="20"/>
      <c r="O1270" s="20"/>
      <c r="P1270" s="20"/>
      <c r="Q1270" s="20"/>
      <c r="R1270" s="20"/>
      <c r="S1270" s="20"/>
      <c r="T1270" s="20"/>
      <c r="U1270" s="20"/>
      <c r="V1270" s="20"/>
      <c r="W1270" s="20"/>
      <c r="X1270" s="20"/>
      <c r="Y1270" s="20"/>
      <c r="Z1270" s="20"/>
      <c r="AA1270" s="20"/>
      <c r="AB1270" s="20"/>
      <c r="AC1270" s="20"/>
      <c r="AD1270" s="20"/>
      <c r="AE1270" s="27"/>
      <c r="AF1270" t="str">
        <f>IF(AK1270="","",IF(AK1270&gt;0,COUNT($AG$2:AG1270),""))</f>
        <v/>
      </c>
      <c r="AG1270" s="24">
        <f t="shared" si="345"/>
        <v>5</v>
      </c>
      <c r="AH1270" s="24">
        <f>IF(AND($AJ$1=5),'Data Entry'!C1275,"")</f>
        <v>0</v>
      </c>
      <c r="AI1270" s="24">
        <f>IF(AND($AJ$1=5),'Data Entry'!D1275,"")</f>
        <v>0</v>
      </c>
      <c r="AJ1270" s="24" t="str">
        <f t="shared" si="346"/>
        <v/>
      </c>
      <c r="AK1270" s="24">
        <f>IF(AND($AJ$1=5),'Data Entry'!F1275,"")</f>
        <v>0</v>
      </c>
      <c r="AL1270" s="24" t="str">
        <f t="shared" si="347"/>
        <v/>
      </c>
      <c r="AM1270" s="24">
        <f>IF(AND($AJ$1=5),'Data Entry'!G1275,"")</f>
        <v>0</v>
      </c>
      <c r="AN1270" s="24" t="str">
        <f t="shared" si="348"/>
        <v/>
      </c>
      <c r="AO1270" s="24" t="str">
        <f t="shared" si="349"/>
        <v/>
      </c>
      <c r="AP1270" s="24">
        <f>IF(AND($AJ$1=5),'Data Entry'!E1275,"")</f>
        <v>0</v>
      </c>
      <c r="AQ1270" s="24">
        <f>IF(AND($AJ$1=5),'Data Entry'!H1275,"")</f>
        <v>0</v>
      </c>
      <c r="AR1270" s="24">
        <f>IF(AND($AJ$1=5),'Data Entry'!I1275,"")</f>
        <v>0</v>
      </c>
      <c r="AS1270" s="24" t="str">
        <f t="shared" si="350"/>
        <v/>
      </c>
      <c r="AT1270" s="24" t="str">
        <f t="shared" si="351"/>
        <v/>
      </c>
      <c r="AU1270" s="24" t="str">
        <f t="shared" si="352"/>
        <v/>
      </c>
      <c r="AV1270" s="24" t="str">
        <f t="shared" si="353"/>
        <v/>
      </c>
      <c r="AX1270" t="str">
        <f>IF(BC1270="","",IF(BC1270&gt;0,COUNT($AY$2:AY1270),""))</f>
        <v/>
      </c>
      <c r="AY1270" s="24" t="str">
        <f t="shared" si="354"/>
        <v/>
      </c>
      <c r="AZ1270" s="24" t="str">
        <f>IF(AND($BB$1=5,$BC$1=AH1270),'Data Entry'!C1275,"")</f>
        <v/>
      </c>
      <c r="BA1270" s="24" t="str">
        <f>IF(AND($BB$1=5,AG1270=5,$BC$1=AH1270),'Data Entry'!D1275,"")</f>
        <v/>
      </c>
      <c r="BB1270" s="24" t="str">
        <f t="shared" si="355"/>
        <v/>
      </c>
      <c r="BC1270" s="24" t="str">
        <f>IF(AND($BB$1=5,AG1270=5,$BC$1=AH1270),'Data Entry'!F1275,"")</f>
        <v/>
      </c>
      <c r="BD1270" s="24" t="str">
        <f t="shared" si="356"/>
        <v/>
      </c>
      <c r="BE1270" s="24" t="str">
        <f>IF(AND($BB$1=5,AG1270=5,$BC$1=AH1270),'Data Entry'!G1275,"")</f>
        <v/>
      </c>
      <c r="BF1270" s="24" t="str">
        <f t="shared" si="357"/>
        <v/>
      </c>
      <c r="BG1270" s="24" t="str">
        <f t="shared" si="358"/>
        <v/>
      </c>
      <c r="BH1270" s="24" t="str">
        <f>IF(AND($BB$1=5,AG1270=5,$BC$1=AH1270),'Data Entry'!E1275,"")</f>
        <v/>
      </c>
      <c r="BI1270" s="24" t="str">
        <f>IF(AND($BB$1=5,AG1270=5,$BC$1=AH1270),'Data Entry'!H1275,"")</f>
        <v/>
      </c>
      <c r="BJ1270" s="24" t="str">
        <f>IF(AND($BB$1=5,AG1270=5,$BC$1=AH1270),'Data Entry'!I1275,"")</f>
        <v/>
      </c>
      <c r="BK1270" s="24" t="str">
        <f t="shared" si="359"/>
        <v/>
      </c>
      <c r="BL1270" s="24" t="str">
        <f t="shared" si="360"/>
        <v/>
      </c>
      <c r="BM1270" s="24" t="str">
        <f t="shared" si="361"/>
        <v/>
      </c>
      <c r="BN1270" s="24" t="str">
        <f t="shared" si="362"/>
        <v/>
      </c>
    </row>
    <row r="1271" spans="1:66">
      <c r="A1271" s="20"/>
      <c r="B1271" s="20"/>
      <c r="C1271" s="20"/>
      <c r="D1271" s="20"/>
      <c r="E1271" s="20"/>
      <c r="F1271" s="20"/>
      <c r="G1271" s="20"/>
      <c r="H1271" s="20"/>
      <c r="I1271" s="20"/>
      <c r="J1271" s="20"/>
      <c r="K1271" s="20"/>
      <c r="L1271" s="20"/>
      <c r="M1271" s="20"/>
      <c r="N1271" s="20"/>
      <c r="O1271" s="20"/>
      <c r="P1271" s="20"/>
      <c r="Q1271" s="20"/>
      <c r="R1271" s="20"/>
      <c r="S1271" s="20"/>
      <c r="T1271" s="20"/>
      <c r="U1271" s="20"/>
      <c r="V1271" s="20"/>
      <c r="W1271" s="20"/>
      <c r="X1271" s="20"/>
      <c r="Y1271" s="20"/>
      <c r="Z1271" s="20"/>
      <c r="AA1271" s="20"/>
      <c r="AB1271" s="20"/>
      <c r="AC1271" s="20"/>
      <c r="AD1271" s="20"/>
      <c r="AE1271" s="27"/>
      <c r="AF1271" t="str">
        <f>IF(AK1271="","",IF(AK1271&gt;0,COUNT($AG$2:AG1271),""))</f>
        <v/>
      </c>
      <c r="AG1271" s="24">
        <f t="shared" si="345"/>
        <v>5</v>
      </c>
      <c r="AH1271" s="24">
        <f>IF(AND($AJ$1=5),'Data Entry'!C1276,"")</f>
        <v>0</v>
      </c>
      <c r="AI1271" s="24">
        <f>IF(AND($AJ$1=5),'Data Entry'!D1276,"")</f>
        <v>0</v>
      </c>
      <c r="AJ1271" s="24" t="str">
        <f t="shared" si="346"/>
        <v/>
      </c>
      <c r="AK1271" s="24">
        <f>IF(AND($AJ$1=5),'Data Entry'!F1276,"")</f>
        <v>0</v>
      </c>
      <c r="AL1271" s="24" t="str">
        <f t="shared" si="347"/>
        <v/>
      </c>
      <c r="AM1271" s="24">
        <f>IF(AND($AJ$1=5),'Data Entry'!G1276,"")</f>
        <v>0</v>
      </c>
      <c r="AN1271" s="24" t="str">
        <f t="shared" si="348"/>
        <v/>
      </c>
      <c r="AO1271" s="24" t="str">
        <f t="shared" si="349"/>
        <v/>
      </c>
      <c r="AP1271" s="24">
        <f>IF(AND($AJ$1=5),'Data Entry'!E1276,"")</f>
        <v>0</v>
      </c>
      <c r="AQ1271" s="24">
        <f>IF(AND($AJ$1=5),'Data Entry'!H1276,"")</f>
        <v>0</v>
      </c>
      <c r="AR1271" s="24">
        <f>IF(AND($AJ$1=5),'Data Entry'!I1276,"")</f>
        <v>0</v>
      </c>
      <c r="AS1271" s="24" t="str">
        <f t="shared" si="350"/>
        <v/>
      </c>
      <c r="AT1271" s="24" t="str">
        <f t="shared" si="351"/>
        <v/>
      </c>
      <c r="AU1271" s="24" t="str">
        <f t="shared" si="352"/>
        <v/>
      </c>
      <c r="AV1271" s="24" t="str">
        <f t="shared" si="353"/>
        <v/>
      </c>
      <c r="AX1271" t="str">
        <f>IF(BC1271="","",IF(BC1271&gt;0,COUNT($AY$2:AY1271),""))</f>
        <v/>
      </c>
      <c r="AY1271" s="24" t="str">
        <f t="shared" si="354"/>
        <v/>
      </c>
      <c r="AZ1271" s="24" t="str">
        <f>IF(AND($BB$1=5,$BC$1=AH1271),'Data Entry'!C1276,"")</f>
        <v/>
      </c>
      <c r="BA1271" s="24" t="str">
        <f>IF(AND($BB$1=5,AG1271=5,$BC$1=AH1271),'Data Entry'!D1276,"")</f>
        <v/>
      </c>
      <c r="BB1271" s="24" t="str">
        <f t="shared" si="355"/>
        <v/>
      </c>
      <c r="BC1271" s="24" t="str">
        <f>IF(AND($BB$1=5,AG1271=5,$BC$1=AH1271),'Data Entry'!F1276,"")</f>
        <v/>
      </c>
      <c r="BD1271" s="24" t="str">
        <f t="shared" si="356"/>
        <v/>
      </c>
      <c r="BE1271" s="24" t="str">
        <f>IF(AND($BB$1=5,AG1271=5,$BC$1=AH1271),'Data Entry'!G1276,"")</f>
        <v/>
      </c>
      <c r="BF1271" s="24" t="str">
        <f t="shared" si="357"/>
        <v/>
      </c>
      <c r="BG1271" s="24" t="str">
        <f t="shared" si="358"/>
        <v/>
      </c>
      <c r="BH1271" s="24" t="str">
        <f>IF(AND($BB$1=5,AG1271=5,$BC$1=AH1271),'Data Entry'!E1276,"")</f>
        <v/>
      </c>
      <c r="BI1271" s="24" t="str">
        <f>IF(AND($BB$1=5,AG1271=5,$BC$1=AH1271),'Data Entry'!H1276,"")</f>
        <v/>
      </c>
      <c r="BJ1271" s="24" t="str">
        <f>IF(AND($BB$1=5,AG1271=5,$BC$1=AH1271),'Data Entry'!I1276,"")</f>
        <v/>
      </c>
      <c r="BK1271" s="24" t="str">
        <f t="shared" si="359"/>
        <v/>
      </c>
      <c r="BL1271" s="24" t="str">
        <f t="shared" si="360"/>
        <v/>
      </c>
      <c r="BM1271" s="24" t="str">
        <f t="shared" si="361"/>
        <v/>
      </c>
      <c r="BN1271" s="24" t="str">
        <f t="shared" si="362"/>
        <v/>
      </c>
    </row>
    <row r="1272" spans="1:66">
      <c r="A1272" s="20"/>
      <c r="B1272" s="20"/>
      <c r="C1272" s="20"/>
      <c r="D1272" s="20"/>
      <c r="E1272" s="20"/>
      <c r="F1272" s="20"/>
      <c r="G1272" s="20"/>
      <c r="H1272" s="20"/>
      <c r="I1272" s="20"/>
      <c r="J1272" s="20"/>
      <c r="K1272" s="20"/>
      <c r="L1272" s="20"/>
      <c r="M1272" s="20"/>
      <c r="N1272" s="20"/>
      <c r="O1272" s="20"/>
      <c r="P1272" s="20"/>
      <c r="Q1272" s="20"/>
      <c r="R1272" s="20"/>
      <c r="S1272" s="20"/>
      <c r="T1272" s="20"/>
      <c r="U1272" s="20"/>
      <c r="V1272" s="20"/>
      <c r="W1272" s="20"/>
      <c r="X1272" s="20"/>
      <c r="Y1272" s="20"/>
      <c r="Z1272" s="20"/>
      <c r="AA1272" s="20"/>
      <c r="AB1272" s="20"/>
      <c r="AC1272" s="20"/>
      <c r="AD1272" s="20"/>
      <c r="AE1272" s="27"/>
      <c r="AF1272" t="str">
        <f>IF(AK1272="","",IF(AK1272&gt;0,COUNT($AG$2:AG1272),""))</f>
        <v/>
      </c>
      <c r="AG1272" s="24">
        <f t="shared" si="345"/>
        <v>5</v>
      </c>
      <c r="AH1272" s="24">
        <f>IF(AND($AJ$1=5),'Data Entry'!C1277,"")</f>
        <v>0</v>
      </c>
      <c r="AI1272" s="24">
        <f>IF(AND($AJ$1=5),'Data Entry'!D1277,"")</f>
        <v>0</v>
      </c>
      <c r="AJ1272" s="24" t="str">
        <f t="shared" si="346"/>
        <v/>
      </c>
      <c r="AK1272" s="24">
        <f>IF(AND($AJ$1=5),'Data Entry'!F1277,"")</f>
        <v>0</v>
      </c>
      <c r="AL1272" s="24" t="str">
        <f t="shared" si="347"/>
        <v/>
      </c>
      <c r="AM1272" s="24">
        <f>IF(AND($AJ$1=5),'Data Entry'!G1277,"")</f>
        <v>0</v>
      </c>
      <c r="AN1272" s="24" t="str">
        <f t="shared" si="348"/>
        <v/>
      </c>
      <c r="AO1272" s="24" t="str">
        <f t="shared" si="349"/>
        <v/>
      </c>
      <c r="AP1272" s="24">
        <f>IF(AND($AJ$1=5),'Data Entry'!E1277,"")</f>
        <v>0</v>
      </c>
      <c r="AQ1272" s="24">
        <f>IF(AND($AJ$1=5),'Data Entry'!H1277,"")</f>
        <v>0</v>
      </c>
      <c r="AR1272" s="24">
        <f>IF(AND($AJ$1=5),'Data Entry'!I1277,"")</f>
        <v>0</v>
      </c>
      <c r="AS1272" s="24" t="str">
        <f t="shared" si="350"/>
        <v/>
      </c>
      <c r="AT1272" s="24" t="str">
        <f t="shared" si="351"/>
        <v/>
      </c>
      <c r="AU1272" s="24" t="str">
        <f t="shared" si="352"/>
        <v/>
      </c>
      <c r="AV1272" s="24" t="str">
        <f t="shared" si="353"/>
        <v/>
      </c>
      <c r="AX1272" t="str">
        <f>IF(BC1272="","",IF(BC1272&gt;0,COUNT($AY$2:AY1272),""))</f>
        <v/>
      </c>
      <c r="AY1272" s="24" t="str">
        <f t="shared" si="354"/>
        <v/>
      </c>
      <c r="AZ1272" s="24" t="str">
        <f>IF(AND($BB$1=5,$BC$1=AH1272),'Data Entry'!C1277,"")</f>
        <v/>
      </c>
      <c r="BA1272" s="24" t="str">
        <f>IF(AND($BB$1=5,AG1272=5,$BC$1=AH1272),'Data Entry'!D1277,"")</f>
        <v/>
      </c>
      <c r="BB1272" s="24" t="str">
        <f t="shared" si="355"/>
        <v/>
      </c>
      <c r="BC1272" s="24" t="str">
        <f>IF(AND($BB$1=5,AG1272=5,$BC$1=AH1272),'Data Entry'!F1277,"")</f>
        <v/>
      </c>
      <c r="BD1272" s="24" t="str">
        <f t="shared" si="356"/>
        <v/>
      </c>
      <c r="BE1272" s="24" t="str">
        <f>IF(AND($BB$1=5,AG1272=5,$BC$1=AH1272),'Data Entry'!G1277,"")</f>
        <v/>
      </c>
      <c r="BF1272" s="24" t="str">
        <f t="shared" si="357"/>
        <v/>
      </c>
      <c r="BG1272" s="24" t="str">
        <f t="shared" si="358"/>
        <v/>
      </c>
      <c r="BH1272" s="24" t="str">
        <f>IF(AND($BB$1=5,AG1272=5,$BC$1=AH1272),'Data Entry'!E1277,"")</f>
        <v/>
      </c>
      <c r="BI1272" s="24" t="str">
        <f>IF(AND($BB$1=5,AG1272=5,$BC$1=AH1272),'Data Entry'!H1277,"")</f>
        <v/>
      </c>
      <c r="BJ1272" s="24" t="str">
        <f>IF(AND($BB$1=5,AG1272=5,$BC$1=AH1272),'Data Entry'!I1277,"")</f>
        <v/>
      </c>
      <c r="BK1272" s="24" t="str">
        <f t="shared" si="359"/>
        <v/>
      </c>
      <c r="BL1272" s="24" t="str">
        <f t="shared" si="360"/>
        <v/>
      </c>
      <c r="BM1272" s="24" t="str">
        <f t="shared" si="361"/>
        <v/>
      </c>
      <c r="BN1272" s="24" t="str">
        <f t="shared" si="362"/>
        <v/>
      </c>
    </row>
    <row r="1273" spans="1:66">
      <c r="A1273" s="20"/>
      <c r="B1273" s="20"/>
      <c r="C1273" s="20"/>
      <c r="D1273" s="20"/>
      <c r="E1273" s="20"/>
      <c r="F1273" s="20"/>
      <c r="G1273" s="20"/>
      <c r="H1273" s="20"/>
      <c r="I1273" s="20"/>
      <c r="J1273" s="20"/>
      <c r="K1273" s="20"/>
      <c r="L1273" s="20"/>
      <c r="M1273" s="20"/>
      <c r="N1273" s="20"/>
      <c r="O1273" s="20"/>
      <c r="P1273" s="20"/>
      <c r="Q1273" s="20"/>
      <c r="R1273" s="20"/>
      <c r="S1273" s="20"/>
      <c r="T1273" s="20"/>
      <c r="U1273" s="20"/>
      <c r="V1273" s="20"/>
      <c r="W1273" s="20"/>
      <c r="X1273" s="20"/>
      <c r="Y1273" s="20"/>
      <c r="Z1273" s="20"/>
      <c r="AA1273" s="20"/>
      <c r="AB1273" s="20"/>
      <c r="AC1273" s="20"/>
      <c r="AD1273" s="20"/>
      <c r="AE1273" s="27"/>
      <c r="AF1273" t="str">
        <f>IF(AK1273="","",IF(AK1273&gt;0,COUNT($AG$2:AG1273),""))</f>
        <v/>
      </c>
      <c r="AG1273" s="24">
        <f t="shared" si="345"/>
        <v>5</v>
      </c>
      <c r="AH1273" s="24">
        <f>IF(AND($AJ$1=5),'Data Entry'!C1278,"")</f>
        <v>0</v>
      </c>
      <c r="AI1273" s="24">
        <f>IF(AND($AJ$1=5),'Data Entry'!D1278,"")</f>
        <v>0</v>
      </c>
      <c r="AJ1273" s="24" t="str">
        <f t="shared" si="346"/>
        <v/>
      </c>
      <c r="AK1273" s="24">
        <f>IF(AND($AJ$1=5),'Data Entry'!F1278,"")</f>
        <v>0</v>
      </c>
      <c r="AL1273" s="24" t="str">
        <f t="shared" si="347"/>
        <v/>
      </c>
      <c r="AM1273" s="24">
        <f>IF(AND($AJ$1=5),'Data Entry'!G1278,"")</f>
        <v>0</v>
      </c>
      <c r="AN1273" s="24" t="str">
        <f t="shared" si="348"/>
        <v/>
      </c>
      <c r="AO1273" s="24" t="str">
        <f t="shared" si="349"/>
        <v/>
      </c>
      <c r="AP1273" s="24">
        <f>IF(AND($AJ$1=5),'Data Entry'!E1278,"")</f>
        <v>0</v>
      </c>
      <c r="AQ1273" s="24">
        <f>IF(AND($AJ$1=5),'Data Entry'!H1278,"")</f>
        <v>0</v>
      </c>
      <c r="AR1273" s="24">
        <f>IF(AND($AJ$1=5),'Data Entry'!I1278,"")</f>
        <v>0</v>
      </c>
      <c r="AS1273" s="24" t="str">
        <f t="shared" si="350"/>
        <v/>
      </c>
      <c r="AT1273" s="24" t="str">
        <f t="shared" si="351"/>
        <v/>
      </c>
      <c r="AU1273" s="24" t="str">
        <f t="shared" si="352"/>
        <v/>
      </c>
      <c r="AV1273" s="24" t="str">
        <f t="shared" si="353"/>
        <v/>
      </c>
      <c r="AX1273" t="str">
        <f>IF(BC1273="","",IF(BC1273&gt;0,COUNT($AY$2:AY1273),""))</f>
        <v/>
      </c>
      <c r="AY1273" s="24" t="str">
        <f t="shared" si="354"/>
        <v/>
      </c>
      <c r="AZ1273" s="24" t="str">
        <f>IF(AND($BB$1=5,$BC$1=AH1273),'Data Entry'!C1278,"")</f>
        <v/>
      </c>
      <c r="BA1273" s="24" t="str">
        <f>IF(AND($BB$1=5,AG1273=5,$BC$1=AH1273),'Data Entry'!D1278,"")</f>
        <v/>
      </c>
      <c r="BB1273" s="24" t="str">
        <f t="shared" si="355"/>
        <v/>
      </c>
      <c r="BC1273" s="24" t="str">
        <f>IF(AND($BB$1=5,AG1273=5,$BC$1=AH1273),'Data Entry'!F1278,"")</f>
        <v/>
      </c>
      <c r="BD1273" s="24" t="str">
        <f t="shared" si="356"/>
        <v/>
      </c>
      <c r="BE1273" s="24" t="str">
        <f>IF(AND($BB$1=5,AG1273=5,$BC$1=AH1273),'Data Entry'!G1278,"")</f>
        <v/>
      </c>
      <c r="BF1273" s="24" t="str">
        <f t="shared" si="357"/>
        <v/>
      </c>
      <c r="BG1273" s="24" t="str">
        <f t="shared" si="358"/>
        <v/>
      </c>
      <c r="BH1273" s="24" t="str">
        <f>IF(AND($BB$1=5,AG1273=5,$BC$1=AH1273),'Data Entry'!E1278,"")</f>
        <v/>
      </c>
      <c r="BI1273" s="24" t="str">
        <f>IF(AND($BB$1=5,AG1273=5,$BC$1=AH1273),'Data Entry'!H1278,"")</f>
        <v/>
      </c>
      <c r="BJ1273" s="24" t="str">
        <f>IF(AND($BB$1=5,AG1273=5,$BC$1=AH1273),'Data Entry'!I1278,"")</f>
        <v/>
      </c>
      <c r="BK1273" s="24" t="str">
        <f t="shared" si="359"/>
        <v/>
      </c>
      <c r="BL1273" s="24" t="str">
        <f t="shared" si="360"/>
        <v/>
      </c>
      <c r="BM1273" s="24" t="str">
        <f t="shared" si="361"/>
        <v/>
      </c>
      <c r="BN1273" s="24" t="str">
        <f t="shared" si="362"/>
        <v/>
      </c>
    </row>
    <row r="1274" spans="1:66">
      <c r="A1274" s="20"/>
      <c r="B1274" s="20"/>
      <c r="C1274" s="20"/>
      <c r="D1274" s="20"/>
      <c r="E1274" s="20"/>
      <c r="F1274" s="20"/>
      <c r="G1274" s="20"/>
      <c r="H1274" s="20"/>
      <c r="I1274" s="20"/>
      <c r="J1274" s="20"/>
      <c r="K1274" s="20"/>
      <c r="L1274" s="20"/>
      <c r="M1274" s="20"/>
      <c r="N1274" s="20"/>
      <c r="O1274" s="20"/>
      <c r="P1274" s="20"/>
      <c r="Q1274" s="20"/>
      <c r="R1274" s="20"/>
      <c r="S1274" s="20"/>
      <c r="T1274" s="20"/>
      <c r="U1274" s="20"/>
      <c r="V1274" s="20"/>
      <c r="W1274" s="20"/>
      <c r="X1274" s="20"/>
      <c r="Y1274" s="20"/>
      <c r="Z1274" s="20"/>
      <c r="AA1274" s="20"/>
      <c r="AB1274" s="20"/>
      <c r="AC1274" s="20"/>
      <c r="AD1274" s="20"/>
      <c r="AE1274" s="27"/>
      <c r="AF1274" t="str">
        <f>IF(AK1274="","",IF(AK1274&gt;0,COUNT($AG$2:AG1274),""))</f>
        <v/>
      </c>
      <c r="AG1274" s="24">
        <f t="shared" si="345"/>
        <v>5</v>
      </c>
      <c r="AH1274" s="24">
        <f>IF(AND($AJ$1=5),'Data Entry'!C1279,"")</f>
        <v>0</v>
      </c>
      <c r="AI1274" s="24">
        <f>IF(AND($AJ$1=5),'Data Entry'!D1279,"")</f>
        <v>0</v>
      </c>
      <c r="AJ1274" s="24" t="str">
        <f t="shared" si="346"/>
        <v/>
      </c>
      <c r="AK1274" s="24">
        <f>IF(AND($AJ$1=5),'Data Entry'!F1279,"")</f>
        <v>0</v>
      </c>
      <c r="AL1274" s="24" t="str">
        <f t="shared" si="347"/>
        <v/>
      </c>
      <c r="AM1274" s="24">
        <f>IF(AND($AJ$1=5),'Data Entry'!G1279,"")</f>
        <v>0</v>
      </c>
      <c r="AN1274" s="24" t="str">
        <f t="shared" si="348"/>
        <v/>
      </c>
      <c r="AO1274" s="24" t="str">
        <f t="shared" si="349"/>
        <v/>
      </c>
      <c r="AP1274" s="24">
        <f>IF(AND($AJ$1=5),'Data Entry'!E1279,"")</f>
        <v>0</v>
      </c>
      <c r="AQ1274" s="24">
        <f>IF(AND($AJ$1=5),'Data Entry'!H1279,"")</f>
        <v>0</v>
      </c>
      <c r="AR1274" s="24">
        <f>IF(AND($AJ$1=5),'Data Entry'!I1279,"")</f>
        <v>0</v>
      </c>
      <c r="AS1274" s="24" t="str">
        <f t="shared" si="350"/>
        <v/>
      </c>
      <c r="AT1274" s="24" t="str">
        <f t="shared" si="351"/>
        <v/>
      </c>
      <c r="AU1274" s="24" t="str">
        <f t="shared" si="352"/>
        <v/>
      </c>
      <c r="AV1274" s="24" t="str">
        <f t="shared" si="353"/>
        <v/>
      </c>
      <c r="AX1274" t="str">
        <f>IF(BC1274="","",IF(BC1274&gt;0,COUNT($AY$2:AY1274),""))</f>
        <v/>
      </c>
      <c r="AY1274" s="24" t="str">
        <f t="shared" si="354"/>
        <v/>
      </c>
      <c r="AZ1274" s="24" t="str">
        <f>IF(AND($BB$1=5,$BC$1=AH1274),'Data Entry'!C1279,"")</f>
        <v/>
      </c>
      <c r="BA1274" s="24" t="str">
        <f>IF(AND($BB$1=5,AG1274=5,$BC$1=AH1274),'Data Entry'!D1279,"")</f>
        <v/>
      </c>
      <c r="BB1274" s="24" t="str">
        <f t="shared" si="355"/>
        <v/>
      </c>
      <c r="BC1274" s="24" t="str">
        <f>IF(AND($BB$1=5,AG1274=5,$BC$1=AH1274),'Data Entry'!F1279,"")</f>
        <v/>
      </c>
      <c r="BD1274" s="24" t="str">
        <f t="shared" si="356"/>
        <v/>
      </c>
      <c r="BE1274" s="24" t="str">
        <f>IF(AND($BB$1=5,AG1274=5,$BC$1=AH1274),'Data Entry'!G1279,"")</f>
        <v/>
      </c>
      <c r="BF1274" s="24" t="str">
        <f t="shared" si="357"/>
        <v/>
      </c>
      <c r="BG1274" s="24" t="str">
        <f t="shared" si="358"/>
        <v/>
      </c>
      <c r="BH1274" s="24" t="str">
        <f>IF(AND($BB$1=5,AG1274=5,$BC$1=AH1274),'Data Entry'!E1279,"")</f>
        <v/>
      </c>
      <c r="BI1274" s="24" t="str">
        <f>IF(AND($BB$1=5,AG1274=5,$BC$1=AH1274),'Data Entry'!H1279,"")</f>
        <v/>
      </c>
      <c r="BJ1274" s="24" t="str">
        <f>IF(AND($BB$1=5,AG1274=5,$BC$1=AH1274),'Data Entry'!I1279,"")</f>
        <v/>
      </c>
      <c r="BK1274" s="24" t="str">
        <f t="shared" si="359"/>
        <v/>
      </c>
      <c r="BL1274" s="24" t="str">
        <f t="shared" si="360"/>
        <v/>
      </c>
      <c r="BM1274" s="24" t="str">
        <f t="shared" si="361"/>
        <v/>
      </c>
      <c r="BN1274" s="24" t="str">
        <f t="shared" si="362"/>
        <v/>
      </c>
    </row>
    <row r="1275" spans="1:66">
      <c r="A1275" s="20"/>
      <c r="B1275" s="20"/>
      <c r="C1275" s="20"/>
      <c r="D1275" s="20"/>
      <c r="E1275" s="20"/>
      <c r="F1275" s="20"/>
      <c r="G1275" s="20"/>
      <c r="H1275" s="20"/>
      <c r="I1275" s="20"/>
      <c r="J1275" s="20"/>
      <c r="K1275" s="20"/>
      <c r="L1275" s="20"/>
      <c r="M1275" s="20"/>
      <c r="N1275" s="20"/>
      <c r="O1275" s="20"/>
      <c r="P1275" s="20"/>
      <c r="Q1275" s="20"/>
      <c r="R1275" s="20"/>
      <c r="S1275" s="20"/>
      <c r="T1275" s="20"/>
      <c r="U1275" s="20"/>
      <c r="V1275" s="20"/>
      <c r="W1275" s="20"/>
      <c r="X1275" s="20"/>
      <c r="Y1275" s="20"/>
      <c r="Z1275" s="20"/>
      <c r="AA1275" s="20"/>
      <c r="AB1275" s="20"/>
      <c r="AC1275" s="20"/>
      <c r="AD1275" s="20"/>
      <c r="AE1275" s="27"/>
      <c r="AF1275" t="str">
        <f>IF(AK1275="","",IF(AK1275&gt;0,COUNT($AG$2:AG1275),""))</f>
        <v/>
      </c>
      <c r="AG1275" s="24">
        <f t="shared" si="345"/>
        <v>5</v>
      </c>
      <c r="AH1275" s="24">
        <f>IF(AND($AJ$1=5),'Data Entry'!C1280,"")</f>
        <v>0</v>
      </c>
      <c r="AI1275" s="24">
        <f>IF(AND($AJ$1=5),'Data Entry'!D1280,"")</f>
        <v>0</v>
      </c>
      <c r="AJ1275" s="24" t="str">
        <f t="shared" si="346"/>
        <v/>
      </c>
      <c r="AK1275" s="24">
        <f>IF(AND($AJ$1=5),'Data Entry'!F1280,"")</f>
        <v>0</v>
      </c>
      <c r="AL1275" s="24" t="str">
        <f t="shared" si="347"/>
        <v/>
      </c>
      <c r="AM1275" s="24">
        <f>IF(AND($AJ$1=5),'Data Entry'!G1280,"")</f>
        <v>0</v>
      </c>
      <c r="AN1275" s="24" t="str">
        <f t="shared" si="348"/>
        <v/>
      </c>
      <c r="AO1275" s="24" t="str">
        <f t="shared" si="349"/>
        <v/>
      </c>
      <c r="AP1275" s="24">
        <f>IF(AND($AJ$1=5),'Data Entry'!E1280,"")</f>
        <v>0</v>
      </c>
      <c r="AQ1275" s="24">
        <f>IF(AND($AJ$1=5),'Data Entry'!H1280,"")</f>
        <v>0</v>
      </c>
      <c r="AR1275" s="24">
        <f>IF(AND($AJ$1=5),'Data Entry'!I1280,"")</f>
        <v>0</v>
      </c>
      <c r="AS1275" s="24" t="str">
        <f t="shared" si="350"/>
        <v/>
      </c>
      <c r="AT1275" s="24" t="str">
        <f t="shared" si="351"/>
        <v/>
      </c>
      <c r="AU1275" s="24" t="str">
        <f t="shared" si="352"/>
        <v/>
      </c>
      <c r="AV1275" s="24" t="str">
        <f t="shared" si="353"/>
        <v/>
      </c>
      <c r="AX1275" t="str">
        <f>IF(BC1275="","",IF(BC1275&gt;0,COUNT($AY$2:AY1275),""))</f>
        <v/>
      </c>
      <c r="AY1275" s="24" t="str">
        <f t="shared" si="354"/>
        <v/>
      </c>
      <c r="AZ1275" s="24" t="str">
        <f>IF(AND($BB$1=5,$BC$1=AH1275),'Data Entry'!C1280,"")</f>
        <v/>
      </c>
      <c r="BA1275" s="24" t="str">
        <f>IF(AND($BB$1=5,AG1275=5,$BC$1=AH1275),'Data Entry'!D1280,"")</f>
        <v/>
      </c>
      <c r="BB1275" s="24" t="str">
        <f t="shared" si="355"/>
        <v/>
      </c>
      <c r="BC1275" s="24" t="str">
        <f>IF(AND($BB$1=5,AG1275=5,$BC$1=AH1275),'Data Entry'!F1280,"")</f>
        <v/>
      </c>
      <c r="BD1275" s="24" t="str">
        <f t="shared" si="356"/>
        <v/>
      </c>
      <c r="BE1275" s="24" t="str">
        <f>IF(AND($BB$1=5,AG1275=5,$BC$1=AH1275),'Data Entry'!G1280,"")</f>
        <v/>
      </c>
      <c r="BF1275" s="24" t="str">
        <f t="shared" si="357"/>
        <v/>
      </c>
      <c r="BG1275" s="24" t="str">
        <f t="shared" si="358"/>
        <v/>
      </c>
      <c r="BH1275" s="24" t="str">
        <f>IF(AND($BB$1=5,AG1275=5,$BC$1=AH1275),'Data Entry'!E1280,"")</f>
        <v/>
      </c>
      <c r="BI1275" s="24" t="str">
        <f>IF(AND($BB$1=5,AG1275=5,$BC$1=AH1275),'Data Entry'!H1280,"")</f>
        <v/>
      </c>
      <c r="BJ1275" s="24" t="str">
        <f>IF(AND($BB$1=5,AG1275=5,$BC$1=AH1275),'Data Entry'!I1280,"")</f>
        <v/>
      </c>
      <c r="BK1275" s="24" t="str">
        <f t="shared" si="359"/>
        <v/>
      </c>
      <c r="BL1275" s="24" t="str">
        <f t="shared" si="360"/>
        <v/>
      </c>
      <c r="BM1275" s="24" t="str">
        <f t="shared" si="361"/>
        <v/>
      </c>
      <c r="BN1275" s="24" t="str">
        <f t="shared" si="362"/>
        <v/>
      </c>
    </row>
    <row r="1276" spans="1:66">
      <c r="A1276" s="20"/>
      <c r="B1276" s="20"/>
      <c r="C1276" s="20"/>
      <c r="D1276" s="20"/>
      <c r="E1276" s="20"/>
      <c r="F1276" s="20"/>
      <c r="G1276" s="20"/>
      <c r="H1276" s="20"/>
      <c r="I1276" s="20"/>
      <c r="J1276" s="20"/>
      <c r="K1276" s="20"/>
      <c r="L1276" s="20"/>
      <c r="M1276" s="20"/>
      <c r="N1276" s="20"/>
      <c r="O1276" s="20"/>
      <c r="P1276" s="20"/>
      <c r="Q1276" s="20"/>
      <c r="R1276" s="20"/>
      <c r="S1276" s="20"/>
      <c r="T1276" s="20"/>
      <c r="U1276" s="20"/>
      <c r="V1276" s="20"/>
      <c r="W1276" s="20"/>
      <c r="X1276" s="20"/>
      <c r="Y1276" s="20"/>
      <c r="Z1276" s="20"/>
      <c r="AA1276" s="20"/>
      <c r="AB1276" s="20"/>
      <c r="AC1276" s="20"/>
      <c r="AD1276" s="20"/>
      <c r="AE1276" s="27"/>
      <c r="AF1276" t="str">
        <f>IF(AK1276="","",IF(AK1276&gt;0,COUNT($AG$2:AG1276),""))</f>
        <v/>
      </c>
      <c r="AG1276" s="24">
        <f t="shared" si="345"/>
        <v>5</v>
      </c>
      <c r="AH1276" s="24">
        <f>IF(AND($AJ$1=5),'Data Entry'!C1281,"")</f>
        <v>0</v>
      </c>
      <c r="AI1276" s="24">
        <f>IF(AND($AJ$1=5),'Data Entry'!D1281,"")</f>
        <v>0</v>
      </c>
      <c r="AJ1276" s="24" t="str">
        <f t="shared" si="346"/>
        <v/>
      </c>
      <c r="AK1276" s="24">
        <f>IF(AND($AJ$1=5),'Data Entry'!F1281,"")</f>
        <v>0</v>
      </c>
      <c r="AL1276" s="24" t="str">
        <f t="shared" si="347"/>
        <v/>
      </c>
      <c r="AM1276" s="24">
        <f>IF(AND($AJ$1=5),'Data Entry'!G1281,"")</f>
        <v>0</v>
      </c>
      <c r="AN1276" s="24" t="str">
        <f t="shared" si="348"/>
        <v/>
      </c>
      <c r="AO1276" s="24" t="str">
        <f t="shared" si="349"/>
        <v/>
      </c>
      <c r="AP1276" s="24">
        <f>IF(AND($AJ$1=5),'Data Entry'!E1281,"")</f>
        <v>0</v>
      </c>
      <c r="AQ1276" s="24">
        <f>IF(AND($AJ$1=5),'Data Entry'!H1281,"")</f>
        <v>0</v>
      </c>
      <c r="AR1276" s="24">
        <f>IF(AND($AJ$1=5),'Data Entry'!I1281,"")</f>
        <v>0</v>
      </c>
      <c r="AS1276" s="24" t="str">
        <f t="shared" si="350"/>
        <v/>
      </c>
      <c r="AT1276" s="24" t="str">
        <f t="shared" si="351"/>
        <v/>
      </c>
      <c r="AU1276" s="24" t="str">
        <f t="shared" si="352"/>
        <v/>
      </c>
      <c r="AV1276" s="24" t="str">
        <f t="shared" si="353"/>
        <v/>
      </c>
      <c r="AX1276" t="str">
        <f>IF(BC1276="","",IF(BC1276&gt;0,COUNT($AY$2:AY1276),""))</f>
        <v/>
      </c>
      <c r="AY1276" s="24" t="str">
        <f t="shared" si="354"/>
        <v/>
      </c>
      <c r="AZ1276" s="24" t="str">
        <f>IF(AND($BB$1=5,$BC$1=AH1276),'Data Entry'!C1281,"")</f>
        <v/>
      </c>
      <c r="BA1276" s="24" t="str">
        <f>IF(AND($BB$1=5,AG1276=5,$BC$1=AH1276),'Data Entry'!D1281,"")</f>
        <v/>
      </c>
      <c r="BB1276" s="24" t="str">
        <f t="shared" si="355"/>
        <v/>
      </c>
      <c r="BC1276" s="24" t="str">
        <f>IF(AND($BB$1=5,AG1276=5,$BC$1=AH1276),'Data Entry'!F1281,"")</f>
        <v/>
      </c>
      <c r="BD1276" s="24" t="str">
        <f t="shared" si="356"/>
        <v/>
      </c>
      <c r="BE1276" s="24" t="str">
        <f>IF(AND($BB$1=5,AG1276=5,$BC$1=AH1276),'Data Entry'!G1281,"")</f>
        <v/>
      </c>
      <c r="BF1276" s="24" t="str">
        <f t="shared" si="357"/>
        <v/>
      </c>
      <c r="BG1276" s="24" t="str">
        <f t="shared" si="358"/>
        <v/>
      </c>
      <c r="BH1276" s="24" t="str">
        <f>IF(AND($BB$1=5,AG1276=5,$BC$1=AH1276),'Data Entry'!E1281,"")</f>
        <v/>
      </c>
      <c r="BI1276" s="24" t="str">
        <f>IF(AND($BB$1=5,AG1276=5,$BC$1=AH1276),'Data Entry'!H1281,"")</f>
        <v/>
      </c>
      <c r="BJ1276" s="24" t="str">
        <f>IF(AND($BB$1=5,AG1276=5,$BC$1=AH1276),'Data Entry'!I1281,"")</f>
        <v/>
      </c>
      <c r="BK1276" s="24" t="str">
        <f t="shared" si="359"/>
        <v/>
      </c>
      <c r="BL1276" s="24" t="str">
        <f t="shared" si="360"/>
        <v/>
      </c>
      <c r="BM1276" s="24" t="str">
        <f t="shared" si="361"/>
        <v/>
      </c>
      <c r="BN1276" s="24" t="str">
        <f t="shared" si="362"/>
        <v/>
      </c>
    </row>
    <row r="1277" spans="1:66">
      <c r="A1277" s="20"/>
      <c r="B1277" s="20"/>
      <c r="C1277" s="20"/>
      <c r="D1277" s="20"/>
      <c r="E1277" s="20"/>
      <c r="F1277" s="20"/>
      <c r="G1277" s="20"/>
      <c r="H1277" s="20"/>
      <c r="I1277" s="20"/>
      <c r="J1277" s="20"/>
      <c r="K1277" s="20"/>
      <c r="L1277" s="20"/>
      <c r="M1277" s="20"/>
      <c r="N1277" s="20"/>
      <c r="O1277" s="20"/>
      <c r="P1277" s="20"/>
      <c r="Q1277" s="20"/>
      <c r="R1277" s="20"/>
      <c r="S1277" s="20"/>
      <c r="T1277" s="20"/>
      <c r="U1277" s="20"/>
      <c r="V1277" s="20"/>
      <c r="W1277" s="20"/>
      <c r="X1277" s="20"/>
      <c r="Y1277" s="20"/>
      <c r="Z1277" s="20"/>
      <c r="AA1277" s="20"/>
      <c r="AB1277" s="20"/>
      <c r="AC1277" s="20"/>
      <c r="AD1277" s="20"/>
      <c r="AE1277" s="27"/>
      <c r="AF1277" t="str">
        <f>IF(AK1277="","",IF(AK1277&gt;0,COUNT($AG$2:AG1277),""))</f>
        <v/>
      </c>
      <c r="AG1277" s="24">
        <f t="shared" si="345"/>
        <v>5</v>
      </c>
      <c r="AH1277" s="24">
        <f>IF(AND($AJ$1=5),'Data Entry'!C1282,"")</f>
        <v>0</v>
      </c>
      <c r="AI1277" s="24">
        <f>IF(AND($AJ$1=5),'Data Entry'!D1282,"")</f>
        <v>0</v>
      </c>
      <c r="AJ1277" s="24" t="str">
        <f t="shared" si="346"/>
        <v/>
      </c>
      <c r="AK1277" s="24">
        <f>IF(AND($AJ$1=5),'Data Entry'!F1282,"")</f>
        <v>0</v>
      </c>
      <c r="AL1277" s="24" t="str">
        <f t="shared" si="347"/>
        <v/>
      </c>
      <c r="AM1277" s="24">
        <f>IF(AND($AJ$1=5),'Data Entry'!G1282,"")</f>
        <v>0</v>
      </c>
      <c r="AN1277" s="24" t="str">
        <f t="shared" si="348"/>
        <v/>
      </c>
      <c r="AO1277" s="24" t="str">
        <f t="shared" si="349"/>
        <v/>
      </c>
      <c r="AP1277" s="24">
        <f>IF(AND($AJ$1=5),'Data Entry'!E1282,"")</f>
        <v>0</v>
      </c>
      <c r="AQ1277" s="24">
        <f>IF(AND($AJ$1=5),'Data Entry'!H1282,"")</f>
        <v>0</v>
      </c>
      <c r="AR1277" s="24">
        <f>IF(AND($AJ$1=5),'Data Entry'!I1282,"")</f>
        <v>0</v>
      </c>
      <c r="AS1277" s="24" t="str">
        <f t="shared" si="350"/>
        <v/>
      </c>
      <c r="AT1277" s="24" t="str">
        <f t="shared" si="351"/>
        <v/>
      </c>
      <c r="AU1277" s="24" t="str">
        <f t="shared" si="352"/>
        <v/>
      </c>
      <c r="AV1277" s="24" t="str">
        <f t="shared" si="353"/>
        <v/>
      </c>
      <c r="AX1277" t="str">
        <f>IF(BC1277="","",IF(BC1277&gt;0,COUNT($AY$2:AY1277),""))</f>
        <v/>
      </c>
      <c r="AY1277" s="24" t="str">
        <f t="shared" si="354"/>
        <v/>
      </c>
      <c r="AZ1277" s="24" t="str">
        <f>IF(AND($BB$1=5,$BC$1=AH1277),'Data Entry'!C1282,"")</f>
        <v/>
      </c>
      <c r="BA1277" s="24" t="str">
        <f>IF(AND($BB$1=5,AG1277=5,$BC$1=AH1277),'Data Entry'!D1282,"")</f>
        <v/>
      </c>
      <c r="BB1277" s="24" t="str">
        <f t="shared" si="355"/>
        <v/>
      </c>
      <c r="BC1277" s="24" t="str">
        <f>IF(AND($BB$1=5,AG1277=5,$BC$1=AH1277),'Data Entry'!F1282,"")</f>
        <v/>
      </c>
      <c r="BD1277" s="24" t="str">
        <f t="shared" si="356"/>
        <v/>
      </c>
      <c r="BE1277" s="24" t="str">
        <f>IF(AND($BB$1=5,AG1277=5,$BC$1=AH1277),'Data Entry'!G1282,"")</f>
        <v/>
      </c>
      <c r="BF1277" s="24" t="str">
        <f t="shared" si="357"/>
        <v/>
      </c>
      <c r="BG1277" s="24" t="str">
        <f t="shared" si="358"/>
        <v/>
      </c>
      <c r="BH1277" s="24" t="str">
        <f>IF(AND($BB$1=5,AG1277=5,$BC$1=AH1277),'Data Entry'!E1282,"")</f>
        <v/>
      </c>
      <c r="BI1277" s="24" t="str">
        <f>IF(AND($BB$1=5,AG1277=5,$BC$1=AH1277),'Data Entry'!H1282,"")</f>
        <v/>
      </c>
      <c r="BJ1277" s="24" t="str">
        <f>IF(AND($BB$1=5,AG1277=5,$BC$1=AH1277),'Data Entry'!I1282,"")</f>
        <v/>
      </c>
      <c r="BK1277" s="24" t="str">
        <f t="shared" si="359"/>
        <v/>
      </c>
      <c r="BL1277" s="24" t="str">
        <f t="shared" si="360"/>
        <v/>
      </c>
      <c r="BM1277" s="24" t="str">
        <f t="shared" si="361"/>
        <v/>
      </c>
      <c r="BN1277" s="24" t="str">
        <f t="shared" si="362"/>
        <v/>
      </c>
    </row>
    <row r="1278" spans="1:66">
      <c r="A1278" s="20"/>
      <c r="B1278" s="20"/>
      <c r="C1278" s="20"/>
      <c r="D1278" s="20"/>
      <c r="E1278" s="20"/>
      <c r="F1278" s="20"/>
      <c r="G1278" s="20"/>
      <c r="H1278" s="20"/>
      <c r="I1278" s="20"/>
      <c r="J1278" s="20"/>
      <c r="K1278" s="20"/>
      <c r="L1278" s="20"/>
      <c r="M1278" s="20"/>
      <c r="N1278" s="20"/>
      <c r="O1278" s="20"/>
      <c r="P1278" s="20"/>
      <c r="Q1278" s="20"/>
      <c r="R1278" s="20"/>
      <c r="S1278" s="20"/>
      <c r="T1278" s="20"/>
      <c r="U1278" s="20"/>
      <c r="V1278" s="20"/>
      <c r="W1278" s="20"/>
      <c r="X1278" s="20"/>
      <c r="Y1278" s="20"/>
      <c r="Z1278" s="20"/>
      <c r="AA1278" s="20"/>
      <c r="AB1278" s="20"/>
      <c r="AC1278" s="20"/>
      <c r="AD1278" s="20"/>
      <c r="AE1278" s="27"/>
      <c r="AF1278" t="str">
        <f>IF(AK1278="","",IF(AK1278&gt;0,COUNT($AG$2:AG1278),""))</f>
        <v/>
      </c>
      <c r="AG1278" s="24">
        <f t="shared" si="345"/>
        <v>5</v>
      </c>
      <c r="AH1278" s="24">
        <f>IF(AND($AJ$1=5),'Data Entry'!C1283,"")</f>
        <v>0</v>
      </c>
      <c r="AI1278" s="24">
        <f>IF(AND($AJ$1=5),'Data Entry'!D1283,"")</f>
        <v>0</v>
      </c>
      <c r="AJ1278" s="24" t="str">
        <f t="shared" si="346"/>
        <v/>
      </c>
      <c r="AK1278" s="24">
        <f>IF(AND($AJ$1=5),'Data Entry'!F1283,"")</f>
        <v>0</v>
      </c>
      <c r="AL1278" s="24" t="str">
        <f t="shared" si="347"/>
        <v/>
      </c>
      <c r="AM1278" s="24">
        <f>IF(AND($AJ$1=5),'Data Entry'!G1283,"")</f>
        <v>0</v>
      </c>
      <c r="AN1278" s="24" t="str">
        <f t="shared" si="348"/>
        <v/>
      </c>
      <c r="AO1278" s="24" t="str">
        <f t="shared" si="349"/>
        <v/>
      </c>
      <c r="AP1278" s="24">
        <f>IF(AND($AJ$1=5),'Data Entry'!E1283,"")</f>
        <v>0</v>
      </c>
      <c r="AQ1278" s="24">
        <f>IF(AND($AJ$1=5),'Data Entry'!H1283,"")</f>
        <v>0</v>
      </c>
      <c r="AR1278" s="24">
        <f>IF(AND($AJ$1=5),'Data Entry'!I1283,"")</f>
        <v>0</v>
      </c>
      <c r="AS1278" s="24" t="str">
        <f t="shared" si="350"/>
        <v/>
      </c>
      <c r="AT1278" s="24" t="str">
        <f t="shared" si="351"/>
        <v/>
      </c>
      <c r="AU1278" s="24" t="str">
        <f t="shared" si="352"/>
        <v/>
      </c>
      <c r="AV1278" s="24" t="str">
        <f t="shared" si="353"/>
        <v/>
      </c>
      <c r="AX1278" t="str">
        <f>IF(BC1278="","",IF(BC1278&gt;0,COUNT($AY$2:AY1278),""))</f>
        <v/>
      </c>
      <c r="AY1278" s="24" t="str">
        <f t="shared" si="354"/>
        <v/>
      </c>
      <c r="AZ1278" s="24" t="str">
        <f>IF(AND($BB$1=5,$BC$1=AH1278),'Data Entry'!C1283,"")</f>
        <v/>
      </c>
      <c r="BA1278" s="24" t="str">
        <f>IF(AND($BB$1=5,AG1278=5,$BC$1=AH1278),'Data Entry'!D1283,"")</f>
        <v/>
      </c>
      <c r="BB1278" s="24" t="str">
        <f t="shared" si="355"/>
        <v/>
      </c>
      <c r="BC1278" s="24" t="str">
        <f>IF(AND($BB$1=5,AG1278=5,$BC$1=AH1278),'Data Entry'!F1283,"")</f>
        <v/>
      </c>
      <c r="BD1278" s="24" t="str">
        <f t="shared" si="356"/>
        <v/>
      </c>
      <c r="BE1278" s="24" t="str">
        <f>IF(AND($BB$1=5,AG1278=5,$BC$1=AH1278),'Data Entry'!G1283,"")</f>
        <v/>
      </c>
      <c r="BF1278" s="24" t="str">
        <f t="shared" si="357"/>
        <v/>
      </c>
      <c r="BG1278" s="24" t="str">
        <f t="shared" si="358"/>
        <v/>
      </c>
      <c r="BH1278" s="24" t="str">
        <f>IF(AND($BB$1=5,AG1278=5,$BC$1=AH1278),'Data Entry'!E1283,"")</f>
        <v/>
      </c>
      <c r="BI1278" s="24" t="str">
        <f>IF(AND($BB$1=5,AG1278=5,$BC$1=AH1278),'Data Entry'!H1283,"")</f>
        <v/>
      </c>
      <c r="BJ1278" s="24" t="str">
        <f>IF(AND($BB$1=5,AG1278=5,$BC$1=AH1278),'Data Entry'!I1283,"")</f>
        <v/>
      </c>
      <c r="BK1278" s="24" t="str">
        <f t="shared" si="359"/>
        <v/>
      </c>
      <c r="BL1278" s="24" t="str">
        <f t="shared" si="360"/>
        <v/>
      </c>
      <c r="BM1278" s="24" t="str">
        <f t="shared" si="361"/>
        <v/>
      </c>
      <c r="BN1278" s="24" t="str">
        <f t="shared" si="362"/>
        <v/>
      </c>
    </row>
    <row r="1279" spans="1:66">
      <c r="A1279" s="20"/>
      <c r="B1279" s="20"/>
      <c r="C1279" s="20"/>
      <c r="D1279" s="20"/>
      <c r="E1279" s="20"/>
      <c r="F1279" s="20"/>
      <c r="G1279" s="20"/>
      <c r="H1279" s="20"/>
      <c r="I1279" s="20"/>
      <c r="J1279" s="20"/>
      <c r="K1279" s="20"/>
      <c r="L1279" s="20"/>
      <c r="M1279" s="20"/>
      <c r="N1279" s="20"/>
      <c r="O1279" s="20"/>
      <c r="P1279" s="20"/>
      <c r="Q1279" s="20"/>
      <c r="R1279" s="20"/>
      <c r="S1279" s="20"/>
      <c r="T1279" s="20"/>
      <c r="U1279" s="20"/>
      <c r="V1279" s="20"/>
      <c r="W1279" s="20"/>
      <c r="X1279" s="20"/>
      <c r="Y1279" s="20"/>
      <c r="Z1279" s="20"/>
      <c r="AA1279" s="20"/>
      <c r="AB1279" s="20"/>
      <c r="AC1279" s="20"/>
      <c r="AD1279" s="20"/>
      <c r="AE1279" s="27"/>
      <c r="AF1279" t="str">
        <f>IF(AK1279="","",IF(AK1279&gt;0,COUNT($AG$2:AG1279),""))</f>
        <v/>
      </c>
      <c r="AG1279" s="24">
        <f t="shared" si="345"/>
        <v>5</v>
      </c>
      <c r="AH1279" s="24">
        <f>IF(AND($AJ$1=5),'Data Entry'!C1284,"")</f>
        <v>0</v>
      </c>
      <c r="AI1279" s="24">
        <f>IF(AND($AJ$1=5),'Data Entry'!D1284,"")</f>
        <v>0</v>
      </c>
      <c r="AJ1279" s="24" t="str">
        <f t="shared" si="346"/>
        <v/>
      </c>
      <c r="AK1279" s="24">
        <f>IF(AND($AJ$1=5),'Data Entry'!F1284,"")</f>
        <v>0</v>
      </c>
      <c r="AL1279" s="24" t="str">
        <f t="shared" si="347"/>
        <v/>
      </c>
      <c r="AM1279" s="24">
        <f>IF(AND($AJ$1=5),'Data Entry'!G1284,"")</f>
        <v>0</v>
      </c>
      <c r="AN1279" s="24" t="str">
        <f t="shared" si="348"/>
        <v/>
      </c>
      <c r="AO1279" s="24" t="str">
        <f t="shared" si="349"/>
        <v/>
      </c>
      <c r="AP1279" s="24">
        <f>IF(AND($AJ$1=5),'Data Entry'!E1284,"")</f>
        <v>0</v>
      </c>
      <c r="AQ1279" s="24">
        <f>IF(AND($AJ$1=5),'Data Entry'!H1284,"")</f>
        <v>0</v>
      </c>
      <c r="AR1279" s="24">
        <f>IF(AND($AJ$1=5),'Data Entry'!I1284,"")</f>
        <v>0</v>
      </c>
      <c r="AS1279" s="24" t="str">
        <f t="shared" si="350"/>
        <v/>
      </c>
      <c r="AT1279" s="24" t="str">
        <f t="shared" si="351"/>
        <v/>
      </c>
      <c r="AU1279" s="24" t="str">
        <f t="shared" si="352"/>
        <v/>
      </c>
      <c r="AV1279" s="24" t="str">
        <f t="shared" si="353"/>
        <v/>
      </c>
      <c r="AX1279" t="str">
        <f>IF(BC1279="","",IF(BC1279&gt;0,COUNT($AY$2:AY1279),""))</f>
        <v/>
      </c>
      <c r="AY1279" s="24" t="str">
        <f t="shared" si="354"/>
        <v/>
      </c>
      <c r="AZ1279" s="24" t="str">
        <f>IF(AND($BB$1=5,$BC$1=AH1279),'Data Entry'!C1284,"")</f>
        <v/>
      </c>
      <c r="BA1279" s="24" t="str">
        <f>IF(AND($BB$1=5,AG1279=5,$BC$1=AH1279),'Data Entry'!D1284,"")</f>
        <v/>
      </c>
      <c r="BB1279" s="24" t="str">
        <f t="shared" si="355"/>
        <v/>
      </c>
      <c r="BC1279" s="24" t="str">
        <f>IF(AND($BB$1=5,AG1279=5,$BC$1=AH1279),'Data Entry'!F1284,"")</f>
        <v/>
      </c>
      <c r="BD1279" s="24" t="str">
        <f t="shared" si="356"/>
        <v/>
      </c>
      <c r="BE1279" s="24" t="str">
        <f>IF(AND($BB$1=5,AG1279=5,$BC$1=AH1279),'Data Entry'!G1284,"")</f>
        <v/>
      </c>
      <c r="BF1279" s="24" t="str">
        <f t="shared" si="357"/>
        <v/>
      </c>
      <c r="BG1279" s="24" t="str">
        <f t="shared" si="358"/>
        <v/>
      </c>
      <c r="BH1279" s="24" t="str">
        <f>IF(AND($BB$1=5,AG1279=5,$BC$1=AH1279),'Data Entry'!E1284,"")</f>
        <v/>
      </c>
      <c r="BI1279" s="24" t="str">
        <f>IF(AND($BB$1=5,AG1279=5,$BC$1=AH1279),'Data Entry'!H1284,"")</f>
        <v/>
      </c>
      <c r="BJ1279" s="24" t="str">
        <f>IF(AND($BB$1=5,AG1279=5,$BC$1=AH1279),'Data Entry'!I1284,"")</f>
        <v/>
      </c>
      <c r="BK1279" s="24" t="str">
        <f t="shared" si="359"/>
        <v/>
      </c>
      <c r="BL1279" s="24" t="str">
        <f t="shared" si="360"/>
        <v/>
      </c>
      <c r="BM1279" s="24" t="str">
        <f t="shared" si="361"/>
        <v/>
      </c>
      <c r="BN1279" s="24" t="str">
        <f t="shared" si="362"/>
        <v/>
      </c>
    </row>
    <row r="1280" spans="1:66">
      <c r="A1280" s="20"/>
      <c r="B1280" s="20"/>
      <c r="C1280" s="20"/>
      <c r="D1280" s="20"/>
      <c r="E1280" s="20"/>
      <c r="F1280" s="20"/>
      <c r="G1280" s="20"/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0"/>
      <c r="T1280" s="20"/>
      <c r="U1280" s="20"/>
      <c r="V1280" s="20"/>
      <c r="W1280" s="20"/>
      <c r="X1280" s="20"/>
      <c r="Y1280" s="20"/>
      <c r="Z1280" s="20"/>
      <c r="AA1280" s="20"/>
      <c r="AB1280" s="20"/>
      <c r="AC1280" s="20"/>
      <c r="AD1280" s="20"/>
      <c r="AE1280" s="27"/>
      <c r="AF1280" t="str">
        <f>IF(AK1280="","",IF(AK1280&gt;0,COUNT($AG$2:AG1280),""))</f>
        <v/>
      </c>
      <c r="AG1280" s="24">
        <f t="shared" si="345"/>
        <v>5</v>
      </c>
      <c r="AH1280" s="24">
        <f>IF(AND($AJ$1=5),'Data Entry'!C1285,"")</f>
        <v>0</v>
      </c>
      <c r="AI1280" s="24">
        <f>IF(AND($AJ$1=5),'Data Entry'!D1285,"")</f>
        <v>0</v>
      </c>
      <c r="AJ1280" s="24" t="str">
        <f t="shared" si="346"/>
        <v/>
      </c>
      <c r="AK1280" s="24">
        <f>IF(AND($AJ$1=5),'Data Entry'!F1285,"")</f>
        <v>0</v>
      </c>
      <c r="AL1280" s="24" t="str">
        <f t="shared" si="347"/>
        <v/>
      </c>
      <c r="AM1280" s="24">
        <f>IF(AND($AJ$1=5),'Data Entry'!G1285,"")</f>
        <v>0</v>
      </c>
      <c r="AN1280" s="24" t="str">
        <f t="shared" si="348"/>
        <v/>
      </c>
      <c r="AO1280" s="24" t="str">
        <f t="shared" si="349"/>
        <v/>
      </c>
      <c r="AP1280" s="24">
        <f>IF(AND($AJ$1=5),'Data Entry'!E1285,"")</f>
        <v>0</v>
      </c>
      <c r="AQ1280" s="24">
        <f>IF(AND($AJ$1=5),'Data Entry'!H1285,"")</f>
        <v>0</v>
      </c>
      <c r="AR1280" s="24">
        <f>IF(AND($AJ$1=5),'Data Entry'!I1285,"")</f>
        <v>0</v>
      </c>
      <c r="AS1280" s="24" t="str">
        <f t="shared" si="350"/>
        <v/>
      </c>
      <c r="AT1280" s="24" t="str">
        <f t="shared" si="351"/>
        <v/>
      </c>
      <c r="AU1280" s="24" t="str">
        <f t="shared" si="352"/>
        <v/>
      </c>
      <c r="AV1280" s="24" t="str">
        <f t="shared" si="353"/>
        <v/>
      </c>
      <c r="AX1280" t="str">
        <f>IF(BC1280="","",IF(BC1280&gt;0,COUNT($AY$2:AY1280),""))</f>
        <v/>
      </c>
      <c r="AY1280" s="24" t="str">
        <f t="shared" si="354"/>
        <v/>
      </c>
      <c r="AZ1280" s="24" t="str">
        <f>IF(AND($BB$1=5,$BC$1=AH1280),'Data Entry'!C1285,"")</f>
        <v/>
      </c>
      <c r="BA1280" s="24" t="str">
        <f>IF(AND($BB$1=5,AG1280=5,$BC$1=AH1280),'Data Entry'!D1285,"")</f>
        <v/>
      </c>
      <c r="BB1280" s="24" t="str">
        <f t="shared" si="355"/>
        <v/>
      </c>
      <c r="BC1280" s="24" t="str">
        <f>IF(AND($BB$1=5,AG1280=5,$BC$1=AH1280),'Data Entry'!F1285,"")</f>
        <v/>
      </c>
      <c r="BD1280" s="24" t="str">
        <f t="shared" si="356"/>
        <v/>
      </c>
      <c r="BE1280" s="24" t="str">
        <f>IF(AND($BB$1=5,AG1280=5,$BC$1=AH1280),'Data Entry'!G1285,"")</f>
        <v/>
      </c>
      <c r="BF1280" s="24" t="str">
        <f t="shared" si="357"/>
        <v/>
      </c>
      <c r="BG1280" s="24" t="str">
        <f t="shared" si="358"/>
        <v/>
      </c>
      <c r="BH1280" s="24" t="str">
        <f>IF(AND($BB$1=5,AG1280=5,$BC$1=AH1280),'Data Entry'!E1285,"")</f>
        <v/>
      </c>
      <c r="BI1280" s="24" t="str">
        <f>IF(AND($BB$1=5,AG1280=5,$BC$1=AH1280),'Data Entry'!H1285,"")</f>
        <v/>
      </c>
      <c r="BJ1280" s="24" t="str">
        <f>IF(AND($BB$1=5,AG1280=5,$BC$1=AH1280),'Data Entry'!I1285,"")</f>
        <v/>
      </c>
      <c r="BK1280" s="24" t="str">
        <f t="shared" si="359"/>
        <v/>
      </c>
      <c r="BL1280" s="24" t="str">
        <f t="shared" si="360"/>
        <v/>
      </c>
      <c r="BM1280" s="24" t="str">
        <f t="shared" si="361"/>
        <v/>
      </c>
      <c r="BN1280" s="24" t="str">
        <f t="shared" si="362"/>
        <v/>
      </c>
    </row>
    <row r="1281" spans="1:66">
      <c r="A1281" s="20"/>
      <c r="B1281" s="20"/>
      <c r="C1281" s="20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20"/>
      <c r="W1281" s="20"/>
      <c r="X1281" s="20"/>
      <c r="Y1281" s="20"/>
      <c r="Z1281" s="20"/>
      <c r="AA1281" s="20"/>
      <c r="AB1281" s="20"/>
      <c r="AC1281" s="20"/>
      <c r="AD1281" s="20"/>
      <c r="AE1281" s="27"/>
      <c r="AF1281" t="str">
        <f>IF(AK1281="","",IF(AK1281&gt;0,COUNT($AG$2:AG1281),""))</f>
        <v/>
      </c>
      <c r="AG1281" s="24">
        <f t="shared" si="345"/>
        <v>5</v>
      </c>
      <c r="AH1281" s="24">
        <f>IF(AND($AJ$1=5),'Data Entry'!C1286,"")</f>
        <v>0</v>
      </c>
      <c r="AI1281" s="24">
        <f>IF(AND($AJ$1=5),'Data Entry'!D1286,"")</f>
        <v>0</v>
      </c>
      <c r="AJ1281" s="24" t="str">
        <f t="shared" si="346"/>
        <v/>
      </c>
      <c r="AK1281" s="24">
        <f>IF(AND($AJ$1=5),'Data Entry'!F1286,"")</f>
        <v>0</v>
      </c>
      <c r="AL1281" s="24" t="str">
        <f t="shared" si="347"/>
        <v/>
      </c>
      <c r="AM1281" s="24">
        <f>IF(AND($AJ$1=5),'Data Entry'!G1286,"")</f>
        <v>0</v>
      </c>
      <c r="AN1281" s="24" t="str">
        <f t="shared" si="348"/>
        <v/>
      </c>
      <c r="AO1281" s="24" t="str">
        <f t="shared" si="349"/>
        <v/>
      </c>
      <c r="AP1281" s="24">
        <f>IF(AND($AJ$1=5),'Data Entry'!E1286,"")</f>
        <v>0</v>
      </c>
      <c r="AQ1281" s="24">
        <f>IF(AND($AJ$1=5),'Data Entry'!H1286,"")</f>
        <v>0</v>
      </c>
      <c r="AR1281" s="24">
        <f>IF(AND($AJ$1=5),'Data Entry'!I1286,"")</f>
        <v>0</v>
      </c>
      <c r="AS1281" s="24" t="str">
        <f t="shared" si="350"/>
        <v/>
      </c>
      <c r="AT1281" s="24" t="str">
        <f t="shared" si="351"/>
        <v/>
      </c>
      <c r="AU1281" s="24" t="str">
        <f t="shared" si="352"/>
        <v/>
      </c>
      <c r="AV1281" s="24" t="str">
        <f t="shared" si="353"/>
        <v/>
      </c>
      <c r="AX1281" t="str">
        <f>IF(BC1281="","",IF(BC1281&gt;0,COUNT($AY$2:AY1281),""))</f>
        <v/>
      </c>
      <c r="AY1281" s="24" t="str">
        <f t="shared" si="354"/>
        <v/>
      </c>
      <c r="AZ1281" s="24" t="str">
        <f>IF(AND($BB$1=5,$BC$1=AH1281),'Data Entry'!C1286,"")</f>
        <v/>
      </c>
      <c r="BA1281" s="24" t="str">
        <f>IF(AND($BB$1=5,AG1281=5,$BC$1=AH1281),'Data Entry'!D1286,"")</f>
        <v/>
      </c>
      <c r="BB1281" s="24" t="str">
        <f t="shared" si="355"/>
        <v/>
      </c>
      <c r="BC1281" s="24" t="str">
        <f>IF(AND($BB$1=5,AG1281=5,$BC$1=AH1281),'Data Entry'!F1286,"")</f>
        <v/>
      </c>
      <c r="BD1281" s="24" t="str">
        <f t="shared" si="356"/>
        <v/>
      </c>
      <c r="BE1281" s="24" t="str">
        <f>IF(AND($BB$1=5,AG1281=5,$BC$1=AH1281),'Data Entry'!G1286,"")</f>
        <v/>
      </c>
      <c r="BF1281" s="24" t="str">
        <f t="shared" si="357"/>
        <v/>
      </c>
      <c r="BG1281" s="24" t="str">
        <f t="shared" si="358"/>
        <v/>
      </c>
      <c r="BH1281" s="24" t="str">
        <f>IF(AND($BB$1=5,AG1281=5,$BC$1=AH1281),'Data Entry'!E1286,"")</f>
        <v/>
      </c>
      <c r="BI1281" s="24" t="str">
        <f>IF(AND($BB$1=5,AG1281=5,$BC$1=AH1281),'Data Entry'!H1286,"")</f>
        <v/>
      </c>
      <c r="BJ1281" s="24" t="str">
        <f>IF(AND($BB$1=5,AG1281=5,$BC$1=AH1281),'Data Entry'!I1286,"")</f>
        <v/>
      </c>
      <c r="BK1281" s="24" t="str">
        <f t="shared" si="359"/>
        <v/>
      </c>
      <c r="BL1281" s="24" t="str">
        <f t="shared" si="360"/>
        <v/>
      </c>
      <c r="BM1281" s="24" t="str">
        <f t="shared" si="361"/>
        <v/>
      </c>
      <c r="BN1281" s="24" t="str">
        <f t="shared" si="362"/>
        <v/>
      </c>
    </row>
    <row r="1282" spans="1:66">
      <c r="A1282" s="20"/>
      <c r="B1282" s="20"/>
      <c r="C1282" s="20"/>
      <c r="D1282" s="20"/>
      <c r="E1282" s="20"/>
      <c r="F1282" s="20"/>
      <c r="G1282" s="20"/>
      <c r="H1282" s="20"/>
      <c r="I1282" s="20"/>
      <c r="J1282" s="20"/>
      <c r="K1282" s="20"/>
      <c r="L1282" s="20"/>
      <c r="M1282" s="20"/>
      <c r="N1282" s="20"/>
      <c r="O1282" s="20"/>
      <c r="P1282" s="20"/>
      <c r="Q1282" s="20"/>
      <c r="R1282" s="20"/>
      <c r="S1282" s="20"/>
      <c r="T1282" s="20"/>
      <c r="U1282" s="20"/>
      <c r="V1282" s="20"/>
      <c r="W1282" s="20"/>
      <c r="X1282" s="20"/>
      <c r="Y1282" s="20"/>
      <c r="Z1282" s="20"/>
      <c r="AA1282" s="20"/>
      <c r="AB1282" s="20"/>
      <c r="AC1282" s="20"/>
      <c r="AD1282" s="20"/>
      <c r="AE1282" s="27"/>
      <c r="AF1282" t="str">
        <f>IF(AK1282="","",IF(AK1282&gt;0,COUNT($AG$2:AG1282),""))</f>
        <v/>
      </c>
      <c r="AG1282" s="24">
        <f t="shared" si="345"/>
        <v>5</v>
      </c>
      <c r="AH1282" s="24">
        <f>IF(AND($AJ$1=5),'Data Entry'!C1287,"")</f>
        <v>0</v>
      </c>
      <c r="AI1282" s="24">
        <f>IF(AND($AJ$1=5),'Data Entry'!D1287,"")</f>
        <v>0</v>
      </c>
      <c r="AJ1282" s="24" t="str">
        <f t="shared" si="346"/>
        <v/>
      </c>
      <c r="AK1282" s="24">
        <f>IF(AND($AJ$1=5),'Data Entry'!F1287,"")</f>
        <v>0</v>
      </c>
      <c r="AL1282" s="24" t="str">
        <f t="shared" si="347"/>
        <v/>
      </c>
      <c r="AM1282" s="24">
        <f>IF(AND($AJ$1=5),'Data Entry'!G1287,"")</f>
        <v>0</v>
      </c>
      <c r="AN1282" s="24" t="str">
        <f t="shared" si="348"/>
        <v/>
      </c>
      <c r="AO1282" s="24" t="str">
        <f t="shared" si="349"/>
        <v/>
      </c>
      <c r="AP1282" s="24">
        <f>IF(AND($AJ$1=5),'Data Entry'!E1287,"")</f>
        <v>0</v>
      </c>
      <c r="AQ1282" s="24">
        <f>IF(AND($AJ$1=5),'Data Entry'!H1287,"")</f>
        <v>0</v>
      </c>
      <c r="AR1282" s="24">
        <f>IF(AND($AJ$1=5),'Data Entry'!I1287,"")</f>
        <v>0</v>
      </c>
      <c r="AS1282" s="24" t="str">
        <f t="shared" si="350"/>
        <v/>
      </c>
      <c r="AT1282" s="24" t="str">
        <f t="shared" si="351"/>
        <v/>
      </c>
      <c r="AU1282" s="24" t="str">
        <f t="shared" si="352"/>
        <v/>
      </c>
      <c r="AV1282" s="24" t="str">
        <f t="shared" si="353"/>
        <v/>
      </c>
      <c r="AX1282" t="str">
        <f>IF(BC1282="","",IF(BC1282&gt;0,COUNT($AY$2:AY1282),""))</f>
        <v/>
      </c>
      <c r="AY1282" s="24" t="str">
        <f t="shared" si="354"/>
        <v/>
      </c>
      <c r="AZ1282" s="24" t="str">
        <f>IF(AND($BB$1=5,$BC$1=AH1282),'Data Entry'!C1287,"")</f>
        <v/>
      </c>
      <c r="BA1282" s="24" t="str">
        <f>IF(AND($BB$1=5,AG1282=5,$BC$1=AH1282),'Data Entry'!D1287,"")</f>
        <v/>
      </c>
      <c r="BB1282" s="24" t="str">
        <f t="shared" si="355"/>
        <v/>
      </c>
      <c r="BC1282" s="24" t="str">
        <f>IF(AND($BB$1=5,AG1282=5,$BC$1=AH1282),'Data Entry'!F1287,"")</f>
        <v/>
      </c>
      <c r="BD1282" s="24" t="str">
        <f t="shared" si="356"/>
        <v/>
      </c>
      <c r="BE1282" s="24" t="str">
        <f>IF(AND($BB$1=5,AG1282=5,$BC$1=AH1282),'Data Entry'!G1287,"")</f>
        <v/>
      </c>
      <c r="BF1282" s="24" t="str">
        <f t="shared" si="357"/>
        <v/>
      </c>
      <c r="BG1282" s="24" t="str">
        <f t="shared" si="358"/>
        <v/>
      </c>
      <c r="BH1282" s="24" t="str">
        <f>IF(AND($BB$1=5,AG1282=5,$BC$1=AH1282),'Data Entry'!E1287,"")</f>
        <v/>
      </c>
      <c r="BI1282" s="24" t="str">
        <f>IF(AND($BB$1=5,AG1282=5,$BC$1=AH1282),'Data Entry'!H1287,"")</f>
        <v/>
      </c>
      <c r="BJ1282" s="24" t="str">
        <f>IF(AND($BB$1=5,AG1282=5,$BC$1=AH1282),'Data Entry'!I1287,"")</f>
        <v/>
      </c>
      <c r="BK1282" s="24" t="str">
        <f t="shared" si="359"/>
        <v/>
      </c>
      <c r="BL1282" s="24" t="str">
        <f t="shared" si="360"/>
        <v/>
      </c>
      <c r="BM1282" s="24" t="str">
        <f t="shared" si="361"/>
        <v/>
      </c>
      <c r="BN1282" s="24" t="str">
        <f t="shared" si="362"/>
        <v/>
      </c>
    </row>
    <row r="1283" spans="1:66">
      <c r="A1283" s="20"/>
      <c r="B1283" s="20"/>
      <c r="C1283" s="20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0"/>
      <c r="W1283" s="20"/>
      <c r="X1283" s="20"/>
      <c r="Y1283" s="20"/>
      <c r="Z1283" s="20"/>
      <c r="AA1283" s="20"/>
      <c r="AB1283" s="20"/>
      <c r="AC1283" s="20"/>
      <c r="AD1283" s="20"/>
      <c r="AE1283" s="27"/>
      <c r="AF1283" t="str">
        <f>IF(AK1283="","",IF(AK1283&gt;0,COUNT($AG$2:AG1283),""))</f>
        <v/>
      </c>
      <c r="AG1283" s="24">
        <f t="shared" ref="AG1283:AG1346" si="363">IF(AND($AJ$1=5),$AJ$1,"")</f>
        <v>5</v>
      </c>
      <c r="AH1283" s="24">
        <f>IF(AND($AJ$1=5),'Data Entry'!C1288,"")</f>
        <v>0</v>
      </c>
      <c r="AI1283" s="24">
        <f>IF(AND($AJ$1=5),'Data Entry'!D1288,"")</f>
        <v>0</v>
      </c>
      <c r="AJ1283" s="24" t="str">
        <f t="shared" ref="AJ1283:AJ1346" si="364">IF(AND($AJ$1=5,$A1283=5),D1283,"")</f>
        <v/>
      </c>
      <c r="AK1283" s="24">
        <f>IF(AND($AJ$1=5),'Data Entry'!F1288,"")</f>
        <v>0</v>
      </c>
      <c r="AL1283" s="24" t="str">
        <f t="shared" ref="AL1283:AL1346" si="365">IF(AND($AJ$1=5,$A1283=5),F1283,"")</f>
        <v/>
      </c>
      <c r="AM1283" s="24">
        <f>IF(AND($AJ$1=5),'Data Entry'!G1288,"")</f>
        <v>0</v>
      </c>
      <c r="AN1283" s="24" t="str">
        <f t="shared" ref="AN1283:AN1346" si="366">IF(AND($AJ$1=5,$A1283=5),H1283,"")</f>
        <v/>
      </c>
      <c r="AO1283" s="24" t="str">
        <f t="shared" ref="AO1283:AO1346" si="367">IF(AND($AJ$1=5,$A1283=5),I1283,"")</f>
        <v/>
      </c>
      <c r="AP1283" s="24">
        <f>IF(AND($AJ$1=5),'Data Entry'!E1288,"")</f>
        <v>0</v>
      </c>
      <c r="AQ1283" s="24">
        <f>IF(AND($AJ$1=5),'Data Entry'!H1288,"")</f>
        <v>0</v>
      </c>
      <c r="AR1283" s="24">
        <f>IF(AND($AJ$1=5),'Data Entry'!I1288,"")</f>
        <v>0</v>
      </c>
      <c r="AS1283" s="24" t="str">
        <f t="shared" ref="AS1283:AS1346" si="368">IF(AND($AJ$1=5,$A1283=5),M1283,"")</f>
        <v/>
      </c>
      <c r="AT1283" s="24" t="str">
        <f t="shared" ref="AT1283:AT1346" si="369">IF(AND($AJ$1=5,$A1283=5),N1283,"")</f>
        <v/>
      </c>
      <c r="AU1283" s="24" t="str">
        <f t="shared" ref="AU1283:AU1346" si="370">IF(AND($AJ$1=5,$A1283=5),O1283,"")</f>
        <v/>
      </c>
      <c r="AV1283" s="24" t="str">
        <f t="shared" ref="AV1283:AV1346" si="371">IF(AND($AJ$1=5,$A1283=5),P1283,"")</f>
        <v/>
      </c>
      <c r="AX1283" t="str">
        <f>IF(BC1283="","",IF(BC1283&gt;0,COUNT($AY$2:AY1283),""))</f>
        <v/>
      </c>
      <c r="AY1283" s="24" t="str">
        <f t="shared" ref="AY1283:AY1346" si="372">IF(AND($BB$1=5,$BC$1=AH1283),$BB$1,"")</f>
        <v/>
      </c>
      <c r="AZ1283" s="24" t="str">
        <f>IF(AND($BB$1=5,$BC$1=AH1283),'Data Entry'!C1288,"")</f>
        <v/>
      </c>
      <c r="BA1283" s="24" t="str">
        <f>IF(AND($BB$1=5,AG1283=5,$BC$1=AH1283),'Data Entry'!D1288,"")</f>
        <v/>
      </c>
      <c r="BB1283" s="24" t="str">
        <f t="shared" ref="BB1283:BB1346" si="373">IF(AND($BB$1=5,$A1283=5,$BC$1=$B1283),D1283,"")</f>
        <v/>
      </c>
      <c r="BC1283" s="24" t="str">
        <f>IF(AND($BB$1=5,AG1283=5,$BC$1=AH1283),'Data Entry'!F1288,"")</f>
        <v/>
      </c>
      <c r="BD1283" s="24" t="str">
        <f t="shared" ref="BD1283:BD1346" si="374">IF(AND($BB$1=5,$A1283=5,$BC$1=$B1283),F1283,"")</f>
        <v/>
      </c>
      <c r="BE1283" s="24" t="str">
        <f>IF(AND($BB$1=5,AG1283=5,$BC$1=AH1283),'Data Entry'!G1288,"")</f>
        <v/>
      </c>
      <c r="BF1283" s="24" t="str">
        <f t="shared" ref="BF1283:BF1346" si="375">IF(AND($BB$1=5,$A1283=5,$BC$1=$B1283),H1283,"")</f>
        <v/>
      </c>
      <c r="BG1283" s="24" t="str">
        <f t="shared" ref="BG1283:BG1346" si="376">IF(AND($BB$1=5,$A1283=5,$BC$1=$B1283),I1283,"")</f>
        <v/>
      </c>
      <c r="BH1283" s="24" t="str">
        <f>IF(AND($BB$1=5,AG1283=5,$BC$1=AH1283),'Data Entry'!E1288,"")</f>
        <v/>
      </c>
      <c r="BI1283" s="24" t="str">
        <f>IF(AND($BB$1=5,AG1283=5,$BC$1=AH1283),'Data Entry'!H1288,"")</f>
        <v/>
      </c>
      <c r="BJ1283" s="24" t="str">
        <f>IF(AND($BB$1=5,AG1283=5,$BC$1=AH1283),'Data Entry'!I1288,"")</f>
        <v/>
      </c>
      <c r="BK1283" s="24" t="str">
        <f t="shared" ref="BK1283:BK1346" si="377">IF(AND($BB$1=5,$A1283=5,$BC$1=$B1283),M1283,"")</f>
        <v/>
      </c>
      <c r="BL1283" s="24" t="str">
        <f t="shared" ref="BL1283:BL1346" si="378">IF(AND($BB$1=5,$A1283=5,$BC$1=$B1283),N1283,"")</f>
        <v/>
      </c>
      <c r="BM1283" s="24" t="str">
        <f t="shared" ref="BM1283:BM1346" si="379">IF(AND($BB$1=5,$A1283=5,$BC$1=$B1283),O1283,"")</f>
        <v/>
      </c>
      <c r="BN1283" s="24" t="str">
        <f t="shared" ref="BN1283:BN1346" si="380">IF(AND($BB$1=5,$A1283=5,$BC$1=$B1283),P1283,"")</f>
        <v/>
      </c>
    </row>
    <row r="1284" spans="1:66">
      <c r="A1284" s="20"/>
      <c r="B1284" s="20"/>
      <c r="C1284" s="20"/>
      <c r="D1284" s="20"/>
      <c r="E1284" s="20"/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20"/>
      <c r="S1284" s="20"/>
      <c r="T1284" s="20"/>
      <c r="U1284" s="20"/>
      <c r="V1284" s="20"/>
      <c r="W1284" s="20"/>
      <c r="X1284" s="20"/>
      <c r="Y1284" s="20"/>
      <c r="Z1284" s="20"/>
      <c r="AA1284" s="20"/>
      <c r="AB1284" s="20"/>
      <c r="AC1284" s="20"/>
      <c r="AD1284" s="20"/>
      <c r="AE1284" s="27"/>
      <c r="AF1284" t="str">
        <f>IF(AK1284="","",IF(AK1284&gt;0,COUNT($AG$2:AG1284),""))</f>
        <v/>
      </c>
      <c r="AG1284" s="24">
        <f t="shared" si="363"/>
        <v>5</v>
      </c>
      <c r="AH1284" s="24">
        <f>IF(AND($AJ$1=5),'Data Entry'!C1289,"")</f>
        <v>0</v>
      </c>
      <c r="AI1284" s="24">
        <f>IF(AND($AJ$1=5),'Data Entry'!D1289,"")</f>
        <v>0</v>
      </c>
      <c r="AJ1284" s="24" t="str">
        <f t="shared" si="364"/>
        <v/>
      </c>
      <c r="AK1284" s="24">
        <f>IF(AND($AJ$1=5),'Data Entry'!F1289,"")</f>
        <v>0</v>
      </c>
      <c r="AL1284" s="24" t="str">
        <f t="shared" si="365"/>
        <v/>
      </c>
      <c r="AM1284" s="24">
        <f>IF(AND($AJ$1=5),'Data Entry'!G1289,"")</f>
        <v>0</v>
      </c>
      <c r="AN1284" s="24" t="str">
        <f t="shared" si="366"/>
        <v/>
      </c>
      <c r="AO1284" s="24" t="str">
        <f t="shared" si="367"/>
        <v/>
      </c>
      <c r="AP1284" s="24">
        <f>IF(AND($AJ$1=5),'Data Entry'!E1289,"")</f>
        <v>0</v>
      </c>
      <c r="AQ1284" s="24">
        <f>IF(AND($AJ$1=5),'Data Entry'!H1289,"")</f>
        <v>0</v>
      </c>
      <c r="AR1284" s="24">
        <f>IF(AND($AJ$1=5),'Data Entry'!I1289,"")</f>
        <v>0</v>
      </c>
      <c r="AS1284" s="24" t="str">
        <f t="shared" si="368"/>
        <v/>
      </c>
      <c r="AT1284" s="24" t="str">
        <f t="shared" si="369"/>
        <v/>
      </c>
      <c r="AU1284" s="24" t="str">
        <f t="shared" si="370"/>
        <v/>
      </c>
      <c r="AV1284" s="24" t="str">
        <f t="shared" si="371"/>
        <v/>
      </c>
      <c r="AX1284" t="str">
        <f>IF(BC1284="","",IF(BC1284&gt;0,COUNT($AY$2:AY1284),""))</f>
        <v/>
      </c>
      <c r="AY1284" s="24" t="str">
        <f t="shared" si="372"/>
        <v/>
      </c>
      <c r="AZ1284" s="24" t="str">
        <f>IF(AND($BB$1=5,$BC$1=AH1284),'Data Entry'!C1289,"")</f>
        <v/>
      </c>
      <c r="BA1284" s="24" t="str">
        <f>IF(AND($BB$1=5,AG1284=5,$BC$1=AH1284),'Data Entry'!D1289,"")</f>
        <v/>
      </c>
      <c r="BB1284" s="24" t="str">
        <f t="shared" si="373"/>
        <v/>
      </c>
      <c r="BC1284" s="24" t="str">
        <f>IF(AND($BB$1=5,AG1284=5,$BC$1=AH1284),'Data Entry'!F1289,"")</f>
        <v/>
      </c>
      <c r="BD1284" s="24" t="str">
        <f t="shared" si="374"/>
        <v/>
      </c>
      <c r="BE1284" s="24" t="str">
        <f>IF(AND($BB$1=5,AG1284=5,$BC$1=AH1284),'Data Entry'!G1289,"")</f>
        <v/>
      </c>
      <c r="BF1284" s="24" t="str">
        <f t="shared" si="375"/>
        <v/>
      </c>
      <c r="BG1284" s="24" t="str">
        <f t="shared" si="376"/>
        <v/>
      </c>
      <c r="BH1284" s="24" t="str">
        <f>IF(AND($BB$1=5,AG1284=5,$BC$1=AH1284),'Data Entry'!E1289,"")</f>
        <v/>
      </c>
      <c r="BI1284" s="24" t="str">
        <f>IF(AND($BB$1=5,AG1284=5,$BC$1=AH1284),'Data Entry'!H1289,"")</f>
        <v/>
      </c>
      <c r="BJ1284" s="24" t="str">
        <f>IF(AND($BB$1=5,AG1284=5,$BC$1=AH1284),'Data Entry'!I1289,"")</f>
        <v/>
      </c>
      <c r="BK1284" s="24" t="str">
        <f t="shared" si="377"/>
        <v/>
      </c>
      <c r="BL1284" s="24" t="str">
        <f t="shared" si="378"/>
        <v/>
      </c>
      <c r="BM1284" s="24" t="str">
        <f t="shared" si="379"/>
        <v/>
      </c>
      <c r="BN1284" s="24" t="str">
        <f t="shared" si="380"/>
        <v/>
      </c>
    </row>
    <row r="1285" spans="1:66">
      <c r="A1285" s="20"/>
      <c r="B1285" s="20"/>
      <c r="C1285" s="20"/>
      <c r="D1285" s="20"/>
      <c r="E1285" s="20"/>
      <c r="F1285" s="20"/>
      <c r="G1285" s="20"/>
      <c r="H1285" s="20"/>
      <c r="I1285" s="20"/>
      <c r="J1285" s="20"/>
      <c r="K1285" s="20"/>
      <c r="L1285" s="20"/>
      <c r="M1285" s="20"/>
      <c r="N1285" s="20"/>
      <c r="O1285" s="20"/>
      <c r="P1285" s="20"/>
      <c r="Q1285" s="20"/>
      <c r="R1285" s="20"/>
      <c r="S1285" s="20"/>
      <c r="T1285" s="20"/>
      <c r="U1285" s="20"/>
      <c r="V1285" s="20"/>
      <c r="W1285" s="20"/>
      <c r="X1285" s="20"/>
      <c r="Y1285" s="20"/>
      <c r="Z1285" s="20"/>
      <c r="AA1285" s="20"/>
      <c r="AB1285" s="20"/>
      <c r="AC1285" s="20"/>
      <c r="AD1285" s="20"/>
      <c r="AE1285" s="27"/>
      <c r="AF1285" t="str">
        <f>IF(AK1285="","",IF(AK1285&gt;0,COUNT($AG$2:AG1285),""))</f>
        <v/>
      </c>
      <c r="AG1285" s="24">
        <f t="shared" si="363"/>
        <v>5</v>
      </c>
      <c r="AH1285" s="24">
        <f>IF(AND($AJ$1=5),'Data Entry'!C1290,"")</f>
        <v>0</v>
      </c>
      <c r="AI1285" s="24">
        <f>IF(AND($AJ$1=5),'Data Entry'!D1290,"")</f>
        <v>0</v>
      </c>
      <c r="AJ1285" s="24" t="str">
        <f t="shared" si="364"/>
        <v/>
      </c>
      <c r="AK1285" s="24">
        <f>IF(AND($AJ$1=5),'Data Entry'!F1290,"")</f>
        <v>0</v>
      </c>
      <c r="AL1285" s="24" t="str">
        <f t="shared" si="365"/>
        <v/>
      </c>
      <c r="AM1285" s="24">
        <f>IF(AND($AJ$1=5),'Data Entry'!G1290,"")</f>
        <v>0</v>
      </c>
      <c r="AN1285" s="24" t="str">
        <f t="shared" si="366"/>
        <v/>
      </c>
      <c r="AO1285" s="24" t="str">
        <f t="shared" si="367"/>
        <v/>
      </c>
      <c r="AP1285" s="24">
        <f>IF(AND($AJ$1=5),'Data Entry'!E1290,"")</f>
        <v>0</v>
      </c>
      <c r="AQ1285" s="24">
        <f>IF(AND($AJ$1=5),'Data Entry'!H1290,"")</f>
        <v>0</v>
      </c>
      <c r="AR1285" s="24">
        <f>IF(AND($AJ$1=5),'Data Entry'!I1290,"")</f>
        <v>0</v>
      </c>
      <c r="AS1285" s="24" t="str">
        <f t="shared" si="368"/>
        <v/>
      </c>
      <c r="AT1285" s="24" t="str">
        <f t="shared" si="369"/>
        <v/>
      </c>
      <c r="AU1285" s="24" t="str">
        <f t="shared" si="370"/>
        <v/>
      </c>
      <c r="AV1285" s="24" t="str">
        <f t="shared" si="371"/>
        <v/>
      </c>
      <c r="AX1285" t="str">
        <f>IF(BC1285="","",IF(BC1285&gt;0,COUNT($AY$2:AY1285),""))</f>
        <v/>
      </c>
      <c r="AY1285" s="24" t="str">
        <f t="shared" si="372"/>
        <v/>
      </c>
      <c r="AZ1285" s="24" t="str">
        <f>IF(AND($BB$1=5,$BC$1=AH1285),'Data Entry'!C1290,"")</f>
        <v/>
      </c>
      <c r="BA1285" s="24" t="str">
        <f>IF(AND($BB$1=5,AG1285=5,$BC$1=AH1285),'Data Entry'!D1290,"")</f>
        <v/>
      </c>
      <c r="BB1285" s="24" t="str">
        <f t="shared" si="373"/>
        <v/>
      </c>
      <c r="BC1285" s="24" t="str">
        <f>IF(AND($BB$1=5,AG1285=5,$BC$1=AH1285),'Data Entry'!F1290,"")</f>
        <v/>
      </c>
      <c r="BD1285" s="24" t="str">
        <f t="shared" si="374"/>
        <v/>
      </c>
      <c r="BE1285" s="24" t="str">
        <f>IF(AND($BB$1=5,AG1285=5,$BC$1=AH1285),'Data Entry'!G1290,"")</f>
        <v/>
      </c>
      <c r="BF1285" s="24" t="str">
        <f t="shared" si="375"/>
        <v/>
      </c>
      <c r="BG1285" s="24" t="str">
        <f t="shared" si="376"/>
        <v/>
      </c>
      <c r="BH1285" s="24" t="str">
        <f>IF(AND($BB$1=5,AG1285=5,$BC$1=AH1285),'Data Entry'!E1290,"")</f>
        <v/>
      </c>
      <c r="BI1285" s="24" t="str">
        <f>IF(AND($BB$1=5,AG1285=5,$BC$1=AH1285),'Data Entry'!H1290,"")</f>
        <v/>
      </c>
      <c r="BJ1285" s="24" t="str">
        <f>IF(AND($BB$1=5,AG1285=5,$BC$1=AH1285),'Data Entry'!I1290,"")</f>
        <v/>
      </c>
      <c r="BK1285" s="24" t="str">
        <f t="shared" si="377"/>
        <v/>
      </c>
      <c r="BL1285" s="24" t="str">
        <f t="shared" si="378"/>
        <v/>
      </c>
      <c r="BM1285" s="24" t="str">
        <f t="shared" si="379"/>
        <v/>
      </c>
      <c r="BN1285" s="24" t="str">
        <f t="shared" si="380"/>
        <v/>
      </c>
    </row>
    <row r="1286" spans="1:66">
      <c r="A1286" s="20"/>
      <c r="B1286" s="20"/>
      <c r="C1286" s="20"/>
      <c r="D1286" s="20"/>
      <c r="E1286" s="20"/>
      <c r="F1286" s="20"/>
      <c r="G1286" s="20"/>
      <c r="H1286" s="20"/>
      <c r="I1286" s="20"/>
      <c r="J1286" s="20"/>
      <c r="K1286" s="20"/>
      <c r="L1286" s="20"/>
      <c r="M1286" s="20"/>
      <c r="N1286" s="20"/>
      <c r="O1286" s="20"/>
      <c r="P1286" s="20"/>
      <c r="Q1286" s="20"/>
      <c r="R1286" s="20"/>
      <c r="S1286" s="20"/>
      <c r="T1286" s="20"/>
      <c r="U1286" s="20"/>
      <c r="V1286" s="20"/>
      <c r="W1286" s="20"/>
      <c r="X1286" s="20"/>
      <c r="Y1286" s="20"/>
      <c r="Z1286" s="20"/>
      <c r="AA1286" s="20"/>
      <c r="AB1286" s="20"/>
      <c r="AC1286" s="20"/>
      <c r="AD1286" s="20"/>
      <c r="AE1286" s="27"/>
      <c r="AF1286" t="str">
        <f>IF(AK1286="","",IF(AK1286&gt;0,COUNT($AG$2:AG1286),""))</f>
        <v/>
      </c>
      <c r="AG1286" s="24">
        <f t="shared" si="363"/>
        <v>5</v>
      </c>
      <c r="AH1286" s="24">
        <f>IF(AND($AJ$1=5),'Data Entry'!C1291,"")</f>
        <v>0</v>
      </c>
      <c r="AI1286" s="24">
        <f>IF(AND($AJ$1=5),'Data Entry'!D1291,"")</f>
        <v>0</v>
      </c>
      <c r="AJ1286" s="24" t="str">
        <f t="shared" si="364"/>
        <v/>
      </c>
      <c r="AK1286" s="24">
        <f>IF(AND($AJ$1=5),'Data Entry'!F1291,"")</f>
        <v>0</v>
      </c>
      <c r="AL1286" s="24" t="str">
        <f t="shared" si="365"/>
        <v/>
      </c>
      <c r="AM1286" s="24">
        <f>IF(AND($AJ$1=5),'Data Entry'!G1291,"")</f>
        <v>0</v>
      </c>
      <c r="AN1286" s="24" t="str">
        <f t="shared" si="366"/>
        <v/>
      </c>
      <c r="AO1286" s="24" t="str">
        <f t="shared" si="367"/>
        <v/>
      </c>
      <c r="AP1286" s="24">
        <f>IF(AND($AJ$1=5),'Data Entry'!E1291,"")</f>
        <v>0</v>
      </c>
      <c r="AQ1286" s="24">
        <f>IF(AND($AJ$1=5),'Data Entry'!H1291,"")</f>
        <v>0</v>
      </c>
      <c r="AR1286" s="24">
        <f>IF(AND($AJ$1=5),'Data Entry'!I1291,"")</f>
        <v>0</v>
      </c>
      <c r="AS1286" s="24" t="str">
        <f t="shared" si="368"/>
        <v/>
      </c>
      <c r="AT1286" s="24" t="str">
        <f t="shared" si="369"/>
        <v/>
      </c>
      <c r="AU1286" s="24" t="str">
        <f t="shared" si="370"/>
        <v/>
      </c>
      <c r="AV1286" s="24" t="str">
        <f t="shared" si="371"/>
        <v/>
      </c>
      <c r="AX1286" t="str">
        <f>IF(BC1286="","",IF(BC1286&gt;0,COUNT($AY$2:AY1286),""))</f>
        <v/>
      </c>
      <c r="AY1286" s="24" t="str">
        <f t="shared" si="372"/>
        <v/>
      </c>
      <c r="AZ1286" s="24" t="str">
        <f>IF(AND($BB$1=5,$BC$1=AH1286),'Data Entry'!C1291,"")</f>
        <v/>
      </c>
      <c r="BA1286" s="24" t="str">
        <f>IF(AND($BB$1=5,AG1286=5,$BC$1=AH1286),'Data Entry'!D1291,"")</f>
        <v/>
      </c>
      <c r="BB1286" s="24" t="str">
        <f t="shared" si="373"/>
        <v/>
      </c>
      <c r="BC1286" s="24" t="str">
        <f>IF(AND($BB$1=5,AG1286=5,$BC$1=AH1286),'Data Entry'!F1291,"")</f>
        <v/>
      </c>
      <c r="BD1286" s="24" t="str">
        <f t="shared" si="374"/>
        <v/>
      </c>
      <c r="BE1286" s="24" t="str">
        <f>IF(AND($BB$1=5,AG1286=5,$BC$1=AH1286),'Data Entry'!G1291,"")</f>
        <v/>
      </c>
      <c r="BF1286" s="24" t="str">
        <f t="shared" si="375"/>
        <v/>
      </c>
      <c r="BG1286" s="24" t="str">
        <f t="shared" si="376"/>
        <v/>
      </c>
      <c r="BH1286" s="24" t="str">
        <f>IF(AND($BB$1=5,AG1286=5,$BC$1=AH1286),'Data Entry'!E1291,"")</f>
        <v/>
      </c>
      <c r="BI1286" s="24" t="str">
        <f>IF(AND($BB$1=5,AG1286=5,$BC$1=AH1286),'Data Entry'!H1291,"")</f>
        <v/>
      </c>
      <c r="BJ1286" s="24" t="str">
        <f>IF(AND($BB$1=5,AG1286=5,$BC$1=AH1286),'Data Entry'!I1291,"")</f>
        <v/>
      </c>
      <c r="BK1286" s="24" t="str">
        <f t="shared" si="377"/>
        <v/>
      </c>
      <c r="BL1286" s="24" t="str">
        <f t="shared" si="378"/>
        <v/>
      </c>
      <c r="BM1286" s="24" t="str">
        <f t="shared" si="379"/>
        <v/>
      </c>
      <c r="BN1286" s="24" t="str">
        <f t="shared" si="380"/>
        <v/>
      </c>
    </row>
    <row r="1287" spans="1:66">
      <c r="A1287" s="20"/>
      <c r="B1287" s="20"/>
      <c r="C1287" s="20"/>
      <c r="D1287" s="20"/>
      <c r="E1287" s="20"/>
      <c r="F1287" s="20"/>
      <c r="G1287" s="20"/>
      <c r="H1287" s="20"/>
      <c r="I1287" s="20"/>
      <c r="J1287" s="20"/>
      <c r="K1287" s="20"/>
      <c r="L1287" s="20"/>
      <c r="M1287" s="20"/>
      <c r="N1287" s="20"/>
      <c r="O1287" s="20"/>
      <c r="P1287" s="20"/>
      <c r="Q1287" s="20"/>
      <c r="R1287" s="20"/>
      <c r="S1287" s="20"/>
      <c r="T1287" s="20"/>
      <c r="U1287" s="20"/>
      <c r="V1287" s="20"/>
      <c r="W1287" s="20"/>
      <c r="X1287" s="20"/>
      <c r="Y1287" s="20"/>
      <c r="Z1287" s="20"/>
      <c r="AA1287" s="20"/>
      <c r="AB1287" s="20"/>
      <c r="AC1287" s="20"/>
      <c r="AD1287" s="20"/>
      <c r="AE1287" s="27"/>
      <c r="AF1287" t="str">
        <f>IF(AK1287="","",IF(AK1287&gt;0,COUNT($AG$2:AG1287),""))</f>
        <v/>
      </c>
      <c r="AG1287" s="24">
        <f t="shared" si="363"/>
        <v>5</v>
      </c>
      <c r="AH1287" s="24">
        <f>IF(AND($AJ$1=5),'Data Entry'!C1292,"")</f>
        <v>0</v>
      </c>
      <c r="AI1287" s="24">
        <f>IF(AND($AJ$1=5),'Data Entry'!D1292,"")</f>
        <v>0</v>
      </c>
      <c r="AJ1287" s="24" t="str">
        <f t="shared" si="364"/>
        <v/>
      </c>
      <c r="AK1287" s="24">
        <f>IF(AND($AJ$1=5),'Data Entry'!F1292,"")</f>
        <v>0</v>
      </c>
      <c r="AL1287" s="24" t="str">
        <f t="shared" si="365"/>
        <v/>
      </c>
      <c r="AM1287" s="24">
        <f>IF(AND($AJ$1=5),'Data Entry'!G1292,"")</f>
        <v>0</v>
      </c>
      <c r="AN1287" s="24" t="str">
        <f t="shared" si="366"/>
        <v/>
      </c>
      <c r="AO1287" s="24" t="str">
        <f t="shared" si="367"/>
        <v/>
      </c>
      <c r="AP1287" s="24">
        <f>IF(AND($AJ$1=5),'Data Entry'!E1292,"")</f>
        <v>0</v>
      </c>
      <c r="AQ1287" s="24">
        <f>IF(AND($AJ$1=5),'Data Entry'!H1292,"")</f>
        <v>0</v>
      </c>
      <c r="AR1287" s="24">
        <f>IF(AND($AJ$1=5),'Data Entry'!I1292,"")</f>
        <v>0</v>
      </c>
      <c r="AS1287" s="24" t="str">
        <f t="shared" si="368"/>
        <v/>
      </c>
      <c r="AT1287" s="24" t="str">
        <f t="shared" si="369"/>
        <v/>
      </c>
      <c r="AU1287" s="24" t="str">
        <f t="shared" si="370"/>
        <v/>
      </c>
      <c r="AV1287" s="24" t="str">
        <f t="shared" si="371"/>
        <v/>
      </c>
      <c r="AX1287" t="str">
        <f>IF(BC1287="","",IF(BC1287&gt;0,COUNT($AY$2:AY1287),""))</f>
        <v/>
      </c>
      <c r="AY1287" s="24" t="str">
        <f t="shared" si="372"/>
        <v/>
      </c>
      <c r="AZ1287" s="24" t="str">
        <f>IF(AND($BB$1=5,$BC$1=AH1287),'Data Entry'!C1292,"")</f>
        <v/>
      </c>
      <c r="BA1287" s="24" t="str">
        <f>IF(AND($BB$1=5,AG1287=5,$BC$1=AH1287),'Data Entry'!D1292,"")</f>
        <v/>
      </c>
      <c r="BB1287" s="24" t="str">
        <f t="shared" si="373"/>
        <v/>
      </c>
      <c r="BC1287" s="24" t="str">
        <f>IF(AND($BB$1=5,AG1287=5,$BC$1=AH1287),'Data Entry'!F1292,"")</f>
        <v/>
      </c>
      <c r="BD1287" s="24" t="str">
        <f t="shared" si="374"/>
        <v/>
      </c>
      <c r="BE1287" s="24" t="str">
        <f>IF(AND($BB$1=5,AG1287=5,$BC$1=AH1287),'Data Entry'!G1292,"")</f>
        <v/>
      </c>
      <c r="BF1287" s="24" t="str">
        <f t="shared" si="375"/>
        <v/>
      </c>
      <c r="BG1287" s="24" t="str">
        <f t="shared" si="376"/>
        <v/>
      </c>
      <c r="BH1287" s="24" t="str">
        <f>IF(AND($BB$1=5,AG1287=5,$BC$1=AH1287),'Data Entry'!E1292,"")</f>
        <v/>
      </c>
      <c r="BI1287" s="24" t="str">
        <f>IF(AND($BB$1=5,AG1287=5,$BC$1=AH1287),'Data Entry'!H1292,"")</f>
        <v/>
      </c>
      <c r="BJ1287" s="24" t="str">
        <f>IF(AND($BB$1=5,AG1287=5,$BC$1=AH1287),'Data Entry'!I1292,"")</f>
        <v/>
      </c>
      <c r="BK1287" s="24" t="str">
        <f t="shared" si="377"/>
        <v/>
      </c>
      <c r="BL1287" s="24" t="str">
        <f t="shared" si="378"/>
        <v/>
      </c>
      <c r="BM1287" s="24" t="str">
        <f t="shared" si="379"/>
        <v/>
      </c>
      <c r="BN1287" s="24" t="str">
        <f t="shared" si="380"/>
        <v/>
      </c>
    </row>
    <row r="1288" spans="1:66">
      <c r="A1288" s="20"/>
      <c r="B1288" s="20"/>
      <c r="C1288" s="20"/>
      <c r="D1288" s="20"/>
      <c r="E1288" s="20"/>
      <c r="F1288" s="20"/>
      <c r="G1288" s="20"/>
      <c r="H1288" s="20"/>
      <c r="I1288" s="20"/>
      <c r="J1288" s="20"/>
      <c r="K1288" s="20"/>
      <c r="L1288" s="20"/>
      <c r="M1288" s="20"/>
      <c r="N1288" s="20"/>
      <c r="O1288" s="20"/>
      <c r="P1288" s="20"/>
      <c r="Q1288" s="20"/>
      <c r="R1288" s="20"/>
      <c r="S1288" s="20"/>
      <c r="T1288" s="20"/>
      <c r="U1288" s="20"/>
      <c r="V1288" s="20"/>
      <c r="W1288" s="20"/>
      <c r="X1288" s="20"/>
      <c r="Y1288" s="20"/>
      <c r="Z1288" s="20"/>
      <c r="AA1288" s="20"/>
      <c r="AB1288" s="20"/>
      <c r="AC1288" s="20"/>
      <c r="AD1288" s="20"/>
      <c r="AE1288" s="27"/>
      <c r="AF1288" t="str">
        <f>IF(AK1288="","",IF(AK1288&gt;0,COUNT($AG$2:AG1288),""))</f>
        <v/>
      </c>
      <c r="AG1288" s="24">
        <f t="shared" si="363"/>
        <v>5</v>
      </c>
      <c r="AH1288" s="24">
        <f>IF(AND($AJ$1=5),'Data Entry'!C1293,"")</f>
        <v>0</v>
      </c>
      <c r="AI1288" s="24">
        <f>IF(AND($AJ$1=5),'Data Entry'!D1293,"")</f>
        <v>0</v>
      </c>
      <c r="AJ1288" s="24" t="str">
        <f t="shared" si="364"/>
        <v/>
      </c>
      <c r="AK1288" s="24">
        <f>IF(AND($AJ$1=5),'Data Entry'!F1293,"")</f>
        <v>0</v>
      </c>
      <c r="AL1288" s="24" t="str">
        <f t="shared" si="365"/>
        <v/>
      </c>
      <c r="AM1288" s="24">
        <f>IF(AND($AJ$1=5),'Data Entry'!G1293,"")</f>
        <v>0</v>
      </c>
      <c r="AN1288" s="24" t="str">
        <f t="shared" si="366"/>
        <v/>
      </c>
      <c r="AO1288" s="24" t="str">
        <f t="shared" si="367"/>
        <v/>
      </c>
      <c r="AP1288" s="24">
        <f>IF(AND($AJ$1=5),'Data Entry'!E1293,"")</f>
        <v>0</v>
      </c>
      <c r="AQ1288" s="24">
        <f>IF(AND($AJ$1=5),'Data Entry'!H1293,"")</f>
        <v>0</v>
      </c>
      <c r="AR1288" s="24">
        <f>IF(AND($AJ$1=5),'Data Entry'!I1293,"")</f>
        <v>0</v>
      </c>
      <c r="AS1288" s="24" t="str">
        <f t="shared" si="368"/>
        <v/>
      </c>
      <c r="AT1288" s="24" t="str">
        <f t="shared" si="369"/>
        <v/>
      </c>
      <c r="AU1288" s="24" t="str">
        <f t="shared" si="370"/>
        <v/>
      </c>
      <c r="AV1288" s="24" t="str">
        <f t="shared" si="371"/>
        <v/>
      </c>
      <c r="AX1288" t="str">
        <f>IF(BC1288="","",IF(BC1288&gt;0,COUNT($AY$2:AY1288),""))</f>
        <v/>
      </c>
      <c r="AY1288" s="24" t="str">
        <f t="shared" si="372"/>
        <v/>
      </c>
      <c r="AZ1288" s="24" t="str">
        <f>IF(AND($BB$1=5,$BC$1=AH1288),'Data Entry'!C1293,"")</f>
        <v/>
      </c>
      <c r="BA1288" s="24" t="str">
        <f>IF(AND($BB$1=5,AG1288=5,$BC$1=AH1288),'Data Entry'!D1293,"")</f>
        <v/>
      </c>
      <c r="BB1288" s="24" t="str">
        <f t="shared" si="373"/>
        <v/>
      </c>
      <c r="BC1288" s="24" t="str">
        <f>IF(AND($BB$1=5,AG1288=5,$BC$1=AH1288),'Data Entry'!F1293,"")</f>
        <v/>
      </c>
      <c r="BD1288" s="24" t="str">
        <f t="shared" si="374"/>
        <v/>
      </c>
      <c r="BE1288" s="24" t="str">
        <f>IF(AND($BB$1=5,AG1288=5,$BC$1=AH1288),'Data Entry'!G1293,"")</f>
        <v/>
      </c>
      <c r="BF1288" s="24" t="str">
        <f t="shared" si="375"/>
        <v/>
      </c>
      <c r="BG1288" s="24" t="str">
        <f t="shared" si="376"/>
        <v/>
      </c>
      <c r="BH1288" s="24" t="str">
        <f>IF(AND($BB$1=5,AG1288=5,$BC$1=AH1288),'Data Entry'!E1293,"")</f>
        <v/>
      </c>
      <c r="BI1288" s="24" t="str">
        <f>IF(AND($BB$1=5,AG1288=5,$BC$1=AH1288),'Data Entry'!H1293,"")</f>
        <v/>
      </c>
      <c r="BJ1288" s="24" t="str">
        <f>IF(AND($BB$1=5,AG1288=5,$BC$1=AH1288),'Data Entry'!I1293,"")</f>
        <v/>
      </c>
      <c r="BK1288" s="24" t="str">
        <f t="shared" si="377"/>
        <v/>
      </c>
      <c r="BL1288" s="24" t="str">
        <f t="shared" si="378"/>
        <v/>
      </c>
      <c r="BM1288" s="24" t="str">
        <f t="shared" si="379"/>
        <v/>
      </c>
      <c r="BN1288" s="24" t="str">
        <f t="shared" si="380"/>
        <v/>
      </c>
    </row>
    <row r="1289" spans="1:66">
      <c r="A1289" s="20"/>
      <c r="B1289" s="20"/>
      <c r="C1289" s="20"/>
      <c r="D1289" s="20"/>
      <c r="E1289" s="20"/>
      <c r="F1289" s="20"/>
      <c r="G1289" s="20"/>
      <c r="H1289" s="20"/>
      <c r="I1289" s="20"/>
      <c r="J1289" s="20"/>
      <c r="K1289" s="20"/>
      <c r="L1289" s="20"/>
      <c r="M1289" s="20"/>
      <c r="N1289" s="20"/>
      <c r="O1289" s="20"/>
      <c r="P1289" s="20"/>
      <c r="Q1289" s="20"/>
      <c r="R1289" s="20"/>
      <c r="S1289" s="20"/>
      <c r="T1289" s="20"/>
      <c r="U1289" s="20"/>
      <c r="V1289" s="20"/>
      <c r="W1289" s="20"/>
      <c r="X1289" s="20"/>
      <c r="Y1289" s="20"/>
      <c r="Z1289" s="20"/>
      <c r="AA1289" s="20"/>
      <c r="AB1289" s="20"/>
      <c r="AC1289" s="20"/>
      <c r="AD1289" s="20"/>
      <c r="AE1289" s="27"/>
      <c r="AF1289" t="str">
        <f>IF(AK1289="","",IF(AK1289&gt;0,COUNT($AG$2:AG1289),""))</f>
        <v/>
      </c>
      <c r="AG1289" s="24">
        <f t="shared" si="363"/>
        <v>5</v>
      </c>
      <c r="AH1289" s="24">
        <f>IF(AND($AJ$1=5),'Data Entry'!C1294,"")</f>
        <v>0</v>
      </c>
      <c r="AI1289" s="24">
        <f>IF(AND($AJ$1=5),'Data Entry'!D1294,"")</f>
        <v>0</v>
      </c>
      <c r="AJ1289" s="24" t="str">
        <f t="shared" si="364"/>
        <v/>
      </c>
      <c r="AK1289" s="24">
        <f>IF(AND($AJ$1=5),'Data Entry'!F1294,"")</f>
        <v>0</v>
      </c>
      <c r="AL1289" s="24" t="str">
        <f t="shared" si="365"/>
        <v/>
      </c>
      <c r="AM1289" s="24">
        <f>IF(AND($AJ$1=5),'Data Entry'!G1294,"")</f>
        <v>0</v>
      </c>
      <c r="AN1289" s="24" t="str">
        <f t="shared" si="366"/>
        <v/>
      </c>
      <c r="AO1289" s="24" t="str">
        <f t="shared" si="367"/>
        <v/>
      </c>
      <c r="AP1289" s="24">
        <f>IF(AND($AJ$1=5),'Data Entry'!E1294,"")</f>
        <v>0</v>
      </c>
      <c r="AQ1289" s="24">
        <f>IF(AND($AJ$1=5),'Data Entry'!H1294,"")</f>
        <v>0</v>
      </c>
      <c r="AR1289" s="24">
        <f>IF(AND($AJ$1=5),'Data Entry'!I1294,"")</f>
        <v>0</v>
      </c>
      <c r="AS1289" s="24" t="str">
        <f t="shared" si="368"/>
        <v/>
      </c>
      <c r="AT1289" s="24" t="str">
        <f t="shared" si="369"/>
        <v/>
      </c>
      <c r="AU1289" s="24" t="str">
        <f t="shared" si="370"/>
        <v/>
      </c>
      <c r="AV1289" s="24" t="str">
        <f t="shared" si="371"/>
        <v/>
      </c>
      <c r="AX1289" t="str">
        <f>IF(BC1289="","",IF(BC1289&gt;0,COUNT($AY$2:AY1289),""))</f>
        <v/>
      </c>
      <c r="AY1289" s="24" t="str">
        <f t="shared" si="372"/>
        <v/>
      </c>
      <c r="AZ1289" s="24" t="str">
        <f>IF(AND($BB$1=5,$BC$1=AH1289),'Data Entry'!C1294,"")</f>
        <v/>
      </c>
      <c r="BA1289" s="24" t="str">
        <f>IF(AND($BB$1=5,AG1289=5,$BC$1=AH1289),'Data Entry'!D1294,"")</f>
        <v/>
      </c>
      <c r="BB1289" s="24" t="str">
        <f t="shared" si="373"/>
        <v/>
      </c>
      <c r="BC1289" s="24" t="str">
        <f>IF(AND($BB$1=5,AG1289=5,$BC$1=AH1289),'Data Entry'!F1294,"")</f>
        <v/>
      </c>
      <c r="BD1289" s="24" t="str">
        <f t="shared" si="374"/>
        <v/>
      </c>
      <c r="BE1289" s="24" t="str">
        <f>IF(AND($BB$1=5,AG1289=5,$BC$1=AH1289),'Data Entry'!G1294,"")</f>
        <v/>
      </c>
      <c r="BF1289" s="24" t="str">
        <f t="shared" si="375"/>
        <v/>
      </c>
      <c r="BG1289" s="24" t="str">
        <f t="shared" si="376"/>
        <v/>
      </c>
      <c r="BH1289" s="24" t="str">
        <f>IF(AND($BB$1=5,AG1289=5,$BC$1=AH1289),'Data Entry'!E1294,"")</f>
        <v/>
      </c>
      <c r="BI1289" s="24" t="str">
        <f>IF(AND($BB$1=5,AG1289=5,$BC$1=AH1289),'Data Entry'!H1294,"")</f>
        <v/>
      </c>
      <c r="BJ1289" s="24" t="str">
        <f>IF(AND($BB$1=5,AG1289=5,$BC$1=AH1289),'Data Entry'!I1294,"")</f>
        <v/>
      </c>
      <c r="BK1289" s="24" t="str">
        <f t="shared" si="377"/>
        <v/>
      </c>
      <c r="BL1289" s="24" t="str">
        <f t="shared" si="378"/>
        <v/>
      </c>
      <c r="BM1289" s="24" t="str">
        <f t="shared" si="379"/>
        <v/>
      </c>
      <c r="BN1289" s="24" t="str">
        <f t="shared" si="380"/>
        <v/>
      </c>
    </row>
    <row r="1290" spans="1:66">
      <c r="A1290" s="20"/>
      <c r="B1290" s="20"/>
      <c r="C1290" s="20"/>
      <c r="D1290" s="20"/>
      <c r="E1290" s="20"/>
      <c r="F1290" s="20"/>
      <c r="G1290" s="20"/>
      <c r="H1290" s="20"/>
      <c r="I1290" s="20"/>
      <c r="J1290" s="20"/>
      <c r="K1290" s="20"/>
      <c r="L1290" s="20"/>
      <c r="M1290" s="20"/>
      <c r="N1290" s="20"/>
      <c r="O1290" s="20"/>
      <c r="P1290" s="20"/>
      <c r="Q1290" s="20"/>
      <c r="R1290" s="20"/>
      <c r="S1290" s="20"/>
      <c r="T1290" s="20"/>
      <c r="U1290" s="20"/>
      <c r="V1290" s="20"/>
      <c r="W1290" s="20"/>
      <c r="X1290" s="20"/>
      <c r="Y1290" s="20"/>
      <c r="Z1290" s="20"/>
      <c r="AA1290" s="20"/>
      <c r="AB1290" s="20"/>
      <c r="AC1290" s="20"/>
      <c r="AD1290" s="20"/>
      <c r="AE1290" s="27"/>
      <c r="AF1290" t="str">
        <f>IF(AK1290="","",IF(AK1290&gt;0,COUNT($AG$2:AG1290),""))</f>
        <v/>
      </c>
      <c r="AG1290" s="24">
        <f t="shared" si="363"/>
        <v>5</v>
      </c>
      <c r="AH1290" s="24">
        <f>IF(AND($AJ$1=5),'Data Entry'!C1295,"")</f>
        <v>0</v>
      </c>
      <c r="AI1290" s="24">
        <f>IF(AND($AJ$1=5),'Data Entry'!D1295,"")</f>
        <v>0</v>
      </c>
      <c r="AJ1290" s="24" t="str">
        <f t="shared" si="364"/>
        <v/>
      </c>
      <c r="AK1290" s="24">
        <f>IF(AND($AJ$1=5),'Data Entry'!F1295,"")</f>
        <v>0</v>
      </c>
      <c r="AL1290" s="24" t="str">
        <f t="shared" si="365"/>
        <v/>
      </c>
      <c r="AM1290" s="24">
        <f>IF(AND($AJ$1=5),'Data Entry'!G1295,"")</f>
        <v>0</v>
      </c>
      <c r="AN1290" s="24" t="str">
        <f t="shared" si="366"/>
        <v/>
      </c>
      <c r="AO1290" s="24" t="str">
        <f t="shared" si="367"/>
        <v/>
      </c>
      <c r="AP1290" s="24">
        <f>IF(AND($AJ$1=5),'Data Entry'!E1295,"")</f>
        <v>0</v>
      </c>
      <c r="AQ1290" s="24">
        <f>IF(AND($AJ$1=5),'Data Entry'!H1295,"")</f>
        <v>0</v>
      </c>
      <c r="AR1290" s="24">
        <f>IF(AND($AJ$1=5),'Data Entry'!I1295,"")</f>
        <v>0</v>
      </c>
      <c r="AS1290" s="24" t="str">
        <f t="shared" si="368"/>
        <v/>
      </c>
      <c r="AT1290" s="24" t="str">
        <f t="shared" si="369"/>
        <v/>
      </c>
      <c r="AU1290" s="24" t="str">
        <f t="shared" si="370"/>
        <v/>
      </c>
      <c r="AV1290" s="24" t="str">
        <f t="shared" si="371"/>
        <v/>
      </c>
      <c r="AX1290" t="str">
        <f>IF(BC1290="","",IF(BC1290&gt;0,COUNT($AY$2:AY1290),""))</f>
        <v/>
      </c>
      <c r="AY1290" s="24" t="str">
        <f t="shared" si="372"/>
        <v/>
      </c>
      <c r="AZ1290" s="24" t="str">
        <f>IF(AND($BB$1=5,$BC$1=AH1290),'Data Entry'!C1295,"")</f>
        <v/>
      </c>
      <c r="BA1290" s="24" t="str">
        <f>IF(AND($BB$1=5,AG1290=5,$BC$1=AH1290),'Data Entry'!D1295,"")</f>
        <v/>
      </c>
      <c r="BB1290" s="24" t="str">
        <f t="shared" si="373"/>
        <v/>
      </c>
      <c r="BC1290" s="24" t="str">
        <f>IF(AND($BB$1=5,AG1290=5,$BC$1=AH1290),'Data Entry'!F1295,"")</f>
        <v/>
      </c>
      <c r="BD1290" s="24" t="str">
        <f t="shared" si="374"/>
        <v/>
      </c>
      <c r="BE1290" s="24" t="str">
        <f>IF(AND($BB$1=5,AG1290=5,$BC$1=AH1290),'Data Entry'!G1295,"")</f>
        <v/>
      </c>
      <c r="BF1290" s="24" t="str">
        <f t="shared" si="375"/>
        <v/>
      </c>
      <c r="BG1290" s="24" t="str">
        <f t="shared" si="376"/>
        <v/>
      </c>
      <c r="BH1290" s="24" t="str">
        <f>IF(AND($BB$1=5,AG1290=5,$BC$1=AH1290),'Data Entry'!E1295,"")</f>
        <v/>
      </c>
      <c r="BI1290" s="24" t="str">
        <f>IF(AND($BB$1=5,AG1290=5,$BC$1=AH1290),'Data Entry'!H1295,"")</f>
        <v/>
      </c>
      <c r="BJ1290" s="24" t="str">
        <f>IF(AND($BB$1=5,AG1290=5,$BC$1=AH1290),'Data Entry'!I1295,"")</f>
        <v/>
      </c>
      <c r="BK1290" s="24" t="str">
        <f t="shared" si="377"/>
        <v/>
      </c>
      <c r="BL1290" s="24" t="str">
        <f t="shared" si="378"/>
        <v/>
      </c>
      <c r="BM1290" s="24" t="str">
        <f t="shared" si="379"/>
        <v/>
      </c>
      <c r="BN1290" s="24" t="str">
        <f t="shared" si="380"/>
        <v/>
      </c>
    </row>
    <row r="1291" spans="1:66">
      <c r="A1291" s="20"/>
      <c r="B1291" s="20"/>
      <c r="C1291" s="20"/>
      <c r="D1291" s="20"/>
      <c r="E1291" s="20"/>
      <c r="F1291" s="20"/>
      <c r="G1291" s="20"/>
      <c r="H1291" s="20"/>
      <c r="I1291" s="20"/>
      <c r="J1291" s="20"/>
      <c r="K1291" s="20"/>
      <c r="L1291" s="20"/>
      <c r="M1291" s="20"/>
      <c r="N1291" s="20"/>
      <c r="O1291" s="20"/>
      <c r="P1291" s="20"/>
      <c r="Q1291" s="20"/>
      <c r="R1291" s="20"/>
      <c r="S1291" s="20"/>
      <c r="T1291" s="20"/>
      <c r="U1291" s="20"/>
      <c r="V1291" s="20"/>
      <c r="W1291" s="20"/>
      <c r="X1291" s="20"/>
      <c r="Y1291" s="20"/>
      <c r="Z1291" s="20"/>
      <c r="AA1291" s="20"/>
      <c r="AB1291" s="20"/>
      <c r="AC1291" s="20"/>
      <c r="AD1291" s="20"/>
      <c r="AE1291" s="27"/>
      <c r="AF1291" t="str">
        <f>IF(AK1291="","",IF(AK1291&gt;0,COUNT($AG$2:AG1291),""))</f>
        <v/>
      </c>
      <c r="AG1291" s="24">
        <f t="shared" si="363"/>
        <v>5</v>
      </c>
      <c r="AH1291" s="24">
        <f>IF(AND($AJ$1=5),'Data Entry'!C1296,"")</f>
        <v>0</v>
      </c>
      <c r="AI1291" s="24">
        <f>IF(AND($AJ$1=5),'Data Entry'!D1296,"")</f>
        <v>0</v>
      </c>
      <c r="AJ1291" s="24" t="str">
        <f t="shared" si="364"/>
        <v/>
      </c>
      <c r="AK1291" s="24">
        <f>IF(AND($AJ$1=5),'Data Entry'!F1296,"")</f>
        <v>0</v>
      </c>
      <c r="AL1291" s="24" t="str">
        <f t="shared" si="365"/>
        <v/>
      </c>
      <c r="AM1291" s="24">
        <f>IF(AND($AJ$1=5),'Data Entry'!G1296,"")</f>
        <v>0</v>
      </c>
      <c r="AN1291" s="24" t="str">
        <f t="shared" si="366"/>
        <v/>
      </c>
      <c r="AO1291" s="24" t="str">
        <f t="shared" si="367"/>
        <v/>
      </c>
      <c r="AP1291" s="24">
        <f>IF(AND($AJ$1=5),'Data Entry'!E1296,"")</f>
        <v>0</v>
      </c>
      <c r="AQ1291" s="24">
        <f>IF(AND($AJ$1=5),'Data Entry'!H1296,"")</f>
        <v>0</v>
      </c>
      <c r="AR1291" s="24">
        <f>IF(AND($AJ$1=5),'Data Entry'!I1296,"")</f>
        <v>0</v>
      </c>
      <c r="AS1291" s="24" t="str">
        <f t="shared" si="368"/>
        <v/>
      </c>
      <c r="AT1291" s="24" t="str">
        <f t="shared" si="369"/>
        <v/>
      </c>
      <c r="AU1291" s="24" t="str">
        <f t="shared" si="370"/>
        <v/>
      </c>
      <c r="AV1291" s="24" t="str">
        <f t="shared" si="371"/>
        <v/>
      </c>
      <c r="AX1291" t="str">
        <f>IF(BC1291="","",IF(BC1291&gt;0,COUNT($AY$2:AY1291),""))</f>
        <v/>
      </c>
      <c r="AY1291" s="24" t="str">
        <f t="shared" si="372"/>
        <v/>
      </c>
      <c r="AZ1291" s="24" t="str">
        <f>IF(AND($BB$1=5,$BC$1=AH1291),'Data Entry'!C1296,"")</f>
        <v/>
      </c>
      <c r="BA1291" s="24" t="str">
        <f>IF(AND($BB$1=5,AG1291=5,$BC$1=AH1291),'Data Entry'!D1296,"")</f>
        <v/>
      </c>
      <c r="BB1291" s="24" t="str">
        <f t="shared" si="373"/>
        <v/>
      </c>
      <c r="BC1291" s="24" t="str">
        <f>IF(AND($BB$1=5,AG1291=5,$BC$1=AH1291),'Data Entry'!F1296,"")</f>
        <v/>
      </c>
      <c r="BD1291" s="24" t="str">
        <f t="shared" si="374"/>
        <v/>
      </c>
      <c r="BE1291" s="24" t="str">
        <f>IF(AND($BB$1=5,AG1291=5,$BC$1=AH1291),'Data Entry'!G1296,"")</f>
        <v/>
      </c>
      <c r="BF1291" s="24" t="str">
        <f t="shared" si="375"/>
        <v/>
      </c>
      <c r="BG1291" s="24" t="str">
        <f t="shared" si="376"/>
        <v/>
      </c>
      <c r="BH1291" s="24" t="str">
        <f>IF(AND($BB$1=5,AG1291=5,$BC$1=AH1291),'Data Entry'!E1296,"")</f>
        <v/>
      </c>
      <c r="BI1291" s="24" t="str">
        <f>IF(AND($BB$1=5,AG1291=5,$BC$1=AH1291),'Data Entry'!H1296,"")</f>
        <v/>
      </c>
      <c r="BJ1291" s="24" t="str">
        <f>IF(AND($BB$1=5,AG1291=5,$BC$1=AH1291),'Data Entry'!I1296,"")</f>
        <v/>
      </c>
      <c r="BK1291" s="24" t="str">
        <f t="shared" si="377"/>
        <v/>
      </c>
      <c r="BL1291" s="24" t="str">
        <f t="shared" si="378"/>
        <v/>
      </c>
      <c r="BM1291" s="24" t="str">
        <f t="shared" si="379"/>
        <v/>
      </c>
      <c r="BN1291" s="24" t="str">
        <f t="shared" si="380"/>
        <v/>
      </c>
    </row>
    <row r="1292" spans="1:66">
      <c r="A1292" s="20"/>
      <c r="B1292" s="20"/>
      <c r="C1292" s="20"/>
      <c r="D1292" s="20"/>
      <c r="E1292" s="20"/>
      <c r="F1292" s="20"/>
      <c r="G1292" s="20"/>
      <c r="H1292" s="20"/>
      <c r="I1292" s="20"/>
      <c r="J1292" s="20"/>
      <c r="K1292" s="20"/>
      <c r="L1292" s="20"/>
      <c r="M1292" s="20"/>
      <c r="N1292" s="20"/>
      <c r="O1292" s="20"/>
      <c r="P1292" s="20"/>
      <c r="Q1292" s="20"/>
      <c r="R1292" s="20"/>
      <c r="S1292" s="20"/>
      <c r="T1292" s="20"/>
      <c r="U1292" s="20"/>
      <c r="V1292" s="20"/>
      <c r="W1292" s="20"/>
      <c r="X1292" s="20"/>
      <c r="Y1292" s="20"/>
      <c r="Z1292" s="20"/>
      <c r="AA1292" s="20"/>
      <c r="AB1292" s="20"/>
      <c r="AC1292" s="20"/>
      <c r="AD1292" s="20"/>
      <c r="AE1292" s="27"/>
      <c r="AF1292" t="str">
        <f>IF(AK1292="","",IF(AK1292&gt;0,COUNT($AG$2:AG1292),""))</f>
        <v/>
      </c>
      <c r="AG1292" s="24">
        <f t="shared" si="363"/>
        <v>5</v>
      </c>
      <c r="AH1292" s="24">
        <f>IF(AND($AJ$1=5),'Data Entry'!C1297,"")</f>
        <v>0</v>
      </c>
      <c r="AI1292" s="24">
        <f>IF(AND($AJ$1=5),'Data Entry'!D1297,"")</f>
        <v>0</v>
      </c>
      <c r="AJ1292" s="24" t="str">
        <f t="shared" si="364"/>
        <v/>
      </c>
      <c r="AK1292" s="24">
        <f>IF(AND($AJ$1=5),'Data Entry'!F1297,"")</f>
        <v>0</v>
      </c>
      <c r="AL1292" s="24" t="str">
        <f t="shared" si="365"/>
        <v/>
      </c>
      <c r="AM1292" s="24">
        <f>IF(AND($AJ$1=5),'Data Entry'!G1297,"")</f>
        <v>0</v>
      </c>
      <c r="AN1292" s="24" t="str">
        <f t="shared" si="366"/>
        <v/>
      </c>
      <c r="AO1292" s="24" t="str">
        <f t="shared" si="367"/>
        <v/>
      </c>
      <c r="AP1292" s="24">
        <f>IF(AND($AJ$1=5),'Data Entry'!E1297,"")</f>
        <v>0</v>
      </c>
      <c r="AQ1292" s="24">
        <f>IF(AND($AJ$1=5),'Data Entry'!H1297,"")</f>
        <v>0</v>
      </c>
      <c r="AR1292" s="24">
        <f>IF(AND($AJ$1=5),'Data Entry'!I1297,"")</f>
        <v>0</v>
      </c>
      <c r="AS1292" s="24" t="str">
        <f t="shared" si="368"/>
        <v/>
      </c>
      <c r="AT1292" s="24" t="str">
        <f t="shared" si="369"/>
        <v/>
      </c>
      <c r="AU1292" s="24" t="str">
        <f t="shared" si="370"/>
        <v/>
      </c>
      <c r="AV1292" s="24" t="str">
        <f t="shared" si="371"/>
        <v/>
      </c>
      <c r="AX1292" t="str">
        <f>IF(BC1292="","",IF(BC1292&gt;0,COUNT($AY$2:AY1292),""))</f>
        <v/>
      </c>
      <c r="AY1292" s="24" t="str">
        <f t="shared" si="372"/>
        <v/>
      </c>
      <c r="AZ1292" s="24" t="str">
        <f>IF(AND($BB$1=5,$BC$1=AH1292),'Data Entry'!C1297,"")</f>
        <v/>
      </c>
      <c r="BA1292" s="24" t="str">
        <f>IF(AND($BB$1=5,AG1292=5,$BC$1=AH1292),'Data Entry'!D1297,"")</f>
        <v/>
      </c>
      <c r="BB1292" s="24" t="str">
        <f t="shared" si="373"/>
        <v/>
      </c>
      <c r="BC1292" s="24" t="str">
        <f>IF(AND($BB$1=5,AG1292=5,$BC$1=AH1292),'Data Entry'!F1297,"")</f>
        <v/>
      </c>
      <c r="BD1292" s="24" t="str">
        <f t="shared" si="374"/>
        <v/>
      </c>
      <c r="BE1292" s="24" t="str">
        <f>IF(AND($BB$1=5,AG1292=5,$BC$1=AH1292),'Data Entry'!G1297,"")</f>
        <v/>
      </c>
      <c r="BF1292" s="24" t="str">
        <f t="shared" si="375"/>
        <v/>
      </c>
      <c r="BG1292" s="24" t="str">
        <f t="shared" si="376"/>
        <v/>
      </c>
      <c r="BH1292" s="24" t="str">
        <f>IF(AND($BB$1=5,AG1292=5,$BC$1=AH1292),'Data Entry'!E1297,"")</f>
        <v/>
      </c>
      <c r="BI1292" s="24" t="str">
        <f>IF(AND($BB$1=5,AG1292=5,$BC$1=AH1292),'Data Entry'!H1297,"")</f>
        <v/>
      </c>
      <c r="BJ1292" s="24" t="str">
        <f>IF(AND($BB$1=5,AG1292=5,$BC$1=AH1292),'Data Entry'!I1297,"")</f>
        <v/>
      </c>
      <c r="BK1292" s="24" t="str">
        <f t="shared" si="377"/>
        <v/>
      </c>
      <c r="BL1292" s="24" t="str">
        <f t="shared" si="378"/>
        <v/>
      </c>
      <c r="BM1292" s="24" t="str">
        <f t="shared" si="379"/>
        <v/>
      </c>
      <c r="BN1292" s="24" t="str">
        <f t="shared" si="380"/>
        <v/>
      </c>
    </row>
    <row r="1293" spans="1:66">
      <c r="A1293" s="20"/>
      <c r="B1293" s="20"/>
      <c r="C1293" s="20"/>
      <c r="D1293" s="20"/>
      <c r="E1293" s="20"/>
      <c r="F1293" s="20"/>
      <c r="G1293" s="20"/>
      <c r="H1293" s="20"/>
      <c r="I1293" s="20"/>
      <c r="J1293" s="20"/>
      <c r="K1293" s="20"/>
      <c r="L1293" s="20"/>
      <c r="M1293" s="20"/>
      <c r="N1293" s="20"/>
      <c r="O1293" s="20"/>
      <c r="P1293" s="20"/>
      <c r="Q1293" s="20"/>
      <c r="R1293" s="20"/>
      <c r="S1293" s="20"/>
      <c r="T1293" s="20"/>
      <c r="U1293" s="20"/>
      <c r="V1293" s="20"/>
      <c r="W1293" s="20"/>
      <c r="X1293" s="20"/>
      <c r="Y1293" s="20"/>
      <c r="Z1293" s="20"/>
      <c r="AA1293" s="20"/>
      <c r="AB1293" s="20"/>
      <c r="AC1293" s="20"/>
      <c r="AD1293" s="20"/>
      <c r="AE1293" s="27"/>
      <c r="AF1293" t="str">
        <f>IF(AK1293="","",IF(AK1293&gt;0,COUNT($AG$2:AG1293),""))</f>
        <v/>
      </c>
      <c r="AG1293" s="24">
        <f t="shared" si="363"/>
        <v>5</v>
      </c>
      <c r="AH1293" s="24">
        <f>IF(AND($AJ$1=5),'Data Entry'!C1298,"")</f>
        <v>0</v>
      </c>
      <c r="AI1293" s="24">
        <f>IF(AND($AJ$1=5),'Data Entry'!D1298,"")</f>
        <v>0</v>
      </c>
      <c r="AJ1293" s="24" t="str">
        <f t="shared" si="364"/>
        <v/>
      </c>
      <c r="AK1293" s="24">
        <f>IF(AND($AJ$1=5),'Data Entry'!F1298,"")</f>
        <v>0</v>
      </c>
      <c r="AL1293" s="24" t="str">
        <f t="shared" si="365"/>
        <v/>
      </c>
      <c r="AM1293" s="24">
        <f>IF(AND($AJ$1=5),'Data Entry'!G1298,"")</f>
        <v>0</v>
      </c>
      <c r="AN1293" s="24" t="str">
        <f t="shared" si="366"/>
        <v/>
      </c>
      <c r="AO1293" s="24" t="str">
        <f t="shared" si="367"/>
        <v/>
      </c>
      <c r="AP1293" s="24">
        <f>IF(AND($AJ$1=5),'Data Entry'!E1298,"")</f>
        <v>0</v>
      </c>
      <c r="AQ1293" s="24">
        <f>IF(AND($AJ$1=5),'Data Entry'!H1298,"")</f>
        <v>0</v>
      </c>
      <c r="AR1293" s="24">
        <f>IF(AND($AJ$1=5),'Data Entry'!I1298,"")</f>
        <v>0</v>
      </c>
      <c r="AS1293" s="24" t="str">
        <f t="shared" si="368"/>
        <v/>
      </c>
      <c r="AT1293" s="24" t="str">
        <f t="shared" si="369"/>
        <v/>
      </c>
      <c r="AU1293" s="24" t="str">
        <f t="shared" si="370"/>
        <v/>
      </c>
      <c r="AV1293" s="24" t="str">
        <f t="shared" si="371"/>
        <v/>
      </c>
      <c r="AX1293" t="str">
        <f>IF(BC1293="","",IF(BC1293&gt;0,COUNT($AY$2:AY1293),""))</f>
        <v/>
      </c>
      <c r="AY1293" s="24" t="str">
        <f t="shared" si="372"/>
        <v/>
      </c>
      <c r="AZ1293" s="24" t="str">
        <f>IF(AND($BB$1=5,$BC$1=AH1293),'Data Entry'!C1298,"")</f>
        <v/>
      </c>
      <c r="BA1293" s="24" t="str">
        <f>IF(AND($BB$1=5,AG1293=5,$BC$1=AH1293),'Data Entry'!D1298,"")</f>
        <v/>
      </c>
      <c r="BB1293" s="24" t="str">
        <f t="shared" si="373"/>
        <v/>
      </c>
      <c r="BC1293" s="24" t="str">
        <f>IF(AND($BB$1=5,AG1293=5,$BC$1=AH1293),'Data Entry'!F1298,"")</f>
        <v/>
      </c>
      <c r="BD1293" s="24" t="str">
        <f t="shared" si="374"/>
        <v/>
      </c>
      <c r="BE1293" s="24" t="str">
        <f>IF(AND($BB$1=5,AG1293=5,$BC$1=AH1293),'Data Entry'!G1298,"")</f>
        <v/>
      </c>
      <c r="BF1293" s="24" t="str">
        <f t="shared" si="375"/>
        <v/>
      </c>
      <c r="BG1293" s="24" t="str">
        <f t="shared" si="376"/>
        <v/>
      </c>
      <c r="BH1293" s="24" t="str">
        <f>IF(AND($BB$1=5,AG1293=5,$BC$1=AH1293),'Data Entry'!E1298,"")</f>
        <v/>
      </c>
      <c r="BI1293" s="24" t="str">
        <f>IF(AND($BB$1=5,AG1293=5,$BC$1=AH1293),'Data Entry'!H1298,"")</f>
        <v/>
      </c>
      <c r="BJ1293" s="24" t="str">
        <f>IF(AND($BB$1=5,AG1293=5,$BC$1=AH1293),'Data Entry'!I1298,"")</f>
        <v/>
      </c>
      <c r="BK1293" s="24" t="str">
        <f t="shared" si="377"/>
        <v/>
      </c>
      <c r="BL1293" s="24" t="str">
        <f t="shared" si="378"/>
        <v/>
      </c>
      <c r="BM1293" s="24" t="str">
        <f t="shared" si="379"/>
        <v/>
      </c>
      <c r="BN1293" s="24" t="str">
        <f t="shared" si="380"/>
        <v/>
      </c>
    </row>
    <row r="1294" spans="1:66">
      <c r="A1294" s="20"/>
      <c r="B1294" s="20"/>
      <c r="C1294" s="20"/>
      <c r="D1294" s="20"/>
      <c r="E1294" s="20"/>
      <c r="F1294" s="20"/>
      <c r="G1294" s="20"/>
      <c r="H1294" s="20"/>
      <c r="I1294" s="20"/>
      <c r="J1294" s="20"/>
      <c r="K1294" s="20"/>
      <c r="L1294" s="20"/>
      <c r="M1294" s="20"/>
      <c r="N1294" s="20"/>
      <c r="O1294" s="20"/>
      <c r="P1294" s="20"/>
      <c r="Q1294" s="20"/>
      <c r="R1294" s="20"/>
      <c r="S1294" s="20"/>
      <c r="T1294" s="20"/>
      <c r="U1294" s="20"/>
      <c r="V1294" s="20"/>
      <c r="W1294" s="20"/>
      <c r="X1294" s="20"/>
      <c r="Y1294" s="20"/>
      <c r="Z1294" s="20"/>
      <c r="AA1294" s="20"/>
      <c r="AB1294" s="20"/>
      <c r="AC1294" s="20"/>
      <c r="AD1294" s="20"/>
      <c r="AE1294" s="27"/>
      <c r="AF1294" t="str">
        <f>IF(AK1294="","",IF(AK1294&gt;0,COUNT($AG$2:AG1294),""))</f>
        <v/>
      </c>
      <c r="AG1294" s="24">
        <f t="shared" si="363"/>
        <v>5</v>
      </c>
      <c r="AH1294" s="24">
        <f>IF(AND($AJ$1=5),'Data Entry'!C1299,"")</f>
        <v>0</v>
      </c>
      <c r="AI1294" s="24">
        <f>IF(AND($AJ$1=5),'Data Entry'!D1299,"")</f>
        <v>0</v>
      </c>
      <c r="AJ1294" s="24" t="str">
        <f t="shared" si="364"/>
        <v/>
      </c>
      <c r="AK1294" s="24">
        <f>IF(AND($AJ$1=5),'Data Entry'!F1299,"")</f>
        <v>0</v>
      </c>
      <c r="AL1294" s="24" t="str">
        <f t="shared" si="365"/>
        <v/>
      </c>
      <c r="AM1294" s="24">
        <f>IF(AND($AJ$1=5),'Data Entry'!G1299,"")</f>
        <v>0</v>
      </c>
      <c r="AN1294" s="24" t="str">
        <f t="shared" si="366"/>
        <v/>
      </c>
      <c r="AO1294" s="24" t="str">
        <f t="shared" si="367"/>
        <v/>
      </c>
      <c r="AP1294" s="24">
        <f>IF(AND($AJ$1=5),'Data Entry'!E1299,"")</f>
        <v>0</v>
      </c>
      <c r="AQ1294" s="24">
        <f>IF(AND($AJ$1=5),'Data Entry'!H1299,"")</f>
        <v>0</v>
      </c>
      <c r="AR1294" s="24">
        <f>IF(AND($AJ$1=5),'Data Entry'!I1299,"")</f>
        <v>0</v>
      </c>
      <c r="AS1294" s="24" t="str">
        <f t="shared" si="368"/>
        <v/>
      </c>
      <c r="AT1294" s="24" t="str">
        <f t="shared" si="369"/>
        <v/>
      </c>
      <c r="AU1294" s="24" t="str">
        <f t="shared" si="370"/>
        <v/>
      </c>
      <c r="AV1294" s="24" t="str">
        <f t="shared" si="371"/>
        <v/>
      </c>
      <c r="AX1294" t="str">
        <f>IF(BC1294="","",IF(BC1294&gt;0,COUNT($AY$2:AY1294),""))</f>
        <v/>
      </c>
      <c r="AY1294" s="24" t="str">
        <f t="shared" si="372"/>
        <v/>
      </c>
      <c r="AZ1294" s="24" t="str">
        <f>IF(AND($BB$1=5,$BC$1=AH1294),'Data Entry'!C1299,"")</f>
        <v/>
      </c>
      <c r="BA1294" s="24" t="str">
        <f>IF(AND($BB$1=5,AG1294=5,$BC$1=AH1294),'Data Entry'!D1299,"")</f>
        <v/>
      </c>
      <c r="BB1294" s="24" t="str">
        <f t="shared" si="373"/>
        <v/>
      </c>
      <c r="BC1294" s="24" t="str">
        <f>IF(AND($BB$1=5,AG1294=5,$BC$1=AH1294),'Data Entry'!F1299,"")</f>
        <v/>
      </c>
      <c r="BD1294" s="24" t="str">
        <f t="shared" si="374"/>
        <v/>
      </c>
      <c r="BE1294" s="24" t="str">
        <f>IF(AND($BB$1=5,AG1294=5,$BC$1=AH1294),'Data Entry'!G1299,"")</f>
        <v/>
      </c>
      <c r="BF1294" s="24" t="str">
        <f t="shared" si="375"/>
        <v/>
      </c>
      <c r="BG1294" s="24" t="str">
        <f t="shared" si="376"/>
        <v/>
      </c>
      <c r="BH1294" s="24" t="str">
        <f>IF(AND($BB$1=5,AG1294=5,$BC$1=AH1294),'Data Entry'!E1299,"")</f>
        <v/>
      </c>
      <c r="BI1294" s="24" t="str">
        <f>IF(AND($BB$1=5,AG1294=5,$BC$1=AH1294),'Data Entry'!H1299,"")</f>
        <v/>
      </c>
      <c r="BJ1294" s="24" t="str">
        <f>IF(AND($BB$1=5,AG1294=5,$BC$1=AH1294),'Data Entry'!I1299,"")</f>
        <v/>
      </c>
      <c r="BK1294" s="24" t="str">
        <f t="shared" si="377"/>
        <v/>
      </c>
      <c r="BL1294" s="24" t="str">
        <f t="shared" si="378"/>
        <v/>
      </c>
      <c r="BM1294" s="24" t="str">
        <f t="shared" si="379"/>
        <v/>
      </c>
      <c r="BN1294" s="24" t="str">
        <f t="shared" si="380"/>
        <v/>
      </c>
    </row>
    <row r="1295" spans="1:66">
      <c r="A1295" s="20"/>
      <c r="B1295" s="20"/>
      <c r="C1295" s="20"/>
      <c r="D1295" s="20"/>
      <c r="E1295" s="20"/>
      <c r="F1295" s="20"/>
      <c r="G1295" s="20"/>
      <c r="H1295" s="20"/>
      <c r="I1295" s="20"/>
      <c r="J1295" s="20"/>
      <c r="K1295" s="20"/>
      <c r="L1295" s="20"/>
      <c r="M1295" s="20"/>
      <c r="N1295" s="20"/>
      <c r="O1295" s="20"/>
      <c r="P1295" s="20"/>
      <c r="Q1295" s="20"/>
      <c r="R1295" s="20"/>
      <c r="S1295" s="20"/>
      <c r="T1295" s="20"/>
      <c r="U1295" s="20"/>
      <c r="V1295" s="20"/>
      <c r="W1295" s="20"/>
      <c r="X1295" s="20"/>
      <c r="Y1295" s="20"/>
      <c r="Z1295" s="20"/>
      <c r="AA1295" s="20"/>
      <c r="AB1295" s="20"/>
      <c r="AC1295" s="20"/>
      <c r="AD1295" s="20"/>
      <c r="AE1295" s="27"/>
      <c r="AF1295" t="str">
        <f>IF(AK1295="","",IF(AK1295&gt;0,COUNT($AG$2:AG1295),""))</f>
        <v/>
      </c>
      <c r="AG1295" s="24">
        <f t="shared" si="363"/>
        <v>5</v>
      </c>
      <c r="AH1295" s="24">
        <f>IF(AND($AJ$1=5),'Data Entry'!C1300,"")</f>
        <v>0</v>
      </c>
      <c r="AI1295" s="24">
        <f>IF(AND($AJ$1=5),'Data Entry'!D1300,"")</f>
        <v>0</v>
      </c>
      <c r="AJ1295" s="24" t="str">
        <f t="shared" si="364"/>
        <v/>
      </c>
      <c r="AK1295" s="24">
        <f>IF(AND($AJ$1=5),'Data Entry'!F1300,"")</f>
        <v>0</v>
      </c>
      <c r="AL1295" s="24" t="str">
        <f t="shared" si="365"/>
        <v/>
      </c>
      <c r="AM1295" s="24">
        <f>IF(AND($AJ$1=5),'Data Entry'!G1300,"")</f>
        <v>0</v>
      </c>
      <c r="AN1295" s="24" t="str">
        <f t="shared" si="366"/>
        <v/>
      </c>
      <c r="AO1295" s="24" t="str">
        <f t="shared" si="367"/>
        <v/>
      </c>
      <c r="AP1295" s="24">
        <f>IF(AND($AJ$1=5),'Data Entry'!E1300,"")</f>
        <v>0</v>
      </c>
      <c r="AQ1295" s="24">
        <f>IF(AND($AJ$1=5),'Data Entry'!H1300,"")</f>
        <v>0</v>
      </c>
      <c r="AR1295" s="24">
        <f>IF(AND($AJ$1=5),'Data Entry'!I1300,"")</f>
        <v>0</v>
      </c>
      <c r="AS1295" s="24" t="str">
        <f t="shared" si="368"/>
        <v/>
      </c>
      <c r="AT1295" s="24" t="str">
        <f t="shared" si="369"/>
        <v/>
      </c>
      <c r="AU1295" s="24" t="str">
        <f t="shared" si="370"/>
        <v/>
      </c>
      <c r="AV1295" s="24" t="str">
        <f t="shared" si="371"/>
        <v/>
      </c>
      <c r="AX1295" t="str">
        <f>IF(BC1295="","",IF(BC1295&gt;0,COUNT($AY$2:AY1295),""))</f>
        <v/>
      </c>
      <c r="AY1295" s="24" t="str">
        <f t="shared" si="372"/>
        <v/>
      </c>
      <c r="AZ1295" s="24" t="str">
        <f>IF(AND($BB$1=5,$BC$1=AH1295),'Data Entry'!C1300,"")</f>
        <v/>
      </c>
      <c r="BA1295" s="24" t="str">
        <f>IF(AND($BB$1=5,AG1295=5,$BC$1=AH1295),'Data Entry'!D1300,"")</f>
        <v/>
      </c>
      <c r="BB1295" s="24" t="str">
        <f t="shared" si="373"/>
        <v/>
      </c>
      <c r="BC1295" s="24" t="str">
        <f>IF(AND($BB$1=5,AG1295=5,$BC$1=AH1295),'Data Entry'!F1300,"")</f>
        <v/>
      </c>
      <c r="BD1295" s="24" t="str">
        <f t="shared" si="374"/>
        <v/>
      </c>
      <c r="BE1295" s="24" t="str">
        <f>IF(AND($BB$1=5,AG1295=5,$BC$1=AH1295),'Data Entry'!G1300,"")</f>
        <v/>
      </c>
      <c r="BF1295" s="24" t="str">
        <f t="shared" si="375"/>
        <v/>
      </c>
      <c r="BG1295" s="24" t="str">
        <f t="shared" si="376"/>
        <v/>
      </c>
      <c r="BH1295" s="24" t="str">
        <f>IF(AND($BB$1=5,AG1295=5,$BC$1=AH1295),'Data Entry'!E1300,"")</f>
        <v/>
      </c>
      <c r="BI1295" s="24" t="str">
        <f>IF(AND($BB$1=5,AG1295=5,$BC$1=AH1295),'Data Entry'!H1300,"")</f>
        <v/>
      </c>
      <c r="BJ1295" s="24" t="str">
        <f>IF(AND($BB$1=5,AG1295=5,$BC$1=AH1295),'Data Entry'!I1300,"")</f>
        <v/>
      </c>
      <c r="BK1295" s="24" t="str">
        <f t="shared" si="377"/>
        <v/>
      </c>
      <c r="BL1295" s="24" t="str">
        <f t="shared" si="378"/>
        <v/>
      </c>
      <c r="BM1295" s="24" t="str">
        <f t="shared" si="379"/>
        <v/>
      </c>
      <c r="BN1295" s="24" t="str">
        <f t="shared" si="380"/>
        <v/>
      </c>
    </row>
    <row r="1296" spans="1:66">
      <c r="A1296" s="20"/>
      <c r="B1296" s="20"/>
      <c r="C1296" s="20"/>
      <c r="D1296" s="20"/>
      <c r="E1296" s="20"/>
      <c r="F1296" s="20"/>
      <c r="G1296" s="20"/>
      <c r="H1296" s="20"/>
      <c r="I1296" s="20"/>
      <c r="J1296" s="20"/>
      <c r="K1296" s="20"/>
      <c r="L1296" s="20"/>
      <c r="M1296" s="20"/>
      <c r="N1296" s="20"/>
      <c r="O1296" s="20"/>
      <c r="P1296" s="20"/>
      <c r="Q1296" s="20"/>
      <c r="R1296" s="20"/>
      <c r="S1296" s="20"/>
      <c r="T1296" s="20"/>
      <c r="U1296" s="20"/>
      <c r="V1296" s="20"/>
      <c r="W1296" s="20"/>
      <c r="X1296" s="20"/>
      <c r="Y1296" s="20"/>
      <c r="Z1296" s="20"/>
      <c r="AA1296" s="20"/>
      <c r="AB1296" s="20"/>
      <c r="AC1296" s="20"/>
      <c r="AD1296" s="20"/>
      <c r="AE1296" s="27"/>
      <c r="AF1296" t="str">
        <f>IF(AK1296="","",IF(AK1296&gt;0,COUNT($AG$2:AG1296),""))</f>
        <v/>
      </c>
      <c r="AG1296" s="24">
        <f t="shared" si="363"/>
        <v>5</v>
      </c>
      <c r="AH1296" s="24">
        <f>IF(AND($AJ$1=5),'Data Entry'!C1301,"")</f>
        <v>0</v>
      </c>
      <c r="AI1296" s="24">
        <f>IF(AND($AJ$1=5),'Data Entry'!D1301,"")</f>
        <v>0</v>
      </c>
      <c r="AJ1296" s="24" t="str">
        <f t="shared" si="364"/>
        <v/>
      </c>
      <c r="AK1296" s="24">
        <f>IF(AND($AJ$1=5),'Data Entry'!F1301,"")</f>
        <v>0</v>
      </c>
      <c r="AL1296" s="24" t="str">
        <f t="shared" si="365"/>
        <v/>
      </c>
      <c r="AM1296" s="24">
        <f>IF(AND($AJ$1=5),'Data Entry'!G1301,"")</f>
        <v>0</v>
      </c>
      <c r="AN1296" s="24" t="str">
        <f t="shared" si="366"/>
        <v/>
      </c>
      <c r="AO1296" s="24" t="str">
        <f t="shared" si="367"/>
        <v/>
      </c>
      <c r="AP1296" s="24">
        <f>IF(AND($AJ$1=5),'Data Entry'!E1301,"")</f>
        <v>0</v>
      </c>
      <c r="AQ1296" s="24">
        <f>IF(AND($AJ$1=5),'Data Entry'!H1301,"")</f>
        <v>0</v>
      </c>
      <c r="AR1296" s="24">
        <f>IF(AND($AJ$1=5),'Data Entry'!I1301,"")</f>
        <v>0</v>
      </c>
      <c r="AS1296" s="24" t="str">
        <f t="shared" si="368"/>
        <v/>
      </c>
      <c r="AT1296" s="24" t="str">
        <f t="shared" si="369"/>
        <v/>
      </c>
      <c r="AU1296" s="24" t="str">
        <f t="shared" si="370"/>
        <v/>
      </c>
      <c r="AV1296" s="24" t="str">
        <f t="shared" si="371"/>
        <v/>
      </c>
      <c r="AX1296" t="str">
        <f>IF(BC1296="","",IF(BC1296&gt;0,COUNT($AY$2:AY1296),""))</f>
        <v/>
      </c>
      <c r="AY1296" s="24" t="str">
        <f t="shared" si="372"/>
        <v/>
      </c>
      <c r="AZ1296" s="24" t="str">
        <f>IF(AND($BB$1=5,$BC$1=AH1296),'Data Entry'!C1301,"")</f>
        <v/>
      </c>
      <c r="BA1296" s="24" t="str">
        <f>IF(AND($BB$1=5,AG1296=5,$BC$1=AH1296),'Data Entry'!D1301,"")</f>
        <v/>
      </c>
      <c r="BB1296" s="24" t="str">
        <f t="shared" si="373"/>
        <v/>
      </c>
      <c r="BC1296" s="24" t="str">
        <f>IF(AND($BB$1=5,AG1296=5,$BC$1=AH1296),'Data Entry'!F1301,"")</f>
        <v/>
      </c>
      <c r="BD1296" s="24" t="str">
        <f t="shared" si="374"/>
        <v/>
      </c>
      <c r="BE1296" s="24" t="str">
        <f>IF(AND($BB$1=5,AG1296=5,$BC$1=AH1296),'Data Entry'!G1301,"")</f>
        <v/>
      </c>
      <c r="BF1296" s="24" t="str">
        <f t="shared" si="375"/>
        <v/>
      </c>
      <c r="BG1296" s="24" t="str">
        <f t="shared" si="376"/>
        <v/>
      </c>
      <c r="BH1296" s="24" t="str">
        <f>IF(AND($BB$1=5,AG1296=5,$BC$1=AH1296),'Data Entry'!E1301,"")</f>
        <v/>
      </c>
      <c r="BI1296" s="24" t="str">
        <f>IF(AND($BB$1=5,AG1296=5,$BC$1=AH1296),'Data Entry'!H1301,"")</f>
        <v/>
      </c>
      <c r="BJ1296" s="24" t="str">
        <f>IF(AND($BB$1=5,AG1296=5,$BC$1=AH1296),'Data Entry'!I1301,"")</f>
        <v/>
      </c>
      <c r="BK1296" s="24" t="str">
        <f t="shared" si="377"/>
        <v/>
      </c>
      <c r="BL1296" s="24" t="str">
        <f t="shared" si="378"/>
        <v/>
      </c>
      <c r="BM1296" s="24" t="str">
        <f t="shared" si="379"/>
        <v/>
      </c>
      <c r="BN1296" s="24" t="str">
        <f t="shared" si="380"/>
        <v/>
      </c>
    </row>
    <row r="1297" spans="1:66">
      <c r="A1297" s="20"/>
      <c r="B1297" s="20"/>
      <c r="C1297" s="20"/>
      <c r="D1297" s="20"/>
      <c r="E1297" s="20"/>
      <c r="F1297" s="20"/>
      <c r="G1297" s="20"/>
      <c r="H1297" s="20"/>
      <c r="I1297" s="20"/>
      <c r="J1297" s="20"/>
      <c r="K1297" s="20"/>
      <c r="L1297" s="20"/>
      <c r="M1297" s="20"/>
      <c r="N1297" s="20"/>
      <c r="O1297" s="20"/>
      <c r="P1297" s="20"/>
      <c r="Q1297" s="20"/>
      <c r="R1297" s="20"/>
      <c r="S1297" s="20"/>
      <c r="T1297" s="20"/>
      <c r="U1297" s="20"/>
      <c r="V1297" s="20"/>
      <c r="W1297" s="20"/>
      <c r="X1297" s="20"/>
      <c r="Y1297" s="20"/>
      <c r="Z1297" s="20"/>
      <c r="AA1297" s="20"/>
      <c r="AB1297" s="20"/>
      <c r="AC1297" s="20"/>
      <c r="AD1297" s="20"/>
      <c r="AE1297" s="27"/>
      <c r="AF1297" t="str">
        <f>IF(AK1297="","",IF(AK1297&gt;0,COUNT($AG$2:AG1297),""))</f>
        <v/>
      </c>
      <c r="AG1297" s="24">
        <f t="shared" si="363"/>
        <v>5</v>
      </c>
      <c r="AH1297" s="24">
        <f>IF(AND($AJ$1=5),'Data Entry'!C1302,"")</f>
        <v>0</v>
      </c>
      <c r="AI1297" s="24">
        <f>IF(AND($AJ$1=5),'Data Entry'!D1302,"")</f>
        <v>0</v>
      </c>
      <c r="AJ1297" s="24" t="str">
        <f t="shared" si="364"/>
        <v/>
      </c>
      <c r="AK1297" s="24">
        <f>IF(AND($AJ$1=5),'Data Entry'!F1302,"")</f>
        <v>0</v>
      </c>
      <c r="AL1297" s="24" t="str">
        <f t="shared" si="365"/>
        <v/>
      </c>
      <c r="AM1297" s="24">
        <f>IF(AND($AJ$1=5),'Data Entry'!G1302,"")</f>
        <v>0</v>
      </c>
      <c r="AN1297" s="24" t="str">
        <f t="shared" si="366"/>
        <v/>
      </c>
      <c r="AO1297" s="24" t="str">
        <f t="shared" si="367"/>
        <v/>
      </c>
      <c r="AP1297" s="24">
        <f>IF(AND($AJ$1=5),'Data Entry'!E1302,"")</f>
        <v>0</v>
      </c>
      <c r="AQ1297" s="24">
        <f>IF(AND($AJ$1=5),'Data Entry'!H1302,"")</f>
        <v>0</v>
      </c>
      <c r="AR1297" s="24">
        <f>IF(AND($AJ$1=5),'Data Entry'!I1302,"")</f>
        <v>0</v>
      </c>
      <c r="AS1297" s="24" t="str">
        <f t="shared" si="368"/>
        <v/>
      </c>
      <c r="AT1297" s="24" t="str">
        <f t="shared" si="369"/>
        <v/>
      </c>
      <c r="AU1297" s="24" t="str">
        <f t="shared" si="370"/>
        <v/>
      </c>
      <c r="AV1297" s="24" t="str">
        <f t="shared" si="371"/>
        <v/>
      </c>
      <c r="AX1297" t="str">
        <f>IF(BC1297="","",IF(BC1297&gt;0,COUNT($AY$2:AY1297),""))</f>
        <v/>
      </c>
      <c r="AY1297" s="24" t="str">
        <f t="shared" si="372"/>
        <v/>
      </c>
      <c r="AZ1297" s="24" t="str">
        <f>IF(AND($BB$1=5,$BC$1=AH1297),'Data Entry'!C1302,"")</f>
        <v/>
      </c>
      <c r="BA1297" s="24" t="str">
        <f>IF(AND($BB$1=5,AG1297=5,$BC$1=AH1297),'Data Entry'!D1302,"")</f>
        <v/>
      </c>
      <c r="BB1297" s="24" t="str">
        <f t="shared" si="373"/>
        <v/>
      </c>
      <c r="BC1297" s="24" t="str">
        <f>IF(AND($BB$1=5,AG1297=5,$BC$1=AH1297),'Data Entry'!F1302,"")</f>
        <v/>
      </c>
      <c r="BD1297" s="24" t="str">
        <f t="shared" si="374"/>
        <v/>
      </c>
      <c r="BE1297" s="24" t="str">
        <f>IF(AND($BB$1=5,AG1297=5,$BC$1=AH1297),'Data Entry'!G1302,"")</f>
        <v/>
      </c>
      <c r="BF1297" s="24" t="str">
        <f t="shared" si="375"/>
        <v/>
      </c>
      <c r="BG1297" s="24" t="str">
        <f t="shared" si="376"/>
        <v/>
      </c>
      <c r="BH1297" s="24" t="str">
        <f>IF(AND($BB$1=5,AG1297=5,$BC$1=AH1297),'Data Entry'!E1302,"")</f>
        <v/>
      </c>
      <c r="BI1297" s="24" t="str">
        <f>IF(AND($BB$1=5,AG1297=5,$BC$1=AH1297),'Data Entry'!H1302,"")</f>
        <v/>
      </c>
      <c r="BJ1297" s="24" t="str">
        <f>IF(AND($BB$1=5,AG1297=5,$BC$1=AH1297),'Data Entry'!I1302,"")</f>
        <v/>
      </c>
      <c r="BK1297" s="24" t="str">
        <f t="shared" si="377"/>
        <v/>
      </c>
      <c r="BL1297" s="24" t="str">
        <f t="shared" si="378"/>
        <v/>
      </c>
      <c r="BM1297" s="24" t="str">
        <f t="shared" si="379"/>
        <v/>
      </c>
      <c r="BN1297" s="24" t="str">
        <f t="shared" si="380"/>
        <v/>
      </c>
    </row>
    <row r="1298" spans="1:66">
      <c r="A1298" s="20"/>
      <c r="B1298" s="20"/>
      <c r="C1298" s="20"/>
      <c r="D1298" s="20"/>
      <c r="E1298" s="20"/>
      <c r="F1298" s="20"/>
      <c r="G1298" s="20"/>
      <c r="H1298" s="20"/>
      <c r="I1298" s="20"/>
      <c r="J1298" s="20"/>
      <c r="K1298" s="20"/>
      <c r="L1298" s="20"/>
      <c r="M1298" s="20"/>
      <c r="N1298" s="20"/>
      <c r="O1298" s="20"/>
      <c r="P1298" s="20"/>
      <c r="Q1298" s="20"/>
      <c r="R1298" s="20"/>
      <c r="S1298" s="20"/>
      <c r="T1298" s="20"/>
      <c r="U1298" s="20"/>
      <c r="V1298" s="20"/>
      <c r="W1298" s="20"/>
      <c r="X1298" s="20"/>
      <c r="Y1298" s="20"/>
      <c r="Z1298" s="20"/>
      <c r="AA1298" s="20"/>
      <c r="AB1298" s="20"/>
      <c r="AC1298" s="20"/>
      <c r="AD1298" s="20"/>
      <c r="AE1298" s="27"/>
      <c r="AF1298" t="str">
        <f>IF(AK1298="","",IF(AK1298&gt;0,COUNT($AG$2:AG1298),""))</f>
        <v/>
      </c>
      <c r="AG1298" s="24">
        <f t="shared" si="363"/>
        <v>5</v>
      </c>
      <c r="AH1298" s="24">
        <f>IF(AND($AJ$1=5),'Data Entry'!C1303,"")</f>
        <v>0</v>
      </c>
      <c r="AI1298" s="24">
        <f>IF(AND($AJ$1=5),'Data Entry'!D1303,"")</f>
        <v>0</v>
      </c>
      <c r="AJ1298" s="24" t="str">
        <f t="shared" si="364"/>
        <v/>
      </c>
      <c r="AK1298" s="24">
        <f>IF(AND($AJ$1=5),'Data Entry'!F1303,"")</f>
        <v>0</v>
      </c>
      <c r="AL1298" s="24" t="str">
        <f t="shared" si="365"/>
        <v/>
      </c>
      <c r="AM1298" s="24">
        <f>IF(AND($AJ$1=5),'Data Entry'!G1303,"")</f>
        <v>0</v>
      </c>
      <c r="AN1298" s="24" t="str">
        <f t="shared" si="366"/>
        <v/>
      </c>
      <c r="AO1298" s="24" t="str">
        <f t="shared" si="367"/>
        <v/>
      </c>
      <c r="AP1298" s="24">
        <f>IF(AND($AJ$1=5),'Data Entry'!E1303,"")</f>
        <v>0</v>
      </c>
      <c r="AQ1298" s="24">
        <f>IF(AND($AJ$1=5),'Data Entry'!H1303,"")</f>
        <v>0</v>
      </c>
      <c r="AR1298" s="24">
        <f>IF(AND($AJ$1=5),'Data Entry'!I1303,"")</f>
        <v>0</v>
      </c>
      <c r="AS1298" s="24" t="str">
        <f t="shared" si="368"/>
        <v/>
      </c>
      <c r="AT1298" s="24" t="str">
        <f t="shared" si="369"/>
        <v/>
      </c>
      <c r="AU1298" s="24" t="str">
        <f t="shared" si="370"/>
        <v/>
      </c>
      <c r="AV1298" s="24" t="str">
        <f t="shared" si="371"/>
        <v/>
      </c>
      <c r="AX1298" t="str">
        <f>IF(BC1298="","",IF(BC1298&gt;0,COUNT($AY$2:AY1298),""))</f>
        <v/>
      </c>
      <c r="AY1298" s="24" t="str">
        <f t="shared" si="372"/>
        <v/>
      </c>
      <c r="AZ1298" s="24" t="str">
        <f>IF(AND($BB$1=5,$BC$1=AH1298),'Data Entry'!C1303,"")</f>
        <v/>
      </c>
      <c r="BA1298" s="24" t="str">
        <f>IF(AND($BB$1=5,AG1298=5,$BC$1=AH1298),'Data Entry'!D1303,"")</f>
        <v/>
      </c>
      <c r="BB1298" s="24" t="str">
        <f t="shared" si="373"/>
        <v/>
      </c>
      <c r="BC1298" s="24" t="str">
        <f>IF(AND($BB$1=5,AG1298=5,$BC$1=AH1298),'Data Entry'!F1303,"")</f>
        <v/>
      </c>
      <c r="BD1298" s="24" t="str">
        <f t="shared" si="374"/>
        <v/>
      </c>
      <c r="BE1298" s="24" t="str">
        <f>IF(AND($BB$1=5,AG1298=5,$BC$1=AH1298),'Data Entry'!G1303,"")</f>
        <v/>
      </c>
      <c r="BF1298" s="24" t="str">
        <f t="shared" si="375"/>
        <v/>
      </c>
      <c r="BG1298" s="24" t="str">
        <f t="shared" si="376"/>
        <v/>
      </c>
      <c r="BH1298" s="24" t="str">
        <f>IF(AND($BB$1=5,AG1298=5,$BC$1=AH1298),'Data Entry'!E1303,"")</f>
        <v/>
      </c>
      <c r="BI1298" s="24" t="str">
        <f>IF(AND($BB$1=5,AG1298=5,$BC$1=AH1298),'Data Entry'!H1303,"")</f>
        <v/>
      </c>
      <c r="BJ1298" s="24" t="str">
        <f>IF(AND($BB$1=5,AG1298=5,$BC$1=AH1298),'Data Entry'!I1303,"")</f>
        <v/>
      </c>
      <c r="BK1298" s="24" t="str">
        <f t="shared" si="377"/>
        <v/>
      </c>
      <c r="BL1298" s="24" t="str">
        <f t="shared" si="378"/>
        <v/>
      </c>
      <c r="BM1298" s="24" t="str">
        <f t="shared" si="379"/>
        <v/>
      </c>
      <c r="BN1298" s="24" t="str">
        <f t="shared" si="380"/>
        <v/>
      </c>
    </row>
    <row r="1299" spans="1:66">
      <c r="A1299" s="20"/>
      <c r="B1299" s="20"/>
      <c r="C1299" s="20"/>
      <c r="D1299" s="20"/>
      <c r="E1299" s="20"/>
      <c r="F1299" s="20"/>
      <c r="G1299" s="20"/>
      <c r="H1299" s="20"/>
      <c r="I1299" s="20"/>
      <c r="J1299" s="20"/>
      <c r="K1299" s="20"/>
      <c r="L1299" s="20"/>
      <c r="M1299" s="20"/>
      <c r="N1299" s="20"/>
      <c r="O1299" s="20"/>
      <c r="P1299" s="20"/>
      <c r="Q1299" s="20"/>
      <c r="R1299" s="20"/>
      <c r="S1299" s="20"/>
      <c r="T1299" s="20"/>
      <c r="U1299" s="20"/>
      <c r="V1299" s="20"/>
      <c r="W1299" s="20"/>
      <c r="X1299" s="20"/>
      <c r="Y1299" s="20"/>
      <c r="Z1299" s="20"/>
      <c r="AA1299" s="20"/>
      <c r="AB1299" s="20"/>
      <c r="AC1299" s="20"/>
      <c r="AD1299" s="20"/>
      <c r="AE1299" s="27"/>
      <c r="AF1299" t="str">
        <f>IF(AK1299="","",IF(AK1299&gt;0,COUNT($AG$2:AG1299),""))</f>
        <v/>
      </c>
      <c r="AG1299" s="24">
        <f t="shared" si="363"/>
        <v>5</v>
      </c>
      <c r="AH1299" s="24">
        <f>IF(AND($AJ$1=5),'Data Entry'!C1304,"")</f>
        <v>0</v>
      </c>
      <c r="AI1299" s="24">
        <f>IF(AND($AJ$1=5),'Data Entry'!D1304,"")</f>
        <v>0</v>
      </c>
      <c r="AJ1299" s="24" t="str">
        <f t="shared" si="364"/>
        <v/>
      </c>
      <c r="AK1299" s="24">
        <f>IF(AND($AJ$1=5),'Data Entry'!F1304,"")</f>
        <v>0</v>
      </c>
      <c r="AL1299" s="24" t="str">
        <f t="shared" si="365"/>
        <v/>
      </c>
      <c r="AM1299" s="24">
        <f>IF(AND($AJ$1=5),'Data Entry'!G1304,"")</f>
        <v>0</v>
      </c>
      <c r="AN1299" s="24" t="str">
        <f t="shared" si="366"/>
        <v/>
      </c>
      <c r="AO1299" s="24" t="str">
        <f t="shared" si="367"/>
        <v/>
      </c>
      <c r="AP1299" s="24">
        <f>IF(AND($AJ$1=5),'Data Entry'!E1304,"")</f>
        <v>0</v>
      </c>
      <c r="AQ1299" s="24">
        <f>IF(AND($AJ$1=5),'Data Entry'!H1304,"")</f>
        <v>0</v>
      </c>
      <c r="AR1299" s="24">
        <f>IF(AND($AJ$1=5),'Data Entry'!I1304,"")</f>
        <v>0</v>
      </c>
      <c r="AS1299" s="24" t="str">
        <f t="shared" si="368"/>
        <v/>
      </c>
      <c r="AT1299" s="24" t="str">
        <f t="shared" si="369"/>
        <v/>
      </c>
      <c r="AU1299" s="24" t="str">
        <f t="shared" si="370"/>
        <v/>
      </c>
      <c r="AV1299" s="24" t="str">
        <f t="shared" si="371"/>
        <v/>
      </c>
      <c r="AX1299" t="str">
        <f>IF(BC1299="","",IF(BC1299&gt;0,COUNT($AY$2:AY1299),""))</f>
        <v/>
      </c>
      <c r="AY1299" s="24" t="str">
        <f t="shared" si="372"/>
        <v/>
      </c>
      <c r="AZ1299" s="24" t="str">
        <f>IF(AND($BB$1=5,$BC$1=AH1299),'Data Entry'!C1304,"")</f>
        <v/>
      </c>
      <c r="BA1299" s="24" t="str">
        <f>IF(AND($BB$1=5,AG1299=5,$BC$1=AH1299),'Data Entry'!D1304,"")</f>
        <v/>
      </c>
      <c r="BB1299" s="24" t="str">
        <f t="shared" si="373"/>
        <v/>
      </c>
      <c r="BC1299" s="24" t="str">
        <f>IF(AND($BB$1=5,AG1299=5,$BC$1=AH1299),'Data Entry'!F1304,"")</f>
        <v/>
      </c>
      <c r="BD1299" s="24" t="str">
        <f t="shared" si="374"/>
        <v/>
      </c>
      <c r="BE1299" s="24" t="str">
        <f>IF(AND($BB$1=5,AG1299=5,$BC$1=AH1299),'Data Entry'!G1304,"")</f>
        <v/>
      </c>
      <c r="BF1299" s="24" t="str">
        <f t="shared" si="375"/>
        <v/>
      </c>
      <c r="BG1299" s="24" t="str">
        <f t="shared" si="376"/>
        <v/>
      </c>
      <c r="BH1299" s="24" t="str">
        <f>IF(AND($BB$1=5,AG1299=5,$BC$1=AH1299),'Data Entry'!E1304,"")</f>
        <v/>
      </c>
      <c r="BI1299" s="24" t="str">
        <f>IF(AND($BB$1=5,AG1299=5,$BC$1=AH1299),'Data Entry'!H1304,"")</f>
        <v/>
      </c>
      <c r="BJ1299" s="24" t="str">
        <f>IF(AND($BB$1=5,AG1299=5,$BC$1=AH1299),'Data Entry'!I1304,"")</f>
        <v/>
      </c>
      <c r="BK1299" s="24" t="str">
        <f t="shared" si="377"/>
        <v/>
      </c>
      <c r="BL1299" s="24" t="str">
        <f t="shared" si="378"/>
        <v/>
      </c>
      <c r="BM1299" s="24" t="str">
        <f t="shared" si="379"/>
        <v/>
      </c>
      <c r="BN1299" s="24" t="str">
        <f t="shared" si="380"/>
        <v/>
      </c>
    </row>
    <row r="1300" spans="1:66">
      <c r="A1300" s="20"/>
      <c r="B1300" s="20"/>
      <c r="C1300" s="20"/>
      <c r="D1300" s="20"/>
      <c r="E1300" s="20"/>
      <c r="F1300" s="20"/>
      <c r="G1300" s="20"/>
      <c r="H1300" s="20"/>
      <c r="I1300" s="20"/>
      <c r="J1300" s="20"/>
      <c r="K1300" s="20"/>
      <c r="L1300" s="20"/>
      <c r="M1300" s="20"/>
      <c r="N1300" s="20"/>
      <c r="O1300" s="20"/>
      <c r="P1300" s="20"/>
      <c r="Q1300" s="20"/>
      <c r="R1300" s="20"/>
      <c r="S1300" s="20"/>
      <c r="T1300" s="20"/>
      <c r="U1300" s="20"/>
      <c r="V1300" s="20"/>
      <c r="W1300" s="20"/>
      <c r="X1300" s="20"/>
      <c r="Y1300" s="20"/>
      <c r="Z1300" s="20"/>
      <c r="AA1300" s="20"/>
      <c r="AB1300" s="20"/>
      <c r="AC1300" s="20"/>
      <c r="AD1300" s="20"/>
      <c r="AE1300" s="27"/>
      <c r="AF1300" t="str">
        <f>IF(AK1300="","",IF(AK1300&gt;0,COUNT($AG$2:AG1300),""))</f>
        <v/>
      </c>
      <c r="AG1300" s="24">
        <f t="shared" si="363"/>
        <v>5</v>
      </c>
      <c r="AH1300" s="24">
        <f>IF(AND($AJ$1=5),'Data Entry'!C1305,"")</f>
        <v>0</v>
      </c>
      <c r="AI1300" s="24">
        <f>IF(AND($AJ$1=5),'Data Entry'!D1305,"")</f>
        <v>0</v>
      </c>
      <c r="AJ1300" s="24" t="str">
        <f t="shared" si="364"/>
        <v/>
      </c>
      <c r="AK1300" s="24">
        <f>IF(AND($AJ$1=5),'Data Entry'!F1305,"")</f>
        <v>0</v>
      </c>
      <c r="AL1300" s="24" t="str">
        <f t="shared" si="365"/>
        <v/>
      </c>
      <c r="AM1300" s="24">
        <f>IF(AND($AJ$1=5),'Data Entry'!G1305,"")</f>
        <v>0</v>
      </c>
      <c r="AN1300" s="24" t="str">
        <f t="shared" si="366"/>
        <v/>
      </c>
      <c r="AO1300" s="24" t="str">
        <f t="shared" si="367"/>
        <v/>
      </c>
      <c r="AP1300" s="24">
        <f>IF(AND($AJ$1=5),'Data Entry'!E1305,"")</f>
        <v>0</v>
      </c>
      <c r="AQ1300" s="24">
        <f>IF(AND($AJ$1=5),'Data Entry'!H1305,"")</f>
        <v>0</v>
      </c>
      <c r="AR1300" s="24">
        <f>IF(AND($AJ$1=5),'Data Entry'!I1305,"")</f>
        <v>0</v>
      </c>
      <c r="AS1300" s="24" t="str">
        <f t="shared" si="368"/>
        <v/>
      </c>
      <c r="AT1300" s="24" t="str">
        <f t="shared" si="369"/>
        <v/>
      </c>
      <c r="AU1300" s="24" t="str">
        <f t="shared" si="370"/>
        <v/>
      </c>
      <c r="AV1300" s="24" t="str">
        <f t="shared" si="371"/>
        <v/>
      </c>
      <c r="AX1300" t="str">
        <f>IF(BC1300="","",IF(BC1300&gt;0,COUNT($AY$2:AY1300),""))</f>
        <v/>
      </c>
      <c r="AY1300" s="24" t="str">
        <f t="shared" si="372"/>
        <v/>
      </c>
      <c r="AZ1300" s="24" t="str">
        <f>IF(AND($BB$1=5,$BC$1=AH1300),'Data Entry'!C1305,"")</f>
        <v/>
      </c>
      <c r="BA1300" s="24" t="str">
        <f>IF(AND($BB$1=5,AG1300=5,$BC$1=AH1300),'Data Entry'!D1305,"")</f>
        <v/>
      </c>
      <c r="BB1300" s="24" t="str">
        <f t="shared" si="373"/>
        <v/>
      </c>
      <c r="BC1300" s="24" t="str">
        <f>IF(AND($BB$1=5,AG1300=5,$BC$1=AH1300),'Data Entry'!F1305,"")</f>
        <v/>
      </c>
      <c r="BD1300" s="24" t="str">
        <f t="shared" si="374"/>
        <v/>
      </c>
      <c r="BE1300" s="24" t="str">
        <f>IF(AND($BB$1=5,AG1300=5,$BC$1=AH1300),'Data Entry'!G1305,"")</f>
        <v/>
      </c>
      <c r="BF1300" s="24" t="str">
        <f t="shared" si="375"/>
        <v/>
      </c>
      <c r="BG1300" s="24" t="str">
        <f t="shared" si="376"/>
        <v/>
      </c>
      <c r="BH1300" s="24" t="str">
        <f>IF(AND($BB$1=5,AG1300=5,$BC$1=AH1300),'Data Entry'!E1305,"")</f>
        <v/>
      </c>
      <c r="BI1300" s="24" t="str">
        <f>IF(AND($BB$1=5,AG1300=5,$BC$1=AH1300),'Data Entry'!H1305,"")</f>
        <v/>
      </c>
      <c r="BJ1300" s="24" t="str">
        <f>IF(AND($BB$1=5,AG1300=5,$BC$1=AH1300),'Data Entry'!I1305,"")</f>
        <v/>
      </c>
      <c r="BK1300" s="24" t="str">
        <f t="shared" si="377"/>
        <v/>
      </c>
      <c r="BL1300" s="24" t="str">
        <f t="shared" si="378"/>
        <v/>
      </c>
      <c r="BM1300" s="24" t="str">
        <f t="shared" si="379"/>
        <v/>
      </c>
      <c r="BN1300" s="24" t="str">
        <f t="shared" si="380"/>
        <v/>
      </c>
    </row>
    <row r="1301" spans="1:66">
      <c r="A1301" s="20"/>
      <c r="B1301" s="20"/>
      <c r="C1301" s="20"/>
      <c r="D1301" s="20"/>
      <c r="E1301" s="20"/>
      <c r="F1301" s="20"/>
      <c r="G1301" s="20"/>
      <c r="H1301" s="20"/>
      <c r="I1301" s="20"/>
      <c r="J1301" s="20"/>
      <c r="K1301" s="20"/>
      <c r="L1301" s="20"/>
      <c r="M1301" s="20"/>
      <c r="N1301" s="20"/>
      <c r="O1301" s="20"/>
      <c r="P1301" s="20"/>
      <c r="Q1301" s="20"/>
      <c r="R1301" s="20"/>
      <c r="S1301" s="20"/>
      <c r="T1301" s="20"/>
      <c r="U1301" s="20"/>
      <c r="V1301" s="20"/>
      <c r="W1301" s="20"/>
      <c r="X1301" s="20"/>
      <c r="Y1301" s="20"/>
      <c r="Z1301" s="20"/>
      <c r="AA1301" s="20"/>
      <c r="AB1301" s="20"/>
      <c r="AC1301" s="20"/>
      <c r="AD1301" s="20"/>
      <c r="AE1301" s="27"/>
      <c r="AF1301" t="str">
        <f>IF(AK1301="","",IF(AK1301&gt;0,COUNT($AG$2:AG1301),""))</f>
        <v/>
      </c>
      <c r="AG1301" s="24">
        <f t="shared" si="363"/>
        <v>5</v>
      </c>
      <c r="AH1301" s="24">
        <f>IF(AND($AJ$1=5),'Data Entry'!C1306,"")</f>
        <v>0</v>
      </c>
      <c r="AI1301" s="24">
        <f>IF(AND($AJ$1=5),'Data Entry'!D1306,"")</f>
        <v>0</v>
      </c>
      <c r="AJ1301" s="24" t="str">
        <f t="shared" si="364"/>
        <v/>
      </c>
      <c r="AK1301" s="24">
        <f>IF(AND($AJ$1=5),'Data Entry'!F1306,"")</f>
        <v>0</v>
      </c>
      <c r="AL1301" s="24" t="str">
        <f t="shared" si="365"/>
        <v/>
      </c>
      <c r="AM1301" s="24">
        <f>IF(AND($AJ$1=5),'Data Entry'!G1306,"")</f>
        <v>0</v>
      </c>
      <c r="AN1301" s="24" t="str">
        <f t="shared" si="366"/>
        <v/>
      </c>
      <c r="AO1301" s="24" t="str">
        <f t="shared" si="367"/>
        <v/>
      </c>
      <c r="AP1301" s="24">
        <f>IF(AND($AJ$1=5),'Data Entry'!E1306,"")</f>
        <v>0</v>
      </c>
      <c r="AQ1301" s="24">
        <f>IF(AND($AJ$1=5),'Data Entry'!H1306,"")</f>
        <v>0</v>
      </c>
      <c r="AR1301" s="24">
        <f>IF(AND($AJ$1=5),'Data Entry'!I1306,"")</f>
        <v>0</v>
      </c>
      <c r="AS1301" s="24" t="str">
        <f t="shared" si="368"/>
        <v/>
      </c>
      <c r="AT1301" s="24" t="str">
        <f t="shared" si="369"/>
        <v/>
      </c>
      <c r="AU1301" s="24" t="str">
        <f t="shared" si="370"/>
        <v/>
      </c>
      <c r="AV1301" s="24" t="str">
        <f t="shared" si="371"/>
        <v/>
      </c>
      <c r="AX1301" t="str">
        <f>IF(BC1301="","",IF(BC1301&gt;0,COUNT($AY$2:AY1301),""))</f>
        <v/>
      </c>
      <c r="AY1301" s="24" t="str">
        <f t="shared" si="372"/>
        <v/>
      </c>
      <c r="AZ1301" s="24" t="str">
        <f>IF(AND($BB$1=5,$BC$1=AH1301),'Data Entry'!C1306,"")</f>
        <v/>
      </c>
      <c r="BA1301" s="24" t="str">
        <f>IF(AND($BB$1=5,AG1301=5,$BC$1=AH1301),'Data Entry'!D1306,"")</f>
        <v/>
      </c>
      <c r="BB1301" s="24" t="str">
        <f t="shared" si="373"/>
        <v/>
      </c>
      <c r="BC1301" s="24" t="str">
        <f>IF(AND($BB$1=5,AG1301=5,$BC$1=AH1301),'Data Entry'!F1306,"")</f>
        <v/>
      </c>
      <c r="BD1301" s="24" t="str">
        <f t="shared" si="374"/>
        <v/>
      </c>
      <c r="BE1301" s="24" t="str">
        <f>IF(AND($BB$1=5,AG1301=5,$BC$1=AH1301),'Data Entry'!G1306,"")</f>
        <v/>
      </c>
      <c r="BF1301" s="24" t="str">
        <f t="shared" si="375"/>
        <v/>
      </c>
      <c r="BG1301" s="24" t="str">
        <f t="shared" si="376"/>
        <v/>
      </c>
      <c r="BH1301" s="24" t="str">
        <f>IF(AND($BB$1=5,AG1301=5,$BC$1=AH1301),'Data Entry'!E1306,"")</f>
        <v/>
      </c>
      <c r="BI1301" s="24" t="str">
        <f>IF(AND($BB$1=5,AG1301=5,$BC$1=AH1301),'Data Entry'!H1306,"")</f>
        <v/>
      </c>
      <c r="BJ1301" s="24" t="str">
        <f>IF(AND($BB$1=5,AG1301=5,$BC$1=AH1301),'Data Entry'!I1306,"")</f>
        <v/>
      </c>
      <c r="BK1301" s="24" t="str">
        <f t="shared" si="377"/>
        <v/>
      </c>
      <c r="BL1301" s="24" t="str">
        <f t="shared" si="378"/>
        <v/>
      </c>
      <c r="BM1301" s="24" t="str">
        <f t="shared" si="379"/>
        <v/>
      </c>
      <c r="BN1301" s="24" t="str">
        <f t="shared" si="380"/>
        <v/>
      </c>
    </row>
    <row r="1302" spans="1:66">
      <c r="A1302" s="20"/>
      <c r="B1302" s="20"/>
      <c r="C1302" s="20"/>
      <c r="D1302" s="20"/>
      <c r="E1302" s="20"/>
      <c r="F1302" s="20"/>
      <c r="G1302" s="20"/>
      <c r="H1302" s="20"/>
      <c r="I1302" s="20"/>
      <c r="J1302" s="20"/>
      <c r="K1302" s="20"/>
      <c r="L1302" s="20"/>
      <c r="M1302" s="20"/>
      <c r="N1302" s="20"/>
      <c r="O1302" s="20"/>
      <c r="P1302" s="20"/>
      <c r="Q1302" s="20"/>
      <c r="R1302" s="20"/>
      <c r="S1302" s="20"/>
      <c r="T1302" s="20"/>
      <c r="U1302" s="20"/>
      <c r="V1302" s="20"/>
      <c r="W1302" s="20"/>
      <c r="X1302" s="20"/>
      <c r="Y1302" s="20"/>
      <c r="Z1302" s="20"/>
      <c r="AA1302" s="20"/>
      <c r="AB1302" s="20"/>
      <c r="AC1302" s="20"/>
      <c r="AD1302" s="20"/>
      <c r="AE1302" s="27"/>
      <c r="AF1302" t="str">
        <f>IF(AK1302="","",IF(AK1302&gt;0,COUNT($AG$2:AG1302),""))</f>
        <v/>
      </c>
      <c r="AG1302" s="24">
        <f t="shared" si="363"/>
        <v>5</v>
      </c>
      <c r="AH1302" s="24">
        <f>IF(AND($AJ$1=5),'Data Entry'!C1307,"")</f>
        <v>0</v>
      </c>
      <c r="AI1302" s="24">
        <f>IF(AND($AJ$1=5),'Data Entry'!D1307,"")</f>
        <v>0</v>
      </c>
      <c r="AJ1302" s="24" t="str">
        <f t="shared" si="364"/>
        <v/>
      </c>
      <c r="AK1302" s="24">
        <f>IF(AND($AJ$1=5),'Data Entry'!F1307,"")</f>
        <v>0</v>
      </c>
      <c r="AL1302" s="24" t="str">
        <f t="shared" si="365"/>
        <v/>
      </c>
      <c r="AM1302" s="24">
        <f>IF(AND($AJ$1=5),'Data Entry'!G1307,"")</f>
        <v>0</v>
      </c>
      <c r="AN1302" s="24" t="str">
        <f t="shared" si="366"/>
        <v/>
      </c>
      <c r="AO1302" s="24" t="str">
        <f t="shared" si="367"/>
        <v/>
      </c>
      <c r="AP1302" s="24">
        <f>IF(AND($AJ$1=5),'Data Entry'!E1307,"")</f>
        <v>0</v>
      </c>
      <c r="AQ1302" s="24">
        <f>IF(AND($AJ$1=5),'Data Entry'!H1307,"")</f>
        <v>0</v>
      </c>
      <c r="AR1302" s="24">
        <f>IF(AND($AJ$1=5),'Data Entry'!I1307,"")</f>
        <v>0</v>
      </c>
      <c r="AS1302" s="24" t="str">
        <f t="shared" si="368"/>
        <v/>
      </c>
      <c r="AT1302" s="24" t="str">
        <f t="shared" si="369"/>
        <v/>
      </c>
      <c r="AU1302" s="24" t="str">
        <f t="shared" si="370"/>
        <v/>
      </c>
      <c r="AV1302" s="24" t="str">
        <f t="shared" si="371"/>
        <v/>
      </c>
      <c r="AX1302" t="str">
        <f>IF(BC1302="","",IF(BC1302&gt;0,COUNT($AY$2:AY1302),""))</f>
        <v/>
      </c>
      <c r="AY1302" s="24" t="str">
        <f t="shared" si="372"/>
        <v/>
      </c>
      <c r="AZ1302" s="24" t="str">
        <f>IF(AND($BB$1=5,$BC$1=AH1302),'Data Entry'!C1307,"")</f>
        <v/>
      </c>
      <c r="BA1302" s="24" t="str">
        <f>IF(AND($BB$1=5,AG1302=5,$BC$1=AH1302),'Data Entry'!D1307,"")</f>
        <v/>
      </c>
      <c r="BB1302" s="24" t="str">
        <f t="shared" si="373"/>
        <v/>
      </c>
      <c r="BC1302" s="24" t="str">
        <f>IF(AND($BB$1=5,AG1302=5,$BC$1=AH1302),'Data Entry'!F1307,"")</f>
        <v/>
      </c>
      <c r="BD1302" s="24" t="str">
        <f t="shared" si="374"/>
        <v/>
      </c>
      <c r="BE1302" s="24" t="str">
        <f>IF(AND($BB$1=5,AG1302=5,$BC$1=AH1302),'Data Entry'!G1307,"")</f>
        <v/>
      </c>
      <c r="BF1302" s="24" t="str">
        <f t="shared" si="375"/>
        <v/>
      </c>
      <c r="BG1302" s="24" t="str">
        <f t="shared" si="376"/>
        <v/>
      </c>
      <c r="BH1302" s="24" t="str">
        <f>IF(AND($BB$1=5,AG1302=5,$BC$1=AH1302),'Data Entry'!E1307,"")</f>
        <v/>
      </c>
      <c r="BI1302" s="24" t="str">
        <f>IF(AND($BB$1=5,AG1302=5,$BC$1=AH1302),'Data Entry'!H1307,"")</f>
        <v/>
      </c>
      <c r="BJ1302" s="24" t="str">
        <f>IF(AND($BB$1=5,AG1302=5,$BC$1=AH1302),'Data Entry'!I1307,"")</f>
        <v/>
      </c>
      <c r="BK1302" s="24" t="str">
        <f t="shared" si="377"/>
        <v/>
      </c>
      <c r="BL1302" s="24" t="str">
        <f t="shared" si="378"/>
        <v/>
      </c>
      <c r="BM1302" s="24" t="str">
        <f t="shared" si="379"/>
        <v/>
      </c>
      <c r="BN1302" s="24" t="str">
        <f t="shared" si="380"/>
        <v/>
      </c>
    </row>
    <row r="1303" spans="1:66">
      <c r="A1303" s="20"/>
      <c r="B1303" s="20"/>
      <c r="C1303" s="20"/>
      <c r="D1303" s="20"/>
      <c r="E1303" s="20"/>
      <c r="F1303" s="20"/>
      <c r="G1303" s="20"/>
      <c r="H1303" s="20"/>
      <c r="I1303" s="20"/>
      <c r="J1303" s="20"/>
      <c r="K1303" s="20"/>
      <c r="L1303" s="20"/>
      <c r="M1303" s="20"/>
      <c r="N1303" s="20"/>
      <c r="O1303" s="20"/>
      <c r="P1303" s="20"/>
      <c r="Q1303" s="20"/>
      <c r="R1303" s="20"/>
      <c r="S1303" s="20"/>
      <c r="T1303" s="20"/>
      <c r="U1303" s="20"/>
      <c r="V1303" s="20"/>
      <c r="W1303" s="20"/>
      <c r="X1303" s="20"/>
      <c r="Y1303" s="20"/>
      <c r="Z1303" s="20"/>
      <c r="AA1303" s="20"/>
      <c r="AB1303" s="20"/>
      <c r="AC1303" s="20"/>
      <c r="AD1303" s="20"/>
      <c r="AE1303" s="27"/>
      <c r="AF1303" t="str">
        <f>IF(AK1303="","",IF(AK1303&gt;0,COUNT($AG$2:AG1303),""))</f>
        <v/>
      </c>
      <c r="AG1303" s="24">
        <f t="shared" si="363"/>
        <v>5</v>
      </c>
      <c r="AH1303" s="24">
        <f>IF(AND($AJ$1=5),'Data Entry'!C1308,"")</f>
        <v>0</v>
      </c>
      <c r="AI1303" s="24">
        <f>IF(AND($AJ$1=5),'Data Entry'!D1308,"")</f>
        <v>0</v>
      </c>
      <c r="AJ1303" s="24" t="str">
        <f t="shared" si="364"/>
        <v/>
      </c>
      <c r="AK1303" s="24">
        <f>IF(AND($AJ$1=5),'Data Entry'!F1308,"")</f>
        <v>0</v>
      </c>
      <c r="AL1303" s="24" t="str">
        <f t="shared" si="365"/>
        <v/>
      </c>
      <c r="AM1303" s="24">
        <f>IF(AND($AJ$1=5),'Data Entry'!G1308,"")</f>
        <v>0</v>
      </c>
      <c r="AN1303" s="24" t="str">
        <f t="shared" si="366"/>
        <v/>
      </c>
      <c r="AO1303" s="24" t="str">
        <f t="shared" si="367"/>
        <v/>
      </c>
      <c r="AP1303" s="24">
        <f>IF(AND($AJ$1=5),'Data Entry'!E1308,"")</f>
        <v>0</v>
      </c>
      <c r="AQ1303" s="24">
        <f>IF(AND($AJ$1=5),'Data Entry'!H1308,"")</f>
        <v>0</v>
      </c>
      <c r="AR1303" s="24">
        <f>IF(AND($AJ$1=5),'Data Entry'!I1308,"")</f>
        <v>0</v>
      </c>
      <c r="AS1303" s="24" t="str">
        <f t="shared" si="368"/>
        <v/>
      </c>
      <c r="AT1303" s="24" t="str">
        <f t="shared" si="369"/>
        <v/>
      </c>
      <c r="AU1303" s="24" t="str">
        <f t="shared" si="370"/>
        <v/>
      </c>
      <c r="AV1303" s="24" t="str">
        <f t="shared" si="371"/>
        <v/>
      </c>
      <c r="AX1303" t="str">
        <f>IF(BC1303="","",IF(BC1303&gt;0,COUNT($AY$2:AY1303),""))</f>
        <v/>
      </c>
      <c r="AY1303" s="24" t="str">
        <f t="shared" si="372"/>
        <v/>
      </c>
      <c r="AZ1303" s="24" t="str">
        <f>IF(AND($BB$1=5,$BC$1=AH1303),'Data Entry'!C1308,"")</f>
        <v/>
      </c>
      <c r="BA1303" s="24" t="str">
        <f>IF(AND($BB$1=5,AG1303=5,$BC$1=AH1303),'Data Entry'!D1308,"")</f>
        <v/>
      </c>
      <c r="BB1303" s="24" t="str">
        <f t="shared" si="373"/>
        <v/>
      </c>
      <c r="BC1303" s="24" t="str">
        <f>IF(AND($BB$1=5,AG1303=5,$BC$1=AH1303),'Data Entry'!F1308,"")</f>
        <v/>
      </c>
      <c r="BD1303" s="24" t="str">
        <f t="shared" si="374"/>
        <v/>
      </c>
      <c r="BE1303" s="24" t="str">
        <f>IF(AND($BB$1=5,AG1303=5,$BC$1=AH1303),'Data Entry'!G1308,"")</f>
        <v/>
      </c>
      <c r="BF1303" s="24" t="str">
        <f t="shared" si="375"/>
        <v/>
      </c>
      <c r="BG1303" s="24" t="str">
        <f t="shared" si="376"/>
        <v/>
      </c>
      <c r="BH1303" s="24" t="str">
        <f>IF(AND($BB$1=5,AG1303=5,$BC$1=AH1303),'Data Entry'!E1308,"")</f>
        <v/>
      </c>
      <c r="BI1303" s="24" t="str">
        <f>IF(AND($BB$1=5,AG1303=5,$BC$1=AH1303),'Data Entry'!H1308,"")</f>
        <v/>
      </c>
      <c r="BJ1303" s="24" t="str">
        <f>IF(AND($BB$1=5,AG1303=5,$BC$1=AH1303),'Data Entry'!I1308,"")</f>
        <v/>
      </c>
      <c r="BK1303" s="24" t="str">
        <f t="shared" si="377"/>
        <v/>
      </c>
      <c r="BL1303" s="24" t="str">
        <f t="shared" si="378"/>
        <v/>
      </c>
      <c r="BM1303" s="24" t="str">
        <f t="shared" si="379"/>
        <v/>
      </c>
      <c r="BN1303" s="24" t="str">
        <f t="shared" si="380"/>
        <v/>
      </c>
    </row>
    <row r="1304" spans="1:66">
      <c r="A1304" s="20"/>
      <c r="B1304" s="20"/>
      <c r="C1304" s="20"/>
      <c r="D1304" s="20"/>
      <c r="E1304" s="20"/>
      <c r="F1304" s="20"/>
      <c r="G1304" s="20"/>
      <c r="H1304" s="20"/>
      <c r="I1304" s="20"/>
      <c r="J1304" s="20"/>
      <c r="K1304" s="20"/>
      <c r="L1304" s="20"/>
      <c r="M1304" s="20"/>
      <c r="N1304" s="20"/>
      <c r="O1304" s="20"/>
      <c r="P1304" s="20"/>
      <c r="Q1304" s="20"/>
      <c r="R1304" s="20"/>
      <c r="S1304" s="20"/>
      <c r="T1304" s="20"/>
      <c r="U1304" s="20"/>
      <c r="V1304" s="20"/>
      <c r="W1304" s="20"/>
      <c r="X1304" s="20"/>
      <c r="Y1304" s="20"/>
      <c r="Z1304" s="20"/>
      <c r="AA1304" s="20"/>
      <c r="AB1304" s="20"/>
      <c r="AC1304" s="20"/>
      <c r="AD1304" s="20"/>
      <c r="AE1304" s="27"/>
      <c r="AF1304" t="str">
        <f>IF(AK1304="","",IF(AK1304&gt;0,COUNT($AG$2:AG1304),""))</f>
        <v/>
      </c>
      <c r="AG1304" s="24">
        <f t="shared" si="363"/>
        <v>5</v>
      </c>
      <c r="AH1304" s="24">
        <f>IF(AND($AJ$1=5),'Data Entry'!C1309,"")</f>
        <v>0</v>
      </c>
      <c r="AI1304" s="24">
        <f>IF(AND($AJ$1=5),'Data Entry'!D1309,"")</f>
        <v>0</v>
      </c>
      <c r="AJ1304" s="24" t="str">
        <f t="shared" si="364"/>
        <v/>
      </c>
      <c r="AK1304" s="24">
        <f>IF(AND($AJ$1=5),'Data Entry'!F1309,"")</f>
        <v>0</v>
      </c>
      <c r="AL1304" s="24" t="str">
        <f t="shared" si="365"/>
        <v/>
      </c>
      <c r="AM1304" s="24">
        <f>IF(AND($AJ$1=5),'Data Entry'!G1309,"")</f>
        <v>0</v>
      </c>
      <c r="AN1304" s="24" t="str">
        <f t="shared" si="366"/>
        <v/>
      </c>
      <c r="AO1304" s="24" t="str">
        <f t="shared" si="367"/>
        <v/>
      </c>
      <c r="AP1304" s="24">
        <f>IF(AND($AJ$1=5),'Data Entry'!E1309,"")</f>
        <v>0</v>
      </c>
      <c r="AQ1304" s="24">
        <f>IF(AND($AJ$1=5),'Data Entry'!H1309,"")</f>
        <v>0</v>
      </c>
      <c r="AR1304" s="24">
        <f>IF(AND($AJ$1=5),'Data Entry'!I1309,"")</f>
        <v>0</v>
      </c>
      <c r="AS1304" s="24" t="str">
        <f t="shared" si="368"/>
        <v/>
      </c>
      <c r="AT1304" s="24" t="str">
        <f t="shared" si="369"/>
        <v/>
      </c>
      <c r="AU1304" s="24" t="str">
        <f t="shared" si="370"/>
        <v/>
      </c>
      <c r="AV1304" s="24" t="str">
        <f t="shared" si="371"/>
        <v/>
      </c>
      <c r="AX1304" t="str">
        <f>IF(BC1304="","",IF(BC1304&gt;0,COUNT($AY$2:AY1304),""))</f>
        <v/>
      </c>
      <c r="AY1304" s="24" t="str">
        <f t="shared" si="372"/>
        <v/>
      </c>
      <c r="AZ1304" s="24" t="str">
        <f>IF(AND($BB$1=5,$BC$1=AH1304),'Data Entry'!C1309,"")</f>
        <v/>
      </c>
      <c r="BA1304" s="24" t="str">
        <f>IF(AND($BB$1=5,AG1304=5,$BC$1=AH1304),'Data Entry'!D1309,"")</f>
        <v/>
      </c>
      <c r="BB1304" s="24" t="str">
        <f t="shared" si="373"/>
        <v/>
      </c>
      <c r="BC1304" s="24" t="str">
        <f>IF(AND($BB$1=5,AG1304=5,$BC$1=AH1304),'Data Entry'!F1309,"")</f>
        <v/>
      </c>
      <c r="BD1304" s="24" t="str">
        <f t="shared" si="374"/>
        <v/>
      </c>
      <c r="BE1304" s="24" t="str">
        <f>IF(AND($BB$1=5,AG1304=5,$BC$1=AH1304),'Data Entry'!G1309,"")</f>
        <v/>
      </c>
      <c r="BF1304" s="24" t="str">
        <f t="shared" si="375"/>
        <v/>
      </c>
      <c r="BG1304" s="24" t="str">
        <f t="shared" si="376"/>
        <v/>
      </c>
      <c r="BH1304" s="24" t="str">
        <f>IF(AND($BB$1=5,AG1304=5,$BC$1=AH1304),'Data Entry'!E1309,"")</f>
        <v/>
      </c>
      <c r="BI1304" s="24" t="str">
        <f>IF(AND($BB$1=5,AG1304=5,$BC$1=AH1304),'Data Entry'!H1309,"")</f>
        <v/>
      </c>
      <c r="BJ1304" s="24" t="str">
        <f>IF(AND($BB$1=5,AG1304=5,$BC$1=AH1304),'Data Entry'!I1309,"")</f>
        <v/>
      </c>
      <c r="BK1304" s="24" t="str">
        <f t="shared" si="377"/>
        <v/>
      </c>
      <c r="BL1304" s="24" t="str">
        <f t="shared" si="378"/>
        <v/>
      </c>
      <c r="BM1304" s="24" t="str">
        <f t="shared" si="379"/>
        <v/>
      </c>
      <c r="BN1304" s="24" t="str">
        <f t="shared" si="380"/>
        <v/>
      </c>
    </row>
    <row r="1305" spans="1:66">
      <c r="A1305" s="20"/>
      <c r="B1305" s="20"/>
      <c r="C1305" s="20"/>
      <c r="D1305" s="20"/>
      <c r="E1305" s="20"/>
      <c r="F1305" s="20"/>
      <c r="G1305" s="20"/>
      <c r="H1305" s="20"/>
      <c r="I1305" s="20"/>
      <c r="J1305" s="20"/>
      <c r="K1305" s="20"/>
      <c r="L1305" s="20"/>
      <c r="M1305" s="20"/>
      <c r="N1305" s="20"/>
      <c r="O1305" s="20"/>
      <c r="P1305" s="20"/>
      <c r="Q1305" s="20"/>
      <c r="R1305" s="20"/>
      <c r="S1305" s="20"/>
      <c r="T1305" s="20"/>
      <c r="U1305" s="20"/>
      <c r="V1305" s="20"/>
      <c r="W1305" s="20"/>
      <c r="X1305" s="20"/>
      <c r="Y1305" s="20"/>
      <c r="Z1305" s="20"/>
      <c r="AA1305" s="20"/>
      <c r="AB1305" s="20"/>
      <c r="AC1305" s="20"/>
      <c r="AD1305" s="20"/>
      <c r="AE1305" s="27"/>
      <c r="AF1305" t="str">
        <f>IF(AK1305="","",IF(AK1305&gt;0,COUNT($AG$2:AG1305),""))</f>
        <v/>
      </c>
      <c r="AG1305" s="24">
        <f t="shared" si="363"/>
        <v>5</v>
      </c>
      <c r="AH1305" s="24">
        <f>IF(AND($AJ$1=5),'Data Entry'!C1310,"")</f>
        <v>0</v>
      </c>
      <c r="AI1305" s="24">
        <f>IF(AND($AJ$1=5),'Data Entry'!D1310,"")</f>
        <v>0</v>
      </c>
      <c r="AJ1305" s="24" t="str">
        <f t="shared" si="364"/>
        <v/>
      </c>
      <c r="AK1305" s="24">
        <f>IF(AND($AJ$1=5),'Data Entry'!F1310,"")</f>
        <v>0</v>
      </c>
      <c r="AL1305" s="24" t="str">
        <f t="shared" si="365"/>
        <v/>
      </c>
      <c r="AM1305" s="24">
        <f>IF(AND($AJ$1=5),'Data Entry'!G1310,"")</f>
        <v>0</v>
      </c>
      <c r="AN1305" s="24" t="str">
        <f t="shared" si="366"/>
        <v/>
      </c>
      <c r="AO1305" s="24" t="str">
        <f t="shared" si="367"/>
        <v/>
      </c>
      <c r="AP1305" s="24">
        <f>IF(AND($AJ$1=5),'Data Entry'!E1310,"")</f>
        <v>0</v>
      </c>
      <c r="AQ1305" s="24">
        <f>IF(AND($AJ$1=5),'Data Entry'!H1310,"")</f>
        <v>0</v>
      </c>
      <c r="AR1305" s="24">
        <f>IF(AND($AJ$1=5),'Data Entry'!I1310,"")</f>
        <v>0</v>
      </c>
      <c r="AS1305" s="24" t="str">
        <f t="shared" si="368"/>
        <v/>
      </c>
      <c r="AT1305" s="24" t="str">
        <f t="shared" si="369"/>
        <v/>
      </c>
      <c r="AU1305" s="24" t="str">
        <f t="shared" si="370"/>
        <v/>
      </c>
      <c r="AV1305" s="24" t="str">
        <f t="shared" si="371"/>
        <v/>
      </c>
      <c r="AX1305" t="str">
        <f>IF(BC1305="","",IF(BC1305&gt;0,COUNT($AY$2:AY1305),""))</f>
        <v/>
      </c>
      <c r="AY1305" s="24" t="str">
        <f t="shared" si="372"/>
        <v/>
      </c>
      <c r="AZ1305" s="24" t="str">
        <f>IF(AND($BB$1=5,$BC$1=AH1305),'Data Entry'!C1310,"")</f>
        <v/>
      </c>
      <c r="BA1305" s="24" t="str">
        <f>IF(AND($BB$1=5,AG1305=5,$BC$1=AH1305),'Data Entry'!D1310,"")</f>
        <v/>
      </c>
      <c r="BB1305" s="24" t="str">
        <f t="shared" si="373"/>
        <v/>
      </c>
      <c r="BC1305" s="24" t="str">
        <f>IF(AND($BB$1=5,AG1305=5,$BC$1=AH1305),'Data Entry'!F1310,"")</f>
        <v/>
      </c>
      <c r="BD1305" s="24" t="str">
        <f t="shared" si="374"/>
        <v/>
      </c>
      <c r="BE1305" s="24" t="str">
        <f>IF(AND($BB$1=5,AG1305=5,$BC$1=AH1305),'Data Entry'!G1310,"")</f>
        <v/>
      </c>
      <c r="BF1305" s="24" t="str">
        <f t="shared" si="375"/>
        <v/>
      </c>
      <c r="BG1305" s="24" t="str">
        <f t="shared" si="376"/>
        <v/>
      </c>
      <c r="BH1305" s="24" t="str">
        <f>IF(AND($BB$1=5,AG1305=5,$BC$1=AH1305),'Data Entry'!E1310,"")</f>
        <v/>
      </c>
      <c r="BI1305" s="24" t="str">
        <f>IF(AND($BB$1=5,AG1305=5,$BC$1=AH1305),'Data Entry'!H1310,"")</f>
        <v/>
      </c>
      <c r="BJ1305" s="24" t="str">
        <f>IF(AND($BB$1=5,AG1305=5,$BC$1=AH1305),'Data Entry'!I1310,"")</f>
        <v/>
      </c>
      <c r="BK1305" s="24" t="str">
        <f t="shared" si="377"/>
        <v/>
      </c>
      <c r="BL1305" s="24" t="str">
        <f t="shared" si="378"/>
        <v/>
      </c>
      <c r="BM1305" s="24" t="str">
        <f t="shared" si="379"/>
        <v/>
      </c>
      <c r="BN1305" s="24" t="str">
        <f t="shared" si="380"/>
        <v/>
      </c>
    </row>
    <row r="1306" spans="1:66">
      <c r="A1306" s="20"/>
      <c r="B1306" s="20"/>
      <c r="C1306" s="20"/>
      <c r="D1306" s="20"/>
      <c r="E1306" s="20"/>
      <c r="F1306" s="20"/>
      <c r="G1306" s="20"/>
      <c r="H1306" s="20"/>
      <c r="I1306" s="20"/>
      <c r="J1306" s="20"/>
      <c r="K1306" s="20"/>
      <c r="L1306" s="20"/>
      <c r="M1306" s="20"/>
      <c r="N1306" s="20"/>
      <c r="O1306" s="20"/>
      <c r="P1306" s="20"/>
      <c r="Q1306" s="20"/>
      <c r="R1306" s="20"/>
      <c r="S1306" s="20"/>
      <c r="T1306" s="20"/>
      <c r="U1306" s="20"/>
      <c r="V1306" s="20"/>
      <c r="W1306" s="20"/>
      <c r="X1306" s="20"/>
      <c r="Y1306" s="20"/>
      <c r="Z1306" s="20"/>
      <c r="AA1306" s="20"/>
      <c r="AB1306" s="20"/>
      <c r="AC1306" s="20"/>
      <c r="AD1306" s="20"/>
      <c r="AE1306" s="27"/>
      <c r="AF1306" t="str">
        <f>IF(AK1306="","",IF(AK1306&gt;0,COUNT($AG$2:AG1306),""))</f>
        <v/>
      </c>
      <c r="AG1306" s="24">
        <f t="shared" si="363"/>
        <v>5</v>
      </c>
      <c r="AH1306" s="24">
        <f>IF(AND($AJ$1=5),'Data Entry'!C1311,"")</f>
        <v>0</v>
      </c>
      <c r="AI1306" s="24">
        <f>IF(AND($AJ$1=5),'Data Entry'!D1311,"")</f>
        <v>0</v>
      </c>
      <c r="AJ1306" s="24" t="str">
        <f t="shared" si="364"/>
        <v/>
      </c>
      <c r="AK1306" s="24">
        <f>IF(AND($AJ$1=5),'Data Entry'!F1311,"")</f>
        <v>0</v>
      </c>
      <c r="AL1306" s="24" t="str">
        <f t="shared" si="365"/>
        <v/>
      </c>
      <c r="AM1306" s="24">
        <f>IF(AND($AJ$1=5),'Data Entry'!G1311,"")</f>
        <v>0</v>
      </c>
      <c r="AN1306" s="24" t="str">
        <f t="shared" si="366"/>
        <v/>
      </c>
      <c r="AO1306" s="24" t="str">
        <f t="shared" si="367"/>
        <v/>
      </c>
      <c r="AP1306" s="24">
        <f>IF(AND($AJ$1=5),'Data Entry'!E1311,"")</f>
        <v>0</v>
      </c>
      <c r="AQ1306" s="24">
        <f>IF(AND($AJ$1=5),'Data Entry'!H1311,"")</f>
        <v>0</v>
      </c>
      <c r="AR1306" s="24">
        <f>IF(AND($AJ$1=5),'Data Entry'!I1311,"")</f>
        <v>0</v>
      </c>
      <c r="AS1306" s="24" t="str">
        <f t="shared" si="368"/>
        <v/>
      </c>
      <c r="AT1306" s="24" t="str">
        <f t="shared" si="369"/>
        <v/>
      </c>
      <c r="AU1306" s="24" t="str">
        <f t="shared" si="370"/>
        <v/>
      </c>
      <c r="AV1306" s="24" t="str">
        <f t="shared" si="371"/>
        <v/>
      </c>
      <c r="AX1306" t="str">
        <f>IF(BC1306="","",IF(BC1306&gt;0,COUNT($AY$2:AY1306),""))</f>
        <v/>
      </c>
      <c r="AY1306" s="24" t="str">
        <f t="shared" si="372"/>
        <v/>
      </c>
      <c r="AZ1306" s="24" t="str">
        <f>IF(AND($BB$1=5,$BC$1=AH1306),'Data Entry'!C1311,"")</f>
        <v/>
      </c>
      <c r="BA1306" s="24" t="str">
        <f>IF(AND($BB$1=5,AG1306=5,$BC$1=AH1306),'Data Entry'!D1311,"")</f>
        <v/>
      </c>
      <c r="BB1306" s="24" t="str">
        <f t="shared" si="373"/>
        <v/>
      </c>
      <c r="BC1306" s="24" t="str">
        <f>IF(AND($BB$1=5,AG1306=5,$BC$1=AH1306),'Data Entry'!F1311,"")</f>
        <v/>
      </c>
      <c r="BD1306" s="24" t="str">
        <f t="shared" si="374"/>
        <v/>
      </c>
      <c r="BE1306" s="24" t="str">
        <f>IF(AND($BB$1=5,AG1306=5,$BC$1=AH1306),'Data Entry'!G1311,"")</f>
        <v/>
      </c>
      <c r="BF1306" s="24" t="str">
        <f t="shared" si="375"/>
        <v/>
      </c>
      <c r="BG1306" s="24" t="str">
        <f t="shared" si="376"/>
        <v/>
      </c>
      <c r="BH1306" s="24" t="str">
        <f>IF(AND($BB$1=5,AG1306=5,$BC$1=AH1306),'Data Entry'!E1311,"")</f>
        <v/>
      </c>
      <c r="BI1306" s="24" t="str">
        <f>IF(AND($BB$1=5,AG1306=5,$BC$1=AH1306),'Data Entry'!H1311,"")</f>
        <v/>
      </c>
      <c r="BJ1306" s="24" t="str">
        <f>IF(AND($BB$1=5,AG1306=5,$BC$1=AH1306),'Data Entry'!I1311,"")</f>
        <v/>
      </c>
      <c r="BK1306" s="24" t="str">
        <f t="shared" si="377"/>
        <v/>
      </c>
      <c r="BL1306" s="24" t="str">
        <f t="shared" si="378"/>
        <v/>
      </c>
      <c r="BM1306" s="24" t="str">
        <f t="shared" si="379"/>
        <v/>
      </c>
      <c r="BN1306" s="24" t="str">
        <f t="shared" si="380"/>
        <v/>
      </c>
    </row>
    <row r="1307" spans="1:66">
      <c r="A1307" s="20"/>
      <c r="B1307" s="20"/>
      <c r="C1307" s="20"/>
      <c r="D1307" s="20"/>
      <c r="E1307" s="20"/>
      <c r="F1307" s="20"/>
      <c r="G1307" s="20"/>
      <c r="H1307" s="20"/>
      <c r="I1307" s="20"/>
      <c r="J1307" s="20"/>
      <c r="K1307" s="20"/>
      <c r="L1307" s="20"/>
      <c r="M1307" s="20"/>
      <c r="N1307" s="20"/>
      <c r="O1307" s="20"/>
      <c r="P1307" s="20"/>
      <c r="Q1307" s="20"/>
      <c r="R1307" s="20"/>
      <c r="S1307" s="20"/>
      <c r="T1307" s="20"/>
      <c r="U1307" s="20"/>
      <c r="V1307" s="20"/>
      <c r="W1307" s="20"/>
      <c r="X1307" s="20"/>
      <c r="Y1307" s="20"/>
      <c r="Z1307" s="20"/>
      <c r="AA1307" s="20"/>
      <c r="AB1307" s="20"/>
      <c r="AC1307" s="20"/>
      <c r="AD1307" s="20"/>
      <c r="AE1307" s="27"/>
      <c r="AF1307" t="str">
        <f>IF(AK1307="","",IF(AK1307&gt;0,COUNT($AG$2:AG1307),""))</f>
        <v/>
      </c>
      <c r="AG1307" s="24">
        <f t="shared" si="363"/>
        <v>5</v>
      </c>
      <c r="AH1307" s="24">
        <f>IF(AND($AJ$1=5),'Data Entry'!C1312,"")</f>
        <v>0</v>
      </c>
      <c r="AI1307" s="24">
        <f>IF(AND($AJ$1=5),'Data Entry'!D1312,"")</f>
        <v>0</v>
      </c>
      <c r="AJ1307" s="24" t="str">
        <f t="shared" si="364"/>
        <v/>
      </c>
      <c r="AK1307" s="24">
        <f>IF(AND($AJ$1=5),'Data Entry'!F1312,"")</f>
        <v>0</v>
      </c>
      <c r="AL1307" s="24" t="str">
        <f t="shared" si="365"/>
        <v/>
      </c>
      <c r="AM1307" s="24">
        <f>IF(AND($AJ$1=5),'Data Entry'!G1312,"")</f>
        <v>0</v>
      </c>
      <c r="AN1307" s="24" t="str">
        <f t="shared" si="366"/>
        <v/>
      </c>
      <c r="AO1307" s="24" t="str">
        <f t="shared" si="367"/>
        <v/>
      </c>
      <c r="AP1307" s="24">
        <f>IF(AND($AJ$1=5),'Data Entry'!E1312,"")</f>
        <v>0</v>
      </c>
      <c r="AQ1307" s="24">
        <f>IF(AND($AJ$1=5),'Data Entry'!H1312,"")</f>
        <v>0</v>
      </c>
      <c r="AR1307" s="24">
        <f>IF(AND($AJ$1=5),'Data Entry'!I1312,"")</f>
        <v>0</v>
      </c>
      <c r="AS1307" s="24" t="str">
        <f t="shared" si="368"/>
        <v/>
      </c>
      <c r="AT1307" s="24" t="str">
        <f t="shared" si="369"/>
        <v/>
      </c>
      <c r="AU1307" s="24" t="str">
        <f t="shared" si="370"/>
        <v/>
      </c>
      <c r="AV1307" s="24" t="str">
        <f t="shared" si="371"/>
        <v/>
      </c>
      <c r="AX1307" t="str">
        <f>IF(BC1307="","",IF(BC1307&gt;0,COUNT($AY$2:AY1307),""))</f>
        <v/>
      </c>
      <c r="AY1307" s="24" t="str">
        <f t="shared" si="372"/>
        <v/>
      </c>
      <c r="AZ1307" s="24" t="str">
        <f>IF(AND($BB$1=5,$BC$1=AH1307),'Data Entry'!C1312,"")</f>
        <v/>
      </c>
      <c r="BA1307" s="24" t="str">
        <f>IF(AND($BB$1=5,AG1307=5,$BC$1=AH1307),'Data Entry'!D1312,"")</f>
        <v/>
      </c>
      <c r="BB1307" s="24" t="str">
        <f t="shared" si="373"/>
        <v/>
      </c>
      <c r="BC1307" s="24" t="str">
        <f>IF(AND($BB$1=5,AG1307=5,$BC$1=AH1307),'Data Entry'!F1312,"")</f>
        <v/>
      </c>
      <c r="BD1307" s="24" t="str">
        <f t="shared" si="374"/>
        <v/>
      </c>
      <c r="BE1307" s="24" t="str">
        <f>IF(AND($BB$1=5,AG1307=5,$BC$1=AH1307),'Data Entry'!G1312,"")</f>
        <v/>
      </c>
      <c r="BF1307" s="24" t="str">
        <f t="shared" si="375"/>
        <v/>
      </c>
      <c r="BG1307" s="24" t="str">
        <f t="shared" si="376"/>
        <v/>
      </c>
      <c r="BH1307" s="24" t="str">
        <f>IF(AND($BB$1=5,AG1307=5,$BC$1=AH1307),'Data Entry'!E1312,"")</f>
        <v/>
      </c>
      <c r="BI1307" s="24" t="str">
        <f>IF(AND($BB$1=5,AG1307=5,$BC$1=AH1307),'Data Entry'!H1312,"")</f>
        <v/>
      </c>
      <c r="BJ1307" s="24" t="str">
        <f>IF(AND($BB$1=5,AG1307=5,$BC$1=AH1307),'Data Entry'!I1312,"")</f>
        <v/>
      </c>
      <c r="BK1307" s="24" t="str">
        <f t="shared" si="377"/>
        <v/>
      </c>
      <c r="BL1307" s="24" t="str">
        <f t="shared" si="378"/>
        <v/>
      </c>
      <c r="BM1307" s="24" t="str">
        <f t="shared" si="379"/>
        <v/>
      </c>
      <c r="BN1307" s="24" t="str">
        <f t="shared" si="380"/>
        <v/>
      </c>
    </row>
    <row r="1308" spans="1:66">
      <c r="A1308" s="20"/>
      <c r="B1308" s="20"/>
      <c r="C1308" s="20"/>
      <c r="D1308" s="20"/>
      <c r="E1308" s="20"/>
      <c r="F1308" s="20"/>
      <c r="G1308" s="20"/>
      <c r="H1308" s="20"/>
      <c r="I1308" s="20"/>
      <c r="J1308" s="20"/>
      <c r="K1308" s="20"/>
      <c r="L1308" s="20"/>
      <c r="M1308" s="20"/>
      <c r="N1308" s="20"/>
      <c r="O1308" s="20"/>
      <c r="P1308" s="20"/>
      <c r="Q1308" s="20"/>
      <c r="R1308" s="20"/>
      <c r="S1308" s="20"/>
      <c r="T1308" s="20"/>
      <c r="U1308" s="20"/>
      <c r="V1308" s="20"/>
      <c r="W1308" s="20"/>
      <c r="X1308" s="20"/>
      <c r="Y1308" s="20"/>
      <c r="Z1308" s="20"/>
      <c r="AA1308" s="20"/>
      <c r="AB1308" s="20"/>
      <c r="AC1308" s="20"/>
      <c r="AD1308" s="20"/>
      <c r="AE1308" s="27"/>
      <c r="AF1308" t="str">
        <f>IF(AK1308="","",IF(AK1308&gt;0,COUNT($AG$2:AG1308),""))</f>
        <v/>
      </c>
      <c r="AG1308" s="24">
        <f t="shared" si="363"/>
        <v>5</v>
      </c>
      <c r="AH1308" s="24">
        <f>IF(AND($AJ$1=5),'Data Entry'!C1313,"")</f>
        <v>0</v>
      </c>
      <c r="AI1308" s="24">
        <f>IF(AND($AJ$1=5),'Data Entry'!D1313,"")</f>
        <v>0</v>
      </c>
      <c r="AJ1308" s="24" t="str">
        <f t="shared" si="364"/>
        <v/>
      </c>
      <c r="AK1308" s="24">
        <f>IF(AND($AJ$1=5),'Data Entry'!F1313,"")</f>
        <v>0</v>
      </c>
      <c r="AL1308" s="24" t="str">
        <f t="shared" si="365"/>
        <v/>
      </c>
      <c r="AM1308" s="24">
        <f>IF(AND($AJ$1=5),'Data Entry'!G1313,"")</f>
        <v>0</v>
      </c>
      <c r="AN1308" s="24" t="str">
        <f t="shared" si="366"/>
        <v/>
      </c>
      <c r="AO1308" s="24" t="str">
        <f t="shared" si="367"/>
        <v/>
      </c>
      <c r="AP1308" s="24">
        <f>IF(AND($AJ$1=5),'Data Entry'!E1313,"")</f>
        <v>0</v>
      </c>
      <c r="AQ1308" s="24">
        <f>IF(AND($AJ$1=5),'Data Entry'!H1313,"")</f>
        <v>0</v>
      </c>
      <c r="AR1308" s="24">
        <f>IF(AND($AJ$1=5),'Data Entry'!I1313,"")</f>
        <v>0</v>
      </c>
      <c r="AS1308" s="24" t="str">
        <f t="shared" si="368"/>
        <v/>
      </c>
      <c r="AT1308" s="24" t="str">
        <f t="shared" si="369"/>
        <v/>
      </c>
      <c r="AU1308" s="24" t="str">
        <f t="shared" si="370"/>
        <v/>
      </c>
      <c r="AV1308" s="24" t="str">
        <f t="shared" si="371"/>
        <v/>
      </c>
      <c r="AX1308" t="str">
        <f>IF(BC1308="","",IF(BC1308&gt;0,COUNT($AY$2:AY1308),""))</f>
        <v/>
      </c>
      <c r="AY1308" s="24" t="str">
        <f t="shared" si="372"/>
        <v/>
      </c>
      <c r="AZ1308" s="24" t="str">
        <f>IF(AND($BB$1=5,$BC$1=AH1308),'Data Entry'!C1313,"")</f>
        <v/>
      </c>
      <c r="BA1308" s="24" t="str">
        <f>IF(AND($BB$1=5,AG1308=5,$BC$1=AH1308),'Data Entry'!D1313,"")</f>
        <v/>
      </c>
      <c r="BB1308" s="24" t="str">
        <f t="shared" si="373"/>
        <v/>
      </c>
      <c r="BC1308" s="24" t="str">
        <f>IF(AND($BB$1=5,AG1308=5,$BC$1=AH1308),'Data Entry'!F1313,"")</f>
        <v/>
      </c>
      <c r="BD1308" s="24" t="str">
        <f t="shared" si="374"/>
        <v/>
      </c>
      <c r="BE1308" s="24" t="str">
        <f>IF(AND($BB$1=5,AG1308=5,$BC$1=AH1308),'Data Entry'!G1313,"")</f>
        <v/>
      </c>
      <c r="BF1308" s="24" t="str">
        <f t="shared" si="375"/>
        <v/>
      </c>
      <c r="BG1308" s="24" t="str">
        <f t="shared" si="376"/>
        <v/>
      </c>
      <c r="BH1308" s="24" t="str">
        <f>IF(AND($BB$1=5,AG1308=5,$BC$1=AH1308),'Data Entry'!E1313,"")</f>
        <v/>
      </c>
      <c r="BI1308" s="24" t="str">
        <f>IF(AND($BB$1=5,AG1308=5,$BC$1=AH1308),'Data Entry'!H1313,"")</f>
        <v/>
      </c>
      <c r="BJ1308" s="24" t="str">
        <f>IF(AND($BB$1=5,AG1308=5,$BC$1=AH1308),'Data Entry'!I1313,"")</f>
        <v/>
      </c>
      <c r="BK1308" s="24" t="str">
        <f t="shared" si="377"/>
        <v/>
      </c>
      <c r="BL1308" s="24" t="str">
        <f t="shared" si="378"/>
        <v/>
      </c>
      <c r="BM1308" s="24" t="str">
        <f t="shared" si="379"/>
        <v/>
      </c>
      <c r="BN1308" s="24" t="str">
        <f t="shared" si="380"/>
        <v/>
      </c>
    </row>
    <row r="1309" spans="1:66">
      <c r="A1309" s="20"/>
      <c r="B1309" s="20"/>
      <c r="C1309" s="20"/>
      <c r="D1309" s="20"/>
      <c r="E1309" s="20"/>
      <c r="F1309" s="20"/>
      <c r="G1309" s="20"/>
      <c r="H1309" s="20"/>
      <c r="I1309" s="20"/>
      <c r="J1309" s="20"/>
      <c r="K1309" s="20"/>
      <c r="L1309" s="20"/>
      <c r="M1309" s="20"/>
      <c r="N1309" s="20"/>
      <c r="O1309" s="20"/>
      <c r="P1309" s="20"/>
      <c r="Q1309" s="20"/>
      <c r="R1309" s="20"/>
      <c r="S1309" s="20"/>
      <c r="T1309" s="20"/>
      <c r="U1309" s="20"/>
      <c r="V1309" s="20"/>
      <c r="W1309" s="20"/>
      <c r="X1309" s="20"/>
      <c r="Y1309" s="20"/>
      <c r="Z1309" s="20"/>
      <c r="AA1309" s="20"/>
      <c r="AB1309" s="20"/>
      <c r="AC1309" s="20"/>
      <c r="AD1309" s="20"/>
      <c r="AE1309" s="27"/>
      <c r="AF1309" t="str">
        <f>IF(AK1309="","",IF(AK1309&gt;0,COUNT($AG$2:AG1309),""))</f>
        <v/>
      </c>
      <c r="AG1309" s="24">
        <f t="shared" si="363"/>
        <v>5</v>
      </c>
      <c r="AH1309" s="24">
        <f>IF(AND($AJ$1=5),'Data Entry'!C1314,"")</f>
        <v>0</v>
      </c>
      <c r="AI1309" s="24">
        <f>IF(AND($AJ$1=5),'Data Entry'!D1314,"")</f>
        <v>0</v>
      </c>
      <c r="AJ1309" s="24" t="str">
        <f t="shared" si="364"/>
        <v/>
      </c>
      <c r="AK1309" s="24">
        <f>IF(AND($AJ$1=5),'Data Entry'!F1314,"")</f>
        <v>0</v>
      </c>
      <c r="AL1309" s="24" t="str">
        <f t="shared" si="365"/>
        <v/>
      </c>
      <c r="AM1309" s="24">
        <f>IF(AND($AJ$1=5),'Data Entry'!G1314,"")</f>
        <v>0</v>
      </c>
      <c r="AN1309" s="24" t="str">
        <f t="shared" si="366"/>
        <v/>
      </c>
      <c r="AO1309" s="24" t="str">
        <f t="shared" si="367"/>
        <v/>
      </c>
      <c r="AP1309" s="24">
        <f>IF(AND($AJ$1=5),'Data Entry'!E1314,"")</f>
        <v>0</v>
      </c>
      <c r="AQ1309" s="24">
        <f>IF(AND($AJ$1=5),'Data Entry'!H1314,"")</f>
        <v>0</v>
      </c>
      <c r="AR1309" s="24">
        <f>IF(AND($AJ$1=5),'Data Entry'!I1314,"")</f>
        <v>0</v>
      </c>
      <c r="AS1309" s="24" t="str">
        <f t="shared" si="368"/>
        <v/>
      </c>
      <c r="AT1309" s="24" t="str">
        <f t="shared" si="369"/>
        <v/>
      </c>
      <c r="AU1309" s="24" t="str">
        <f t="shared" si="370"/>
        <v/>
      </c>
      <c r="AV1309" s="24" t="str">
        <f t="shared" si="371"/>
        <v/>
      </c>
      <c r="AX1309" t="str">
        <f>IF(BC1309="","",IF(BC1309&gt;0,COUNT($AY$2:AY1309),""))</f>
        <v/>
      </c>
      <c r="AY1309" s="24" t="str">
        <f t="shared" si="372"/>
        <v/>
      </c>
      <c r="AZ1309" s="24" t="str">
        <f>IF(AND($BB$1=5,$BC$1=AH1309),'Data Entry'!C1314,"")</f>
        <v/>
      </c>
      <c r="BA1309" s="24" t="str">
        <f>IF(AND($BB$1=5,AG1309=5,$BC$1=AH1309),'Data Entry'!D1314,"")</f>
        <v/>
      </c>
      <c r="BB1309" s="24" t="str">
        <f t="shared" si="373"/>
        <v/>
      </c>
      <c r="BC1309" s="24" t="str">
        <f>IF(AND($BB$1=5,AG1309=5,$BC$1=AH1309),'Data Entry'!F1314,"")</f>
        <v/>
      </c>
      <c r="BD1309" s="24" t="str">
        <f t="shared" si="374"/>
        <v/>
      </c>
      <c r="BE1309" s="24" t="str">
        <f>IF(AND($BB$1=5,AG1309=5,$BC$1=AH1309),'Data Entry'!G1314,"")</f>
        <v/>
      </c>
      <c r="BF1309" s="24" t="str">
        <f t="shared" si="375"/>
        <v/>
      </c>
      <c r="BG1309" s="24" t="str">
        <f t="shared" si="376"/>
        <v/>
      </c>
      <c r="BH1309" s="24" t="str">
        <f>IF(AND($BB$1=5,AG1309=5,$BC$1=AH1309),'Data Entry'!E1314,"")</f>
        <v/>
      </c>
      <c r="BI1309" s="24" t="str">
        <f>IF(AND($BB$1=5,AG1309=5,$BC$1=AH1309),'Data Entry'!H1314,"")</f>
        <v/>
      </c>
      <c r="BJ1309" s="24" t="str">
        <f>IF(AND($BB$1=5,AG1309=5,$BC$1=AH1309),'Data Entry'!I1314,"")</f>
        <v/>
      </c>
      <c r="BK1309" s="24" t="str">
        <f t="shared" si="377"/>
        <v/>
      </c>
      <c r="BL1309" s="24" t="str">
        <f t="shared" si="378"/>
        <v/>
      </c>
      <c r="BM1309" s="24" t="str">
        <f t="shared" si="379"/>
        <v/>
      </c>
      <c r="BN1309" s="24" t="str">
        <f t="shared" si="380"/>
        <v/>
      </c>
    </row>
    <row r="1310" spans="1:66">
      <c r="A1310" s="20"/>
      <c r="B1310" s="20"/>
      <c r="C1310" s="20"/>
      <c r="D1310" s="20"/>
      <c r="E1310" s="20"/>
      <c r="F1310" s="20"/>
      <c r="G1310" s="20"/>
      <c r="H1310" s="20"/>
      <c r="I1310" s="20"/>
      <c r="J1310" s="20"/>
      <c r="K1310" s="20"/>
      <c r="L1310" s="20"/>
      <c r="M1310" s="20"/>
      <c r="N1310" s="20"/>
      <c r="O1310" s="20"/>
      <c r="P1310" s="20"/>
      <c r="Q1310" s="20"/>
      <c r="R1310" s="20"/>
      <c r="S1310" s="20"/>
      <c r="T1310" s="20"/>
      <c r="U1310" s="20"/>
      <c r="V1310" s="20"/>
      <c r="W1310" s="20"/>
      <c r="X1310" s="20"/>
      <c r="Y1310" s="20"/>
      <c r="Z1310" s="20"/>
      <c r="AA1310" s="20"/>
      <c r="AB1310" s="20"/>
      <c r="AC1310" s="20"/>
      <c r="AD1310" s="20"/>
      <c r="AE1310" s="27"/>
      <c r="AF1310" t="str">
        <f>IF(AK1310="","",IF(AK1310&gt;0,COUNT($AG$2:AG1310),""))</f>
        <v/>
      </c>
      <c r="AG1310" s="24">
        <f t="shared" si="363"/>
        <v>5</v>
      </c>
      <c r="AH1310" s="24">
        <f>IF(AND($AJ$1=5),'Data Entry'!C1315,"")</f>
        <v>0</v>
      </c>
      <c r="AI1310" s="24">
        <f>IF(AND($AJ$1=5),'Data Entry'!D1315,"")</f>
        <v>0</v>
      </c>
      <c r="AJ1310" s="24" t="str">
        <f t="shared" si="364"/>
        <v/>
      </c>
      <c r="AK1310" s="24">
        <f>IF(AND($AJ$1=5),'Data Entry'!F1315,"")</f>
        <v>0</v>
      </c>
      <c r="AL1310" s="24" t="str">
        <f t="shared" si="365"/>
        <v/>
      </c>
      <c r="AM1310" s="24">
        <f>IF(AND($AJ$1=5),'Data Entry'!G1315,"")</f>
        <v>0</v>
      </c>
      <c r="AN1310" s="24" t="str">
        <f t="shared" si="366"/>
        <v/>
      </c>
      <c r="AO1310" s="24" t="str">
        <f t="shared" si="367"/>
        <v/>
      </c>
      <c r="AP1310" s="24">
        <f>IF(AND($AJ$1=5),'Data Entry'!E1315,"")</f>
        <v>0</v>
      </c>
      <c r="AQ1310" s="24">
        <f>IF(AND($AJ$1=5),'Data Entry'!H1315,"")</f>
        <v>0</v>
      </c>
      <c r="AR1310" s="24">
        <f>IF(AND($AJ$1=5),'Data Entry'!I1315,"")</f>
        <v>0</v>
      </c>
      <c r="AS1310" s="24" t="str">
        <f t="shared" si="368"/>
        <v/>
      </c>
      <c r="AT1310" s="24" t="str">
        <f t="shared" si="369"/>
        <v/>
      </c>
      <c r="AU1310" s="24" t="str">
        <f t="shared" si="370"/>
        <v/>
      </c>
      <c r="AV1310" s="24" t="str">
        <f t="shared" si="371"/>
        <v/>
      </c>
      <c r="AX1310" t="str">
        <f>IF(BC1310="","",IF(BC1310&gt;0,COUNT($AY$2:AY1310),""))</f>
        <v/>
      </c>
      <c r="AY1310" s="24" t="str">
        <f t="shared" si="372"/>
        <v/>
      </c>
      <c r="AZ1310" s="24" t="str">
        <f>IF(AND($BB$1=5,$BC$1=AH1310),'Data Entry'!C1315,"")</f>
        <v/>
      </c>
      <c r="BA1310" s="24" t="str">
        <f>IF(AND($BB$1=5,AG1310=5,$BC$1=AH1310),'Data Entry'!D1315,"")</f>
        <v/>
      </c>
      <c r="BB1310" s="24" t="str">
        <f t="shared" si="373"/>
        <v/>
      </c>
      <c r="BC1310" s="24" t="str">
        <f>IF(AND($BB$1=5,AG1310=5,$BC$1=AH1310),'Data Entry'!F1315,"")</f>
        <v/>
      </c>
      <c r="BD1310" s="24" t="str">
        <f t="shared" si="374"/>
        <v/>
      </c>
      <c r="BE1310" s="24" t="str">
        <f>IF(AND($BB$1=5,AG1310=5,$BC$1=AH1310),'Data Entry'!G1315,"")</f>
        <v/>
      </c>
      <c r="BF1310" s="24" t="str">
        <f t="shared" si="375"/>
        <v/>
      </c>
      <c r="BG1310" s="24" t="str">
        <f t="shared" si="376"/>
        <v/>
      </c>
      <c r="BH1310" s="24" t="str">
        <f>IF(AND($BB$1=5,AG1310=5,$BC$1=AH1310),'Data Entry'!E1315,"")</f>
        <v/>
      </c>
      <c r="BI1310" s="24" t="str">
        <f>IF(AND($BB$1=5,AG1310=5,$BC$1=AH1310),'Data Entry'!H1315,"")</f>
        <v/>
      </c>
      <c r="BJ1310" s="24" t="str">
        <f>IF(AND($BB$1=5,AG1310=5,$BC$1=AH1310),'Data Entry'!I1315,"")</f>
        <v/>
      </c>
      <c r="BK1310" s="24" t="str">
        <f t="shared" si="377"/>
        <v/>
      </c>
      <c r="BL1310" s="24" t="str">
        <f t="shared" si="378"/>
        <v/>
      </c>
      <c r="BM1310" s="24" t="str">
        <f t="shared" si="379"/>
        <v/>
      </c>
      <c r="BN1310" s="24" t="str">
        <f t="shared" si="380"/>
        <v/>
      </c>
    </row>
    <row r="1311" spans="1:66">
      <c r="A1311" s="20"/>
      <c r="B1311" s="20"/>
      <c r="C1311" s="20"/>
      <c r="D1311" s="20"/>
      <c r="E1311" s="20"/>
      <c r="F1311" s="20"/>
      <c r="G1311" s="20"/>
      <c r="H1311" s="20"/>
      <c r="I1311" s="20"/>
      <c r="J1311" s="20"/>
      <c r="K1311" s="20"/>
      <c r="L1311" s="20"/>
      <c r="M1311" s="20"/>
      <c r="N1311" s="20"/>
      <c r="O1311" s="20"/>
      <c r="P1311" s="20"/>
      <c r="Q1311" s="20"/>
      <c r="R1311" s="20"/>
      <c r="S1311" s="20"/>
      <c r="T1311" s="20"/>
      <c r="U1311" s="20"/>
      <c r="V1311" s="20"/>
      <c r="W1311" s="20"/>
      <c r="X1311" s="20"/>
      <c r="Y1311" s="20"/>
      <c r="Z1311" s="20"/>
      <c r="AA1311" s="20"/>
      <c r="AB1311" s="20"/>
      <c r="AC1311" s="20"/>
      <c r="AD1311" s="20"/>
      <c r="AE1311" s="27"/>
      <c r="AF1311" t="str">
        <f>IF(AK1311="","",IF(AK1311&gt;0,COUNT($AG$2:AG1311),""))</f>
        <v/>
      </c>
      <c r="AG1311" s="24">
        <f t="shared" si="363"/>
        <v>5</v>
      </c>
      <c r="AH1311" s="24">
        <f>IF(AND($AJ$1=5),'Data Entry'!C1316,"")</f>
        <v>0</v>
      </c>
      <c r="AI1311" s="24">
        <f>IF(AND($AJ$1=5),'Data Entry'!D1316,"")</f>
        <v>0</v>
      </c>
      <c r="AJ1311" s="24" t="str">
        <f t="shared" si="364"/>
        <v/>
      </c>
      <c r="AK1311" s="24">
        <f>IF(AND($AJ$1=5),'Data Entry'!F1316,"")</f>
        <v>0</v>
      </c>
      <c r="AL1311" s="24" t="str">
        <f t="shared" si="365"/>
        <v/>
      </c>
      <c r="AM1311" s="24">
        <f>IF(AND($AJ$1=5),'Data Entry'!G1316,"")</f>
        <v>0</v>
      </c>
      <c r="AN1311" s="24" t="str">
        <f t="shared" si="366"/>
        <v/>
      </c>
      <c r="AO1311" s="24" t="str">
        <f t="shared" si="367"/>
        <v/>
      </c>
      <c r="AP1311" s="24">
        <f>IF(AND($AJ$1=5),'Data Entry'!E1316,"")</f>
        <v>0</v>
      </c>
      <c r="AQ1311" s="24">
        <f>IF(AND($AJ$1=5),'Data Entry'!H1316,"")</f>
        <v>0</v>
      </c>
      <c r="AR1311" s="24">
        <f>IF(AND($AJ$1=5),'Data Entry'!I1316,"")</f>
        <v>0</v>
      </c>
      <c r="AS1311" s="24" t="str">
        <f t="shared" si="368"/>
        <v/>
      </c>
      <c r="AT1311" s="24" t="str">
        <f t="shared" si="369"/>
        <v/>
      </c>
      <c r="AU1311" s="24" t="str">
        <f t="shared" si="370"/>
        <v/>
      </c>
      <c r="AV1311" s="24" t="str">
        <f t="shared" si="371"/>
        <v/>
      </c>
      <c r="AX1311" t="str">
        <f>IF(BC1311="","",IF(BC1311&gt;0,COUNT($AY$2:AY1311),""))</f>
        <v/>
      </c>
      <c r="AY1311" s="24" t="str">
        <f t="shared" si="372"/>
        <v/>
      </c>
      <c r="AZ1311" s="24" t="str">
        <f>IF(AND($BB$1=5,$BC$1=AH1311),'Data Entry'!C1316,"")</f>
        <v/>
      </c>
      <c r="BA1311" s="24" t="str">
        <f>IF(AND($BB$1=5,AG1311=5,$BC$1=AH1311),'Data Entry'!D1316,"")</f>
        <v/>
      </c>
      <c r="BB1311" s="24" t="str">
        <f t="shared" si="373"/>
        <v/>
      </c>
      <c r="BC1311" s="24" t="str">
        <f>IF(AND($BB$1=5,AG1311=5,$BC$1=AH1311),'Data Entry'!F1316,"")</f>
        <v/>
      </c>
      <c r="BD1311" s="24" t="str">
        <f t="shared" si="374"/>
        <v/>
      </c>
      <c r="BE1311" s="24" t="str">
        <f>IF(AND($BB$1=5,AG1311=5,$BC$1=AH1311),'Data Entry'!G1316,"")</f>
        <v/>
      </c>
      <c r="BF1311" s="24" t="str">
        <f t="shared" si="375"/>
        <v/>
      </c>
      <c r="BG1311" s="24" t="str">
        <f t="shared" si="376"/>
        <v/>
      </c>
      <c r="BH1311" s="24" t="str">
        <f>IF(AND($BB$1=5,AG1311=5,$BC$1=AH1311),'Data Entry'!E1316,"")</f>
        <v/>
      </c>
      <c r="BI1311" s="24" t="str">
        <f>IF(AND($BB$1=5,AG1311=5,$BC$1=AH1311),'Data Entry'!H1316,"")</f>
        <v/>
      </c>
      <c r="BJ1311" s="24" t="str">
        <f>IF(AND($BB$1=5,AG1311=5,$BC$1=AH1311),'Data Entry'!I1316,"")</f>
        <v/>
      </c>
      <c r="BK1311" s="24" t="str">
        <f t="shared" si="377"/>
        <v/>
      </c>
      <c r="BL1311" s="24" t="str">
        <f t="shared" si="378"/>
        <v/>
      </c>
      <c r="BM1311" s="24" t="str">
        <f t="shared" si="379"/>
        <v/>
      </c>
      <c r="BN1311" s="24" t="str">
        <f t="shared" si="380"/>
        <v/>
      </c>
    </row>
    <row r="1312" spans="1:66">
      <c r="A1312" s="20"/>
      <c r="B1312" s="20"/>
      <c r="C1312" s="20"/>
      <c r="D1312" s="20"/>
      <c r="E1312" s="20"/>
      <c r="F1312" s="20"/>
      <c r="G1312" s="20"/>
      <c r="H1312" s="20"/>
      <c r="I1312" s="20"/>
      <c r="J1312" s="20"/>
      <c r="K1312" s="20"/>
      <c r="L1312" s="20"/>
      <c r="M1312" s="20"/>
      <c r="N1312" s="20"/>
      <c r="O1312" s="20"/>
      <c r="P1312" s="20"/>
      <c r="Q1312" s="20"/>
      <c r="R1312" s="20"/>
      <c r="S1312" s="20"/>
      <c r="T1312" s="20"/>
      <c r="U1312" s="20"/>
      <c r="V1312" s="20"/>
      <c r="W1312" s="20"/>
      <c r="X1312" s="20"/>
      <c r="Y1312" s="20"/>
      <c r="Z1312" s="20"/>
      <c r="AA1312" s="20"/>
      <c r="AB1312" s="20"/>
      <c r="AC1312" s="20"/>
      <c r="AD1312" s="20"/>
      <c r="AE1312" s="27"/>
      <c r="AF1312" t="str">
        <f>IF(AK1312="","",IF(AK1312&gt;0,COUNT($AG$2:AG1312),""))</f>
        <v/>
      </c>
      <c r="AG1312" s="24">
        <f t="shared" si="363"/>
        <v>5</v>
      </c>
      <c r="AH1312" s="24">
        <f>IF(AND($AJ$1=5),'Data Entry'!C1317,"")</f>
        <v>0</v>
      </c>
      <c r="AI1312" s="24">
        <f>IF(AND($AJ$1=5),'Data Entry'!D1317,"")</f>
        <v>0</v>
      </c>
      <c r="AJ1312" s="24" t="str">
        <f t="shared" si="364"/>
        <v/>
      </c>
      <c r="AK1312" s="24">
        <f>IF(AND($AJ$1=5),'Data Entry'!F1317,"")</f>
        <v>0</v>
      </c>
      <c r="AL1312" s="24" t="str">
        <f t="shared" si="365"/>
        <v/>
      </c>
      <c r="AM1312" s="24">
        <f>IF(AND($AJ$1=5),'Data Entry'!G1317,"")</f>
        <v>0</v>
      </c>
      <c r="AN1312" s="24" t="str">
        <f t="shared" si="366"/>
        <v/>
      </c>
      <c r="AO1312" s="24" t="str">
        <f t="shared" si="367"/>
        <v/>
      </c>
      <c r="AP1312" s="24">
        <f>IF(AND($AJ$1=5),'Data Entry'!E1317,"")</f>
        <v>0</v>
      </c>
      <c r="AQ1312" s="24">
        <f>IF(AND($AJ$1=5),'Data Entry'!H1317,"")</f>
        <v>0</v>
      </c>
      <c r="AR1312" s="24">
        <f>IF(AND($AJ$1=5),'Data Entry'!I1317,"")</f>
        <v>0</v>
      </c>
      <c r="AS1312" s="24" t="str">
        <f t="shared" si="368"/>
        <v/>
      </c>
      <c r="AT1312" s="24" t="str">
        <f t="shared" si="369"/>
        <v/>
      </c>
      <c r="AU1312" s="24" t="str">
        <f t="shared" si="370"/>
        <v/>
      </c>
      <c r="AV1312" s="24" t="str">
        <f t="shared" si="371"/>
        <v/>
      </c>
      <c r="AX1312" t="str">
        <f>IF(BC1312="","",IF(BC1312&gt;0,COUNT($AY$2:AY1312),""))</f>
        <v/>
      </c>
      <c r="AY1312" s="24" t="str">
        <f t="shared" si="372"/>
        <v/>
      </c>
      <c r="AZ1312" s="24" t="str">
        <f>IF(AND($BB$1=5,$BC$1=AH1312),'Data Entry'!C1317,"")</f>
        <v/>
      </c>
      <c r="BA1312" s="24" t="str">
        <f>IF(AND($BB$1=5,AG1312=5,$BC$1=AH1312),'Data Entry'!D1317,"")</f>
        <v/>
      </c>
      <c r="BB1312" s="24" t="str">
        <f t="shared" si="373"/>
        <v/>
      </c>
      <c r="BC1312" s="24" t="str">
        <f>IF(AND($BB$1=5,AG1312=5,$BC$1=AH1312),'Data Entry'!F1317,"")</f>
        <v/>
      </c>
      <c r="BD1312" s="24" t="str">
        <f t="shared" si="374"/>
        <v/>
      </c>
      <c r="BE1312" s="24" t="str">
        <f>IF(AND($BB$1=5,AG1312=5,$BC$1=AH1312),'Data Entry'!G1317,"")</f>
        <v/>
      </c>
      <c r="BF1312" s="24" t="str">
        <f t="shared" si="375"/>
        <v/>
      </c>
      <c r="BG1312" s="24" t="str">
        <f t="shared" si="376"/>
        <v/>
      </c>
      <c r="BH1312" s="24" t="str">
        <f>IF(AND($BB$1=5,AG1312=5,$BC$1=AH1312),'Data Entry'!E1317,"")</f>
        <v/>
      </c>
      <c r="BI1312" s="24" t="str">
        <f>IF(AND($BB$1=5,AG1312=5,$BC$1=AH1312),'Data Entry'!H1317,"")</f>
        <v/>
      </c>
      <c r="BJ1312" s="24" t="str">
        <f>IF(AND($BB$1=5,AG1312=5,$BC$1=AH1312),'Data Entry'!I1317,"")</f>
        <v/>
      </c>
      <c r="BK1312" s="24" t="str">
        <f t="shared" si="377"/>
        <v/>
      </c>
      <c r="BL1312" s="24" t="str">
        <f t="shared" si="378"/>
        <v/>
      </c>
      <c r="BM1312" s="24" t="str">
        <f t="shared" si="379"/>
        <v/>
      </c>
      <c r="BN1312" s="24" t="str">
        <f t="shared" si="380"/>
        <v/>
      </c>
    </row>
    <row r="1313" spans="1:66">
      <c r="A1313" s="20"/>
      <c r="B1313" s="20"/>
      <c r="C1313" s="20"/>
      <c r="D1313" s="20"/>
      <c r="E1313" s="20"/>
      <c r="F1313" s="20"/>
      <c r="G1313" s="20"/>
      <c r="H1313" s="20"/>
      <c r="I1313" s="20"/>
      <c r="J1313" s="20"/>
      <c r="K1313" s="20"/>
      <c r="L1313" s="20"/>
      <c r="M1313" s="20"/>
      <c r="N1313" s="20"/>
      <c r="O1313" s="20"/>
      <c r="P1313" s="20"/>
      <c r="Q1313" s="20"/>
      <c r="R1313" s="20"/>
      <c r="S1313" s="20"/>
      <c r="T1313" s="20"/>
      <c r="U1313" s="20"/>
      <c r="V1313" s="20"/>
      <c r="W1313" s="20"/>
      <c r="X1313" s="20"/>
      <c r="Y1313" s="20"/>
      <c r="Z1313" s="20"/>
      <c r="AA1313" s="20"/>
      <c r="AB1313" s="20"/>
      <c r="AC1313" s="20"/>
      <c r="AD1313" s="20"/>
      <c r="AE1313" s="27"/>
      <c r="AF1313" t="str">
        <f>IF(AK1313="","",IF(AK1313&gt;0,COUNT($AG$2:AG1313),""))</f>
        <v/>
      </c>
      <c r="AG1313" s="24">
        <f t="shared" si="363"/>
        <v>5</v>
      </c>
      <c r="AH1313" s="24">
        <f>IF(AND($AJ$1=5),'Data Entry'!C1318,"")</f>
        <v>0</v>
      </c>
      <c r="AI1313" s="24">
        <f>IF(AND($AJ$1=5),'Data Entry'!D1318,"")</f>
        <v>0</v>
      </c>
      <c r="AJ1313" s="24" t="str">
        <f t="shared" si="364"/>
        <v/>
      </c>
      <c r="AK1313" s="24">
        <f>IF(AND($AJ$1=5),'Data Entry'!F1318,"")</f>
        <v>0</v>
      </c>
      <c r="AL1313" s="24" t="str">
        <f t="shared" si="365"/>
        <v/>
      </c>
      <c r="AM1313" s="24">
        <f>IF(AND($AJ$1=5),'Data Entry'!G1318,"")</f>
        <v>0</v>
      </c>
      <c r="AN1313" s="24" t="str">
        <f t="shared" si="366"/>
        <v/>
      </c>
      <c r="AO1313" s="24" t="str">
        <f t="shared" si="367"/>
        <v/>
      </c>
      <c r="AP1313" s="24">
        <f>IF(AND($AJ$1=5),'Data Entry'!E1318,"")</f>
        <v>0</v>
      </c>
      <c r="AQ1313" s="24">
        <f>IF(AND($AJ$1=5),'Data Entry'!H1318,"")</f>
        <v>0</v>
      </c>
      <c r="AR1313" s="24">
        <f>IF(AND($AJ$1=5),'Data Entry'!I1318,"")</f>
        <v>0</v>
      </c>
      <c r="AS1313" s="24" t="str">
        <f t="shared" si="368"/>
        <v/>
      </c>
      <c r="AT1313" s="24" t="str">
        <f t="shared" si="369"/>
        <v/>
      </c>
      <c r="AU1313" s="24" t="str">
        <f t="shared" si="370"/>
        <v/>
      </c>
      <c r="AV1313" s="24" t="str">
        <f t="shared" si="371"/>
        <v/>
      </c>
      <c r="AX1313" t="str">
        <f>IF(BC1313="","",IF(BC1313&gt;0,COUNT($AY$2:AY1313),""))</f>
        <v/>
      </c>
      <c r="AY1313" s="24" t="str">
        <f t="shared" si="372"/>
        <v/>
      </c>
      <c r="AZ1313" s="24" t="str">
        <f>IF(AND($BB$1=5,$BC$1=AH1313),'Data Entry'!C1318,"")</f>
        <v/>
      </c>
      <c r="BA1313" s="24" t="str">
        <f>IF(AND($BB$1=5,AG1313=5,$BC$1=AH1313),'Data Entry'!D1318,"")</f>
        <v/>
      </c>
      <c r="BB1313" s="24" t="str">
        <f t="shared" si="373"/>
        <v/>
      </c>
      <c r="BC1313" s="24" t="str">
        <f>IF(AND($BB$1=5,AG1313=5,$BC$1=AH1313),'Data Entry'!F1318,"")</f>
        <v/>
      </c>
      <c r="BD1313" s="24" t="str">
        <f t="shared" si="374"/>
        <v/>
      </c>
      <c r="BE1313" s="24" t="str">
        <f>IF(AND($BB$1=5,AG1313=5,$BC$1=AH1313),'Data Entry'!G1318,"")</f>
        <v/>
      </c>
      <c r="BF1313" s="24" t="str">
        <f t="shared" si="375"/>
        <v/>
      </c>
      <c r="BG1313" s="24" t="str">
        <f t="shared" si="376"/>
        <v/>
      </c>
      <c r="BH1313" s="24" t="str">
        <f>IF(AND($BB$1=5,AG1313=5,$BC$1=AH1313),'Data Entry'!E1318,"")</f>
        <v/>
      </c>
      <c r="BI1313" s="24" t="str">
        <f>IF(AND($BB$1=5,AG1313=5,$BC$1=AH1313),'Data Entry'!H1318,"")</f>
        <v/>
      </c>
      <c r="BJ1313" s="24" t="str">
        <f>IF(AND($BB$1=5,AG1313=5,$BC$1=AH1313),'Data Entry'!I1318,"")</f>
        <v/>
      </c>
      <c r="BK1313" s="24" t="str">
        <f t="shared" si="377"/>
        <v/>
      </c>
      <c r="BL1313" s="24" t="str">
        <f t="shared" si="378"/>
        <v/>
      </c>
      <c r="BM1313" s="24" t="str">
        <f t="shared" si="379"/>
        <v/>
      </c>
      <c r="BN1313" s="24" t="str">
        <f t="shared" si="380"/>
        <v/>
      </c>
    </row>
    <row r="1314" spans="1:66">
      <c r="A1314" s="20"/>
      <c r="B1314" s="20"/>
      <c r="C1314" s="20"/>
      <c r="D1314" s="20"/>
      <c r="E1314" s="20"/>
      <c r="F1314" s="20"/>
      <c r="G1314" s="20"/>
      <c r="H1314" s="20"/>
      <c r="I1314" s="20"/>
      <c r="J1314" s="20"/>
      <c r="K1314" s="20"/>
      <c r="L1314" s="20"/>
      <c r="M1314" s="20"/>
      <c r="N1314" s="20"/>
      <c r="O1314" s="20"/>
      <c r="P1314" s="20"/>
      <c r="Q1314" s="20"/>
      <c r="R1314" s="20"/>
      <c r="S1314" s="20"/>
      <c r="T1314" s="20"/>
      <c r="U1314" s="20"/>
      <c r="V1314" s="20"/>
      <c r="W1314" s="20"/>
      <c r="X1314" s="20"/>
      <c r="Y1314" s="20"/>
      <c r="Z1314" s="20"/>
      <c r="AA1314" s="20"/>
      <c r="AB1314" s="20"/>
      <c r="AC1314" s="20"/>
      <c r="AD1314" s="20"/>
      <c r="AE1314" s="27"/>
      <c r="AF1314" t="str">
        <f>IF(AK1314="","",IF(AK1314&gt;0,COUNT($AG$2:AG1314),""))</f>
        <v/>
      </c>
      <c r="AG1314" s="24">
        <f t="shared" si="363"/>
        <v>5</v>
      </c>
      <c r="AH1314" s="24">
        <f>IF(AND($AJ$1=5),'Data Entry'!C1319,"")</f>
        <v>0</v>
      </c>
      <c r="AI1314" s="24">
        <f>IF(AND($AJ$1=5),'Data Entry'!D1319,"")</f>
        <v>0</v>
      </c>
      <c r="AJ1314" s="24" t="str">
        <f t="shared" si="364"/>
        <v/>
      </c>
      <c r="AK1314" s="24">
        <f>IF(AND($AJ$1=5),'Data Entry'!F1319,"")</f>
        <v>0</v>
      </c>
      <c r="AL1314" s="24" t="str">
        <f t="shared" si="365"/>
        <v/>
      </c>
      <c r="AM1314" s="24">
        <f>IF(AND($AJ$1=5),'Data Entry'!G1319,"")</f>
        <v>0</v>
      </c>
      <c r="AN1314" s="24" t="str">
        <f t="shared" si="366"/>
        <v/>
      </c>
      <c r="AO1314" s="24" t="str">
        <f t="shared" si="367"/>
        <v/>
      </c>
      <c r="AP1314" s="24">
        <f>IF(AND($AJ$1=5),'Data Entry'!E1319,"")</f>
        <v>0</v>
      </c>
      <c r="AQ1314" s="24">
        <f>IF(AND($AJ$1=5),'Data Entry'!H1319,"")</f>
        <v>0</v>
      </c>
      <c r="AR1314" s="24">
        <f>IF(AND($AJ$1=5),'Data Entry'!I1319,"")</f>
        <v>0</v>
      </c>
      <c r="AS1314" s="24" t="str">
        <f t="shared" si="368"/>
        <v/>
      </c>
      <c r="AT1314" s="24" t="str">
        <f t="shared" si="369"/>
        <v/>
      </c>
      <c r="AU1314" s="24" t="str">
        <f t="shared" si="370"/>
        <v/>
      </c>
      <c r="AV1314" s="24" t="str">
        <f t="shared" si="371"/>
        <v/>
      </c>
      <c r="AX1314" t="str">
        <f>IF(BC1314="","",IF(BC1314&gt;0,COUNT($AY$2:AY1314),""))</f>
        <v/>
      </c>
      <c r="AY1314" s="24" t="str">
        <f t="shared" si="372"/>
        <v/>
      </c>
      <c r="AZ1314" s="24" t="str">
        <f>IF(AND($BB$1=5,$BC$1=AH1314),'Data Entry'!C1319,"")</f>
        <v/>
      </c>
      <c r="BA1314" s="24" t="str">
        <f>IF(AND($BB$1=5,AG1314=5,$BC$1=AH1314),'Data Entry'!D1319,"")</f>
        <v/>
      </c>
      <c r="BB1314" s="24" t="str">
        <f t="shared" si="373"/>
        <v/>
      </c>
      <c r="BC1314" s="24" t="str">
        <f>IF(AND($BB$1=5,AG1314=5,$BC$1=AH1314),'Data Entry'!F1319,"")</f>
        <v/>
      </c>
      <c r="BD1314" s="24" t="str">
        <f t="shared" si="374"/>
        <v/>
      </c>
      <c r="BE1314" s="24" t="str">
        <f>IF(AND($BB$1=5,AG1314=5,$BC$1=AH1314),'Data Entry'!G1319,"")</f>
        <v/>
      </c>
      <c r="BF1314" s="24" t="str">
        <f t="shared" si="375"/>
        <v/>
      </c>
      <c r="BG1314" s="24" t="str">
        <f t="shared" si="376"/>
        <v/>
      </c>
      <c r="BH1314" s="24" t="str">
        <f>IF(AND($BB$1=5,AG1314=5,$BC$1=AH1314),'Data Entry'!E1319,"")</f>
        <v/>
      </c>
      <c r="BI1314" s="24" t="str">
        <f>IF(AND($BB$1=5,AG1314=5,$BC$1=AH1314),'Data Entry'!H1319,"")</f>
        <v/>
      </c>
      <c r="BJ1314" s="24" t="str">
        <f>IF(AND($BB$1=5,AG1314=5,$BC$1=AH1314),'Data Entry'!I1319,"")</f>
        <v/>
      </c>
      <c r="BK1314" s="24" t="str">
        <f t="shared" si="377"/>
        <v/>
      </c>
      <c r="BL1314" s="24" t="str">
        <f t="shared" si="378"/>
        <v/>
      </c>
      <c r="BM1314" s="24" t="str">
        <f t="shared" si="379"/>
        <v/>
      </c>
      <c r="BN1314" s="24" t="str">
        <f t="shared" si="380"/>
        <v/>
      </c>
    </row>
    <row r="1315" spans="1:66">
      <c r="A1315" s="20"/>
      <c r="B1315" s="20"/>
      <c r="C1315" s="20"/>
      <c r="D1315" s="20"/>
      <c r="E1315" s="20"/>
      <c r="F1315" s="20"/>
      <c r="G1315" s="20"/>
      <c r="H1315" s="20"/>
      <c r="I1315" s="20"/>
      <c r="J1315" s="20"/>
      <c r="K1315" s="20"/>
      <c r="L1315" s="20"/>
      <c r="M1315" s="20"/>
      <c r="N1315" s="20"/>
      <c r="O1315" s="20"/>
      <c r="P1315" s="20"/>
      <c r="Q1315" s="20"/>
      <c r="R1315" s="20"/>
      <c r="S1315" s="20"/>
      <c r="T1315" s="20"/>
      <c r="U1315" s="20"/>
      <c r="V1315" s="20"/>
      <c r="W1315" s="20"/>
      <c r="X1315" s="20"/>
      <c r="Y1315" s="20"/>
      <c r="Z1315" s="20"/>
      <c r="AA1315" s="20"/>
      <c r="AB1315" s="20"/>
      <c r="AC1315" s="20"/>
      <c r="AD1315" s="20"/>
      <c r="AE1315" s="27"/>
      <c r="AF1315" t="str">
        <f>IF(AK1315="","",IF(AK1315&gt;0,COUNT($AG$2:AG1315),""))</f>
        <v/>
      </c>
      <c r="AG1315" s="24">
        <f t="shared" si="363"/>
        <v>5</v>
      </c>
      <c r="AH1315" s="24">
        <f>IF(AND($AJ$1=5),'Data Entry'!C1320,"")</f>
        <v>0</v>
      </c>
      <c r="AI1315" s="24">
        <f>IF(AND($AJ$1=5),'Data Entry'!D1320,"")</f>
        <v>0</v>
      </c>
      <c r="AJ1315" s="24" t="str">
        <f t="shared" si="364"/>
        <v/>
      </c>
      <c r="AK1315" s="24">
        <f>IF(AND($AJ$1=5),'Data Entry'!F1320,"")</f>
        <v>0</v>
      </c>
      <c r="AL1315" s="24" t="str">
        <f t="shared" si="365"/>
        <v/>
      </c>
      <c r="AM1315" s="24">
        <f>IF(AND($AJ$1=5),'Data Entry'!G1320,"")</f>
        <v>0</v>
      </c>
      <c r="AN1315" s="24" t="str">
        <f t="shared" si="366"/>
        <v/>
      </c>
      <c r="AO1315" s="24" t="str">
        <f t="shared" si="367"/>
        <v/>
      </c>
      <c r="AP1315" s="24">
        <f>IF(AND($AJ$1=5),'Data Entry'!E1320,"")</f>
        <v>0</v>
      </c>
      <c r="AQ1315" s="24">
        <f>IF(AND($AJ$1=5),'Data Entry'!H1320,"")</f>
        <v>0</v>
      </c>
      <c r="AR1315" s="24">
        <f>IF(AND($AJ$1=5),'Data Entry'!I1320,"")</f>
        <v>0</v>
      </c>
      <c r="AS1315" s="24" t="str">
        <f t="shared" si="368"/>
        <v/>
      </c>
      <c r="AT1315" s="24" t="str">
        <f t="shared" si="369"/>
        <v/>
      </c>
      <c r="AU1315" s="24" t="str">
        <f t="shared" si="370"/>
        <v/>
      </c>
      <c r="AV1315" s="24" t="str">
        <f t="shared" si="371"/>
        <v/>
      </c>
      <c r="AX1315" t="str">
        <f>IF(BC1315="","",IF(BC1315&gt;0,COUNT($AY$2:AY1315),""))</f>
        <v/>
      </c>
      <c r="AY1315" s="24" t="str">
        <f t="shared" si="372"/>
        <v/>
      </c>
      <c r="AZ1315" s="24" t="str">
        <f>IF(AND($BB$1=5,$BC$1=AH1315),'Data Entry'!C1320,"")</f>
        <v/>
      </c>
      <c r="BA1315" s="24" t="str">
        <f>IF(AND($BB$1=5,AG1315=5,$BC$1=AH1315),'Data Entry'!D1320,"")</f>
        <v/>
      </c>
      <c r="BB1315" s="24" t="str">
        <f t="shared" si="373"/>
        <v/>
      </c>
      <c r="BC1315" s="24" t="str">
        <f>IF(AND($BB$1=5,AG1315=5,$BC$1=AH1315),'Data Entry'!F1320,"")</f>
        <v/>
      </c>
      <c r="BD1315" s="24" t="str">
        <f t="shared" si="374"/>
        <v/>
      </c>
      <c r="BE1315" s="24" t="str">
        <f>IF(AND($BB$1=5,AG1315=5,$BC$1=AH1315),'Data Entry'!G1320,"")</f>
        <v/>
      </c>
      <c r="BF1315" s="24" t="str">
        <f t="shared" si="375"/>
        <v/>
      </c>
      <c r="BG1315" s="24" t="str">
        <f t="shared" si="376"/>
        <v/>
      </c>
      <c r="BH1315" s="24" t="str">
        <f>IF(AND($BB$1=5,AG1315=5,$BC$1=AH1315),'Data Entry'!E1320,"")</f>
        <v/>
      </c>
      <c r="BI1315" s="24" t="str">
        <f>IF(AND($BB$1=5,AG1315=5,$BC$1=AH1315),'Data Entry'!H1320,"")</f>
        <v/>
      </c>
      <c r="BJ1315" s="24" t="str">
        <f>IF(AND($BB$1=5,AG1315=5,$BC$1=AH1315),'Data Entry'!I1320,"")</f>
        <v/>
      </c>
      <c r="BK1315" s="24" t="str">
        <f t="shared" si="377"/>
        <v/>
      </c>
      <c r="BL1315" s="24" t="str">
        <f t="shared" si="378"/>
        <v/>
      </c>
      <c r="BM1315" s="24" t="str">
        <f t="shared" si="379"/>
        <v/>
      </c>
      <c r="BN1315" s="24" t="str">
        <f t="shared" si="380"/>
        <v/>
      </c>
    </row>
    <row r="1316" spans="1:66">
      <c r="A1316" s="20"/>
      <c r="B1316" s="20"/>
      <c r="C1316" s="20"/>
      <c r="D1316" s="20"/>
      <c r="E1316" s="20"/>
      <c r="F1316" s="20"/>
      <c r="G1316" s="20"/>
      <c r="H1316" s="20"/>
      <c r="I1316" s="20"/>
      <c r="J1316" s="20"/>
      <c r="K1316" s="20"/>
      <c r="L1316" s="20"/>
      <c r="M1316" s="20"/>
      <c r="N1316" s="20"/>
      <c r="O1316" s="20"/>
      <c r="P1316" s="20"/>
      <c r="Q1316" s="20"/>
      <c r="R1316" s="20"/>
      <c r="S1316" s="20"/>
      <c r="T1316" s="20"/>
      <c r="U1316" s="20"/>
      <c r="V1316" s="20"/>
      <c r="W1316" s="20"/>
      <c r="X1316" s="20"/>
      <c r="Y1316" s="20"/>
      <c r="Z1316" s="20"/>
      <c r="AA1316" s="20"/>
      <c r="AB1316" s="20"/>
      <c r="AC1316" s="20"/>
      <c r="AD1316" s="20"/>
      <c r="AE1316" s="27"/>
      <c r="AF1316" t="str">
        <f>IF(AK1316="","",IF(AK1316&gt;0,COUNT($AG$2:AG1316),""))</f>
        <v/>
      </c>
      <c r="AG1316" s="24">
        <f t="shared" si="363"/>
        <v>5</v>
      </c>
      <c r="AH1316" s="24">
        <f>IF(AND($AJ$1=5),'Data Entry'!C1321,"")</f>
        <v>0</v>
      </c>
      <c r="AI1316" s="24">
        <f>IF(AND($AJ$1=5),'Data Entry'!D1321,"")</f>
        <v>0</v>
      </c>
      <c r="AJ1316" s="24" t="str">
        <f t="shared" si="364"/>
        <v/>
      </c>
      <c r="AK1316" s="24">
        <f>IF(AND($AJ$1=5),'Data Entry'!F1321,"")</f>
        <v>0</v>
      </c>
      <c r="AL1316" s="24" t="str">
        <f t="shared" si="365"/>
        <v/>
      </c>
      <c r="AM1316" s="24">
        <f>IF(AND($AJ$1=5),'Data Entry'!G1321,"")</f>
        <v>0</v>
      </c>
      <c r="AN1316" s="24" t="str">
        <f t="shared" si="366"/>
        <v/>
      </c>
      <c r="AO1316" s="24" t="str">
        <f t="shared" si="367"/>
        <v/>
      </c>
      <c r="AP1316" s="24">
        <f>IF(AND($AJ$1=5),'Data Entry'!E1321,"")</f>
        <v>0</v>
      </c>
      <c r="AQ1316" s="24">
        <f>IF(AND($AJ$1=5),'Data Entry'!H1321,"")</f>
        <v>0</v>
      </c>
      <c r="AR1316" s="24">
        <f>IF(AND($AJ$1=5),'Data Entry'!I1321,"")</f>
        <v>0</v>
      </c>
      <c r="AS1316" s="24" t="str">
        <f t="shared" si="368"/>
        <v/>
      </c>
      <c r="AT1316" s="24" t="str">
        <f t="shared" si="369"/>
        <v/>
      </c>
      <c r="AU1316" s="24" t="str">
        <f t="shared" si="370"/>
        <v/>
      </c>
      <c r="AV1316" s="24" t="str">
        <f t="shared" si="371"/>
        <v/>
      </c>
      <c r="AX1316" t="str">
        <f>IF(BC1316="","",IF(BC1316&gt;0,COUNT($AY$2:AY1316),""))</f>
        <v/>
      </c>
      <c r="AY1316" s="24" t="str">
        <f t="shared" si="372"/>
        <v/>
      </c>
      <c r="AZ1316" s="24" t="str">
        <f>IF(AND($BB$1=5,$BC$1=AH1316),'Data Entry'!C1321,"")</f>
        <v/>
      </c>
      <c r="BA1316" s="24" t="str">
        <f>IF(AND($BB$1=5,AG1316=5,$BC$1=AH1316),'Data Entry'!D1321,"")</f>
        <v/>
      </c>
      <c r="BB1316" s="24" t="str">
        <f t="shared" si="373"/>
        <v/>
      </c>
      <c r="BC1316" s="24" t="str">
        <f>IF(AND($BB$1=5,AG1316=5,$BC$1=AH1316),'Data Entry'!F1321,"")</f>
        <v/>
      </c>
      <c r="BD1316" s="24" t="str">
        <f t="shared" si="374"/>
        <v/>
      </c>
      <c r="BE1316" s="24" t="str">
        <f>IF(AND($BB$1=5,AG1316=5,$BC$1=AH1316),'Data Entry'!G1321,"")</f>
        <v/>
      </c>
      <c r="BF1316" s="24" t="str">
        <f t="shared" si="375"/>
        <v/>
      </c>
      <c r="BG1316" s="24" t="str">
        <f t="shared" si="376"/>
        <v/>
      </c>
      <c r="BH1316" s="24" t="str">
        <f>IF(AND($BB$1=5,AG1316=5,$BC$1=AH1316),'Data Entry'!E1321,"")</f>
        <v/>
      </c>
      <c r="BI1316" s="24" t="str">
        <f>IF(AND($BB$1=5,AG1316=5,$BC$1=AH1316),'Data Entry'!H1321,"")</f>
        <v/>
      </c>
      <c r="BJ1316" s="24" t="str">
        <f>IF(AND($BB$1=5,AG1316=5,$BC$1=AH1316),'Data Entry'!I1321,"")</f>
        <v/>
      </c>
      <c r="BK1316" s="24" t="str">
        <f t="shared" si="377"/>
        <v/>
      </c>
      <c r="BL1316" s="24" t="str">
        <f t="shared" si="378"/>
        <v/>
      </c>
      <c r="BM1316" s="24" t="str">
        <f t="shared" si="379"/>
        <v/>
      </c>
      <c r="BN1316" s="24" t="str">
        <f t="shared" si="380"/>
        <v/>
      </c>
    </row>
    <row r="1317" spans="1:66">
      <c r="A1317" s="20"/>
      <c r="B1317" s="20"/>
      <c r="C1317" s="20"/>
      <c r="D1317" s="20"/>
      <c r="E1317" s="20"/>
      <c r="F1317" s="20"/>
      <c r="G1317" s="20"/>
      <c r="H1317" s="20"/>
      <c r="I1317" s="20"/>
      <c r="J1317" s="20"/>
      <c r="K1317" s="20"/>
      <c r="L1317" s="20"/>
      <c r="M1317" s="20"/>
      <c r="N1317" s="20"/>
      <c r="O1317" s="20"/>
      <c r="P1317" s="20"/>
      <c r="Q1317" s="20"/>
      <c r="R1317" s="20"/>
      <c r="S1317" s="20"/>
      <c r="T1317" s="20"/>
      <c r="U1317" s="20"/>
      <c r="V1317" s="20"/>
      <c r="W1317" s="20"/>
      <c r="X1317" s="20"/>
      <c r="Y1317" s="20"/>
      <c r="Z1317" s="20"/>
      <c r="AA1317" s="20"/>
      <c r="AB1317" s="20"/>
      <c r="AC1317" s="20"/>
      <c r="AD1317" s="20"/>
      <c r="AE1317" s="27"/>
      <c r="AF1317" t="str">
        <f>IF(AK1317="","",IF(AK1317&gt;0,COUNT($AG$2:AG1317),""))</f>
        <v/>
      </c>
      <c r="AG1317" s="24">
        <f t="shared" si="363"/>
        <v>5</v>
      </c>
      <c r="AH1317" s="24">
        <f>IF(AND($AJ$1=5),'Data Entry'!C1322,"")</f>
        <v>0</v>
      </c>
      <c r="AI1317" s="24">
        <f>IF(AND($AJ$1=5),'Data Entry'!D1322,"")</f>
        <v>0</v>
      </c>
      <c r="AJ1317" s="24" t="str">
        <f t="shared" si="364"/>
        <v/>
      </c>
      <c r="AK1317" s="24">
        <f>IF(AND($AJ$1=5),'Data Entry'!F1322,"")</f>
        <v>0</v>
      </c>
      <c r="AL1317" s="24" t="str">
        <f t="shared" si="365"/>
        <v/>
      </c>
      <c r="AM1317" s="24">
        <f>IF(AND($AJ$1=5),'Data Entry'!G1322,"")</f>
        <v>0</v>
      </c>
      <c r="AN1317" s="24" t="str">
        <f t="shared" si="366"/>
        <v/>
      </c>
      <c r="AO1317" s="24" t="str">
        <f t="shared" si="367"/>
        <v/>
      </c>
      <c r="AP1317" s="24">
        <f>IF(AND($AJ$1=5),'Data Entry'!E1322,"")</f>
        <v>0</v>
      </c>
      <c r="AQ1317" s="24">
        <f>IF(AND($AJ$1=5),'Data Entry'!H1322,"")</f>
        <v>0</v>
      </c>
      <c r="AR1317" s="24">
        <f>IF(AND($AJ$1=5),'Data Entry'!I1322,"")</f>
        <v>0</v>
      </c>
      <c r="AS1317" s="24" t="str">
        <f t="shared" si="368"/>
        <v/>
      </c>
      <c r="AT1317" s="24" t="str">
        <f t="shared" si="369"/>
        <v/>
      </c>
      <c r="AU1317" s="24" t="str">
        <f t="shared" si="370"/>
        <v/>
      </c>
      <c r="AV1317" s="24" t="str">
        <f t="shared" si="371"/>
        <v/>
      </c>
      <c r="AX1317" t="str">
        <f>IF(BC1317="","",IF(BC1317&gt;0,COUNT($AY$2:AY1317),""))</f>
        <v/>
      </c>
      <c r="AY1317" s="24" t="str">
        <f t="shared" si="372"/>
        <v/>
      </c>
      <c r="AZ1317" s="24" t="str">
        <f>IF(AND($BB$1=5,$BC$1=AH1317),'Data Entry'!C1322,"")</f>
        <v/>
      </c>
      <c r="BA1317" s="24" t="str">
        <f>IF(AND($BB$1=5,AG1317=5,$BC$1=AH1317),'Data Entry'!D1322,"")</f>
        <v/>
      </c>
      <c r="BB1317" s="24" t="str">
        <f t="shared" si="373"/>
        <v/>
      </c>
      <c r="BC1317" s="24" t="str">
        <f>IF(AND($BB$1=5,AG1317=5,$BC$1=AH1317),'Data Entry'!F1322,"")</f>
        <v/>
      </c>
      <c r="BD1317" s="24" t="str">
        <f t="shared" si="374"/>
        <v/>
      </c>
      <c r="BE1317" s="24" t="str">
        <f>IF(AND($BB$1=5,AG1317=5,$BC$1=AH1317),'Data Entry'!G1322,"")</f>
        <v/>
      </c>
      <c r="BF1317" s="24" t="str">
        <f t="shared" si="375"/>
        <v/>
      </c>
      <c r="BG1317" s="24" t="str">
        <f t="shared" si="376"/>
        <v/>
      </c>
      <c r="BH1317" s="24" t="str">
        <f>IF(AND($BB$1=5,AG1317=5,$BC$1=AH1317),'Data Entry'!E1322,"")</f>
        <v/>
      </c>
      <c r="BI1317" s="24" t="str">
        <f>IF(AND($BB$1=5,AG1317=5,$BC$1=AH1317),'Data Entry'!H1322,"")</f>
        <v/>
      </c>
      <c r="BJ1317" s="24" t="str">
        <f>IF(AND($BB$1=5,AG1317=5,$BC$1=AH1317),'Data Entry'!I1322,"")</f>
        <v/>
      </c>
      <c r="BK1317" s="24" t="str">
        <f t="shared" si="377"/>
        <v/>
      </c>
      <c r="BL1317" s="24" t="str">
        <f t="shared" si="378"/>
        <v/>
      </c>
      <c r="BM1317" s="24" t="str">
        <f t="shared" si="379"/>
        <v/>
      </c>
      <c r="BN1317" s="24" t="str">
        <f t="shared" si="380"/>
        <v/>
      </c>
    </row>
    <row r="1318" spans="1:66">
      <c r="A1318" s="20"/>
      <c r="B1318" s="20"/>
      <c r="C1318" s="20"/>
      <c r="D1318" s="20"/>
      <c r="E1318" s="20"/>
      <c r="F1318" s="20"/>
      <c r="G1318" s="20"/>
      <c r="H1318" s="20"/>
      <c r="I1318" s="20"/>
      <c r="J1318" s="20"/>
      <c r="K1318" s="20"/>
      <c r="L1318" s="20"/>
      <c r="M1318" s="20"/>
      <c r="N1318" s="20"/>
      <c r="O1318" s="20"/>
      <c r="P1318" s="20"/>
      <c r="Q1318" s="20"/>
      <c r="R1318" s="20"/>
      <c r="S1318" s="20"/>
      <c r="T1318" s="20"/>
      <c r="U1318" s="20"/>
      <c r="V1318" s="20"/>
      <c r="W1318" s="20"/>
      <c r="X1318" s="20"/>
      <c r="Y1318" s="20"/>
      <c r="Z1318" s="20"/>
      <c r="AA1318" s="20"/>
      <c r="AB1318" s="20"/>
      <c r="AC1318" s="20"/>
      <c r="AD1318" s="20"/>
      <c r="AE1318" s="27"/>
      <c r="AF1318" t="str">
        <f>IF(AK1318="","",IF(AK1318&gt;0,COUNT($AG$2:AG1318),""))</f>
        <v/>
      </c>
      <c r="AG1318" s="24">
        <f t="shared" si="363"/>
        <v>5</v>
      </c>
      <c r="AH1318" s="24">
        <f>IF(AND($AJ$1=5),'Data Entry'!C1323,"")</f>
        <v>0</v>
      </c>
      <c r="AI1318" s="24">
        <f>IF(AND($AJ$1=5),'Data Entry'!D1323,"")</f>
        <v>0</v>
      </c>
      <c r="AJ1318" s="24" t="str">
        <f t="shared" si="364"/>
        <v/>
      </c>
      <c r="AK1318" s="24">
        <f>IF(AND($AJ$1=5),'Data Entry'!F1323,"")</f>
        <v>0</v>
      </c>
      <c r="AL1318" s="24" t="str">
        <f t="shared" si="365"/>
        <v/>
      </c>
      <c r="AM1318" s="24">
        <f>IF(AND($AJ$1=5),'Data Entry'!G1323,"")</f>
        <v>0</v>
      </c>
      <c r="AN1318" s="24" t="str">
        <f t="shared" si="366"/>
        <v/>
      </c>
      <c r="AO1318" s="24" t="str">
        <f t="shared" si="367"/>
        <v/>
      </c>
      <c r="AP1318" s="24">
        <f>IF(AND($AJ$1=5),'Data Entry'!E1323,"")</f>
        <v>0</v>
      </c>
      <c r="AQ1318" s="24">
        <f>IF(AND($AJ$1=5),'Data Entry'!H1323,"")</f>
        <v>0</v>
      </c>
      <c r="AR1318" s="24">
        <f>IF(AND($AJ$1=5),'Data Entry'!I1323,"")</f>
        <v>0</v>
      </c>
      <c r="AS1318" s="24" t="str">
        <f t="shared" si="368"/>
        <v/>
      </c>
      <c r="AT1318" s="24" t="str">
        <f t="shared" si="369"/>
        <v/>
      </c>
      <c r="AU1318" s="24" t="str">
        <f t="shared" si="370"/>
        <v/>
      </c>
      <c r="AV1318" s="24" t="str">
        <f t="shared" si="371"/>
        <v/>
      </c>
      <c r="AX1318" t="str">
        <f>IF(BC1318="","",IF(BC1318&gt;0,COUNT($AY$2:AY1318),""))</f>
        <v/>
      </c>
      <c r="AY1318" s="24" t="str">
        <f t="shared" si="372"/>
        <v/>
      </c>
      <c r="AZ1318" s="24" t="str">
        <f>IF(AND($BB$1=5,$BC$1=AH1318),'Data Entry'!C1323,"")</f>
        <v/>
      </c>
      <c r="BA1318" s="24" t="str">
        <f>IF(AND($BB$1=5,AG1318=5,$BC$1=AH1318),'Data Entry'!D1323,"")</f>
        <v/>
      </c>
      <c r="BB1318" s="24" t="str">
        <f t="shared" si="373"/>
        <v/>
      </c>
      <c r="BC1318" s="24" t="str">
        <f>IF(AND($BB$1=5,AG1318=5,$BC$1=AH1318),'Data Entry'!F1323,"")</f>
        <v/>
      </c>
      <c r="BD1318" s="24" t="str">
        <f t="shared" si="374"/>
        <v/>
      </c>
      <c r="BE1318" s="24" t="str">
        <f>IF(AND($BB$1=5,AG1318=5,$BC$1=AH1318),'Data Entry'!G1323,"")</f>
        <v/>
      </c>
      <c r="BF1318" s="24" t="str">
        <f t="shared" si="375"/>
        <v/>
      </c>
      <c r="BG1318" s="24" t="str">
        <f t="shared" si="376"/>
        <v/>
      </c>
      <c r="BH1318" s="24" t="str">
        <f>IF(AND($BB$1=5,AG1318=5,$BC$1=AH1318),'Data Entry'!E1323,"")</f>
        <v/>
      </c>
      <c r="BI1318" s="24" t="str">
        <f>IF(AND($BB$1=5,AG1318=5,$BC$1=AH1318),'Data Entry'!H1323,"")</f>
        <v/>
      </c>
      <c r="BJ1318" s="24" t="str">
        <f>IF(AND($BB$1=5,AG1318=5,$BC$1=AH1318),'Data Entry'!I1323,"")</f>
        <v/>
      </c>
      <c r="BK1318" s="24" t="str">
        <f t="shared" si="377"/>
        <v/>
      </c>
      <c r="BL1318" s="24" t="str">
        <f t="shared" si="378"/>
        <v/>
      </c>
      <c r="BM1318" s="24" t="str">
        <f t="shared" si="379"/>
        <v/>
      </c>
      <c r="BN1318" s="24" t="str">
        <f t="shared" si="380"/>
        <v/>
      </c>
    </row>
    <row r="1319" spans="1:66">
      <c r="A1319" s="20"/>
      <c r="B1319" s="20"/>
      <c r="C1319" s="20"/>
      <c r="D1319" s="20"/>
      <c r="E1319" s="20"/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7"/>
      <c r="AF1319" t="str">
        <f>IF(AK1319="","",IF(AK1319&gt;0,COUNT($AG$2:AG1319),""))</f>
        <v/>
      </c>
      <c r="AG1319" s="24">
        <f t="shared" si="363"/>
        <v>5</v>
      </c>
      <c r="AH1319" s="24">
        <f>IF(AND($AJ$1=5),'Data Entry'!C1324,"")</f>
        <v>0</v>
      </c>
      <c r="AI1319" s="24">
        <f>IF(AND($AJ$1=5),'Data Entry'!D1324,"")</f>
        <v>0</v>
      </c>
      <c r="AJ1319" s="24" t="str">
        <f t="shared" si="364"/>
        <v/>
      </c>
      <c r="AK1319" s="24">
        <f>IF(AND($AJ$1=5),'Data Entry'!F1324,"")</f>
        <v>0</v>
      </c>
      <c r="AL1319" s="24" t="str">
        <f t="shared" si="365"/>
        <v/>
      </c>
      <c r="AM1319" s="24">
        <f>IF(AND($AJ$1=5),'Data Entry'!G1324,"")</f>
        <v>0</v>
      </c>
      <c r="AN1319" s="24" t="str">
        <f t="shared" si="366"/>
        <v/>
      </c>
      <c r="AO1319" s="24" t="str">
        <f t="shared" si="367"/>
        <v/>
      </c>
      <c r="AP1319" s="24">
        <f>IF(AND($AJ$1=5),'Data Entry'!E1324,"")</f>
        <v>0</v>
      </c>
      <c r="AQ1319" s="24">
        <f>IF(AND($AJ$1=5),'Data Entry'!H1324,"")</f>
        <v>0</v>
      </c>
      <c r="AR1319" s="24">
        <f>IF(AND($AJ$1=5),'Data Entry'!I1324,"")</f>
        <v>0</v>
      </c>
      <c r="AS1319" s="24" t="str">
        <f t="shared" si="368"/>
        <v/>
      </c>
      <c r="AT1319" s="24" t="str">
        <f t="shared" si="369"/>
        <v/>
      </c>
      <c r="AU1319" s="24" t="str">
        <f t="shared" si="370"/>
        <v/>
      </c>
      <c r="AV1319" s="24" t="str">
        <f t="shared" si="371"/>
        <v/>
      </c>
      <c r="AX1319" t="str">
        <f>IF(BC1319="","",IF(BC1319&gt;0,COUNT($AY$2:AY1319),""))</f>
        <v/>
      </c>
      <c r="AY1319" s="24" t="str">
        <f t="shared" si="372"/>
        <v/>
      </c>
      <c r="AZ1319" s="24" t="str">
        <f>IF(AND($BB$1=5,$BC$1=AH1319),'Data Entry'!C1324,"")</f>
        <v/>
      </c>
      <c r="BA1319" s="24" t="str">
        <f>IF(AND($BB$1=5,AG1319=5,$BC$1=AH1319),'Data Entry'!D1324,"")</f>
        <v/>
      </c>
      <c r="BB1319" s="24" t="str">
        <f t="shared" si="373"/>
        <v/>
      </c>
      <c r="BC1319" s="24" t="str">
        <f>IF(AND($BB$1=5,AG1319=5,$BC$1=AH1319),'Data Entry'!F1324,"")</f>
        <v/>
      </c>
      <c r="BD1319" s="24" t="str">
        <f t="shared" si="374"/>
        <v/>
      </c>
      <c r="BE1319" s="24" t="str">
        <f>IF(AND($BB$1=5,AG1319=5,$BC$1=AH1319),'Data Entry'!G1324,"")</f>
        <v/>
      </c>
      <c r="BF1319" s="24" t="str">
        <f t="shared" si="375"/>
        <v/>
      </c>
      <c r="BG1319" s="24" t="str">
        <f t="shared" si="376"/>
        <v/>
      </c>
      <c r="BH1319" s="24" t="str">
        <f>IF(AND($BB$1=5,AG1319=5,$BC$1=AH1319),'Data Entry'!E1324,"")</f>
        <v/>
      </c>
      <c r="BI1319" s="24" t="str">
        <f>IF(AND($BB$1=5,AG1319=5,$BC$1=AH1319),'Data Entry'!H1324,"")</f>
        <v/>
      </c>
      <c r="BJ1319" s="24" t="str">
        <f>IF(AND($BB$1=5,AG1319=5,$BC$1=AH1319),'Data Entry'!I1324,"")</f>
        <v/>
      </c>
      <c r="BK1319" s="24" t="str">
        <f t="shared" si="377"/>
        <v/>
      </c>
      <c r="BL1319" s="24" t="str">
        <f t="shared" si="378"/>
        <v/>
      </c>
      <c r="BM1319" s="24" t="str">
        <f t="shared" si="379"/>
        <v/>
      </c>
      <c r="BN1319" s="24" t="str">
        <f t="shared" si="380"/>
        <v/>
      </c>
    </row>
    <row r="1320" spans="1:66">
      <c r="A1320" s="20"/>
      <c r="B1320" s="20"/>
      <c r="C1320" s="20"/>
      <c r="D1320" s="20"/>
      <c r="E1320" s="20"/>
      <c r="F1320" s="20"/>
      <c r="G1320" s="20"/>
      <c r="H1320" s="20"/>
      <c r="I1320" s="20"/>
      <c r="J1320" s="20"/>
      <c r="K1320" s="20"/>
      <c r="L1320" s="20"/>
      <c r="M1320" s="20"/>
      <c r="N1320" s="20"/>
      <c r="O1320" s="20"/>
      <c r="P1320" s="20"/>
      <c r="Q1320" s="20"/>
      <c r="R1320" s="20"/>
      <c r="S1320" s="20"/>
      <c r="T1320" s="20"/>
      <c r="U1320" s="20"/>
      <c r="V1320" s="20"/>
      <c r="W1320" s="20"/>
      <c r="X1320" s="20"/>
      <c r="Y1320" s="20"/>
      <c r="Z1320" s="20"/>
      <c r="AA1320" s="20"/>
      <c r="AB1320" s="20"/>
      <c r="AC1320" s="20"/>
      <c r="AD1320" s="20"/>
      <c r="AE1320" s="27"/>
      <c r="AF1320" t="str">
        <f>IF(AK1320="","",IF(AK1320&gt;0,COUNT($AG$2:AG1320),""))</f>
        <v/>
      </c>
      <c r="AG1320" s="24">
        <f t="shared" si="363"/>
        <v>5</v>
      </c>
      <c r="AH1320" s="24">
        <f>IF(AND($AJ$1=5),'Data Entry'!C1325,"")</f>
        <v>0</v>
      </c>
      <c r="AI1320" s="24">
        <f>IF(AND($AJ$1=5),'Data Entry'!D1325,"")</f>
        <v>0</v>
      </c>
      <c r="AJ1320" s="24" t="str">
        <f t="shared" si="364"/>
        <v/>
      </c>
      <c r="AK1320" s="24">
        <f>IF(AND($AJ$1=5),'Data Entry'!F1325,"")</f>
        <v>0</v>
      </c>
      <c r="AL1320" s="24" t="str">
        <f t="shared" si="365"/>
        <v/>
      </c>
      <c r="AM1320" s="24">
        <f>IF(AND($AJ$1=5),'Data Entry'!G1325,"")</f>
        <v>0</v>
      </c>
      <c r="AN1320" s="24" t="str">
        <f t="shared" si="366"/>
        <v/>
      </c>
      <c r="AO1320" s="24" t="str">
        <f t="shared" si="367"/>
        <v/>
      </c>
      <c r="AP1320" s="24">
        <f>IF(AND($AJ$1=5),'Data Entry'!E1325,"")</f>
        <v>0</v>
      </c>
      <c r="AQ1320" s="24">
        <f>IF(AND($AJ$1=5),'Data Entry'!H1325,"")</f>
        <v>0</v>
      </c>
      <c r="AR1320" s="24">
        <f>IF(AND($AJ$1=5),'Data Entry'!I1325,"")</f>
        <v>0</v>
      </c>
      <c r="AS1320" s="24" t="str">
        <f t="shared" si="368"/>
        <v/>
      </c>
      <c r="AT1320" s="24" t="str">
        <f t="shared" si="369"/>
        <v/>
      </c>
      <c r="AU1320" s="24" t="str">
        <f t="shared" si="370"/>
        <v/>
      </c>
      <c r="AV1320" s="24" t="str">
        <f t="shared" si="371"/>
        <v/>
      </c>
      <c r="AX1320" t="str">
        <f>IF(BC1320="","",IF(BC1320&gt;0,COUNT($AY$2:AY1320),""))</f>
        <v/>
      </c>
      <c r="AY1320" s="24" t="str">
        <f t="shared" si="372"/>
        <v/>
      </c>
      <c r="AZ1320" s="24" t="str">
        <f>IF(AND($BB$1=5,$BC$1=AH1320),'Data Entry'!C1325,"")</f>
        <v/>
      </c>
      <c r="BA1320" s="24" t="str">
        <f>IF(AND($BB$1=5,AG1320=5,$BC$1=AH1320),'Data Entry'!D1325,"")</f>
        <v/>
      </c>
      <c r="BB1320" s="24" t="str">
        <f t="shared" si="373"/>
        <v/>
      </c>
      <c r="BC1320" s="24" t="str">
        <f>IF(AND($BB$1=5,AG1320=5,$BC$1=AH1320),'Data Entry'!F1325,"")</f>
        <v/>
      </c>
      <c r="BD1320" s="24" t="str">
        <f t="shared" si="374"/>
        <v/>
      </c>
      <c r="BE1320" s="24" t="str">
        <f>IF(AND($BB$1=5,AG1320=5,$BC$1=AH1320),'Data Entry'!G1325,"")</f>
        <v/>
      </c>
      <c r="BF1320" s="24" t="str">
        <f t="shared" si="375"/>
        <v/>
      </c>
      <c r="BG1320" s="24" t="str">
        <f t="shared" si="376"/>
        <v/>
      </c>
      <c r="BH1320" s="24" t="str">
        <f>IF(AND($BB$1=5,AG1320=5,$BC$1=AH1320),'Data Entry'!E1325,"")</f>
        <v/>
      </c>
      <c r="BI1320" s="24" t="str">
        <f>IF(AND($BB$1=5,AG1320=5,$BC$1=AH1320),'Data Entry'!H1325,"")</f>
        <v/>
      </c>
      <c r="BJ1320" s="24" t="str">
        <f>IF(AND($BB$1=5,AG1320=5,$BC$1=AH1320),'Data Entry'!I1325,"")</f>
        <v/>
      </c>
      <c r="BK1320" s="24" t="str">
        <f t="shared" si="377"/>
        <v/>
      </c>
      <c r="BL1320" s="24" t="str">
        <f t="shared" si="378"/>
        <v/>
      </c>
      <c r="BM1320" s="24" t="str">
        <f t="shared" si="379"/>
        <v/>
      </c>
      <c r="BN1320" s="24" t="str">
        <f t="shared" si="380"/>
        <v/>
      </c>
    </row>
    <row r="1321" spans="1:66">
      <c r="A1321" s="20"/>
      <c r="B1321" s="20"/>
      <c r="C1321" s="20"/>
      <c r="D1321" s="20"/>
      <c r="E1321" s="20"/>
      <c r="F1321" s="20"/>
      <c r="G1321" s="20"/>
      <c r="H1321" s="20"/>
      <c r="I1321" s="20"/>
      <c r="J1321" s="20"/>
      <c r="K1321" s="20"/>
      <c r="L1321" s="20"/>
      <c r="M1321" s="20"/>
      <c r="N1321" s="20"/>
      <c r="O1321" s="20"/>
      <c r="P1321" s="20"/>
      <c r="Q1321" s="20"/>
      <c r="R1321" s="20"/>
      <c r="S1321" s="20"/>
      <c r="T1321" s="20"/>
      <c r="U1321" s="20"/>
      <c r="V1321" s="20"/>
      <c r="W1321" s="20"/>
      <c r="X1321" s="20"/>
      <c r="Y1321" s="20"/>
      <c r="Z1321" s="20"/>
      <c r="AA1321" s="20"/>
      <c r="AB1321" s="20"/>
      <c r="AC1321" s="20"/>
      <c r="AD1321" s="20"/>
      <c r="AE1321" s="27"/>
      <c r="AF1321" t="str">
        <f>IF(AK1321="","",IF(AK1321&gt;0,COUNT($AG$2:AG1321),""))</f>
        <v/>
      </c>
      <c r="AG1321" s="24">
        <f t="shared" si="363"/>
        <v>5</v>
      </c>
      <c r="AH1321" s="24">
        <f>IF(AND($AJ$1=5),'Data Entry'!C1326,"")</f>
        <v>0</v>
      </c>
      <c r="AI1321" s="24">
        <f>IF(AND($AJ$1=5),'Data Entry'!D1326,"")</f>
        <v>0</v>
      </c>
      <c r="AJ1321" s="24" t="str">
        <f t="shared" si="364"/>
        <v/>
      </c>
      <c r="AK1321" s="24">
        <f>IF(AND($AJ$1=5),'Data Entry'!F1326,"")</f>
        <v>0</v>
      </c>
      <c r="AL1321" s="24" t="str">
        <f t="shared" si="365"/>
        <v/>
      </c>
      <c r="AM1321" s="24">
        <f>IF(AND($AJ$1=5),'Data Entry'!G1326,"")</f>
        <v>0</v>
      </c>
      <c r="AN1321" s="24" t="str">
        <f t="shared" si="366"/>
        <v/>
      </c>
      <c r="AO1321" s="24" t="str">
        <f t="shared" si="367"/>
        <v/>
      </c>
      <c r="AP1321" s="24">
        <f>IF(AND($AJ$1=5),'Data Entry'!E1326,"")</f>
        <v>0</v>
      </c>
      <c r="AQ1321" s="24">
        <f>IF(AND($AJ$1=5),'Data Entry'!H1326,"")</f>
        <v>0</v>
      </c>
      <c r="AR1321" s="24">
        <f>IF(AND($AJ$1=5),'Data Entry'!I1326,"")</f>
        <v>0</v>
      </c>
      <c r="AS1321" s="24" t="str">
        <f t="shared" si="368"/>
        <v/>
      </c>
      <c r="AT1321" s="24" t="str">
        <f t="shared" si="369"/>
        <v/>
      </c>
      <c r="AU1321" s="24" t="str">
        <f t="shared" si="370"/>
        <v/>
      </c>
      <c r="AV1321" s="24" t="str">
        <f t="shared" si="371"/>
        <v/>
      </c>
      <c r="AX1321" t="str">
        <f>IF(BC1321="","",IF(BC1321&gt;0,COUNT($AY$2:AY1321),""))</f>
        <v/>
      </c>
      <c r="AY1321" s="24" t="str">
        <f t="shared" si="372"/>
        <v/>
      </c>
      <c r="AZ1321" s="24" t="str">
        <f>IF(AND($BB$1=5,$BC$1=AH1321),'Data Entry'!C1326,"")</f>
        <v/>
      </c>
      <c r="BA1321" s="24" t="str">
        <f>IF(AND($BB$1=5,AG1321=5,$BC$1=AH1321),'Data Entry'!D1326,"")</f>
        <v/>
      </c>
      <c r="BB1321" s="24" t="str">
        <f t="shared" si="373"/>
        <v/>
      </c>
      <c r="BC1321" s="24" t="str">
        <f>IF(AND($BB$1=5,AG1321=5,$BC$1=AH1321),'Data Entry'!F1326,"")</f>
        <v/>
      </c>
      <c r="BD1321" s="24" t="str">
        <f t="shared" si="374"/>
        <v/>
      </c>
      <c r="BE1321" s="24" t="str">
        <f>IF(AND($BB$1=5,AG1321=5,$BC$1=AH1321),'Data Entry'!G1326,"")</f>
        <v/>
      </c>
      <c r="BF1321" s="24" t="str">
        <f t="shared" si="375"/>
        <v/>
      </c>
      <c r="BG1321" s="24" t="str">
        <f t="shared" si="376"/>
        <v/>
      </c>
      <c r="BH1321" s="24" t="str">
        <f>IF(AND($BB$1=5,AG1321=5,$BC$1=AH1321),'Data Entry'!E1326,"")</f>
        <v/>
      </c>
      <c r="BI1321" s="24" t="str">
        <f>IF(AND($BB$1=5,AG1321=5,$BC$1=AH1321),'Data Entry'!H1326,"")</f>
        <v/>
      </c>
      <c r="BJ1321" s="24" t="str">
        <f>IF(AND($BB$1=5,AG1321=5,$BC$1=AH1321),'Data Entry'!I1326,"")</f>
        <v/>
      </c>
      <c r="BK1321" s="24" t="str">
        <f t="shared" si="377"/>
        <v/>
      </c>
      <c r="BL1321" s="24" t="str">
        <f t="shared" si="378"/>
        <v/>
      </c>
      <c r="BM1321" s="24" t="str">
        <f t="shared" si="379"/>
        <v/>
      </c>
      <c r="BN1321" s="24" t="str">
        <f t="shared" si="380"/>
        <v/>
      </c>
    </row>
    <row r="1322" spans="1:66">
      <c r="A1322" s="20"/>
      <c r="B1322" s="20"/>
      <c r="C1322" s="20"/>
      <c r="D1322" s="20"/>
      <c r="E1322" s="20"/>
      <c r="F1322" s="20"/>
      <c r="G1322" s="20"/>
      <c r="H1322" s="20"/>
      <c r="I1322" s="20"/>
      <c r="J1322" s="20"/>
      <c r="K1322" s="20"/>
      <c r="L1322" s="20"/>
      <c r="M1322" s="20"/>
      <c r="N1322" s="20"/>
      <c r="O1322" s="20"/>
      <c r="P1322" s="20"/>
      <c r="Q1322" s="20"/>
      <c r="R1322" s="20"/>
      <c r="S1322" s="20"/>
      <c r="T1322" s="20"/>
      <c r="U1322" s="20"/>
      <c r="V1322" s="20"/>
      <c r="W1322" s="20"/>
      <c r="X1322" s="20"/>
      <c r="Y1322" s="20"/>
      <c r="Z1322" s="20"/>
      <c r="AA1322" s="20"/>
      <c r="AB1322" s="20"/>
      <c r="AC1322" s="20"/>
      <c r="AD1322" s="20"/>
      <c r="AE1322" s="27"/>
      <c r="AF1322" t="str">
        <f>IF(AK1322="","",IF(AK1322&gt;0,COUNT($AG$2:AG1322),""))</f>
        <v/>
      </c>
      <c r="AG1322" s="24">
        <f t="shared" si="363"/>
        <v>5</v>
      </c>
      <c r="AH1322" s="24">
        <f>IF(AND($AJ$1=5),'Data Entry'!C1327,"")</f>
        <v>0</v>
      </c>
      <c r="AI1322" s="24">
        <f>IF(AND($AJ$1=5),'Data Entry'!D1327,"")</f>
        <v>0</v>
      </c>
      <c r="AJ1322" s="24" t="str">
        <f t="shared" si="364"/>
        <v/>
      </c>
      <c r="AK1322" s="24">
        <f>IF(AND($AJ$1=5),'Data Entry'!F1327,"")</f>
        <v>0</v>
      </c>
      <c r="AL1322" s="24" t="str">
        <f t="shared" si="365"/>
        <v/>
      </c>
      <c r="AM1322" s="24">
        <f>IF(AND($AJ$1=5),'Data Entry'!G1327,"")</f>
        <v>0</v>
      </c>
      <c r="AN1322" s="24" t="str">
        <f t="shared" si="366"/>
        <v/>
      </c>
      <c r="AO1322" s="24" t="str">
        <f t="shared" si="367"/>
        <v/>
      </c>
      <c r="AP1322" s="24">
        <f>IF(AND($AJ$1=5),'Data Entry'!E1327,"")</f>
        <v>0</v>
      </c>
      <c r="AQ1322" s="24">
        <f>IF(AND($AJ$1=5),'Data Entry'!H1327,"")</f>
        <v>0</v>
      </c>
      <c r="AR1322" s="24">
        <f>IF(AND($AJ$1=5),'Data Entry'!I1327,"")</f>
        <v>0</v>
      </c>
      <c r="AS1322" s="24" t="str">
        <f t="shared" si="368"/>
        <v/>
      </c>
      <c r="AT1322" s="24" t="str">
        <f t="shared" si="369"/>
        <v/>
      </c>
      <c r="AU1322" s="24" t="str">
        <f t="shared" si="370"/>
        <v/>
      </c>
      <c r="AV1322" s="24" t="str">
        <f t="shared" si="371"/>
        <v/>
      </c>
      <c r="AX1322" t="str">
        <f>IF(BC1322="","",IF(BC1322&gt;0,COUNT($AY$2:AY1322),""))</f>
        <v/>
      </c>
      <c r="AY1322" s="24" t="str">
        <f t="shared" si="372"/>
        <v/>
      </c>
      <c r="AZ1322" s="24" t="str">
        <f>IF(AND($BB$1=5,$BC$1=AH1322),'Data Entry'!C1327,"")</f>
        <v/>
      </c>
      <c r="BA1322" s="24" t="str">
        <f>IF(AND($BB$1=5,AG1322=5,$BC$1=AH1322),'Data Entry'!D1327,"")</f>
        <v/>
      </c>
      <c r="BB1322" s="24" t="str">
        <f t="shared" si="373"/>
        <v/>
      </c>
      <c r="BC1322" s="24" t="str">
        <f>IF(AND($BB$1=5,AG1322=5,$BC$1=AH1322),'Data Entry'!F1327,"")</f>
        <v/>
      </c>
      <c r="BD1322" s="24" t="str">
        <f t="shared" si="374"/>
        <v/>
      </c>
      <c r="BE1322" s="24" t="str">
        <f>IF(AND($BB$1=5,AG1322=5,$BC$1=AH1322),'Data Entry'!G1327,"")</f>
        <v/>
      </c>
      <c r="BF1322" s="24" t="str">
        <f t="shared" si="375"/>
        <v/>
      </c>
      <c r="BG1322" s="24" t="str">
        <f t="shared" si="376"/>
        <v/>
      </c>
      <c r="BH1322" s="24" t="str">
        <f>IF(AND($BB$1=5,AG1322=5,$BC$1=AH1322),'Data Entry'!E1327,"")</f>
        <v/>
      </c>
      <c r="BI1322" s="24" t="str">
        <f>IF(AND($BB$1=5,AG1322=5,$BC$1=AH1322),'Data Entry'!H1327,"")</f>
        <v/>
      </c>
      <c r="BJ1322" s="24" t="str">
        <f>IF(AND($BB$1=5,AG1322=5,$BC$1=AH1322),'Data Entry'!I1327,"")</f>
        <v/>
      </c>
      <c r="BK1322" s="24" t="str">
        <f t="shared" si="377"/>
        <v/>
      </c>
      <c r="BL1322" s="24" t="str">
        <f t="shared" si="378"/>
        <v/>
      </c>
      <c r="BM1322" s="24" t="str">
        <f t="shared" si="379"/>
        <v/>
      </c>
      <c r="BN1322" s="24" t="str">
        <f t="shared" si="380"/>
        <v/>
      </c>
    </row>
    <row r="1323" spans="1:66">
      <c r="A1323" s="20"/>
      <c r="B1323" s="20"/>
      <c r="C1323" s="20"/>
      <c r="D1323" s="20"/>
      <c r="E1323" s="20"/>
      <c r="F1323" s="20"/>
      <c r="G1323" s="20"/>
      <c r="H1323" s="20"/>
      <c r="I1323" s="20"/>
      <c r="J1323" s="20"/>
      <c r="K1323" s="20"/>
      <c r="L1323" s="20"/>
      <c r="M1323" s="20"/>
      <c r="N1323" s="20"/>
      <c r="O1323" s="20"/>
      <c r="P1323" s="20"/>
      <c r="Q1323" s="20"/>
      <c r="R1323" s="20"/>
      <c r="S1323" s="20"/>
      <c r="T1323" s="20"/>
      <c r="U1323" s="20"/>
      <c r="V1323" s="20"/>
      <c r="W1323" s="20"/>
      <c r="X1323" s="20"/>
      <c r="Y1323" s="20"/>
      <c r="Z1323" s="20"/>
      <c r="AA1323" s="20"/>
      <c r="AB1323" s="20"/>
      <c r="AC1323" s="20"/>
      <c r="AD1323" s="20"/>
      <c r="AE1323" s="27"/>
      <c r="AF1323" t="str">
        <f>IF(AK1323="","",IF(AK1323&gt;0,COUNT($AG$2:AG1323),""))</f>
        <v/>
      </c>
      <c r="AG1323" s="24">
        <f t="shared" si="363"/>
        <v>5</v>
      </c>
      <c r="AH1323" s="24">
        <f>IF(AND($AJ$1=5),'Data Entry'!C1328,"")</f>
        <v>0</v>
      </c>
      <c r="AI1323" s="24">
        <f>IF(AND($AJ$1=5),'Data Entry'!D1328,"")</f>
        <v>0</v>
      </c>
      <c r="AJ1323" s="24" t="str">
        <f t="shared" si="364"/>
        <v/>
      </c>
      <c r="AK1323" s="24">
        <f>IF(AND($AJ$1=5),'Data Entry'!F1328,"")</f>
        <v>0</v>
      </c>
      <c r="AL1323" s="24" t="str">
        <f t="shared" si="365"/>
        <v/>
      </c>
      <c r="AM1323" s="24">
        <f>IF(AND($AJ$1=5),'Data Entry'!G1328,"")</f>
        <v>0</v>
      </c>
      <c r="AN1323" s="24" t="str">
        <f t="shared" si="366"/>
        <v/>
      </c>
      <c r="AO1323" s="24" t="str">
        <f t="shared" si="367"/>
        <v/>
      </c>
      <c r="AP1323" s="24">
        <f>IF(AND($AJ$1=5),'Data Entry'!E1328,"")</f>
        <v>0</v>
      </c>
      <c r="AQ1323" s="24">
        <f>IF(AND($AJ$1=5),'Data Entry'!H1328,"")</f>
        <v>0</v>
      </c>
      <c r="AR1323" s="24">
        <f>IF(AND($AJ$1=5),'Data Entry'!I1328,"")</f>
        <v>0</v>
      </c>
      <c r="AS1323" s="24" t="str">
        <f t="shared" si="368"/>
        <v/>
      </c>
      <c r="AT1323" s="24" t="str">
        <f t="shared" si="369"/>
        <v/>
      </c>
      <c r="AU1323" s="24" t="str">
        <f t="shared" si="370"/>
        <v/>
      </c>
      <c r="AV1323" s="24" t="str">
        <f t="shared" si="371"/>
        <v/>
      </c>
      <c r="AX1323" t="str">
        <f>IF(BC1323="","",IF(BC1323&gt;0,COUNT($AY$2:AY1323),""))</f>
        <v/>
      </c>
      <c r="AY1323" s="24" t="str">
        <f t="shared" si="372"/>
        <v/>
      </c>
      <c r="AZ1323" s="24" t="str">
        <f>IF(AND($BB$1=5,$BC$1=AH1323),'Data Entry'!C1328,"")</f>
        <v/>
      </c>
      <c r="BA1323" s="24" t="str">
        <f>IF(AND($BB$1=5,AG1323=5,$BC$1=AH1323),'Data Entry'!D1328,"")</f>
        <v/>
      </c>
      <c r="BB1323" s="24" t="str">
        <f t="shared" si="373"/>
        <v/>
      </c>
      <c r="BC1323" s="24" t="str">
        <f>IF(AND($BB$1=5,AG1323=5,$BC$1=AH1323),'Data Entry'!F1328,"")</f>
        <v/>
      </c>
      <c r="BD1323" s="24" t="str">
        <f t="shared" si="374"/>
        <v/>
      </c>
      <c r="BE1323" s="24" t="str">
        <f>IF(AND($BB$1=5,AG1323=5,$BC$1=AH1323),'Data Entry'!G1328,"")</f>
        <v/>
      </c>
      <c r="BF1323" s="24" t="str">
        <f t="shared" si="375"/>
        <v/>
      </c>
      <c r="BG1323" s="24" t="str">
        <f t="shared" si="376"/>
        <v/>
      </c>
      <c r="BH1323" s="24" t="str">
        <f>IF(AND($BB$1=5,AG1323=5,$BC$1=AH1323),'Data Entry'!E1328,"")</f>
        <v/>
      </c>
      <c r="BI1323" s="24" t="str">
        <f>IF(AND($BB$1=5,AG1323=5,$BC$1=AH1323),'Data Entry'!H1328,"")</f>
        <v/>
      </c>
      <c r="BJ1323" s="24" t="str">
        <f>IF(AND($BB$1=5,AG1323=5,$BC$1=AH1323),'Data Entry'!I1328,"")</f>
        <v/>
      </c>
      <c r="BK1323" s="24" t="str">
        <f t="shared" si="377"/>
        <v/>
      </c>
      <c r="BL1323" s="24" t="str">
        <f t="shared" si="378"/>
        <v/>
      </c>
      <c r="BM1323" s="24" t="str">
        <f t="shared" si="379"/>
        <v/>
      </c>
      <c r="BN1323" s="24" t="str">
        <f t="shared" si="380"/>
        <v/>
      </c>
    </row>
    <row r="1324" spans="1:66">
      <c r="A1324" s="20"/>
      <c r="B1324" s="20"/>
      <c r="C1324" s="20"/>
      <c r="D1324" s="20"/>
      <c r="E1324" s="20"/>
      <c r="F1324" s="20"/>
      <c r="G1324" s="20"/>
      <c r="H1324" s="20"/>
      <c r="I1324" s="20"/>
      <c r="J1324" s="20"/>
      <c r="K1324" s="20"/>
      <c r="L1324" s="20"/>
      <c r="M1324" s="20"/>
      <c r="N1324" s="20"/>
      <c r="O1324" s="20"/>
      <c r="P1324" s="20"/>
      <c r="Q1324" s="20"/>
      <c r="R1324" s="20"/>
      <c r="S1324" s="20"/>
      <c r="T1324" s="20"/>
      <c r="U1324" s="20"/>
      <c r="V1324" s="20"/>
      <c r="W1324" s="20"/>
      <c r="X1324" s="20"/>
      <c r="Y1324" s="20"/>
      <c r="Z1324" s="20"/>
      <c r="AA1324" s="20"/>
      <c r="AB1324" s="20"/>
      <c r="AC1324" s="20"/>
      <c r="AD1324" s="20"/>
      <c r="AE1324" s="27"/>
      <c r="AF1324" t="str">
        <f>IF(AK1324="","",IF(AK1324&gt;0,COUNT($AG$2:AG1324),""))</f>
        <v/>
      </c>
      <c r="AG1324" s="24">
        <f t="shared" si="363"/>
        <v>5</v>
      </c>
      <c r="AH1324" s="24">
        <f>IF(AND($AJ$1=5),'Data Entry'!C1329,"")</f>
        <v>0</v>
      </c>
      <c r="AI1324" s="24">
        <f>IF(AND($AJ$1=5),'Data Entry'!D1329,"")</f>
        <v>0</v>
      </c>
      <c r="AJ1324" s="24" t="str">
        <f t="shared" si="364"/>
        <v/>
      </c>
      <c r="AK1324" s="24">
        <f>IF(AND($AJ$1=5),'Data Entry'!F1329,"")</f>
        <v>0</v>
      </c>
      <c r="AL1324" s="24" t="str">
        <f t="shared" si="365"/>
        <v/>
      </c>
      <c r="AM1324" s="24">
        <f>IF(AND($AJ$1=5),'Data Entry'!G1329,"")</f>
        <v>0</v>
      </c>
      <c r="AN1324" s="24" t="str">
        <f t="shared" si="366"/>
        <v/>
      </c>
      <c r="AO1324" s="24" t="str">
        <f t="shared" si="367"/>
        <v/>
      </c>
      <c r="AP1324" s="24">
        <f>IF(AND($AJ$1=5),'Data Entry'!E1329,"")</f>
        <v>0</v>
      </c>
      <c r="AQ1324" s="24">
        <f>IF(AND($AJ$1=5),'Data Entry'!H1329,"")</f>
        <v>0</v>
      </c>
      <c r="AR1324" s="24">
        <f>IF(AND($AJ$1=5),'Data Entry'!I1329,"")</f>
        <v>0</v>
      </c>
      <c r="AS1324" s="24" t="str">
        <f t="shared" si="368"/>
        <v/>
      </c>
      <c r="AT1324" s="24" t="str">
        <f t="shared" si="369"/>
        <v/>
      </c>
      <c r="AU1324" s="24" t="str">
        <f t="shared" si="370"/>
        <v/>
      </c>
      <c r="AV1324" s="24" t="str">
        <f t="shared" si="371"/>
        <v/>
      </c>
      <c r="AX1324" t="str">
        <f>IF(BC1324="","",IF(BC1324&gt;0,COUNT($AY$2:AY1324),""))</f>
        <v/>
      </c>
      <c r="AY1324" s="24" t="str">
        <f t="shared" si="372"/>
        <v/>
      </c>
      <c r="AZ1324" s="24" t="str">
        <f>IF(AND($BB$1=5,$BC$1=AH1324),'Data Entry'!C1329,"")</f>
        <v/>
      </c>
      <c r="BA1324" s="24" t="str">
        <f>IF(AND($BB$1=5,AG1324=5,$BC$1=AH1324),'Data Entry'!D1329,"")</f>
        <v/>
      </c>
      <c r="BB1324" s="24" t="str">
        <f t="shared" si="373"/>
        <v/>
      </c>
      <c r="BC1324" s="24" t="str">
        <f>IF(AND($BB$1=5,AG1324=5,$BC$1=AH1324),'Data Entry'!F1329,"")</f>
        <v/>
      </c>
      <c r="BD1324" s="24" t="str">
        <f t="shared" si="374"/>
        <v/>
      </c>
      <c r="BE1324" s="24" t="str">
        <f>IF(AND($BB$1=5,AG1324=5,$BC$1=AH1324),'Data Entry'!G1329,"")</f>
        <v/>
      </c>
      <c r="BF1324" s="24" t="str">
        <f t="shared" si="375"/>
        <v/>
      </c>
      <c r="BG1324" s="24" t="str">
        <f t="shared" si="376"/>
        <v/>
      </c>
      <c r="BH1324" s="24" t="str">
        <f>IF(AND($BB$1=5,AG1324=5,$BC$1=AH1324),'Data Entry'!E1329,"")</f>
        <v/>
      </c>
      <c r="BI1324" s="24" t="str">
        <f>IF(AND($BB$1=5,AG1324=5,$BC$1=AH1324),'Data Entry'!H1329,"")</f>
        <v/>
      </c>
      <c r="BJ1324" s="24" t="str">
        <f>IF(AND($BB$1=5,AG1324=5,$BC$1=AH1324),'Data Entry'!I1329,"")</f>
        <v/>
      </c>
      <c r="BK1324" s="24" t="str">
        <f t="shared" si="377"/>
        <v/>
      </c>
      <c r="BL1324" s="24" t="str">
        <f t="shared" si="378"/>
        <v/>
      </c>
      <c r="BM1324" s="24" t="str">
        <f t="shared" si="379"/>
        <v/>
      </c>
      <c r="BN1324" s="24" t="str">
        <f t="shared" si="380"/>
        <v/>
      </c>
    </row>
    <row r="1325" spans="1:66">
      <c r="A1325" s="20"/>
      <c r="B1325" s="20"/>
      <c r="C1325" s="20"/>
      <c r="D1325" s="20"/>
      <c r="E1325" s="20"/>
      <c r="F1325" s="20"/>
      <c r="G1325" s="20"/>
      <c r="H1325" s="20"/>
      <c r="I1325" s="20"/>
      <c r="J1325" s="20"/>
      <c r="K1325" s="20"/>
      <c r="L1325" s="20"/>
      <c r="M1325" s="20"/>
      <c r="N1325" s="20"/>
      <c r="O1325" s="20"/>
      <c r="P1325" s="20"/>
      <c r="Q1325" s="20"/>
      <c r="R1325" s="20"/>
      <c r="S1325" s="20"/>
      <c r="T1325" s="20"/>
      <c r="U1325" s="20"/>
      <c r="V1325" s="20"/>
      <c r="W1325" s="20"/>
      <c r="X1325" s="20"/>
      <c r="Y1325" s="20"/>
      <c r="Z1325" s="20"/>
      <c r="AA1325" s="20"/>
      <c r="AB1325" s="20"/>
      <c r="AC1325" s="20"/>
      <c r="AD1325" s="20"/>
      <c r="AE1325" s="27"/>
      <c r="AF1325" t="str">
        <f>IF(AK1325="","",IF(AK1325&gt;0,COUNT($AG$2:AG1325),""))</f>
        <v/>
      </c>
      <c r="AG1325" s="24">
        <f t="shared" si="363"/>
        <v>5</v>
      </c>
      <c r="AH1325" s="24">
        <f>IF(AND($AJ$1=5),'Data Entry'!C1330,"")</f>
        <v>0</v>
      </c>
      <c r="AI1325" s="24">
        <f>IF(AND($AJ$1=5),'Data Entry'!D1330,"")</f>
        <v>0</v>
      </c>
      <c r="AJ1325" s="24" t="str">
        <f t="shared" si="364"/>
        <v/>
      </c>
      <c r="AK1325" s="24">
        <f>IF(AND($AJ$1=5),'Data Entry'!F1330,"")</f>
        <v>0</v>
      </c>
      <c r="AL1325" s="24" t="str">
        <f t="shared" si="365"/>
        <v/>
      </c>
      <c r="AM1325" s="24">
        <f>IF(AND($AJ$1=5),'Data Entry'!G1330,"")</f>
        <v>0</v>
      </c>
      <c r="AN1325" s="24" t="str">
        <f t="shared" si="366"/>
        <v/>
      </c>
      <c r="AO1325" s="24" t="str">
        <f t="shared" si="367"/>
        <v/>
      </c>
      <c r="AP1325" s="24">
        <f>IF(AND($AJ$1=5),'Data Entry'!E1330,"")</f>
        <v>0</v>
      </c>
      <c r="AQ1325" s="24">
        <f>IF(AND($AJ$1=5),'Data Entry'!H1330,"")</f>
        <v>0</v>
      </c>
      <c r="AR1325" s="24">
        <f>IF(AND($AJ$1=5),'Data Entry'!I1330,"")</f>
        <v>0</v>
      </c>
      <c r="AS1325" s="24" t="str">
        <f t="shared" si="368"/>
        <v/>
      </c>
      <c r="AT1325" s="24" t="str">
        <f t="shared" si="369"/>
        <v/>
      </c>
      <c r="AU1325" s="24" t="str">
        <f t="shared" si="370"/>
        <v/>
      </c>
      <c r="AV1325" s="24" t="str">
        <f t="shared" si="371"/>
        <v/>
      </c>
      <c r="AX1325" t="str">
        <f>IF(BC1325="","",IF(BC1325&gt;0,COUNT($AY$2:AY1325),""))</f>
        <v/>
      </c>
      <c r="AY1325" s="24" t="str">
        <f t="shared" si="372"/>
        <v/>
      </c>
      <c r="AZ1325" s="24" t="str">
        <f>IF(AND($BB$1=5,$BC$1=AH1325),'Data Entry'!C1330,"")</f>
        <v/>
      </c>
      <c r="BA1325" s="24" t="str">
        <f>IF(AND($BB$1=5,AG1325=5,$BC$1=AH1325),'Data Entry'!D1330,"")</f>
        <v/>
      </c>
      <c r="BB1325" s="24" t="str">
        <f t="shared" si="373"/>
        <v/>
      </c>
      <c r="BC1325" s="24" t="str">
        <f>IF(AND($BB$1=5,AG1325=5,$BC$1=AH1325),'Data Entry'!F1330,"")</f>
        <v/>
      </c>
      <c r="BD1325" s="24" t="str">
        <f t="shared" si="374"/>
        <v/>
      </c>
      <c r="BE1325" s="24" t="str">
        <f>IF(AND($BB$1=5,AG1325=5,$BC$1=AH1325),'Data Entry'!G1330,"")</f>
        <v/>
      </c>
      <c r="BF1325" s="24" t="str">
        <f t="shared" si="375"/>
        <v/>
      </c>
      <c r="BG1325" s="24" t="str">
        <f t="shared" si="376"/>
        <v/>
      </c>
      <c r="BH1325" s="24" t="str">
        <f>IF(AND($BB$1=5,AG1325=5,$BC$1=AH1325),'Data Entry'!E1330,"")</f>
        <v/>
      </c>
      <c r="BI1325" s="24" t="str">
        <f>IF(AND($BB$1=5,AG1325=5,$BC$1=AH1325),'Data Entry'!H1330,"")</f>
        <v/>
      </c>
      <c r="BJ1325" s="24" t="str">
        <f>IF(AND($BB$1=5,AG1325=5,$BC$1=AH1325),'Data Entry'!I1330,"")</f>
        <v/>
      </c>
      <c r="BK1325" s="24" t="str">
        <f t="shared" si="377"/>
        <v/>
      </c>
      <c r="BL1325" s="24" t="str">
        <f t="shared" si="378"/>
        <v/>
      </c>
      <c r="BM1325" s="24" t="str">
        <f t="shared" si="379"/>
        <v/>
      </c>
      <c r="BN1325" s="24" t="str">
        <f t="shared" si="380"/>
        <v/>
      </c>
    </row>
    <row r="1326" spans="1:66">
      <c r="A1326" s="20"/>
      <c r="B1326" s="20"/>
      <c r="C1326" s="20"/>
      <c r="D1326" s="20"/>
      <c r="E1326" s="20"/>
      <c r="F1326" s="20"/>
      <c r="G1326" s="20"/>
      <c r="H1326" s="20"/>
      <c r="I1326" s="20"/>
      <c r="J1326" s="20"/>
      <c r="K1326" s="20"/>
      <c r="L1326" s="20"/>
      <c r="M1326" s="20"/>
      <c r="N1326" s="20"/>
      <c r="O1326" s="20"/>
      <c r="P1326" s="20"/>
      <c r="Q1326" s="20"/>
      <c r="R1326" s="20"/>
      <c r="S1326" s="20"/>
      <c r="T1326" s="20"/>
      <c r="U1326" s="20"/>
      <c r="V1326" s="20"/>
      <c r="W1326" s="20"/>
      <c r="X1326" s="20"/>
      <c r="Y1326" s="20"/>
      <c r="Z1326" s="20"/>
      <c r="AA1326" s="20"/>
      <c r="AB1326" s="20"/>
      <c r="AC1326" s="20"/>
      <c r="AD1326" s="20"/>
      <c r="AE1326" s="27"/>
      <c r="AF1326" t="str">
        <f>IF(AK1326="","",IF(AK1326&gt;0,COUNT($AG$2:AG1326),""))</f>
        <v/>
      </c>
      <c r="AG1326" s="24">
        <f t="shared" si="363"/>
        <v>5</v>
      </c>
      <c r="AH1326" s="24">
        <f>IF(AND($AJ$1=5),'Data Entry'!C1331,"")</f>
        <v>0</v>
      </c>
      <c r="AI1326" s="24">
        <f>IF(AND($AJ$1=5),'Data Entry'!D1331,"")</f>
        <v>0</v>
      </c>
      <c r="AJ1326" s="24" t="str">
        <f t="shared" si="364"/>
        <v/>
      </c>
      <c r="AK1326" s="24">
        <f>IF(AND($AJ$1=5),'Data Entry'!F1331,"")</f>
        <v>0</v>
      </c>
      <c r="AL1326" s="24" t="str">
        <f t="shared" si="365"/>
        <v/>
      </c>
      <c r="AM1326" s="24">
        <f>IF(AND($AJ$1=5),'Data Entry'!G1331,"")</f>
        <v>0</v>
      </c>
      <c r="AN1326" s="24" t="str">
        <f t="shared" si="366"/>
        <v/>
      </c>
      <c r="AO1326" s="24" t="str">
        <f t="shared" si="367"/>
        <v/>
      </c>
      <c r="AP1326" s="24">
        <f>IF(AND($AJ$1=5),'Data Entry'!E1331,"")</f>
        <v>0</v>
      </c>
      <c r="AQ1326" s="24">
        <f>IF(AND($AJ$1=5),'Data Entry'!H1331,"")</f>
        <v>0</v>
      </c>
      <c r="AR1326" s="24">
        <f>IF(AND($AJ$1=5),'Data Entry'!I1331,"")</f>
        <v>0</v>
      </c>
      <c r="AS1326" s="24" t="str">
        <f t="shared" si="368"/>
        <v/>
      </c>
      <c r="AT1326" s="24" t="str">
        <f t="shared" si="369"/>
        <v/>
      </c>
      <c r="AU1326" s="24" t="str">
        <f t="shared" si="370"/>
        <v/>
      </c>
      <c r="AV1326" s="24" t="str">
        <f t="shared" si="371"/>
        <v/>
      </c>
      <c r="AX1326" t="str">
        <f>IF(BC1326="","",IF(BC1326&gt;0,COUNT($AY$2:AY1326),""))</f>
        <v/>
      </c>
      <c r="AY1326" s="24" t="str">
        <f t="shared" si="372"/>
        <v/>
      </c>
      <c r="AZ1326" s="24" t="str">
        <f>IF(AND($BB$1=5,$BC$1=AH1326),'Data Entry'!C1331,"")</f>
        <v/>
      </c>
      <c r="BA1326" s="24" t="str">
        <f>IF(AND($BB$1=5,AG1326=5,$BC$1=AH1326),'Data Entry'!D1331,"")</f>
        <v/>
      </c>
      <c r="BB1326" s="24" t="str">
        <f t="shared" si="373"/>
        <v/>
      </c>
      <c r="BC1326" s="24" t="str">
        <f>IF(AND($BB$1=5,AG1326=5,$BC$1=AH1326),'Data Entry'!F1331,"")</f>
        <v/>
      </c>
      <c r="BD1326" s="24" t="str">
        <f t="shared" si="374"/>
        <v/>
      </c>
      <c r="BE1326" s="24" t="str">
        <f>IF(AND($BB$1=5,AG1326=5,$BC$1=AH1326),'Data Entry'!G1331,"")</f>
        <v/>
      </c>
      <c r="BF1326" s="24" t="str">
        <f t="shared" si="375"/>
        <v/>
      </c>
      <c r="BG1326" s="24" t="str">
        <f t="shared" si="376"/>
        <v/>
      </c>
      <c r="BH1326" s="24" t="str">
        <f>IF(AND($BB$1=5,AG1326=5,$BC$1=AH1326),'Data Entry'!E1331,"")</f>
        <v/>
      </c>
      <c r="BI1326" s="24" t="str">
        <f>IF(AND($BB$1=5,AG1326=5,$BC$1=AH1326),'Data Entry'!H1331,"")</f>
        <v/>
      </c>
      <c r="BJ1326" s="24" t="str">
        <f>IF(AND($BB$1=5,AG1326=5,$BC$1=AH1326),'Data Entry'!I1331,"")</f>
        <v/>
      </c>
      <c r="BK1326" s="24" t="str">
        <f t="shared" si="377"/>
        <v/>
      </c>
      <c r="BL1326" s="24" t="str">
        <f t="shared" si="378"/>
        <v/>
      </c>
      <c r="BM1326" s="24" t="str">
        <f t="shared" si="379"/>
        <v/>
      </c>
      <c r="BN1326" s="24" t="str">
        <f t="shared" si="380"/>
        <v/>
      </c>
    </row>
    <row r="1327" spans="1:66">
      <c r="A1327" s="20"/>
      <c r="B1327" s="20"/>
      <c r="C1327" s="20"/>
      <c r="D1327" s="20"/>
      <c r="E1327" s="20"/>
      <c r="F1327" s="20"/>
      <c r="G1327" s="20"/>
      <c r="H1327" s="20"/>
      <c r="I1327" s="20"/>
      <c r="J1327" s="20"/>
      <c r="K1327" s="20"/>
      <c r="L1327" s="20"/>
      <c r="M1327" s="20"/>
      <c r="N1327" s="20"/>
      <c r="O1327" s="20"/>
      <c r="P1327" s="20"/>
      <c r="Q1327" s="20"/>
      <c r="R1327" s="20"/>
      <c r="S1327" s="20"/>
      <c r="T1327" s="20"/>
      <c r="U1327" s="20"/>
      <c r="V1327" s="20"/>
      <c r="W1327" s="20"/>
      <c r="X1327" s="20"/>
      <c r="Y1327" s="20"/>
      <c r="Z1327" s="20"/>
      <c r="AA1327" s="20"/>
      <c r="AB1327" s="20"/>
      <c r="AC1327" s="20"/>
      <c r="AD1327" s="20"/>
      <c r="AE1327" s="27"/>
      <c r="AF1327" t="str">
        <f>IF(AK1327="","",IF(AK1327&gt;0,COUNT($AG$2:AG1327),""))</f>
        <v/>
      </c>
      <c r="AG1327" s="24">
        <f t="shared" si="363"/>
        <v>5</v>
      </c>
      <c r="AH1327" s="24">
        <f>IF(AND($AJ$1=5),'Data Entry'!C1332,"")</f>
        <v>0</v>
      </c>
      <c r="AI1327" s="24">
        <f>IF(AND($AJ$1=5),'Data Entry'!D1332,"")</f>
        <v>0</v>
      </c>
      <c r="AJ1327" s="24" t="str">
        <f t="shared" si="364"/>
        <v/>
      </c>
      <c r="AK1327" s="24">
        <f>IF(AND($AJ$1=5),'Data Entry'!F1332,"")</f>
        <v>0</v>
      </c>
      <c r="AL1327" s="24" t="str">
        <f t="shared" si="365"/>
        <v/>
      </c>
      <c r="AM1327" s="24">
        <f>IF(AND($AJ$1=5),'Data Entry'!G1332,"")</f>
        <v>0</v>
      </c>
      <c r="AN1327" s="24" t="str">
        <f t="shared" si="366"/>
        <v/>
      </c>
      <c r="AO1327" s="24" t="str">
        <f t="shared" si="367"/>
        <v/>
      </c>
      <c r="AP1327" s="24">
        <f>IF(AND($AJ$1=5),'Data Entry'!E1332,"")</f>
        <v>0</v>
      </c>
      <c r="AQ1327" s="24">
        <f>IF(AND($AJ$1=5),'Data Entry'!H1332,"")</f>
        <v>0</v>
      </c>
      <c r="AR1327" s="24">
        <f>IF(AND($AJ$1=5),'Data Entry'!I1332,"")</f>
        <v>0</v>
      </c>
      <c r="AS1327" s="24" t="str">
        <f t="shared" si="368"/>
        <v/>
      </c>
      <c r="AT1327" s="24" t="str">
        <f t="shared" si="369"/>
        <v/>
      </c>
      <c r="AU1327" s="24" t="str">
        <f t="shared" si="370"/>
        <v/>
      </c>
      <c r="AV1327" s="24" t="str">
        <f t="shared" si="371"/>
        <v/>
      </c>
      <c r="AX1327" t="str">
        <f>IF(BC1327="","",IF(BC1327&gt;0,COUNT($AY$2:AY1327),""))</f>
        <v/>
      </c>
      <c r="AY1327" s="24" t="str">
        <f t="shared" si="372"/>
        <v/>
      </c>
      <c r="AZ1327" s="24" t="str">
        <f>IF(AND($BB$1=5,$BC$1=AH1327),'Data Entry'!C1332,"")</f>
        <v/>
      </c>
      <c r="BA1327" s="24" t="str">
        <f>IF(AND($BB$1=5,AG1327=5,$BC$1=AH1327),'Data Entry'!D1332,"")</f>
        <v/>
      </c>
      <c r="BB1327" s="24" t="str">
        <f t="shared" si="373"/>
        <v/>
      </c>
      <c r="BC1327" s="24" t="str">
        <f>IF(AND($BB$1=5,AG1327=5,$BC$1=AH1327),'Data Entry'!F1332,"")</f>
        <v/>
      </c>
      <c r="BD1327" s="24" t="str">
        <f t="shared" si="374"/>
        <v/>
      </c>
      <c r="BE1327" s="24" t="str">
        <f>IF(AND($BB$1=5,AG1327=5,$BC$1=AH1327),'Data Entry'!G1332,"")</f>
        <v/>
      </c>
      <c r="BF1327" s="24" t="str">
        <f t="shared" si="375"/>
        <v/>
      </c>
      <c r="BG1327" s="24" t="str">
        <f t="shared" si="376"/>
        <v/>
      </c>
      <c r="BH1327" s="24" t="str">
        <f>IF(AND($BB$1=5,AG1327=5,$BC$1=AH1327),'Data Entry'!E1332,"")</f>
        <v/>
      </c>
      <c r="BI1327" s="24" t="str">
        <f>IF(AND($BB$1=5,AG1327=5,$BC$1=AH1327),'Data Entry'!H1332,"")</f>
        <v/>
      </c>
      <c r="BJ1327" s="24" t="str">
        <f>IF(AND($BB$1=5,AG1327=5,$BC$1=AH1327),'Data Entry'!I1332,"")</f>
        <v/>
      </c>
      <c r="BK1327" s="24" t="str">
        <f t="shared" si="377"/>
        <v/>
      </c>
      <c r="BL1327" s="24" t="str">
        <f t="shared" si="378"/>
        <v/>
      </c>
      <c r="BM1327" s="24" t="str">
        <f t="shared" si="379"/>
        <v/>
      </c>
      <c r="BN1327" s="24" t="str">
        <f t="shared" si="380"/>
        <v/>
      </c>
    </row>
    <row r="1328" spans="1:66">
      <c r="A1328" s="20"/>
      <c r="B1328" s="20"/>
      <c r="C1328" s="20"/>
      <c r="D1328" s="20"/>
      <c r="E1328" s="20"/>
      <c r="F1328" s="20"/>
      <c r="G1328" s="20"/>
      <c r="H1328" s="20"/>
      <c r="I1328" s="20"/>
      <c r="J1328" s="20"/>
      <c r="K1328" s="20"/>
      <c r="L1328" s="20"/>
      <c r="M1328" s="20"/>
      <c r="N1328" s="20"/>
      <c r="O1328" s="20"/>
      <c r="P1328" s="20"/>
      <c r="Q1328" s="20"/>
      <c r="R1328" s="20"/>
      <c r="S1328" s="20"/>
      <c r="T1328" s="20"/>
      <c r="U1328" s="20"/>
      <c r="V1328" s="20"/>
      <c r="W1328" s="20"/>
      <c r="X1328" s="20"/>
      <c r="Y1328" s="20"/>
      <c r="Z1328" s="20"/>
      <c r="AA1328" s="20"/>
      <c r="AB1328" s="20"/>
      <c r="AC1328" s="20"/>
      <c r="AD1328" s="20"/>
      <c r="AE1328" s="27"/>
      <c r="AF1328" t="str">
        <f>IF(AK1328="","",IF(AK1328&gt;0,COUNT($AG$2:AG1328),""))</f>
        <v/>
      </c>
      <c r="AG1328" s="24">
        <f t="shared" si="363"/>
        <v>5</v>
      </c>
      <c r="AH1328" s="24">
        <f>IF(AND($AJ$1=5),'Data Entry'!C1333,"")</f>
        <v>0</v>
      </c>
      <c r="AI1328" s="24">
        <f>IF(AND($AJ$1=5),'Data Entry'!D1333,"")</f>
        <v>0</v>
      </c>
      <c r="AJ1328" s="24" t="str">
        <f t="shared" si="364"/>
        <v/>
      </c>
      <c r="AK1328" s="24">
        <f>IF(AND($AJ$1=5),'Data Entry'!F1333,"")</f>
        <v>0</v>
      </c>
      <c r="AL1328" s="24" t="str">
        <f t="shared" si="365"/>
        <v/>
      </c>
      <c r="AM1328" s="24">
        <f>IF(AND($AJ$1=5),'Data Entry'!G1333,"")</f>
        <v>0</v>
      </c>
      <c r="AN1328" s="24" t="str">
        <f t="shared" si="366"/>
        <v/>
      </c>
      <c r="AO1328" s="24" t="str">
        <f t="shared" si="367"/>
        <v/>
      </c>
      <c r="AP1328" s="24">
        <f>IF(AND($AJ$1=5),'Data Entry'!E1333,"")</f>
        <v>0</v>
      </c>
      <c r="AQ1328" s="24">
        <f>IF(AND($AJ$1=5),'Data Entry'!H1333,"")</f>
        <v>0</v>
      </c>
      <c r="AR1328" s="24">
        <f>IF(AND($AJ$1=5),'Data Entry'!I1333,"")</f>
        <v>0</v>
      </c>
      <c r="AS1328" s="24" t="str">
        <f t="shared" si="368"/>
        <v/>
      </c>
      <c r="AT1328" s="24" t="str">
        <f t="shared" si="369"/>
        <v/>
      </c>
      <c r="AU1328" s="24" t="str">
        <f t="shared" si="370"/>
        <v/>
      </c>
      <c r="AV1328" s="24" t="str">
        <f t="shared" si="371"/>
        <v/>
      </c>
      <c r="AX1328" t="str">
        <f>IF(BC1328="","",IF(BC1328&gt;0,COUNT($AY$2:AY1328),""))</f>
        <v/>
      </c>
      <c r="AY1328" s="24" t="str">
        <f t="shared" si="372"/>
        <v/>
      </c>
      <c r="AZ1328" s="24" t="str">
        <f>IF(AND($BB$1=5,$BC$1=AH1328),'Data Entry'!C1333,"")</f>
        <v/>
      </c>
      <c r="BA1328" s="24" t="str">
        <f>IF(AND($BB$1=5,AG1328=5,$BC$1=AH1328),'Data Entry'!D1333,"")</f>
        <v/>
      </c>
      <c r="BB1328" s="24" t="str">
        <f t="shared" si="373"/>
        <v/>
      </c>
      <c r="BC1328" s="24" t="str">
        <f>IF(AND($BB$1=5,AG1328=5,$BC$1=AH1328),'Data Entry'!F1333,"")</f>
        <v/>
      </c>
      <c r="BD1328" s="24" t="str">
        <f t="shared" si="374"/>
        <v/>
      </c>
      <c r="BE1328" s="24" t="str">
        <f>IF(AND($BB$1=5,AG1328=5,$BC$1=AH1328),'Data Entry'!G1333,"")</f>
        <v/>
      </c>
      <c r="BF1328" s="24" t="str">
        <f t="shared" si="375"/>
        <v/>
      </c>
      <c r="BG1328" s="24" t="str">
        <f t="shared" si="376"/>
        <v/>
      </c>
      <c r="BH1328" s="24" t="str">
        <f>IF(AND($BB$1=5,AG1328=5,$BC$1=AH1328),'Data Entry'!E1333,"")</f>
        <v/>
      </c>
      <c r="BI1328" s="24" t="str">
        <f>IF(AND($BB$1=5,AG1328=5,$BC$1=AH1328),'Data Entry'!H1333,"")</f>
        <v/>
      </c>
      <c r="BJ1328" s="24" t="str">
        <f>IF(AND($BB$1=5,AG1328=5,$BC$1=AH1328),'Data Entry'!I1333,"")</f>
        <v/>
      </c>
      <c r="BK1328" s="24" t="str">
        <f t="shared" si="377"/>
        <v/>
      </c>
      <c r="BL1328" s="24" t="str">
        <f t="shared" si="378"/>
        <v/>
      </c>
      <c r="BM1328" s="24" t="str">
        <f t="shared" si="379"/>
        <v/>
      </c>
      <c r="BN1328" s="24" t="str">
        <f t="shared" si="380"/>
        <v/>
      </c>
    </row>
    <row r="1329" spans="1:66">
      <c r="A1329" s="20"/>
      <c r="B1329" s="20"/>
      <c r="C1329" s="20"/>
      <c r="D1329" s="20"/>
      <c r="E1329" s="20"/>
      <c r="F1329" s="20"/>
      <c r="G1329" s="20"/>
      <c r="H1329" s="20"/>
      <c r="I1329" s="20"/>
      <c r="J1329" s="20"/>
      <c r="K1329" s="20"/>
      <c r="L1329" s="20"/>
      <c r="M1329" s="20"/>
      <c r="N1329" s="20"/>
      <c r="O1329" s="20"/>
      <c r="P1329" s="20"/>
      <c r="Q1329" s="20"/>
      <c r="R1329" s="20"/>
      <c r="S1329" s="20"/>
      <c r="T1329" s="20"/>
      <c r="U1329" s="20"/>
      <c r="V1329" s="20"/>
      <c r="W1329" s="20"/>
      <c r="X1329" s="20"/>
      <c r="Y1329" s="20"/>
      <c r="Z1329" s="20"/>
      <c r="AA1329" s="20"/>
      <c r="AB1329" s="20"/>
      <c r="AC1329" s="20"/>
      <c r="AD1329" s="20"/>
      <c r="AE1329" s="27"/>
      <c r="AF1329" t="str">
        <f>IF(AK1329="","",IF(AK1329&gt;0,COUNT($AG$2:AG1329),""))</f>
        <v/>
      </c>
      <c r="AG1329" s="24">
        <f t="shared" si="363"/>
        <v>5</v>
      </c>
      <c r="AH1329" s="24">
        <f>IF(AND($AJ$1=5),'Data Entry'!C1334,"")</f>
        <v>0</v>
      </c>
      <c r="AI1329" s="24">
        <f>IF(AND($AJ$1=5),'Data Entry'!D1334,"")</f>
        <v>0</v>
      </c>
      <c r="AJ1329" s="24" t="str">
        <f t="shared" si="364"/>
        <v/>
      </c>
      <c r="AK1329" s="24">
        <f>IF(AND($AJ$1=5),'Data Entry'!F1334,"")</f>
        <v>0</v>
      </c>
      <c r="AL1329" s="24" t="str">
        <f t="shared" si="365"/>
        <v/>
      </c>
      <c r="AM1329" s="24">
        <f>IF(AND($AJ$1=5),'Data Entry'!G1334,"")</f>
        <v>0</v>
      </c>
      <c r="AN1329" s="24" t="str">
        <f t="shared" si="366"/>
        <v/>
      </c>
      <c r="AO1329" s="24" t="str">
        <f t="shared" si="367"/>
        <v/>
      </c>
      <c r="AP1329" s="24">
        <f>IF(AND($AJ$1=5),'Data Entry'!E1334,"")</f>
        <v>0</v>
      </c>
      <c r="AQ1329" s="24">
        <f>IF(AND($AJ$1=5),'Data Entry'!H1334,"")</f>
        <v>0</v>
      </c>
      <c r="AR1329" s="24">
        <f>IF(AND($AJ$1=5),'Data Entry'!I1334,"")</f>
        <v>0</v>
      </c>
      <c r="AS1329" s="24" t="str">
        <f t="shared" si="368"/>
        <v/>
      </c>
      <c r="AT1329" s="24" t="str">
        <f t="shared" si="369"/>
        <v/>
      </c>
      <c r="AU1329" s="24" t="str">
        <f t="shared" si="370"/>
        <v/>
      </c>
      <c r="AV1329" s="24" t="str">
        <f t="shared" si="371"/>
        <v/>
      </c>
      <c r="AX1329" t="str">
        <f>IF(BC1329="","",IF(BC1329&gt;0,COUNT($AY$2:AY1329),""))</f>
        <v/>
      </c>
      <c r="AY1329" s="24" t="str">
        <f t="shared" si="372"/>
        <v/>
      </c>
      <c r="AZ1329" s="24" t="str">
        <f>IF(AND($BB$1=5,$BC$1=AH1329),'Data Entry'!C1334,"")</f>
        <v/>
      </c>
      <c r="BA1329" s="24" t="str">
        <f>IF(AND($BB$1=5,AG1329=5,$BC$1=AH1329),'Data Entry'!D1334,"")</f>
        <v/>
      </c>
      <c r="BB1329" s="24" t="str">
        <f t="shared" si="373"/>
        <v/>
      </c>
      <c r="BC1329" s="24" t="str">
        <f>IF(AND($BB$1=5,AG1329=5,$BC$1=AH1329),'Data Entry'!F1334,"")</f>
        <v/>
      </c>
      <c r="BD1329" s="24" t="str">
        <f t="shared" si="374"/>
        <v/>
      </c>
      <c r="BE1329" s="24" t="str">
        <f>IF(AND($BB$1=5,AG1329=5,$BC$1=AH1329),'Data Entry'!G1334,"")</f>
        <v/>
      </c>
      <c r="BF1329" s="24" t="str">
        <f t="shared" si="375"/>
        <v/>
      </c>
      <c r="BG1329" s="24" t="str">
        <f t="shared" si="376"/>
        <v/>
      </c>
      <c r="BH1329" s="24" t="str">
        <f>IF(AND($BB$1=5,AG1329=5,$BC$1=AH1329),'Data Entry'!E1334,"")</f>
        <v/>
      </c>
      <c r="BI1329" s="24" t="str">
        <f>IF(AND($BB$1=5,AG1329=5,$BC$1=AH1329),'Data Entry'!H1334,"")</f>
        <v/>
      </c>
      <c r="BJ1329" s="24" t="str">
        <f>IF(AND($BB$1=5,AG1329=5,$BC$1=AH1329),'Data Entry'!I1334,"")</f>
        <v/>
      </c>
      <c r="BK1329" s="24" t="str">
        <f t="shared" si="377"/>
        <v/>
      </c>
      <c r="BL1329" s="24" t="str">
        <f t="shared" si="378"/>
        <v/>
      </c>
      <c r="BM1329" s="24" t="str">
        <f t="shared" si="379"/>
        <v/>
      </c>
      <c r="BN1329" s="24" t="str">
        <f t="shared" si="380"/>
        <v/>
      </c>
    </row>
    <row r="1330" spans="1:66">
      <c r="A1330" s="20"/>
      <c r="B1330" s="20"/>
      <c r="C1330" s="20"/>
      <c r="D1330" s="20"/>
      <c r="E1330" s="20"/>
      <c r="F1330" s="20"/>
      <c r="G1330" s="20"/>
      <c r="H1330" s="20"/>
      <c r="I1330" s="20"/>
      <c r="J1330" s="20"/>
      <c r="K1330" s="20"/>
      <c r="L1330" s="20"/>
      <c r="M1330" s="20"/>
      <c r="N1330" s="20"/>
      <c r="O1330" s="20"/>
      <c r="P1330" s="20"/>
      <c r="Q1330" s="20"/>
      <c r="R1330" s="20"/>
      <c r="S1330" s="20"/>
      <c r="T1330" s="20"/>
      <c r="U1330" s="20"/>
      <c r="V1330" s="20"/>
      <c r="W1330" s="20"/>
      <c r="X1330" s="20"/>
      <c r="Y1330" s="20"/>
      <c r="Z1330" s="20"/>
      <c r="AA1330" s="20"/>
      <c r="AB1330" s="20"/>
      <c r="AC1330" s="20"/>
      <c r="AD1330" s="20"/>
      <c r="AE1330" s="27"/>
      <c r="AF1330" t="str">
        <f>IF(AK1330="","",IF(AK1330&gt;0,COUNT($AG$2:AG1330),""))</f>
        <v/>
      </c>
      <c r="AG1330" s="24">
        <f t="shared" si="363"/>
        <v>5</v>
      </c>
      <c r="AH1330" s="24">
        <f>IF(AND($AJ$1=5),'Data Entry'!C1335,"")</f>
        <v>0</v>
      </c>
      <c r="AI1330" s="24">
        <f>IF(AND($AJ$1=5),'Data Entry'!D1335,"")</f>
        <v>0</v>
      </c>
      <c r="AJ1330" s="24" t="str">
        <f t="shared" si="364"/>
        <v/>
      </c>
      <c r="AK1330" s="24">
        <f>IF(AND($AJ$1=5),'Data Entry'!F1335,"")</f>
        <v>0</v>
      </c>
      <c r="AL1330" s="24" t="str">
        <f t="shared" si="365"/>
        <v/>
      </c>
      <c r="AM1330" s="24">
        <f>IF(AND($AJ$1=5),'Data Entry'!G1335,"")</f>
        <v>0</v>
      </c>
      <c r="AN1330" s="24" t="str">
        <f t="shared" si="366"/>
        <v/>
      </c>
      <c r="AO1330" s="24" t="str">
        <f t="shared" si="367"/>
        <v/>
      </c>
      <c r="AP1330" s="24">
        <f>IF(AND($AJ$1=5),'Data Entry'!E1335,"")</f>
        <v>0</v>
      </c>
      <c r="AQ1330" s="24">
        <f>IF(AND($AJ$1=5),'Data Entry'!H1335,"")</f>
        <v>0</v>
      </c>
      <c r="AR1330" s="24">
        <f>IF(AND($AJ$1=5),'Data Entry'!I1335,"")</f>
        <v>0</v>
      </c>
      <c r="AS1330" s="24" t="str">
        <f t="shared" si="368"/>
        <v/>
      </c>
      <c r="AT1330" s="24" t="str">
        <f t="shared" si="369"/>
        <v/>
      </c>
      <c r="AU1330" s="24" t="str">
        <f t="shared" si="370"/>
        <v/>
      </c>
      <c r="AV1330" s="24" t="str">
        <f t="shared" si="371"/>
        <v/>
      </c>
      <c r="AX1330" t="str">
        <f>IF(BC1330="","",IF(BC1330&gt;0,COUNT($AY$2:AY1330),""))</f>
        <v/>
      </c>
      <c r="AY1330" s="24" t="str">
        <f t="shared" si="372"/>
        <v/>
      </c>
      <c r="AZ1330" s="24" t="str">
        <f>IF(AND($BB$1=5,$BC$1=AH1330),'Data Entry'!C1335,"")</f>
        <v/>
      </c>
      <c r="BA1330" s="24" t="str">
        <f>IF(AND($BB$1=5,AG1330=5,$BC$1=AH1330),'Data Entry'!D1335,"")</f>
        <v/>
      </c>
      <c r="BB1330" s="24" t="str">
        <f t="shared" si="373"/>
        <v/>
      </c>
      <c r="BC1330" s="24" t="str">
        <f>IF(AND($BB$1=5,AG1330=5,$BC$1=AH1330),'Data Entry'!F1335,"")</f>
        <v/>
      </c>
      <c r="BD1330" s="24" t="str">
        <f t="shared" si="374"/>
        <v/>
      </c>
      <c r="BE1330" s="24" t="str">
        <f>IF(AND($BB$1=5,AG1330=5,$BC$1=AH1330),'Data Entry'!G1335,"")</f>
        <v/>
      </c>
      <c r="BF1330" s="24" t="str">
        <f t="shared" si="375"/>
        <v/>
      </c>
      <c r="BG1330" s="24" t="str">
        <f t="shared" si="376"/>
        <v/>
      </c>
      <c r="BH1330" s="24" t="str">
        <f>IF(AND($BB$1=5,AG1330=5,$BC$1=AH1330),'Data Entry'!E1335,"")</f>
        <v/>
      </c>
      <c r="BI1330" s="24" t="str">
        <f>IF(AND($BB$1=5,AG1330=5,$BC$1=AH1330),'Data Entry'!H1335,"")</f>
        <v/>
      </c>
      <c r="BJ1330" s="24" t="str">
        <f>IF(AND($BB$1=5,AG1330=5,$BC$1=AH1330),'Data Entry'!I1335,"")</f>
        <v/>
      </c>
      <c r="BK1330" s="24" t="str">
        <f t="shared" si="377"/>
        <v/>
      </c>
      <c r="BL1330" s="24" t="str">
        <f t="shared" si="378"/>
        <v/>
      </c>
      <c r="BM1330" s="24" t="str">
        <f t="shared" si="379"/>
        <v/>
      </c>
      <c r="BN1330" s="24" t="str">
        <f t="shared" si="380"/>
        <v/>
      </c>
    </row>
    <row r="1331" spans="1:66">
      <c r="A1331" s="20"/>
      <c r="B1331" s="20"/>
      <c r="C1331" s="20"/>
      <c r="D1331" s="20"/>
      <c r="E1331" s="20"/>
      <c r="F1331" s="20"/>
      <c r="G1331" s="20"/>
      <c r="H1331" s="20"/>
      <c r="I1331" s="20"/>
      <c r="J1331" s="20"/>
      <c r="K1331" s="20"/>
      <c r="L1331" s="20"/>
      <c r="M1331" s="20"/>
      <c r="N1331" s="20"/>
      <c r="O1331" s="20"/>
      <c r="P1331" s="20"/>
      <c r="Q1331" s="20"/>
      <c r="R1331" s="20"/>
      <c r="S1331" s="20"/>
      <c r="T1331" s="20"/>
      <c r="U1331" s="20"/>
      <c r="V1331" s="20"/>
      <c r="W1331" s="20"/>
      <c r="X1331" s="20"/>
      <c r="Y1331" s="20"/>
      <c r="Z1331" s="20"/>
      <c r="AA1331" s="20"/>
      <c r="AB1331" s="20"/>
      <c r="AC1331" s="20"/>
      <c r="AD1331" s="20"/>
      <c r="AE1331" s="27"/>
      <c r="AF1331" t="str">
        <f>IF(AK1331="","",IF(AK1331&gt;0,COUNT($AG$2:AG1331),""))</f>
        <v/>
      </c>
      <c r="AG1331" s="24">
        <f t="shared" si="363"/>
        <v>5</v>
      </c>
      <c r="AH1331" s="24">
        <f>IF(AND($AJ$1=5),'Data Entry'!C1336,"")</f>
        <v>0</v>
      </c>
      <c r="AI1331" s="24">
        <f>IF(AND($AJ$1=5),'Data Entry'!D1336,"")</f>
        <v>0</v>
      </c>
      <c r="AJ1331" s="24" t="str">
        <f t="shared" si="364"/>
        <v/>
      </c>
      <c r="AK1331" s="24">
        <f>IF(AND($AJ$1=5),'Data Entry'!F1336,"")</f>
        <v>0</v>
      </c>
      <c r="AL1331" s="24" t="str">
        <f t="shared" si="365"/>
        <v/>
      </c>
      <c r="AM1331" s="24">
        <f>IF(AND($AJ$1=5),'Data Entry'!G1336,"")</f>
        <v>0</v>
      </c>
      <c r="AN1331" s="24" t="str">
        <f t="shared" si="366"/>
        <v/>
      </c>
      <c r="AO1331" s="24" t="str">
        <f t="shared" si="367"/>
        <v/>
      </c>
      <c r="AP1331" s="24">
        <f>IF(AND($AJ$1=5),'Data Entry'!E1336,"")</f>
        <v>0</v>
      </c>
      <c r="AQ1331" s="24">
        <f>IF(AND($AJ$1=5),'Data Entry'!H1336,"")</f>
        <v>0</v>
      </c>
      <c r="AR1331" s="24">
        <f>IF(AND($AJ$1=5),'Data Entry'!I1336,"")</f>
        <v>0</v>
      </c>
      <c r="AS1331" s="24" t="str">
        <f t="shared" si="368"/>
        <v/>
      </c>
      <c r="AT1331" s="24" t="str">
        <f t="shared" si="369"/>
        <v/>
      </c>
      <c r="AU1331" s="24" t="str">
        <f t="shared" si="370"/>
        <v/>
      </c>
      <c r="AV1331" s="24" t="str">
        <f t="shared" si="371"/>
        <v/>
      </c>
      <c r="AX1331" t="str">
        <f>IF(BC1331="","",IF(BC1331&gt;0,COUNT($AY$2:AY1331),""))</f>
        <v/>
      </c>
      <c r="AY1331" s="24" t="str">
        <f t="shared" si="372"/>
        <v/>
      </c>
      <c r="AZ1331" s="24" t="str">
        <f>IF(AND($BB$1=5,$BC$1=AH1331),'Data Entry'!C1336,"")</f>
        <v/>
      </c>
      <c r="BA1331" s="24" t="str">
        <f>IF(AND($BB$1=5,AG1331=5,$BC$1=AH1331),'Data Entry'!D1336,"")</f>
        <v/>
      </c>
      <c r="BB1331" s="24" t="str">
        <f t="shared" si="373"/>
        <v/>
      </c>
      <c r="BC1331" s="24" t="str">
        <f>IF(AND($BB$1=5,AG1331=5,$BC$1=AH1331),'Data Entry'!F1336,"")</f>
        <v/>
      </c>
      <c r="BD1331" s="24" t="str">
        <f t="shared" si="374"/>
        <v/>
      </c>
      <c r="BE1331" s="24" t="str">
        <f>IF(AND($BB$1=5,AG1331=5,$BC$1=AH1331),'Data Entry'!G1336,"")</f>
        <v/>
      </c>
      <c r="BF1331" s="24" t="str">
        <f t="shared" si="375"/>
        <v/>
      </c>
      <c r="BG1331" s="24" t="str">
        <f t="shared" si="376"/>
        <v/>
      </c>
      <c r="BH1331" s="24" t="str">
        <f>IF(AND($BB$1=5,AG1331=5,$BC$1=AH1331),'Data Entry'!E1336,"")</f>
        <v/>
      </c>
      <c r="BI1331" s="24" t="str">
        <f>IF(AND($BB$1=5,AG1331=5,$BC$1=AH1331),'Data Entry'!H1336,"")</f>
        <v/>
      </c>
      <c r="BJ1331" s="24" t="str">
        <f>IF(AND($BB$1=5,AG1331=5,$BC$1=AH1331),'Data Entry'!I1336,"")</f>
        <v/>
      </c>
      <c r="BK1331" s="24" t="str">
        <f t="shared" si="377"/>
        <v/>
      </c>
      <c r="BL1331" s="24" t="str">
        <f t="shared" si="378"/>
        <v/>
      </c>
      <c r="BM1331" s="24" t="str">
        <f t="shared" si="379"/>
        <v/>
      </c>
      <c r="BN1331" s="24" t="str">
        <f t="shared" si="380"/>
        <v/>
      </c>
    </row>
    <row r="1332" spans="1:66">
      <c r="A1332" s="20"/>
      <c r="B1332" s="20"/>
      <c r="C1332" s="20"/>
      <c r="D1332" s="20"/>
      <c r="E1332" s="20"/>
      <c r="F1332" s="20"/>
      <c r="G1332" s="20"/>
      <c r="H1332" s="20"/>
      <c r="I1332" s="20"/>
      <c r="J1332" s="20"/>
      <c r="K1332" s="20"/>
      <c r="L1332" s="20"/>
      <c r="M1332" s="20"/>
      <c r="N1332" s="20"/>
      <c r="O1332" s="20"/>
      <c r="P1332" s="20"/>
      <c r="Q1332" s="20"/>
      <c r="R1332" s="20"/>
      <c r="S1332" s="20"/>
      <c r="T1332" s="20"/>
      <c r="U1332" s="20"/>
      <c r="V1332" s="20"/>
      <c r="W1332" s="20"/>
      <c r="X1332" s="20"/>
      <c r="Y1332" s="20"/>
      <c r="Z1332" s="20"/>
      <c r="AA1332" s="20"/>
      <c r="AB1332" s="20"/>
      <c r="AC1332" s="20"/>
      <c r="AD1332" s="20"/>
      <c r="AE1332" s="27"/>
      <c r="AF1332" t="str">
        <f>IF(AK1332="","",IF(AK1332&gt;0,COUNT($AG$2:AG1332),""))</f>
        <v/>
      </c>
      <c r="AG1332" s="24">
        <f t="shared" si="363"/>
        <v>5</v>
      </c>
      <c r="AH1332" s="24">
        <f>IF(AND($AJ$1=5),'Data Entry'!C1337,"")</f>
        <v>0</v>
      </c>
      <c r="AI1332" s="24">
        <f>IF(AND($AJ$1=5),'Data Entry'!D1337,"")</f>
        <v>0</v>
      </c>
      <c r="AJ1332" s="24" t="str">
        <f t="shared" si="364"/>
        <v/>
      </c>
      <c r="AK1332" s="24">
        <f>IF(AND($AJ$1=5),'Data Entry'!F1337,"")</f>
        <v>0</v>
      </c>
      <c r="AL1332" s="24" t="str">
        <f t="shared" si="365"/>
        <v/>
      </c>
      <c r="AM1332" s="24">
        <f>IF(AND($AJ$1=5),'Data Entry'!G1337,"")</f>
        <v>0</v>
      </c>
      <c r="AN1332" s="24" t="str">
        <f t="shared" si="366"/>
        <v/>
      </c>
      <c r="AO1332" s="24" t="str">
        <f t="shared" si="367"/>
        <v/>
      </c>
      <c r="AP1332" s="24">
        <f>IF(AND($AJ$1=5),'Data Entry'!E1337,"")</f>
        <v>0</v>
      </c>
      <c r="AQ1332" s="24">
        <f>IF(AND($AJ$1=5),'Data Entry'!H1337,"")</f>
        <v>0</v>
      </c>
      <c r="AR1332" s="24">
        <f>IF(AND($AJ$1=5),'Data Entry'!I1337,"")</f>
        <v>0</v>
      </c>
      <c r="AS1332" s="24" t="str">
        <f t="shared" si="368"/>
        <v/>
      </c>
      <c r="AT1332" s="24" t="str">
        <f t="shared" si="369"/>
        <v/>
      </c>
      <c r="AU1332" s="24" t="str">
        <f t="shared" si="370"/>
        <v/>
      </c>
      <c r="AV1332" s="24" t="str">
        <f t="shared" si="371"/>
        <v/>
      </c>
      <c r="AX1332" t="str">
        <f>IF(BC1332="","",IF(BC1332&gt;0,COUNT($AY$2:AY1332),""))</f>
        <v/>
      </c>
      <c r="AY1332" s="24" t="str">
        <f t="shared" si="372"/>
        <v/>
      </c>
      <c r="AZ1332" s="24" t="str">
        <f>IF(AND($BB$1=5,$BC$1=AH1332),'Data Entry'!C1337,"")</f>
        <v/>
      </c>
      <c r="BA1332" s="24" t="str">
        <f>IF(AND($BB$1=5,AG1332=5,$BC$1=AH1332),'Data Entry'!D1337,"")</f>
        <v/>
      </c>
      <c r="BB1332" s="24" t="str">
        <f t="shared" si="373"/>
        <v/>
      </c>
      <c r="BC1332" s="24" t="str">
        <f>IF(AND($BB$1=5,AG1332=5,$BC$1=AH1332),'Data Entry'!F1337,"")</f>
        <v/>
      </c>
      <c r="BD1332" s="24" t="str">
        <f t="shared" si="374"/>
        <v/>
      </c>
      <c r="BE1332" s="24" t="str">
        <f>IF(AND($BB$1=5,AG1332=5,$BC$1=AH1332),'Data Entry'!G1337,"")</f>
        <v/>
      </c>
      <c r="BF1332" s="24" t="str">
        <f t="shared" si="375"/>
        <v/>
      </c>
      <c r="BG1332" s="24" t="str">
        <f t="shared" si="376"/>
        <v/>
      </c>
      <c r="BH1332" s="24" t="str">
        <f>IF(AND($BB$1=5,AG1332=5,$BC$1=AH1332),'Data Entry'!E1337,"")</f>
        <v/>
      </c>
      <c r="BI1332" s="24" t="str">
        <f>IF(AND($BB$1=5,AG1332=5,$BC$1=AH1332),'Data Entry'!H1337,"")</f>
        <v/>
      </c>
      <c r="BJ1332" s="24" t="str">
        <f>IF(AND($BB$1=5,AG1332=5,$BC$1=AH1332),'Data Entry'!I1337,"")</f>
        <v/>
      </c>
      <c r="BK1332" s="24" t="str">
        <f t="shared" si="377"/>
        <v/>
      </c>
      <c r="BL1332" s="24" t="str">
        <f t="shared" si="378"/>
        <v/>
      </c>
      <c r="BM1332" s="24" t="str">
        <f t="shared" si="379"/>
        <v/>
      </c>
      <c r="BN1332" s="24" t="str">
        <f t="shared" si="380"/>
        <v/>
      </c>
    </row>
    <row r="1333" spans="1:66">
      <c r="A1333" s="20"/>
      <c r="B1333" s="20"/>
      <c r="C1333" s="20"/>
      <c r="D1333" s="20"/>
      <c r="E1333" s="20"/>
      <c r="F1333" s="20"/>
      <c r="G1333" s="20"/>
      <c r="H1333" s="20"/>
      <c r="I1333" s="20"/>
      <c r="J1333" s="20"/>
      <c r="K1333" s="20"/>
      <c r="L1333" s="20"/>
      <c r="M1333" s="20"/>
      <c r="N1333" s="20"/>
      <c r="O1333" s="20"/>
      <c r="P1333" s="20"/>
      <c r="Q1333" s="20"/>
      <c r="R1333" s="20"/>
      <c r="S1333" s="20"/>
      <c r="T1333" s="20"/>
      <c r="U1333" s="20"/>
      <c r="V1333" s="20"/>
      <c r="W1333" s="20"/>
      <c r="X1333" s="20"/>
      <c r="Y1333" s="20"/>
      <c r="Z1333" s="20"/>
      <c r="AA1333" s="20"/>
      <c r="AB1333" s="20"/>
      <c r="AC1333" s="20"/>
      <c r="AD1333" s="20"/>
      <c r="AE1333" s="27"/>
      <c r="AF1333" t="str">
        <f>IF(AK1333="","",IF(AK1333&gt;0,COUNT($AG$2:AG1333),""))</f>
        <v/>
      </c>
      <c r="AG1333" s="24">
        <f t="shared" si="363"/>
        <v>5</v>
      </c>
      <c r="AH1333" s="24">
        <f>IF(AND($AJ$1=5),'Data Entry'!C1338,"")</f>
        <v>0</v>
      </c>
      <c r="AI1333" s="24">
        <f>IF(AND($AJ$1=5),'Data Entry'!D1338,"")</f>
        <v>0</v>
      </c>
      <c r="AJ1333" s="24" t="str">
        <f t="shared" si="364"/>
        <v/>
      </c>
      <c r="AK1333" s="24">
        <f>IF(AND($AJ$1=5),'Data Entry'!F1338,"")</f>
        <v>0</v>
      </c>
      <c r="AL1333" s="24" t="str">
        <f t="shared" si="365"/>
        <v/>
      </c>
      <c r="AM1333" s="24">
        <f>IF(AND($AJ$1=5),'Data Entry'!G1338,"")</f>
        <v>0</v>
      </c>
      <c r="AN1333" s="24" t="str">
        <f t="shared" si="366"/>
        <v/>
      </c>
      <c r="AO1333" s="24" t="str">
        <f t="shared" si="367"/>
        <v/>
      </c>
      <c r="AP1333" s="24">
        <f>IF(AND($AJ$1=5),'Data Entry'!E1338,"")</f>
        <v>0</v>
      </c>
      <c r="AQ1333" s="24">
        <f>IF(AND($AJ$1=5),'Data Entry'!H1338,"")</f>
        <v>0</v>
      </c>
      <c r="AR1333" s="24">
        <f>IF(AND($AJ$1=5),'Data Entry'!I1338,"")</f>
        <v>0</v>
      </c>
      <c r="AS1333" s="24" t="str">
        <f t="shared" si="368"/>
        <v/>
      </c>
      <c r="AT1333" s="24" t="str">
        <f t="shared" si="369"/>
        <v/>
      </c>
      <c r="AU1333" s="24" t="str">
        <f t="shared" si="370"/>
        <v/>
      </c>
      <c r="AV1333" s="24" t="str">
        <f t="shared" si="371"/>
        <v/>
      </c>
      <c r="AX1333" t="str">
        <f>IF(BC1333="","",IF(BC1333&gt;0,COUNT($AY$2:AY1333),""))</f>
        <v/>
      </c>
      <c r="AY1333" s="24" t="str">
        <f t="shared" si="372"/>
        <v/>
      </c>
      <c r="AZ1333" s="24" t="str">
        <f>IF(AND($BB$1=5,$BC$1=AH1333),'Data Entry'!C1338,"")</f>
        <v/>
      </c>
      <c r="BA1333" s="24" t="str">
        <f>IF(AND($BB$1=5,AG1333=5,$BC$1=AH1333),'Data Entry'!D1338,"")</f>
        <v/>
      </c>
      <c r="BB1333" s="24" t="str">
        <f t="shared" si="373"/>
        <v/>
      </c>
      <c r="BC1333" s="24" t="str">
        <f>IF(AND($BB$1=5,AG1333=5,$BC$1=AH1333),'Data Entry'!F1338,"")</f>
        <v/>
      </c>
      <c r="BD1333" s="24" t="str">
        <f t="shared" si="374"/>
        <v/>
      </c>
      <c r="BE1333" s="24" t="str">
        <f>IF(AND($BB$1=5,AG1333=5,$BC$1=AH1333),'Data Entry'!G1338,"")</f>
        <v/>
      </c>
      <c r="BF1333" s="24" t="str">
        <f t="shared" si="375"/>
        <v/>
      </c>
      <c r="BG1333" s="24" t="str">
        <f t="shared" si="376"/>
        <v/>
      </c>
      <c r="BH1333" s="24" t="str">
        <f>IF(AND($BB$1=5,AG1333=5,$BC$1=AH1333),'Data Entry'!E1338,"")</f>
        <v/>
      </c>
      <c r="BI1333" s="24" t="str">
        <f>IF(AND($BB$1=5,AG1333=5,$BC$1=AH1333),'Data Entry'!H1338,"")</f>
        <v/>
      </c>
      <c r="BJ1333" s="24" t="str">
        <f>IF(AND($BB$1=5,AG1333=5,$BC$1=AH1333),'Data Entry'!I1338,"")</f>
        <v/>
      </c>
      <c r="BK1333" s="24" t="str">
        <f t="shared" si="377"/>
        <v/>
      </c>
      <c r="BL1333" s="24" t="str">
        <f t="shared" si="378"/>
        <v/>
      </c>
      <c r="BM1333" s="24" t="str">
        <f t="shared" si="379"/>
        <v/>
      </c>
      <c r="BN1333" s="24" t="str">
        <f t="shared" si="380"/>
        <v/>
      </c>
    </row>
    <row r="1334" spans="1:66">
      <c r="A1334" s="20"/>
      <c r="B1334" s="20"/>
      <c r="C1334" s="20"/>
      <c r="D1334" s="20"/>
      <c r="E1334" s="20"/>
      <c r="F1334" s="20"/>
      <c r="G1334" s="20"/>
      <c r="H1334" s="20"/>
      <c r="I1334" s="20"/>
      <c r="J1334" s="20"/>
      <c r="K1334" s="20"/>
      <c r="L1334" s="20"/>
      <c r="M1334" s="20"/>
      <c r="N1334" s="20"/>
      <c r="O1334" s="20"/>
      <c r="P1334" s="20"/>
      <c r="Q1334" s="20"/>
      <c r="R1334" s="20"/>
      <c r="S1334" s="20"/>
      <c r="T1334" s="20"/>
      <c r="U1334" s="20"/>
      <c r="V1334" s="20"/>
      <c r="W1334" s="20"/>
      <c r="X1334" s="20"/>
      <c r="Y1334" s="20"/>
      <c r="Z1334" s="20"/>
      <c r="AA1334" s="20"/>
      <c r="AB1334" s="20"/>
      <c r="AC1334" s="20"/>
      <c r="AD1334" s="20"/>
      <c r="AE1334" s="27"/>
      <c r="AF1334" t="str">
        <f>IF(AK1334="","",IF(AK1334&gt;0,COUNT($AG$2:AG1334),""))</f>
        <v/>
      </c>
      <c r="AG1334" s="24">
        <f t="shared" si="363"/>
        <v>5</v>
      </c>
      <c r="AH1334" s="24">
        <f>IF(AND($AJ$1=5),'Data Entry'!C1339,"")</f>
        <v>0</v>
      </c>
      <c r="AI1334" s="24">
        <f>IF(AND($AJ$1=5),'Data Entry'!D1339,"")</f>
        <v>0</v>
      </c>
      <c r="AJ1334" s="24" t="str">
        <f t="shared" si="364"/>
        <v/>
      </c>
      <c r="AK1334" s="24">
        <f>IF(AND($AJ$1=5),'Data Entry'!F1339,"")</f>
        <v>0</v>
      </c>
      <c r="AL1334" s="24" t="str">
        <f t="shared" si="365"/>
        <v/>
      </c>
      <c r="AM1334" s="24">
        <f>IF(AND($AJ$1=5),'Data Entry'!G1339,"")</f>
        <v>0</v>
      </c>
      <c r="AN1334" s="24" t="str">
        <f t="shared" si="366"/>
        <v/>
      </c>
      <c r="AO1334" s="24" t="str">
        <f t="shared" si="367"/>
        <v/>
      </c>
      <c r="AP1334" s="24">
        <f>IF(AND($AJ$1=5),'Data Entry'!E1339,"")</f>
        <v>0</v>
      </c>
      <c r="AQ1334" s="24">
        <f>IF(AND($AJ$1=5),'Data Entry'!H1339,"")</f>
        <v>0</v>
      </c>
      <c r="AR1334" s="24">
        <f>IF(AND($AJ$1=5),'Data Entry'!I1339,"")</f>
        <v>0</v>
      </c>
      <c r="AS1334" s="24" t="str">
        <f t="shared" si="368"/>
        <v/>
      </c>
      <c r="AT1334" s="24" t="str">
        <f t="shared" si="369"/>
        <v/>
      </c>
      <c r="AU1334" s="24" t="str">
        <f t="shared" si="370"/>
        <v/>
      </c>
      <c r="AV1334" s="24" t="str">
        <f t="shared" si="371"/>
        <v/>
      </c>
      <c r="AX1334" t="str">
        <f>IF(BC1334="","",IF(BC1334&gt;0,COUNT($AY$2:AY1334),""))</f>
        <v/>
      </c>
      <c r="AY1334" s="24" t="str">
        <f t="shared" si="372"/>
        <v/>
      </c>
      <c r="AZ1334" s="24" t="str">
        <f>IF(AND($BB$1=5,$BC$1=AH1334),'Data Entry'!C1339,"")</f>
        <v/>
      </c>
      <c r="BA1334" s="24" t="str">
        <f>IF(AND($BB$1=5,AG1334=5,$BC$1=AH1334),'Data Entry'!D1339,"")</f>
        <v/>
      </c>
      <c r="BB1334" s="24" t="str">
        <f t="shared" si="373"/>
        <v/>
      </c>
      <c r="BC1334" s="24" t="str">
        <f>IF(AND($BB$1=5,AG1334=5,$BC$1=AH1334),'Data Entry'!F1339,"")</f>
        <v/>
      </c>
      <c r="BD1334" s="24" t="str">
        <f t="shared" si="374"/>
        <v/>
      </c>
      <c r="BE1334" s="24" t="str">
        <f>IF(AND($BB$1=5,AG1334=5,$BC$1=AH1334),'Data Entry'!G1339,"")</f>
        <v/>
      </c>
      <c r="BF1334" s="24" t="str">
        <f t="shared" si="375"/>
        <v/>
      </c>
      <c r="BG1334" s="24" t="str">
        <f t="shared" si="376"/>
        <v/>
      </c>
      <c r="BH1334" s="24" t="str">
        <f>IF(AND($BB$1=5,AG1334=5,$BC$1=AH1334),'Data Entry'!E1339,"")</f>
        <v/>
      </c>
      <c r="BI1334" s="24" t="str">
        <f>IF(AND($BB$1=5,AG1334=5,$BC$1=AH1334),'Data Entry'!H1339,"")</f>
        <v/>
      </c>
      <c r="BJ1334" s="24" t="str">
        <f>IF(AND($BB$1=5,AG1334=5,$BC$1=AH1334),'Data Entry'!I1339,"")</f>
        <v/>
      </c>
      <c r="BK1334" s="24" t="str">
        <f t="shared" si="377"/>
        <v/>
      </c>
      <c r="BL1334" s="24" t="str">
        <f t="shared" si="378"/>
        <v/>
      </c>
      <c r="BM1334" s="24" t="str">
        <f t="shared" si="379"/>
        <v/>
      </c>
      <c r="BN1334" s="24" t="str">
        <f t="shared" si="380"/>
        <v/>
      </c>
    </row>
    <row r="1335" spans="1:66">
      <c r="A1335" s="20"/>
      <c r="B1335" s="20"/>
      <c r="C1335" s="20"/>
      <c r="D1335" s="20"/>
      <c r="E1335" s="20"/>
      <c r="F1335" s="20"/>
      <c r="G1335" s="20"/>
      <c r="H1335" s="20"/>
      <c r="I1335" s="20"/>
      <c r="J1335" s="20"/>
      <c r="K1335" s="20"/>
      <c r="L1335" s="20"/>
      <c r="M1335" s="20"/>
      <c r="N1335" s="20"/>
      <c r="O1335" s="20"/>
      <c r="P1335" s="20"/>
      <c r="Q1335" s="20"/>
      <c r="R1335" s="20"/>
      <c r="S1335" s="20"/>
      <c r="T1335" s="20"/>
      <c r="U1335" s="20"/>
      <c r="V1335" s="20"/>
      <c r="W1335" s="20"/>
      <c r="X1335" s="20"/>
      <c r="Y1335" s="20"/>
      <c r="Z1335" s="20"/>
      <c r="AA1335" s="20"/>
      <c r="AB1335" s="20"/>
      <c r="AC1335" s="20"/>
      <c r="AD1335" s="20"/>
      <c r="AE1335" s="27"/>
      <c r="AF1335" t="str">
        <f>IF(AK1335="","",IF(AK1335&gt;0,COUNT($AG$2:AG1335),""))</f>
        <v/>
      </c>
      <c r="AG1335" s="24">
        <f t="shared" si="363"/>
        <v>5</v>
      </c>
      <c r="AH1335" s="24">
        <f>IF(AND($AJ$1=5),'Data Entry'!C1340,"")</f>
        <v>0</v>
      </c>
      <c r="AI1335" s="24">
        <f>IF(AND($AJ$1=5),'Data Entry'!D1340,"")</f>
        <v>0</v>
      </c>
      <c r="AJ1335" s="24" t="str">
        <f t="shared" si="364"/>
        <v/>
      </c>
      <c r="AK1335" s="24">
        <f>IF(AND($AJ$1=5),'Data Entry'!F1340,"")</f>
        <v>0</v>
      </c>
      <c r="AL1335" s="24" t="str">
        <f t="shared" si="365"/>
        <v/>
      </c>
      <c r="AM1335" s="24">
        <f>IF(AND($AJ$1=5),'Data Entry'!G1340,"")</f>
        <v>0</v>
      </c>
      <c r="AN1335" s="24" t="str">
        <f t="shared" si="366"/>
        <v/>
      </c>
      <c r="AO1335" s="24" t="str">
        <f t="shared" si="367"/>
        <v/>
      </c>
      <c r="AP1335" s="24">
        <f>IF(AND($AJ$1=5),'Data Entry'!E1340,"")</f>
        <v>0</v>
      </c>
      <c r="AQ1335" s="24">
        <f>IF(AND($AJ$1=5),'Data Entry'!H1340,"")</f>
        <v>0</v>
      </c>
      <c r="AR1335" s="24">
        <f>IF(AND($AJ$1=5),'Data Entry'!I1340,"")</f>
        <v>0</v>
      </c>
      <c r="AS1335" s="24" t="str">
        <f t="shared" si="368"/>
        <v/>
      </c>
      <c r="AT1335" s="24" t="str">
        <f t="shared" si="369"/>
        <v/>
      </c>
      <c r="AU1335" s="24" t="str">
        <f t="shared" si="370"/>
        <v/>
      </c>
      <c r="AV1335" s="24" t="str">
        <f t="shared" si="371"/>
        <v/>
      </c>
      <c r="AX1335" t="str">
        <f>IF(BC1335="","",IF(BC1335&gt;0,COUNT($AY$2:AY1335),""))</f>
        <v/>
      </c>
      <c r="AY1335" s="24" t="str">
        <f t="shared" si="372"/>
        <v/>
      </c>
      <c r="AZ1335" s="24" t="str">
        <f>IF(AND($BB$1=5,$BC$1=AH1335),'Data Entry'!C1340,"")</f>
        <v/>
      </c>
      <c r="BA1335" s="24" t="str">
        <f>IF(AND($BB$1=5,AG1335=5,$BC$1=AH1335),'Data Entry'!D1340,"")</f>
        <v/>
      </c>
      <c r="BB1335" s="24" t="str">
        <f t="shared" si="373"/>
        <v/>
      </c>
      <c r="BC1335" s="24" t="str">
        <f>IF(AND($BB$1=5,AG1335=5,$BC$1=AH1335),'Data Entry'!F1340,"")</f>
        <v/>
      </c>
      <c r="BD1335" s="24" t="str">
        <f t="shared" si="374"/>
        <v/>
      </c>
      <c r="BE1335" s="24" t="str">
        <f>IF(AND($BB$1=5,AG1335=5,$BC$1=AH1335),'Data Entry'!G1340,"")</f>
        <v/>
      </c>
      <c r="BF1335" s="24" t="str">
        <f t="shared" si="375"/>
        <v/>
      </c>
      <c r="BG1335" s="24" t="str">
        <f t="shared" si="376"/>
        <v/>
      </c>
      <c r="BH1335" s="24" t="str">
        <f>IF(AND($BB$1=5,AG1335=5,$BC$1=AH1335),'Data Entry'!E1340,"")</f>
        <v/>
      </c>
      <c r="BI1335" s="24" t="str">
        <f>IF(AND($BB$1=5,AG1335=5,$BC$1=AH1335),'Data Entry'!H1340,"")</f>
        <v/>
      </c>
      <c r="BJ1335" s="24" t="str">
        <f>IF(AND($BB$1=5,AG1335=5,$BC$1=AH1335),'Data Entry'!I1340,"")</f>
        <v/>
      </c>
      <c r="BK1335" s="24" t="str">
        <f t="shared" si="377"/>
        <v/>
      </c>
      <c r="BL1335" s="24" t="str">
        <f t="shared" si="378"/>
        <v/>
      </c>
      <c r="BM1335" s="24" t="str">
        <f t="shared" si="379"/>
        <v/>
      </c>
      <c r="BN1335" s="24" t="str">
        <f t="shared" si="380"/>
        <v/>
      </c>
    </row>
    <row r="1336" spans="1:66">
      <c r="A1336" s="20"/>
      <c r="B1336" s="20"/>
      <c r="C1336" s="20"/>
      <c r="D1336" s="20"/>
      <c r="E1336" s="20"/>
      <c r="F1336" s="20"/>
      <c r="G1336" s="20"/>
      <c r="H1336" s="20"/>
      <c r="I1336" s="20"/>
      <c r="J1336" s="20"/>
      <c r="K1336" s="20"/>
      <c r="L1336" s="20"/>
      <c r="M1336" s="20"/>
      <c r="N1336" s="20"/>
      <c r="O1336" s="20"/>
      <c r="P1336" s="20"/>
      <c r="Q1336" s="20"/>
      <c r="R1336" s="20"/>
      <c r="S1336" s="20"/>
      <c r="T1336" s="20"/>
      <c r="U1336" s="20"/>
      <c r="V1336" s="20"/>
      <c r="W1336" s="20"/>
      <c r="X1336" s="20"/>
      <c r="Y1336" s="20"/>
      <c r="Z1336" s="20"/>
      <c r="AA1336" s="20"/>
      <c r="AB1336" s="20"/>
      <c r="AC1336" s="20"/>
      <c r="AD1336" s="20"/>
      <c r="AE1336" s="27"/>
      <c r="AF1336" t="str">
        <f>IF(AK1336="","",IF(AK1336&gt;0,COUNT($AG$2:AG1336),""))</f>
        <v/>
      </c>
      <c r="AG1336" s="24">
        <f t="shared" si="363"/>
        <v>5</v>
      </c>
      <c r="AH1336" s="24">
        <f>IF(AND($AJ$1=5),'Data Entry'!C1341,"")</f>
        <v>0</v>
      </c>
      <c r="AI1336" s="24">
        <f>IF(AND($AJ$1=5),'Data Entry'!D1341,"")</f>
        <v>0</v>
      </c>
      <c r="AJ1336" s="24" t="str">
        <f t="shared" si="364"/>
        <v/>
      </c>
      <c r="AK1336" s="24">
        <f>IF(AND($AJ$1=5),'Data Entry'!F1341,"")</f>
        <v>0</v>
      </c>
      <c r="AL1336" s="24" t="str">
        <f t="shared" si="365"/>
        <v/>
      </c>
      <c r="AM1336" s="24">
        <f>IF(AND($AJ$1=5),'Data Entry'!G1341,"")</f>
        <v>0</v>
      </c>
      <c r="AN1336" s="24" t="str">
        <f t="shared" si="366"/>
        <v/>
      </c>
      <c r="AO1336" s="24" t="str">
        <f t="shared" si="367"/>
        <v/>
      </c>
      <c r="AP1336" s="24">
        <f>IF(AND($AJ$1=5),'Data Entry'!E1341,"")</f>
        <v>0</v>
      </c>
      <c r="AQ1336" s="24">
        <f>IF(AND($AJ$1=5),'Data Entry'!H1341,"")</f>
        <v>0</v>
      </c>
      <c r="AR1336" s="24">
        <f>IF(AND($AJ$1=5),'Data Entry'!I1341,"")</f>
        <v>0</v>
      </c>
      <c r="AS1336" s="24" t="str">
        <f t="shared" si="368"/>
        <v/>
      </c>
      <c r="AT1336" s="24" t="str">
        <f t="shared" si="369"/>
        <v/>
      </c>
      <c r="AU1336" s="24" t="str">
        <f t="shared" si="370"/>
        <v/>
      </c>
      <c r="AV1336" s="24" t="str">
        <f t="shared" si="371"/>
        <v/>
      </c>
      <c r="AX1336" t="str">
        <f>IF(BC1336="","",IF(BC1336&gt;0,COUNT($AY$2:AY1336),""))</f>
        <v/>
      </c>
      <c r="AY1336" s="24" t="str">
        <f t="shared" si="372"/>
        <v/>
      </c>
      <c r="AZ1336" s="24" t="str">
        <f>IF(AND($BB$1=5,$BC$1=AH1336),'Data Entry'!C1341,"")</f>
        <v/>
      </c>
      <c r="BA1336" s="24" t="str">
        <f>IF(AND($BB$1=5,AG1336=5,$BC$1=AH1336),'Data Entry'!D1341,"")</f>
        <v/>
      </c>
      <c r="BB1336" s="24" t="str">
        <f t="shared" si="373"/>
        <v/>
      </c>
      <c r="BC1336" s="24" t="str">
        <f>IF(AND($BB$1=5,AG1336=5,$BC$1=AH1336),'Data Entry'!F1341,"")</f>
        <v/>
      </c>
      <c r="BD1336" s="24" t="str">
        <f t="shared" si="374"/>
        <v/>
      </c>
      <c r="BE1336" s="24" t="str">
        <f>IF(AND($BB$1=5,AG1336=5,$BC$1=AH1336),'Data Entry'!G1341,"")</f>
        <v/>
      </c>
      <c r="BF1336" s="24" t="str">
        <f t="shared" si="375"/>
        <v/>
      </c>
      <c r="BG1336" s="24" t="str">
        <f t="shared" si="376"/>
        <v/>
      </c>
      <c r="BH1336" s="24" t="str">
        <f>IF(AND($BB$1=5,AG1336=5,$BC$1=AH1336),'Data Entry'!E1341,"")</f>
        <v/>
      </c>
      <c r="BI1336" s="24" t="str">
        <f>IF(AND($BB$1=5,AG1336=5,$BC$1=AH1336),'Data Entry'!H1341,"")</f>
        <v/>
      </c>
      <c r="BJ1336" s="24" t="str">
        <f>IF(AND($BB$1=5,AG1336=5,$BC$1=AH1336),'Data Entry'!I1341,"")</f>
        <v/>
      </c>
      <c r="BK1336" s="24" t="str">
        <f t="shared" si="377"/>
        <v/>
      </c>
      <c r="BL1336" s="24" t="str">
        <f t="shared" si="378"/>
        <v/>
      </c>
      <c r="BM1336" s="24" t="str">
        <f t="shared" si="379"/>
        <v/>
      </c>
      <c r="BN1336" s="24" t="str">
        <f t="shared" si="380"/>
        <v/>
      </c>
    </row>
    <row r="1337" spans="1:66">
      <c r="A1337" s="20"/>
      <c r="B1337" s="20"/>
      <c r="C1337" s="20"/>
      <c r="D1337" s="20"/>
      <c r="E1337" s="20"/>
      <c r="F1337" s="20"/>
      <c r="G1337" s="20"/>
      <c r="H1337" s="20"/>
      <c r="I1337" s="20"/>
      <c r="J1337" s="20"/>
      <c r="K1337" s="20"/>
      <c r="L1337" s="20"/>
      <c r="M1337" s="20"/>
      <c r="N1337" s="20"/>
      <c r="O1337" s="20"/>
      <c r="P1337" s="20"/>
      <c r="Q1337" s="20"/>
      <c r="R1337" s="20"/>
      <c r="S1337" s="20"/>
      <c r="T1337" s="20"/>
      <c r="U1337" s="20"/>
      <c r="V1337" s="20"/>
      <c r="W1337" s="20"/>
      <c r="X1337" s="20"/>
      <c r="Y1337" s="20"/>
      <c r="Z1337" s="20"/>
      <c r="AA1337" s="20"/>
      <c r="AB1337" s="20"/>
      <c r="AC1337" s="20"/>
      <c r="AD1337" s="20"/>
      <c r="AE1337" s="27"/>
      <c r="AF1337" t="str">
        <f>IF(AK1337="","",IF(AK1337&gt;0,COUNT($AG$2:AG1337),""))</f>
        <v/>
      </c>
      <c r="AG1337" s="24">
        <f t="shared" si="363"/>
        <v>5</v>
      </c>
      <c r="AH1337" s="24">
        <f>IF(AND($AJ$1=5),'Data Entry'!C1342,"")</f>
        <v>0</v>
      </c>
      <c r="AI1337" s="24">
        <f>IF(AND($AJ$1=5),'Data Entry'!D1342,"")</f>
        <v>0</v>
      </c>
      <c r="AJ1337" s="24" t="str">
        <f t="shared" si="364"/>
        <v/>
      </c>
      <c r="AK1337" s="24">
        <f>IF(AND($AJ$1=5),'Data Entry'!F1342,"")</f>
        <v>0</v>
      </c>
      <c r="AL1337" s="24" t="str">
        <f t="shared" si="365"/>
        <v/>
      </c>
      <c r="AM1337" s="24">
        <f>IF(AND($AJ$1=5),'Data Entry'!G1342,"")</f>
        <v>0</v>
      </c>
      <c r="AN1337" s="24" t="str">
        <f t="shared" si="366"/>
        <v/>
      </c>
      <c r="AO1337" s="24" t="str">
        <f t="shared" si="367"/>
        <v/>
      </c>
      <c r="AP1337" s="24">
        <f>IF(AND($AJ$1=5),'Data Entry'!E1342,"")</f>
        <v>0</v>
      </c>
      <c r="AQ1337" s="24">
        <f>IF(AND($AJ$1=5),'Data Entry'!H1342,"")</f>
        <v>0</v>
      </c>
      <c r="AR1337" s="24">
        <f>IF(AND($AJ$1=5),'Data Entry'!I1342,"")</f>
        <v>0</v>
      </c>
      <c r="AS1337" s="24" t="str">
        <f t="shared" si="368"/>
        <v/>
      </c>
      <c r="AT1337" s="24" t="str">
        <f t="shared" si="369"/>
        <v/>
      </c>
      <c r="AU1337" s="24" t="str">
        <f t="shared" si="370"/>
        <v/>
      </c>
      <c r="AV1337" s="24" t="str">
        <f t="shared" si="371"/>
        <v/>
      </c>
      <c r="AX1337" t="str">
        <f>IF(BC1337="","",IF(BC1337&gt;0,COUNT($AY$2:AY1337),""))</f>
        <v/>
      </c>
      <c r="AY1337" s="24" t="str">
        <f t="shared" si="372"/>
        <v/>
      </c>
      <c r="AZ1337" s="24" t="str">
        <f>IF(AND($BB$1=5,$BC$1=AH1337),'Data Entry'!C1342,"")</f>
        <v/>
      </c>
      <c r="BA1337" s="24" t="str">
        <f>IF(AND($BB$1=5,AG1337=5,$BC$1=AH1337),'Data Entry'!D1342,"")</f>
        <v/>
      </c>
      <c r="BB1337" s="24" t="str">
        <f t="shared" si="373"/>
        <v/>
      </c>
      <c r="BC1337" s="24" t="str">
        <f>IF(AND($BB$1=5,AG1337=5,$BC$1=AH1337),'Data Entry'!F1342,"")</f>
        <v/>
      </c>
      <c r="BD1337" s="24" t="str">
        <f t="shared" si="374"/>
        <v/>
      </c>
      <c r="BE1337" s="24" t="str">
        <f>IF(AND($BB$1=5,AG1337=5,$BC$1=AH1337),'Data Entry'!G1342,"")</f>
        <v/>
      </c>
      <c r="BF1337" s="24" t="str">
        <f t="shared" si="375"/>
        <v/>
      </c>
      <c r="BG1337" s="24" t="str">
        <f t="shared" si="376"/>
        <v/>
      </c>
      <c r="BH1337" s="24" t="str">
        <f>IF(AND($BB$1=5,AG1337=5,$BC$1=AH1337),'Data Entry'!E1342,"")</f>
        <v/>
      </c>
      <c r="BI1337" s="24" t="str">
        <f>IF(AND($BB$1=5,AG1337=5,$BC$1=AH1337),'Data Entry'!H1342,"")</f>
        <v/>
      </c>
      <c r="BJ1337" s="24" t="str">
        <f>IF(AND($BB$1=5,AG1337=5,$BC$1=AH1337),'Data Entry'!I1342,"")</f>
        <v/>
      </c>
      <c r="BK1337" s="24" t="str">
        <f t="shared" si="377"/>
        <v/>
      </c>
      <c r="BL1337" s="24" t="str">
        <f t="shared" si="378"/>
        <v/>
      </c>
      <c r="BM1337" s="24" t="str">
        <f t="shared" si="379"/>
        <v/>
      </c>
      <c r="BN1337" s="24" t="str">
        <f t="shared" si="380"/>
        <v/>
      </c>
    </row>
    <row r="1338" spans="1:66">
      <c r="A1338" s="20"/>
      <c r="B1338" s="20"/>
      <c r="C1338" s="20"/>
      <c r="D1338" s="20"/>
      <c r="E1338" s="20"/>
      <c r="F1338" s="20"/>
      <c r="G1338" s="20"/>
      <c r="H1338" s="20"/>
      <c r="I1338" s="20"/>
      <c r="J1338" s="20"/>
      <c r="K1338" s="20"/>
      <c r="L1338" s="20"/>
      <c r="M1338" s="20"/>
      <c r="N1338" s="20"/>
      <c r="O1338" s="20"/>
      <c r="P1338" s="20"/>
      <c r="Q1338" s="20"/>
      <c r="R1338" s="20"/>
      <c r="S1338" s="20"/>
      <c r="T1338" s="20"/>
      <c r="U1338" s="20"/>
      <c r="V1338" s="20"/>
      <c r="W1338" s="20"/>
      <c r="X1338" s="20"/>
      <c r="Y1338" s="20"/>
      <c r="Z1338" s="20"/>
      <c r="AA1338" s="20"/>
      <c r="AB1338" s="20"/>
      <c r="AC1338" s="20"/>
      <c r="AD1338" s="20"/>
      <c r="AE1338" s="27"/>
      <c r="AF1338" t="str">
        <f>IF(AK1338="","",IF(AK1338&gt;0,COUNT($AG$2:AG1338),""))</f>
        <v/>
      </c>
      <c r="AG1338" s="24">
        <f t="shared" si="363"/>
        <v>5</v>
      </c>
      <c r="AH1338" s="24">
        <f>IF(AND($AJ$1=5),'Data Entry'!C1343,"")</f>
        <v>0</v>
      </c>
      <c r="AI1338" s="24">
        <f>IF(AND($AJ$1=5),'Data Entry'!D1343,"")</f>
        <v>0</v>
      </c>
      <c r="AJ1338" s="24" t="str">
        <f t="shared" si="364"/>
        <v/>
      </c>
      <c r="AK1338" s="24">
        <f>IF(AND($AJ$1=5),'Data Entry'!F1343,"")</f>
        <v>0</v>
      </c>
      <c r="AL1338" s="24" t="str">
        <f t="shared" si="365"/>
        <v/>
      </c>
      <c r="AM1338" s="24">
        <f>IF(AND($AJ$1=5),'Data Entry'!G1343,"")</f>
        <v>0</v>
      </c>
      <c r="AN1338" s="24" t="str">
        <f t="shared" si="366"/>
        <v/>
      </c>
      <c r="AO1338" s="24" t="str">
        <f t="shared" si="367"/>
        <v/>
      </c>
      <c r="AP1338" s="24">
        <f>IF(AND($AJ$1=5),'Data Entry'!E1343,"")</f>
        <v>0</v>
      </c>
      <c r="AQ1338" s="24">
        <f>IF(AND($AJ$1=5),'Data Entry'!H1343,"")</f>
        <v>0</v>
      </c>
      <c r="AR1338" s="24">
        <f>IF(AND($AJ$1=5),'Data Entry'!I1343,"")</f>
        <v>0</v>
      </c>
      <c r="AS1338" s="24" t="str">
        <f t="shared" si="368"/>
        <v/>
      </c>
      <c r="AT1338" s="24" t="str">
        <f t="shared" si="369"/>
        <v/>
      </c>
      <c r="AU1338" s="24" t="str">
        <f t="shared" si="370"/>
        <v/>
      </c>
      <c r="AV1338" s="24" t="str">
        <f t="shared" si="371"/>
        <v/>
      </c>
      <c r="AX1338" t="str">
        <f>IF(BC1338="","",IF(BC1338&gt;0,COUNT($AY$2:AY1338),""))</f>
        <v/>
      </c>
      <c r="AY1338" s="24" t="str">
        <f t="shared" si="372"/>
        <v/>
      </c>
      <c r="AZ1338" s="24" t="str">
        <f>IF(AND($BB$1=5,$BC$1=AH1338),'Data Entry'!C1343,"")</f>
        <v/>
      </c>
      <c r="BA1338" s="24" t="str">
        <f>IF(AND($BB$1=5,AG1338=5,$BC$1=AH1338),'Data Entry'!D1343,"")</f>
        <v/>
      </c>
      <c r="BB1338" s="24" t="str">
        <f t="shared" si="373"/>
        <v/>
      </c>
      <c r="BC1338" s="24" t="str">
        <f>IF(AND($BB$1=5,AG1338=5,$BC$1=AH1338),'Data Entry'!F1343,"")</f>
        <v/>
      </c>
      <c r="BD1338" s="24" t="str">
        <f t="shared" si="374"/>
        <v/>
      </c>
      <c r="BE1338" s="24" t="str">
        <f>IF(AND($BB$1=5,AG1338=5,$BC$1=AH1338),'Data Entry'!G1343,"")</f>
        <v/>
      </c>
      <c r="BF1338" s="24" t="str">
        <f t="shared" si="375"/>
        <v/>
      </c>
      <c r="BG1338" s="24" t="str">
        <f t="shared" si="376"/>
        <v/>
      </c>
      <c r="BH1338" s="24" t="str">
        <f>IF(AND($BB$1=5,AG1338=5,$BC$1=AH1338),'Data Entry'!E1343,"")</f>
        <v/>
      </c>
      <c r="BI1338" s="24" t="str">
        <f>IF(AND($BB$1=5,AG1338=5,$BC$1=AH1338),'Data Entry'!H1343,"")</f>
        <v/>
      </c>
      <c r="BJ1338" s="24" t="str">
        <f>IF(AND($BB$1=5,AG1338=5,$BC$1=AH1338),'Data Entry'!I1343,"")</f>
        <v/>
      </c>
      <c r="BK1338" s="24" t="str">
        <f t="shared" si="377"/>
        <v/>
      </c>
      <c r="BL1338" s="24" t="str">
        <f t="shared" si="378"/>
        <v/>
      </c>
      <c r="BM1338" s="24" t="str">
        <f t="shared" si="379"/>
        <v/>
      </c>
      <c r="BN1338" s="24" t="str">
        <f t="shared" si="380"/>
        <v/>
      </c>
    </row>
    <row r="1339" spans="1:66">
      <c r="A1339" s="20"/>
      <c r="B1339" s="20"/>
      <c r="C1339" s="20"/>
      <c r="D1339" s="20"/>
      <c r="E1339" s="20"/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  <c r="V1339" s="20"/>
      <c r="W1339" s="20"/>
      <c r="X1339" s="20"/>
      <c r="Y1339" s="20"/>
      <c r="Z1339" s="20"/>
      <c r="AA1339" s="20"/>
      <c r="AB1339" s="20"/>
      <c r="AC1339" s="20"/>
      <c r="AD1339" s="20"/>
      <c r="AE1339" s="27"/>
      <c r="AF1339" t="str">
        <f>IF(AK1339="","",IF(AK1339&gt;0,COUNT($AG$2:AG1339),""))</f>
        <v/>
      </c>
      <c r="AG1339" s="24">
        <f t="shared" si="363"/>
        <v>5</v>
      </c>
      <c r="AH1339" s="24">
        <f>IF(AND($AJ$1=5),'Data Entry'!C1344,"")</f>
        <v>0</v>
      </c>
      <c r="AI1339" s="24">
        <f>IF(AND($AJ$1=5),'Data Entry'!D1344,"")</f>
        <v>0</v>
      </c>
      <c r="AJ1339" s="24" t="str">
        <f t="shared" si="364"/>
        <v/>
      </c>
      <c r="AK1339" s="24">
        <f>IF(AND($AJ$1=5),'Data Entry'!F1344,"")</f>
        <v>0</v>
      </c>
      <c r="AL1339" s="24" t="str">
        <f t="shared" si="365"/>
        <v/>
      </c>
      <c r="AM1339" s="24">
        <f>IF(AND($AJ$1=5),'Data Entry'!G1344,"")</f>
        <v>0</v>
      </c>
      <c r="AN1339" s="24" t="str">
        <f t="shared" si="366"/>
        <v/>
      </c>
      <c r="AO1339" s="24" t="str">
        <f t="shared" si="367"/>
        <v/>
      </c>
      <c r="AP1339" s="24">
        <f>IF(AND($AJ$1=5),'Data Entry'!E1344,"")</f>
        <v>0</v>
      </c>
      <c r="AQ1339" s="24">
        <f>IF(AND($AJ$1=5),'Data Entry'!H1344,"")</f>
        <v>0</v>
      </c>
      <c r="AR1339" s="24">
        <f>IF(AND($AJ$1=5),'Data Entry'!I1344,"")</f>
        <v>0</v>
      </c>
      <c r="AS1339" s="24" t="str">
        <f t="shared" si="368"/>
        <v/>
      </c>
      <c r="AT1339" s="24" t="str">
        <f t="shared" si="369"/>
        <v/>
      </c>
      <c r="AU1339" s="24" t="str">
        <f t="shared" si="370"/>
        <v/>
      </c>
      <c r="AV1339" s="24" t="str">
        <f t="shared" si="371"/>
        <v/>
      </c>
      <c r="AX1339" t="str">
        <f>IF(BC1339="","",IF(BC1339&gt;0,COUNT($AY$2:AY1339),""))</f>
        <v/>
      </c>
      <c r="AY1339" s="24" t="str">
        <f t="shared" si="372"/>
        <v/>
      </c>
      <c r="AZ1339" s="24" t="str">
        <f>IF(AND($BB$1=5,$BC$1=AH1339),'Data Entry'!C1344,"")</f>
        <v/>
      </c>
      <c r="BA1339" s="24" t="str">
        <f>IF(AND($BB$1=5,AG1339=5,$BC$1=AH1339),'Data Entry'!D1344,"")</f>
        <v/>
      </c>
      <c r="BB1339" s="24" t="str">
        <f t="shared" si="373"/>
        <v/>
      </c>
      <c r="BC1339" s="24" t="str">
        <f>IF(AND($BB$1=5,AG1339=5,$BC$1=AH1339),'Data Entry'!F1344,"")</f>
        <v/>
      </c>
      <c r="BD1339" s="24" t="str">
        <f t="shared" si="374"/>
        <v/>
      </c>
      <c r="BE1339" s="24" t="str">
        <f>IF(AND($BB$1=5,AG1339=5,$BC$1=AH1339),'Data Entry'!G1344,"")</f>
        <v/>
      </c>
      <c r="BF1339" s="24" t="str">
        <f t="shared" si="375"/>
        <v/>
      </c>
      <c r="BG1339" s="24" t="str">
        <f t="shared" si="376"/>
        <v/>
      </c>
      <c r="BH1339" s="24" t="str">
        <f>IF(AND($BB$1=5,AG1339=5,$BC$1=AH1339),'Data Entry'!E1344,"")</f>
        <v/>
      </c>
      <c r="BI1339" s="24" t="str">
        <f>IF(AND($BB$1=5,AG1339=5,$BC$1=AH1339),'Data Entry'!H1344,"")</f>
        <v/>
      </c>
      <c r="BJ1339" s="24" t="str">
        <f>IF(AND($BB$1=5,AG1339=5,$BC$1=AH1339),'Data Entry'!I1344,"")</f>
        <v/>
      </c>
      <c r="BK1339" s="24" t="str">
        <f t="shared" si="377"/>
        <v/>
      </c>
      <c r="BL1339" s="24" t="str">
        <f t="shared" si="378"/>
        <v/>
      </c>
      <c r="BM1339" s="24" t="str">
        <f t="shared" si="379"/>
        <v/>
      </c>
      <c r="BN1339" s="24" t="str">
        <f t="shared" si="380"/>
        <v/>
      </c>
    </row>
    <row r="1340" spans="1:66">
      <c r="A1340" s="20"/>
      <c r="B1340" s="20"/>
      <c r="C1340" s="20"/>
      <c r="D1340" s="20"/>
      <c r="E1340" s="20"/>
      <c r="F1340" s="20"/>
      <c r="G1340" s="20"/>
      <c r="H1340" s="20"/>
      <c r="I1340" s="20"/>
      <c r="J1340" s="20"/>
      <c r="K1340" s="20"/>
      <c r="L1340" s="20"/>
      <c r="M1340" s="20"/>
      <c r="N1340" s="20"/>
      <c r="O1340" s="20"/>
      <c r="P1340" s="20"/>
      <c r="Q1340" s="20"/>
      <c r="R1340" s="20"/>
      <c r="S1340" s="20"/>
      <c r="T1340" s="20"/>
      <c r="U1340" s="20"/>
      <c r="V1340" s="20"/>
      <c r="W1340" s="20"/>
      <c r="X1340" s="20"/>
      <c r="Y1340" s="20"/>
      <c r="Z1340" s="20"/>
      <c r="AA1340" s="20"/>
      <c r="AB1340" s="20"/>
      <c r="AC1340" s="20"/>
      <c r="AD1340" s="20"/>
      <c r="AE1340" s="27"/>
      <c r="AF1340" t="str">
        <f>IF(AK1340="","",IF(AK1340&gt;0,COUNT($AG$2:AG1340),""))</f>
        <v/>
      </c>
      <c r="AG1340" s="24">
        <f t="shared" si="363"/>
        <v>5</v>
      </c>
      <c r="AH1340" s="24">
        <f>IF(AND($AJ$1=5),'Data Entry'!C1345,"")</f>
        <v>0</v>
      </c>
      <c r="AI1340" s="24">
        <f>IF(AND($AJ$1=5),'Data Entry'!D1345,"")</f>
        <v>0</v>
      </c>
      <c r="AJ1340" s="24" t="str">
        <f t="shared" si="364"/>
        <v/>
      </c>
      <c r="AK1340" s="24">
        <f>IF(AND($AJ$1=5),'Data Entry'!F1345,"")</f>
        <v>0</v>
      </c>
      <c r="AL1340" s="24" t="str">
        <f t="shared" si="365"/>
        <v/>
      </c>
      <c r="AM1340" s="24">
        <f>IF(AND($AJ$1=5),'Data Entry'!G1345,"")</f>
        <v>0</v>
      </c>
      <c r="AN1340" s="24" t="str">
        <f t="shared" si="366"/>
        <v/>
      </c>
      <c r="AO1340" s="24" t="str">
        <f t="shared" si="367"/>
        <v/>
      </c>
      <c r="AP1340" s="24">
        <f>IF(AND($AJ$1=5),'Data Entry'!E1345,"")</f>
        <v>0</v>
      </c>
      <c r="AQ1340" s="24">
        <f>IF(AND($AJ$1=5),'Data Entry'!H1345,"")</f>
        <v>0</v>
      </c>
      <c r="AR1340" s="24">
        <f>IF(AND($AJ$1=5),'Data Entry'!I1345,"")</f>
        <v>0</v>
      </c>
      <c r="AS1340" s="24" t="str">
        <f t="shared" si="368"/>
        <v/>
      </c>
      <c r="AT1340" s="24" t="str">
        <f t="shared" si="369"/>
        <v/>
      </c>
      <c r="AU1340" s="24" t="str">
        <f t="shared" si="370"/>
        <v/>
      </c>
      <c r="AV1340" s="24" t="str">
        <f t="shared" si="371"/>
        <v/>
      </c>
      <c r="AX1340" t="str">
        <f>IF(BC1340="","",IF(BC1340&gt;0,COUNT($AY$2:AY1340),""))</f>
        <v/>
      </c>
      <c r="AY1340" s="24" t="str">
        <f t="shared" si="372"/>
        <v/>
      </c>
      <c r="AZ1340" s="24" t="str">
        <f>IF(AND($BB$1=5,$BC$1=AH1340),'Data Entry'!C1345,"")</f>
        <v/>
      </c>
      <c r="BA1340" s="24" t="str">
        <f>IF(AND($BB$1=5,AG1340=5,$BC$1=AH1340),'Data Entry'!D1345,"")</f>
        <v/>
      </c>
      <c r="BB1340" s="24" t="str">
        <f t="shared" si="373"/>
        <v/>
      </c>
      <c r="BC1340" s="24" t="str">
        <f>IF(AND($BB$1=5,AG1340=5,$BC$1=AH1340),'Data Entry'!F1345,"")</f>
        <v/>
      </c>
      <c r="BD1340" s="24" t="str">
        <f t="shared" si="374"/>
        <v/>
      </c>
      <c r="BE1340" s="24" t="str">
        <f>IF(AND($BB$1=5,AG1340=5,$BC$1=AH1340),'Data Entry'!G1345,"")</f>
        <v/>
      </c>
      <c r="BF1340" s="24" t="str">
        <f t="shared" si="375"/>
        <v/>
      </c>
      <c r="BG1340" s="24" t="str">
        <f t="shared" si="376"/>
        <v/>
      </c>
      <c r="BH1340" s="24" t="str">
        <f>IF(AND($BB$1=5,AG1340=5,$BC$1=AH1340),'Data Entry'!E1345,"")</f>
        <v/>
      </c>
      <c r="BI1340" s="24" t="str">
        <f>IF(AND($BB$1=5,AG1340=5,$BC$1=AH1340),'Data Entry'!H1345,"")</f>
        <v/>
      </c>
      <c r="BJ1340" s="24" t="str">
        <f>IF(AND($BB$1=5,AG1340=5,$BC$1=AH1340),'Data Entry'!I1345,"")</f>
        <v/>
      </c>
      <c r="BK1340" s="24" t="str">
        <f t="shared" si="377"/>
        <v/>
      </c>
      <c r="BL1340" s="24" t="str">
        <f t="shared" si="378"/>
        <v/>
      </c>
      <c r="BM1340" s="24" t="str">
        <f t="shared" si="379"/>
        <v/>
      </c>
      <c r="BN1340" s="24" t="str">
        <f t="shared" si="380"/>
        <v/>
      </c>
    </row>
    <row r="1341" spans="1:66">
      <c r="A1341" s="20"/>
      <c r="B1341" s="20"/>
      <c r="C1341" s="20"/>
      <c r="D1341" s="20"/>
      <c r="E1341" s="20"/>
      <c r="F1341" s="20"/>
      <c r="G1341" s="20"/>
      <c r="H1341" s="20"/>
      <c r="I1341" s="20"/>
      <c r="J1341" s="20"/>
      <c r="K1341" s="20"/>
      <c r="L1341" s="20"/>
      <c r="M1341" s="20"/>
      <c r="N1341" s="20"/>
      <c r="O1341" s="20"/>
      <c r="P1341" s="20"/>
      <c r="Q1341" s="20"/>
      <c r="R1341" s="20"/>
      <c r="S1341" s="20"/>
      <c r="T1341" s="20"/>
      <c r="U1341" s="20"/>
      <c r="V1341" s="20"/>
      <c r="W1341" s="20"/>
      <c r="X1341" s="20"/>
      <c r="Y1341" s="20"/>
      <c r="Z1341" s="20"/>
      <c r="AA1341" s="20"/>
      <c r="AB1341" s="20"/>
      <c r="AC1341" s="20"/>
      <c r="AD1341" s="20"/>
      <c r="AE1341" s="27"/>
      <c r="AF1341" t="str">
        <f>IF(AK1341="","",IF(AK1341&gt;0,COUNT($AG$2:AG1341),""))</f>
        <v/>
      </c>
      <c r="AG1341" s="24">
        <f t="shared" si="363"/>
        <v>5</v>
      </c>
      <c r="AH1341" s="24">
        <f>IF(AND($AJ$1=5),'Data Entry'!C1346,"")</f>
        <v>0</v>
      </c>
      <c r="AI1341" s="24">
        <f>IF(AND($AJ$1=5),'Data Entry'!D1346,"")</f>
        <v>0</v>
      </c>
      <c r="AJ1341" s="24" t="str">
        <f t="shared" si="364"/>
        <v/>
      </c>
      <c r="AK1341" s="24">
        <f>IF(AND($AJ$1=5),'Data Entry'!F1346,"")</f>
        <v>0</v>
      </c>
      <c r="AL1341" s="24" t="str">
        <f t="shared" si="365"/>
        <v/>
      </c>
      <c r="AM1341" s="24">
        <f>IF(AND($AJ$1=5),'Data Entry'!G1346,"")</f>
        <v>0</v>
      </c>
      <c r="AN1341" s="24" t="str">
        <f t="shared" si="366"/>
        <v/>
      </c>
      <c r="AO1341" s="24" t="str">
        <f t="shared" si="367"/>
        <v/>
      </c>
      <c r="AP1341" s="24">
        <f>IF(AND($AJ$1=5),'Data Entry'!E1346,"")</f>
        <v>0</v>
      </c>
      <c r="AQ1341" s="24">
        <f>IF(AND($AJ$1=5),'Data Entry'!H1346,"")</f>
        <v>0</v>
      </c>
      <c r="AR1341" s="24">
        <f>IF(AND($AJ$1=5),'Data Entry'!I1346,"")</f>
        <v>0</v>
      </c>
      <c r="AS1341" s="24" t="str">
        <f t="shared" si="368"/>
        <v/>
      </c>
      <c r="AT1341" s="24" t="str">
        <f t="shared" si="369"/>
        <v/>
      </c>
      <c r="AU1341" s="24" t="str">
        <f t="shared" si="370"/>
        <v/>
      </c>
      <c r="AV1341" s="24" t="str">
        <f t="shared" si="371"/>
        <v/>
      </c>
      <c r="AX1341" t="str">
        <f>IF(BC1341="","",IF(BC1341&gt;0,COUNT($AY$2:AY1341),""))</f>
        <v/>
      </c>
      <c r="AY1341" s="24" t="str">
        <f t="shared" si="372"/>
        <v/>
      </c>
      <c r="AZ1341" s="24" t="str">
        <f>IF(AND($BB$1=5,$BC$1=AH1341),'Data Entry'!C1346,"")</f>
        <v/>
      </c>
      <c r="BA1341" s="24" t="str">
        <f>IF(AND($BB$1=5,AG1341=5,$BC$1=AH1341),'Data Entry'!D1346,"")</f>
        <v/>
      </c>
      <c r="BB1341" s="24" t="str">
        <f t="shared" si="373"/>
        <v/>
      </c>
      <c r="BC1341" s="24" t="str">
        <f>IF(AND($BB$1=5,AG1341=5,$BC$1=AH1341),'Data Entry'!F1346,"")</f>
        <v/>
      </c>
      <c r="BD1341" s="24" t="str">
        <f t="shared" si="374"/>
        <v/>
      </c>
      <c r="BE1341" s="24" t="str">
        <f>IF(AND($BB$1=5,AG1341=5,$BC$1=AH1341),'Data Entry'!G1346,"")</f>
        <v/>
      </c>
      <c r="BF1341" s="24" t="str">
        <f t="shared" si="375"/>
        <v/>
      </c>
      <c r="BG1341" s="24" t="str">
        <f t="shared" si="376"/>
        <v/>
      </c>
      <c r="BH1341" s="24" t="str">
        <f>IF(AND($BB$1=5,AG1341=5,$BC$1=AH1341),'Data Entry'!E1346,"")</f>
        <v/>
      </c>
      <c r="BI1341" s="24" t="str">
        <f>IF(AND($BB$1=5,AG1341=5,$BC$1=AH1341),'Data Entry'!H1346,"")</f>
        <v/>
      </c>
      <c r="BJ1341" s="24" t="str">
        <f>IF(AND($BB$1=5,AG1341=5,$BC$1=AH1341),'Data Entry'!I1346,"")</f>
        <v/>
      </c>
      <c r="BK1341" s="24" t="str">
        <f t="shared" si="377"/>
        <v/>
      </c>
      <c r="BL1341" s="24" t="str">
        <f t="shared" si="378"/>
        <v/>
      </c>
      <c r="BM1341" s="24" t="str">
        <f t="shared" si="379"/>
        <v/>
      </c>
      <c r="BN1341" s="24" t="str">
        <f t="shared" si="380"/>
        <v/>
      </c>
    </row>
    <row r="1342" spans="1:66">
      <c r="A1342" s="20"/>
      <c r="B1342" s="20"/>
      <c r="C1342" s="20"/>
      <c r="D1342" s="20"/>
      <c r="E1342" s="20"/>
      <c r="F1342" s="20"/>
      <c r="G1342" s="20"/>
      <c r="H1342" s="20"/>
      <c r="I1342" s="20"/>
      <c r="J1342" s="20"/>
      <c r="K1342" s="20"/>
      <c r="L1342" s="20"/>
      <c r="M1342" s="20"/>
      <c r="N1342" s="20"/>
      <c r="O1342" s="20"/>
      <c r="P1342" s="20"/>
      <c r="Q1342" s="20"/>
      <c r="R1342" s="20"/>
      <c r="S1342" s="20"/>
      <c r="T1342" s="20"/>
      <c r="U1342" s="20"/>
      <c r="V1342" s="20"/>
      <c r="W1342" s="20"/>
      <c r="X1342" s="20"/>
      <c r="Y1342" s="20"/>
      <c r="Z1342" s="20"/>
      <c r="AA1342" s="20"/>
      <c r="AB1342" s="20"/>
      <c r="AC1342" s="20"/>
      <c r="AD1342" s="20"/>
      <c r="AE1342" s="27"/>
      <c r="AF1342" t="str">
        <f>IF(AK1342="","",IF(AK1342&gt;0,COUNT($AG$2:AG1342),""))</f>
        <v/>
      </c>
      <c r="AG1342" s="24">
        <f t="shared" si="363"/>
        <v>5</v>
      </c>
      <c r="AH1342" s="24">
        <f>IF(AND($AJ$1=5),'Data Entry'!C1347,"")</f>
        <v>0</v>
      </c>
      <c r="AI1342" s="24">
        <f>IF(AND($AJ$1=5),'Data Entry'!D1347,"")</f>
        <v>0</v>
      </c>
      <c r="AJ1342" s="24" t="str">
        <f t="shared" si="364"/>
        <v/>
      </c>
      <c r="AK1342" s="24">
        <f>IF(AND($AJ$1=5),'Data Entry'!F1347,"")</f>
        <v>0</v>
      </c>
      <c r="AL1342" s="24" t="str">
        <f t="shared" si="365"/>
        <v/>
      </c>
      <c r="AM1342" s="24">
        <f>IF(AND($AJ$1=5),'Data Entry'!G1347,"")</f>
        <v>0</v>
      </c>
      <c r="AN1342" s="24" t="str">
        <f t="shared" si="366"/>
        <v/>
      </c>
      <c r="AO1342" s="24" t="str">
        <f t="shared" si="367"/>
        <v/>
      </c>
      <c r="AP1342" s="24">
        <f>IF(AND($AJ$1=5),'Data Entry'!E1347,"")</f>
        <v>0</v>
      </c>
      <c r="AQ1342" s="24">
        <f>IF(AND($AJ$1=5),'Data Entry'!H1347,"")</f>
        <v>0</v>
      </c>
      <c r="AR1342" s="24">
        <f>IF(AND($AJ$1=5),'Data Entry'!I1347,"")</f>
        <v>0</v>
      </c>
      <c r="AS1342" s="24" t="str">
        <f t="shared" si="368"/>
        <v/>
      </c>
      <c r="AT1342" s="24" t="str">
        <f t="shared" si="369"/>
        <v/>
      </c>
      <c r="AU1342" s="24" t="str">
        <f t="shared" si="370"/>
        <v/>
      </c>
      <c r="AV1342" s="24" t="str">
        <f t="shared" si="371"/>
        <v/>
      </c>
      <c r="AX1342" t="str">
        <f>IF(BC1342="","",IF(BC1342&gt;0,COUNT($AY$2:AY1342),""))</f>
        <v/>
      </c>
      <c r="AY1342" s="24" t="str">
        <f t="shared" si="372"/>
        <v/>
      </c>
      <c r="AZ1342" s="24" t="str">
        <f>IF(AND($BB$1=5,$BC$1=AH1342),'Data Entry'!C1347,"")</f>
        <v/>
      </c>
      <c r="BA1342" s="24" t="str">
        <f>IF(AND($BB$1=5,AG1342=5,$BC$1=AH1342),'Data Entry'!D1347,"")</f>
        <v/>
      </c>
      <c r="BB1342" s="24" t="str">
        <f t="shared" si="373"/>
        <v/>
      </c>
      <c r="BC1342" s="24" t="str">
        <f>IF(AND($BB$1=5,AG1342=5,$BC$1=AH1342),'Data Entry'!F1347,"")</f>
        <v/>
      </c>
      <c r="BD1342" s="24" t="str">
        <f t="shared" si="374"/>
        <v/>
      </c>
      <c r="BE1342" s="24" t="str">
        <f>IF(AND($BB$1=5,AG1342=5,$BC$1=AH1342),'Data Entry'!G1347,"")</f>
        <v/>
      </c>
      <c r="BF1342" s="24" t="str">
        <f t="shared" si="375"/>
        <v/>
      </c>
      <c r="BG1342" s="24" t="str">
        <f t="shared" si="376"/>
        <v/>
      </c>
      <c r="BH1342" s="24" t="str">
        <f>IF(AND($BB$1=5,AG1342=5,$BC$1=AH1342),'Data Entry'!E1347,"")</f>
        <v/>
      </c>
      <c r="BI1342" s="24" t="str">
        <f>IF(AND($BB$1=5,AG1342=5,$BC$1=AH1342),'Data Entry'!H1347,"")</f>
        <v/>
      </c>
      <c r="BJ1342" s="24" t="str">
        <f>IF(AND($BB$1=5,AG1342=5,$BC$1=AH1342),'Data Entry'!I1347,"")</f>
        <v/>
      </c>
      <c r="BK1342" s="24" t="str">
        <f t="shared" si="377"/>
        <v/>
      </c>
      <c r="BL1342" s="24" t="str">
        <f t="shared" si="378"/>
        <v/>
      </c>
      <c r="BM1342" s="24" t="str">
        <f t="shared" si="379"/>
        <v/>
      </c>
      <c r="BN1342" s="24" t="str">
        <f t="shared" si="380"/>
        <v/>
      </c>
    </row>
    <row r="1343" spans="1:66">
      <c r="A1343" s="20"/>
      <c r="B1343" s="20"/>
      <c r="C1343" s="20"/>
      <c r="D1343" s="20"/>
      <c r="E1343" s="20"/>
      <c r="F1343" s="20"/>
      <c r="G1343" s="20"/>
      <c r="H1343" s="20"/>
      <c r="I1343" s="20"/>
      <c r="J1343" s="20"/>
      <c r="K1343" s="20"/>
      <c r="L1343" s="20"/>
      <c r="M1343" s="20"/>
      <c r="N1343" s="20"/>
      <c r="O1343" s="20"/>
      <c r="P1343" s="20"/>
      <c r="Q1343" s="20"/>
      <c r="R1343" s="20"/>
      <c r="S1343" s="20"/>
      <c r="T1343" s="20"/>
      <c r="U1343" s="20"/>
      <c r="V1343" s="20"/>
      <c r="W1343" s="20"/>
      <c r="X1343" s="20"/>
      <c r="Y1343" s="20"/>
      <c r="Z1343" s="20"/>
      <c r="AA1343" s="20"/>
      <c r="AB1343" s="20"/>
      <c r="AC1343" s="20"/>
      <c r="AD1343" s="20"/>
      <c r="AE1343" s="27"/>
      <c r="AF1343" t="str">
        <f>IF(AK1343="","",IF(AK1343&gt;0,COUNT($AG$2:AG1343),""))</f>
        <v/>
      </c>
      <c r="AG1343" s="24">
        <f t="shared" si="363"/>
        <v>5</v>
      </c>
      <c r="AH1343" s="24">
        <f>IF(AND($AJ$1=5),'Data Entry'!C1348,"")</f>
        <v>0</v>
      </c>
      <c r="AI1343" s="24">
        <f>IF(AND($AJ$1=5),'Data Entry'!D1348,"")</f>
        <v>0</v>
      </c>
      <c r="AJ1343" s="24" t="str">
        <f t="shared" si="364"/>
        <v/>
      </c>
      <c r="AK1343" s="24">
        <f>IF(AND($AJ$1=5),'Data Entry'!F1348,"")</f>
        <v>0</v>
      </c>
      <c r="AL1343" s="24" t="str">
        <f t="shared" si="365"/>
        <v/>
      </c>
      <c r="AM1343" s="24">
        <f>IF(AND($AJ$1=5),'Data Entry'!G1348,"")</f>
        <v>0</v>
      </c>
      <c r="AN1343" s="24" t="str">
        <f t="shared" si="366"/>
        <v/>
      </c>
      <c r="AO1343" s="24" t="str">
        <f t="shared" si="367"/>
        <v/>
      </c>
      <c r="AP1343" s="24">
        <f>IF(AND($AJ$1=5),'Data Entry'!E1348,"")</f>
        <v>0</v>
      </c>
      <c r="AQ1343" s="24">
        <f>IF(AND($AJ$1=5),'Data Entry'!H1348,"")</f>
        <v>0</v>
      </c>
      <c r="AR1343" s="24">
        <f>IF(AND($AJ$1=5),'Data Entry'!I1348,"")</f>
        <v>0</v>
      </c>
      <c r="AS1343" s="24" t="str">
        <f t="shared" si="368"/>
        <v/>
      </c>
      <c r="AT1343" s="24" t="str">
        <f t="shared" si="369"/>
        <v/>
      </c>
      <c r="AU1343" s="24" t="str">
        <f t="shared" si="370"/>
        <v/>
      </c>
      <c r="AV1343" s="24" t="str">
        <f t="shared" si="371"/>
        <v/>
      </c>
      <c r="AX1343" t="str">
        <f>IF(BC1343="","",IF(BC1343&gt;0,COUNT($AY$2:AY1343),""))</f>
        <v/>
      </c>
      <c r="AY1343" s="24" t="str">
        <f t="shared" si="372"/>
        <v/>
      </c>
      <c r="AZ1343" s="24" t="str">
        <f>IF(AND($BB$1=5,$BC$1=AH1343),'Data Entry'!C1348,"")</f>
        <v/>
      </c>
      <c r="BA1343" s="24" t="str">
        <f>IF(AND($BB$1=5,AG1343=5,$BC$1=AH1343),'Data Entry'!D1348,"")</f>
        <v/>
      </c>
      <c r="BB1343" s="24" t="str">
        <f t="shared" si="373"/>
        <v/>
      </c>
      <c r="BC1343" s="24" t="str">
        <f>IF(AND($BB$1=5,AG1343=5,$BC$1=AH1343),'Data Entry'!F1348,"")</f>
        <v/>
      </c>
      <c r="BD1343" s="24" t="str">
        <f t="shared" si="374"/>
        <v/>
      </c>
      <c r="BE1343" s="24" t="str">
        <f>IF(AND($BB$1=5,AG1343=5,$BC$1=AH1343),'Data Entry'!G1348,"")</f>
        <v/>
      </c>
      <c r="BF1343" s="24" t="str">
        <f t="shared" si="375"/>
        <v/>
      </c>
      <c r="BG1343" s="24" t="str">
        <f t="shared" si="376"/>
        <v/>
      </c>
      <c r="BH1343" s="24" t="str">
        <f>IF(AND($BB$1=5,AG1343=5,$BC$1=AH1343),'Data Entry'!E1348,"")</f>
        <v/>
      </c>
      <c r="BI1343" s="24" t="str">
        <f>IF(AND($BB$1=5,AG1343=5,$BC$1=AH1343),'Data Entry'!H1348,"")</f>
        <v/>
      </c>
      <c r="BJ1343" s="24" t="str">
        <f>IF(AND($BB$1=5,AG1343=5,$BC$1=AH1343),'Data Entry'!I1348,"")</f>
        <v/>
      </c>
      <c r="BK1343" s="24" t="str">
        <f t="shared" si="377"/>
        <v/>
      </c>
      <c r="BL1343" s="24" t="str">
        <f t="shared" si="378"/>
        <v/>
      </c>
      <c r="BM1343" s="24" t="str">
        <f t="shared" si="379"/>
        <v/>
      </c>
      <c r="BN1343" s="24" t="str">
        <f t="shared" si="380"/>
        <v/>
      </c>
    </row>
    <row r="1344" spans="1:66">
      <c r="A1344" s="20"/>
      <c r="B1344" s="20"/>
      <c r="C1344" s="20"/>
      <c r="D1344" s="20"/>
      <c r="E1344" s="20"/>
      <c r="F1344" s="20"/>
      <c r="G1344" s="20"/>
      <c r="H1344" s="20"/>
      <c r="I1344" s="20"/>
      <c r="J1344" s="20"/>
      <c r="K1344" s="20"/>
      <c r="L1344" s="20"/>
      <c r="M1344" s="20"/>
      <c r="N1344" s="20"/>
      <c r="O1344" s="20"/>
      <c r="P1344" s="20"/>
      <c r="Q1344" s="20"/>
      <c r="R1344" s="20"/>
      <c r="S1344" s="20"/>
      <c r="T1344" s="20"/>
      <c r="U1344" s="20"/>
      <c r="V1344" s="20"/>
      <c r="W1344" s="20"/>
      <c r="X1344" s="20"/>
      <c r="Y1344" s="20"/>
      <c r="Z1344" s="20"/>
      <c r="AA1344" s="20"/>
      <c r="AB1344" s="20"/>
      <c r="AC1344" s="20"/>
      <c r="AD1344" s="20"/>
      <c r="AE1344" s="27"/>
      <c r="AF1344" t="str">
        <f>IF(AK1344="","",IF(AK1344&gt;0,COUNT($AG$2:AG1344),""))</f>
        <v/>
      </c>
      <c r="AG1344" s="24">
        <f t="shared" si="363"/>
        <v>5</v>
      </c>
      <c r="AH1344" s="24">
        <f>IF(AND($AJ$1=5),'Data Entry'!C1349,"")</f>
        <v>0</v>
      </c>
      <c r="AI1344" s="24">
        <f>IF(AND($AJ$1=5),'Data Entry'!D1349,"")</f>
        <v>0</v>
      </c>
      <c r="AJ1344" s="24" t="str">
        <f t="shared" si="364"/>
        <v/>
      </c>
      <c r="AK1344" s="24">
        <f>IF(AND($AJ$1=5),'Data Entry'!F1349,"")</f>
        <v>0</v>
      </c>
      <c r="AL1344" s="24" t="str">
        <f t="shared" si="365"/>
        <v/>
      </c>
      <c r="AM1344" s="24">
        <f>IF(AND($AJ$1=5),'Data Entry'!G1349,"")</f>
        <v>0</v>
      </c>
      <c r="AN1344" s="24" t="str">
        <f t="shared" si="366"/>
        <v/>
      </c>
      <c r="AO1344" s="24" t="str">
        <f t="shared" si="367"/>
        <v/>
      </c>
      <c r="AP1344" s="24">
        <f>IF(AND($AJ$1=5),'Data Entry'!E1349,"")</f>
        <v>0</v>
      </c>
      <c r="AQ1344" s="24">
        <f>IF(AND($AJ$1=5),'Data Entry'!H1349,"")</f>
        <v>0</v>
      </c>
      <c r="AR1344" s="24">
        <f>IF(AND($AJ$1=5),'Data Entry'!I1349,"")</f>
        <v>0</v>
      </c>
      <c r="AS1344" s="24" t="str">
        <f t="shared" si="368"/>
        <v/>
      </c>
      <c r="AT1344" s="24" t="str">
        <f t="shared" si="369"/>
        <v/>
      </c>
      <c r="AU1344" s="24" t="str">
        <f t="shared" si="370"/>
        <v/>
      </c>
      <c r="AV1344" s="24" t="str">
        <f t="shared" si="371"/>
        <v/>
      </c>
      <c r="AX1344" t="str">
        <f>IF(BC1344="","",IF(BC1344&gt;0,COUNT($AY$2:AY1344),""))</f>
        <v/>
      </c>
      <c r="AY1344" s="24" t="str">
        <f t="shared" si="372"/>
        <v/>
      </c>
      <c r="AZ1344" s="24" t="str">
        <f>IF(AND($BB$1=5,$BC$1=AH1344),'Data Entry'!C1349,"")</f>
        <v/>
      </c>
      <c r="BA1344" s="24" t="str">
        <f>IF(AND($BB$1=5,AG1344=5,$BC$1=AH1344),'Data Entry'!D1349,"")</f>
        <v/>
      </c>
      <c r="BB1344" s="24" t="str">
        <f t="shared" si="373"/>
        <v/>
      </c>
      <c r="BC1344" s="24" t="str">
        <f>IF(AND($BB$1=5,AG1344=5,$BC$1=AH1344),'Data Entry'!F1349,"")</f>
        <v/>
      </c>
      <c r="BD1344" s="24" t="str">
        <f t="shared" si="374"/>
        <v/>
      </c>
      <c r="BE1344" s="24" t="str">
        <f>IF(AND($BB$1=5,AG1344=5,$BC$1=AH1344),'Data Entry'!G1349,"")</f>
        <v/>
      </c>
      <c r="BF1344" s="24" t="str">
        <f t="shared" si="375"/>
        <v/>
      </c>
      <c r="BG1344" s="24" t="str">
        <f t="shared" si="376"/>
        <v/>
      </c>
      <c r="BH1344" s="24" t="str">
        <f>IF(AND($BB$1=5,AG1344=5,$BC$1=AH1344),'Data Entry'!E1349,"")</f>
        <v/>
      </c>
      <c r="BI1344" s="24" t="str">
        <f>IF(AND($BB$1=5,AG1344=5,$BC$1=AH1344),'Data Entry'!H1349,"")</f>
        <v/>
      </c>
      <c r="BJ1344" s="24" t="str">
        <f>IF(AND($BB$1=5,AG1344=5,$BC$1=AH1344),'Data Entry'!I1349,"")</f>
        <v/>
      </c>
      <c r="BK1344" s="24" t="str">
        <f t="shared" si="377"/>
        <v/>
      </c>
      <c r="BL1344" s="24" t="str">
        <f t="shared" si="378"/>
        <v/>
      </c>
      <c r="BM1344" s="24" t="str">
        <f t="shared" si="379"/>
        <v/>
      </c>
      <c r="BN1344" s="24" t="str">
        <f t="shared" si="380"/>
        <v/>
      </c>
    </row>
    <row r="1345" spans="1:66">
      <c r="A1345" s="20"/>
      <c r="B1345" s="20"/>
      <c r="C1345" s="20"/>
      <c r="D1345" s="20"/>
      <c r="E1345" s="20"/>
      <c r="F1345" s="20"/>
      <c r="G1345" s="20"/>
      <c r="H1345" s="20"/>
      <c r="I1345" s="20"/>
      <c r="J1345" s="20"/>
      <c r="K1345" s="20"/>
      <c r="L1345" s="20"/>
      <c r="M1345" s="20"/>
      <c r="N1345" s="20"/>
      <c r="O1345" s="20"/>
      <c r="P1345" s="20"/>
      <c r="Q1345" s="20"/>
      <c r="R1345" s="20"/>
      <c r="S1345" s="20"/>
      <c r="T1345" s="20"/>
      <c r="U1345" s="20"/>
      <c r="V1345" s="20"/>
      <c r="W1345" s="20"/>
      <c r="X1345" s="20"/>
      <c r="Y1345" s="20"/>
      <c r="Z1345" s="20"/>
      <c r="AA1345" s="20"/>
      <c r="AB1345" s="20"/>
      <c r="AC1345" s="20"/>
      <c r="AD1345" s="20"/>
      <c r="AE1345" s="27"/>
      <c r="AF1345" t="str">
        <f>IF(AK1345="","",IF(AK1345&gt;0,COUNT($AG$2:AG1345),""))</f>
        <v/>
      </c>
      <c r="AG1345" s="24">
        <f t="shared" si="363"/>
        <v>5</v>
      </c>
      <c r="AH1345" s="24">
        <f>IF(AND($AJ$1=5),'Data Entry'!C1350,"")</f>
        <v>0</v>
      </c>
      <c r="AI1345" s="24">
        <f>IF(AND($AJ$1=5),'Data Entry'!D1350,"")</f>
        <v>0</v>
      </c>
      <c r="AJ1345" s="24" t="str">
        <f t="shared" si="364"/>
        <v/>
      </c>
      <c r="AK1345" s="24">
        <f>IF(AND($AJ$1=5),'Data Entry'!F1350,"")</f>
        <v>0</v>
      </c>
      <c r="AL1345" s="24" t="str">
        <f t="shared" si="365"/>
        <v/>
      </c>
      <c r="AM1345" s="24">
        <f>IF(AND($AJ$1=5),'Data Entry'!G1350,"")</f>
        <v>0</v>
      </c>
      <c r="AN1345" s="24" t="str">
        <f t="shared" si="366"/>
        <v/>
      </c>
      <c r="AO1345" s="24" t="str">
        <f t="shared" si="367"/>
        <v/>
      </c>
      <c r="AP1345" s="24">
        <f>IF(AND($AJ$1=5),'Data Entry'!E1350,"")</f>
        <v>0</v>
      </c>
      <c r="AQ1345" s="24">
        <f>IF(AND($AJ$1=5),'Data Entry'!H1350,"")</f>
        <v>0</v>
      </c>
      <c r="AR1345" s="24">
        <f>IF(AND($AJ$1=5),'Data Entry'!I1350,"")</f>
        <v>0</v>
      </c>
      <c r="AS1345" s="24" t="str">
        <f t="shared" si="368"/>
        <v/>
      </c>
      <c r="AT1345" s="24" t="str">
        <f t="shared" si="369"/>
        <v/>
      </c>
      <c r="AU1345" s="24" t="str">
        <f t="shared" si="370"/>
        <v/>
      </c>
      <c r="AV1345" s="24" t="str">
        <f t="shared" si="371"/>
        <v/>
      </c>
      <c r="AX1345" t="str">
        <f>IF(BC1345="","",IF(BC1345&gt;0,COUNT($AY$2:AY1345),""))</f>
        <v/>
      </c>
      <c r="AY1345" s="24" t="str">
        <f t="shared" si="372"/>
        <v/>
      </c>
      <c r="AZ1345" s="24" t="str">
        <f>IF(AND($BB$1=5,$BC$1=AH1345),'Data Entry'!C1350,"")</f>
        <v/>
      </c>
      <c r="BA1345" s="24" t="str">
        <f>IF(AND($BB$1=5,AG1345=5,$BC$1=AH1345),'Data Entry'!D1350,"")</f>
        <v/>
      </c>
      <c r="BB1345" s="24" t="str">
        <f t="shared" si="373"/>
        <v/>
      </c>
      <c r="BC1345" s="24" t="str">
        <f>IF(AND($BB$1=5,AG1345=5,$BC$1=AH1345),'Data Entry'!F1350,"")</f>
        <v/>
      </c>
      <c r="BD1345" s="24" t="str">
        <f t="shared" si="374"/>
        <v/>
      </c>
      <c r="BE1345" s="24" t="str">
        <f>IF(AND($BB$1=5,AG1345=5,$BC$1=AH1345),'Data Entry'!G1350,"")</f>
        <v/>
      </c>
      <c r="BF1345" s="24" t="str">
        <f t="shared" si="375"/>
        <v/>
      </c>
      <c r="BG1345" s="24" t="str">
        <f t="shared" si="376"/>
        <v/>
      </c>
      <c r="BH1345" s="24" t="str">
        <f>IF(AND($BB$1=5,AG1345=5,$BC$1=AH1345),'Data Entry'!E1350,"")</f>
        <v/>
      </c>
      <c r="BI1345" s="24" t="str">
        <f>IF(AND($BB$1=5,AG1345=5,$BC$1=AH1345),'Data Entry'!H1350,"")</f>
        <v/>
      </c>
      <c r="BJ1345" s="24" t="str">
        <f>IF(AND($BB$1=5,AG1345=5,$BC$1=AH1345),'Data Entry'!I1350,"")</f>
        <v/>
      </c>
      <c r="BK1345" s="24" t="str">
        <f t="shared" si="377"/>
        <v/>
      </c>
      <c r="BL1345" s="24" t="str">
        <f t="shared" si="378"/>
        <v/>
      </c>
      <c r="BM1345" s="24" t="str">
        <f t="shared" si="379"/>
        <v/>
      </c>
      <c r="BN1345" s="24" t="str">
        <f t="shared" si="380"/>
        <v/>
      </c>
    </row>
    <row r="1346" spans="1:66">
      <c r="A1346" s="20"/>
      <c r="B1346" s="20"/>
      <c r="C1346" s="20"/>
      <c r="D1346" s="20"/>
      <c r="E1346" s="20"/>
      <c r="F1346" s="20"/>
      <c r="G1346" s="20"/>
      <c r="H1346" s="20"/>
      <c r="I1346" s="20"/>
      <c r="J1346" s="20"/>
      <c r="K1346" s="20"/>
      <c r="L1346" s="20"/>
      <c r="M1346" s="20"/>
      <c r="N1346" s="20"/>
      <c r="O1346" s="20"/>
      <c r="P1346" s="20"/>
      <c r="Q1346" s="20"/>
      <c r="R1346" s="20"/>
      <c r="S1346" s="20"/>
      <c r="T1346" s="20"/>
      <c r="U1346" s="20"/>
      <c r="V1346" s="20"/>
      <c r="W1346" s="20"/>
      <c r="X1346" s="20"/>
      <c r="Y1346" s="20"/>
      <c r="Z1346" s="20"/>
      <c r="AA1346" s="20"/>
      <c r="AB1346" s="20"/>
      <c r="AC1346" s="20"/>
      <c r="AD1346" s="20"/>
      <c r="AE1346" s="27"/>
      <c r="AF1346" t="str">
        <f>IF(AK1346="","",IF(AK1346&gt;0,COUNT($AG$2:AG1346),""))</f>
        <v/>
      </c>
      <c r="AG1346" s="24">
        <f t="shared" si="363"/>
        <v>5</v>
      </c>
      <c r="AH1346" s="24">
        <f>IF(AND($AJ$1=5),'Data Entry'!C1351,"")</f>
        <v>0</v>
      </c>
      <c r="AI1346" s="24">
        <f>IF(AND($AJ$1=5),'Data Entry'!D1351,"")</f>
        <v>0</v>
      </c>
      <c r="AJ1346" s="24" t="str">
        <f t="shared" si="364"/>
        <v/>
      </c>
      <c r="AK1346" s="24">
        <f>IF(AND($AJ$1=5),'Data Entry'!F1351,"")</f>
        <v>0</v>
      </c>
      <c r="AL1346" s="24" t="str">
        <f t="shared" si="365"/>
        <v/>
      </c>
      <c r="AM1346" s="24">
        <f>IF(AND($AJ$1=5),'Data Entry'!G1351,"")</f>
        <v>0</v>
      </c>
      <c r="AN1346" s="24" t="str">
        <f t="shared" si="366"/>
        <v/>
      </c>
      <c r="AO1346" s="24" t="str">
        <f t="shared" si="367"/>
        <v/>
      </c>
      <c r="AP1346" s="24">
        <f>IF(AND($AJ$1=5),'Data Entry'!E1351,"")</f>
        <v>0</v>
      </c>
      <c r="AQ1346" s="24">
        <f>IF(AND($AJ$1=5),'Data Entry'!H1351,"")</f>
        <v>0</v>
      </c>
      <c r="AR1346" s="24">
        <f>IF(AND($AJ$1=5),'Data Entry'!I1351,"")</f>
        <v>0</v>
      </c>
      <c r="AS1346" s="24" t="str">
        <f t="shared" si="368"/>
        <v/>
      </c>
      <c r="AT1346" s="24" t="str">
        <f t="shared" si="369"/>
        <v/>
      </c>
      <c r="AU1346" s="24" t="str">
        <f t="shared" si="370"/>
        <v/>
      </c>
      <c r="AV1346" s="24" t="str">
        <f t="shared" si="371"/>
        <v/>
      </c>
      <c r="AX1346" t="str">
        <f>IF(BC1346="","",IF(BC1346&gt;0,COUNT($AY$2:AY1346),""))</f>
        <v/>
      </c>
      <c r="AY1346" s="24" t="str">
        <f t="shared" si="372"/>
        <v/>
      </c>
      <c r="AZ1346" s="24" t="str">
        <f>IF(AND($BB$1=5,$BC$1=AH1346),'Data Entry'!C1351,"")</f>
        <v/>
      </c>
      <c r="BA1346" s="24" t="str">
        <f>IF(AND($BB$1=5,AG1346=5,$BC$1=AH1346),'Data Entry'!D1351,"")</f>
        <v/>
      </c>
      <c r="BB1346" s="24" t="str">
        <f t="shared" si="373"/>
        <v/>
      </c>
      <c r="BC1346" s="24" t="str">
        <f>IF(AND($BB$1=5,AG1346=5,$BC$1=AH1346),'Data Entry'!F1351,"")</f>
        <v/>
      </c>
      <c r="BD1346" s="24" t="str">
        <f t="shared" si="374"/>
        <v/>
      </c>
      <c r="BE1346" s="24" t="str">
        <f>IF(AND($BB$1=5,AG1346=5,$BC$1=AH1346),'Data Entry'!G1351,"")</f>
        <v/>
      </c>
      <c r="BF1346" s="24" t="str">
        <f t="shared" si="375"/>
        <v/>
      </c>
      <c r="BG1346" s="24" t="str">
        <f t="shared" si="376"/>
        <v/>
      </c>
      <c r="BH1346" s="24" t="str">
        <f>IF(AND($BB$1=5,AG1346=5,$BC$1=AH1346),'Data Entry'!E1351,"")</f>
        <v/>
      </c>
      <c r="BI1346" s="24" t="str">
        <f>IF(AND($BB$1=5,AG1346=5,$BC$1=AH1346),'Data Entry'!H1351,"")</f>
        <v/>
      </c>
      <c r="BJ1346" s="24" t="str">
        <f>IF(AND($BB$1=5,AG1346=5,$BC$1=AH1346),'Data Entry'!I1351,"")</f>
        <v/>
      </c>
      <c r="BK1346" s="24" t="str">
        <f t="shared" si="377"/>
        <v/>
      </c>
      <c r="BL1346" s="24" t="str">
        <f t="shared" si="378"/>
        <v/>
      </c>
      <c r="BM1346" s="24" t="str">
        <f t="shared" si="379"/>
        <v/>
      </c>
      <c r="BN1346" s="24" t="str">
        <f t="shared" si="380"/>
        <v/>
      </c>
    </row>
    <row r="1347" spans="1:66">
      <c r="A1347" s="20"/>
      <c r="B1347" s="20"/>
      <c r="C1347" s="20"/>
      <c r="D1347" s="20"/>
      <c r="E1347" s="20"/>
      <c r="F1347" s="20"/>
      <c r="G1347" s="20"/>
      <c r="H1347" s="20"/>
      <c r="I1347" s="20"/>
      <c r="J1347" s="20"/>
      <c r="K1347" s="20"/>
      <c r="L1347" s="20"/>
      <c r="M1347" s="20"/>
      <c r="N1347" s="20"/>
      <c r="O1347" s="20"/>
      <c r="P1347" s="20"/>
      <c r="Q1347" s="20"/>
      <c r="R1347" s="20"/>
      <c r="S1347" s="20"/>
      <c r="T1347" s="20"/>
      <c r="U1347" s="20"/>
      <c r="V1347" s="20"/>
      <c r="W1347" s="20"/>
      <c r="X1347" s="20"/>
      <c r="Y1347" s="20"/>
      <c r="Z1347" s="20"/>
      <c r="AA1347" s="20"/>
      <c r="AB1347" s="20"/>
      <c r="AC1347" s="20"/>
      <c r="AD1347" s="20"/>
      <c r="AE1347" s="27"/>
      <c r="AF1347" t="str">
        <f>IF(AK1347="","",IF(AK1347&gt;0,COUNT($AG$2:AG1347),""))</f>
        <v/>
      </c>
      <c r="AG1347" s="24">
        <f t="shared" ref="AG1347:AG1410" si="381">IF(AND($AJ$1=5),$AJ$1,"")</f>
        <v>5</v>
      </c>
      <c r="AH1347" s="24">
        <f>IF(AND($AJ$1=5),'Data Entry'!C1352,"")</f>
        <v>0</v>
      </c>
      <c r="AI1347" s="24">
        <f>IF(AND($AJ$1=5),'Data Entry'!D1352,"")</f>
        <v>0</v>
      </c>
      <c r="AJ1347" s="24" t="str">
        <f t="shared" ref="AJ1347:AJ1410" si="382">IF(AND($AJ$1=5,$A1347=5),D1347,"")</f>
        <v/>
      </c>
      <c r="AK1347" s="24">
        <f>IF(AND($AJ$1=5),'Data Entry'!F1352,"")</f>
        <v>0</v>
      </c>
      <c r="AL1347" s="24" t="str">
        <f t="shared" ref="AL1347:AL1410" si="383">IF(AND($AJ$1=5,$A1347=5),F1347,"")</f>
        <v/>
      </c>
      <c r="AM1347" s="24">
        <f>IF(AND($AJ$1=5),'Data Entry'!G1352,"")</f>
        <v>0</v>
      </c>
      <c r="AN1347" s="24" t="str">
        <f t="shared" ref="AN1347:AN1410" si="384">IF(AND($AJ$1=5,$A1347=5),H1347,"")</f>
        <v/>
      </c>
      <c r="AO1347" s="24" t="str">
        <f t="shared" ref="AO1347:AO1410" si="385">IF(AND($AJ$1=5,$A1347=5),I1347,"")</f>
        <v/>
      </c>
      <c r="AP1347" s="24">
        <f>IF(AND($AJ$1=5),'Data Entry'!E1352,"")</f>
        <v>0</v>
      </c>
      <c r="AQ1347" s="24">
        <f>IF(AND($AJ$1=5),'Data Entry'!H1352,"")</f>
        <v>0</v>
      </c>
      <c r="AR1347" s="24">
        <f>IF(AND($AJ$1=5),'Data Entry'!I1352,"")</f>
        <v>0</v>
      </c>
      <c r="AS1347" s="24" t="str">
        <f t="shared" ref="AS1347:AS1410" si="386">IF(AND($AJ$1=5,$A1347=5),M1347,"")</f>
        <v/>
      </c>
      <c r="AT1347" s="24" t="str">
        <f t="shared" ref="AT1347:AT1410" si="387">IF(AND($AJ$1=5,$A1347=5),N1347,"")</f>
        <v/>
      </c>
      <c r="AU1347" s="24" t="str">
        <f t="shared" ref="AU1347:AU1410" si="388">IF(AND($AJ$1=5,$A1347=5),O1347,"")</f>
        <v/>
      </c>
      <c r="AV1347" s="24" t="str">
        <f t="shared" ref="AV1347:AV1410" si="389">IF(AND($AJ$1=5,$A1347=5),P1347,"")</f>
        <v/>
      </c>
      <c r="AX1347" t="str">
        <f>IF(BC1347="","",IF(BC1347&gt;0,COUNT($AY$2:AY1347),""))</f>
        <v/>
      </c>
      <c r="AY1347" s="24" t="str">
        <f t="shared" ref="AY1347:AY1410" si="390">IF(AND($BB$1=5,$BC$1=AH1347),$BB$1,"")</f>
        <v/>
      </c>
      <c r="AZ1347" s="24" t="str">
        <f>IF(AND($BB$1=5,$BC$1=AH1347),'Data Entry'!C1352,"")</f>
        <v/>
      </c>
      <c r="BA1347" s="24" t="str">
        <f>IF(AND($BB$1=5,AG1347=5,$BC$1=AH1347),'Data Entry'!D1352,"")</f>
        <v/>
      </c>
      <c r="BB1347" s="24" t="str">
        <f t="shared" ref="BB1347:BB1410" si="391">IF(AND($BB$1=5,$A1347=5,$BC$1=$B1347),D1347,"")</f>
        <v/>
      </c>
      <c r="BC1347" s="24" t="str">
        <f>IF(AND($BB$1=5,AG1347=5,$BC$1=AH1347),'Data Entry'!F1352,"")</f>
        <v/>
      </c>
      <c r="BD1347" s="24" t="str">
        <f t="shared" ref="BD1347:BD1410" si="392">IF(AND($BB$1=5,$A1347=5,$BC$1=$B1347),F1347,"")</f>
        <v/>
      </c>
      <c r="BE1347" s="24" t="str">
        <f>IF(AND($BB$1=5,AG1347=5,$BC$1=AH1347),'Data Entry'!G1352,"")</f>
        <v/>
      </c>
      <c r="BF1347" s="24" t="str">
        <f t="shared" ref="BF1347:BF1410" si="393">IF(AND($BB$1=5,$A1347=5,$BC$1=$B1347),H1347,"")</f>
        <v/>
      </c>
      <c r="BG1347" s="24" t="str">
        <f t="shared" ref="BG1347:BG1410" si="394">IF(AND($BB$1=5,$A1347=5,$BC$1=$B1347),I1347,"")</f>
        <v/>
      </c>
      <c r="BH1347" s="24" t="str">
        <f>IF(AND($BB$1=5,AG1347=5,$BC$1=AH1347),'Data Entry'!E1352,"")</f>
        <v/>
      </c>
      <c r="BI1347" s="24" t="str">
        <f>IF(AND($BB$1=5,AG1347=5,$BC$1=AH1347),'Data Entry'!H1352,"")</f>
        <v/>
      </c>
      <c r="BJ1347" s="24" t="str">
        <f>IF(AND($BB$1=5,AG1347=5,$BC$1=AH1347),'Data Entry'!I1352,"")</f>
        <v/>
      </c>
      <c r="BK1347" s="24" t="str">
        <f t="shared" ref="BK1347:BK1410" si="395">IF(AND($BB$1=5,$A1347=5,$BC$1=$B1347),M1347,"")</f>
        <v/>
      </c>
      <c r="BL1347" s="24" t="str">
        <f t="shared" ref="BL1347:BL1410" si="396">IF(AND($BB$1=5,$A1347=5,$BC$1=$B1347),N1347,"")</f>
        <v/>
      </c>
      <c r="BM1347" s="24" t="str">
        <f t="shared" ref="BM1347:BM1410" si="397">IF(AND($BB$1=5,$A1347=5,$BC$1=$B1347),O1347,"")</f>
        <v/>
      </c>
      <c r="BN1347" s="24" t="str">
        <f t="shared" ref="BN1347:BN1410" si="398">IF(AND($BB$1=5,$A1347=5,$BC$1=$B1347),P1347,"")</f>
        <v/>
      </c>
    </row>
    <row r="1348" spans="1:66">
      <c r="A1348" s="20"/>
      <c r="B1348" s="20"/>
      <c r="C1348" s="20"/>
      <c r="D1348" s="20"/>
      <c r="E1348" s="20"/>
      <c r="F1348" s="20"/>
      <c r="G1348" s="20"/>
      <c r="H1348" s="20"/>
      <c r="I1348" s="20"/>
      <c r="J1348" s="20"/>
      <c r="K1348" s="20"/>
      <c r="L1348" s="20"/>
      <c r="M1348" s="20"/>
      <c r="N1348" s="20"/>
      <c r="O1348" s="20"/>
      <c r="P1348" s="20"/>
      <c r="Q1348" s="20"/>
      <c r="R1348" s="20"/>
      <c r="S1348" s="20"/>
      <c r="T1348" s="20"/>
      <c r="U1348" s="20"/>
      <c r="V1348" s="20"/>
      <c r="W1348" s="20"/>
      <c r="X1348" s="20"/>
      <c r="Y1348" s="20"/>
      <c r="Z1348" s="20"/>
      <c r="AA1348" s="20"/>
      <c r="AB1348" s="20"/>
      <c r="AC1348" s="20"/>
      <c r="AD1348" s="20"/>
      <c r="AE1348" s="27"/>
      <c r="AF1348" t="str">
        <f>IF(AK1348="","",IF(AK1348&gt;0,COUNT($AG$2:AG1348),""))</f>
        <v/>
      </c>
      <c r="AG1348" s="24">
        <f t="shared" si="381"/>
        <v>5</v>
      </c>
      <c r="AH1348" s="24">
        <f>IF(AND($AJ$1=5),'Data Entry'!C1353,"")</f>
        <v>0</v>
      </c>
      <c r="AI1348" s="24">
        <f>IF(AND($AJ$1=5),'Data Entry'!D1353,"")</f>
        <v>0</v>
      </c>
      <c r="AJ1348" s="24" t="str">
        <f t="shared" si="382"/>
        <v/>
      </c>
      <c r="AK1348" s="24">
        <f>IF(AND($AJ$1=5),'Data Entry'!F1353,"")</f>
        <v>0</v>
      </c>
      <c r="AL1348" s="24" t="str">
        <f t="shared" si="383"/>
        <v/>
      </c>
      <c r="AM1348" s="24">
        <f>IF(AND($AJ$1=5),'Data Entry'!G1353,"")</f>
        <v>0</v>
      </c>
      <c r="AN1348" s="24" t="str">
        <f t="shared" si="384"/>
        <v/>
      </c>
      <c r="AO1348" s="24" t="str">
        <f t="shared" si="385"/>
        <v/>
      </c>
      <c r="AP1348" s="24">
        <f>IF(AND($AJ$1=5),'Data Entry'!E1353,"")</f>
        <v>0</v>
      </c>
      <c r="AQ1348" s="24">
        <f>IF(AND($AJ$1=5),'Data Entry'!H1353,"")</f>
        <v>0</v>
      </c>
      <c r="AR1348" s="24">
        <f>IF(AND($AJ$1=5),'Data Entry'!I1353,"")</f>
        <v>0</v>
      </c>
      <c r="AS1348" s="24" t="str">
        <f t="shared" si="386"/>
        <v/>
      </c>
      <c r="AT1348" s="24" t="str">
        <f t="shared" si="387"/>
        <v/>
      </c>
      <c r="AU1348" s="24" t="str">
        <f t="shared" si="388"/>
        <v/>
      </c>
      <c r="AV1348" s="24" t="str">
        <f t="shared" si="389"/>
        <v/>
      </c>
      <c r="AX1348" t="str">
        <f>IF(BC1348="","",IF(BC1348&gt;0,COUNT($AY$2:AY1348),""))</f>
        <v/>
      </c>
      <c r="AY1348" s="24" t="str">
        <f t="shared" si="390"/>
        <v/>
      </c>
      <c r="AZ1348" s="24" t="str">
        <f>IF(AND($BB$1=5,$BC$1=AH1348),'Data Entry'!C1353,"")</f>
        <v/>
      </c>
      <c r="BA1348" s="24" t="str">
        <f>IF(AND($BB$1=5,AG1348=5,$BC$1=AH1348),'Data Entry'!D1353,"")</f>
        <v/>
      </c>
      <c r="BB1348" s="24" t="str">
        <f t="shared" si="391"/>
        <v/>
      </c>
      <c r="BC1348" s="24" t="str">
        <f>IF(AND($BB$1=5,AG1348=5,$BC$1=AH1348),'Data Entry'!F1353,"")</f>
        <v/>
      </c>
      <c r="BD1348" s="24" t="str">
        <f t="shared" si="392"/>
        <v/>
      </c>
      <c r="BE1348" s="24" t="str">
        <f>IF(AND($BB$1=5,AG1348=5,$BC$1=AH1348),'Data Entry'!G1353,"")</f>
        <v/>
      </c>
      <c r="BF1348" s="24" t="str">
        <f t="shared" si="393"/>
        <v/>
      </c>
      <c r="BG1348" s="24" t="str">
        <f t="shared" si="394"/>
        <v/>
      </c>
      <c r="BH1348" s="24" t="str">
        <f>IF(AND($BB$1=5,AG1348=5,$BC$1=AH1348),'Data Entry'!E1353,"")</f>
        <v/>
      </c>
      <c r="BI1348" s="24" t="str">
        <f>IF(AND($BB$1=5,AG1348=5,$BC$1=AH1348),'Data Entry'!H1353,"")</f>
        <v/>
      </c>
      <c r="BJ1348" s="24" t="str">
        <f>IF(AND($BB$1=5,AG1348=5,$BC$1=AH1348),'Data Entry'!I1353,"")</f>
        <v/>
      </c>
      <c r="BK1348" s="24" t="str">
        <f t="shared" si="395"/>
        <v/>
      </c>
      <c r="BL1348" s="24" t="str">
        <f t="shared" si="396"/>
        <v/>
      </c>
      <c r="BM1348" s="24" t="str">
        <f t="shared" si="397"/>
        <v/>
      </c>
      <c r="BN1348" s="24" t="str">
        <f t="shared" si="398"/>
        <v/>
      </c>
    </row>
    <row r="1349" spans="1:66">
      <c r="A1349" s="20"/>
      <c r="B1349" s="20"/>
      <c r="C1349" s="20"/>
      <c r="D1349" s="20"/>
      <c r="E1349" s="20"/>
      <c r="F1349" s="20"/>
      <c r="G1349" s="20"/>
      <c r="H1349" s="20"/>
      <c r="I1349" s="20"/>
      <c r="J1349" s="20"/>
      <c r="K1349" s="20"/>
      <c r="L1349" s="20"/>
      <c r="M1349" s="20"/>
      <c r="N1349" s="20"/>
      <c r="O1349" s="20"/>
      <c r="P1349" s="20"/>
      <c r="Q1349" s="20"/>
      <c r="R1349" s="20"/>
      <c r="S1349" s="20"/>
      <c r="T1349" s="20"/>
      <c r="U1349" s="20"/>
      <c r="V1349" s="20"/>
      <c r="W1349" s="20"/>
      <c r="X1349" s="20"/>
      <c r="Y1349" s="20"/>
      <c r="Z1349" s="20"/>
      <c r="AA1349" s="20"/>
      <c r="AB1349" s="20"/>
      <c r="AC1349" s="20"/>
      <c r="AD1349" s="20"/>
      <c r="AE1349" s="27"/>
      <c r="AF1349" t="str">
        <f>IF(AK1349="","",IF(AK1349&gt;0,COUNT($AG$2:AG1349),""))</f>
        <v/>
      </c>
      <c r="AG1349" s="24">
        <f t="shared" si="381"/>
        <v>5</v>
      </c>
      <c r="AH1349" s="24">
        <f>IF(AND($AJ$1=5),'Data Entry'!C1354,"")</f>
        <v>0</v>
      </c>
      <c r="AI1349" s="24">
        <f>IF(AND($AJ$1=5),'Data Entry'!D1354,"")</f>
        <v>0</v>
      </c>
      <c r="AJ1349" s="24" t="str">
        <f t="shared" si="382"/>
        <v/>
      </c>
      <c r="AK1349" s="24">
        <f>IF(AND($AJ$1=5),'Data Entry'!F1354,"")</f>
        <v>0</v>
      </c>
      <c r="AL1349" s="24" t="str">
        <f t="shared" si="383"/>
        <v/>
      </c>
      <c r="AM1349" s="24">
        <f>IF(AND($AJ$1=5),'Data Entry'!G1354,"")</f>
        <v>0</v>
      </c>
      <c r="AN1349" s="24" t="str">
        <f t="shared" si="384"/>
        <v/>
      </c>
      <c r="AO1349" s="24" t="str">
        <f t="shared" si="385"/>
        <v/>
      </c>
      <c r="AP1349" s="24">
        <f>IF(AND($AJ$1=5),'Data Entry'!E1354,"")</f>
        <v>0</v>
      </c>
      <c r="AQ1349" s="24">
        <f>IF(AND($AJ$1=5),'Data Entry'!H1354,"")</f>
        <v>0</v>
      </c>
      <c r="AR1349" s="24">
        <f>IF(AND($AJ$1=5),'Data Entry'!I1354,"")</f>
        <v>0</v>
      </c>
      <c r="AS1349" s="24" t="str">
        <f t="shared" si="386"/>
        <v/>
      </c>
      <c r="AT1349" s="24" t="str">
        <f t="shared" si="387"/>
        <v/>
      </c>
      <c r="AU1349" s="24" t="str">
        <f t="shared" si="388"/>
        <v/>
      </c>
      <c r="AV1349" s="24" t="str">
        <f t="shared" si="389"/>
        <v/>
      </c>
      <c r="AX1349" t="str">
        <f>IF(BC1349="","",IF(BC1349&gt;0,COUNT($AY$2:AY1349),""))</f>
        <v/>
      </c>
      <c r="AY1349" s="24" t="str">
        <f t="shared" si="390"/>
        <v/>
      </c>
      <c r="AZ1349" s="24" t="str">
        <f>IF(AND($BB$1=5,$BC$1=AH1349),'Data Entry'!C1354,"")</f>
        <v/>
      </c>
      <c r="BA1349" s="24" t="str">
        <f>IF(AND($BB$1=5,AG1349=5,$BC$1=AH1349),'Data Entry'!D1354,"")</f>
        <v/>
      </c>
      <c r="BB1349" s="24" t="str">
        <f t="shared" si="391"/>
        <v/>
      </c>
      <c r="BC1349" s="24" t="str">
        <f>IF(AND($BB$1=5,AG1349=5,$BC$1=AH1349),'Data Entry'!F1354,"")</f>
        <v/>
      </c>
      <c r="BD1349" s="24" t="str">
        <f t="shared" si="392"/>
        <v/>
      </c>
      <c r="BE1349" s="24" t="str">
        <f>IF(AND($BB$1=5,AG1349=5,$BC$1=AH1349),'Data Entry'!G1354,"")</f>
        <v/>
      </c>
      <c r="BF1349" s="24" t="str">
        <f t="shared" si="393"/>
        <v/>
      </c>
      <c r="BG1349" s="24" t="str">
        <f t="shared" si="394"/>
        <v/>
      </c>
      <c r="BH1349" s="24" t="str">
        <f>IF(AND($BB$1=5,AG1349=5,$BC$1=AH1349),'Data Entry'!E1354,"")</f>
        <v/>
      </c>
      <c r="BI1349" s="24" t="str">
        <f>IF(AND($BB$1=5,AG1349=5,$BC$1=AH1349),'Data Entry'!H1354,"")</f>
        <v/>
      </c>
      <c r="BJ1349" s="24" t="str">
        <f>IF(AND($BB$1=5,AG1349=5,$BC$1=AH1349),'Data Entry'!I1354,"")</f>
        <v/>
      </c>
      <c r="BK1349" s="24" t="str">
        <f t="shared" si="395"/>
        <v/>
      </c>
      <c r="BL1349" s="24" t="str">
        <f t="shared" si="396"/>
        <v/>
      </c>
      <c r="BM1349" s="24" t="str">
        <f t="shared" si="397"/>
        <v/>
      </c>
      <c r="BN1349" s="24" t="str">
        <f t="shared" si="398"/>
        <v/>
      </c>
    </row>
    <row r="1350" spans="1:66">
      <c r="A1350" s="20"/>
      <c r="B1350" s="20"/>
      <c r="C1350" s="20"/>
      <c r="D1350" s="20"/>
      <c r="E1350" s="20"/>
      <c r="F1350" s="20"/>
      <c r="G1350" s="20"/>
      <c r="H1350" s="20"/>
      <c r="I1350" s="20"/>
      <c r="J1350" s="20"/>
      <c r="K1350" s="20"/>
      <c r="L1350" s="20"/>
      <c r="M1350" s="20"/>
      <c r="N1350" s="20"/>
      <c r="O1350" s="20"/>
      <c r="P1350" s="20"/>
      <c r="Q1350" s="20"/>
      <c r="R1350" s="20"/>
      <c r="S1350" s="20"/>
      <c r="T1350" s="20"/>
      <c r="U1350" s="20"/>
      <c r="V1350" s="20"/>
      <c r="W1350" s="20"/>
      <c r="X1350" s="20"/>
      <c r="Y1350" s="20"/>
      <c r="Z1350" s="20"/>
      <c r="AA1350" s="20"/>
      <c r="AB1350" s="20"/>
      <c r="AC1350" s="20"/>
      <c r="AD1350" s="20"/>
      <c r="AE1350" s="27"/>
      <c r="AF1350" t="str">
        <f>IF(AK1350="","",IF(AK1350&gt;0,COUNT($AG$2:AG1350),""))</f>
        <v/>
      </c>
      <c r="AG1350" s="24">
        <f t="shared" si="381"/>
        <v>5</v>
      </c>
      <c r="AH1350" s="24">
        <f>IF(AND($AJ$1=5),'Data Entry'!C1355,"")</f>
        <v>0</v>
      </c>
      <c r="AI1350" s="24">
        <f>IF(AND($AJ$1=5),'Data Entry'!D1355,"")</f>
        <v>0</v>
      </c>
      <c r="AJ1350" s="24" t="str">
        <f t="shared" si="382"/>
        <v/>
      </c>
      <c r="AK1350" s="24">
        <f>IF(AND($AJ$1=5),'Data Entry'!F1355,"")</f>
        <v>0</v>
      </c>
      <c r="AL1350" s="24" t="str">
        <f t="shared" si="383"/>
        <v/>
      </c>
      <c r="AM1350" s="24">
        <f>IF(AND($AJ$1=5),'Data Entry'!G1355,"")</f>
        <v>0</v>
      </c>
      <c r="AN1350" s="24" t="str">
        <f t="shared" si="384"/>
        <v/>
      </c>
      <c r="AO1350" s="24" t="str">
        <f t="shared" si="385"/>
        <v/>
      </c>
      <c r="AP1350" s="24">
        <f>IF(AND($AJ$1=5),'Data Entry'!E1355,"")</f>
        <v>0</v>
      </c>
      <c r="AQ1350" s="24">
        <f>IF(AND($AJ$1=5),'Data Entry'!H1355,"")</f>
        <v>0</v>
      </c>
      <c r="AR1350" s="24">
        <f>IF(AND($AJ$1=5),'Data Entry'!I1355,"")</f>
        <v>0</v>
      </c>
      <c r="AS1350" s="24" t="str">
        <f t="shared" si="386"/>
        <v/>
      </c>
      <c r="AT1350" s="24" t="str">
        <f t="shared" si="387"/>
        <v/>
      </c>
      <c r="AU1350" s="24" t="str">
        <f t="shared" si="388"/>
        <v/>
      </c>
      <c r="AV1350" s="24" t="str">
        <f t="shared" si="389"/>
        <v/>
      </c>
      <c r="AX1350" t="str">
        <f>IF(BC1350="","",IF(BC1350&gt;0,COUNT($AY$2:AY1350),""))</f>
        <v/>
      </c>
      <c r="AY1350" s="24" t="str">
        <f t="shared" si="390"/>
        <v/>
      </c>
      <c r="AZ1350" s="24" t="str">
        <f>IF(AND($BB$1=5,$BC$1=AH1350),'Data Entry'!C1355,"")</f>
        <v/>
      </c>
      <c r="BA1350" s="24" t="str">
        <f>IF(AND($BB$1=5,AG1350=5,$BC$1=AH1350),'Data Entry'!D1355,"")</f>
        <v/>
      </c>
      <c r="BB1350" s="24" t="str">
        <f t="shared" si="391"/>
        <v/>
      </c>
      <c r="BC1350" s="24" t="str">
        <f>IF(AND($BB$1=5,AG1350=5,$BC$1=AH1350),'Data Entry'!F1355,"")</f>
        <v/>
      </c>
      <c r="BD1350" s="24" t="str">
        <f t="shared" si="392"/>
        <v/>
      </c>
      <c r="BE1350" s="24" t="str">
        <f>IF(AND($BB$1=5,AG1350=5,$BC$1=AH1350),'Data Entry'!G1355,"")</f>
        <v/>
      </c>
      <c r="BF1350" s="24" t="str">
        <f t="shared" si="393"/>
        <v/>
      </c>
      <c r="BG1350" s="24" t="str">
        <f t="shared" si="394"/>
        <v/>
      </c>
      <c r="BH1350" s="24" t="str">
        <f>IF(AND($BB$1=5,AG1350=5,$BC$1=AH1350),'Data Entry'!E1355,"")</f>
        <v/>
      </c>
      <c r="BI1350" s="24" t="str">
        <f>IF(AND($BB$1=5,AG1350=5,$BC$1=AH1350),'Data Entry'!H1355,"")</f>
        <v/>
      </c>
      <c r="BJ1350" s="24" t="str">
        <f>IF(AND($BB$1=5,AG1350=5,$BC$1=AH1350),'Data Entry'!I1355,"")</f>
        <v/>
      </c>
      <c r="BK1350" s="24" t="str">
        <f t="shared" si="395"/>
        <v/>
      </c>
      <c r="BL1350" s="24" t="str">
        <f t="shared" si="396"/>
        <v/>
      </c>
      <c r="BM1350" s="24" t="str">
        <f t="shared" si="397"/>
        <v/>
      </c>
      <c r="BN1350" s="24" t="str">
        <f t="shared" si="398"/>
        <v/>
      </c>
    </row>
    <row r="1351" spans="1:66">
      <c r="A1351" s="20"/>
      <c r="B1351" s="20"/>
      <c r="C1351" s="20"/>
      <c r="D1351" s="20"/>
      <c r="E1351" s="20"/>
      <c r="F1351" s="20"/>
      <c r="G1351" s="20"/>
      <c r="H1351" s="20"/>
      <c r="I1351" s="20"/>
      <c r="J1351" s="20"/>
      <c r="K1351" s="20"/>
      <c r="L1351" s="20"/>
      <c r="M1351" s="20"/>
      <c r="N1351" s="20"/>
      <c r="O1351" s="20"/>
      <c r="P1351" s="20"/>
      <c r="Q1351" s="20"/>
      <c r="R1351" s="20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20"/>
      <c r="AD1351" s="20"/>
      <c r="AE1351" s="27"/>
      <c r="AF1351" t="str">
        <f>IF(AK1351="","",IF(AK1351&gt;0,COUNT($AG$2:AG1351),""))</f>
        <v/>
      </c>
      <c r="AG1351" s="24">
        <f t="shared" si="381"/>
        <v>5</v>
      </c>
      <c r="AH1351" s="24">
        <f>IF(AND($AJ$1=5),'Data Entry'!C1356,"")</f>
        <v>0</v>
      </c>
      <c r="AI1351" s="24">
        <f>IF(AND($AJ$1=5),'Data Entry'!D1356,"")</f>
        <v>0</v>
      </c>
      <c r="AJ1351" s="24" t="str">
        <f t="shared" si="382"/>
        <v/>
      </c>
      <c r="AK1351" s="24">
        <f>IF(AND($AJ$1=5),'Data Entry'!F1356,"")</f>
        <v>0</v>
      </c>
      <c r="AL1351" s="24" t="str">
        <f t="shared" si="383"/>
        <v/>
      </c>
      <c r="AM1351" s="24">
        <f>IF(AND($AJ$1=5),'Data Entry'!G1356,"")</f>
        <v>0</v>
      </c>
      <c r="AN1351" s="24" t="str">
        <f t="shared" si="384"/>
        <v/>
      </c>
      <c r="AO1351" s="24" t="str">
        <f t="shared" si="385"/>
        <v/>
      </c>
      <c r="AP1351" s="24">
        <f>IF(AND($AJ$1=5),'Data Entry'!E1356,"")</f>
        <v>0</v>
      </c>
      <c r="AQ1351" s="24">
        <f>IF(AND($AJ$1=5),'Data Entry'!H1356,"")</f>
        <v>0</v>
      </c>
      <c r="AR1351" s="24">
        <f>IF(AND($AJ$1=5),'Data Entry'!I1356,"")</f>
        <v>0</v>
      </c>
      <c r="AS1351" s="24" t="str">
        <f t="shared" si="386"/>
        <v/>
      </c>
      <c r="AT1351" s="24" t="str">
        <f t="shared" si="387"/>
        <v/>
      </c>
      <c r="AU1351" s="24" t="str">
        <f t="shared" si="388"/>
        <v/>
      </c>
      <c r="AV1351" s="24" t="str">
        <f t="shared" si="389"/>
        <v/>
      </c>
      <c r="AX1351" t="str">
        <f>IF(BC1351="","",IF(BC1351&gt;0,COUNT($AY$2:AY1351),""))</f>
        <v/>
      </c>
      <c r="AY1351" s="24" t="str">
        <f t="shared" si="390"/>
        <v/>
      </c>
      <c r="AZ1351" s="24" t="str">
        <f>IF(AND($BB$1=5,$BC$1=AH1351),'Data Entry'!C1356,"")</f>
        <v/>
      </c>
      <c r="BA1351" s="24" t="str">
        <f>IF(AND($BB$1=5,AG1351=5,$BC$1=AH1351),'Data Entry'!D1356,"")</f>
        <v/>
      </c>
      <c r="BB1351" s="24" t="str">
        <f t="shared" si="391"/>
        <v/>
      </c>
      <c r="BC1351" s="24" t="str">
        <f>IF(AND($BB$1=5,AG1351=5,$BC$1=AH1351),'Data Entry'!F1356,"")</f>
        <v/>
      </c>
      <c r="BD1351" s="24" t="str">
        <f t="shared" si="392"/>
        <v/>
      </c>
      <c r="BE1351" s="24" t="str">
        <f>IF(AND($BB$1=5,AG1351=5,$BC$1=AH1351),'Data Entry'!G1356,"")</f>
        <v/>
      </c>
      <c r="BF1351" s="24" t="str">
        <f t="shared" si="393"/>
        <v/>
      </c>
      <c r="BG1351" s="24" t="str">
        <f t="shared" si="394"/>
        <v/>
      </c>
      <c r="BH1351" s="24" t="str">
        <f>IF(AND($BB$1=5,AG1351=5,$BC$1=AH1351),'Data Entry'!E1356,"")</f>
        <v/>
      </c>
      <c r="BI1351" s="24" t="str">
        <f>IF(AND($BB$1=5,AG1351=5,$BC$1=AH1351),'Data Entry'!H1356,"")</f>
        <v/>
      </c>
      <c r="BJ1351" s="24" t="str">
        <f>IF(AND($BB$1=5,AG1351=5,$BC$1=AH1351),'Data Entry'!I1356,"")</f>
        <v/>
      </c>
      <c r="BK1351" s="24" t="str">
        <f t="shared" si="395"/>
        <v/>
      </c>
      <c r="BL1351" s="24" t="str">
        <f t="shared" si="396"/>
        <v/>
      </c>
      <c r="BM1351" s="24" t="str">
        <f t="shared" si="397"/>
        <v/>
      </c>
      <c r="BN1351" s="24" t="str">
        <f t="shared" si="398"/>
        <v/>
      </c>
    </row>
    <row r="1352" spans="1:66">
      <c r="A1352" s="20"/>
      <c r="B1352" s="20"/>
      <c r="C1352" s="20"/>
      <c r="D1352" s="20"/>
      <c r="E1352" s="20"/>
      <c r="F1352" s="20"/>
      <c r="G1352" s="20"/>
      <c r="H1352" s="20"/>
      <c r="I1352" s="20"/>
      <c r="J1352" s="20"/>
      <c r="K1352" s="20"/>
      <c r="L1352" s="20"/>
      <c r="M1352" s="20"/>
      <c r="N1352" s="20"/>
      <c r="O1352" s="20"/>
      <c r="P1352" s="20"/>
      <c r="Q1352" s="20"/>
      <c r="R1352" s="20"/>
      <c r="S1352" s="20"/>
      <c r="T1352" s="20"/>
      <c r="U1352" s="20"/>
      <c r="V1352" s="20"/>
      <c r="W1352" s="20"/>
      <c r="X1352" s="20"/>
      <c r="Y1352" s="20"/>
      <c r="Z1352" s="20"/>
      <c r="AA1352" s="20"/>
      <c r="AB1352" s="20"/>
      <c r="AC1352" s="20"/>
      <c r="AD1352" s="20"/>
      <c r="AE1352" s="27"/>
      <c r="AF1352" t="str">
        <f>IF(AK1352="","",IF(AK1352&gt;0,COUNT($AG$2:AG1352),""))</f>
        <v/>
      </c>
      <c r="AG1352" s="24">
        <f t="shared" si="381"/>
        <v>5</v>
      </c>
      <c r="AH1352" s="24">
        <f>IF(AND($AJ$1=5),'Data Entry'!C1357,"")</f>
        <v>0</v>
      </c>
      <c r="AI1352" s="24">
        <f>IF(AND($AJ$1=5),'Data Entry'!D1357,"")</f>
        <v>0</v>
      </c>
      <c r="AJ1352" s="24" t="str">
        <f t="shared" si="382"/>
        <v/>
      </c>
      <c r="AK1352" s="24">
        <f>IF(AND($AJ$1=5),'Data Entry'!F1357,"")</f>
        <v>0</v>
      </c>
      <c r="AL1352" s="24" t="str">
        <f t="shared" si="383"/>
        <v/>
      </c>
      <c r="AM1352" s="24">
        <f>IF(AND($AJ$1=5),'Data Entry'!G1357,"")</f>
        <v>0</v>
      </c>
      <c r="AN1352" s="24" t="str">
        <f t="shared" si="384"/>
        <v/>
      </c>
      <c r="AO1352" s="24" t="str">
        <f t="shared" si="385"/>
        <v/>
      </c>
      <c r="AP1352" s="24">
        <f>IF(AND($AJ$1=5),'Data Entry'!E1357,"")</f>
        <v>0</v>
      </c>
      <c r="AQ1352" s="24">
        <f>IF(AND($AJ$1=5),'Data Entry'!H1357,"")</f>
        <v>0</v>
      </c>
      <c r="AR1352" s="24">
        <f>IF(AND($AJ$1=5),'Data Entry'!I1357,"")</f>
        <v>0</v>
      </c>
      <c r="AS1352" s="24" t="str">
        <f t="shared" si="386"/>
        <v/>
      </c>
      <c r="AT1352" s="24" t="str">
        <f t="shared" si="387"/>
        <v/>
      </c>
      <c r="AU1352" s="24" t="str">
        <f t="shared" si="388"/>
        <v/>
      </c>
      <c r="AV1352" s="24" t="str">
        <f t="shared" si="389"/>
        <v/>
      </c>
      <c r="AX1352" t="str">
        <f>IF(BC1352="","",IF(BC1352&gt;0,COUNT($AY$2:AY1352),""))</f>
        <v/>
      </c>
      <c r="AY1352" s="24" t="str">
        <f t="shared" si="390"/>
        <v/>
      </c>
      <c r="AZ1352" s="24" t="str">
        <f>IF(AND($BB$1=5,$BC$1=AH1352),'Data Entry'!C1357,"")</f>
        <v/>
      </c>
      <c r="BA1352" s="24" t="str">
        <f>IF(AND($BB$1=5,AG1352=5,$BC$1=AH1352),'Data Entry'!D1357,"")</f>
        <v/>
      </c>
      <c r="BB1352" s="24" t="str">
        <f t="shared" si="391"/>
        <v/>
      </c>
      <c r="BC1352" s="24" t="str">
        <f>IF(AND($BB$1=5,AG1352=5,$BC$1=AH1352),'Data Entry'!F1357,"")</f>
        <v/>
      </c>
      <c r="BD1352" s="24" t="str">
        <f t="shared" si="392"/>
        <v/>
      </c>
      <c r="BE1352" s="24" t="str">
        <f>IF(AND($BB$1=5,AG1352=5,$BC$1=AH1352),'Data Entry'!G1357,"")</f>
        <v/>
      </c>
      <c r="BF1352" s="24" t="str">
        <f t="shared" si="393"/>
        <v/>
      </c>
      <c r="BG1352" s="24" t="str">
        <f t="shared" si="394"/>
        <v/>
      </c>
      <c r="BH1352" s="24" t="str">
        <f>IF(AND($BB$1=5,AG1352=5,$BC$1=AH1352),'Data Entry'!E1357,"")</f>
        <v/>
      </c>
      <c r="BI1352" s="24" t="str">
        <f>IF(AND($BB$1=5,AG1352=5,$BC$1=AH1352),'Data Entry'!H1357,"")</f>
        <v/>
      </c>
      <c r="BJ1352" s="24" t="str">
        <f>IF(AND($BB$1=5,AG1352=5,$BC$1=AH1352),'Data Entry'!I1357,"")</f>
        <v/>
      </c>
      <c r="BK1352" s="24" t="str">
        <f t="shared" si="395"/>
        <v/>
      </c>
      <c r="BL1352" s="24" t="str">
        <f t="shared" si="396"/>
        <v/>
      </c>
      <c r="BM1352" s="24" t="str">
        <f t="shared" si="397"/>
        <v/>
      </c>
      <c r="BN1352" s="24" t="str">
        <f t="shared" si="398"/>
        <v/>
      </c>
    </row>
    <row r="1353" spans="1:66">
      <c r="A1353" s="20"/>
      <c r="B1353" s="20"/>
      <c r="C1353" s="20"/>
      <c r="D1353" s="20"/>
      <c r="E1353" s="20"/>
      <c r="F1353" s="20"/>
      <c r="G1353" s="20"/>
      <c r="H1353" s="20"/>
      <c r="I1353" s="20"/>
      <c r="J1353" s="20"/>
      <c r="K1353" s="20"/>
      <c r="L1353" s="20"/>
      <c r="M1353" s="20"/>
      <c r="N1353" s="20"/>
      <c r="O1353" s="20"/>
      <c r="P1353" s="20"/>
      <c r="Q1353" s="20"/>
      <c r="R1353" s="20"/>
      <c r="S1353" s="20"/>
      <c r="T1353" s="20"/>
      <c r="U1353" s="20"/>
      <c r="V1353" s="20"/>
      <c r="W1353" s="20"/>
      <c r="X1353" s="20"/>
      <c r="Y1353" s="20"/>
      <c r="Z1353" s="20"/>
      <c r="AA1353" s="20"/>
      <c r="AB1353" s="20"/>
      <c r="AC1353" s="20"/>
      <c r="AD1353" s="20"/>
      <c r="AE1353" s="27"/>
      <c r="AF1353" t="str">
        <f>IF(AK1353="","",IF(AK1353&gt;0,COUNT($AG$2:AG1353),""))</f>
        <v/>
      </c>
      <c r="AG1353" s="24">
        <f t="shared" si="381"/>
        <v>5</v>
      </c>
      <c r="AH1353" s="24">
        <f>IF(AND($AJ$1=5),'Data Entry'!C1358,"")</f>
        <v>0</v>
      </c>
      <c r="AI1353" s="24">
        <f>IF(AND($AJ$1=5),'Data Entry'!D1358,"")</f>
        <v>0</v>
      </c>
      <c r="AJ1353" s="24" t="str">
        <f t="shared" si="382"/>
        <v/>
      </c>
      <c r="AK1353" s="24">
        <f>IF(AND($AJ$1=5),'Data Entry'!F1358,"")</f>
        <v>0</v>
      </c>
      <c r="AL1353" s="24" t="str">
        <f t="shared" si="383"/>
        <v/>
      </c>
      <c r="AM1353" s="24">
        <f>IF(AND($AJ$1=5),'Data Entry'!G1358,"")</f>
        <v>0</v>
      </c>
      <c r="AN1353" s="24" t="str">
        <f t="shared" si="384"/>
        <v/>
      </c>
      <c r="AO1353" s="24" t="str">
        <f t="shared" si="385"/>
        <v/>
      </c>
      <c r="AP1353" s="24">
        <f>IF(AND($AJ$1=5),'Data Entry'!E1358,"")</f>
        <v>0</v>
      </c>
      <c r="AQ1353" s="24">
        <f>IF(AND($AJ$1=5),'Data Entry'!H1358,"")</f>
        <v>0</v>
      </c>
      <c r="AR1353" s="24">
        <f>IF(AND($AJ$1=5),'Data Entry'!I1358,"")</f>
        <v>0</v>
      </c>
      <c r="AS1353" s="24" t="str">
        <f t="shared" si="386"/>
        <v/>
      </c>
      <c r="AT1353" s="24" t="str">
        <f t="shared" si="387"/>
        <v/>
      </c>
      <c r="AU1353" s="24" t="str">
        <f t="shared" si="388"/>
        <v/>
      </c>
      <c r="AV1353" s="24" t="str">
        <f t="shared" si="389"/>
        <v/>
      </c>
      <c r="AX1353" t="str">
        <f>IF(BC1353="","",IF(BC1353&gt;0,COUNT($AY$2:AY1353),""))</f>
        <v/>
      </c>
      <c r="AY1353" s="24" t="str">
        <f t="shared" si="390"/>
        <v/>
      </c>
      <c r="AZ1353" s="24" t="str">
        <f>IF(AND($BB$1=5,$BC$1=AH1353),'Data Entry'!C1358,"")</f>
        <v/>
      </c>
      <c r="BA1353" s="24" t="str">
        <f>IF(AND($BB$1=5,AG1353=5,$BC$1=AH1353),'Data Entry'!D1358,"")</f>
        <v/>
      </c>
      <c r="BB1353" s="24" t="str">
        <f t="shared" si="391"/>
        <v/>
      </c>
      <c r="BC1353" s="24" t="str">
        <f>IF(AND($BB$1=5,AG1353=5,$BC$1=AH1353),'Data Entry'!F1358,"")</f>
        <v/>
      </c>
      <c r="BD1353" s="24" t="str">
        <f t="shared" si="392"/>
        <v/>
      </c>
      <c r="BE1353" s="24" t="str">
        <f>IF(AND($BB$1=5,AG1353=5,$BC$1=AH1353),'Data Entry'!G1358,"")</f>
        <v/>
      </c>
      <c r="BF1353" s="24" t="str">
        <f t="shared" si="393"/>
        <v/>
      </c>
      <c r="BG1353" s="24" t="str">
        <f t="shared" si="394"/>
        <v/>
      </c>
      <c r="BH1353" s="24" t="str">
        <f>IF(AND($BB$1=5,AG1353=5,$BC$1=AH1353),'Data Entry'!E1358,"")</f>
        <v/>
      </c>
      <c r="BI1353" s="24" t="str">
        <f>IF(AND($BB$1=5,AG1353=5,$BC$1=AH1353),'Data Entry'!H1358,"")</f>
        <v/>
      </c>
      <c r="BJ1353" s="24" t="str">
        <f>IF(AND($BB$1=5,AG1353=5,$BC$1=AH1353),'Data Entry'!I1358,"")</f>
        <v/>
      </c>
      <c r="BK1353" s="24" t="str">
        <f t="shared" si="395"/>
        <v/>
      </c>
      <c r="BL1353" s="24" t="str">
        <f t="shared" si="396"/>
        <v/>
      </c>
      <c r="BM1353" s="24" t="str">
        <f t="shared" si="397"/>
        <v/>
      </c>
      <c r="BN1353" s="24" t="str">
        <f t="shared" si="398"/>
        <v/>
      </c>
    </row>
    <row r="1354" spans="1:66">
      <c r="A1354" s="20"/>
      <c r="B1354" s="20"/>
      <c r="C1354" s="20"/>
      <c r="D1354" s="20"/>
      <c r="E1354" s="20"/>
      <c r="F1354" s="20"/>
      <c r="G1354" s="20"/>
      <c r="H1354" s="20"/>
      <c r="I1354" s="20"/>
      <c r="J1354" s="20"/>
      <c r="K1354" s="20"/>
      <c r="L1354" s="20"/>
      <c r="M1354" s="20"/>
      <c r="N1354" s="20"/>
      <c r="O1354" s="20"/>
      <c r="P1354" s="20"/>
      <c r="Q1354" s="20"/>
      <c r="R1354" s="20"/>
      <c r="S1354" s="20"/>
      <c r="T1354" s="20"/>
      <c r="U1354" s="20"/>
      <c r="V1354" s="20"/>
      <c r="W1354" s="20"/>
      <c r="X1354" s="20"/>
      <c r="Y1354" s="20"/>
      <c r="Z1354" s="20"/>
      <c r="AA1354" s="20"/>
      <c r="AB1354" s="20"/>
      <c r="AC1354" s="20"/>
      <c r="AD1354" s="20"/>
      <c r="AE1354" s="27"/>
      <c r="AF1354" t="str">
        <f>IF(AK1354="","",IF(AK1354&gt;0,COUNT($AG$2:AG1354),""))</f>
        <v/>
      </c>
      <c r="AG1354" s="24">
        <f t="shared" si="381"/>
        <v>5</v>
      </c>
      <c r="AH1354" s="24">
        <f>IF(AND($AJ$1=5),'Data Entry'!C1359,"")</f>
        <v>0</v>
      </c>
      <c r="AI1354" s="24">
        <f>IF(AND($AJ$1=5),'Data Entry'!D1359,"")</f>
        <v>0</v>
      </c>
      <c r="AJ1354" s="24" t="str">
        <f t="shared" si="382"/>
        <v/>
      </c>
      <c r="AK1354" s="24">
        <f>IF(AND($AJ$1=5),'Data Entry'!F1359,"")</f>
        <v>0</v>
      </c>
      <c r="AL1354" s="24" t="str">
        <f t="shared" si="383"/>
        <v/>
      </c>
      <c r="AM1354" s="24">
        <f>IF(AND($AJ$1=5),'Data Entry'!G1359,"")</f>
        <v>0</v>
      </c>
      <c r="AN1354" s="24" t="str">
        <f t="shared" si="384"/>
        <v/>
      </c>
      <c r="AO1354" s="24" t="str">
        <f t="shared" si="385"/>
        <v/>
      </c>
      <c r="AP1354" s="24">
        <f>IF(AND($AJ$1=5),'Data Entry'!E1359,"")</f>
        <v>0</v>
      </c>
      <c r="AQ1354" s="24">
        <f>IF(AND($AJ$1=5),'Data Entry'!H1359,"")</f>
        <v>0</v>
      </c>
      <c r="AR1354" s="24">
        <f>IF(AND($AJ$1=5),'Data Entry'!I1359,"")</f>
        <v>0</v>
      </c>
      <c r="AS1354" s="24" t="str">
        <f t="shared" si="386"/>
        <v/>
      </c>
      <c r="AT1354" s="24" t="str">
        <f t="shared" si="387"/>
        <v/>
      </c>
      <c r="AU1354" s="24" t="str">
        <f t="shared" si="388"/>
        <v/>
      </c>
      <c r="AV1354" s="24" t="str">
        <f t="shared" si="389"/>
        <v/>
      </c>
      <c r="AX1354" t="str">
        <f>IF(BC1354="","",IF(BC1354&gt;0,COUNT($AY$2:AY1354),""))</f>
        <v/>
      </c>
      <c r="AY1354" s="24" t="str">
        <f t="shared" si="390"/>
        <v/>
      </c>
      <c r="AZ1354" s="24" t="str">
        <f>IF(AND($BB$1=5,$BC$1=AH1354),'Data Entry'!C1359,"")</f>
        <v/>
      </c>
      <c r="BA1354" s="24" t="str">
        <f>IF(AND($BB$1=5,AG1354=5,$BC$1=AH1354),'Data Entry'!D1359,"")</f>
        <v/>
      </c>
      <c r="BB1354" s="24" t="str">
        <f t="shared" si="391"/>
        <v/>
      </c>
      <c r="BC1354" s="24" t="str">
        <f>IF(AND($BB$1=5,AG1354=5,$BC$1=AH1354),'Data Entry'!F1359,"")</f>
        <v/>
      </c>
      <c r="BD1354" s="24" t="str">
        <f t="shared" si="392"/>
        <v/>
      </c>
      <c r="BE1354" s="24" t="str">
        <f>IF(AND($BB$1=5,AG1354=5,$BC$1=AH1354),'Data Entry'!G1359,"")</f>
        <v/>
      </c>
      <c r="BF1354" s="24" t="str">
        <f t="shared" si="393"/>
        <v/>
      </c>
      <c r="BG1354" s="24" t="str">
        <f t="shared" si="394"/>
        <v/>
      </c>
      <c r="BH1354" s="24" t="str">
        <f>IF(AND($BB$1=5,AG1354=5,$BC$1=AH1354),'Data Entry'!E1359,"")</f>
        <v/>
      </c>
      <c r="BI1354" s="24" t="str">
        <f>IF(AND($BB$1=5,AG1354=5,$BC$1=AH1354),'Data Entry'!H1359,"")</f>
        <v/>
      </c>
      <c r="BJ1354" s="24" t="str">
        <f>IF(AND($BB$1=5,AG1354=5,$BC$1=AH1354),'Data Entry'!I1359,"")</f>
        <v/>
      </c>
      <c r="BK1354" s="24" t="str">
        <f t="shared" si="395"/>
        <v/>
      </c>
      <c r="BL1354" s="24" t="str">
        <f t="shared" si="396"/>
        <v/>
      </c>
      <c r="BM1354" s="24" t="str">
        <f t="shared" si="397"/>
        <v/>
      </c>
      <c r="BN1354" s="24" t="str">
        <f t="shared" si="398"/>
        <v/>
      </c>
    </row>
    <row r="1355" spans="1:66">
      <c r="A1355" s="20"/>
      <c r="B1355" s="20"/>
      <c r="C1355" s="20"/>
      <c r="D1355" s="20"/>
      <c r="E1355" s="20"/>
      <c r="F1355" s="20"/>
      <c r="G1355" s="20"/>
      <c r="H1355" s="20"/>
      <c r="I1355" s="20"/>
      <c r="J1355" s="20"/>
      <c r="K1355" s="20"/>
      <c r="L1355" s="20"/>
      <c r="M1355" s="20"/>
      <c r="N1355" s="20"/>
      <c r="O1355" s="20"/>
      <c r="P1355" s="20"/>
      <c r="Q1355" s="20"/>
      <c r="R1355" s="20"/>
      <c r="S1355" s="20"/>
      <c r="T1355" s="20"/>
      <c r="U1355" s="20"/>
      <c r="V1355" s="20"/>
      <c r="W1355" s="20"/>
      <c r="X1355" s="20"/>
      <c r="Y1355" s="20"/>
      <c r="Z1355" s="20"/>
      <c r="AA1355" s="20"/>
      <c r="AB1355" s="20"/>
      <c r="AC1355" s="20"/>
      <c r="AD1355" s="20"/>
      <c r="AE1355" s="27"/>
      <c r="AF1355" t="str">
        <f>IF(AK1355="","",IF(AK1355&gt;0,COUNT($AG$2:AG1355),""))</f>
        <v/>
      </c>
      <c r="AG1355" s="24">
        <f t="shared" si="381"/>
        <v>5</v>
      </c>
      <c r="AH1355" s="24">
        <f>IF(AND($AJ$1=5),'Data Entry'!C1360,"")</f>
        <v>0</v>
      </c>
      <c r="AI1355" s="24">
        <f>IF(AND($AJ$1=5),'Data Entry'!D1360,"")</f>
        <v>0</v>
      </c>
      <c r="AJ1355" s="24" t="str">
        <f t="shared" si="382"/>
        <v/>
      </c>
      <c r="AK1355" s="24">
        <f>IF(AND($AJ$1=5),'Data Entry'!F1360,"")</f>
        <v>0</v>
      </c>
      <c r="AL1355" s="24" t="str">
        <f t="shared" si="383"/>
        <v/>
      </c>
      <c r="AM1355" s="24">
        <f>IF(AND($AJ$1=5),'Data Entry'!G1360,"")</f>
        <v>0</v>
      </c>
      <c r="AN1355" s="24" t="str">
        <f t="shared" si="384"/>
        <v/>
      </c>
      <c r="AO1355" s="24" t="str">
        <f t="shared" si="385"/>
        <v/>
      </c>
      <c r="AP1355" s="24">
        <f>IF(AND($AJ$1=5),'Data Entry'!E1360,"")</f>
        <v>0</v>
      </c>
      <c r="AQ1355" s="24">
        <f>IF(AND($AJ$1=5),'Data Entry'!H1360,"")</f>
        <v>0</v>
      </c>
      <c r="AR1355" s="24">
        <f>IF(AND($AJ$1=5),'Data Entry'!I1360,"")</f>
        <v>0</v>
      </c>
      <c r="AS1355" s="24" t="str">
        <f t="shared" si="386"/>
        <v/>
      </c>
      <c r="AT1355" s="24" t="str">
        <f t="shared" si="387"/>
        <v/>
      </c>
      <c r="AU1355" s="24" t="str">
        <f t="shared" si="388"/>
        <v/>
      </c>
      <c r="AV1355" s="24" t="str">
        <f t="shared" si="389"/>
        <v/>
      </c>
      <c r="AX1355" t="str">
        <f>IF(BC1355="","",IF(BC1355&gt;0,COUNT($AY$2:AY1355),""))</f>
        <v/>
      </c>
      <c r="AY1355" s="24" t="str">
        <f t="shared" si="390"/>
        <v/>
      </c>
      <c r="AZ1355" s="24" t="str">
        <f>IF(AND($BB$1=5,$BC$1=AH1355),'Data Entry'!C1360,"")</f>
        <v/>
      </c>
      <c r="BA1355" s="24" t="str">
        <f>IF(AND($BB$1=5,AG1355=5,$BC$1=AH1355),'Data Entry'!D1360,"")</f>
        <v/>
      </c>
      <c r="BB1355" s="24" t="str">
        <f t="shared" si="391"/>
        <v/>
      </c>
      <c r="BC1355" s="24" t="str">
        <f>IF(AND($BB$1=5,AG1355=5,$BC$1=AH1355),'Data Entry'!F1360,"")</f>
        <v/>
      </c>
      <c r="BD1355" s="24" t="str">
        <f t="shared" si="392"/>
        <v/>
      </c>
      <c r="BE1355" s="24" t="str">
        <f>IF(AND($BB$1=5,AG1355=5,$BC$1=AH1355),'Data Entry'!G1360,"")</f>
        <v/>
      </c>
      <c r="BF1355" s="24" t="str">
        <f t="shared" si="393"/>
        <v/>
      </c>
      <c r="BG1355" s="24" t="str">
        <f t="shared" si="394"/>
        <v/>
      </c>
      <c r="BH1355" s="24" t="str">
        <f>IF(AND($BB$1=5,AG1355=5,$BC$1=AH1355),'Data Entry'!E1360,"")</f>
        <v/>
      </c>
      <c r="BI1355" s="24" t="str">
        <f>IF(AND($BB$1=5,AG1355=5,$BC$1=AH1355),'Data Entry'!H1360,"")</f>
        <v/>
      </c>
      <c r="BJ1355" s="24" t="str">
        <f>IF(AND($BB$1=5,AG1355=5,$BC$1=AH1355),'Data Entry'!I1360,"")</f>
        <v/>
      </c>
      <c r="BK1355" s="24" t="str">
        <f t="shared" si="395"/>
        <v/>
      </c>
      <c r="BL1355" s="24" t="str">
        <f t="shared" si="396"/>
        <v/>
      </c>
      <c r="BM1355" s="24" t="str">
        <f t="shared" si="397"/>
        <v/>
      </c>
      <c r="BN1355" s="24" t="str">
        <f t="shared" si="398"/>
        <v/>
      </c>
    </row>
    <row r="1356" spans="1:66">
      <c r="A1356" s="20"/>
      <c r="B1356" s="20"/>
      <c r="C1356" s="20"/>
      <c r="D1356" s="20"/>
      <c r="E1356" s="20"/>
      <c r="F1356" s="20"/>
      <c r="G1356" s="20"/>
      <c r="H1356" s="20"/>
      <c r="I1356" s="20"/>
      <c r="J1356" s="20"/>
      <c r="K1356" s="20"/>
      <c r="L1356" s="20"/>
      <c r="M1356" s="20"/>
      <c r="N1356" s="20"/>
      <c r="O1356" s="20"/>
      <c r="P1356" s="20"/>
      <c r="Q1356" s="20"/>
      <c r="R1356" s="20"/>
      <c r="S1356" s="20"/>
      <c r="T1356" s="20"/>
      <c r="U1356" s="20"/>
      <c r="V1356" s="20"/>
      <c r="W1356" s="20"/>
      <c r="X1356" s="20"/>
      <c r="Y1356" s="20"/>
      <c r="Z1356" s="20"/>
      <c r="AA1356" s="20"/>
      <c r="AB1356" s="20"/>
      <c r="AC1356" s="20"/>
      <c r="AD1356" s="20"/>
      <c r="AE1356" s="27"/>
      <c r="AF1356" t="str">
        <f>IF(AK1356="","",IF(AK1356&gt;0,COUNT($AG$2:AG1356),""))</f>
        <v/>
      </c>
      <c r="AG1356" s="24">
        <f t="shared" si="381"/>
        <v>5</v>
      </c>
      <c r="AH1356" s="24">
        <f>IF(AND($AJ$1=5),'Data Entry'!C1361,"")</f>
        <v>0</v>
      </c>
      <c r="AI1356" s="24">
        <f>IF(AND($AJ$1=5),'Data Entry'!D1361,"")</f>
        <v>0</v>
      </c>
      <c r="AJ1356" s="24" t="str">
        <f t="shared" si="382"/>
        <v/>
      </c>
      <c r="AK1356" s="24">
        <f>IF(AND($AJ$1=5),'Data Entry'!F1361,"")</f>
        <v>0</v>
      </c>
      <c r="AL1356" s="24" t="str">
        <f t="shared" si="383"/>
        <v/>
      </c>
      <c r="AM1356" s="24">
        <f>IF(AND($AJ$1=5),'Data Entry'!G1361,"")</f>
        <v>0</v>
      </c>
      <c r="AN1356" s="24" t="str">
        <f t="shared" si="384"/>
        <v/>
      </c>
      <c r="AO1356" s="24" t="str">
        <f t="shared" si="385"/>
        <v/>
      </c>
      <c r="AP1356" s="24">
        <f>IF(AND($AJ$1=5),'Data Entry'!E1361,"")</f>
        <v>0</v>
      </c>
      <c r="AQ1356" s="24">
        <f>IF(AND($AJ$1=5),'Data Entry'!H1361,"")</f>
        <v>0</v>
      </c>
      <c r="AR1356" s="24">
        <f>IF(AND($AJ$1=5),'Data Entry'!I1361,"")</f>
        <v>0</v>
      </c>
      <c r="AS1356" s="24" t="str">
        <f t="shared" si="386"/>
        <v/>
      </c>
      <c r="AT1356" s="24" t="str">
        <f t="shared" si="387"/>
        <v/>
      </c>
      <c r="AU1356" s="24" t="str">
        <f t="shared" si="388"/>
        <v/>
      </c>
      <c r="AV1356" s="24" t="str">
        <f t="shared" si="389"/>
        <v/>
      </c>
      <c r="AX1356" t="str">
        <f>IF(BC1356="","",IF(BC1356&gt;0,COUNT($AY$2:AY1356),""))</f>
        <v/>
      </c>
      <c r="AY1356" s="24" t="str">
        <f t="shared" si="390"/>
        <v/>
      </c>
      <c r="AZ1356" s="24" t="str">
        <f>IF(AND($BB$1=5,$BC$1=AH1356),'Data Entry'!C1361,"")</f>
        <v/>
      </c>
      <c r="BA1356" s="24" t="str">
        <f>IF(AND($BB$1=5,AG1356=5,$BC$1=AH1356),'Data Entry'!D1361,"")</f>
        <v/>
      </c>
      <c r="BB1356" s="24" t="str">
        <f t="shared" si="391"/>
        <v/>
      </c>
      <c r="BC1356" s="24" t="str">
        <f>IF(AND($BB$1=5,AG1356=5,$BC$1=AH1356),'Data Entry'!F1361,"")</f>
        <v/>
      </c>
      <c r="BD1356" s="24" t="str">
        <f t="shared" si="392"/>
        <v/>
      </c>
      <c r="BE1356" s="24" t="str">
        <f>IF(AND($BB$1=5,AG1356=5,$BC$1=AH1356),'Data Entry'!G1361,"")</f>
        <v/>
      </c>
      <c r="BF1356" s="24" t="str">
        <f t="shared" si="393"/>
        <v/>
      </c>
      <c r="BG1356" s="24" t="str">
        <f t="shared" si="394"/>
        <v/>
      </c>
      <c r="BH1356" s="24" t="str">
        <f>IF(AND($BB$1=5,AG1356=5,$BC$1=AH1356),'Data Entry'!E1361,"")</f>
        <v/>
      </c>
      <c r="BI1356" s="24" t="str">
        <f>IF(AND($BB$1=5,AG1356=5,$BC$1=AH1356),'Data Entry'!H1361,"")</f>
        <v/>
      </c>
      <c r="BJ1356" s="24" t="str">
        <f>IF(AND($BB$1=5,AG1356=5,$BC$1=AH1356),'Data Entry'!I1361,"")</f>
        <v/>
      </c>
      <c r="BK1356" s="24" t="str">
        <f t="shared" si="395"/>
        <v/>
      </c>
      <c r="BL1356" s="24" t="str">
        <f t="shared" si="396"/>
        <v/>
      </c>
      <c r="BM1356" s="24" t="str">
        <f t="shared" si="397"/>
        <v/>
      </c>
      <c r="BN1356" s="24" t="str">
        <f t="shared" si="398"/>
        <v/>
      </c>
    </row>
    <row r="1357" spans="1:66">
      <c r="A1357" s="20"/>
      <c r="B1357" s="20"/>
      <c r="C1357" s="20"/>
      <c r="D1357" s="20"/>
      <c r="E1357" s="20"/>
      <c r="F1357" s="20"/>
      <c r="G1357" s="20"/>
      <c r="H1357" s="20"/>
      <c r="I1357" s="20"/>
      <c r="J1357" s="20"/>
      <c r="K1357" s="20"/>
      <c r="L1357" s="20"/>
      <c r="M1357" s="20"/>
      <c r="N1357" s="20"/>
      <c r="O1357" s="20"/>
      <c r="P1357" s="20"/>
      <c r="Q1357" s="20"/>
      <c r="R1357" s="20"/>
      <c r="S1357" s="20"/>
      <c r="T1357" s="20"/>
      <c r="U1357" s="20"/>
      <c r="V1357" s="20"/>
      <c r="W1357" s="20"/>
      <c r="X1357" s="20"/>
      <c r="Y1357" s="20"/>
      <c r="Z1357" s="20"/>
      <c r="AA1357" s="20"/>
      <c r="AB1357" s="20"/>
      <c r="AC1357" s="20"/>
      <c r="AD1357" s="20"/>
      <c r="AE1357" s="27"/>
      <c r="AF1357" t="str">
        <f>IF(AK1357="","",IF(AK1357&gt;0,COUNT($AG$2:AG1357),""))</f>
        <v/>
      </c>
      <c r="AG1357" s="24">
        <f t="shared" si="381"/>
        <v>5</v>
      </c>
      <c r="AH1357" s="24">
        <f>IF(AND($AJ$1=5),'Data Entry'!C1362,"")</f>
        <v>0</v>
      </c>
      <c r="AI1357" s="24">
        <f>IF(AND($AJ$1=5),'Data Entry'!D1362,"")</f>
        <v>0</v>
      </c>
      <c r="AJ1357" s="24" t="str">
        <f t="shared" si="382"/>
        <v/>
      </c>
      <c r="AK1357" s="24">
        <f>IF(AND($AJ$1=5),'Data Entry'!F1362,"")</f>
        <v>0</v>
      </c>
      <c r="AL1357" s="24" t="str">
        <f t="shared" si="383"/>
        <v/>
      </c>
      <c r="AM1357" s="24">
        <f>IF(AND($AJ$1=5),'Data Entry'!G1362,"")</f>
        <v>0</v>
      </c>
      <c r="AN1357" s="24" t="str">
        <f t="shared" si="384"/>
        <v/>
      </c>
      <c r="AO1357" s="24" t="str">
        <f t="shared" si="385"/>
        <v/>
      </c>
      <c r="AP1357" s="24">
        <f>IF(AND($AJ$1=5),'Data Entry'!E1362,"")</f>
        <v>0</v>
      </c>
      <c r="AQ1357" s="24">
        <f>IF(AND($AJ$1=5),'Data Entry'!H1362,"")</f>
        <v>0</v>
      </c>
      <c r="AR1357" s="24">
        <f>IF(AND($AJ$1=5),'Data Entry'!I1362,"")</f>
        <v>0</v>
      </c>
      <c r="AS1357" s="24" t="str">
        <f t="shared" si="386"/>
        <v/>
      </c>
      <c r="AT1357" s="24" t="str">
        <f t="shared" si="387"/>
        <v/>
      </c>
      <c r="AU1357" s="24" t="str">
        <f t="shared" si="388"/>
        <v/>
      </c>
      <c r="AV1357" s="24" t="str">
        <f t="shared" si="389"/>
        <v/>
      </c>
      <c r="AX1357" t="str">
        <f>IF(BC1357="","",IF(BC1357&gt;0,COUNT($AY$2:AY1357),""))</f>
        <v/>
      </c>
      <c r="AY1357" s="24" t="str">
        <f t="shared" si="390"/>
        <v/>
      </c>
      <c r="AZ1357" s="24" t="str">
        <f>IF(AND($BB$1=5,$BC$1=AH1357),'Data Entry'!C1362,"")</f>
        <v/>
      </c>
      <c r="BA1357" s="24" t="str">
        <f>IF(AND($BB$1=5,AG1357=5,$BC$1=AH1357),'Data Entry'!D1362,"")</f>
        <v/>
      </c>
      <c r="BB1357" s="24" t="str">
        <f t="shared" si="391"/>
        <v/>
      </c>
      <c r="BC1357" s="24" t="str">
        <f>IF(AND($BB$1=5,AG1357=5,$BC$1=AH1357),'Data Entry'!F1362,"")</f>
        <v/>
      </c>
      <c r="BD1357" s="24" t="str">
        <f t="shared" si="392"/>
        <v/>
      </c>
      <c r="BE1357" s="24" t="str">
        <f>IF(AND($BB$1=5,AG1357=5,$BC$1=AH1357),'Data Entry'!G1362,"")</f>
        <v/>
      </c>
      <c r="BF1357" s="24" t="str">
        <f t="shared" si="393"/>
        <v/>
      </c>
      <c r="BG1357" s="24" t="str">
        <f t="shared" si="394"/>
        <v/>
      </c>
      <c r="BH1357" s="24" t="str">
        <f>IF(AND($BB$1=5,AG1357=5,$BC$1=AH1357),'Data Entry'!E1362,"")</f>
        <v/>
      </c>
      <c r="BI1357" s="24" t="str">
        <f>IF(AND($BB$1=5,AG1357=5,$BC$1=AH1357),'Data Entry'!H1362,"")</f>
        <v/>
      </c>
      <c r="BJ1357" s="24" t="str">
        <f>IF(AND($BB$1=5,AG1357=5,$BC$1=AH1357),'Data Entry'!I1362,"")</f>
        <v/>
      </c>
      <c r="BK1357" s="24" t="str">
        <f t="shared" si="395"/>
        <v/>
      </c>
      <c r="BL1357" s="24" t="str">
        <f t="shared" si="396"/>
        <v/>
      </c>
      <c r="BM1357" s="24" t="str">
        <f t="shared" si="397"/>
        <v/>
      </c>
      <c r="BN1357" s="24" t="str">
        <f t="shared" si="398"/>
        <v/>
      </c>
    </row>
    <row r="1358" spans="1:66">
      <c r="A1358" s="20"/>
      <c r="B1358" s="20"/>
      <c r="C1358" s="20"/>
      <c r="D1358" s="20"/>
      <c r="E1358" s="20"/>
      <c r="F1358" s="20"/>
      <c r="G1358" s="20"/>
      <c r="H1358" s="20"/>
      <c r="I1358" s="20"/>
      <c r="J1358" s="20"/>
      <c r="K1358" s="20"/>
      <c r="L1358" s="20"/>
      <c r="M1358" s="20"/>
      <c r="N1358" s="20"/>
      <c r="O1358" s="20"/>
      <c r="P1358" s="20"/>
      <c r="Q1358" s="20"/>
      <c r="R1358" s="20"/>
      <c r="S1358" s="20"/>
      <c r="T1358" s="20"/>
      <c r="U1358" s="20"/>
      <c r="V1358" s="20"/>
      <c r="W1358" s="20"/>
      <c r="X1358" s="20"/>
      <c r="Y1358" s="20"/>
      <c r="Z1358" s="20"/>
      <c r="AA1358" s="20"/>
      <c r="AB1358" s="20"/>
      <c r="AC1358" s="20"/>
      <c r="AD1358" s="20"/>
      <c r="AE1358" s="27"/>
      <c r="AF1358" t="str">
        <f>IF(AK1358="","",IF(AK1358&gt;0,COUNT($AG$2:AG1358),""))</f>
        <v/>
      </c>
      <c r="AG1358" s="24">
        <f t="shared" si="381"/>
        <v>5</v>
      </c>
      <c r="AH1358" s="24">
        <f>IF(AND($AJ$1=5),'Data Entry'!C1363,"")</f>
        <v>0</v>
      </c>
      <c r="AI1358" s="24">
        <f>IF(AND($AJ$1=5),'Data Entry'!D1363,"")</f>
        <v>0</v>
      </c>
      <c r="AJ1358" s="24" t="str">
        <f t="shared" si="382"/>
        <v/>
      </c>
      <c r="AK1358" s="24">
        <f>IF(AND($AJ$1=5),'Data Entry'!F1363,"")</f>
        <v>0</v>
      </c>
      <c r="AL1358" s="24" t="str">
        <f t="shared" si="383"/>
        <v/>
      </c>
      <c r="AM1358" s="24">
        <f>IF(AND($AJ$1=5),'Data Entry'!G1363,"")</f>
        <v>0</v>
      </c>
      <c r="AN1358" s="24" t="str">
        <f t="shared" si="384"/>
        <v/>
      </c>
      <c r="AO1358" s="24" t="str">
        <f t="shared" si="385"/>
        <v/>
      </c>
      <c r="AP1358" s="24">
        <f>IF(AND($AJ$1=5),'Data Entry'!E1363,"")</f>
        <v>0</v>
      </c>
      <c r="AQ1358" s="24">
        <f>IF(AND($AJ$1=5),'Data Entry'!H1363,"")</f>
        <v>0</v>
      </c>
      <c r="AR1358" s="24">
        <f>IF(AND($AJ$1=5),'Data Entry'!I1363,"")</f>
        <v>0</v>
      </c>
      <c r="AS1358" s="24" t="str">
        <f t="shared" si="386"/>
        <v/>
      </c>
      <c r="AT1358" s="24" t="str">
        <f t="shared" si="387"/>
        <v/>
      </c>
      <c r="AU1358" s="24" t="str">
        <f t="shared" si="388"/>
        <v/>
      </c>
      <c r="AV1358" s="24" t="str">
        <f t="shared" si="389"/>
        <v/>
      </c>
      <c r="AX1358" t="str">
        <f>IF(BC1358="","",IF(BC1358&gt;0,COUNT($AY$2:AY1358),""))</f>
        <v/>
      </c>
      <c r="AY1358" s="24" t="str">
        <f t="shared" si="390"/>
        <v/>
      </c>
      <c r="AZ1358" s="24" t="str">
        <f>IF(AND($BB$1=5,$BC$1=AH1358),'Data Entry'!C1363,"")</f>
        <v/>
      </c>
      <c r="BA1358" s="24" t="str">
        <f>IF(AND($BB$1=5,AG1358=5,$BC$1=AH1358),'Data Entry'!D1363,"")</f>
        <v/>
      </c>
      <c r="BB1358" s="24" t="str">
        <f t="shared" si="391"/>
        <v/>
      </c>
      <c r="BC1358" s="24" t="str">
        <f>IF(AND($BB$1=5,AG1358=5,$BC$1=AH1358),'Data Entry'!F1363,"")</f>
        <v/>
      </c>
      <c r="BD1358" s="24" t="str">
        <f t="shared" si="392"/>
        <v/>
      </c>
      <c r="BE1358" s="24" t="str">
        <f>IF(AND($BB$1=5,AG1358=5,$BC$1=AH1358),'Data Entry'!G1363,"")</f>
        <v/>
      </c>
      <c r="BF1358" s="24" t="str">
        <f t="shared" si="393"/>
        <v/>
      </c>
      <c r="BG1358" s="24" t="str">
        <f t="shared" si="394"/>
        <v/>
      </c>
      <c r="BH1358" s="24" t="str">
        <f>IF(AND($BB$1=5,AG1358=5,$BC$1=AH1358),'Data Entry'!E1363,"")</f>
        <v/>
      </c>
      <c r="BI1358" s="24" t="str">
        <f>IF(AND($BB$1=5,AG1358=5,$BC$1=AH1358),'Data Entry'!H1363,"")</f>
        <v/>
      </c>
      <c r="BJ1358" s="24" t="str">
        <f>IF(AND($BB$1=5,AG1358=5,$BC$1=AH1358),'Data Entry'!I1363,"")</f>
        <v/>
      </c>
      <c r="BK1358" s="24" t="str">
        <f t="shared" si="395"/>
        <v/>
      </c>
      <c r="BL1358" s="24" t="str">
        <f t="shared" si="396"/>
        <v/>
      </c>
      <c r="BM1358" s="24" t="str">
        <f t="shared" si="397"/>
        <v/>
      </c>
      <c r="BN1358" s="24" t="str">
        <f t="shared" si="398"/>
        <v/>
      </c>
    </row>
    <row r="1359" spans="1:66">
      <c r="A1359" s="20"/>
      <c r="B1359" s="20"/>
      <c r="C1359" s="20"/>
      <c r="D1359" s="20"/>
      <c r="E1359" s="20"/>
      <c r="F1359" s="20"/>
      <c r="G1359" s="20"/>
      <c r="H1359" s="20"/>
      <c r="I1359" s="20"/>
      <c r="J1359" s="20"/>
      <c r="K1359" s="20"/>
      <c r="L1359" s="20"/>
      <c r="M1359" s="20"/>
      <c r="N1359" s="20"/>
      <c r="O1359" s="20"/>
      <c r="P1359" s="20"/>
      <c r="Q1359" s="20"/>
      <c r="R1359" s="20"/>
      <c r="S1359" s="20"/>
      <c r="T1359" s="20"/>
      <c r="U1359" s="20"/>
      <c r="V1359" s="20"/>
      <c r="W1359" s="20"/>
      <c r="X1359" s="20"/>
      <c r="Y1359" s="20"/>
      <c r="Z1359" s="20"/>
      <c r="AA1359" s="20"/>
      <c r="AB1359" s="20"/>
      <c r="AC1359" s="20"/>
      <c r="AD1359" s="20"/>
      <c r="AE1359" s="27"/>
      <c r="AF1359" t="str">
        <f>IF(AK1359="","",IF(AK1359&gt;0,COUNT($AG$2:AG1359),""))</f>
        <v/>
      </c>
      <c r="AG1359" s="24">
        <f t="shared" si="381"/>
        <v>5</v>
      </c>
      <c r="AH1359" s="24">
        <f>IF(AND($AJ$1=5),'Data Entry'!C1364,"")</f>
        <v>0</v>
      </c>
      <c r="AI1359" s="24">
        <f>IF(AND($AJ$1=5),'Data Entry'!D1364,"")</f>
        <v>0</v>
      </c>
      <c r="AJ1359" s="24" t="str">
        <f t="shared" si="382"/>
        <v/>
      </c>
      <c r="AK1359" s="24">
        <f>IF(AND($AJ$1=5),'Data Entry'!F1364,"")</f>
        <v>0</v>
      </c>
      <c r="AL1359" s="24" t="str">
        <f t="shared" si="383"/>
        <v/>
      </c>
      <c r="AM1359" s="24">
        <f>IF(AND($AJ$1=5),'Data Entry'!G1364,"")</f>
        <v>0</v>
      </c>
      <c r="AN1359" s="24" t="str">
        <f t="shared" si="384"/>
        <v/>
      </c>
      <c r="AO1359" s="24" t="str">
        <f t="shared" si="385"/>
        <v/>
      </c>
      <c r="AP1359" s="24">
        <f>IF(AND($AJ$1=5),'Data Entry'!E1364,"")</f>
        <v>0</v>
      </c>
      <c r="AQ1359" s="24">
        <f>IF(AND($AJ$1=5),'Data Entry'!H1364,"")</f>
        <v>0</v>
      </c>
      <c r="AR1359" s="24">
        <f>IF(AND($AJ$1=5),'Data Entry'!I1364,"")</f>
        <v>0</v>
      </c>
      <c r="AS1359" s="24" t="str">
        <f t="shared" si="386"/>
        <v/>
      </c>
      <c r="AT1359" s="24" t="str">
        <f t="shared" si="387"/>
        <v/>
      </c>
      <c r="AU1359" s="24" t="str">
        <f t="shared" si="388"/>
        <v/>
      </c>
      <c r="AV1359" s="24" t="str">
        <f t="shared" si="389"/>
        <v/>
      </c>
      <c r="AX1359" t="str">
        <f>IF(BC1359="","",IF(BC1359&gt;0,COUNT($AY$2:AY1359),""))</f>
        <v/>
      </c>
      <c r="AY1359" s="24" t="str">
        <f t="shared" si="390"/>
        <v/>
      </c>
      <c r="AZ1359" s="24" t="str">
        <f>IF(AND($BB$1=5,$BC$1=AH1359),'Data Entry'!C1364,"")</f>
        <v/>
      </c>
      <c r="BA1359" s="24" t="str">
        <f>IF(AND($BB$1=5,AG1359=5,$BC$1=AH1359),'Data Entry'!D1364,"")</f>
        <v/>
      </c>
      <c r="BB1359" s="24" t="str">
        <f t="shared" si="391"/>
        <v/>
      </c>
      <c r="BC1359" s="24" t="str">
        <f>IF(AND($BB$1=5,AG1359=5,$BC$1=AH1359),'Data Entry'!F1364,"")</f>
        <v/>
      </c>
      <c r="BD1359" s="24" t="str">
        <f t="shared" si="392"/>
        <v/>
      </c>
      <c r="BE1359" s="24" t="str">
        <f>IF(AND($BB$1=5,AG1359=5,$BC$1=AH1359),'Data Entry'!G1364,"")</f>
        <v/>
      </c>
      <c r="BF1359" s="24" t="str">
        <f t="shared" si="393"/>
        <v/>
      </c>
      <c r="BG1359" s="24" t="str">
        <f t="shared" si="394"/>
        <v/>
      </c>
      <c r="BH1359" s="24" t="str">
        <f>IF(AND($BB$1=5,AG1359=5,$BC$1=AH1359),'Data Entry'!E1364,"")</f>
        <v/>
      </c>
      <c r="BI1359" s="24" t="str">
        <f>IF(AND($BB$1=5,AG1359=5,$BC$1=AH1359),'Data Entry'!H1364,"")</f>
        <v/>
      </c>
      <c r="BJ1359" s="24" t="str">
        <f>IF(AND($BB$1=5,AG1359=5,$BC$1=AH1359),'Data Entry'!I1364,"")</f>
        <v/>
      </c>
      <c r="BK1359" s="24" t="str">
        <f t="shared" si="395"/>
        <v/>
      </c>
      <c r="BL1359" s="24" t="str">
        <f t="shared" si="396"/>
        <v/>
      </c>
      <c r="BM1359" s="24" t="str">
        <f t="shared" si="397"/>
        <v/>
      </c>
      <c r="BN1359" s="24" t="str">
        <f t="shared" si="398"/>
        <v/>
      </c>
    </row>
    <row r="1360" spans="1:66">
      <c r="A1360" s="20"/>
      <c r="B1360" s="20"/>
      <c r="C1360" s="20"/>
      <c r="D1360" s="20"/>
      <c r="E1360" s="20"/>
      <c r="F1360" s="20"/>
      <c r="G1360" s="20"/>
      <c r="H1360" s="20"/>
      <c r="I1360" s="20"/>
      <c r="J1360" s="20"/>
      <c r="K1360" s="20"/>
      <c r="L1360" s="20"/>
      <c r="M1360" s="20"/>
      <c r="N1360" s="20"/>
      <c r="O1360" s="20"/>
      <c r="P1360" s="20"/>
      <c r="Q1360" s="20"/>
      <c r="R1360" s="20"/>
      <c r="S1360" s="20"/>
      <c r="T1360" s="20"/>
      <c r="U1360" s="20"/>
      <c r="V1360" s="20"/>
      <c r="W1360" s="20"/>
      <c r="X1360" s="20"/>
      <c r="Y1360" s="20"/>
      <c r="Z1360" s="20"/>
      <c r="AA1360" s="20"/>
      <c r="AB1360" s="20"/>
      <c r="AC1360" s="20"/>
      <c r="AD1360" s="20"/>
      <c r="AE1360" s="27"/>
      <c r="AF1360" t="str">
        <f>IF(AK1360="","",IF(AK1360&gt;0,COUNT($AG$2:AG1360),""))</f>
        <v/>
      </c>
      <c r="AG1360" s="24">
        <f t="shared" si="381"/>
        <v>5</v>
      </c>
      <c r="AH1360" s="24">
        <f>IF(AND($AJ$1=5),'Data Entry'!C1365,"")</f>
        <v>0</v>
      </c>
      <c r="AI1360" s="24">
        <f>IF(AND($AJ$1=5),'Data Entry'!D1365,"")</f>
        <v>0</v>
      </c>
      <c r="AJ1360" s="24" t="str">
        <f t="shared" si="382"/>
        <v/>
      </c>
      <c r="AK1360" s="24">
        <f>IF(AND($AJ$1=5),'Data Entry'!F1365,"")</f>
        <v>0</v>
      </c>
      <c r="AL1360" s="24" t="str">
        <f t="shared" si="383"/>
        <v/>
      </c>
      <c r="AM1360" s="24">
        <f>IF(AND($AJ$1=5),'Data Entry'!G1365,"")</f>
        <v>0</v>
      </c>
      <c r="AN1360" s="24" t="str">
        <f t="shared" si="384"/>
        <v/>
      </c>
      <c r="AO1360" s="24" t="str">
        <f t="shared" si="385"/>
        <v/>
      </c>
      <c r="AP1360" s="24">
        <f>IF(AND($AJ$1=5),'Data Entry'!E1365,"")</f>
        <v>0</v>
      </c>
      <c r="AQ1360" s="24">
        <f>IF(AND($AJ$1=5),'Data Entry'!H1365,"")</f>
        <v>0</v>
      </c>
      <c r="AR1360" s="24">
        <f>IF(AND($AJ$1=5),'Data Entry'!I1365,"")</f>
        <v>0</v>
      </c>
      <c r="AS1360" s="24" t="str">
        <f t="shared" si="386"/>
        <v/>
      </c>
      <c r="AT1360" s="24" t="str">
        <f t="shared" si="387"/>
        <v/>
      </c>
      <c r="AU1360" s="24" t="str">
        <f t="shared" si="388"/>
        <v/>
      </c>
      <c r="AV1360" s="24" t="str">
        <f t="shared" si="389"/>
        <v/>
      </c>
      <c r="AX1360" t="str">
        <f>IF(BC1360="","",IF(BC1360&gt;0,COUNT($AY$2:AY1360),""))</f>
        <v/>
      </c>
      <c r="AY1360" s="24" t="str">
        <f t="shared" si="390"/>
        <v/>
      </c>
      <c r="AZ1360" s="24" t="str">
        <f>IF(AND($BB$1=5,$BC$1=AH1360),'Data Entry'!C1365,"")</f>
        <v/>
      </c>
      <c r="BA1360" s="24" t="str">
        <f>IF(AND($BB$1=5,AG1360=5,$BC$1=AH1360),'Data Entry'!D1365,"")</f>
        <v/>
      </c>
      <c r="BB1360" s="24" t="str">
        <f t="shared" si="391"/>
        <v/>
      </c>
      <c r="BC1360" s="24" t="str">
        <f>IF(AND($BB$1=5,AG1360=5,$BC$1=AH1360),'Data Entry'!F1365,"")</f>
        <v/>
      </c>
      <c r="BD1360" s="24" t="str">
        <f t="shared" si="392"/>
        <v/>
      </c>
      <c r="BE1360" s="24" t="str">
        <f>IF(AND($BB$1=5,AG1360=5,$BC$1=AH1360),'Data Entry'!G1365,"")</f>
        <v/>
      </c>
      <c r="BF1360" s="24" t="str">
        <f t="shared" si="393"/>
        <v/>
      </c>
      <c r="BG1360" s="24" t="str">
        <f t="shared" si="394"/>
        <v/>
      </c>
      <c r="BH1360" s="24" t="str">
        <f>IF(AND($BB$1=5,AG1360=5,$BC$1=AH1360),'Data Entry'!E1365,"")</f>
        <v/>
      </c>
      <c r="BI1360" s="24" t="str">
        <f>IF(AND($BB$1=5,AG1360=5,$BC$1=AH1360),'Data Entry'!H1365,"")</f>
        <v/>
      </c>
      <c r="BJ1360" s="24" t="str">
        <f>IF(AND($BB$1=5,AG1360=5,$BC$1=AH1360),'Data Entry'!I1365,"")</f>
        <v/>
      </c>
      <c r="BK1360" s="24" t="str">
        <f t="shared" si="395"/>
        <v/>
      </c>
      <c r="BL1360" s="24" t="str">
        <f t="shared" si="396"/>
        <v/>
      </c>
      <c r="BM1360" s="24" t="str">
        <f t="shared" si="397"/>
        <v/>
      </c>
      <c r="BN1360" s="24" t="str">
        <f t="shared" si="398"/>
        <v/>
      </c>
    </row>
    <row r="1361" spans="1:66">
      <c r="A1361" s="20"/>
      <c r="B1361" s="20"/>
      <c r="C1361" s="20"/>
      <c r="D1361" s="20"/>
      <c r="E1361" s="20"/>
      <c r="F1361" s="20"/>
      <c r="G1361" s="20"/>
      <c r="H1361" s="20"/>
      <c r="I1361" s="20"/>
      <c r="J1361" s="20"/>
      <c r="K1361" s="20"/>
      <c r="L1361" s="20"/>
      <c r="M1361" s="20"/>
      <c r="N1361" s="20"/>
      <c r="O1361" s="20"/>
      <c r="P1361" s="20"/>
      <c r="Q1361" s="20"/>
      <c r="R1361" s="20"/>
      <c r="S1361" s="20"/>
      <c r="T1361" s="20"/>
      <c r="U1361" s="20"/>
      <c r="V1361" s="20"/>
      <c r="W1361" s="20"/>
      <c r="X1361" s="20"/>
      <c r="Y1361" s="20"/>
      <c r="Z1361" s="20"/>
      <c r="AA1361" s="20"/>
      <c r="AB1361" s="20"/>
      <c r="AC1361" s="20"/>
      <c r="AD1361" s="20"/>
      <c r="AE1361" s="27"/>
      <c r="AF1361" t="str">
        <f>IF(AK1361="","",IF(AK1361&gt;0,COUNT($AG$2:AG1361),""))</f>
        <v/>
      </c>
      <c r="AG1361" s="24">
        <f t="shared" si="381"/>
        <v>5</v>
      </c>
      <c r="AH1361" s="24">
        <f>IF(AND($AJ$1=5),'Data Entry'!C1366,"")</f>
        <v>0</v>
      </c>
      <c r="AI1361" s="24">
        <f>IF(AND($AJ$1=5),'Data Entry'!D1366,"")</f>
        <v>0</v>
      </c>
      <c r="AJ1361" s="24" t="str">
        <f t="shared" si="382"/>
        <v/>
      </c>
      <c r="AK1361" s="24">
        <f>IF(AND($AJ$1=5),'Data Entry'!F1366,"")</f>
        <v>0</v>
      </c>
      <c r="AL1361" s="24" t="str">
        <f t="shared" si="383"/>
        <v/>
      </c>
      <c r="AM1361" s="24">
        <f>IF(AND($AJ$1=5),'Data Entry'!G1366,"")</f>
        <v>0</v>
      </c>
      <c r="AN1361" s="24" t="str">
        <f t="shared" si="384"/>
        <v/>
      </c>
      <c r="AO1361" s="24" t="str">
        <f t="shared" si="385"/>
        <v/>
      </c>
      <c r="AP1361" s="24">
        <f>IF(AND($AJ$1=5),'Data Entry'!E1366,"")</f>
        <v>0</v>
      </c>
      <c r="AQ1361" s="24">
        <f>IF(AND($AJ$1=5),'Data Entry'!H1366,"")</f>
        <v>0</v>
      </c>
      <c r="AR1361" s="24">
        <f>IF(AND($AJ$1=5),'Data Entry'!I1366,"")</f>
        <v>0</v>
      </c>
      <c r="AS1361" s="24" t="str">
        <f t="shared" si="386"/>
        <v/>
      </c>
      <c r="AT1361" s="24" t="str">
        <f t="shared" si="387"/>
        <v/>
      </c>
      <c r="AU1361" s="24" t="str">
        <f t="shared" si="388"/>
        <v/>
      </c>
      <c r="AV1361" s="24" t="str">
        <f t="shared" si="389"/>
        <v/>
      </c>
      <c r="AX1361" t="str">
        <f>IF(BC1361="","",IF(BC1361&gt;0,COUNT($AY$2:AY1361),""))</f>
        <v/>
      </c>
      <c r="AY1361" s="24" t="str">
        <f t="shared" si="390"/>
        <v/>
      </c>
      <c r="AZ1361" s="24" t="str">
        <f>IF(AND($BB$1=5,$BC$1=AH1361),'Data Entry'!C1366,"")</f>
        <v/>
      </c>
      <c r="BA1361" s="24" t="str">
        <f>IF(AND($BB$1=5,AG1361=5,$BC$1=AH1361),'Data Entry'!D1366,"")</f>
        <v/>
      </c>
      <c r="BB1361" s="24" t="str">
        <f t="shared" si="391"/>
        <v/>
      </c>
      <c r="BC1361" s="24" t="str">
        <f>IF(AND($BB$1=5,AG1361=5,$BC$1=AH1361),'Data Entry'!F1366,"")</f>
        <v/>
      </c>
      <c r="BD1361" s="24" t="str">
        <f t="shared" si="392"/>
        <v/>
      </c>
      <c r="BE1361" s="24" t="str">
        <f>IF(AND($BB$1=5,AG1361=5,$BC$1=AH1361),'Data Entry'!G1366,"")</f>
        <v/>
      </c>
      <c r="BF1361" s="24" t="str">
        <f t="shared" si="393"/>
        <v/>
      </c>
      <c r="BG1361" s="24" t="str">
        <f t="shared" si="394"/>
        <v/>
      </c>
      <c r="BH1361" s="24" t="str">
        <f>IF(AND($BB$1=5,AG1361=5,$BC$1=AH1361),'Data Entry'!E1366,"")</f>
        <v/>
      </c>
      <c r="BI1361" s="24" t="str">
        <f>IF(AND($BB$1=5,AG1361=5,$BC$1=AH1361),'Data Entry'!H1366,"")</f>
        <v/>
      </c>
      <c r="BJ1361" s="24" t="str">
        <f>IF(AND($BB$1=5,AG1361=5,$BC$1=AH1361),'Data Entry'!I1366,"")</f>
        <v/>
      </c>
      <c r="BK1361" s="24" t="str">
        <f t="shared" si="395"/>
        <v/>
      </c>
      <c r="BL1361" s="24" t="str">
        <f t="shared" si="396"/>
        <v/>
      </c>
      <c r="BM1361" s="24" t="str">
        <f t="shared" si="397"/>
        <v/>
      </c>
      <c r="BN1361" s="24" t="str">
        <f t="shared" si="398"/>
        <v/>
      </c>
    </row>
    <row r="1362" spans="1:66">
      <c r="A1362" s="20"/>
      <c r="B1362" s="20"/>
      <c r="C1362" s="20"/>
      <c r="D1362" s="20"/>
      <c r="E1362" s="20"/>
      <c r="F1362" s="20"/>
      <c r="G1362" s="20"/>
      <c r="H1362" s="20"/>
      <c r="I1362" s="20"/>
      <c r="J1362" s="20"/>
      <c r="K1362" s="20"/>
      <c r="L1362" s="20"/>
      <c r="M1362" s="20"/>
      <c r="N1362" s="20"/>
      <c r="O1362" s="20"/>
      <c r="P1362" s="20"/>
      <c r="Q1362" s="20"/>
      <c r="R1362" s="20"/>
      <c r="S1362" s="20"/>
      <c r="T1362" s="20"/>
      <c r="U1362" s="20"/>
      <c r="V1362" s="20"/>
      <c r="W1362" s="20"/>
      <c r="X1362" s="20"/>
      <c r="Y1362" s="20"/>
      <c r="Z1362" s="20"/>
      <c r="AA1362" s="20"/>
      <c r="AB1362" s="20"/>
      <c r="AC1362" s="20"/>
      <c r="AD1362" s="20"/>
      <c r="AE1362" s="27"/>
      <c r="AF1362" t="str">
        <f>IF(AK1362="","",IF(AK1362&gt;0,COUNT($AG$2:AG1362),""))</f>
        <v/>
      </c>
      <c r="AG1362" s="24">
        <f t="shared" si="381"/>
        <v>5</v>
      </c>
      <c r="AH1362" s="24">
        <f>IF(AND($AJ$1=5),'Data Entry'!C1367,"")</f>
        <v>0</v>
      </c>
      <c r="AI1362" s="24">
        <f>IF(AND($AJ$1=5),'Data Entry'!D1367,"")</f>
        <v>0</v>
      </c>
      <c r="AJ1362" s="24" t="str">
        <f t="shared" si="382"/>
        <v/>
      </c>
      <c r="AK1362" s="24">
        <f>IF(AND($AJ$1=5),'Data Entry'!F1367,"")</f>
        <v>0</v>
      </c>
      <c r="AL1362" s="24" t="str">
        <f t="shared" si="383"/>
        <v/>
      </c>
      <c r="AM1362" s="24">
        <f>IF(AND($AJ$1=5),'Data Entry'!G1367,"")</f>
        <v>0</v>
      </c>
      <c r="AN1362" s="24" t="str">
        <f t="shared" si="384"/>
        <v/>
      </c>
      <c r="AO1362" s="24" t="str">
        <f t="shared" si="385"/>
        <v/>
      </c>
      <c r="AP1362" s="24">
        <f>IF(AND($AJ$1=5),'Data Entry'!E1367,"")</f>
        <v>0</v>
      </c>
      <c r="AQ1362" s="24">
        <f>IF(AND($AJ$1=5),'Data Entry'!H1367,"")</f>
        <v>0</v>
      </c>
      <c r="AR1362" s="24">
        <f>IF(AND($AJ$1=5),'Data Entry'!I1367,"")</f>
        <v>0</v>
      </c>
      <c r="AS1362" s="24" t="str">
        <f t="shared" si="386"/>
        <v/>
      </c>
      <c r="AT1362" s="24" t="str">
        <f t="shared" si="387"/>
        <v/>
      </c>
      <c r="AU1362" s="24" t="str">
        <f t="shared" si="388"/>
        <v/>
      </c>
      <c r="AV1362" s="24" t="str">
        <f t="shared" si="389"/>
        <v/>
      </c>
      <c r="AX1362" t="str">
        <f>IF(BC1362="","",IF(BC1362&gt;0,COUNT($AY$2:AY1362),""))</f>
        <v/>
      </c>
      <c r="AY1362" s="24" t="str">
        <f t="shared" si="390"/>
        <v/>
      </c>
      <c r="AZ1362" s="24" t="str">
        <f>IF(AND($BB$1=5,$BC$1=AH1362),'Data Entry'!C1367,"")</f>
        <v/>
      </c>
      <c r="BA1362" s="24" t="str">
        <f>IF(AND($BB$1=5,AG1362=5,$BC$1=AH1362),'Data Entry'!D1367,"")</f>
        <v/>
      </c>
      <c r="BB1362" s="24" t="str">
        <f t="shared" si="391"/>
        <v/>
      </c>
      <c r="BC1362" s="24" t="str">
        <f>IF(AND($BB$1=5,AG1362=5,$BC$1=AH1362),'Data Entry'!F1367,"")</f>
        <v/>
      </c>
      <c r="BD1362" s="24" t="str">
        <f t="shared" si="392"/>
        <v/>
      </c>
      <c r="BE1362" s="24" t="str">
        <f>IF(AND($BB$1=5,AG1362=5,$BC$1=AH1362),'Data Entry'!G1367,"")</f>
        <v/>
      </c>
      <c r="BF1362" s="24" t="str">
        <f t="shared" si="393"/>
        <v/>
      </c>
      <c r="BG1362" s="24" t="str">
        <f t="shared" si="394"/>
        <v/>
      </c>
      <c r="BH1362" s="24" t="str">
        <f>IF(AND($BB$1=5,AG1362=5,$BC$1=AH1362),'Data Entry'!E1367,"")</f>
        <v/>
      </c>
      <c r="BI1362" s="24" t="str">
        <f>IF(AND($BB$1=5,AG1362=5,$BC$1=AH1362),'Data Entry'!H1367,"")</f>
        <v/>
      </c>
      <c r="BJ1362" s="24" t="str">
        <f>IF(AND($BB$1=5,AG1362=5,$BC$1=AH1362),'Data Entry'!I1367,"")</f>
        <v/>
      </c>
      <c r="BK1362" s="24" t="str">
        <f t="shared" si="395"/>
        <v/>
      </c>
      <c r="BL1362" s="24" t="str">
        <f t="shared" si="396"/>
        <v/>
      </c>
      <c r="BM1362" s="24" t="str">
        <f t="shared" si="397"/>
        <v/>
      </c>
      <c r="BN1362" s="24" t="str">
        <f t="shared" si="398"/>
        <v/>
      </c>
    </row>
    <row r="1363" spans="1:66">
      <c r="A1363" s="20"/>
      <c r="B1363" s="20"/>
      <c r="C1363" s="20"/>
      <c r="D1363" s="20"/>
      <c r="E1363" s="20"/>
      <c r="F1363" s="20"/>
      <c r="G1363" s="20"/>
      <c r="H1363" s="20"/>
      <c r="I1363" s="20"/>
      <c r="J1363" s="20"/>
      <c r="K1363" s="20"/>
      <c r="L1363" s="20"/>
      <c r="M1363" s="20"/>
      <c r="N1363" s="20"/>
      <c r="O1363" s="20"/>
      <c r="P1363" s="20"/>
      <c r="Q1363" s="20"/>
      <c r="R1363" s="20"/>
      <c r="S1363" s="20"/>
      <c r="T1363" s="20"/>
      <c r="U1363" s="20"/>
      <c r="V1363" s="20"/>
      <c r="W1363" s="20"/>
      <c r="X1363" s="20"/>
      <c r="Y1363" s="20"/>
      <c r="Z1363" s="20"/>
      <c r="AA1363" s="20"/>
      <c r="AB1363" s="20"/>
      <c r="AC1363" s="20"/>
      <c r="AD1363" s="20"/>
      <c r="AE1363" s="27"/>
      <c r="AF1363" t="str">
        <f>IF(AK1363="","",IF(AK1363&gt;0,COUNT($AG$2:AG1363),""))</f>
        <v/>
      </c>
      <c r="AG1363" s="24">
        <f t="shared" si="381"/>
        <v>5</v>
      </c>
      <c r="AH1363" s="24">
        <f>IF(AND($AJ$1=5),'Data Entry'!C1368,"")</f>
        <v>0</v>
      </c>
      <c r="AI1363" s="24">
        <f>IF(AND($AJ$1=5),'Data Entry'!D1368,"")</f>
        <v>0</v>
      </c>
      <c r="AJ1363" s="24" t="str">
        <f t="shared" si="382"/>
        <v/>
      </c>
      <c r="AK1363" s="24">
        <f>IF(AND($AJ$1=5),'Data Entry'!F1368,"")</f>
        <v>0</v>
      </c>
      <c r="AL1363" s="24" t="str">
        <f t="shared" si="383"/>
        <v/>
      </c>
      <c r="AM1363" s="24">
        <f>IF(AND($AJ$1=5),'Data Entry'!G1368,"")</f>
        <v>0</v>
      </c>
      <c r="AN1363" s="24" t="str">
        <f t="shared" si="384"/>
        <v/>
      </c>
      <c r="AO1363" s="24" t="str">
        <f t="shared" si="385"/>
        <v/>
      </c>
      <c r="AP1363" s="24">
        <f>IF(AND($AJ$1=5),'Data Entry'!E1368,"")</f>
        <v>0</v>
      </c>
      <c r="AQ1363" s="24">
        <f>IF(AND($AJ$1=5),'Data Entry'!H1368,"")</f>
        <v>0</v>
      </c>
      <c r="AR1363" s="24">
        <f>IF(AND($AJ$1=5),'Data Entry'!I1368,"")</f>
        <v>0</v>
      </c>
      <c r="AS1363" s="24" t="str">
        <f t="shared" si="386"/>
        <v/>
      </c>
      <c r="AT1363" s="24" t="str">
        <f t="shared" si="387"/>
        <v/>
      </c>
      <c r="AU1363" s="24" t="str">
        <f t="shared" si="388"/>
        <v/>
      </c>
      <c r="AV1363" s="24" t="str">
        <f t="shared" si="389"/>
        <v/>
      </c>
      <c r="AX1363" t="str">
        <f>IF(BC1363="","",IF(BC1363&gt;0,COUNT($AY$2:AY1363),""))</f>
        <v/>
      </c>
      <c r="AY1363" s="24" t="str">
        <f t="shared" si="390"/>
        <v/>
      </c>
      <c r="AZ1363" s="24" t="str">
        <f>IF(AND($BB$1=5,$BC$1=AH1363),'Data Entry'!C1368,"")</f>
        <v/>
      </c>
      <c r="BA1363" s="24" t="str">
        <f>IF(AND($BB$1=5,AG1363=5,$BC$1=AH1363),'Data Entry'!D1368,"")</f>
        <v/>
      </c>
      <c r="BB1363" s="24" t="str">
        <f t="shared" si="391"/>
        <v/>
      </c>
      <c r="BC1363" s="24" t="str">
        <f>IF(AND($BB$1=5,AG1363=5,$BC$1=AH1363),'Data Entry'!F1368,"")</f>
        <v/>
      </c>
      <c r="BD1363" s="24" t="str">
        <f t="shared" si="392"/>
        <v/>
      </c>
      <c r="BE1363" s="24" t="str">
        <f>IF(AND($BB$1=5,AG1363=5,$BC$1=AH1363),'Data Entry'!G1368,"")</f>
        <v/>
      </c>
      <c r="BF1363" s="24" t="str">
        <f t="shared" si="393"/>
        <v/>
      </c>
      <c r="BG1363" s="24" t="str">
        <f t="shared" si="394"/>
        <v/>
      </c>
      <c r="BH1363" s="24" t="str">
        <f>IF(AND($BB$1=5,AG1363=5,$BC$1=AH1363),'Data Entry'!E1368,"")</f>
        <v/>
      </c>
      <c r="BI1363" s="24" t="str">
        <f>IF(AND($BB$1=5,AG1363=5,$BC$1=AH1363),'Data Entry'!H1368,"")</f>
        <v/>
      </c>
      <c r="BJ1363" s="24" t="str">
        <f>IF(AND($BB$1=5,AG1363=5,$BC$1=AH1363),'Data Entry'!I1368,"")</f>
        <v/>
      </c>
      <c r="BK1363" s="24" t="str">
        <f t="shared" si="395"/>
        <v/>
      </c>
      <c r="BL1363" s="24" t="str">
        <f t="shared" si="396"/>
        <v/>
      </c>
      <c r="BM1363" s="24" t="str">
        <f t="shared" si="397"/>
        <v/>
      </c>
      <c r="BN1363" s="24" t="str">
        <f t="shared" si="398"/>
        <v/>
      </c>
    </row>
    <row r="1364" spans="1:66">
      <c r="A1364" s="20"/>
      <c r="B1364" s="20"/>
      <c r="C1364" s="20"/>
      <c r="D1364" s="20"/>
      <c r="E1364" s="20"/>
      <c r="F1364" s="20"/>
      <c r="G1364" s="20"/>
      <c r="H1364" s="20"/>
      <c r="I1364" s="20"/>
      <c r="J1364" s="20"/>
      <c r="K1364" s="20"/>
      <c r="L1364" s="20"/>
      <c r="M1364" s="20"/>
      <c r="N1364" s="20"/>
      <c r="O1364" s="20"/>
      <c r="P1364" s="20"/>
      <c r="Q1364" s="20"/>
      <c r="R1364" s="20"/>
      <c r="S1364" s="20"/>
      <c r="T1364" s="20"/>
      <c r="U1364" s="20"/>
      <c r="V1364" s="20"/>
      <c r="W1364" s="20"/>
      <c r="X1364" s="20"/>
      <c r="Y1364" s="20"/>
      <c r="Z1364" s="20"/>
      <c r="AA1364" s="20"/>
      <c r="AB1364" s="20"/>
      <c r="AC1364" s="20"/>
      <c r="AD1364" s="20"/>
      <c r="AE1364" s="27"/>
      <c r="AF1364" t="str">
        <f>IF(AK1364="","",IF(AK1364&gt;0,COUNT($AG$2:AG1364),""))</f>
        <v/>
      </c>
      <c r="AG1364" s="24">
        <f t="shared" si="381"/>
        <v>5</v>
      </c>
      <c r="AH1364" s="24">
        <f>IF(AND($AJ$1=5),'Data Entry'!C1369,"")</f>
        <v>0</v>
      </c>
      <c r="AI1364" s="24">
        <f>IF(AND($AJ$1=5),'Data Entry'!D1369,"")</f>
        <v>0</v>
      </c>
      <c r="AJ1364" s="24" t="str">
        <f t="shared" si="382"/>
        <v/>
      </c>
      <c r="AK1364" s="24">
        <f>IF(AND($AJ$1=5),'Data Entry'!F1369,"")</f>
        <v>0</v>
      </c>
      <c r="AL1364" s="24" t="str">
        <f t="shared" si="383"/>
        <v/>
      </c>
      <c r="AM1364" s="24">
        <f>IF(AND($AJ$1=5),'Data Entry'!G1369,"")</f>
        <v>0</v>
      </c>
      <c r="AN1364" s="24" t="str">
        <f t="shared" si="384"/>
        <v/>
      </c>
      <c r="AO1364" s="24" t="str">
        <f t="shared" si="385"/>
        <v/>
      </c>
      <c r="AP1364" s="24">
        <f>IF(AND($AJ$1=5),'Data Entry'!E1369,"")</f>
        <v>0</v>
      </c>
      <c r="AQ1364" s="24">
        <f>IF(AND($AJ$1=5),'Data Entry'!H1369,"")</f>
        <v>0</v>
      </c>
      <c r="AR1364" s="24">
        <f>IF(AND($AJ$1=5),'Data Entry'!I1369,"")</f>
        <v>0</v>
      </c>
      <c r="AS1364" s="24" t="str">
        <f t="shared" si="386"/>
        <v/>
      </c>
      <c r="AT1364" s="24" t="str">
        <f t="shared" si="387"/>
        <v/>
      </c>
      <c r="AU1364" s="24" t="str">
        <f t="shared" si="388"/>
        <v/>
      </c>
      <c r="AV1364" s="24" t="str">
        <f t="shared" si="389"/>
        <v/>
      </c>
      <c r="AX1364" t="str">
        <f>IF(BC1364="","",IF(BC1364&gt;0,COUNT($AY$2:AY1364),""))</f>
        <v/>
      </c>
      <c r="AY1364" s="24" t="str">
        <f t="shared" si="390"/>
        <v/>
      </c>
      <c r="AZ1364" s="24" t="str">
        <f>IF(AND($BB$1=5,$BC$1=AH1364),'Data Entry'!C1369,"")</f>
        <v/>
      </c>
      <c r="BA1364" s="24" t="str">
        <f>IF(AND($BB$1=5,AG1364=5,$BC$1=AH1364),'Data Entry'!D1369,"")</f>
        <v/>
      </c>
      <c r="BB1364" s="24" t="str">
        <f t="shared" si="391"/>
        <v/>
      </c>
      <c r="BC1364" s="24" t="str">
        <f>IF(AND($BB$1=5,AG1364=5,$BC$1=AH1364),'Data Entry'!F1369,"")</f>
        <v/>
      </c>
      <c r="BD1364" s="24" t="str">
        <f t="shared" si="392"/>
        <v/>
      </c>
      <c r="BE1364" s="24" t="str">
        <f>IF(AND($BB$1=5,AG1364=5,$BC$1=AH1364),'Data Entry'!G1369,"")</f>
        <v/>
      </c>
      <c r="BF1364" s="24" t="str">
        <f t="shared" si="393"/>
        <v/>
      </c>
      <c r="BG1364" s="24" t="str">
        <f t="shared" si="394"/>
        <v/>
      </c>
      <c r="BH1364" s="24" t="str">
        <f>IF(AND($BB$1=5,AG1364=5,$BC$1=AH1364),'Data Entry'!E1369,"")</f>
        <v/>
      </c>
      <c r="BI1364" s="24" t="str">
        <f>IF(AND($BB$1=5,AG1364=5,$BC$1=AH1364),'Data Entry'!H1369,"")</f>
        <v/>
      </c>
      <c r="BJ1364" s="24" t="str">
        <f>IF(AND($BB$1=5,AG1364=5,$BC$1=AH1364),'Data Entry'!I1369,"")</f>
        <v/>
      </c>
      <c r="BK1364" s="24" t="str">
        <f t="shared" si="395"/>
        <v/>
      </c>
      <c r="BL1364" s="24" t="str">
        <f t="shared" si="396"/>
        <v/>
      </c>
      <c r="BM1364" s="24" t="str">
        <f t="shared" si="397"/>
        <v/>
      </c>
      <c r="BN1364" s="24" t="str">
        <f t="shared" si="398"/>
        <v/>
      </c>
    </row>
    <row r="1365" spans="1:66">
      <c r="A1365" s="20"/>
      <c r="B1365" s="20"/>
      <c r="C1365" s="20"/>
      <c r="D1365" s="20"/>
      <c r="E1365" s="20"/>
      <c r="F1365" s="20"/>
      <c r="G1365" s="20"/>
      <c r="H1365" s="20"/>
      <c r="I1365" s="20"/>
      <c r="J1365" s="20"/>
      <c r="K1365" s="20"/>
      <c r="L1365" s="20"/>
      <c r="M1365" s="20"/>
      <c r="N1365" s="20"/>
      <c r="O1365" s="20"/>
      <c r="P1365" s="20"/>
      <c r="Q1365" s="20"/>
      <c r="R1365" s="20"/>
      <c r="S1365" s="20"/>
      <c r="T1365" s="20"/>
      <c r="U1365" s="20"/>
      <c r="V1365" s="20"/>
      <c r="W1365" s="20"/>
      <c r="X1365" s="20"/>
      <c r="Y1365" s="20"/>
      <c r="Z1365" s="20"/>
      <c r="AA1365" s="20"/>
      <c r="AB1365" s="20"/>
      <c r="AC1365" s="20"/>
      <c r="AD1365" s="20"/>
      <c r="AE1365" s="27"/>
      <c r="AF1365" t="str">
        <f>IF(AK1365="","",IF(AK1365&gt;0,COUNT($AG$2:AG1365),""))</f>
        <v/>
      </c>
      <c r="AG1365" s="24">
        <f t="shared" si="381"/>
        <v>5</v>
      </c>
      <c r="AH1365" s="24">
        <f>IF(AND($AJ$1=5),'Data Entry'!C1370,"")</f>
        <v>0</v>
      </c>
      <c r="AI1365" s="24">
        <f>IF(AND($AJ$1=5),'Data Entry'!D1370,"")</f>
        <v>0</v>
      </c>
      <c r="AJ1365" s="24" t="str">
        <f t="shared" si="382"/>
        <v/>
      </c>
      <c r="AK1365" s="24">
        <f>IF(AND($AJ$1=5),'Data Entry'!F1370,"")</f>
        <v>0</v>
      </c>
      <c r="AL1365" s="24" t="str">
        <f t="shared" si="383"/>
        <v/>
      </c>
      <c r="AM1365" s="24">
        <f>IF(AND($AJ$1=5),'Data Entry'!G1370,"")</f>
        <v>0</v>
      </c>
      <c r="AN1365" s="24" t="str">
        <f t="shared" si="384"/>
        <v/>
      </c>
      <c r="AO1365" s="24" t="str">
        <f t="shared" si="385"/>
        <v/>
      </c>
      <c r="AP1365" s="24">
        <f>IF(AND($AJ$1=5),'Data Entry'!E1370,"")</f>
        <v>0</v>
      </c>
      <c r="AQ1365" s="24">
        <f>IF(AND($AJ$1=5),'Data Entry'!H1370,"")</f>
        <v>0</v>
      </c>
      <c r="AR1365" s="24">
        <f>IF(AND($AJ$1=5),'Data Entry'!I1370,"")</f>
        <v>0</v>
      </c>
      <c r="AS1365" s="24" t="str">
        <f t="shared" si="386"/>
        <v/>
      </c>
      <c r="AT1365" s="24" t="str">
        <f t="shared" si="387"/>
        <v/>
      </c>
      <c r="AU1365" s="24" t="str">
        <f t="shared" si="388"/>
        <v/>
      </c>
      <c r="AV1365" s="24" t="str">
        <f t="shared" si="389"/>
        <v/>
      </c>
      <c r="AX1365" t="str">
        <f>IF(BC1365="","",IF(BC1365&gt;0,COUNT($AY$2:AY1365),""))</f>
        <v/>
      </c>
      <c r="AY1365" s="24" t="str">
        <f t="shared" si="390"/>
        <v/>
      </c>
      <c r="AZ1365" s="24" t="str">
        <f>IF(AND($BB$1=5,$BC$1=AH1365),'Data Entry'!C1370,"")</f>
        <v/>
      </c>
      <c r="BA1365" s="24" t="str">
        <f>IF(AND($BB$1=5,AG1365=5,$BC$1=AH1365),'Data Entry'!D1370,"")</f>
        <v/>
      </c>
      <c r="BB1365" s="24" t="str">
        <f t="shared" si="391"/>
        <v/>
      </c>
      <c r="BC1365" s="24" t="str">
        <f>IF(AND($BB$1=5,AG1365=5,$BC$1=AH1365),'Data Entry'!F1370,"")</f>
        <v/>
      </c>
      <c r="BD1365" s="24" t="str">
        <f t="shared" si="392"/>
        <v/>
      </c>
      <c r="BE1365" s="24" t="str">
        <f>IF(AND($BB$1=5,AG1365=5,$BC$1=AH1365),'Data Entry'!G1370,"")</f>
        <v/>
      </c>
      <c r="BF1365" s="24" t="str">
        <f t="shared" si="393"/>
        <v/>
      </c>
      <c r="BG1365" s="24" t="str">
        <f t="shared" si="394"/>
        <v/>
      </c>
      <c r="BH1365" s="24" t="str">
        <f>IF(AND($BB$1=5,AG1365=5,$BC$1=AH1365),'Data Entry'!E1370,"")</f>
        <v/>
      </c>
      <c r="BI1365" s="24" t="str">
        <f>IF(AND($BB$1=5,AG1365=5,$BC$1=AH1365),'Data Entry'!H1370,"")</f>
        <v/>
      </c>
      <c r="BJ1365" s="24" t="str">
        <f>IF(AND($BB$1=5,AG1365=5,$BC$1=AH1365),'Data Entry'!I1370,"")</f>
        <v/>
      </c>
      <c r="BK1365" s="24" t="str">
        <f t="shared" si="395"/>
        <v/>
      </c>
      <c r="BL1365" s="24" t="str">
        <f t="shared" si="396"/>
        <v/>
      </c>
      <c r="BM1365" s="24" t="str">
        <f t="shared" si="397"/>
        <v/>
      </c>
      <c r="BN1365" s="24" t="str">
        <f t="shared" si="398"/>
        <v/>
      </c>
    </row>
    <row r="1366" spans="1:66">
      <c r="A1366" s="20"/>
      <c r="B1366" s="20"/>
      <c r="C1366" s="20"/>
      <c r="D1366" s="20"/>
      <c r="E1366" s="20"/>
      <c r="F1366" s="20"/>
      <c r="G1366" s="20"/>
      <c r="H1366" s="20"/>
      <c r="I1366" s="20"/>
      <c r="J1366" s="20"/>
      <c r="K1366" s="20"/>
      <c r="L1366" s="20"/>
      <c r="M1366" s="20"/>
      <c r="N1366" s="20"/>
      <c r="O1366" s="20"/>
      <c r="P1366" s="20"/>
      <c r="Q1366" s="20"/>
      <c r="R1366" s="20"/>
      <c r="S1366" s="20"/>
      <c r="T1366" s="20"/>
      <c r="U1366" s="20"/>
      <c r="V1366" s="20"/>
      <c r="W1366" s="20"/>
      <c r="X1366" s="20"/>
      <c r="Y1366" s="20"/>
      <c r="Z1366" s="20"/>
      <c r="AA1366" s="20"/>
      <c r="AB1366" s="20"/>
      <c r="AC1366" s="20"/>
      <c r="AD1366" s="20"/>
      <c r="AE1366" s="27"/>
      <c r="AF1366" t="str">
        <f>IF(AK1366="","",IF(AK1366&gt;0,COUNT($AG$2:AG1366),""))</f>
        <v/>
      </c>
      <c r="AG1366" s="24">
        <f t="shared" si="381"/>
        <v>5</v>
      </c>
      <c r="AH1366" s="24">
        <f>IF(AND($AJ$1=5),'Data Entry'!C1371,"")</f>
        <v>0</v>
      </c>
      <c r="AI1366" s="24">
        <f>IF(AND($AJ$1=5),'Data Entry'!D1371,"")</f>
        <v>0</v>
      </c>
      <c r="AJ1366" s="24" t="str">
        <f t="shared" si="382"/>
        <v/>
      </c>
      <c r="AK1366" s="24">
        <f>IF(AND($AJ$1=5),'Data Entry'!F1371,"")</f>
        <v>0</v>
      </c>
      <c r="AL1366" s="24" t="str">
        <f t="shared" si="383"/>
        <v/>
      </c>
      <c r="AM1366" s="24">
        <f>IF(AND($AJ$1=5),'Data Entry'!G1371,"")</f>
        <v>0</v>
      </c>
      <c r="AN1366" s="24" t="str">
        <f t="shared" si="384"/>
        <v/>
      </c>
      <c r="AO1366" s="24" t="str">
        <f t="shared" si="385"/>
        <v/>
      </c>
      <c r="AP1366" s="24">
        <f>IF(AND($AJ$1=5),'Data Entry'!E1371,"")</f>
        <v>0</v>
      </c>
      <c r="AQ1366" s="24">
        <f>IF(AND($AJ$1=5),'Data Entry'!H1371,"")</f>
        <v>0</v>
      </c>
      <c r="AR1366" s="24">
        <f>IF(AND($AJ$1=5),'Data Entry'!I1371,"")</f>
        <v>0</v>
      </c>
      <c r="AS1366" s="24" t="str">
        <f t="shared" si="386"/>
        <v/>
      </c>
      <c r="AT1366" s="24" t="str">
        <f t="shared" si="387"/>
        <v/>
      </c>
      <c r="AU1366" s="24" t="str">
        <f t="shared" si="388"/>
        <v/>
      </c>
      <c r="AV1366" s="24" t="str">
        <f t="shared" si="389"/>
        <v/>
      </c>
      <c r="AX1366" t="str">
        <f>IF(BC1366="","",IF(BC1366&gt;0,COUNT($AY$2:AY1366),""))</f>
        <v/>
      </c>
      <c r="AY1366" s="24" t="str">
        <f t="shared" si="390"/>
        <v/>
      </c>
      <c r="AZ1366" s="24" t="str">
        <f>IF(AND($BB$1=5,$BC$1=AH1366),'Data Entry'!C1371,"")</f>
        <v/>
      </c>
      <c r="BA1366" s="24" t="str">
        <f>IF(AND($BB$1=5,AG1366=5,$BC$1=AH1366),'Data Entry'!D1371,"")</f>
        <v/>
      </c>
      <c r="BB1366" s="24" t="str">
        <f t="shared" si="391"/>
        <v/>
      </c>
      <c r="BC1366" s="24" t="str">
        <f>IF(AND($BB$1=5,AG1366=5,$BC$1=AH1366),'Data Entry'!F1371,"")</f>
        <v/>
      </c>
      <c r="BD1366" s="24" t="str">
        <f t="shared" si="392"/>
        <v/>
      </c>
      <c r="BE1366" s="24" t="str">
        <f>IF(AND($BB$1=5,AG1366=5,$BC$1=AH1366),'Data Entry'!G1371,"")</f>
        <v/>
      </c>
      <c r="BF1366" s="24" t="str">
        <f t="shared" si="393"/>
        <v/>
      </c>
      <c r="BG1366" s="24" t="str">
        <f t="shared" si="394"/>
        <v/>
      </c>
      <c r="BH1366" s="24" t="str">
        <f>IF(AND($BB$1=5,AG1366=5,$BC$1=AH1366),'Data Entry'!E1371,"")</f>
        <v/>
      </c>
      <c r="BI1366" s="24" t="str">
        <f>IF(AND($BB$1=5,AG1366=5,$BC$1=AH1366),'Data Entry'!H1371,"")</f>
        <v/>
      </c>
      <c r="BJ1366" s="24" t="str">
        <f>IF(AND($BB$1=5,AG1366=5,$BC$1=AH1366),'Data Entry'!I1371,"")</f>
        <v/>
      </c>
      <c r="BK1366" s="24" t="str">
        <f t="shared" si="395"/>
        <v/>
      </c>
      <c r="BL1366" s="24" t="str">
        <f t="shared" si="396"/>
        <v/>
      </c>
      <c r="BM1366" s="24" t="str">
        <f t="shared" si="397"/>
        <v/>
      </c>
      <c r="BN1366" s="24" t="str">
        <f t="shared" si="398"/>
        <v/>
      </c>
    </row>
    <row r="1367" spans="1:66">
      <c r="A1367" s="20"/>
      <c r="B1367" s="20"/>
      <c r="C1367" s="20"/>
      <c r="D1367" s="20"/>
      <c r="E1367" s="20"/>
      <c r="F1367" s="20"/>
      <c r="G1367" s="20"/>
      <c r="H1367" s="20"/>
      <c r="I1367" s="20"/>
      <c r="J1367" s="20"/>
      <c r="K1367" s="20"/>
      <c r="L1367" s="20"/>
      <c r="M1367" s="20"/>
      <c r="N1367" s="20"/>
      <c r="O1367" s="20"/>
      <c r="P1367" s="20"/>
      <c r="Q1367" s="20"/>
      <c r="R1367" s="20"/>
      <c r="S1367" s="20"/>
      <c r="T1367" s="20"/>
      <c r="U1367" s="20"/>
      <c r="V1367" s="20"/>
      <c r="W1367" s="20"/>
      <c r="X1367" s="20"/>
      <c r="Y1367" s="20"/>
      <c r="Z1367" s="20"/>
      <c r="AA1367" s="20"/>
      <c r="AB1367" s="20"/>
      <c r="AC1367" s="20"/>
      <c r="AD1367" s="20"/>
      <c r="AE1367" s="27"/>
      <c r="AF1367" t="str">
        <f>IF(AK1367="","",IF(AK1367&gt;0,COUNT($AG$2:AG1367),""))</f>
        <v/>
      </c>
      <c r="AG1367" s="24">
        <f t="shared" si="381"/>
        <v>5</v>
      </c>
      <c r="AH1367" s="24">
        <f>IF(AND($AJ$1=5),'Data Entry'!C1372,"")</f>
        <v>0</v>
      </c>
      <c r="AI1367" s="24">
        <f>IF(AND($AJ$1=5),'Data Entry'!D1372,"")</f>
        <v>0</v>
      </c>
      <c r="AJ1367" s="24" t="str">
        <f t="shared" si="382"/>
        <v/>
      </c>
      <c r="AK1367" s="24">
        <f>IF(AND($AJ$1=5),'Data Entry'!F1372,"")</f>
        <v>0</v>
      </c>
      <c r="AL1367" s="24" t="str">
        <f t="shared" si="383"/>
        <v/>
      </c>
      <c r="AM1367" s="24">
        <f>IF(AND($AJ$1=5),'Data Entry'!G1372,"")</f>
        <v>0</v>
      </c>
      <c r="AN1367" s="24" t="str">
        <f t="shared" si="384"/>
        <v/>
      </c>
      <c r="AO1367" s="24" t="str">
        <f t="shared" si="385"/>
        <v/>
      </c>
      <c r="AP1367" s="24">
        <f>IF(AND($AJ$1=5),'Data Entry'!E1372,"")</f>
        <v>0</v>
      </c>
      <c r="AQ1367" s="24">
        <f>IF(AND($AJ$1=5),'Data Entry'!H1372,"")</f>
        <v>0</v>
      </c>
      <c r="AR1367" s="24">
        <f>IF(AND($AJ$1=5),'Data Entry'!I1372,"")</f>
        <v>0</v>
      </c>
      <c r="AS1367" s="24" t="str">
        <f t="shared" si="386"/>
        <v/>
      </c>
      <c r="AT1367" s="24" t="str">
        <f t="shared" si="387"/>
        <v/>
      </c>
      <c r="AU1367" s="24" t="str">
        <f t="shared" si="388"/>
        <v/>
      </c>
      <c r="AV1367" s="24" t="str">
        <f t="shared" si="389"/>
        <v/>
      </c>
      <c r="AX1367" t="str">
        <f>IF(BC1367="","",IF(BC1367&gt;0,COUNT($AY$2:AY1367),""))</f>
        <v/>
      </c>
      <c r="AY1367" s="24" t="str">
        <f t="shared" si="390"/>
        <v/>
      </c>
      <c r="AZ1367" s="24" t="str">
        <f>IF(AND($BB$1=5,$BC$1=AH1367),'Data Entry'!C1372,"")</f>
        <v/>
      </c>
      <c r="BA1367" s="24" t="str">
        <f>IF(AND($BB$1=5,AG1367=5,$BC$1=AH1367),'Data Entry'!D1372,"")</f>
        <v/>
      </c>
      <c r="BB1367" s="24" t="str">
        <f t="shared" si="391"/>
        <v/>
      </c>
      <c r="BC1367" s="24" t="str">
        <f>IF(AND($BB$1=5,AG1367=5,$BC$1=AH1367),'Data Entry'!F1372,"")</f>
        <v/>
      </c>
      <c r="BD1367" s="24" t="str">
        <f t="shared" si="392"/>
        <v/>
      </c>
      <c r="BE1367" s="24" t="str">
        <f>IF(AND($BB$1=5,AG1367=5,$BC$1=AH1367),'Data Entry'!G1372,"")</f>
        <v/>
      </c>
      <c r="BF1367" s="24" t="str">
        <f t="shared" si="393"/>
        <v/>
      </c>
      <c r="BG1367" s="24" t="str">
        <f t="shared" si="394"/>
        <v/>
      </c>
      <c r="BH1367" s="24" t="str">
        <f>IF(AND($BB$1=5,AG1367=5,$BC$1=AH1367),'Data Entry'!E1372,"")</f>
        <v/>
      </c>
      <c r="BI1367" s="24" t="str">
        <f>IF(AND($BB$1=5,AG1367=5,$BC$1=AH1367),'Data Entry'!H1372,"")</f>
        <v/>
      </c>
      <c r="BJ1367" s="24" t="str">
        <f>IF(AND($BB$1=5,AG1367=5,$BC$1=AH1367),'Data Entry'!I1372,"")</f>
        <v/>
      </c>
      <c r="BK1367" s="24" t="str">
        <f t="shared" si="395"/>
        <v/>
      </c>
      <c r="BL1367" s="24" t="str">
        <f t="shared" si="396"/>
        <v/>
      </c>
      <c r="BM1367" s="24" t="str">
        <f t="shared" si="397"/>
        <v/>
      </c>
      <c r="BN1367" s="24" t="str">
        <f t="shared" si="398"/>
        <v/>
      </c>
    </row>
    <row r="1368" spans="1:66">
      <c r="A1368" s="20"/>
      <c r="B1368" s="20"/>
      <c r="C1368" s="20"/>
      <c r="D1368" s="20"/>
      <c r="E1368" s="20"/>
      <c r="F1368" s="20"/>
      <c r="G1368" s="20"/>
      <c r="H1368" s="20"/>
      <c r="I1368" s="20"/>
      <c r="J1368" s="20"/>
      <c r="K1368" s="20"/>
      <c r="L1368" s="20"/>
      <c r="M1368" s="20"/>
      <c r="N1368" s="20"/>
      <c r="O1368" s="20"/>
      <c r="P1368" s="20"/>
      <c r="Q1368" s="20"/>
      <c r="R1368" s="20"/>
      <c r="S1368" s="20"/>
      <c r="T1368" s="20"/>
      <c r="U1368" s="20"/>
      <c r="V1368" s="20"/>
      <c r="W1368" s="20"/>
      <c r="X1368" s="20"/>
      <c r="Y1368" s="20"/>
      <c r="Z1368" s="20"/>
      <c r="AA1368" s="20"/>
      <c r="AB1368" s="20"/>
      <c r="AC1368" s="20"/>
      <c r="AD1368" s="20"/>
      <c r="AE1368" s="27"/>
      <c r="AF1368" t="str">
        <f>IF(AK1368="","",IF(AK1368&gt;0,COUNT($AG$2:AG1368),""))</f>
        <v/>
      </c>
      <c r="AG1368" s="24">
        <f t="shared" si="381"/>
        <v>5</v>
      </c>
      <c r="AH1368" s="24">
        <f>IF(AND($AJ$1=5),'Data Entry'!C1373,"")</f>
        <v>0</v>
      </c>
      <c r="AI1368" s="24">
        <f>IF(AND($AJ$1=5),'Data Entry'!D1373,"")</f>
        <v>0</v>
      </c>
      <c r="AJ1368" s="24" t="str">
        <f t="shared" si="382"/>
        <v/>
      </c>
      <c r="AK1368" s="24">
        <f>IF(AND($AJ$1=5),'Data Entry'!F1373,"")</f>
        <v>0</v>
      </c>
      <c r="AL1368" s="24" t="str">
        <f t="shared" si="383"/>
        <v/>
      </c>
      <c r="AM1368" s="24">
        <f>IF(AND($AJ$1=5),'Data Entry'!G1373,"")</f>
        <v>0</v>
      </c>
      <c r="AN1368" s="24" t="str">
        <f t="shared" si="384"/>
        <v/>
      </c>
      <c r="AO1368" s="24" t="str">
        <f t="shared" si="385"/>
        <v/>
      </c>
      <c r="AP1368" s="24">
        <f>IF(AND($AJ$1=5),'Data Entry'!E1373,"")</f>
        <v>0</v>
      </c>
      <c r="AQ1368" s="24">
        <f>IF(AND($AJ$1=5),'Data Entry'!H1373,"")</f>
        <v>0</v>
      </c>
      <c r="AR1368" s="24">
        <f>IF(AND($AJ$1=5),'Data Entry'!I1373,"")</f>
        <v>0</v>
      </c>
      <c r="AS1368" s="24" t="str">
        <f t="shared" si="386"/>
        <v/>
      </c>
      <c r="AT1368" s="24" t="str">
        <f t="shared" si="387"/>
        <v/>
      </c>
      <c r="AU1368" s="24" t="str">
        <f t="shared" si="388"/>
        <v/>
      </c>
      <c r="AV1368" s="24" t="str">
        <f t="shared" si="389"/>
        <v/>
      </c>
      <c r="AX1368" t="str">
        <f>IF(BC1368="","",IF(BC1368&gt;0,COUNT($AY$2:AY1368),""))</f>
        <v/>
      </c>
      <c r="AY1368" s="24" t="str">
        <f t="shared" si="390"/>
        <v/>
      </c>
      <c r="AZ1368" s="24" t="str">
        <f>IF(AND($BB$1=5,$BC$1=AH1368),'Data Entry'!C1373,"")</f>
        <v/>
      </c>
      <c r="BA1368" s="24" t="str">
        <f>IF(AND($BB$1=5,AG1368=5,$BC$1=AH1368),'Data Entry'!D1373,"")</f>
        <v/>
      </c>
      <c r="BB1368" s="24" t="str">
        <f t="shared" si="391"/>
        <v/>
      </c>
      <c r="BC1368" s="24" t="str">
        <f>IF(AND($BB$1=5,AG1368=5,$BC$1=AH1368),'Data Entry'!F1373,"")</f>
        <v/>
      </c>
      <c r="BD1368" s="24" t="str">
        <f t="shared" si="392"/>
        <v/>
      </c>
      <c r="BE1368" s="24" t="str">
        <f>IF(AND($BB$1=5,AG1368=5,$BC$1=AH1368),'Data Entry'!G1373,"")</f>
        <v/>
      </c>
      <c r="BF1368" s="24" t="str">
        <f t="shared" si="393"/>
        <v/>
      </c>
      <c r="BG1368" s="24" t="str">
        <f t="shared" si="394"/>
        <v/>
      </c>
      <c r="BH1368" s="24" t="str">
        <f>IF(AND($BB$1=5,AG1368=5,$BC$1=AH1368),'Data Entry'!E1373,"")</f>
        <v/>
      </c>
      <c r="BI1368" s="24" t="str">
        <f>IF(AND($BB$1=5,AG1368=5,$BC$1=AH1368),'Data Entry'!H1373,"")</f>
        <v/>
      </c>
      <c r="BJ1368" s="24" t="str">
        <f>IF(AND($BB$1=5,AG1368=5,$BC$1=AH1368),'Data Entry'!I1373,"")</f>
        <v/>
      </c>
      <c r="BK1368" s="24" t="str">
        <f t="shared" si="395"/>
        <v/>
      </c>
      <c r="BL1368" s="24" t="str">
        <f t="shared" si="396"/>
        <v/>
      </c>
      <c r="BM1368" s="24" t="str">
        <f t="shared" si="397"/>
        <v/>
      </c>
      <c r="BN1368" s="24" t="str">
        <f t="shared" si="398"/>
        <v/>
      </c>
    </row>
    <row r="1369" spans="1:66">
      <c r="A1369" s="20"/>
      <c r="B1369" s="20"/>
      <c r="C1369" s="20"/>
      <c r="D1369" s="20"/>
      <c r="E1369" s="20"/>
      <c r="F1369" s="20"/>
      <c r="G1369" s="20"/>
      <c r="H1369" s="20"/>
      <c r="I1369" s="20"/>
      <c r="J1369" s="20"/>
      <c r="K1369" s="20"/>
      <c r="L1369" s="20"/>
      <c r="M1369" s="20"/>
      <c r="N1369" s="20"/>
      <c r="O1369" s="20"/>
      <c r="P1369" s="20"/>
      <c r="Q1369" s="20"/>
      <c r="R1369" s="20"/>
      <c r="S1369" s="20"/>
      <c r="T1369" s="20"/>
      <c r="U1369" s="20"/>
      <c r="V1369" s="20"/>
      <c r="W1369" s="20"/>
      <c r="X1369" s="20"/>
      <c r="Y1369" s="20"/>
      <c r="Z1369" s="20"/>
      <c r="AA1369" s="20"/>
      <c r="AB1369" s="20"/>
      <c r="AC1369" s="20"/>
      <c r="AD1369" s="20"/>
      <c r="AE1369" s="27"/>
      <c r="AF1369" t="str">
        <f>IF(AK1369="","",IF(AK1369&gt;0,COUNT($AG$2:AG1369),""))</f>
        <v/>
      </c>
      <c r="AG1369" s="24">
        <f t="shared" si="381"/>
        <v>5</v>
      </c>
      <c r="AH1369" s="24">
        <f>IF(AND($AJ$1=5),'Data Entry'!C1374,"")</f>
        <v>0</v>
      </c>
      <c r="AI1369" s="24">
        <f>IF(AND($AJ$1=5),'Data Entry'!D1374,"")</f>
        <v>0</v>
      </c>
      <c r="AJ1369" s="24" t="str">
        <f t="shared" si="382"/>
        <v/>
      </c>
      <c r="AK1369" s="24">
        <f>IF(AND($AJ$1=5),'Data Entry'!F1374,"")</f>
        <v>0</v>
      </c>
      <c r="AL1369" s="24" t="str">
        <f t="shared" si="383"/>
        <v/>
      </c>
      <c r="AM1369" s="24">
        <f>IF(AND($AJ$1=5),'Data Entry'!G1374,"")</f>
        <v>0</v>
      </c>
      <c r="AN1369" s="24" t="str">
        <f t="shared" si="384"/>
        <v/>
      </c>
      <c r="AO1369" s="24" t="str">
        <f t="shared" si="385"/>
        <v/>
      </c>
      <c r="AP1369" s="24">
        <f>IF(AND($AJ$1=5),'Data Entry'!E1374,"")</f>
        <v>0</v>
      </c>
      <c r="AQ1369" s="24">
        <f>IF(AND($AJ$1=5),'Data Entry'!H1374,"")</f>
        <v>0</v>
      </c>
      <c r="AR1369" s="24">
        <f>IF(AND($AJ$1=5),'Data Entry'!I1374,"")</f>
        <v>0</v>
      </c>
      <c r="AS1369" s="24" t="str">
        <f t="shared" si="386"/>
        <v/>
      </c>
      <c r="AT1369" s="24" t="str">
        <f t="shared" si="387"/>
        <v/>
      </c>
      <c r="AU1369" s="24" t="str">
        <f t="shared" si="388"/>
        <v/>
      </c>
      <c r="AV1369" s="24" t="str">
        <f t="shared" si="389"/>
        <v/>
      </c>
      <c r="AX1369" t="str">
        <f>IF(BC1369="","",IF(BC1369&gt;0,COUNT($AY$2:AY1369),""))</f>
        <v/>
      </c>
      <c r="AY1369" s="24" t="str">
        <f t="shared" si="390"/>
        <v/>
      </c>
      <c r="AZ1369" s="24" t="str">
        <f>IF(AND($BB$1=5,$BC$1=AH1369),'Data Entry'!C1374,"")</f>
        <v/>
      </c>
      <c r="BA1369" s="24" t="str">
        <f>IF(AND($BB$1=5,AG1369=5,$BC$1=AH1369),'Data Entry'!D1374,"")</f>
        <v/>
      </c>
      <c r="BB1369" s="24" t="str">
        <f t="shared" si="391"/>
        <v/>
      </c>
      <c r="BC1369" s="24" t="str">
        <f>IF(AND($BB$1=5,AG1369=5,$BC$1=AH1369),'Data Entry'!F1374,"")</f>
        <v/>
      </c>
      <c r="BD1369" s="24" t="str">
        <f t="shared" si="392"/>
        <v/>
      </c>
      <c r="BE1369" s="24" t="str">
        <f>IF(AND($BB$1=5,AG1369=5,$BC$1=AH1369),'Data Entry'!G1374,"")</f>
        <v/>
      </c>
      <c r="BF1369" s="24" t="str">
        <f t="shared" si="393"/>
        <v/>
      </c>
      <c r="BG1369" s="24" t="str">
        <f t="shared" si="394"/>
        <v/>
      </c>
      <c r="BH1369" s="24" t="str">
        <f>IF(AND($BB$1=5,AG1369=5,$BC$1=AH1369),'Data Entry'!E1374,"")</f>
        <v/>
      </c>
      <c r="BI1369" s="24" t="str">
        <f>IF(AND($BB$1=5,AG1369=5,$BC$1=AH1369),'Data Entry'!H1374,"")</f>
        <v/>
      </c>
      <c r="BJ1369" s="24" t="str">
        <f>IF(AND($BB$1=5,AG1369=5,$BC$1=AH1369),'Data Entry'!I1374,"")</f>
        <v/>
      </c>
      <c r="BK1369" s="24" t="str">
        <f t="shared" si="395"/>
        <v/>
      </c>
      <c r="BL1369" s="24" t="str">
        <f t="shared" si="396"/>
        <v/>
      </c>
      <c r="BM1369" s="24" t="str">
        <f t="shared" si="397"/>
        <v/>
      </c>
      <c r="BN1369" s="24" t="str">
        <f t="shared" si="398"/>
        <v/>
      </c>
    </row>
    <row r="1370" spans="1:66">
      <c r="A1370" s="20"/>
      <c r="B1370" s="20"/>
      <c r="C1370" s="20"/>
      <c r="D1370" s="20"/>
      <c r="E1370" s="20"/>
      <c r="F1370" s="20"/>
      <c r="G1370" s="20"/>
      <c r="H1370" s="20"/>
      <c r="I1370" s="20"/>
      <c r="J1370" s="20"/>
      <c r="K1370" s="20"/>
      <c r="L1370" s="20"/>
      <c r="M1370" s="20"/>
      <c r="N1370" s="20"/>
      <c r="O1370" s="20"/>
      <c r="P1370" s="20"/>
      <c r="Q1370" s="20"/>
      <c r="R1370" s="20"/>
      <c r="S1370" s="20"/>
      <c r="T1370" s="20"/>
      <c r="U1370" s="20"/>
      <c r="V1370" s="20"/>
      <c r="W1370" s="20"/>
      <c r="X1370" s="20"/>
      <c r="Y1370" s="20"/>
      <c r="Z1370" s="20"/>
      <c r="AA1370" s="20"/>
      <c r="AB1370" s="20"/>
      <c r="AC1370" s="20"/>
      <c r="AD1370" s="20"/>
      <c r="AE1370" s="27"/>
      <c r="AF1370" t="str">
        <f>IF(AK1370="","",IF(AK1370&gt;0,COUNT($AG$2:AG1370),""))</f>
        <v/>
      </c>
      <c r="AG1370" s="24">
        <f t="shared" si="381"/>
        <v>5</v>
      </c>
      <c r="AH1370" s="24">
        <f>IF(AND($AJ$1=5),'Data Entry'!C1375,"")</f>
        <v>0</v>
      </c>
      <c r="AI1370" s="24">
        <f>IF(AND($AJ$1=5),'Data Entry'!D1375,"")</f>
        <v>0</v>
      </c>
      <c r="AJ1370" s="24" t="str">
        <f t="shared" si="382"/>
        <v/>
      </c>
      <c r="AK1370" s="24">
        <f>IF(AND($AJ$1=5),'Data Entry'!F1375,"")</f>
        <v>0</v>
      </c>
      <c r="AL1370" s="24" t="str">
        <f t="shared" si="383"/>
        <v/>
      </c>
      <c r="AM1370" s="24">
        <f>IF(AND($AJ$1=5),'Data Entry'!G1375,"")</f>
        <v>0</v>
      </c>
      <c r="AN1370" s="24" t="str">
        <f t="shared" si="384"/>
        <v/>
      </c>
      <c r="AO1370" s="24" t="str">
        <f t="shared" si="385"/>
        <v/>
      </c>
      <c r="AP1370" s="24">
        <f>IF(AND($AJ$1=5),'Data Entry'!E1375,"")</f>
        <v>0</v>
      </c>
      <c r="AQ1370" s="24">
        <f>IF(AND($AJ$1=5),'Data Entry'!H1375,"")</f>
        <v>0</v>
      </c>
      <c r="AR1370" s="24">
        <f>IF(AND($AJ$1=5),'Data Entry'!I1375,"")</f>
        <v>0</v>
      </c>
      <c r="AS1370" s="24" t="str">
        <f t="shared" si="386"/>
        <v/>
      </c>
      <c r="AT1370" s="24" t="str">
        <f t="shared" si="387"/>
        <v/>
      </c>
      <c r="AU1370" s="24" t="str">
        <f t="shared" si="388"/>
        <v/>
      </c>
      <c r="AV1370" s="24" t="str">
        <f t="shared" si="389"/>
        <v/>
      </c>
      <c r="AX1370" t="str">
        <f>IF(BC1370="","",IF(BC1370&gt;0,COUNT($AY$2:AY1370),""))</f>
        <v/>
      </c>
      <c r="AY1370" s="24" t="str">
        <f t="shared" si="390"/>
        <v/>
      </c>
      <c r="AZ1370" s="24" t="str">
        <f>IF(AND($BB$1=5,$BC$1=AH1370),'Data Entry'!C1375,"")</f>
        <v/>
      </c>
      <c r="BA1370" s="24" t="str">
        <f>IF(AND($BB$1=5,AG1370=5,$BC$1=AH1370),'Data Entry'!D1375,"")</f>
        <v/>
      </c>
      <c r="BB1370" s="24" t="str">
        <f t="shared" si="391"/>
        <v/>
      </c>
      <c r="BC1370" s="24" t="str">
        <f>IF(AND($BB$1=5,AG1370=5,$BC$1=AH1370),'Data Entry'!F1375,"")</f>
        <v/>
      </c>
      <c r="BD1370" s="24" t="str">
        <f t="shared" si="392"/>
        <v/>
      </c>
      <c r="BE1370" s="24" t="str">
        <f>IF(AND($BB$1=5,AG1370=5,$BC$1=AH1370),'Data Entry'!G1375,"")</f>
        <v/>
      </c>
      <c r="BF1370" s="24" t="str">
        <f t="shared" si="393"/>
        <v/>
      </c>
      <c r="BG1370" s="24" t="str">
        <f t="shared" si="394"/>
        <v/>
      </c>
      <c r="BH1370" s="24" t="str">
        <f>IF(AND($BB$1=5,AG1370=5,$BC$1=AH1370),'Data Entry'!E1375,"")</f>
        <v/>
      </c>
      <c r="BI1370" s="24" t="str">
        <f>IF(AND($BB$1=5,AG1370=5,$BC$1=AH1370),'Data Entry'!H1375,"")</f>
        <v/>
      </c>
      <c r="BJ1370" s="24" t="str">
        <f>IF(AND($BB$1=5,AG1370=5,$BC$1=AH1370),'Data Entry'!I1375,"")</f>
        <v/>
      </c>
      <c r="BK1370" s="24" t="str">
        <f t="shared" si="395"/>
        <v/>
      </c>
      <c r="BL1370" s="24" t="str">
        <f t="shared" si="396"/>
        <v/>
      </c>
      <c r="BM1370" s="24" t="str">
        <f t="shared" si="397"/>
        <v/>
      </c>
      <c r="BN1370" s="24" t="str">
        <f t="shared" si="398"/>
        <v/>
      </c>
    </row>
    <row r="1371" spans="1:66">
      <c r="A1371" s="20"/>
      <c r="B1371" s="20"/>
      <c r="C1371" s="20"/>
      <c r="D1371" s="20"/>
      <c r="E1371" s="20"/>
      <c r="F1371" s="20"/>
      <c r="G1371" s="20"/>
      <c r="H1371" s="20"/>
      <c r="I1371" s="20"/>
      <c r="J1371" s="20"/>
      <c r="K1371" s="20"/>
      <c r="L1371" s="20"/>
      <c r="M1371" s="20"/>
      <c r="N1371" s="20"/>
      <c r="O1371" s="20"/>
      <c r="P1371" s="20"/>
      <c r="Q1371" s="20"/>
      <c r="R1371" s="20"/>
      <c r="S1371" s="20"/>
      <c r="T1371" s="20"/>
      <c r="U1371" s="20"/>
      <c r="V1371" s="20"/>
      <c r="W1371" s="20"/>
      <c r="X1371" s="20"/>
      <c r="Y1371" s="20"/>
      <c r="Z1371" s="20"/>
      <c r="AA1371" s="20"/>
      <c r="AB1371" s="20"/>
      <c r="AC1371" s="20"/>
      <c r="AD1371" s="20"/>
      <c r="AE1371" s="27"/>
      <c r="AF1371" t="str">
        <f>IF(AK1371="","",IF(AK1371&gt;0,COUNT($AG$2:AG1371),""))</f>
        <v/>
      </c>
      <c r="AG1371" s="24">
        <f t="shared" si="381"/>
        <v>5</v>
      </c>
      <c r="AH1371" s="24">
        <f>IF(AND($AJ$1=5),'Data Entry'!C1376,"")</f>
        <v>0</v>
      </c>
      <c r="AI1371" s="24">
        <f>IF(AND($AJ$1=5),'Data Entry'!D1376,"")</f>
        <v>0</v>
      </c>
      <c r="AJ1371" s="24" t="str">
        <f t="shared" si="382"/>
        <v/>
      </c>
      <c r="AK1371" s="24">
        <f>IF(AND($AJ$1=5),'Data Entry'!F1376,"")</f>
        <v>0</v>
      </c>
      <c r="AL1371" s="24" t="str">
        <f t="shared" si="383"/>
        <v/>
      </c>
      <c r="AM1371" s="24">
        <f>IF(AND($AJ$1=5),'Data Entry'!G1376,"")</f>
        <v>0</v>
      </c>
      <c r="AN1371" s="24" t="str">
        <f t="shared" si="384"/>
        <v/>
      </c>
      <c r="AO1371" s="24" t="str">
        <f t="shared" si="385"/>
        <v/>
      </c>
      <c r="AP1371" s="24">
        <f>IF(AND($AJ$1=5),'Data Entry'!E1376,"")</f>
        <v>0</v>
      </c>
      <c r="AQ1371" s="24">
        <f>IF(AND($AJ$1=5),'Data Entry'!H1376,"")</f>
        <v>0</v>
      </c>
      <c r="AR1371" s="24">
        <f>IF(AND($AJ$1=5),'Data Entry'!I1376,"")</f>
        <v>0</v>
      </c>
      <c r="AS1371" s="24" t="str">
        <f t="shared" si="386"/>
        <v/>
      </c>
      <c r="AT1371" s="24" t="str">
        <f t="shared" si="387"/>
        <v/>
      </c>
      <c r="AU1371" s="24" t="str">
        <f t="shared" si="388"/>
        <v/>
      </c>
      <c r="AV1371" s="24" t="str">
        <f t="shared" si="389"/>
        <v/>
      </c>
      <c r="AX1371" t="str">
        <f>IF(BC1371="","",IF(BC1371&gt;0,COUNT($AY$2:AY1371),""))</f>
        <v/>
      </c>
      <c r="AY1371" s="24" t="str">
        <f t="shared" si="390"/>
        <v/>
      </c>
      <c r="AZ1371" s="24" t="str">
        <f>IF(AND($BB$1=5,$BC$1=AH1371),'Data Entry'!C1376,"")</f>
        <v/>
      </c>
      <c r="BA1371" s="24" t="str">
        <f>IF(AND($BB$1=5,AG1371=5,$BC$1=AH1371),'Data Entry'!D1376,"")</f>
        <v/>
      </c>
      <c r="BB1371" s="24" t="str">
        <f t="shared" si="391"/>
        <v/>
      </c>
      <c r="BC1371" s="24" t="str">
        <f>IF(AND($BB$1=5,AG1371=5,$BC$1=AH1371),'Data Entry'!F1376,"")</f>
        <v/>
      </c>
      <c r="BD1371" s="24" t="str">
        <f t="shared" si="392"/>
        <v/>
      </c>
      <c r="BE1371" s="24" t="str">
        <f>IF(AND($BB$1=5,AG1371=5,$BC$1=AH1371),'Data Entry'!G1376,"")</f>
        <v/>
      </c>
      <c r="BF1371" s="24" t="str">
        <f t="shared" si="393"/>
        <v/>
      </c>
      <c r="BG1371" s="24" t="str">
        <f t="shared" si="394"/>
        <v/>
      </c>
      <c r="BH1371" s="24" t="str">
        <f>IF(AND($BB$1=5,AG1371=5,$BC$1=AH1371),'Data Entry'!E1376,"")</f>
        <v/>
      </c>
      <c r="BI1371" s="24" t="str">
        <f>IF(AND($BB$1=5,AG1371=5,$BC$1=AH1371),'Data Entry'!H1376,"")</f>
        <v/>
      </c>
      <c r="BJ1371" s="24" t="str">
        <f>IF(AND($BB$1=5,AG1371=5,$BC$1=AH1371),'Data Entry'!I1376,"")</f>
        <v/>
      </c>
      <c r="BK1371" s="24" t="str">
        <f t="shared" si="395"/>
        <v/>
      </c>
      <c r="BL1371" s="24" t="str">
        <f t="shared" si="396"/>
        <v/>
      </c>
      <c r="BM1371" s="24" t="str">
        <f t="shared" si="397"/>
        <v/>
      </c>
      <c r="BN1371" s="24" t="str">
        <f t="shared" si="398"/>
        <v/>
      </c>
    </row>
    <row r="1372" spans="1:66">
      <c r="A1372" s="20"/>
      <c r="B1372" s="20"/>
      <c r="C1372" s="20"/>
      <c r="D1372" s="20"/>
      <c r="E1372" s="20"/>
      <c r="F1372" s="20"/>
      <c r="G1372" s="20"/>
      <c r="H1372" s="20"/>
      <c r="I1372" s="20"/>
      <c r="J1372" s="20"/>
      <c r="K1372" s="20"/>
      <c r="L1372" s="20"/>
      <c r="M1372" s="20"/>
      <c r="N1372" s="20"/>
      <c r="O1372" s="20"/>
      <c r="P1372" s="20"/>
      <c r="Q1372" s="20"/>
      <c r="R1372" s="20"/>
      <c r="S1372" s="20"/>
      <c r="T1372" s="20"/>
      <c r="U1372" s="20"/>
      <c r="V1372" s="20"/>
      <c r="W1372" s="20"/>
      <c r="X1372" s="20"/>
      <c r="Y1372" s="20"/>
      <c r="Z1372" s="20"/>
      <c r="AA1372" s="20"/>
      <c r="AB1372" s="20"/>
      <c r="AC1372" s="20"/>
      <c r="AD1372" s="20"/>
      <c r="AE1372" s="27"/>
      <c r="AF1372" t="str">
        <f>IF(AK1372="","",IF(AK1372&gt;0,COUNT($AG$2:AG1372),""))</f>
        <v/>
      </c>
      <c r="AG1372" s="24">
        <f t="shared" si="381"/>
        <v>5</v>
      </c>
      <c r="AH1372" s="24">
        <f>IF(AND($AJ$1=5),'Data Entry'!C1377,"")</f>
        <v>0</v>
      </c>
      <c r="AI1372" s="24">
        <f>IF(AND($AJ$1=5),'Data Entry'!D1377,"")</f>
        <v>0</v>
      </c>
      <c r="AJ1372" s="24" t="str">
        <f t="shared" si="382"/>
        <v/>
      </c>
      <c r="AK1372" s="24">
        <f>IF(AND($AJ$1=5),'Data Entry'!F1377,"")</f>
        <v>0</v>
      </c>
      <c r="AL1372" s="24" t="str">
        <f t="shared" si="383"/>
        <v/>
      </c>
      <c r="AM1372" s="24">
        <f>IF(AND($AJ$1=5),'Data Entry'!G1377,"")</f>
        <v>0</v>
      </c>
      <c r="AN1372" s="24" t="str">
        <f t="shared" si="384"/>
        <v/>
      </c>
      <c r="AO1372" s="24" t="str">
        <f t="shared" si="385"/>
        <v/>
      </c>
      <c r="AP1372" s="24">
        <f>IF(AND($AJ$1=5),'Data Entry'!E1377,"")</f>
        <v>0</v>
      </c>
      <c r="AQ1372" s="24">
        <f>IF(AND($AJ$1=5),'Data Entry'!H1377,"")</f>
        <v>0</v>
      </c>
      <c r="AR1372" s="24">
        <f>IF(AND($AJ$1=5),'Data Entry'!I1377,"")</f>
        <v>0</v>
      </c>
      <c r="AS1372" s="24" t="str">
        <f t="shared" si="386"/>
        <v/>
      </c>
      <c r="AT1372" s="24" t="str">
        <f t="shared" si="387"/>
        <v/>
      </c>
      <c r="AU1372" s="24" t="str">
        <f t="shared" si="388"/>
        <v/>
      </c>
      <c r="AV1372" s="24" t="str">
        <f t="shared" si="389"/>
        <v/>
      </c>
      <c r="AX1372" t="str">
        <f>IF(BC1372="","",IF(BC1372&gt;0,COUNT($AY$2:AY1372),""))</f>
        <v/>
      </c>
      <c r="AY1372" s="24" t="str">
        <f t="shared" si="390"/>
        <v/>
      </c>
      <c r="AZ1372" s="24" t="str">
        <f>IF(AND($BB$1=5,$BC$1=AH1372),'Data Entry'!C1377,"")</f>
        <v/>
      </c>
      <c r="BA1372" s="24" t="str">
        <f>IF(AND($BB$1=5,AG1372=5,$BC$1=AH1372),'Data Entry'!D1377,"")</f>
        <v/>
      </c>
      <c r="BB1372" s="24" t="str">
        <f t="shared" si="391"/>
        <v/>
      </c>
      <c r="BC1372" s="24" t="str">
        <f>IF(AND($BB$1=5,AG1372=5,$BC$1=AH1372),'Data Entry'!F1377,"")</f>
        <v/>
      </c>
      <c r="BD1372" s="24" t="str">
        <f t="shared" si="392"/>
        <v/>
      </c>
      <c r="BE1372" s="24" t="str">
        <f>IF(AND($BB$1=5,AG1372=5,$BC$1=AH1372),'Data Entry'!G1377,"")</f>
        <v/>
      </c>
      <c r="BF1372" s="24" t="str">
        <f t="shared" si="393"/>
        <v/>
      </c>
      <c r="BG1372" s="24" t="str">
        <f t="shared" si="394"/>
        <v/>
      </c>
      <c r="BH1372" s="24" t="str">
        <f>IF(AND($BB$1=5,AG1372=5,$BC$1=AH1372),'Data Entry'!E1377,"")</f>
        <v/>
      </c>
      <c r="BI1372" s="24" t="str">
        <f>IF(AND($BB$1=5,AG1372=5,$BC$1=AH1372),'Data Entry'!H1377,"")</f>
        <v/>
      </c>
      <c r="BJ1372" s="24" t="str">
        <f>IF(AND($BB$1=5,AG1372=5,$BC$1=AH1372),'Data Entry'!I1377,"")</f>
        <v/>
      </c>
      <c r="BK1372" s="24" t="str">
        <f t="shared" si="395"/>
        <v/>
      </c>
      <c r="BL1372" s="24" t="str">
        <f t="shared" si="396"/>
        <v/>
      </c>
      <c r="BM1372" s="24" t="str">
        <f t="shared" si="397"/>
        <v/>
      </c>
      <c r="BN1372" s="24" t="str">
        <f t="shared" si="398"/>
        <v/>
      </c>
    </row>
    <row r="1373" spans="1:66">
      <c r="A1373" s="20"/>
      <c r="B1373" s="20"/>
      <c r="C1373" s="20"/>
      <c r="D1373" s="20"/>
      <c r="E1373" s="20"/>
      <c r="F1373" s="20"/>
      <c r="G1373" s="20"/>
      <c r="H1373" s="20"/>
      <c r="I1373" s="20"/>
      <c r="J1373" s="20"/>
      <c r="K1373" s="20"/>
      <c r="L1373" s="20"/>
      <c r="M1373" s="20"/>
      <c r="N1373" s="20"/>
      <c r="O1373" s="20"/>
      <c r="P1373" s="20"/>
      <c r="Q1373" s="20"/>
      <c r="R1373" s="20"/>
      <c r="S1373" s="20"/>
      <c r="T1373" s="20"/>
      <c r="U1373" s="20"/>
      <c r="V1373" s="20"/>
      <c r="W1373" s="20"/>
      <c r="X1373" s="20"/>
      <c r="Y1373" s="20"/>
      <c r="Z1373" s="20"/>
      <c r="AA1373" s="20"/>
      <c r="AB1373" s="20"/>
      <c r="AC1373" s="20"/>
      <c r="AD1373" s="20"/>
      <c r="AE1373" s="27"/>
      <c r="AF1373" t="str">
        <f>IF(AK1373="","",IF(AK1373&gt;0,COUNT($AG$2:AG1373),""))</f>
        <v/>
      </c>
      <c r="AG1373" s="24">
        <f t="shared" si="381"/>
        <v>5</v>
      </c>
      <c r="AH1373" s="24">
        <f>IF(AND($AJ$1=5),'Data Entry'!C1378,"")</f>
        <v>0</v>
      </c>
      <c r="AI1373" s="24">
        <f>IF(AND($AJ$1=5),'Data Entry'!D1378,"")</f>
        <v>0</v>
      </c>
      <c r="AJ1373" s="24" t="str">
        <f t="shared" si="382"/>
        <v/>
      </c>
      <c r="AK1373" s="24">
        <f>IF(AND($AJ$1=5),'Data Entry'!F1378,"")</f>
        <v>0</v>
      </c>
      <c r="AL1373" s="24" t="str">
        <f t="shared" si="383"/>
        <v/>
      </c>
      <c r="AM1373" s="24">
        <f>IF(AND($AJ$1=5),'Data Entry'!G1378,"")</f>
        <v>0</v>
      </c>
      <c r="AN1373" s="24" t="str">
        <f t="shared" si="384"/>
        <v/>
      </c>
      <c r="AO1373" s="24" t="str">
        <f t="shared" si="385"/>
        <v/>
      </c>
      <c r="AP1373" s="24">
        <f>IF(AND($AJ$1=5),'Data Entry'!E1378,"")</f>
        <v>0</v>
      </c>
      <c r="AQ1373" s="24">
        <f>IF(AND($AJ$1=5),'Data Entry'!H1378,"")</f>
        <v>0</v>
      </c>
      <c r="AR1373" s="24">
        <f>IF(AND($AJ$1=5),'Data Entry'!I1378,"")</f>
        <v>0</v>
      </c>
      <c r="AS1373" s="24" t="str">
        <f t="shared" si="386"/>
        <v/>
      </c>
      <c r="AT1373" s="24" t="str">
        <f t="shared" si="387"/>
        <v/>
      </c>
      <c r="AU1373" s="24" t="str">
        <f t="shared" si="388"/>
        <v/>
      </c>
      <c r="AV1373" s="24" t="str">
        <f t="shared" si="389"/>
        <v/>
      </c>
      <c r="AX1373" t="str">
        <f>IF(BC1373="","",IF(BC1373&gt;0,COUNT($AY$2:AY1373),""))</f>
        <v/>
      </c>
      <c r="AY1373" s="24" t="str">
        <f t="shared" si="390"/>
        <v/>
      </c>
      <c r="AZ1373" s="24" t="str">
        <f>IF(AND($BB$1=5,$BC$1=AH1373),'Data Entry'!C1378,"")</f>
        <v/>
      </c>
      <c r="BA1373" s="24" t="str">
        <f>IF(AND($BB$1=5,AG1373=5,$BC$1=AH1373),'Data Entry'!D1378,"")</f>
        <v/>
      </c>
      <c r="BB1373" s="24" t="str">
        <f t="shared" si="391"/>
        <v/>
      </c>
      <c r="BC1373" s="24" t="str">
        <f>IF(AND($BB$1=5,AG1373=5,$BC$1=AH1373),'Data Entry'!F1378,"")</f>
        <v/>
      </c>
      <c r="BD1373" s="24" t="str">
        <f t="shared" si="392"/>
        <v/>
      </c>
      <c r="BE1373" s="24" t="str">
        <f>IF(AND($BB$1=5,AG1373=5,$BC$1=AH1373),'Data Entry'!G1378,"")</f>
        <v/>
      </c>
      <c r="BF1373" s="24" t="str">
        <f t="shared" si="393"/>
        <v/>
      </c>
      <c r="BG1373" s="24" t="str">
        <f t="shared" si="394"/>
        <v/>
      </c>
      <c r="BH1373" s="24" t="str">
        <f>IF(AND($BB$1=5,AG1373=5,$BC$1=AH1373),'Data Entry'!E1378,"")</f>
        <v/>
      </c>
      <c r="BI1373" s="24" t="str">
        <f>IF(AND($BB$1=5,AG1373=5,$BC$1=AH1373),'Data Entry'!H1378,"")</f>
        <v/>
      </c>
      <c r="BJ1373" s="24" t="str">
        <f>IF(AND($BB$1=5,AG1373=5,$BC$1=AH1373),'Data Entry'!I1378,"")</f>
        <v/>
      </c>
      <c r="BK1373" s="24" t="str">
        <f t="shared" si="395"/>
        <v/>
      </c>
      <c r="BL1373" s="24" t="str">
        <f t="shared" si="396"/>
        <v/>
      </c>
      <c r="BM1373" s="24" t="str">
        <f t="shared" si="397"/>
        <v/>
      </c>
      <c r="BN1373" s="24" t="str">
        <f t="shared" si="398"/>
        <v/>
      </c>
    </row>
    <row r="1374" spans="1:66">
      <c r="A1374" s="20"/>
      <c r="B1374" s="20"/>
      <c r="C1374" s="20"/>
      <c r="D1374" s="20"/>
      <c r="E1374" s="20"/>
      <c r="F1374" s="20"/>
      <c r="G1374" s="20"/>
      <c r="H1374" s="20"/>
      <c r="I1374" s="20"/>
      <c r="J1374" s="20"/>
      <c r="K1374" s="20"/>
      <c r="L1374" s="20"/>
      <c r="M1374" s="20"/>
      <c r="N1374" s="20"/>
      <c r="O1374" s="20"/>
      <c r="P1374" s="20"/>
      <c r="Q1374" s="20"/>
      <c r="R1374" s="20"/>
      <c r="S1374" s="20"/>
      <c r="T1374" s="20"/>
      <c r="U1374" s="20"/>
      <c r="V1374" s="20"/>
      <c r="W1374" s="20"/>
      <c r="X1374" s="20"/>
      <c r="Y1374" s="20"/>
      <c r="Z1374" s="20"/>
      <c r="AA1374" s="20"/>
      <c r="AB1374" s="20"/>
      <c r="AC1374" s="20"/>
      <c r="AD1374" s="20"/>
      <c r="AE1374" s="27"/>
      <c r="AF1374" t="str">
        <f>IF(AK1374="","",IF(AK1374&gt;0,COUNT($AG$2:AG1374),""))</f>
        <v/>
      </c>
      <c r="AG1374" s="24">
        <f t="shared" si="381"/>
        <v>5</v>
      </c>
      <c r="AH1374" s="24">
        <f>IF(AND($AJ$1=5),'Data Entry'!C1379,"")</f>
        <v>0</v>
      </c>
      <c r="AI1374" s="24">
        <f>IF(AND($AJ$1=5),'Data Entry'!D1379,"")</f>
        <v>0</v>
      </c>
      <c r="AJ1374" s="24" t="str">
        <f t="shared" si="382"/>
        <v/>
      </c>
      <c r="AK1374" s="24">
        <f>IF(AND($AJ$1=5),'Data Entry'!F1379,"")</f>
        <v>0</v>
      </c>
      <c r="AL1374" s="24" t="str">
        <f t="shared" si="383"/>
        <v/>
      </c>
      <c r="AM1374" s="24">
        <f>IF(AND($AJ$1=5),'Data Entry'!G1379,"")</f>
        <v>0</v>
      </c>
      <c r="AN1374" s="24" t="str">
        <f t="shared" si="384"/>
        <v/>
      </c>
      <c r="AO1374" s="24" t="str">
        <f t="shared" si="385"/>
        <v/>
      </c>
      <c r="AP1374" s="24">
        <f>IF(AND($AJ$1=5),'Data Entry'!E1379,"")</f>
        <v>0</v>
      </c>
      <c r="AQ1374" s="24">
        <f>IF(AND($AJ$1=5),'Data Entry'!H1379,"")</f>
        <v>0</v>
      </c>
      <c r="AR1374" s="24">
        <f>IF(AND($AJ$1=5),'Data Entry'!I1379,"")</f>
        <v>0</v>
      </c>
      <c r="AS1374" s="24" t="str">
        <f t="shared" si="386"/>
        <v/>
      </c>
      <c r="AT1374" s="24" t="str">
        <f t="shared" si="387"/>
        <v/>
      </c>
      <c r="AU1374" s="24" t="str">
        <f t="shared" si="388"/>
        <v/>
      </c>
      <c r="AV1374" s="24" t="str">
        <f t="shared" si="389"/>
        <v/>
      </c>
      <c r="AX1374" t="str">
        <f>IF(BC1374="","",IF(BC1374&gt;0,COUNT($AY$2:AY1374),""))</f>
        <v/>
      </c>
      <c r="AY1374" s="24" t="str">
        <f t="shared" si="390"/>
        <v/>
      </c>
      <c r="AZ1374" s="24" t="str">
        <f>IF(AND($BB$1=5,$BC$1=AH1374),'Data Entry'!C1379,"")</f>
        <v/>
      </c>
      <c r="BA1374" s="24" t="str">
        <f>IF(AND($BB$1=5,AG1374=5,$BC$1=AH1374),'Data Entry'!D1379,"")</f>
        <v/>
      </c>
      <c r="BB1374" s="24" t="str">
        <f t="shared" si="391"/>
        <v/>
      </c>
      <c r="BC1374" s="24" t="str">
        <f>IF(AND($BB$1=5,AG1374=5,$BC$1=AH1374),'Data Entry'!F1379,"")</f>
        <v/>
      </c>
      <c r="BD1374" s="24" t="str">
        <f t="shared" si="392"/>
        <v/>
      </c>
      <c r="BE1374" s="24" t="str">
        <f>IF(AND($BB$1=5,AG1374=5,$BC$1=AH1374),'Data Entry'!G1379,"")</f>
        <v/>
      </c>
      <c r="BF1374" s="24" t="str">
        <f t="shared" si="393"/>
        <v/>
      </c>
      <c r="BG1374" s="24" t="str">
        <f t="shared" si="394"/>
        <v/>
      </c>
      <c r="BH1374" s="24" t="str">
        <f>IF(AND($BB$1=5,AG1374=5,$BC$1=AH1374),'Data Entry'!E1379,"")</f>
        <v/>
      </c>
      <c r="BI1374" s="24" t="str">
        <f>IF(AND($BB$1=5,AG1374=5,$BC$1=AH1374),'Data Entry'!H1379,"")</f>
        <v/>
      </c>
      <c r="BJ1374" s="24" t="str">
        <f>IF(AND($BB$1=5,AG1374=5,$BC$1=AH1374),'Data Entry'!I1379,"")</f>
        <v/>
      </c>
      <c r="BK1374" s="24" t="str">
        <f t="shared" si="395"/>
        <v/>
      </c>
      <c r="BL1374" s="24" t="str">
        <f t="shared" si="396"/>
        <v/>
      </c>
      <c r="BM1374" s="24" t="str">
        <f t="shared" si="397"/>
        <v/>
      </c>
      <c r="BN1374" s="24" t="str">
        <f t="shared" si="398"/>
        <v/>
      </c>
    </row>
    <row r="1375" spans="1:66">
      <c r="A1375" s="20"/>
      <c r="B1375" s="20"/>
      <c r="C1375" s="20"/>
      <c r="D1375" s="20"/>
      <c r="E1375" s="20"/>
      <c r="F1375" s="20"/>
      <c r="G1375" s="20"/>
      <c r="H1375" s="20"/>
      <c r="I1375" s="20"/>
      <c r="J1375" s="20"/>
      <c r="K1375" s="20"/>
      <c r="L1375" s="20"/>
      <c r="M1375" s="20"/>
      <c r="N1375" s="20"/>
      <c r="O1375" s="20"/>
      <c r="P1375" s="20"/>
      <c r="Q1375" s="20"/>
      <c r="R1375" s="20"/>
      <c r="S1375" s="20"/>
      <c r="T1375" s="20"/>
      <c r="U1375" s="20"/>
      <c r="V1375" s="20"/>
      <c r="W1375" s="20"/>
      <c r="X1375" s="20"/>
      <c r="Y1375" s="20"/>
      <c r="Z1375" s="20"/>
      <c r="AA1375" s="20"/>
      <c r="AB1375" s="20"/>
      <c r="AC1375" s="20"/>
      <c r="AD1375" s="20"/>
      <c r="AE1375" s="27"/>
      <c r="AF1375" t="str">
        <f>IF(AK1375="","",IF(AK1375&gt;0,COUNT($AG$2:AG1375),""))</f>
        <v/>
      </c>
      <c r="AG1375" s="24">
        <f t="shared" si="381"/>
        <v>5</v>
      </c>
      <c r="AH1375" s="24">
        <f>IF(AND($AJ$1=5),'Data Entry'!C1380,"")</f>
        <v>0</v>
      </c>
      <c r="AI1375" s="24">
        <f>IF(AND($AJ$1=5),'Data Entry'!D1380,"")</f>
        <v>0</v>
      </c>
      <c r="AJ1375" s="24" t="str">
        <f t="shared" si="382"/>
        <v/>
      </c>
      <c r="AK1375" s="24">
        <f>IF(AND($AJ$1=5),'Data Entry'!F1380,"")</f>
        <v>0</v>
      </c>
      <c r="AL1375" s="24" t="str">
        <f t="shared" si="383"/>
        <v/>
      </c>
      <c r="AM1375" s="24">
        <f>IF(AND($AJ$1=5),'Data Entry'!G1380,"")</f>
        <v>0</v>
      </c>
      <c r="AN1375" s="24" t="str">
        <f t="shared" si="384"/>
        <v/>
      </c>
      <c r="AO1375" s="24" t="str">
        <f t="shared" si="385"/>
        <v/>
      </c>
      <c r="AP1375" s="24">
        <f>IF(AND($AJ$1=5),'Data Entry'!E1380,"")</f>
        <v>0</v>
      </c>
      <c r="AQ1375" s="24">
        <f>IF(AND($AJ$1=5),'Data Entry'!H1380,"")</f>
        <v>0</v>
      </c>
      <c r="AR1375" s="24">
        <f>IF(AND($AJ$1=5),'Data Entry'!I1380,"")</f>
        <v>0</v>
      </c>
      <c r="AS1375" s="24" t="str">
        <f t="shared" si="386"/>
        <v/>
      </c>
      <c r="AT1375" s="24" t="str">
        <f t="shared" si="387"/>
        <v/>
      </c>
      <c r="AU1375" s="24" t="str">
        <f t="shared" si="388"/>
        <v/>
      </c>
      <c r="AV1375" s="24" t="str">
        <f t="shared" si="389"/>
        <v/>
      </c>
      <c r="AX1375" t="str">
        <f>IF(BC1375="","",IF(BC1375&gt;0,COUNT($AY$2:AY1375),""))</f>
        <v/>
      </c>
      <c r="AY1375" s="24" t="str">
        <f t="shared" si="390"/>
        <v/>
      </c>
      <c r="AZ1375" s="24" t="str">
        <f>IF(AND($BB$1=5,$BC$1=AH1375),'Data Entry'!C1380,"")</f>
        <v/>
      </c>
      <c r="BA1375" s="24" t="str">
        <f>IF(AND($BB$1=5,AG1375=5,$BC$1=AH1375),'Data Entry'!D1380,"")</f>
        <v/>
      </c>
      <c r="BB1375" s="24" t="str">
        <f t="shared" si="391"/>
        <v/>
      </c>
      <c r="BC1375" s="24" t="str">
        <f>IF(AND($BB$1=5,AG1375=5,$BC$1=AH1375),'Data Entry'!F1380,"")</f>
        <v/>
      </c>
      <c r="BD1375" s="24" t="str">
        <f t="shared" si="392"/>
        <v/>
      </c>
      <c r="BE1375" s="24" t="str">
        <f>IF(AND($BB$1=5,AG1375=5,$BC$1=AH1375),'Data Entry'!G1380,"")</f>
        <v/>
      </c>
      <c r="BF1375" s="24" t="str">
        <f t="shared" si="393"/>
        <v/>
      </c>
      <c r="BG1375" s="24" t="str">
        <f t="shared" si="394"/>
        <v/>
      </c>
      <c r="BH1375" s="24" t="str">
        <f>IF(AND($BB$1=5,AG1375=5,$BC$1=AH1375),'Data Entry'!E1380,"")</f>
        <v/>
      </c>
      <c r="BI1375" s="24" t="str">
        <f>IF(AND($BB$1=5,AG1375=5,$BC$1=AH1375),'Data Entry'!H1380,"")</f>
        <v/>
      </c>
      <c r="BJ1375" s="24" t="str">
        <f>IF(AND($BB$1=5,AG1375=5,$BC$1=AH1375),'Data Entry'!I1380,"")</f>
        <v/>
      </c>
      <c r="BK1375" s="24" t="str">
        <f t="shared" si="395"/>
        <v/>
      </c>
      <c r="BL1375" s="24" t="str">
        <f t="shared" si="396"/>
        <v/>
      </c>
      <c r="BM1375" s="24" t="str">
        <f t="shared" si="397"/>
        <v/>
      </c>
      <c r="BN1375" s="24" t="str">
        <f t="shared" si="398"/>
        <v/>
      </c>
    </row>
    <row r="1376" spans="1:66">
      <c r="A1376" s="20"/>
      <c r="B1376" s="20"/>
      <c r="C1376" s="20"/>
      <c r="D1376" s="20"/>
      <c r="E1376" s="20"/>
      <c r="F1376" s="20"/>
      <c r="G1376" s="20"/>
      <c r="H1376" s="20"/>
      <c r="I1376" s="20"/>
      <c r="J1376" s="20"/>
      <c r="K1376" s="20"/>
      <c r="L1376" s="20"/>
      <c r="M1376" s="20"/>
      <c r="N1376" s="20"/>
      <c r="O1376" s="20"/>
      <c r="P1376" s="20"/>
      <c r="Q1376" s="20"/>
      <c r="R1376" s="20"/>
      <c r="S1376" s="20"/>
      <c r="T1376" s="20"/>
      <c r="U1376" s="20"/>
      <c r="V1376" s="20"/>
      <c r="W1376" s="20"/>
      <c r="X1376" s="20"/>
      <c r="Y1376" s="20"/>
      <c r="Z1376" s="20"/>
      <c r="AA1376" s="20"/>
      <c r="AB1376" s="20"/>
      <c r="AC1376" s="20"/>
      <c r="AD1376" s="20"/>
      <c r="AE1376" s="27"/>
      <c r="AF1376" t="str">
        <f>IF(AK1376="","",IF(AK1376&gt;0,COUNT($AG$2:AG1376),""))</f>
        <v/>
      </c>
      <c r="AG1376" s="24">
        <f t="shared" si="381"/>
        <v>5</v>
      </c>
      <c r="AH1376" s="24">
        <f>IF(AND($AJ$1=5),'Data Entry'!C1381,"")</f>
        <v>0</v>
      </c>
      <c r="AI1376" s="24">
        <f>IF(AND($AJ$1=5),'Data Entry'!D1381,"")</f>
        <v>0</v>
      </c>
      <c r="AJ1376" s="24" t="str">
        <f t="shared" si="382"/>
        <v/>
      </c>
      <c r="AK1376" s="24">
        <f>IF(AND($AJ$1=5),'Data Entry'!F1381,"")</f>
        <v>0</v>
      </c>
      <c r="AL1376" s="24" t="str">
        <f t="shared" si="383"/>
        <v/>
      </c>
      <c r="AM1376" s="24">
        <f>IF(AND($AJ$1=5),'Data Entry'!G1381,"")</f>
        <v>0</v>
      </c>
      <c r="AN1376" s="24" t="str">
        <f t="shared" si="384"/>
        <v/>
      </c>
      <c r="AO1376" s="24" t="str">
        <f t="shared" si="385"/>
        <v/>
      </c>
      <c r="AP1376" s="24">
        <f>IF(AND($AJ$1=5),'Data Entry'!E1381,"")</f>
        <v>0</v>
      </c>
      <c r="AQ1376" s="24">
        <f>IF(AND($AJ$1=5),'Data Entry'!H1381,"")</f>
        <v>0</v>
      </c>
      <c r="AR1376" s="24">
        <f>IF(AND($AJ$1=5),'Data Entry'!I1381,"")</f>
        <v>0</v>
      </c>
      <c r="AS1376" s="24" t="str">
        <f t="shared" si="386"/>
        <v/>
      </c>
      <c r="AT1376" s="24" t="str">
        <f t="shared" si="387"/>
        <v/>
      </c>
      <c r="AU1376" s="24" t="str">
        <f t="shared" si="388"/>
        <v/>
      </c>
      <c r="AV1376" s="24" t="str">
        <f t="shared" si="389"/>
        <v/>
      </c>
      <c r="AX1376" t="str">
        <f>IF(BC1376="","",IF(BC1376&gt;0,COUNT($AY$2:AY1376),""))</f>
        <v/>
      </c>
      <c r="AY1376" s="24" t="str">
        <f t="shared" si="390"/>
        <v/>
      </c>
      <c r="AZ1376" s="24" t="str">
        <f>IF(AND($BB$1=5,$BC$1=AH1376),'Data Entry'!C1381,"")</f>
        <v/>
      </c>
      <c r="BA1376" s="24" t="str">
        <f>IF(AND($BB$1=5,AG1376=5,$BC$1=AH1376),'Data Entry'!D1381,"")</f>
        <v/>
      </c>
      <c r="BB1376" s="24" t="str">
        <f t="shared" si="391"/>
        <v/>
      </c>
      <c r="BC1376" s="24" t="str">
        <f>IF(AND($BB$1=5,AG1376=5,$BC$1=AH1376),'Data Entry'!F1381,"")</f>
        <v/>
      </c>
      <c r="BD1376" s="24" t="str">
        <f t="shared" si="392"/>
        <v/>
      </c>
      <c r="BE1376" s="24" t="str">
        <f>IF(AND($BB$1=5,AG1376=5,$BC$1=AH1376),'Data Entry'!G1381,"")</f>
        <v/>
      </c>
      <c r="BF1376" s="24" t="str">
        <f t="shared" si="393"/>
        <v/>
      </c>
      <c r="BG1376" s="24" t="str">
        <f t="shared" si="394"/>
        <v/>
      </c>
      <c r="BH1376" s="24" t="str">
        <f>IF(AND($BB$1=5,AG1376=5,$BC$1=AH1376),'Data Entry'!E1381,"")</f>
        <v/>
      </c>
      <c r="BI1376" s="24" t="str">
        <f>IF(AND($BB$1=5,AG1376=5,$BC$1=AH1376),'Data Entry'!H1381,"")</f>
        <v/>
      </c>
      <c r="BJ1376" s="24" t="str">
        <f>IF(AND($BB$1=5,AG1376=5,$BC$1=AH1376),'Data Entry'!I1381,"")</f>
        <v/>
      </c>
      <c r="BK1376" s="24" t="str">
        <f t="shared" si="395"/>
        <v/>
      </c>
      <c r="BL1376" s="24" t="str">
        <f t="shared" si="396"/>
        <v/>
      </c>
      <c r="BM1376" s="24" t="str">
        <f t="shared" si="397"/>
        <v/>
      </c>
      <c r="BN1376" s="24" t="str">
        <f t="shared" si="398"/>
        <v/>
      </c>
    </row>
    <row r="1377" spans="1:66">
      <c r="A1377" s="20"/>
      <c r="B1377" s="20"/>
      <c r="C1377" s="20"/>
      <c r="D1377" s="20"/>
      <c r="E1377" s="20"/>
      <c r="F1377" s="20"/>
      <c r="G1377" s="20"/>
      <c r="H1377" s="20"/>
      <c r="I1377" s="20"/>
      <c r="J1377" s="20"/>
      <c r="K1377" s="20"/>
      <c r="L1377" s="20"/>
      <c r="M1377" s="20"/>
      <c r="N1377" s="20"/>
      <c r="O1377" s="20"/>
      <c r="P1377" s="20"/>
      <c r="Q1377" s="20"/>
      <c r="R1377" s="20"/>
      <c r="S1377" s="20"/>
      <c r="T1377" s="20"/>
      <c r="U1377" s="20"/>
      <c r="V1377" s="20"/>
      <c r="W1377" s="20"/>
      <c r="X1377" s="20"/>
      <c r="Y1377" s="20"/>
      <c r="Z1377" s="20"/>
      <c r="AA1377" s="20"/>
      <c r="AB1377" s="20"/>
      <c r="AC1377" s="20"/>
      <c r="AD1377" s="20"/>
      <c r="AE1377" s="27"/>
      <c r="AF1377" t="str">
        <f>IF(AK1377="","",IF(AK1377&gt;0,COUNT($AG$2:AG1377),""))</f>
        <v/>
      </c>
      <c r="AG1377" s="24">
        <f t="shared" si="381"/>
        <v>5</v>
      </c>
      <c r="AH1377" s="24">
        <f>IF(AND($AJ$1=5),'Data Entry'!C1382,"")</f>
        <v>0</v>
      </c>
      <c r="AI1377" s="24">
        <f>IF(AND($AJ$1=5),'Data Entry'!D1382,"")</f>
        <v>0</v>
      </c>
      <c r="AJ1377" s="24" t="str">
        <f t="shared" si="382"/>
        <v/>
      </c>
      <c r="AK1377" s="24">
        <f>IF(AND($AJ$1=5),'Data Entry'!F1382,"")</f>
        <v>0</v>
      </c>
      <c r="AL1377" s="24" t="str">
        <f t="shared" si="383"/>
        <v/>
      </c>
      <c r="AM1377" s="24">
        <f>IF(AND($AJ$1=5),'Data Entry'!G1382,"")</f>
        <v>0</v>
      </c>
      <c r="AN1377" s="24" t="str">
        <f t="shared" si="384"/>
        <v/>
      </c>
      <c r="AO1377" s="24" t="str">
        <f t="shared" si="385"/>
        <v/>
      </c>
      <c r="AP1377" s="24">
        <f>IF(AND($AJ$1=5),'Data Entry'!E1382,"")</f>
        <v>0</v>
      </c>
      <c r="AQ1377" s="24">
        <f>IF(AND($AJ$1=5),'Data Entry'!H1382,"")</f>
        <v>0</v>
      </c>
      <c r="AR1377" s="24">
        <f>IF(AND($AJ$1=5),'Data Entry'!I1382,"")</f>
        <v>0</v>
      </c>
      <c r="AS1377" s="24" t="str">
        <f t="shared" si="386"/>
        <v/>
      </c>
      <c r="AT1377" s="24" t="str">
        <f t="shared" si="387"/>
        <v/>
      </c>
      <c r="AU1377" s="24" t="str">
        <f t="shared" si="388"/>
        <v/>
      </c>
      <c r="AV1377" s="24" t="str">
        <f t="shared" si="389"/>
        <v/>
      </c>
      <c r="AX1377" t="str">
        <f>IF(BC1377="","",IF(BC1377&gt;0,COUNT($AY$2:AY1377),""))</f>
        <v/>
      </c>
      <c r="AY1377" s="24" t="str">
        <f t="shared" si="390"/>
        <v/>
      </c>
      <c r="AZ1377" s="24" t="str">
        <f>IF(AND($BB$1=5,$BC$1=AH1377),'Data Entry'!C1382,"")</f>
        <v/>
      </c>
      <c r="BA1377" s="24" t="str">
        <f>IF(AND($BB$1=5,AG1377=5,$BC$1=AH1377),'Data Entry'!D1382,"")</f>
        <v/>
      </c>
      <c r="BB1377" s="24" t="str">
        <f t="shared" si="391"/>
        <v/>
      </c>
      <c r="BC1377" s="24" t="str">
        <f>IF(AND($BB$1=5,AG1377=5,$BC$1=AH1377),'Data Entry'!F1382,"")</f>
        <v/>
      </c>
      <c r="BD1377" s="24" t="str">
        <f t="shared" si="392"/>
        <v/>
      </c>
      <c r="BE1377" s="24" t="str">
        <f>IF(AND($BB$1=5,AG1377=5,$BC$1=AH1377),'Data Entry'!G1382,"")</f>
        <v/>
      </c>
      <c r="BF1377" s="24" t="str">
        <f t="shared" si="393"/>
        <v/>
      </c>
      <c r="BG1377" s="24" t="str">
        <f t="shared" si="394"/>
        <v/>
      </c>
      <c r="BH1377" s="24" t="str">
        <f>IF(AND($BB$1=5,AG1377=5,$BC$1=AH1377),'Data Entry'!E1382,"")</f>
        <v/>
      </c>
      <c r="BI1377" s="24" t="str">
        <f>IF(AND($BB$1=5,AG1377=5,$BC$1=AH1377),'Data Entry'!H1382,"")</f>
        <v/>
      </c>
      <c r="BJ1377" s="24" t="str">
        <f>IF(AND($BB$1=5,AG1377=5,$BC$1=AH1377),'Data Entry'!I1382,"")</f>
        <v/>
      </c>
      <c r="BK1377" s="24" t="str">
        <f t="shared" si="395"/>
        <v/>
      </c>
      <c r="BL1377" s="24" t="str">
        <f t="shared" si="396"/>
        <v/>
      </c>
      <c r="BM1377" s="24" t="str">
        <f t="shared" si="397"/>
        <v/>
      </c>
      <c r="BN1377" s="24" t="str">
        <f t="shared" si="398"/>
        <v/>
      </c>
    </row>
    <row r="1378" spans="1:66">
      <c r="A1378" s="20"/>
      <c r="B1378" s="20"/>
      <c r="C1378" s="20"/>
      <c r="D1378" s="20"/>
      <c r="E1378" s="20"/>
      <c r="F1378" s="20"/>
      <c r="G1378" s="20"/>
      <c r="H1378" s="20"/>
      <c r="I1378" s="20"/>
      <c r="J1378" s="20"/>
      <c r="K1378" s="20"/>
      <c r="L1378" s="20"/>
      <c r="M1378" s="20"/>
      <c r="N1378" s="20"/>
      <c r="O1378" s="20"/>
      <c r="P1378" s="20"/>
      <c r="Q1378" s="20"/>
      <c r="R1378" s="20"/>
      <c r="S1378" s="20"/>
      <c r="T1378" s="20"/>
      <c r="U1378" s="20"/>
      <c r="V1378" s="20"/>
      <c r="W1378" s="20"/>
      <c r="X1378" s="20"/>
      <c r="Y1378" s="20"/>
      <c r="Z1378" s="20"/>
      <c r="AA1378" s="20"/>
      <c r="AB1378" s="20"/>
      <c r="AC1378" s="20"/>
      <c r="AD1378" s="20"/>
      <c r="AE1378" s="27"/>
      <c r="AF1378" t="str">
        <f>IF(AK1378="","",IF(AK1378&gt;0,COUNT($AG$2:AG1378),""))</f>
        <v/>
      </c>
      <c r="AG1378" s="24">
        <f t="shared" si="381"/>
        <v>5</v>
      </c>
      <c r="AH1378" s="24">
        <f>IF(AND($AJ$1=5),'Data Entry'!C1383,"")</f>
        <v>0</v>
      </c>
      <c r="AI1378" s="24">
        <f>IF(AND($AJ$1=5),'Data Entry'!D1383,"")</f>
        <v>0</v>
      </c>
      <c r="AJ1378" s="24" t="str">
        <f t="shared" si="382"/>
        <v/>
      </c>
      <c r="AK1378" s="24">
        <f>IF(AND($AJ$1=5),'Data Entry'!F1383,"")</f>
        <v>0</v>
      </c>
      <c r="AL1378" s="24" t="str">
        <f t="shared" si="383"/>
        <v/>
      </c>
      <c r="AM1378" s="24">
        <f>IF(AND($AJ$1=5),'Data Entry'!G1383,"")</f>
        <v>0</v>
      </c>
      <c r="AN1378" s="24" t="str">
        <f t="shared" si="384"/>
        <v/>
      </c>
      <c r="AO1378" s="24" t="str">
        <f t="shared" si="385"/>
        <v/>
      </c>
      <c r="AP1378" s="24">
        <f>IF(AND($AJ$1=5),'Data Entry'!E1383,"")</f>
        <v>0</v>
      </c>
      <c r="AQ1378" s="24">
        <f>IF(AND($AJ$1=5),'Data Entry'!H1383,"")</f>
        <v>0</v>
      </c>
      <c r="AR1378" s="24">
        <f>IF(AND($AJ$1=5),'Data Entry'!I1383,"")</f>
        <v>0</v>
      </c>
      <c r="AS1378" s="24" t="str">
        <f t="shared" si="386"/>
        <v/>
      </c>
      <c r="AT1378" s="24" t="str">
        <f t="shared" si="387"/>
        <v/>
      </c>
      <c r="AU1378" s="24" t="str">
        <f t="shared" si="388"/>
        <v/>
      </c>
      <c r="AV1378" s="24" t="str">
        <f t="shared" si="389"/>
        <v/>
      </c>
      <c r="AX1378" t="str">
        <f>IF(BC1378="","",IF(BC1378&gt;0,COUNT($AY$2:AY1378),""))</f>
        <v/>
      </c>
      <c r="AY1378" s="24" t="str">
        <f t="shared" si="390"/>
        <v/>
      </c>
      <c r="AZ1378" s="24" t="str">
        <f>IF(AND($BB$1=5,$BC$1=AH1378),'Data Entry'!C1383,"")</f>
        <v/>
      </c>
      <c r="BA1378" s="24" t="str">
        <f>IF(AND($BB$1=5,AG1378=5,$BC$1=AH1378),'Data Entry'!D1383,"")</f>
        <v/>
      </c>
      <c r="BB1378" s="24" t="str">
        <f t="shared" si="391"/>
        <v/>
      </c>
      <c r="BC1378" s="24" t="str">
        <f>IF(AND($BB$1=5,AG1378=5,$BC$1=AH1378),'Data Entry'!F1383,"")</f>
        <v/>
      </c>
      <c r="BD1378" s="24" t="str">
        <f t="shared" si="392"/>
        <v/>
      </c>
      <c r="BE1378" s="24" t="str">
        <f>IF(AND($BB$1=5,AG1378=5,$BC$1=AH1378),'Data Entry'!G1383,"")</f>
        <v/>
      </c>
      <c r="BF1378" s="24" t="str">
        <f t="shared" si="393"/>
        <v/>
      </c>
      <c r="BG1378" s="24" t="str">
        <f t="shared" si="394"/>
        <v/>
      </c>
      <c r="BH1378" s="24" t="str">
        <f>IF(AND($BB$1=5,AG1378=5,$BC$1=AH1378),'Data Entry'!E1383,"")</f>
        <v/>
      </c>
      <c r="BI1378" s="24" t="str">
        <f>IF(AND($BB$1=5,AG1378=5,$BC$1=AH1378),'Data Entry'!H1383,"")</f>
        <v/>
      </c>
      <c r="BJ1378" s="24" t="str">
        <f>IF(AND($BB$1=5,AG1378=5,$BC$1=AH1378),'Data Entry'!I1383,"")</f>
        <v/>
      </c>
      <c r="BK1378" s="24" t="str">
        <f t="shared" si="395"/>
        <v/>
      </c>
      <c r="BL1378" s="24" t="str">
        <f t="shared" si="396"/>
        <v/>
      </c>
      <c r="BM1378" s="24" t="str">
        <f t="shared" si="397"/>
        <v/>
      </c>
      <c r="BN1378" s="24" t="str">
        <f t="shared" si="398"/>
        <v/>
      </c>
    </row>
    <row r="1379" spans="1:66">
      <c r="A1379" s="20"/>
      <c r="B1379" s="20"/>
      <c r="C1379" s="20"/>
      <c r="D1379" s="20"/>
      <c r="E1379" s="20"/>
      <c r="F1379" s="20"/>
      <c r="G1379" s="20"/>
      <c r="H1379" s="20"/>
      <c r="I1379" s="20"/>
      <c r="J1379" s="20"/>
      <c r="K1379" s="20"/>
      <c r="L1379" s="20"/>
      <c r="M1379" s="20"/>
      <c r="N1379" s="20"/>
      <c r="O1379" s="20"/>
      <c r="P1379" s="20"/>
      <c r="Q1379" s="20"/>
      <c r="R1379" s="20"/>
      <c r="S1379" s="20"/>
      <c r="T1379" s="20"/>
      <c r="U1379" s="20"/>
      <c r="V1379" s="20"/>
      <c r="W1379" s="20"/>
      <c r="X1379" s="20"/>
      <c r="Y1379" s="20"/>
      <c r="Z1379" s="20"/>
      <c r="AA1379" s="20"/>
      <c r="AB1379" s="20"/>
      <c r="AC1379" s="20"/>
      <c r="AD1379" s="20"/>
      <c r="AE1379" s="27"/>
      <c r="AF1379" t="str">
        <f>IF(AK1379="","",IF(AK1379&gt;0,COUNT($AG$2:AG1379),""))</f>
        <v/>
      </c>
      <c r="AG1379" s="24">
        <f t="shared" si="381"/>
        <v>5</v>
      </c>
      <c r="AH1379" s="24">
        <f>IF(AND($AJ$1=5),'Data Entry'!C1384,"")</f>
        <v>0</v>
      </c>
      <c r="AI1379" s="24">
        <f>IF(AND($AJ$1=5),'Data Entry'!D1384,"")</f>
        <v>0</v>
      </c>
      <c r="AJ1379" s="24" t="str">
        <f t="shared" si="382"/>
        <v/>
      </c>
      <c r="AK1379" s="24">
        <f>IF(AND($AJ$1=5),'Data Entry'!F1384,"")</f>
        <v>0</v>
      </c>
      <c r="AL1379" s="24" t="str">
        <f t="shared" si="383"/>
        <v/>
      </c>
      <c r="AM1379" s="24">
        <f>IF(AND($AJ$1=5),'Data Entry'!G1384,"")</f>
        <v>0</v>
      </c>
      <c r="AN1379" s="24" t="str">
        <f t="shared" si="384"/>
        <v/>
      </c>
      <c r="AO1379" s="24" t="str">
        <f t="shared" si="385"/>
        <v/>
      </c>
      <c r="AP1379" s="24">
        <f>IF(AND($AJ$1=5),'Data Entry'!E1384,"")</f>
        <v>0</v>
      </c>
      <c r="AQ1379" s="24">
        <f>IF(AND($AJ$1=5),'Data Entry'!H1384,"")</f>
        <v>0</v>
      </c>
      <c r="AR1379" s="24">
        <f>IF(AND($AJ$1=5),'Data Entry'!I1384,"")</f>
        <v>0</v>
      </c>
      <c r="AS1379" s="24" t="str">
        <f t="shared" si="386"/>
        <v/>
      </c>
      <c r="AT1379" s="24" t="str">
        <f t="shared" si="387"/>
        <v/>
      </c>
      <c r="AU1379" s="24" t="str">
        <f t="shared" si="388"/>
        <v/>
      </c>
      <c r="AV1379" s="24" t="str">
        <f t="shared" si="389"/>
        <v/>
      </c>
      <c r="AX1379" t="str">
        <f>IF(BC1379="","",IF(BC1379&gt;0,COUNT($AY$2:AY1379),""))</f>
        <v/>
      </c>
      <c r="AY1379" s="24" t="str">
        <f t="shared" si="390"/>
        <v/>
      </c>
      <c r="AZ1379" s="24" t="str">
        <f>IF(AND($BB$1=5,$BC$1=AH1379),'Data Entry'!C1384,"")</f>
        <v/>
      </c>
      <c r="BA1379" s="24" t="str">
        <f>IF(AND($BB$1=5,AG1379=5,$BC$1=AH1379),'Data Entry'!D1384,"")</f>
        <v/>
      </c>
      <c r="BB1379" s="24" t="str">
        <f t="shared" si="391"/>
        <v/>
      </c>
      <c r="BC1379" s="24" t="str">
        <f>IF(AND($BB$1=5,AG1379=5,$BC$1=AH1379),'Data Entry'!F1384,"")</f>
        <v/>
      </c>
      <c r="BD1379" s="24" t="str">
        <f t="shared" si="392"/>
        <v/>
      </c>
      <c r="BE1379" s="24" t="str">
        <f>IF(AND($BB$1=5,AG1379=5,$BC$1=AH1379),'Data Entry'!G1384,"")</f>
        <v/>
      </c>
      <c r="BF1379" s="24" t="str">
        <f t="shared" si="393"/>
        <v/>
      </c>
      <c r="BG1379" s="24" t="str">
        <f t="shared" si="394"/>
        <v/>
      </c>
      <c r="BH1379" s="24" t="str">
        <f>IF(AND($BB$1=5,AG1379=5,$BC$1=AH1379),'Data Entry'!E1384,"")</f>
        <v/>
      </c>
      <c r="BI1379" s="24" t="str">
        <f>IF(AND($BB$1=5,AG1379=5,$BC$1=AH1379),'Data Entry'!H1384,"")</f>
        <v/>
      </c>
      <c r="BJ1379" s="24" t="str">
        <f>IF(AND($BB$1=5,AG1379=5,$BC$1=AH1379),'Data Entry'!I1384,"")</f>
        <v/>
      </c>
      <c r="BK1379" s="24" t="str">
        <f t="shared" si="395"/>
        <v/>
      </c>
      <c r="BL1379" s="24" t="str">
        <f t="shared" si="396"/>
        <v/>
      </c>
      <c r="BM1379" s="24" t="str">
        <f t="shared" si="397"/>
        <v/>
      </c>
      <c r="BN1379" s="24" t="str">
        <f t="shared" si="398"/>
        <v/>
      </c>
    </row>
    <row r="1380" spans="1:66">
      <c r="A1380" s="20"/>
      <c r="B1380" s="20"/>
      <c r="C1380" s="20"/>
      <c r="D1380" s="20"/>
      <c r="E1380" s="20"/>
      <c r="F1380" s="20"/>
      <c r="G1380" s="20"/>
      <c r="H1380" s="20"/>
      <c r="I1380" s="20"/>
      <c r="J1380" s="20"/>
      <c r="K1380" s="20"/>
      <c r="L1380" s="20"/>
      <c r="M1380" s="20"/>
      <c r="N1380" s="20"/>
      <c r="O1380" s="20"/>
      <c r="P1380" s="20"/>
      <c r="Q1380" s="20"/>
      <c r="R1380" s="20"/>
      <c r="S1380" s="20"/>
      <c r="T1380" s="20"/>
      <c r="U1380" s="20"/>
      <c r="V1380" s="20"/>
      <c r="W1380" s="20"/>
      <c r="X1380" s="20"/>
      <c r="Y1380" s="20"/>
      <c r="Z1380" s="20"/>
      <c r="AA1380" s="20"/>
      <c r="AB1380" s="20"/>
      <c r="AC1380" s="20"/>
      <c r="AD1380" s="20"/>
      <c r="AE1380" s="27"/>
      <c r="AF1380" t="str">
        <f>IF(AK1380="","",IF(AK1380&gt;0,COUNT($AG$2:AG1380),""))</f>
        <v/>
      </c>
      <c r="AG1380" s="24">
        <f t="shared" si="381"/>
        <v>5</v>
      </c>
      <c r="AH1380" s="24">
        <f>IF(AND($AJ$1=5),'Data Entry'!C1385,"")</f>
        <v>0</v>
      </c>
      <c r="AI1380" s="24">
        <f>IF(AND($AJ$1=5),'Data Entry'!D1385,"")</f>
        <v>0</v>
      </c>
      <c r="AJ1380" s="24" t="str">
        <f t="shared" si="382"/>
        <v/>
      </c>
      <c r="AK1380" s="24">
        <f>IF(AND($AJ$1=5),'Data Entry'!F1385,"")</f>
        <v>0</v>
      </c>
      <c r="AL1380" s="24" t="str">
        <f t="shared" si="383"/>
        <v/>
      </c>
      <c r="AM1380" s="24">
        <f>IF(AND($AJ$1=5),'Data Entry'!G1385,"")</f>
        <v>0</v>
      </c>
      <c r="AN1380" s="24" t="str">
        <f t="shared" si="384"/>
        <v/>
      </c>
      <c r="AO1380" s="24" t="str">
        <f t="shared" si="385"/>
        <v/>
      </c>
      <c r="AP1380" s="24">
        <f>IF(AND($AJ$1=5),'Data Entry'!E1385,"")</f>
        <v>0</v>
      </c>
      <c r="AQ1380" s="24">
        <f>IF(AND($AJ$1=5),'Data Entry'!H1385,"")</f>
        <v>0</v>
      </c>
      <c r="AR1380" s="24">
        <f>IF(AND($AJ$1=5),'Data Entry'!I1385,"")</f>
        <v>0</v>
      </c>
      <c r="AS1380" s="24" t="str">
        <f t="shared" si="386"/>
        <v/>
      </c>
      <c r="AT1380" s="24" t="str">
        <f t="shared" si="387"/>
        <v/>
      </c>
      <c r="AU1380" s="24" t="str">
        <f t="shared" si="388"/>
        <v/>
      </c>
      <c r="AV1380" s="24" t="str">
        <f t="shared" si="389"/>
        <v/>
      </c>
      <c r="AX1380" t="str">
        <f>IF(BC1380="","",IF(BC1380&gt;0,COUNT($AY$2:AY1380),""))</f>
        <v/>
      </c>
      <c r="AY1380" s="24" t="str">
        <f t="shared" si="390"/>
        <v/>
      </c>
      <c r="AZ1380" s="24" t="str">
        <f>IF(AND($BB$1=5,$BC$1=AH1380),'Data Entry'!C1385,"")</f>
        <v/>
      </c>
      <c r="BA1380" s="24" t="str">
        <f>IF(AND($BB$1=5,AG1380=5,$BC$1=AH1380),'Data Entry'!D1385,"")</f>
        <v/>
      </c>
      <c r="BB1380" s="24" t="str">
        <f t="shared" si="391"/>
        <v/>
      </c>
      <c r="BC1380" s="24" t="str">
        <f>IF(AND($BB$1=5,AG1380=5,$BC$1=AH1380),'Data Entry'!F1385,"")</f>
        <v/>
      </c>
      <c r="BD1380" s="24" t="str">
        <f t="shared" si="392"/>
        <v/>
      </c>
      <c r="BE1380" s="24" t="str">
        <f>IF(AND($BB$1=5,AG1380=5,$BC$1=AH1380),'Data Entry'!G1385,"")</f>
        <v/>
      </c>
      <c r="BF1380" s="24" t="str">
        <f t="shared" si="393"/>
        <v/>
      </c>
      <c r="BG1380" s="24" t="str">
        <f t="shared" si="394"/>
        <v/>
      </c>
      <c r="BH1380" s="24" t="str">
        <f>IF(AND($BB$1=5,AG1380=5,$BC$1=AH1380),'Data Entry'!E1385,"")</f>
        <v/>
      </c>
      <c r="BI1380" s="24" t="str">
        <f>IF(AND($BB$1=5,AG1380=5,$BC$1=AH1380),'Data Entry'!H1385,"")</f>
        <v/>
      </c>
      <c r="BJ1380" s="24" t="str">
        <f>IF(AND($BB$1=5,AG1380=5,$BC$1=AH1380),'Data Entry'!I1385,"")</f>
        <v/>
      </c>
      <c r="BK1380" s="24" t="str">
        <f t="shared" si="395"/>
        <v/>
      </c>
      <c r="BL1380" s="24" t="str">
        <f t="shared" si="396"/>
        <v/>
      </c>
      <c r="BM1380" s="24" t="str">
        <f t="shared" si="397"/>
        <v/>
      </c>
      <c r="BN1380" s="24" t="str">
        <f t="shared" si="398"/>
        <v/>
      </c>
    </row>
    <row r="1381" spans="1:66">
      <c r="A1381" s="20"/>
      <c r="B1381" s="20"/>
      <c r="C1381" s="20"/>
      <c r="D1381" s="20"/>
      <c r="E1381" s="20"/>
      <c r="F1381" s="20"/>
      <c r="G1381" s="20"/>
      <c r="H1381" s="20"/>
      <c r="I1381" s="20"/>
      <c r="J1381" s="20"/>
      <c r="K1381" s="20"/>
      <c r="L1381" s="20"/>
      <c r="M1381" s="20"/>
      <c r="N1381" s="20"/>
      <c r="O1381" s="20"/>
      <c r="P1381" s="20"/>
      <c r="Q1381" s="20"/>
      <c r="R1381" s="20"/>
      <c r="S1381" s="20"/>
      <c r="T1381" s="20"/>
      <c r="U1381" s="20"/>
      <c r="V1381" s="20"/>
      <c r="W1381" s="20"/>
      <c r="X1381" s="20"/>
      <c r="Y1381" s="20"/>
      <c r="Z1381" s="20"/>
      <c r="AA1381" s="20"/>
      <c r="AB1381" s="20"/>
      <c r="AC1381" s="20"/>
      <c r="AD1381" s="20"/>
      <c r="AE1381" s="27"/>
      <c r="AF1381" t="str">
        <f>IF(AK1381="","",IF(AK1381&gt;0,COUNT($AG$2:AG1381),""))</f>
        <v/>
      </c>
      <c r="AG1381" s="24">
        <f t="shared" si="381"/>
        <v>5</v>
      </c>
      <c r="AH1381" s="24">
        <f>IF(AND($AJ$1=5),'Data Entry'!C1386,"")</f>
        <v>0</v>
      </c>
      <c r="AI1381" s="24">
        <f>IF(AND($AJ$1=5),'Data Entry'!D1386,"")</f>
        <v>0</v>
      </c>
      <c r="AJ1381" s="24" t="str">
        <f t="shared" si="382"/>
        <v/>
      </c>
      <c r="AK1381" s="24">
        <f>IF(AND($AJ$1=5),'Data Entry'!F1386,"")</f>
        <v>0</v>
      </c>
      <c r="AL1381" s="24" t="str">
        <f t="shared" si="383"/>
        <v/>
      </c>
      <c r="AM1381" s="24">
        <f>IF(AND($AJ$1=5),'Data Entry'!G1386,"")</f>
        <v>0</v>
      </c>
      <c r="AN1381" s="24" t="str">
        <f t="shared" si="384"/>
        <v/>
      </c>
      <c r="AO1381" s="24" t="str">
        <f t="shared" si="385"/>
        <v/>
      </c>
      <c r="AP1381" s="24">
        <f>IF(AND($AJ$1=5),'Data Entry'!E1386,"")</f>
        <v>0</v>
      </c>
      <c r="AQ1381" s="24">
        <f>IF(AND($AJ$1=5),'Data Entry'!H1386,"")</f>
        <v>0</v>
      </c>
      <c r="AR1381" s="24">
        <f>IF(AND($AJ$1=5),'Data Entry'!I1386,"")</f>
        <v>0</v>
      </c>
      <c r="AS1381" s="24" t="str">
        <f t="shared" si="386"/>
        <v/>
      </c>
      <c r="AT1381" s="24" t="str">
        <f t="shared" si="387"/>
        <v/>
      </c>
      <c r="AU1381" s="24" t="str">
        <f t="shared" si="388"/>
        <v/>
      </c>
      <c r="AV1381" s="24" t="str">
        <f t="shared" si="389"/>
        <v/>
      </c>
      <c r="AX1381" t="str">
        <f>IF(BC1381="","",IF(BC1381&gt;0,COUNT($AY$2:AY1381),""))</f>
        <v/>
      </c>
      <c r="AY1381" s="24" t="str">
        <f t="shared" si="390"/>
        <v/>
      </c>
      <c r="AZ1381" s="24" t="str">
        <f>IF(AND($BB$1=5,$BC$1=AH1381),'Data Entry'!C1386,"")</f>
        <v/>
      </c>
      <c r="BA1381" s="24" t="str">
        <f>IF(AND($BB$1=5,AG1381=5,$BC$1=AH1381),'Data Entry'!D1386,"")</f>
        <v/>
      </c>
      <c r="BB1381" s="24" t="str">
        <f t="shared" si="391"/>
        <v/>
      </c>
      <c r="BC1381" s="24" t="str">
        <f>IF(AND($BB$1=5,AG1381=5,$BC$1=AH1381),'Data Entry'!F1386,"")</f>
        <v/>
      </c>
      <c r="BD1381" s="24" t="str">
        <f t="shared" si="392"/>
        <v/>
      </c>
      <c r="BE1381" s="24" t="str">
        <f>IF(AND($BB$1=5,AG1381=5,$BC$1=AH1381),'Data Entry'!G1386,"")</f>
        <v/>
      </c>
      <c r="BF1381" s="24" t="str">
        <f t="shared" si="393"/>
        <v/>
      </c>
      <c r="BG1381" s="24" t="str">
        <f t="shared" si="394"/>
        <v/>
      </c>
      <c r="BH1381" s="24" t="str">
        <f>IF(AND($BB$1=5,AG1381=5,$BC$1=AH1381),'Data Entry'!E1386,"")</f>
        <v/>
      </c>
      <c r="BI1381" s="24" t="str">
        <f>IF(AND($BB$1=5,AG1381=5,$BC$1=AH1381),'Data Entry'!H1386,"")</f>
        <v/>
      </c>
      <c r="BJ1381" s="24" t="str">
        <f>IF(AND($BB$1=5,AG1381=5,$BC$1=AH1381),'Data Entry'!I1386,"")</f>
        <v/>
      </c>
      <c r="BK1381" s="24" t="str">
        <f t="shared" si="395"/>
        <v/>
      </c>
      <c r="BL1381" s="24" t="str">
        <f t="shared" si="396"/>
        <v/>
      </c>
      <c r="BM1381" s="24" t="str">
        <f t="shared" si="397"/>
        <v/>
      </c>
      <c r="BN1381" s="24" t="str">
        <f t="shared" si="398"/>
        <v/>
      </c>
    </row>
    <row r="1382" spans="1:66">
      <c r="A1382" s="20"/>
      <c r="B1382" s="20"/>
      <c r="C1382" s="20"/>
      <c r="D1382" s="20"/>
      <c r="E1382" s="20"/>
      <c r="F1382" s="20"/>
      <c r="G1382" s="20"/>
      <c r="H1382" s="20"/>
      <c r="I1382" s="20"/>
      <c r="J1382" s="20"/>
      <c r="K1382" s="20"/>
      <c r="L1382" s="20"/>
      <c r="M1382" s="20"/>
      <c r="N1382" s="20"/>
      <c r="O1382" s="20"/>
      <c r="P1382" s="20"/>
      <c r="Q1382" s="20"/>
      <c r="R1382" s="20"/>
      <c r="S1382" s="20"/>
      <c r="T1382" s="20"/>
      <c r="U1382" s="20"/>
      <c r="V1382" s="20"/>
      <c r="W1382" s="20"/>
      <c r="X1382" s="20"/>
      <c r="Y1382" s="20"/>
      <c r="Z1382" s="20"/>
      <c r="AA1382" s="20"/>
      <c r="AB1382" s="20"/>
      <c r="AC1382" s="20"/>
      <c r="AD1382" s="20"/>
      <c r="AE1382" s="27"/>
      <c r="AF1382" t="str">
        <f>IF(AK1382="","",IF(AK1382&gt;0,COUNT($AG$2:AG1382),""))</f>
        <v/>
      </c>
      <c r="AG1382" s="24">
        <f t="shared" si="381"/>
        <v>5</v>
      </c>
      <c r="AH1382" s="24">
        <f>IF(AND($AJ$1=5),'Data Entry'!C1387,"")</f>
        <v>0</v>
      </c>
      <c r="AI1382" s="24">
        <f>IF(AND($AJ$1=5),'Data Entry'!D1387,"")</f>
        <v>0</v>
      </c>
      <c r="AJ1382" s="24" t="str">
        <f t="shared" si="382"/>
        <v/>
      </c>
      <c r="AK1382" s="24">
        <f>IF(AND($AJ$1=5),'Data Entry'!F1387,"")</f>
        <v>0</v>
      </c>
      <c r="AL1382" s="24" t="str">
        <f t="shared" si="383"/>
        <v/>
      </c>
      <c r="AM1382" s="24">
        <f>IF(AND($AJ$1=5),'Data Entry'!G1387,"")</f>
        <v>0</v>
      </c>
      <c r="AN1382" s="24" t="str">
        <f t="shared" si="384"/>
        <v/>
      </c>
      <c r="AO1382" s="24" t="str">
        <f t="shared" si="385"/>
        <v/>
      </c>
      <c r="AP1382" s="24">
        <f>IF(AND($AJ$1=5),'Data Entry'!E1387,"")</f>
        <v>0</v>
      </c>
      <c r="AQ1382" s="24">
        <f>IF(AND($AJ$1=5),'Data Entry'!H1387,"")</f>
        <v>0</v>
      </c>
      <c r="AR1382" s="24">
        <f>IF(AND($AJ$1=5),'Data Entry'!I1387,"")</f>
        <v>0</v>
      </c>
      <c r="AS1382" s="24" t="str">
        <f t="shared" si="386"/>
        <v/>
      </c>
      <c r="AT1382" s="24" t="str">
        <f t="shared" si="387"/>
        <v/>
      </c>
      <c r="AU1382" s="24" t="str">
        <f t="shared" si="388"/>
        <v/>
      </c>
      <c r="AV1382" s="24" t="str">
        <f t="shared" si="389"/>
        <v/>
      </c>
      <c r="AX1382" t="str">
        <f>IF(BC1382="","",IF(BC1382&gt;0,COUNT($AY$2:AY1382),""))</f>
        <v/>
      </c>
      <c r="AY1382" s="24" t="str">
        <f t="shared" si="390"/>
        <v/>
      </c>
      <c r="AZ1382" s="24" t="str">
        <f>IF(AND($BB$1=5,$BC$1=AH1382),'Data Entry'!C1387,"")</f>
        <v/>
      </c>
      <c r="BA1382" s="24" t="str">
        <f>IF(AND($BB$1=5,AG1382=5,$BC$1=AH1382),'Data Entry'!D1387,"")</f>
        <v/>
      </c>
      <c r="BB1382" s="24" t="str">
        <f t="shared" si="391"/>
        <v/>
      </c>
      <c r="BC1382" s="24" t="str">
        <f>IF(AND($BB$1=5,AG1382=5,$BC$1=AH1382),'Data Entry'!F1387,"")</f>
        <v/>
      </c>
      <c r="BD1382" s="24" t="str">
        <f t="shared" si="392"/>
        <v/>
      </c>
      <c r="BE1382" s="24" t="str">
        <f>IF(AND($BB$1=5,AG1382=5,$BC$1=AH1382),'Data Entry'!G1387,"")</f>
        <v/>
      </c>
      <c r="BF1382" s="24" t="str">
        <f t="shared" si="393"/>
        <v/>
      </c>
      <c r="BG1382" s="24" t="str">
        <f t="shared" si="394"/>
        <v/>
      </c>
      <c r="BH1382" s="24" t="str">
        <f>IF(AND($BB$1=5,AG1382=5,$BC$1=AH1382),'Data Entry'!E1387,"")</f>
        <v/>
      </c>
      <c r="BI1382" s="24" t="str">
        <f>IF(AND($BB$1=5,AG1382=5,$BC$1=AH1382),'Data Entry'!H1387,"")</f>
        <v/>
      </c>
      <c r="BJ1382" s="24" t="str">
        <f>IF(AND($BB$1=5,AG1382=5,$BC$1=AH1382),'Data Entry'!I1387,"")</f>
        <v/>
      </c>
      <c r="BK1382" s="24" t="str">
        <f t="shared" si="395"/>
        <v/>
      </c>
      <c r="BL1382" s="24" t="str">
        <f t="shared" si="396"/>
        <v/>
      </c>
      <c r="BM1382" s="24" t="str">
        <f t="shared" si="397"/>
        <v/>
      </c>
      <c r="BN1382" s="24" t="str">
        <f t="shared" si="398"/>
        <v/>
      </c>
    </row>
    <row r="1383" spans="1:66">
      <c r="A1383" s="20"/>
      <c r="B1383" s="20"/>
      <c r="C1383" s="20"/>
      <c r="D1383" s="20"/>
      <c r="E1383" s="20"/>
      <c r="F1383" s="20"/>
      <c r="G1383" s="20"/>
      <c r="H1383" s="20"/>
      <c r="I1383" s="20"/>
      <c r="J1383" s="20"/>
      <c r="K1383" s="20"/>
      <c r="L1383" s="20"/>
      <c r="M1383" s="20"/>
      <c r="N1383" s="20"/>
      <c r="O1383" s="20"/>
      <c r="P1383" s="20"/>
      <c r="Q1383" s="20"/>
      <c r="R1383" s="20"/>
      <c r="S1383" s="20"/>
      <c r="T1383" s="20"/>
      <c r="U1383" s="20"/>
      <c r="V1383" s="20"/>
      <c r="W1383" s="20"/>
      <c r="X1383" s="20"/>
      <c r="Y1383" s="20"/>
      <c r="Z1383" s="20"/>
      <c r="AA1383" s="20"/>
      <c r="AB1383" s="20"/>
      <c r="AC1383" s="20"/>
      <c r="AD1383" s="20"/>
      <c r="AE1383" s="27"/>
      <c r="AF1383" t="str">
        <f>IF(AK1383="","",IF(AK1383&gt;0,COUNT($AG$2:AG1383),""))</f>
        <v/>
      </c>
      <c r="AG1383" s="24">
        <f t="shared" si="381"/>
        <v>5</v>
      </c>
      <c r="AH1383" s="24">
        <f>IF(AND($AJ$1=5),'Data Entry'!C1388,"")</f>
        <v>0</v>
      </c>
      <c r="AI1383" s="24">
        <f>IF(AND($AJ$1=5),'Data Entry'!D1388,"")</f>
        <v>0</v>
      </c>
      <c r="AJ1383" s="24" t="str">
        <f t="shared" si="382"/>
        <v/>
      </c>
      <c r="AK1383" s="24">
        <f>IF(AND($AJ$1=5),'Data Entry'!F1388,"")</f>
        <v>0</v>
      </c>
      <c r="AL1383" s="24" t="str">
        <f t="shared" si="383"/>
        <v/>
      </c>
      <c r="AM1383" s="24">
        <f>IF(AND($AJ$1=5),'Data Entry'!G1388,"")</f>
        <v>0</v>
      </c>
      <c r="AN1383" s="24" t="str">
        <f t="shared" si="384"/>
        <v/>
      </c>
      <c r="AO1383" s="24" t="str">
        <f t="shared" si="385"/>
        <v/>
      </c>
      <c r="AP1383" s="24">
        <f>IF(AND($AJ$1=5),'Data Entry'!E1388,"")</f>
        <v>0</v>
      </c>
      <c r="AQ1383" s="24">
        <f>IF(AND($AJ$1=5),'Data Entry'!H1388,"")</f>
        <v>0</v>
      </c>
      <c r="AR1383" s="24">
        <f>IF(AND($AJ$1=5),'Data Entry'!I1388,"")</f>
        <v>0</v>
      </c>
      <c r="AS1383" s="24" t="str">
        <f t="shared" si="386"/>
        <v/>
      </c>
      <c r="AT1383" s="24" t="str">
        <f t="shared" si="387"/>
        <v/>
      </c>
      <c r="AU1383" s="24" t="str">
        <f t="shared" si="388"/>
        <v/>
      </c>
      <c r="AV1383" s="24" t="str">
        <f t="shared" si="389"/>
        <v/>
      </c>
      <c r="AX1383" t="str">
        <f>IF(BC1383="","",IF(BC1383&gt;0,COUNT($AY$2:AY1383),""))</f>
        <v/>
      </c>
      <c r="AY1383" s="24" t="str">
        <f t="shared" si="390"/>
        <v/>
      </c>
      <c r="AZ1383" s="24" t="str">
        <f>IF(AND($BB$1=5,$BC$1=AH1383),'Data Entry'!C1388,"")</f>
        <v/>
      </c>
      <c r="BA1383" s="24" t="str">
        <f>IF(AND($BB$1=5,AG1383=5,$BC$1=AH1383),'Data Entry'!D1388,"")</f>
        <v/>
      </c>
      <c r="BB1383" s="24" t="str">
        <f t="shared" si="391"/>
        <v/>
      </c>
      <c r="BC1383" s="24" t="str">
        <f>IF(AND($BB$1=5,AG1383=5,$BC$1=AH1383),'Data Entry'!F1388,"")</f>
        <v/>
      </c>
      <c r="BD1383" s="24" t="str">
        <f t="shared" si="392"/>
        <v/>
      </c>
      <c r="BE1383" s="24" t="str">
        <f>IF(AND($BB$1=5,AG1383=5,$BC$1=AH1383),'Data Entry'!G1388,"")</f>
        <v/>
      </c>
      <c r="BF1383" s="24" t="str">
        <f t="shared" si="393"/>
        <v/>
      </c>
      <c r="BG1383" s="24" t="str">
        <f t="shared" si="394"/>
        <v/>
      </c>
      <c r="BH1383" s="24" t="str">
        <f>IF(AND($BB$1=5,AG1383=5,$BC$1=AH1383),'Data Entry'!E1388,"")</f>
        <v/>
      </c>
      <c r="BI1383" s="24" t="str">
        <f>IF(AND($BB$1=5,AG1383=5,$BC$1=AH1383),'Data Entry'!H1388,"")</f>
        <v/>
      </c>
      <c r="BJ1383" s="24" t="str">
        <f>IF(AND($BB$1=5,AG1383=5,$BC$1=AH1383),'Data Entry'!I1388,"")</f>
        <v/>
      </c>
      <c r="BK1383" s="24" t="str">
        <f t="shared" si="395"/>
        <v/>
      </c>
      <c r="BL1383" s="24" t="str">
        <f t="shared" si="396"/>
        <v/>
      </c>
      <c r="BM1383" s="24" t="str">
        <f t="shared" si="397"/>
        <v/>
      </c>
      <c r="BN1383" s="24" t="str">
        <f t="shared" si="398"/>
        <v/>
      </c>
    </row>
    <row r="1384" spans="1:66">
      <c r="A1384" s="20"/>
      <c r="B1384" s="20"/>
      <c r="C1384" s="20"/>
      <c r="D1384" s="20"/>
      <c r="E1384" s="20"/>
      <c r="F1384" s="20"/>
      <c r="G1384" s="20"/>
      <c r="H1384" s="20"/>
      <c r="I1384" s="20"/>
      <c r="J1384" s="20"/>
      <c r="K1384" s="20"/>
      <c r="L1384" s="20"/>
      <c r="M1384" s="20"/>
      <c r="N1384" s="20"/>
      <c r="O1384" s="20"/>
      <c r="P1384" s="20"/>
      <c r="Q1384" s="20"/>
      <c r="R1384" s="20"/>
      <c r="S1384" s="20"/>
      <c r="T1384" s="20"/>
      <c r="U1384" s="20"/>
      <c r="V1384" s="20"/>
      <c r="W1384" s="20"/>
      <c r="X1384" s="20"/>
      <c r="Y1384" s="20"/>
      <c r="Z1384" s="20"/>
      <c r="AA1384" s="20"/>
      <c r="AB1384" s="20"/>
      <c r="AC1384" s="20"/>
      <c r="AD1384" s="20"/>
      <c r="AE1384" s="27"/>
      <c r="AF1384" t="str">
        <f>IF(AK1384="","",IF(AK1384&gt;0,COUNT($AG$2:AG1384),""))</f>
        <v/>
      </c>
      <c r="AG1384" s="24">
        <f t="shared" si="381"/>
        <v>5</v>
      </c>
      <c r="AH1384" s="24">
        <f>IF(AND($AJ$1=5),'Data Entry'!C1389,"")</f>
        <v>0</v>
      </c>
      <c r="AI1384" s="24">
        <f>IF(AND($AJ$1=5),'Data Entry'!D1389,"")</f>
        <v>0</v>
      </c>
      <c r="AJ1384" s="24" t="str">
        <f t="shared" si="382"/>
        <v/>
      </c>
      <c r="AK1384" s="24">
        <f>IF(AND($AJ$1=5),'Data Entry'!F1389,"")</f>
        <v>0</v>
      </c>
      <c r="AL1384" s="24" t="str">
        <f t="shared" si="383"/>
        <v/>
      </c>
      <c r="AM1384" s="24">
        <f>IF(AND($AJ$1=5),'Data Entry'!G1389,"")</f>
        <v>0</v>
      </c>
      <c r="AN1384" s="24" t="str">
        <f t="shared" si="384"/>
        <v/>
      </c>
      <c r="AO1384" s="24" t="str">
        <f t="shared" si="385"/>
        <v/>
      </c>
      <c r="AP1384" s="24">
        <f>IF(AND($AJ$1=5),'Data Entry'!E1389,"")</f>
        <v>0</v>
      </c>
      <c r="AQ1384" s="24">
        <f>IF(AND($AJ$1=5),'Data Entry'!H1389,"")</f>
        <v>0</v>
      </c>
      <c r="AR1384" s="24">
        <f>IF(AND($AJ$1=5),'Data Entry'!I1389,"")</f>
        <v>0</v>
      </c>
      <c r="AS1384" s="24" t="str">
        <f t="shared" si="386"/>
        <v/>
      </c>
      <c r="AT1384" s="24" t="str">
        <f t="shared" si="387"/>
        <v/>
      </c>
      <c r="AU1384" s="24" t="str">
        <f t="shared" si="388"/>
        <v/>
      </c>
      <c r="AV1384" s="24" t="str">
        <f t="shared" si="389"/>
        <v/>
      </c>
      <c r="AX1384" t="str">
        <f>IF(BC1384="","",IF(BC1384&gt;0,COUNT($AY$2:AY1384),""))</f>
        <v/>
      </c>
      <c r="AY1384" s="24" t="str">
        <f t="shared" si="390"/>
        <v/>
      </c>
      <c r="AZ1384" s="24" t="str">
        <f>IF(AND($BB$1=5,$BC$1=AH1384),'Data Entry'!C1389,"")</f>
        <v/>
      </c>
      <c r="BA1384" s="24" t="str">
        <f>IF(AND($BB$1=5,AG1384=5,$BC$1=AH1384),'Data Entry'!D1389,"")</f>
        <v/>
      </c>
      <c r="BB1384" s="24" t="str">
        <f t="shared" si="391"/>
        <v/>
      </c>
      <c r="BC1384" s="24" t="str">
        <f>IF(AND($BB$1=5,AG1384=5,$BC$1=AH1384),'Data Entry'!F1389,"")</f>
        <v/>
      </c>
      <c r="BD1384" s="24" t="str">
        <f t="shared" si="392"/>
        <v/>
      </c>
      <c r="BE1384" s="24" t="str">
        <f>IF(AND($BB$1=5,AG1384=5,$BC$1=AH1384),'Data Entry'!G1389,"")</f>
        <v/>
      </c>
      <c r="BF1384" s="24" t="str">
        <f t="shared" si="393"/>
        <v/>
      </c>
      <c r="BG1384" s="24" t="str">
        <f t="shared" si="394"/>
        <v/>
      </c>
      <c r="BH1384" s="24" t="str">
        <f>IF(AND($BB$1=5,AG1384=5,$BC$1=AH1384),'Data Entry'!E1389,"")</f>
        <v/>
      </c>
      <c r="BI1384" s="24" t="str">
        <f>IF(AND($BB$1=5,AG1384=5,$BC$1=AH1384),'Data Entry'!H1389,"")</f>
        <v/>
      </c>
      <c r="BJ1384" s="24" t="str">
        <f>IF(AND($BB$1=5,AG1384=5,$BC$1=AH1384),'Data Entry'!I1389,"")</f>
        <v/>
      </c>
      <c r="BK1384" s="24" t="str">
        <f t="shared" si="395"/>
        <v/>
      </c>
      <c r="BL1384" s="24" t="str">
        <f t="shared" si="396"/>
        <v/>
      </c>
      <c r="BM1384" s="24" t="str">
        <f t="shared" si="397"/>
        <v/>
      </c>
      <c r="BN1384" s="24" t="str">
        <f t="shared" si="398"/>
        <v/>
      </c>
    </row>
    <row r="1385" spans="1:66">
      <c r="A1385" s="20"/>
      <c r="B1385" s="20"/>
      <c r="C1385" s="20"/>
      <c r="D1385" s="20"/>
      <c r="E1385" s="20"/>
      <c r="F1385" s="20"/>
      <c r="G1385" s="20"/>
      <c r="H1385" s="20"/>
      <c r="I1385" s="20"/>
      <c r="J1385" s="20"/>
      <c r="K1385" s="20"/>
      <c r="L1385" s="20"/>
      <c r="M1385" s="20"/>
      <c r="N1385" s="20"/>
      <c r="O1385" s="20"/>
      <c r="P1385" s="20"/>
      <c r="Q1385" s="20"/>
      <c r="R1385" s="20"/>
      <c r="S1385" s="20"/>
      <c r="T1385" s="20"/>
      <c r="U1385" s="20"/>
      <c r="V1385" s="20"/>
      <c r="W1385" s="20"/>
      <c r="X1385" s="20"/>
      <c r="Y1385" s="20"/>
      <c r="Z1385" s="20"/>
      <c r="AA1385" s="20"/>
      <c r="AB1385" s="20"/>
      <c r="AC1385" s="20"/>
      <c r="AD1385" s="20"/>
      <c r="AE1385" s="27"/>
      <c r="AF1385" t="str">
        <f>IF(AK1385="","",IF(AK1385&gt;0,COUNT($AG$2:AG1385),""))</f>
        <v/>
      </c>
      <c r="AG1385" s="24">
        <f t="shared" si="381"/>
        <v>5</v>
      </c>
      <c r="AH1385" s="24">
        <f>IF(AND($AJ$1=5),'Data Entry'!C1390,"")</f>
        <v>0</v>
      </c>
      <c r="AI1385" s="24">
        <f>IF(AND($AJ$1=5),'Data Entry'!D1390,"")</f>
        <v>0</v>
      </c>
      <c r="AJ1385" s="24" t="str">
        <f t="shared" si="382"/>
        <v/>
      </c>
      <c r="AK1385" s="24">
        <f>IF(AND($AJ$1=5),'Data Entry'!F1390,"")</f>
        <v>0</v>
      </c>
      <c r="AL1385" s="24" t="str">
        <f t="shared" si="383"/>
        <v/>
      </c>
      <c r="AM1385" s="24">
        <f>IF(AND($AJ$1=5),'Data Entry'!G1390,"")</f>
        <v>0</v>
      </c>
      <c r="AN1385" s="24" t="str">
        <f t="shared" si="384"/>
        <v/>
      </c>
      <c r="AO1385" s="24" t="str">
        <f t="shared" si="385"/>
        <v/>
      </c>
      <c r="AP1385" s="24">
        <f>IF(AND($AJ$1=5),'Data Entry'!E1390,"")</f>
        <v>0</v>
      </c>
      <c r="AQ1385" s="24">
        <f>IF(AND($AJ$1=5),'Data Entry'!H1390,"")</f>
        <v>0</v>
      </c>
      <c r="AR1385" s="24">
        <f>IF(AND($AJ$1=5),'Data Entry'!I1390,"")</f>
        <v>0</v>
      </c>
      <c r="AS1385" s="24" t="str">
        <f t="shared" si="386"/>
        <v/>
      </c>
      <c r="AT1385" s="24" t="str">
        <f t="shared" si="387"/>
        <v/>
      </c>
      <c r="AU1385" s="24" t="str">
        <f t="shared" si="388"/>
        <v/>
      </c>
      <c r="AV1385" s="24" t="str">
        <f t="shared" si="389"/>
        <v/>
      </c>
      <c r="AX1385" t="str">
        <f>IF(BC1385="","",IF(BC1385&gt;0,COUNT($AY$2:AY1385),""))</f>
        <v/>
      </c>
      <c r="AY1385" s="24" t="str">
        <f t="shared" si="390"/>
        <v/>
      </c>
      <c r="AZ1385" s="24" t="str">
        <f>IF(AND($BB$1=5,$BC$1=AH1385),'Data Entry'!C1390,"")</f>
        <v/>
      </c>
      <c r="BA1385" s="24" t="str">
        <f>IF(AND($BB$1=5,AG1385=5,$BC$1=AH1385),'Data Entry'!D1390,"")</f>
        <v/>
      </c>
      <c r="BB1385" s="24" t="str">
        <f t="shared" si="391"/>
        <v/>
      </c>
      <c r="BC1385" s="24" t="str">
        <f>IF(AND($BB$1=5,AG1385=5,$BC$1=AH1385),'Data Entry'!F1390,"")</f>
        <v/>
      </c>
      <c r="BD1385" s="24" t="str">
        <f t="shared" si="392"/>
        <v/>
      </c>
      <c r="BE1385" s="24" t="str">
        <f>IF(AND($BB$1=5,AG1385=5,$BC$1=AH1385),'Data Entry'!G1390,"")</f>
        <v/>
      </c>
      <c r="BF1385" s="24" t="str">
        <f t="shared" si="393"/>
        <v/>
      </c>
      <c r="BG1385" s="24" t="str">
        <f t="shared" si="394"/>
        <v/>
      </c>
      <c r="BH1385" s="24" t="str">
        <f>IF(AND($BB$1=5,AG1385=5,$BC$1=AH1385),'Data Entry'!E1390,"")</f>
        <v/>
      </c>
      <c r="BI1385" s="24" t="str">
        <f>IF(AND($BB$1=5,AG1385=5,$BC$1=AH1385),'Data Entry'!H1390,"")</f>
        <v/>
      </c>
      <c r="BJ1385" s="24" t="str">
        <f>IF(AND($BB$1=5,AG1385=5,$BC$1=AH1385),'Data Entry'!I1390,"")</f>
        <v/>
      </c>
      <c r="BK1385" s="24" t="str">
        <f t="shared" si="395"/>
        <v/>
      </c>
      <c r="BL1385" s="24" t="str">
        <f t="shared" si="396"/>
        <v/>
      </c>
      <c r="BM1385" s="24" t="str">
        <f t="shared" si="397"/>
        <v/>
      </c>
      <c r="BN1385" s="24" t="str">
        <f t="shared" si="398"/>
        <v/>
      </c>
    </row>
    <row r="1386" spans="1:66">
      <c r="A1386" s="20"/>
      <c r="B1386" s="20"/>
      <c r="C1386" s="20"/>
      <c r="D1386" s="20"/>
      <c r="E1386" s="20"/>
      <c r="F1386" s="20"/>
      <c r="G1386" s="20"/>
      <c r="H1386" s="20"/>
      <c r="I1386" s="20"/>
      <c r="J1386" s="20"/>
      <c r="K1386" s="20"/>
      <c r="L1386" s="20"/>
      <c r="M1386" s="20"/>
      <c r="N1386" s="20"/>
      <c r="O1386" s="20"/>
      <c r="P1386" s="20"/>
      <c r="Q1386" s="20"/>
      <c r="R1386" s="20"/>
      <c r="S1386" s="20"/>
      <c r="T1386" s="20"/>
      <c r="U1386" s="20"/>
      <c r="V1386" s="20"/>
      <c r="W1386" s="20"/>
      <c r="X1386" s="20"/>
      <c r="Y1386" s="20"/>
      <c r="Z1386" s="20"/>
      <c r="AA1386" s="20"/>
      <c r="AB1386" s="20"/>
      <c r="AC1386" s="20"/>
      <c r="AD1386" s="20"/>
      <c r="AE1386" s="27"/>
      <c r="AF1386" t="str">
        <f>IF(AK1386="","",IF(AK1386&gt;0,COUNT($AG$2:AG1386),""))</f>
        <v/>
      </c>
      <c r="AG1386" s="24">
        <f t="shared" si="381"/>
        <v>5</v>
      </c>
      <c r="AH1386" s="24">
        <f>IF(AND($AJ$1=5),'Data Entry'!C1391,"")</f>
        <v>0</v>
      </c>
      <c r="AI1386" s="24">
        <f>IF(AND($AJ$1=5),'Data Entry'!D1391,"")</f>
        <v>0</v>
      </c>
      <c r="AJ1386" s="24" t="str">
        <f t="shared" si="382"/>
        <v/>
      </c>
      <c r="AK1386" s="24">
        <f>IF(AND($AJ$1=5),'Data Entry'!F1391,"")</f>
        <v>0</v>
      </c>
      <c r="AL1386" s="24" t="str">
        <f t="shared" si="383"/>
        <v/>
      </c>
      <c r="AM1386" s="24">
        <f>IF(AND($AJ$1=5),'Data Entry'!G1391,"")</f>
        <v>0</v>
      </c>
      <c r="AN1386" s="24" t="str">
        <f t="shared" si="384"/>
        <v/>
      </c>
      <c r="AO1386" s="24" t="str">
        <f t="shared" si="385"/>
        <v/>
      </c>
      <c r="AP1386" s="24">
        <f>IF(AND($AJ$1=5),'Data Entry'!E1391,"")</f>
        <v>0</v>
      </c>
      <c r="AQ1386" s="24">
        <f>IF(AND($AJ$1=5),'Data Entry'!H1391,"")</f>
        <v>0</v>
      </c>
      <c r="AR1386" s="24">
        <f>IF(AND($AJ$1=5),'Data Entry'!I1391,"")</f>
        <v>0</v>
      </c>
      <c r="AS1386" s="24" t="str">
        <f t="shared" si="386"/>
        <v/>
      </c>
      <c r="AT1386" s="24" t="str">
        <f t="shared" si="387"/>
        <v/>
      </c>
      <c r="AU1386" s="24" t="str">
        <f t="shared" si="388"/>
        <v/>
      </c>
      <c r="AV1386" s="24" t="str">
        <f t="shared" si="389"/>
        <v/>
      </c>
      <c r="AX1386" t="str">
        <f>IF(BC1386="","",IF(BC1386&gt;0,COUNT($AY$2:AY1386),""))</f>
        <v/>
      </c>
      <c r="AY1386" s="24" t="str">
        <f t="shared" si="390"/>
        <v/>
      </c>
      <c r="AZ1386" s="24" t="str">
        <f>IF(AND($BB$1=5,$BC$1=AH1386),'Data Entry'!C1391,"")</f>
        <v/>
      </c>
      <c r="BA1386" s="24" t="str">
        <f>IF(AND($BB$1=5,AG1386=5,$BC$1=AH1386),'Data Entry'!D1391,"")</f>
        <v/>
      </c>
      <c r="BB1386" s="24" t="str">
        <f t="shared" si="391"/>
        <v/>
      </c>
      <c r="BC1386" s="24" t="str">
        <f>IF(AND($BB$1=5,AG1386=5,$BC$1=AH1386),'Data Entry'!F1391,"")</f>
        <v/>
      </c>
      <c r="BD1386" s="24" t="str">
        <f t="shared" si="392"/>
        <v/>
      </c>
      <c r="BE1386" s="24" t="str">
        <f>IF(AND($BB$1=5,AG1386=5,$BC$1=AH1386),'Data Entry'!G1391,"")</f>
        <v/>
      </c>
      <c r="BF1386" s="24" t="str">
        <f t="shared" si="393"/>
        <v/>
      </c>
      <c r="BG1386" s="24" t="str">
        <f t="shared" si="394"/>
        <v/>
      </c>
      <c r="BH1386" s="24" t="str">
        <f>IF(AND($BB$1=5,AG1386=5,$BC$1=AH1386),'Data Entry'!E1391,"")</f>
        <v/>
      </c>
      <c r="BI1386" s="24" t="str">
        <f>IF(AND($BB$1=5,AG1386=5,$BC$1=AH1386),'Data Entry'!H1391,"")</f>
        <v/>
      </c>
      <c r="BJ1386" s="24" t="str">
        <f>IF(AND($BB$1=5,AG1386=5,$BC$1=AH1386),'Data Entry'!I1391,"")</f>
        <v/>
      </c>
      <c r="BK1386" s="24" t="str">
        <f t="shared" si="395"/>
        <v/>
      </c>
      <c r="BL1386" s="24" t="str">
        <f t="shared" si="396"/>
        <v/>
      </c>
      <c r="BM1386" s="24" t="str">
        <f t="shared" si="397"/>
        <v/>
      </c>
      <c r="BN1386" s="24" t="str">
        <f t="shared" si="398"/>
        <v/>
      </c>
    </row>
    <row r="1387" spans="1:66">
      <c r="A1387" s="20"/>
      <c r="B1387" s="20"/>
      <c r="C1387" s="20"/>
      <c r="D1387" s="20"/>
      <c r="E1387" s="20"/>
      <c r="F1387" s="20"/>
      <c r="G1387" s="20"/>
      <c r="H1387" s="20"/>
      <c r="I1387" s="20"/>
      <c r="J1387" s="20"/>
      <c r="K1387" s="20"/>
      <c r="L1387" s="20"/>
      <c r="M1387" s="20"/>
      <c r="N1387" s="20"/>
      <c r="O1387" s="20"/>
      <c r="P1387" s="20"/>
      <c r="Q1387" s="20"/>
      <c r="R1387" s="20"/>
      <c r="S1387" s="20"/>
      <c r="T1387" s="20"/>
      <c r="U1387" s="20"/>
      <c r="V1387" s="20"/>
      <c r="W1387" s="20"/>
      <c r="X1387" s="20"/>
      <c r="Y1387" s="20"/>
      <c r="Z1387" s="20"/>
      <c r="AA1387" s="20"/>
      <c r="AB1387" s="20"/>
      <c r="AC1387" s="20"/>
      <c r="AD1387" s="20"/>
      <c r="AE1387" s="27"/>
      <c r="AF1387" t="str">
        <f>IF(AK1387="","",IF(AK1387&gt;0,COUNT($AG$2:AG1387),""))</f>
        <v/>
      </c>
      <c r="AG1387" s="24">
        <f t="shared" si="381"/>
        <v>5</v>
      </c>
      <c r="AH1387" s="24">
        <f>IF(AND($AJ$1=5),'Data Entry'!C1392,"")</f>
        <v>0</v>
      </c>
      <c r="AI1387" s="24">
        <f>IF(AND($AJ$1=5),'Data Entry'!D1392,"")</f>
        <v>0</v>
      </c>
      <c r="AJ1387" s="24" t="str">
        <f t="shared" si="382"/>
        <v/>
      </c>
      <c r="AK1387" s="24">
        <f>IF(AND($AJ$1=5),'Data Entry'!F1392,"")</f>
        <v>0</v>
      </c>
      <c r="AL1387" s="24" t="str">
        <f t="shared" si="383"/>
        <v/>
      </c>
      <c r="AM1387" s="24">
        <f>IF(AND($AJ$1=5),'Data Entry'!G1392,"")</f>
        <v>0</v>
      </c>
      <c r="AN1387" s="24" t="str">
        <f t="shared" si="384"/>
        <v/>
      </c>
      <c r="AO1387" s="24" t="str">
        <f t="shared" si="385"/>
        <v/>
      </c>
      <c r="AP1387" s="24">
        <f>IF(AND($AJ$1=5),'Data Entry'!E1392,"")</f>
        <v>0</v>
      </c>
      <c r="AQ1387" s="24">
        <f>IF(AND($AJ$1=5),'Data Entry'!H1392,"")</f>
        <v>0</v>
      </c>
      <c r="AR1387" s="24">
        <f>IF(AND($AJ$1=5),'Data Entry'!I1392,"")</f>
        <v>0</v>
      </c>
      <c r="AS1387" s="24" t="str">
        <f t="shared" si="386"/>
        <v/>
      </c>
      <c r="AT1387" s="24" t="str">
        <f t="shared" si="387"/>
        <v/>
      </c>
      <c r="AU1387" s="24" t="str">
        <f t="shared" si="388"/>
        <v/>
      </c>
      <c r="AV1387" s="24" t="str">
        <f t="shared" si="389"/>
        <v/>
      </c>
      <c r="AX1387" t="str">
        <f>IF(BC1387="","",IF(BC1387&gt;0,COUNT($AY$2:AY1387),""))</f>
        <v/>
      </c>
      <c r="AY1387" s="24" t="str">
        <f t="shared" si="390"/>
        <v/>
      </c>
      <c r="AZ1387" s="24" t="str">
        <f>IF(AND($BB$1=5,$BC$1=AH1387),'Data Entry'!C1392,"")</f>
        <v/>
      </c>
      <c r="BA1387" s="24" t="str">
        <f>IF(AND($BB$1=5,AG1387=5,$BC$1=AH1387),'Data Entry'!D1392,"")</f>
        <v/>
      </c>
      <c r="BB1387" s="24" t="str">
        <f t="shared" si="391"/>
        <v/>
      </c>
      <c r="BC1387" s="24" t="str">
        <f>IF(AND($BB$1=5,AG1387=5,$BC$1=AH1387),'Data Entry'!F1392,"")</f>
        <v/>
      </c>
      <c r="BD1387" s="24" t="str">
        <f t="shared" si="392"/>
        <v/>
      </c>
      <c r="BE1387" s="24" t="str">
        <f>IF(AND($BB$1=5,AG1387=5,$BC$1=AH1387),'Data Entry'!G1392,"")</f>
        <v/>
      </c>
      <c r="BF1387" s="24" t="str">
        <f t="shared" si="393"/>
        <v/>
      </c>
      <c r="BG1387" s="24" t="str">
        <f t="shared" si="394"/>
        <v/>
      </c>
      <c r="BH1387" s="24" t="str">
        <f>IF(AND($BB$1=5,AG1387=5,$BC$1=AH1387),'Data Entry'!E1392,"")</f>
        <v/>
      </c>
      <c r="BI1387" s="24" t="str">
        <f>IF(AND($BB$1=5,AG1387=5,$BC$1=AH1387),'Data Entry'!H1392,"")</f>
        <v/>
      </c>
      <c r="BJ1387" s="24" t="str">
        <f>IF(AND($BB$1=5,AG1387=5,$BC$1=AH1387),'Data Entry'!I1392,"")</f>
        <v/>
      </c>
      <c r="BK1387" s="24" t="str">
        <f t="shared" si="395"/>
        <v/>
      </c>
      <c r="BL1387" s="24" t="str">
        <f t="shared" si="396"/>
        <v/>
      </c>
      <c r="BM1387" s="24" t="str">
        <f t="shared" si="397"/>
        <v/>
      </c>
      <c r="BN1387" s="24" t="str">
        <f t="shared" si="398"/>
        <v/>
      </c>
    </row>
    <row r="1388" spans="1:66">
      <c r="A1388" s="20"/>
      <c r="B1388" s="20"/>
      <c r="C1388" s="20"/>
      <c r="D1388" s="20"/>
      <c r="E1388" s="20"/>
      <c r="F1388" s="20"/>
      <c r="G1388" s="20"/>
      <c r="H1388" s="20"/>
      <c r="I1388" s="20"/>
      <c r="J1388" s="20"/>
      <c r="K1388" s="20"/>
      <c r="L1388" s="20"/>
      <c r="M1388" s="20"/>
      <c r="N1388" s="20"/>
      <c r="O1388" s="20"/>
      <c r="P1388" s="20"/>
      <c r="Q1388" s="20"/>
      <c r="R1388" s="20"/>
      <c r="S1388" s="20"/>
      <c r="T1388" s="20"/>
      <c r="U1388" s="20"/>
      <c r="V1388" s="20"/>
      <c r="W1388" s="20"/>
      <c r="X1388" s="20"/>
      <c r="Y1388" s="20"/>
      <c r="Z1388" s="20"/>
      <c r="AA1388" s="20"/>
      <c r="AB1388" s="20"/>
      <c r="AC1388" s="20"/>
      <c r="AD1388" s="20"/>
      <c r="AE1388" s="27"/>
      <c r="AF1388" t="str">
        <f>IF(AK1388="","",IF(AK1388&gt;0,COUNT($AG$2:AG1388),""))</f>
        <v/>
      </c>
      <c r="AG1388" s="24">
        <f t="shared" si="381"/>
        <v>5</v>
      </c>
      <c r="AH1388" s="24">
        <f>IF(AND($AJ$1=5),'Data Entry'!C1393,"")</f>
        <v>0</v>
      </c>
      <c r="AI1388" s="24">
        <f>IF(AND($AJ$1=5),'Data Entry'!D1393,"")</f>
        <v>0</v>
      </c>
      <c r="AJ1388" s="24" t="str">
        <f t="shared" si="382"/>
        <v/>
      </c>
      <c r="AK1388" s="24">
        <f>IF(AND($AJ$1=5),'Data Entry'!F1393,"")</f>
        <v>0</v>
      </c>
      <c r="AL1388" s="24" t="str">
        <f t="shared" si="383"/>
        <v/>
      </c>
      <c r="AM1388" s="24">
        <f>IF(AND($AJ$1=5),'Data Entry'!G1393,"")</f>
        <v>0</v>
      </c>
      <c r="AN1388" s="24" t="str">
        <f t="shared" si="384"/>
        <v/>
      </c>
      <c r="AO1388" s="24" t="str">
        <f t="shared" si="385"/>
        <v/>
      </c>
      <c r="AP1388" s="24">
        <f>IF(AND($AJ$1=5),'Data Entry'!E1393,"")</f>
        <v>0</v>
      </c>
      <c r="AQ1388" s="24">
        <f>IF(AND($AJ$1=5),'Data Entry'!H1393,"")</f>
        <v>0</v>
      </c>
      <c r="AR1388" s="24">
        <f>IF(AND($AJ$1=5),'Data Entry'!I1393,"")</f>
        <v>0</v>
      </c>
      <c r="AS1388" s="24" t="str">
        <f t="shared" si="386"/>
        <v/>
      </c>
      <c r="AT1388" s="24" t="str">
        <f t="shared" si="387"/>
        <v/>
      </c>
      <c r="AU1388" s="24" t="str">
        <f t="shared" si="388"/>
        <v/>
      </c>
      <c r="AV1388" s="24" t="str">
        <f t="shared" si="389"/>
        <v/>
      </c>
      <c r="AX1388" t="str">
        <f>IF(BC1388="","",IF(BC1388&gt;0,COUNT($AY$2:AY1388),""))</f>
        <v/>
      </c>
      <c r="AY1388" s="24" t="str">
        <f t="shared" si="390"/>
        <v/>
      </c>
      <c r="AZ1388" s="24" t="str">
        <f>IF(AND($BB$1=5,$BC$1=AH1388),'Data Entry'!C1393,"")</f>
        <v/>
      </c>
      <c r="BA1388" s="24" t="str">
        <f>IF(AND($BB$1=5,AG1388=5,$BC$1=AH1388),'Data Entry'!D1393,"")</f>
        <v/>
      </c>
      <c r="BB1388" s="24" t="str">
        <f t="shared" si="391"/>
        <v/>
      </c>
      <c r="BC1388" s="24" t="str">
        <f>IF(AND($BB$1=5,AG1388=5,$BC$1=AH1388),'Data Entry'!F1393,"")</f>
        <v/>
      </c>
      <c r="BD1388" s="24" t="str">
        <f t="shared" si="392"/>
        <v/>
      </c>
      <c r="BE1388" s="24" t="str">
        <f>IF(AND($BB$1=5,AG1388=5,$BC$1=AH1388),'Data Entry'!G1393,"")</f>
        <v/>
      </c>
      <c r="BF1388" s="24" t="str">
        <f t="shared" si="393"/>
        <v/>
      </c>
      <c r="BG1388" s="24" t="str">
        <f t="shared" si="394"/>
        <v/>
      </c>
      <c r="BH1388" s="24" t="str">
        <f>IF(AND($BB$1=5,AG1388=5,$BC$1=AH1388),'Data Entry'!E1393,"")</f>
        <v/>
      </c>
      <c r="BI1388" s="24" t="str">
        <f>IF(AND($BB$1=5,AG1388=5,$BC$1=AH1388),'Data Entry'!H1393,"")</f>
        <v/>
      </c>
      <c r="BJ1388" s="24" t="str">
        <f>IF(AND($BB$1=5,AG1388=5,$BC$1=AH1388),'Data Entry'!I1393,"")</f>
        <v/>
      </c>
      <c r="BK1388" s="24" t="str">
        <f t="shared" si="395"/>
        <v/>
      </c>
      <c r="BL1388" s="24" t="str">
        <f t="shared" si="396"/>
        <v/>
      </c>
      <c r="BM1388" s="24" t="str">
        <f t="shared" si="397"/>
        <v/>
      </c>
      <c r="BN1388" s="24" t="str">
        <f t="shared" si="398"/>
        <v/>
      </c>
    </row>
    <row r="1389" spans="1:66">
      <c r="A1389" s="20"/>
      <c r="B1389" s="20"/>
      <c r="C1389" s="20"/>
      <c r="D1389" s="20"/>
      <c r="E1389" s="20"/>
      <c r="F1389" s="20"/>
      <c r="G1389" s="20"/>
      <c r="H1389" s="20"/>
      <c r="I1389" s="20"/>
      <c r="J1389" s="20"/>
      <c r="K1389" s="20"/>
      <c r="L1389" s="20"/>
      <c r="M1389" s="20"/>
      <c r="N1389" s="20"/>
      <c r="O1389" s="20"/>
      <c r="P1389" s="20"/>
      <c r="Q1389" s="20"/>
      <c r="R1389" s="20"/>
      <c r="S1389" s="20"/>
      <c r="T1389" s="20"/>
      <c r="U1389" s="20"/>
      <c r="V1389" s="20"/>
      <c r="W1389" s="20"/>
      <c r="X1389" s="20"/>
      <c r="Y1389" s="20"/>
      <c r="Z1389" s="20"/>
      <c r="AA1389" s="20"/>
      <c r="AB1389" s="20"/>
      <c r="AC1389" s="20"/>
      <c r="AD1389" s="20"/>
      <c r="AE1389" s="27"/>
      <c r="AF1389" t="str">
        <f>IF(AK1389="","",IF(AK1389&gt;0,COUNT($AG$2:AG1389),""))</f>
        <v/>
      </c>
      <c r="AG1389" s="24">
        <f t="shared" si="381"/>
        <v>5</v>
      </c>
      <c r="AH1389" s="24">
        <f>IF(AND($AJ$1=5),'Data Entry'!C1394,"")</f>
        <v>0</v>
      </c>
      <c r="AI1389" s="24">
        <f>IF(AND($AJ$1=5),'Data Entry'!D1394,"")</f>
        <v>0</v>
      </c>
      <c r="AJ1389" s="24" t="str">
        <f t="shared" si="382"/>
        <v/>
      </c>
      <c r="AK1389" s="24">
        <f>IF(AND($AJ$1=5),'Data Entry'!F1394,"")</f>
        <v>0</v>
      </c>
      <c r="AL1389" s="24" t="str">
        <f t="shared" si="383"/>
        <v/>
      </c>
      <c r="AM1389" s="24">
        <f>IF(AND($AJ$1=5),'Data Entry'!G1394,"")</f>
        <v>0</v>
      </c>
      <c r="AN1389" s="24" t="str">
        <f t="shared" si="384"/>
        <v/>
      </c>
      <c r="AO1389" s="24" t="str">
        <f t="shared" si="385"/>
        <v/>
      </c>
      <c r="AP1389" s="24">
        <f>IF(AND($AJ$1=5),'Data Entry'!E1394,"")</f>
        <v>0</v>
      </c>
      <c r="AQ1389" s="24">
        <f>IF(AND($AJ$1=5),'Data Entry'!H1394,"")</f>
        <v>0</v>
      </c>
      <c r="AR1389" s="24">
        <f>IF(AND($AJ$1=5),'Data Entry'!I1394,"")</f>
        <v>0</v>
      </c>
      <c r="AS1389" s="24" t="str">
        <f t="shared" si="386"/>
        <v/>
      </c>
      <c r="AT1389" s="24" t="str">
        <f t="shared" si="387"/>
        <v/>
      </c>
      <c r="AU1389" s="24" t="str">
        <f t="shared" si="388"/>
        <v/>
      </c>
      <c r="AV1389" s="24" t="str">
        <f t="shared" si="389"/>
        <v/>
      </c>
      <c r="AX1389" t="str">
        <f>IF(BC1389="","",IF(BC1389&gt;0,COUNT($AY$2:AY1389),""))</f>
        <v/>
      </c>
      <c r="AY1389" s="24" t="str">
        <f t="shared" si="390"/>
        <v/>
      </c>
      <c r="AZ1389" s="24" t="str">
        <f>IF(AND($BB$1=5,$BC$1=AH1389),'Data Entry'!C1394,"")</f>
        <v/>
      </c>
      <c r="BA1389" s="24" t="str">
        <f>IF(AND($BB$1=5,AG1389=5,$BC$1=AH1389),'Data Entry'!D1394,"")</f>
        <v/>
      </c>
      <c r="BB1389" s="24" t="str">
        <f t="shared" si="391"/>
        <v/>
      </c>
      <c r="BC1389" s="24" t="str">
        <f>IF(AND($BB$1=5,AG1389=5,$BC$1=AH1389),'Data Entry'!F1394,"")</f>
        <v/>
      </c>
      <c r="BD1389" s="24" t="str">
        <f t="shared" si="392"/>
        <v/>
      </c>
      <c r="BE1389" s="24" t="str">
        <f>IF(AND($BB$1=5,AG1389=5,$BC$1=AH1389),'Data Entry'!G1394,"")</f>
        <v/>
      </c>
      <c r="BF1389" s="24" t="str">
        <f t="shared" si="393"/>
        <v/>
      </c>
      <c r="BG1389" s="24" t="str">
        <f t="shared" si="394"/>
        <v/>
      </c>
      <c r="BH1389" s="24" t="str">
        <f>IF(AND($BB$1=5,AG1389=5,$BC$1=AH1389),'Data Entry'!E1394,"")</f>
        <v/>
      </c>
      <c r="BI1389" s="24" t="str">
        <f>IF(AND($BB$1=5,AG1389=5,$BC$1=AH1389),'Data Entry'!H1394,"")</f>
        <v/>
      </c>
      <c r="BJ1389" s="24" t="str">
        <f>IF(AND($BB$1=5,AG1389=5,$BC$1=AH1389),'Data Entry'!I1394,"")</f>
        <v/>
      </c>
      <c r="BK1389" s="24" t="str">
        <f t="shared" si="395"/>
        <v/>
      </c>
      <c r="BL1389" s="24" t="str">
        <f t="shared" si="396"/>
        <v/>
      </c>
      <c r="BM1389" s="24" t="str">
        <f t="shared" si="397"/>
        <v/>
      </c>
      <c r="BN1389" s="24" t="str">
        <f t="shared" si="398"/>
        <v/>
      </c>
    </row>
    <row r="1390" spans="1:66">
      <c r="A1390" s="20"/>
      <c r="B1390" s="20"/>
      <c r="C1390" s="20"/>
      <c r="D1390" s="20"/>
      <c r="E1390" s="20"/>
      <c r="F1390" s="20"/>
      <c r="G1390" s="20"/>
      <c r="H1390" s="20"/>
      <c r="I1390" s="20"/>
      <c r="J1390" s="20"/>
      <c r="K1390" s="20"/>
      <c r="L1390" s="20"/>
      <c r="M1390" s="20"/>
      <c r="N1390" s="20"/>
      <c r="O1390" s="20"/>
      <c r="P1390" s="20"/>
      <c r="Q1390" s="20"/>
      <c r="R1390" s="20"/>
      <c r="S1390" s="20"/>
      <c r="T1390" s="20"/>
      <c r="U1390" s="20"/>
      <c r="V1390" s="20"/>
      <c r="W1390" s="20"/>
      <c r="X1390" s="20"/>
      <c r="Y1390" s="20"/>
      <c r="Z1390" s="20"/>
      <c r="AA1390" s="20"/>
      <c r="AB1390" s="20"/>
      <c r="AC1390" s="20"/>
      <c r="AD1390" s="20"/>
      <c r="AE1390" s="27"/>
      <c r="AF1390" t="str">
        <f>IF(AK1390="","",IF(AK1390&gt;0,COUNT($AG$2:AG1390),""))</f>
        <v/>
      </c>
      <c r="AG1390" s="24">
        <f t="shared" si="381"/>
        <v>5</v>
      </c>
      <c r="AH1390" s="24">
        <f>IF(AND($AJ$1=5),'Data Entry'!C1395,"")</f>
        <v>0</v>
      </c>
      <c r="AI1390" s="24">
        <f>IF(AND($AJ$1=5),'Data Entry'!D1395,"")</f>
        <v>0</v>
      </c>
      <c r="AJ1390" s="24" t="str">
        <f t="shared" si="382"/>
        <v/>
      </c>
      <c r="AK1390" s="24">
        <f>IF(AND($AJ$1=5),'Data Entry'!F1395,"")</f>
        <v>0</v>
      </c>
      <c r="AL1390" s="24" t="str">
        <f t="shared" si="383"/>
        <v/>
      </c>
      <c r="AM1390" s="24">
        <f>IF(AND($AJ$1=5),'Data Entry'!G1395,"")</f>
        <v>0</v>
      </c>
      <c r="AN1390" s="24" t="str">
        <f t="shared" si="384"/>
        <v/>
      </c>
      <c r="AO1390" s="24" t="str">
        <f t="shared" si="385"/>
        <v/>
      </c>
      <c r="AP1390" s="24">
        <f>IF(AND($AJ$1=5),'Data Entry'!E1395,"")</f>
        <v>0</v>
      </c>
      <c r="AQ1390" s="24">
        <f>IF(AND($AJ$1=5),'Data Entry'!H1395,"")</f>
        <v>0</v>
      </c>
      <c r="AR1390" s="24">
        <f>IF(AND($AJ$1=5),'Data Entry'!I1395,"")</f>
        <v>0</v>
      </c>
      <c r="AS1390" s="24" t="str">
        <f t="shared" si="386"/>
        <v/>
      </c>
      <c r="AT1390" s="24" t="str">
        <f t="shared" si="387"/>
        <v/>
      </c>
      <c r="AU1390" s="24" t="str">
        <f t="shared" si="388"/>
        <v/>
      </c>
      <c r="AV1390" s="24" t="str">
        <f t="shared" si="389"/>
        <v/>
      </c>
      <c r="AX1390" t="str">
        <f>IF(BC1390="","",IF(BC1390&gt;0,COUNT($AY$2:AY1390),""))</f>
        <v/>
      </c>
      <c r="AY1390" s="24" t="str">
        <f t="shared" si="390"/>
        <v/>
      </c>
      <c r="AZ1390" s="24" t="str">
        <f>IF(AND($BB$1=5,$BC$1=AH1390),'Data Entry'!C1395,"")</f>
        <v/>
      </c>
      <c r="BA1390" s="24" t="str">
        <f>IF(AND($BB$1=5,AG1390=5,$BC$1=AH1390),'Data Entry'!D1395,"")</f>
        <v/>
      </c>
      <c r="BB1390" s="24" t="str">
        <f t="shared" si="391"/>
        <v/>
      </c>
      <c r="BC1390" s="24" t="str">
        <f>IF(AND($BB$1=5,AG1390=5,$BC$1=AH1390),'Data Entry'!F1395,"")</f>
        <v/>
      </c>
      <c r="BD1390" s="24" t="str">
        <f t="shared" si="392"/>
        <v/>
      </c>
      <c r="BE1390" s="24" t="str">
        <f>IF(AND($BB$1=5,AG1390=5,$BC$1=AH1390),'Data Entry'!G1395,"")</f>
        <v/>
      </c>
      <c r="BF1390" s="24" t="str">
        <f t="shared" si="393"/>
        <v/>
      </c>
      <c r="BG1390" s="24" t="str">
        <f t="shared" si="394"/>
        <v/>
      </c>
      <c r="BH1390" s="24" t="str">
        <f>IF(AND($BB$1=5,AG1390=5,$BC$1=AH1390),'Data Entry'!E1395,"")</f>
        <v/>
      </c>
      <c r="BI1390" s="24" t="str">
        <f>IF(AND($BB$1=5,AG1390=5,$BC$1=AH1390),'Data Entry'!H1395,"")</f>
        <v/>
      </c>
      <c r="BJ1390" s="24" t="str">
        <f>IF(AND($BB$1=5,AG1390=5,$BC$1=AH1390),'Data Entry'!I1395,"")</f>
        <v/>
      </c>
      <c r="BK1390" s="24" t="str">
        <f t="shared" si="395"/>
        <v/>
      </c>
      <c r="BL1390" s="24" t="str">
        <f t="shared" si="396"/>
        <v/>
      </c>
      <c r="BM1390" s="24" t="str">
        <f t="shared" si="397"/>
        <v/>
      </c>
      <c r="BN1390" s="24" t="str">
        <f t="shared" si="398"/>
        <v/>
      </c>
    </row>
    <row r="1391" spans="1:66">
      <c r="A1391" s="20"/>
      <c r="B1391" s="20"/>
      <c r="C1391" s="20"/>
      <c r="D1391" s="20"/>
      <c r="E1391" s="20"/>
      <c r="F1391" s="20"/>
      <c r="G1391" s="20"/>
      <c r="H1391" s="20"/>
      <c r="I1391" s="20"/>
      <c r="J1391" s="20"/>
      <c r="K1391" s="20"/>
      <c r="L1391" s="20"/>
      <c r="M1391" s="20"/>
      <c r="N1391" s="20"/>
      <c r="O1391" s="20"/>
      <c r="P1391" s="20"/>
      <c r="Q1391" s="20"/>
      <c r="R1391" s="20"/>
      <c r="S1391" s="20"/>
      <c r="T1391" s="20"/>
      <c r="U1391" s="20"/>
      <c r="V1391" s="20"/>
      <c r="W1391" s="20"/>
      <c r="X1391" s="20"/>
      <c r="Y1391" s="20"/>
      <c r="Z1391" s="20"/>
      <c r="AA1391" s="20"/>
      <c r="AB1391" s="20"/>
      <c r="AC1391" s="20"/>
      <c r="AD1391" s="20"/>
      <c r="AE1391" s="27"/>
      <c r="AF1391" t="str">
        <f>IF(AK1391="","",IF(AK1391&gt;0,COUNT($AG$2:AG1391),""))</f>
        <v/>
      </c>
      <c r="AG1391" s="24">
        <f t="shared" si="381"/>
        <v>5</v>
      </c>
      <c r="AH1391" s="24">
        <f>IF(AND($AJ$1=5),'Data Entry'!C1396,"")</f>
        <v>0</v>
      </c>
      <c r="AI1391" s="24">
        <f>IF(AND($AJ$1=5),'Data Entry'!D1396,"")</f>
        <v>0</v>
      </c>
      <c r="AJ1391" s="24" t="str">
        <f t="shared" si="382"/>
        <v/>
      </c>
      <c r="AK1391" s="24">
        <f>IF(AND($AJ$1=5),'Data Entry'!F1396,"")</f>
        <v>0</v>
      </c>
      <c r="AL1391" s="24" t="str">
        <f t="shared" si="383"/>
        <v/>
      </c>
      <c r="AM1391" s="24">
        <f>IF(AND($AJ$1=5),'Data Entry'!G1396,"")</f>
        <v>0</v>
      </c>
      <c r="AN1391" s="24" t="str">
        <f t="shared" si="384"/>
        <v/>
      </c>
      <c r="AO1391" s="24" t="str">
        <f t="shared" si="385"/>
        <v/>
      </c>
      <c r="AP1391" s="24">
        <f>IF(AND($AJ$1=5),'Data Entry'!E1396,"")</f>
        <v>0</v>
      </c>
      <c r="AQ1391" s="24">
        <f>IF(AND($AJ$1=5),'Data Entry'!H1396,"")</f>
        <v>0</v>
      </c>
      <c r="AR1391" s="24">
        <f>IF(AND($AJ$1=5),'Data Entry'!I1396,"")</f>
        <v>0</v>
      </c>
      <c r="AS1391" s="24" t="str">
        <f t="shared" si="386"/>
        <v/>
      </c>
      <c r="AT1391" s="24" t="str">
        <f t="shared" si="387"/>
        <v/>
      </c>
      <c r="AU1391" s="24" t="str">
        <f t="shared" si="388"/>
        <v/>
      </c>
      <c r="AV1391" s="24" t="str">
        <f t="shared" si="389"/>
        <v/>
      </c>
      <c r="AX1391" t="str">
        <f>IF(BC1391="","",IF(BC1391&gt;0,COUNT($AY$2:AY1391),""))</f>
        <v/>
      </c>
      <c r="AY1391" s="24" t="str">
        <f t="shared" si="390"/>
        <v/>
      </c>
      <c r="AZ1391" s="24" t="str">
        <f>IF(AND($BB$1=5,$BC$1=AH1391),'Data Entry'!C1396,"")</f>
        <v/>
      </c>
      <c r="BA1391" s="24" t="str">
        <f>IF(AND($BB$1=5,AG1391=5,$BC$1=AH1391),'Data Entry'!D1396,"")</f>
        <v/>
      </c>
      <c r="BB1391" s="24" t="str">
        <f t="shared" si="391"/>
        <v/>
      </c>
      <c r="BC1391" s="24" t="str">
        <f>IF(AND($BB$1=5,AG1391=5,$BC$1=AH1391),'Data Entry'!F1396,"")</f>
        <v/>
      </c>
      <c r="BD1391" s="24" t="str">
        <f t="shared" si="392"/>
        <v/>
      </c>
      <c r="BE1391" s="24" t="str">
        <f>IF(AND($BB$1=5,AG1391=5,$BC$1=AH1391),'Data Entry'!G1396,"")</f>
        <v/>
      </c>
      <c r="BF1391" s="24" t="str">
        <f t="shared" si="393"/>
        <v/>
      </c>
      <c r="BG1391" s="24" t="str">
        <f t="shared" si="394"/>
        <v/>
      </c>
      <c r="BH1391" s="24" t="str">
        <f>IF(AND($BB$1=5,AG1391=5,$BC$1=AH1391),'Data Entry'!E1396,"")</f>
        <v/>
      </c>
      <c r="BI1391" s="24" t="str">
        <f>IF(AND($BB$1=5,AG1391=5,$BC$1=AH1391),'Data Entry'!H1396,"")</f>
        <v/>
      </c>
      <c r="BJ1391" s="24" t="str">
        <f>IF(AND($BB$1=5,AG1391=5,$BC$1=AH1391),'Data Entry'!I1396,"")</f>
        <v/>
      </c>
      <c r="BK1391" s="24" t="str">
        <f t="shared" si="395"/>
        <v/>
      </c>
      <c r="BL1391" s="24" t="str">
        <f t="shared" si="396"/>
        <v/>
      </c>
      <c r="BM1391" s="24" t="str">
        <f t="shared" si="397"/>
        <v/>
      </c>
      <c r="BN1391" s="24" t="str">
        <f t="shared" si="398"/>
        <v/>
      </c>
    </row>
    <row r="1392" spans="1:66">
      <c r="A1392" s="20"/>
      <c r="B1392" s="20"/>
      <c r="C1392" s="20"/>
      <c r="D1392" s="20"/>
      <c r="E1392" s="20"/>
      <c r="F1392" s="20"/>
      <c r="G1392" s="20"/>
      <c r="H1392" s="20"/>
      <c r="I1392" s="20"/>
      <c r="J1392" s="20"/>
      <c r="K1392" s="20"/>
      <c r="L1392" s="20"/>
      <c r="M1392" s="20"/>
      <c r="N1392" s="20"/>
      <c r="O1392" s="20"/>
      <c r="P1392" s="20"/>
      <c r="Q1392" s="20"/>
      <c r="R1392" s="20"/>
      <c r="S1392" s="20"/>
      <c r="T1392" s="20"/>
      <c r="U1392" s="20"/>
      <c r="V1392" s="20"/>
      <c r="W1392" s="20"/>
      <c r="X1392" s="20"/>
      <c r="Y1392" s="20"/>
      <c r="Z1392" s="20"/>
      <c r="AA1392" s="20"/>
      <c r="AB1392" s="20"/>
      <c r="AC1392" s="20"/>
      <c r="AD1392" s="20"/>
      <c r="AE1392" s="27"/>
      <c r="AF1392" t="str">
        <f>IF(AK1392="","",IF(AK1392&gt;0,COUNT($AG$2:AG1392),""))</f>
        <v/>
      </c>
      <c r="AG1392" s="24">
        <f t="shared" si="381"/>
        <v>5</v>
      </c>
      <c r="AH1392" s="24">
        <f>IF(AND($AJ$1=5),'Data Entry'!C1397,"")</f>
        <v>0</v>
      </c>
      <c r="AI1392" s="24">
        <f>IF(AND($AJ$1=5),'Data Entry'!D1397,"")</f>
        <v>0</v>
      </c>
      <c r="AJ1392" s="24" t="str">
        <f t="shared" si="382"/>
        <v/>
      </c>
      <c r="AK1392" s="24">
        <f>IF(AND($AJ$1=5),'Data Entry'!F1397,"")</f>
        <v>0</v>
      </c>
      <c r="AL1392" s="24" t="str">
        <f t="shared" si="383"/>
        <v/>
      </c>
      <c r="AM1392" s="24">
        <f>IF(AND($AJ$1=5),'Data Entry'!G1397,"")</f>
        <v>0</v>
      </c>
      <c r="AN1392" s="24" t="str">
        <f t="shared" si="384"/>
        <v/>
      </c>
      <c r="AO1392" s="24" t="str">
        <f t="shared" si="385"/>
        <v/>
      </c>
      <c r="AP1392" s="24">
        <f>IF(AND($AJ$1=5),'Data Entry'!E1397,"")</f>
        <v>0</v>
      </c>
      <c r="AQ1392" s="24">
        <f>IF(AND($AJ$1=5),'Data Entry'!H1397,"")</f>
        <v>0</v>
      </c>
      <c r="AR1392" s="24">
        <f>IF(AND($AJ$1=5),'Data Entry'!I1397,"")</f>
        <v>0</v>
      </c>
      <c r="AS1392" s="24" t="str">
        <f t="shared" si="386"/>
        <v/>
      </c>
      <c r="AT1392" s="24" t="str">
        <f t="shared" si="387"/>
        <v/>
      </c>
      <c r="AU1392" s="24" t="str">
        <f t="shared" si="388"/>
        <v/>
      </c>
      <c r="AV1392" s="24" t="str">
        <f t="shared" si="389"/>
        <v/>
      </c>
      <c r="AX1392" t="str">
        <f>IF(BC1392="","",IF(BC1392&gt;0,COUNT($AY$2:AY1392),""))</f>
        <v/>
      </c>
      <c r="AY1392" s="24" t="str">
        <f t="shared" si="390"/>
        <v/>
      </c>
      <c r="AZ1392" s="24" t="str">
        <f>IF(AND($BB$1=5,$BC$1=AH1392),'Data Entry'!C1397,"")</f>
        <v/>
      </c>
      <c r="BA1392" s="24" t="str">
        <f>IF(AND($BB$1=5,AG1392=5,$BC$1=AH1392),'Data Entry'!D1397,"")</f>
        <v/>
      </c>
      <c r="BB1392" s="24" t="str">
        <f t="shared" si="391"/>
        <v/>
      </c>
      <c r="BC1392" s="24" t="str">
        <f>IF(AND($BB$1=5,AG1392=5,$BC$1=AH1392),'Data Entry'!F1397,"")</f>
        <v/>
      </c>
      <c r="BD1392" s="24" t="str">
        <f t="shared" si="392"/>
        <v/>
      </c>
      <c r="BE1392" s="24" t="str">
        <f>IF(AND($BB$1=5,AG1392=5,$BC$1=AH1392),'Data Entry'!G1397,"")</f>
        <v/>
      </c>
      <c r="BF1392" s="24" t="str">
        <f t="shared" si="393"/>
        <v/>
      </c>
      <c r="BG1392" s="24" t="str">
        <f t="shared" si="394"/>
        <v/>
      </c>
      <c r="BH1392" s="24" t="str">
        <f>IF(AND($BB$1=5,AG1392=5,$BC$1=AH1392),'Data Entry'!E1397,"")</f>
        <v/>
      </c>
      <c r="BI1392" s="24" t="str">
        <f>IF(AND($BB$1=5,AG1392=5,$BC$1=AH1392),'Data Entry'!H1397,"")</f>
        <v/>
      </c>
      <c r="BJ1392" s="24" t="str">
        <f>IF(AND($BB$1=5,AG1392=5,$BC$1=AH1392),'Data Entry'!I1397,"")</f>
        <v/>
      </c>
      <c r="BK1392" s="24" t="str">
        <f t="shared" si="395"/>
        <v/>
      </c>
      <c r="BL1392" s="24" t="str">
        <f t="shared" si="396"/>
        <v/>
      </c>
      <c r="BM1392" s="24" t="str">
        <f t="shared" si="397"/>
        <v/>
      </c>
      <c r="BN1392" s="24" t="str">
        <f t="shared" si="398"/>
        <v/>
      </c>
    </row>
    <row r="1393" spans="1:66">
      <c r="A1393" s="20"/>
      <c r="B1393" s="20"/>
      <c r="C1393" s="20"/>
      <c r="D1393" s="20"/>
      <c r="E1393" s="20"/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  <c r="R1393" s="20"/>
      <c r="S1393" s="20"/>
      <c r="T1393" s="20"/>
      <c r="U1393" s="20"/>
      <c r="V1393" s="20"/>
      <c r="W1393" s="20"/>
      <c r="X1393" s="20"/>
      <c r="Y1393" s="20"/>
      <c r="Z1393" s="20"/>
      <c r="AA1393" s="20"/>
      <c r="AB1393" s="20"/>
      <c r="AC1393" s="20"/>
      <c r="AD1393" s="20"/>
      <c r="AE1393" s="27"/>
      <c r="AF1393" t="str">
        <f>IF(AK1393="","",IF(AK1393&gt;0,COUNT($AG$2:AG1393),""))</f>
        <v/>
      </c>
      <c r="AG1393" s="24">
        <f t="shared" si="381"/>
        <v>5</v>
      </c>
      <c r="AH1393" s="24">
        <f>IF(AND($AJ$1=5),'Data Entry'!C1398,"")</f>
        <v>0</v>
      </c>
      <c r="AI1393" s="24">
        <f>IF(AND($AJ$1=5),'Data Entry'!D1398,"")</f>
        <v>0</v>
      </c>
      <c r="AJ1393" s="24" t="str">
        <f t="shared" si="382"/>
        <v/>
      </c>
      <c r="AK1393" s="24">
        <f>IF(AND($AJ$1=5),'Data Entry'!F1398,"")</f>
        <v>0</v>
      </c>
      <c r="AL1393" s="24" t="str">
        <f t="shared" si="383"/>
        <v/>
      </c>
      <c r="AM1393" s="24">
        <f>IF(AND($AJ$1=5),'Data Entry'!G1398,"")</f>
        <v>0</v>
      </c>
      <c r="AN1393" s="24" t="str">
        <f t="shared" si="384"/>
        <v/>
      </c>
      <c r="AO1393" s="24" t="str">
        <f t="shared" si="385"/>
        <v/>
      </c>
      <c r="AP1393" s="24">
        <f>IF(AND($AJ$1=5),'Data Entry'!E1398,"")</f>
        <v>0</v>
      </c>
      <c r="AQ1393" s="24">
        <f>IF(AND($AJ$1=5),'Data Entry'!H1398,"")</f>
        <v>0</v>
      </c>
      <c r="AR1393" s="24">
        <f>IF(AND($AJ$1=5),'Data Entry'!I1398,"")</f>
        <v>0</v>
      </c>
      <c r="AS1393" s="24" t="str">
        <f t="shared" si="386"/>
        <v/>
      </c>
      <c r="AT1393" s="24" t="str">
        <f t="shared" si="387"/>
        <v/>
      </c>
      <c r="AU1393" s="24" t="str">
        <f t="shared" si="388"/>
        <v/>
      </c>
      <c r="AV1393" s="24" t="str">
        <f t="shared" si="389"/>
        <v/>
      </c>
      <c r="AX1393" t="str">
        <f>IF(BC1393="","",IF(BC1393&gt;0,COUNT($AY$2:AY1393),""))</f>
        <v/>
      </c>
      <c r="AY1393" s="24" t="str">
        <f t="shared" si="390"/>
        <v/>
      </c>
      <c r="AZ1393" s="24" t="str">
        <f>IF(AND($BB$1=5,$BC$1=AH1393),'Data Entry'!C1398,"")</f>
        <v/>
      </c>
      <c r="BA1393" s="24" t="str">
        <f>IF(AND($BB$1=5,AG1393=5,$BC$1=AH1393),'Data Entry'!D1398,"")</f>
        <v/>
      </c>
      <c r="BB1393" s="24" t="str">
        <f t="shared" si="391"/>
        <v/>
      </c>
      <c r="BC1393" s="24" t="str">
        <f>IF(AND($BB$1=5,AG1393=5,$BC$1=AH1393),'Data Entry'!F1398,"")</f>
        <v/>
      </c>
      <c r="BD1393" s="24" t="str">
        <f t="shared" si="392"/>
        <v/>
      </c>
      <c r="BE1393" s="24" t="str">
        <f>IF(AND($BB$1=5,AG1393=5,$BC$1=AH1393),'Data Entry'!G1398,"")</f>
        <v/>
      </c>
      <c r="BF1393" s="24" t="str">
        <f t="shared" si="393"/>
        <v/>
      </c>
      <c r="BG1393" s="24" t="str">
        <f t="shared" si="394"/>
        <v/>
      </c>
      <c r="BH1393" s="24" t="str">
        <f>IF(AND($BB$1=5,AG1393=5,$BC$1=AH1393),'Data Entry'!E1398,"")</f>
        <v/>
      </c>
      <c r="BI1393" s="24" t="str">
        <f>IF(AND($BB$1=5,AG1393=5,$BC$1=AH1393),'Data Entry'!H1398,"")</f>
        <v/>
      </c>
      <c r="BJ1393" s="24" t="str">
        <f>IF(AND($BB$1=5,AG1393=5,$BC$1=AH1393),'Data Entry'!I1398,"")</f>
        <v/>
      </c>
      <c r="BK1393" s="24" t="str">
        <f t="shared" si="395"/>
        <v/>
      </c>
      <c r="BL1393" s="24" t="str">
        <f t="shared" si="396"/>
        <v/>
      </c>
      <c r="BM1393" s="24" t="str">
        <f t="shared" si="397"/>
        <v/>
      </c>
      <c r="BN1393" s="24" t="str">
        <f t="shared" si="398"/>
        <v/>
      </c>
    </row>
    <row r="1394" spans="1:66">
      <c r="A1394" s="20"/>
      <c r="B1394" s="20"/>
      <c r="C1394" s="20"/>
      <c r="D1394" s="20"/>
      <c r="E1394" s="20"/>
      <c r="F1394" s="20"/>
      <c r="G1394" s="20"/>
      <c r="H1394" s="20"/>
      <c r="I1394" s="20"/>
      <c r="J1394" s="20"/>
      <c r="K1394" s="20"/>
      <c r="L1394" s="20"/>
      <c r="M1394" s="20"/>
      <c r="N1394" s="20"/>
      <c r="O1394" s="20"/>
      <c r="P1394" s="20"/>
      <c r="Q1394" s="20"/>
      <c r="R1394" s="20"/>
      <c r="S1394" s="20"/>
      <c r="T1394" s="20"/>
      <c r="U1394" s="20"/>
      <c r="V1394" s="20"/>
      <c r="W1394" s="20"/>
      <c r="X1394" s="20"/>
      <c r="Y1394" s="20"/>
      <c r="Z1394" s="20"/>
      <c r="AA1394" s="20"/>
      <c r="AB1394" s="20"/>
      <c r="AC1394" s="20"/>
      <c r="AD1394" s="20"/>
      <c r="AE1394" s="27"/>
      <c r="AF1394" t="str">
        <f>IF(AK1394="","",IF(AK1394&gt;0,COUNT($AG$2:AG1394),""))</f>
        <v/>
      </c>
      <c r="AG1394" s="24">
        <f t="shared" si="381"/>
        <v>5</v>
      </c>
      <c r="AH1394" s="24">
        <f>IF(AND($AJ$1=5),'Data Entry'!C1399,"")</f>
        <v>0</v>
      </c>
      <c r="AI1394" s="24">
        <f>IF(AND($AJ$1=5),'Data Entry'!D1399,"")</f>
        <v>0</v>
      </c>
      <c r="AJ1394" s="24" t="str">
        <f t="shared" si="382"/>
        <v/>
      </c>
      <c r="AK1394" s="24">
        <f>IF(AND($AJ$1=5),'Data Entry'!F1399,"")</f>
        <v>0</v>
      </c>
      <c r="AL1394" s="24" t="str">
        <f t="shared" si="383"/>
        <v/>
      </c>
      <c r="AM1394" s="24">
        <f>IF(AND($AJ$1=5),'Data Entry'!G1399,"")</f>
        <v>0</v>
      </c>
      <c r="AN1394" s="24" t="str">
        <f t="shared" si="384"/>
        <v/>
      </c>
      <c r="AO1394" s="24" t="str">
        <f t="shared" si="385"/>
        <v/>
      </c>
      <c r="AP1394" s="24">
        <f>IF(AND($AJ$1=5),'Data Entry'!E1399,"")</f>
        <v>0</v>
      </c>
      <c r="AQ1394" s="24">
        <f>IF(AND($AJ$1=5),'Data Entry'!H1399,"")</f>
        <v>0</v>
      </c>
      <c r="AR1394" s="24">
        <f>IF(AND($AJ$1=5),'Data Entry'!I1399,"")</f>
        <v>0</v>
      </c>
      <c r="AS1394" s="24" t="str">
        <f t="shared" si="386"/>
        <v/>
      </c>
      <c r="AT1394" s="24" t="str">
        <f t="shared" si="387"/>
        <v/>
      </c>
      <c r="AU1394" s="24" t="str">
        <f t="shared" si="388"/>
        <v/>
      </c>
      <c r="AV1394" s="24" t="str">
        <f t="shared" si="389"/>
        <v/>
      </c>
      <c r="AX1394" t="str">
        <f>IF(BC1394="","",IF(BC1394&gt;0,COUNT($AY$2:AY1394),""))</f>
        <v/>
      </c>
      <c r="AY1394" s="24" t="str">
        <f t="shared" si="390"/>
        <v/>
      </c>
      <c r="AZ1394" s="24" t="str">
        <f>IF(AND($BB$1=5,$BC$1=AH1394),'Data Entry'!C1399,"")</f>
        <v/>
      </c>
      <c r="BA1394" s="24" t="str">
        <f>IF(AND($BB$1=5,AG1394=5,$BC$1=AH1394),'Data Entry'!D1399,"")</f>
        <v/>
      </c>
      <c r="BB1394" s="24" t="str">
        <f t="shared" si="391"/>
        <v/>
      </c>
      <c r="BC1394" s="24" t="str">
        <f>IF(AND($BB$1=5,AG1394=5,$BC$1=AH1394),'Data Entry'!F1399,"")</f>
        <v/>
      </c>
      <c r="BD1394" s="24" t="str">
        <f t="shared" si="392"/>
        <v/>
      </c>
      <c r="BE1394" s="24" t="str">
        <f>IF(AND($BB$1=5,AG1394=5,$BC$1=AH1394),'Data Entry'!G1399,"")</f>
        <v/>
      </c>
      <c r="BF1394" s="24" t="str">
        <f t="shared" si="393"/>
        <v/>
      </c>
      <c r="BG1394" s="24" t="str">
        <f t="shared" si="394"/>
        <v/>
      </c>
      <c r="BH1394" s="24" t="str">
        <f>IF(AND($BB$1=5,AG1394=5,$BC$1=AH1394),'Data Entry'!E1399,"")</f>
        <v/>
      </c>
      <c r="BI1394" s="24" t="str">
        <f>IF(AND($BB$1=5,AG1394=5,$BC$1=AH1394),'Data Entry'!H1399,"")</f>
        <v/>
      </c>
      <c r="BJ1394" s="24" t="str">
        <f>IF(AND($BB$1=5,AG1394=5,$BC$1=AH1394),'Data Entry'!I1399,"")</f>
        <v/>
      </c>
      <c r="BK1394" s="24" t="str">
        <f t="shared" si="395"/>
        <v/>
      </c>
      <c r="BL1394" s="24" t="str">
        <f t="shared" si="396"/>
        <v/>
      </c>
      <c r="BM1394" s="24" t="str">
        <f t="shared" si="397"/>
        <v/>
      </c>
      <c r="BN1394" s="24" t="str">
        <f t="shared" si="398"/>
        <v/>
      </c>
    </row>
    <row r="1395" spans="1:66">
      <c r="A1395" s="20"/>
      <c r="B1395" s="20"/>
      <c r="C1395" s="20"/>
      <c r="D1395" s="20"/>
      <c r="E1395" s="20"/>
      <c r="F1395" s="20"/>
      <c r="G1395" s="20"/>
      <c r="H1395" s="20"/>
      <c r="I1395" s="20"/>
      <c r="J1395" s="20"/>
      <c r="K1395" s="20"/>
      <c r="L1395" s="20"/>
      <c r="M1395" s="20"/>
      <c r="N1395" s="20"/>
      <c r="O1395" s="20"/>
      <c r="P1395" s="20"/>
      <c r="Q1395" s="20"/>
      <c r="R1395" s="20"/>
      <c r="S1395" s="20"/>
      <c r="T1395" s="20"/>
      <c r="U1395" s="20"/>
      <c r="V1395" s="20"/>
      <c r="W1395" s="20"/>
      <c r="X1395" s="20"/>
      <c r="Y1395" s="20"/>
      <c r="Z1395" s="20"/>
      <c r="AA1395" s="20"/>
      <c r="AB1395" s="20"/>
      <c r="AC1395" s="20"/>
      <c r="AD1395" s="20"/>
      <c r="AE1395" s="27"/>
      <c r="AF1395" t="str">
        <f>IF(AK1395="","",IF(AK1395&gt;0,COUNT($AG$2:AG1395),""))</f>
        <v/>
      </c>
      <c r="AG1395" s="24">
        <f t="shared" si="381"/>
        <v>5</v>
      </c>
      <c r="AH1395" s="24">
        <f>IF(AND($AJ$1=5),'Data Entry'!C1400,"")</f>
        <v>0</v>
      </c>
      <c r="AI1395" s="24">
        <f>IF(AND($AJ$1=5),'Data Entry'!D1400,"")</f>
        <v>0</v>
      </c>
      <c r="AJ1395" s="24" t="str">
        <f t="shared" si="382"/>
        <v/>
      </c>
      <c r="AK1395" s="24">
        <f>IF(AND($AJ$1=5),'Data Entry'!F1400,"")</f>
        <v>0</v>
      </c>
      <c r="AL1395" s="24" t="str">
        <f t="shared" si="383"/>
        <v/>
      </c>
      <c r="AM1395" s="24">
        <f>IF(AND($AJ$1=5),'Data Entry'!G1400,"")</f>
        <v>0</v>
      </c>
      <c r="AN1395" s="24" t="str">
        <f t="shared" si="384"/>
        <v/>
      </c>
      <c r="AO1395" s="24" t="str">
        <f t="shared" si="385"/>
        <v/>
      </c>
      <c r="AP1395" s="24">
        <f>IF(AND($AJ$1=5),'Data Entry'!E1400,"")</f>
        <v>0</v>
      </c>
      <c r="AQ1395" s="24">
        <f>IF(AND($AJ$1=5),'Data Entry'!H1400,"")</f>
        <v>0</v>
      </c>
      <c r="AR1395" s="24">
        <f>IF(AND($AJ$1=5),'Data Entry'!I1400,"")</f>
        <v>0</v>
      </c>
      <c r="AS1395" s="24" t="str">
        <f t="shared" si="386"/>
        <v/>
      </c>
      <c r="AT1395" s="24" t="str">
        <f t="shared" si="387"/>
        <v/>
      </c>
      <c r="AU1395" s="24" t="str">
        <f t="shared" si="388"/>
        <v/>
      </c>
      <c r="AV1395" s="24" t="str">
        <f t="shared" si="389"/>
        <v/>
      </c>
      <c r="AX1395" t="str">
        <f>IF(BC1395="","",IF(BC1395&gt;0,COUNT($AY$2:AY1395),""))</f>
        <v/>
      </c>
      <c r="AY1395" s="24" t="str">
        <f t="shared" si="390"/>
        <v/>
      </c>
      <c r="AZ1395" s="24" t="str">
        <f>IF(AND($BB$1=5,$BC$1=AH1395),'Data Entry'!C1400,"")</f>
        <v/>
      </c>
      <c r="BA1395" s="24" t="str">
        <f>IF(AND($BB$1=5,AG1395=5,$BC$1=AH1395),'Data Entry'!D1400,"")</f>
        <v/>
      </c>
      <c r="BB1395" s="24" t="str">
        <f t="shared" si="391"/>
        <v/>
      </c>
      <c r="BC1395" s="24" t="str">
        <f>IF(AND($BB$1=5,AG1395=5,$BC$1=AH1395),'Data Entry'!F1400,"")</f>
        <v/>
      </c>
      <c r="BD1395" s="24" t="str">
        <f t="shared" si="392"/>
        <v/>
      </c>
      <c r="BE1395" s="24" t="str">
        <f>IF(AND($BB$1=5,AG1395=5,$BC$1=AH1395),'Data Entry'!G1400,"")</f>
        <v/>
      </c>
      <c r="BF1395" s="24" t="str">
        <f t="shared" si="393"/>
        <v/>
      </c>
      <c r="BG1395" s="24" t="str">
        <f t="shared" si="394"/>
        <v/>
      </c>
      <c r="BH1395" s="24" t="str">
        <f>IF(AND($BB$1=5,AG1395=5,$BC$1=AH1395),'Data Entry'!E1400,"")</f>
        <v/>
      </c>
      <c r="BI1395" s="24" t="str">
        <f>IF(AND($BB$1=5,AG1395=5,$BC$1=AH1395),'Data Entry'!H1400,"")</f>
        <v/>
      </c>
      <c r="BJ1395" s="24" t="str">
        <f>IF(AND($BB$1=5,AG1395=5,$BC$1=AH1395),'Data Entry'!I1400,"")</f>
        <v/>
      </c>
      <c r="BK1395" s="24" t="str">
        <f t="shared" si="395"/>
        <v/>
      </c>
      <c r="BL1395" s="24" t="str">
        <f t="shared" si="396"/>
        <v/>
      </c>
      <c r="BM1395" s="24" t="str">
        <f t="shared" si="397"/>
        <v/>
      </c>
      <c r="BN1395" s="24" t="str">
        <f t="shared" si="398"/>
        <v/>
      </c>
    </row>
    <row r="1396" spans="1:66">
      <c r="A1396" s="20"/>
      <c r="B1396" s="20"/>
      <c r="C1396" s="20"/>
      <c r="D1396" s="20"/>
      <c r="E1396" s="20"/>
      <c r="F1396" s="20"/>
      <c r="G1396" s="20"/>
      <c r="H1396" s="20"/>
      <c r="I1396" s="20"/>
      <c r="J1396" s="20"/>
      <c r="K1396" s="20"/>
      <c r="L1396" s="20"/>
      <c r="M1396" s="20"/>
      <c r="N1396" s="20"/>
      <c r="O1396" s="20"/>
      <c r="P1396" s="20"/>
      <c r="Q1396" s="20"/>
      <c r="R1396" s="20"/>
      <c r="S1396" s="20"/>
      <c r="T1396" s="20"/>
      <c r="U1396" s="20"/>
      <c r="V1396" s="20"/>
      <c r="W1396" s="20"/>
      <c r="X1396" s="20"/>
      <c r="Y1396" s="20"/>
      <c r="Z1396" s="20"/>
      <c r="AA1396" s="20"/>
      <c r="AB1396" s="20"/>
      <c r="AC1396" s="20"/>
      <c r="AD1396" s="20"/>
      <c r="AE1396" s="27"/>
      <c r="AF1396" t="str">
        <f>IF(AK1396="","",IF(AK1396&gt;0,COUNT($AG$2:AG1396),""))</f>
        <v/>
      </c>
      <c r="AG1396" s="24">
        <f t="shared" si="381"/>
        <v>5</v>
      </c>
      <c r="AH1396" s="24">
        <f>IF(AND($AJ$1=5),'Data Entry'!C1401,"")</f>
        <v>0</v>
      </c>
      <c r="AI1396" s="24">
        <f>IF(AND($AJ$1=5),'Data Entry'!D1401,"")</f>
        <v>0</v>
      </c>
      <c r="AJ1396" s="24" t="str">
        <f t="shared" si="382"/>
        <v/>
      </c>
      <c r="AK1396" s="24">
        <f>IF(AND($AJ$1=5),'Data Entry'!F1401,"")</f>
        <v>0</v>
      </c>
      <c r="AL1396" s="24" t="str">
        <f t="shared" si="383"/>
        <v/>
      </c>
      <c r="AM1396" s="24">
        <f>IF(AND($AJ$1=5),'Data Entry'!G1401,"")</f>
        <v>0</v>
      </c>
      <c r="AN1396" s="24" t="str">
        <f t="shared" si="384"/>
        <v/>
      </c>
      <c r="AO1396" s="24" t="str">
        <f t="shared" si="385"/>
        <v/>
      </c>
      <c r="AP1396" s="24">
        <f>IF(AND($AJ$1=5),'Data Entry'!E1401,"")</f>
        <v>0</v>
      </c>
      <c r="AQ1396" s="24">
        <f>IF(AND($AJ$1=5),'Data Entry'!H1401,"")</f>
        <v>0</v>
      </c>
      <c r="AR1396" s="24">
        <f>IF(AND($AJ$1=5),'Data Entry'!I1401,"")</f>
        <v>0</v>
      </c>
      <c r="AS1396" s="24" t="str">
        <f t="shared" si="386"/>
        <v/>
      </c>
      <c r="AT1396" s="24" t="str">
        <f t="shared" si="387"/>
        <v/>
      </c>
      <c r="AU1396" s="24" t="str">
        <f t="shared" si="388"/>
        <v/>
      </c>
      <c r="AV1396" s="24" t="str">
        <f t="shared" si="389"/>
        <v/>
      </c>
      <c r="AX1396" t="str">
        <f>IF(BC1396="","",IF(BC1396&gt;0,COUNT($AY$2:AY1396),""))</f>
        <v/>
      </c>
      <c r="AY1396" s="24" t="str">
        <f t="shared" si="390"/>
        <v/>
      </c>
      <c r="AZ1396" s="24" t="str">
        <f>IF(AND($BB$1=5,$BC$1=AH1396),'Data Entry'!C1401,"")</f>
        <v/>
      </c>
      <c r="BA1396" s="24" t="str">
        <f>IF(AND($BB$1=5,AG1396=5,$BC$1=AH1396),'Data Entry'!D1401,"")</f>
        <v/>
      </c>
      <c r="BB1396" s="24" t="str">
        <f t="shared" si="391"/>
        <v/>
      </c>
      <c r="BC1396" s="24" t="str">
        <f>IF(AND($BB$1=5,AG1396=5,$BC$1=AH1396),'Data Entry'!F1401,"")</f>
        <v/>
      </c>
      <c r="BD1396" s="24" t="str">
        <f t="shared" si="392"/>
        <v/>
      </c>
      <c r="BE1396" s="24" t="str">
        <f>IF(AND($BB$1=5,AG1396=5,$BC$1=AH1396),'Data Entry'!G1401,"")</f>
        <v/>
      </c>
      <c r="BF1396" s="24" t="str">
        <f t="shared" si="393"/>
        <v/>
      </c>
      <c r="BG1396" s="24" t="str">
        <f t="shared" si="394"/>
        <v/>
      </c>
      <c r="BH1396" s="24" t="str">
        <f>IF(AND($BB$1=5,AG1396=5,$BC$1=AH1396),'Data Entry'!E1401,"")</f>
        <v/>
      </c>
      <c r="BI1396" s="24" t="str">
        <f>IF(AND($BB$1=5,AG1396=5,$BC$1=AH1396),'Data Entry'!H1401,"")</f>
        <v/>
      </c>
      <c r="BJ1396" s="24" t="str">
        <f>IF(AND($BB$1=5,AG1396=5,$BC$1=AH1396),'Data Entry'!I1401,"")</f>
        <v/>
      </c>
      <c r="BK1396" s="24" t="str">
        <f t="shared" si="395"/>
        <v/>
      </c>
      <c r="BL1396" s="24" t="str">
        <f t="shared" si="396"/>
        <v/>
      </c>
      <c r="BM1396" s="24" t="str">
        <f t="shared" si="397"/>
        <v/>
      </c>
      <c r="BN1396" s="24" t="str">
        <f t="shared" si="398"/>
        <v/>
      </c>
    </row>
    <row r="1397" spans="1:66">
      <c r="A1397" s="20"/>
      <c r="B1397" s="20"/>
      <c r="C1397" s="20"/>
      <c r="D1397" s="20"/>
      <c r="E1397" s="20"/>
      <c r="F1397" s="20"/>
      <c r="G1397" s="20"/>
      <c r="H1397" s="20"/>
      <c r="I1397" s="20"/>
      <c r="J1397" s="20"/>
      <c r="K1397" s="20"/>
      <c r="L1397" s="20"/>
      <c r="M1397" s="20"/>
      <c r="N1397" s="20"/>
      <c r="O1397" s="20"/>
      <c r="P1397" s="20"/>
      <c r="Q1397" s="20"/>
      <c r="R1397" s="20"/>
      <c r="S1397" s="20"/>
      <c r="T1397" s="20"/>
      <c r="U1397" s="20"/>
      <c r="V1397" s="20"/>
      <c r="W1397" s="20"/>
      <c r="X1397" s="20"/>
      <c r="Y1397" s="20"/>
      <c r="Z1397" s="20"/>
      <c r="AA1397" s="20"/>
      <c r="AB1397" s="20"/>
      <c r="AC1397" s="20"/>
      <c r="AD1397" s="20"/>
      <c r="AE1397" s="27"/>
      <c r="AF1397" t="str">
        <f>IF(AK1397="","",IF(AK1397&gt;0,COUNT($AG$2:AG1397),""))</f>
        <v/>
      </c>
      <c r="AG1397" s="24">
        <f t="shared" si="381"/>
        <v>5</v>
      </c>
      <c r="AH1397" s="24">
        <f>IF(AND($AJ$1=5),'Data Entry'!C1402,"")</f>
        <v>0</v>
      </c>
      <c r="AI1397" s="24">
        <f>IF(AND($AJ$1=5),'Data Entry'!D1402,"")</f>
        <v>0</v>
      </c>
      <c r="AJ1397" s="24" t="str">
        <f t="shared" si="382"/>
        <v/>
      </c>
      <c r="AK1397" s="24">
        <f>IF(AND($AJ$1=5),'Data Entry'!F1402,"")</f>
        <v>0</v>
      </c>
      <c r="AL1397" s="24" t="str">
        <f t="shared" si="383"/>
        <v/>
      </c>
      <c r="AM1397" s="24">
        <f>IF(AND($AJ$1=5),'Data Entry'!G1402,"")</f>
        <v>0</v>
      </c>
      <c r="AN1397" s="24" t="str">
        <f t="shared" si="384"/>
        <v/>
      </c>
      <c r="AO1397" s="24" t="str">
        <f t="shared" si="385"/>
        <v/>
      </c>
      <c r="AP1397" s="24">
        <f>IF(AND($AJ$1=5),'Data Entry'!E1402,"")</f>
        <v>0</v>
      </c>
      <c r="AQ1397" s="24">
        <f>IF(AND($AJ$1=5),'Data Entry'!H1402,"")</f>
        <v>0</v>
      </c>
      <c r="AR1397" s="24">
        <f>IF(AND($AJ$1=5),'Data Entry'!I1402,"")</f>
        <v>0</v>
      </c>
      <c r="AS1397" s="24" t="str">
        <f t="shared" si="386"/>
        <v/>
      </c>
      <c r="AT1397" s="24" t="str">
        <f t="shared" si="387"/>
        <v/>
      </c>
      <c r="AU1397" s="24" t="str">
        <f t="shared" si="388"/>
        <v/>
      </c>
      <c r="AV1397" s="24" t="str">
        <f t="shared" si="389"/>
        <v/>
      </c>
      <c r="AX1397" t="str">
        <f>IF(BC1397="","",IF(BC1397&gt;0,COUNT($AY$2:AY1397),""))</f>
        <v/>
      </c>
      <c r="AY1397" s="24" t="str">
        <f t="shared" si="390"/>
        <v/>
      </c>
      <c r="AZ1397" s="24" t="str">
        <f>IF(AND($BB$1=5,$BC$1=AH1397),'Data Entry'!C1402,"")</f>
        <v/>
      </c>
      <c r="BA1397" s="24" t="str">
        <f>IF(AND($BB$1=5,AG1397=5,$BC$1=AH1397),'Data Entry'!D1402,"")</f>
        <v/>
      </c>
      <c r="BB1397" s="24" t="str">
        <f t="shared" si="391"/>
        <v/>
      </c>
      <c r="BC1397" s="24" t="str">
        <f>IF(AND($BB$1=5,AG1397=5,$BC$1=AH1397),'Data Entry'!F1402,"")</f>
        <v/>
      </c>
      <c r="BD1397" s="24" t="str">
        <f t="shared" si="392"/>
        <v/>
      </c>
      <c r="BE1397" s="24" t="str">
        <f>IF(AND($BB$1=5,AG1397=5,$BC$1=AH1397),'Data Entry'!G1402,"")</f>
        <v/>
      </c>
      <c r="BF1397" s="24" t="str">
        <f t="shared" si="393"/>
        <v/>
      </c>
      <c r="BG1397" s="24" t="str">
        <f t="shared" si="394"/>
        <v/>
      </c>
      <c r="BH1397" s="24" t="str">
        <f>IF(AND($BB$1=5,AG1397=5,$BC$1=AH1397),'Data Entry'!E1402,"")</f>
        <v/>
      </c>
      <c r="BI1397" s="24" t="str">
        <f>IF(AND($BB$1=5,AG1397=5,$BC$1=AH1397),'Data Entry'!H1402,"")</f>
        <v/>
      </c>
      <c r="BJ1397" s="24" t="str">
        <f>IF(AND($BB$1=5,AG1397=5,$BC$1=AH1397),'Data Entry'!I1402,"")</f>
        <v/>
      </c>
      <c r="BK1397" s="24" t="str">
        <f t="shared" si="395"/>
        <v/>
      </c>
      <c r="BL1397" s="24" t="str">
        <f t="shared" si="396"/>
        <v/>
      </c>
      <c r="BM1397" s="24" t="str">
        <f t="shared" si="397"/>
        <v/>
      </c>
      <c r="BN1397" s="24" t="str">
        <f t="shared" si="398"/>
        <v/>
      </c>
    </row>
    <row r="1398" spans="1:66">
      <c r="A1398" s="20"/>
      <c r="B1398" s="20"/>
      <c r="C1398" s="20"/>
      <c r="D1398" s="20"/>
      <c r="E1398" s="20"/>
      <c r="F1398" s="20"/>
      <c r="G1398" s="20"/>
      <c r="H1398" s="20"/>
      <c r="I1398" s="20"/>
      <c r="J1398" s="20"/>
      <c r="K1398" s="20"/>
      <c r="L1398" s="20"/>
      <c r="M1398" s="20"/>
      <c r="N1398" s="20"/>
      <c r="O1398" s="20"/>
      <c r="P1398" s="20"/>
      <c r="Q1398" s="20"/>
      <c r="R1398" s="20"/>
      <c r="S1398" s="20"/>
      <c r="T1398" s="20"/>
      <c r="U1398" s="20"/>
      <c r="V1398" s="20"/>
      <c r="W1398" s="20"/>
      <c r="X1398" s="20"/>
      <c r="Y1398" s="20"/>
      <c r="Z1398" s="20"/>
      <c r="AA1398" s="20"/>
      <c r="AB1398" s="20"/>
      <c r="AC1398" s="20"/>
      <c r="AD1398" s="20"/>
      <c r="AE1398" s="27"/>
      <c r="AF1398" t="str">
        <f>IF(AK1398="","",IF(AK1398&gt;0,COUNT($AG$2:AG1398),""))</f>
        <v/>
      </c>
      <c r="AG1398" s="24">
        <f t="shared" si="381"/>
        <v>5</v>
      </c>
      <c r="AH1398" s="24">
        <f>IF(AND($AJ$1=5),'Data Entry'!C1403,"")</f>
        <v>0</v>
      </c>
      <c r="AI1398" s="24">
        <f>IF(AND($AJ$1=5),'Data Entry'!D1403,"")</f>
        <v>0</v>
      </c>
      <c r="AJ1398" s="24" t="str">
        <f t="shared" si="382"/>
        <v/>
      </c>
      <c r="AK1398" s="24">
        <f>IF(AND($AJ$1=5),'Data Entry'!F1403,"")</f>
        <v>0</v>
      </c>
      <c r="AL1398" s="24" t="str">
        <f t="shared" si="383"/>
        <v/>
      </c>
      <c r="AM1398" s="24">
        <f>IF(AND($AJ$1=5),'Data Entry'!G1403,"")</f>
        <v>0</v>
      </c>
      <c r="AN1398" s="24" t="str">
        <f t="shared" si="384"/>
        <v/>
      </c>
      <c r="AO1398" s="24" t="str">
        <f t="shared" si="385"/>
        <v/>
      </c>
      <c r="AP1398" s="24">
        <f>IF(AND($AJ$1=5),'Data Entry'!E1403,"")</f>
        <v>0</v>
      </c>
      <c r="AQ1398" s="24">
        <f>IF(AND($AJ$1=5),'Data Entry'!H1403,"")</f>
        <v>0</v>
      </c>
      <c r="AR1398" s="24">
        <f>IF(AND($AJ$1=5),'Data Entry'!I1403,"")</f>
        <v>0</v>
      </c>
      <c r="AS1398" s="24" t="str">
        <f t="shared" si="386"/>
        <v/>
      </c>
      <c r="AT1398" s="24" t="str">
        <f t="shared" si="387"/>
        <v/>
      </c>
      <c r="AU1398" s="24" t="str">
        <f t="shared" si="388"/>
        <v/>
      </c>
      <c r="AV1398" s="24" t="str">
        <f t="shared" si="389"/>
        <v/>
      </c>
      <c r="AX1398" t="str">
        <f>IF(BC1398="","",IF(BC1398&gt;0,COUNT($AY$2:AY1398),""))</f>
        <v/>
      </c>
      <c r="AY1398" s="24" t="str">
        <f t="shared" si="390"/>
        <v/>
      </c>
      <c r="AZ1398" s="24" t="str">
        <f>IF(AND($BB$1=5,$BC$1=AH1398),'Data Entry'!C1403,"")</f>
        <v/>
      </c>
      <c r="BA1398" s="24" t="str">
        <f>IF(AND($BB$1=5,AG1398=5,$BC$1=AH1398),'Data Entry'!D1403,"")</f>
        <v/>
      </c>
      <c r="BB1398" s="24" t="str">
        <f t="shared" si="391"/>
        <v/>
      </c>
      <c r="BC1398" s="24" t="str">
        <f>IF(AND($BB$1=5,AG1398=5,$BC$1=AH1398),'Data Entry'!F1403,"")</f>
        <v/>
      </c>
      <c r="BD1398" s="24" t="str">
        <f t="shared" si="392"/>
        <v/>
      </c>
      <c r="BE1398" s="24" t="str">
        <f>IF(AND($BB$1=5,AG1398=5,$BC$1=AH1398),'Data Entry'!G1403,"")</f>
        <v/>
      </c>
      <c r="BF1398" s="24" t="str">
        <f t="shared" si="393"/>
        <v/>
      </c>
      <c r="BG1398" s="24" t="str">
        <f t="shared" si="394"/>
        <v/>
      </c>
      <c r="BH1398" s="24" t="str">
        <f>IF(AND($BB$1=5,AG1398=5,$BC$1=AH1398),'Data Entry'!E1403,"")</f>
        <v/>
      </c>
      <c r="BI1398" s="24" t="str">
        <f>IF(AND($BB$1=5,AG1398=5,$BC$1=AH1398),'Data Entry'!H1403,"")</f>
        <v/>
      </c>
      <c r="BJ1398" s="24" t="str">
        <f>IF(AND($BB$1=5,AG1398=5,$BC$1=AH1398),'Data Entry'!I1403,"")</f>
        <v/>
      </c>
      <c r="BK1398" s="24" t="str">
        <f t="shared" si="395"/>
        <v/>
      </c>
      <c r="BL1398" s="24" t="str">
        <f t="shared" si="396"/>
        <v/>
      </c>
      <c r="BM1398" s="24" t="str">
        <f t="shared" si="397"/>
        <v/>
      </c>
      <c r="BN1398" s="24" t="str">
        <f t="shared" si="398"/>
        <v/>
      </c>
    </row>
    <row r="1399" spans="1:66">
      <c r="A1399" s="20"/>
      <c r="B1399" s="20"/>
      <c r="C1399" s="20"/>
      <c r="D1399" s="20"/>
      <c r="E1399" s="20"/>
      <c r="F1399" s="20"/>
      <c r="G1399" s="20"/>
      <c r="H1399" s="20"/>
      <c r="I1399" s="20"/>
      <c r="J1399" s="20"/>
      <c r="K1399" s="20"/>
      <c r="L1399" s="20"/>
      <c r="M1399" s="20"/>
      <c r="N1399" s="20"/>
      <c r="O1399" s="20"/>
      <c r="P1399" s="20"/>
      <c r="Q1399" s="20"/>
      <c r="R1399" s="20"/>
      <c r="S1399" s="20"/>
      <c r="T1399" s="20"/>
      <c r="U1399" s="20"/>
      <c r="V1399" s="20"/>
      <c r="W1399" s="20"/>
      <c r="X1399" s="20"/>
      <c r="Y1399" s="20"/>
      <c r="Z1399" s="20"/>
      <c r="AA1399" s="20"/>
      <c r="AB1399" s="20"/>
      <c r="AC1399" s="20"/>
      <c r="AD1399" s="20"/>
      <c r="AE1399" s="27"/>
      <c r="AF1399" t="str">
        <f>IF(AK1399="","",IF(AK1399&gt;0,COUNT($AG$2:AG1399),""))</f>
        <v/>
      </c>
      <c r="AG1399" s="24">
        <f t="shared" si="381"/>
        <v>5</v>
      </c>
      <c r="AH1399" s="24">
        <f>IF(AND($AJ$1=5),'Data Entry'!C1404,"")</f>
        <v>0</v>
      </c>
      <c r="AI1399" s="24">
        <f>IF(AND($AJ$1=5),'Data Entry'!D1404,"")</f>
        <v>0</v>
      </c>
      <c r="AJ1399" s="24" t="str">
        <f t="shared" si="382"/>
        <v/>
      </c>
      <c r="AK1399" s="24">
        <f>IF(AND($AJ$1=5),'Data Entry'!F1404,"")</f>
        <v>0</v>
      </c>
      <c r="AL1399" s="24" t="str">
        <f t="shared" si="383"/>
        <v/>
      </c>
      <c r="AM1399" s="24">
        <f>IF(AND($AJ$1=5),'Data Entry'!G1404,"")</f>
        <v>0</v>
      </c>
      <c r="AN1399" s="24" t="str">
        <f t="shared" si="384"/>
        <v/>
      </c>
      <c r="AO1399" s="24" t="str">
        <f t="shared" si="385"/>
        <v/>
      </c>
      <c r="AP1399" s="24">
        <f>IF(AND($AJ$1=5),'Data Entry'!E1404,"")</f>
        <v>0</v>
      </c>
      <c r="AQ1399" s="24">
        <f>IF(AND($AJ$1=5),'Data Entry'!H1404,"")</f>
        <v>0</v>
      </c>
      <c r="AR1399" s="24">
        <f>IF(AND($AJ$1=5),'Data Entry'!I1404,"")</f>
        <v>0</v>
      </c>
      <c r="AS1399" s="24" t="str">
        <f t="shared" si="386"/>
        <v/>
      </c>
      <c r="AT1399" s="24" t="str">
        <f t="shared" si="387"/>
        <v/>
      </c>
      <c r="AU1399" s="24" t="str">
        <f t="shared" si="388"/>
        <v/>
      </c>
      <c r="AV1399" s="24" t="str">
        <f t="shared" si="389"/>
        <v/>
      </c>
      <c r="AX1399" t="str">
        <f>IF(BC1399="","",IF(BC1399&gt;0,COUNT($AY$2:AY1399),""))</f>
        <v/>
      </c>
      <c r="AY1399" s="24" t="str">
        <f t="shared" si="390"/>
        <v/>
      </c>
      <c r="AZ1399" s="24" t="str">
        <f>IF(AND($BB$1=5,$BC$1=AH1399),'Data Entry'!C1404,"")</f>
        <v/>
      </c>
      <c r="BA1399" s="24" t="str">
        <f>IF(AND($BB$1=5,AG1399=5,$BC$1=AH1399),'Data Entry'!D1404,"")</f>
        <v/>
      </c>
      <c r="BB1399" s="24" t="str">
        <f t="shared" si="391"/>
        <v/>
      </c>
      <c r="BC1399" s="24" t="str">
        <f>IF(AND($BB$1=5,AG1399=5,$BC$1=AH1399),'Data Entry'!F1404,"")</f>
        <v/>
      </c>
      <c r="BD1399" s="24" t="str">
        <f t="shared" si="392"/>
        <v/>
      </c>
      <c r="BE1399" s="24" t="str">
        <f>IF(AND($BB$1=5,AG1399=5,$BC$1=AH1399),'Data Entry'!G1404,"")</f>
        <v/>
      </c>
      <c r="BF1399" s="24" t="str">
        <f t="shared" si="393"/>
        <v/>
      </c>
      <c r="BG1399" s="24" t="str">
        <f t="shared" si="394"/>
        <v/>
      </c>
      <c r="BH1399" s="24" t="str">
        <f>IF(AND($BB$1=5,AG1399=5,$BC$1=AH1399),'Data Entry'!E1404,"")</f>
        <v/>
      </c>
      <c r="BI1399" s="24" t="str">
        <f>IF(AND($BB$1=5,AG1399=5,$BC$1=AH1399),'Data Entry'!H1404,"")</f>
        <v/>
      </c>
      <c r="BJ1399" s="24" t="str">
        <f>IF(AND($BB$1=5,AG1399=5,$BC$1=AH1399),'Data Entry'!I1404,"")</f>
        <v/>
      </c>
      <c r="BK1399" s="24" t="str">
        <f t="shared" si="395"/>
        <v/>
      </c>
      <c r="BL1399" s="24" t="str">
        <f t="shared" si="396"/>
        <v/>
      </c>
      <c r="BM1399" s="24" t="str">
        <f t="shared" si="397"/>
        <v/>
      </c>
      <c r="BN1399" s="24" t="str">
        <f t="shared" si="398"/>
        <v/>
      </c>
    </row>
    <row r="1400" spans="1:66">
      <c r="A1400" s="20"/>
      <c r="B1400" s="20"/>
      <c r="C1400" s="20"/>
      <c r="D1400" s="20"/>
      <c r="E1400" s="20"/>
      <c r="F1400" s="20"/>
      <c r="G1400" s="20"/>
      <c r="H1400" s="20"/>
      <c r="I1400" s="20"/>
      <c r="J1400" s="20"/>
      <c r="K1400" s="20"/>
      <c r="L1400" s="20"/>
      <c r="M1400" s="20"/>
      <c r="N1400" s="20"/>
      <c r="O1400" s="20"/>
      <c r="P1400" s="20"/>
      <c r="Q1400" s="20"/>
      <c r="R1400" s="20"/>
      <c r="S1400" s="20"/>
      <c r="T1400" s="20"/>
      <c r="U1400" s="20"/>
      <c r="V1400" s="20"/>
      <c r="W1400" s="20"/>
      <c r="X1400" s="20"/>
      <c r="Y1400" s="20"/>
      <c r="Z1400" s="20"/>
      <c r="AA1400" s="20"/>
      <c r="AB1400" s="20"/>
      <c r="AC1400" s="20"/>
      <c r="AD1400" s="20"/>
      <c r="AE1400" s="27"/>
      <c r="AF1400" t="str">
        <f>IF(AK1400="","",IF(AK1400&gt;0,COUNT($AG$2:AG1400),""))</f>
        <v/>
      </c>
      <c r="AG1400" s="24">
        <f t="shared" si="381"/>
        <v>5</v>
      </c>
      <c r="AH1400" s="24">
        <f>IF(AND($AJ$1=5),'Data Entry'!C1405,"")</f>
        <v>0</v>
      </c>
      <c r="AI1400" s="24">
        <f>IF(AND($AJ$1=5),'Data Entry'!D1405,"")</f>
        <v>0</v>
      </c>
      <c r="AJ1400" s="24" t="str">
        <f t="shared" si="382"/>
        <v/>
      </c>
      <c r="AK1400" s="24">
        <f>IF(AND($AJ$1=5),'Data Entry'!F1405,"")</f>
        <v>0</v>
      </c>
      <c r="AL1400" s="24" t="str">
        <f t="shared" si="383"/>
        <v/>
      </c>
      <c r="AM1400" s="24">
        <f>IF(AND($AJ$1=5),'Data Entry'!G1405,"")</f>
        <v>0</v>
      </c>
      <c r="AN1400" s="24" t="str">
        <f t="shared" si="384"/>
        <v/>
      </c>
      <c r="AO1400" s="24" t="str">
        <f t="shared" si="385"/>
        <v/>
      </c>
      <c r="AP1400" s="24">
        <f>IF(AND($AJ$1=5),'Data Entry'!E1405,"")</f>
        <v>0</v>
      </c>
      <c r="AQ1400" s="24">
        <f>IF(AND($AJ$1=5),'Data Entry'!H1405,"")</f>
        <v>0</v>
      </c>
      <c r="AR1400" s="24">
        <f>IF(AND($AJ$1=5),'Data Entry'!I1405,"")</f>
        <v>0</v>
      </c>
      <c r="AS1400" s="24" t="str">
        <f t="shared" si="386"/>
        <v/>
      </c>
      <c r="AT1400" s="24" t="str">
        <f t="shared" si="387"/>
        <v/>
      </c>
      <c r="AU1400" s="24" t="str">
        <f t="shared" si="388"/>
        <v/>
      </c>
      <c r="AV1400" s="24" t="str">
        <f t="shared" si="389"/>
        <v/>
      </c>
      <c r="AX1400" t="str">
        <f>IF(BC1400="","",IF(BC1400&gt;0,COUNT($AY$2:AY1400),""))</f>
        <v/>
      </c>
      <c r="AY1400" s="24" t="str">
        <f t="shared" si="390"/>
        <v/>
      </c>
      <c r="AZ1400" s="24" t="str">
        <f>IF(AND($BB$1=5,$BC$1=AH1400),'Data Entry'!C1405,"")</f>
        <v/>
      </c>
      <c r="BA1400" s="24" t="str">
        <f>IF(AND($BB$1=5,AG1400=5,$BC$1=AH1400),'Data Entry'!D1405,"")</f>
        <v/>
      </c>
      <c r="BB1400" s="24" t="str">
        <f t="shared" si="391"/>
        <v/>
      </c>
      <c r="BC1400" s="24" t="str">
        <f>IF(AND($BB$1=5,AG1400=5,$BC$1=AH1400),'Data Entry'!F1405,"")</f>
        <v/>
      </c>
      <c r="BD1400" s="24" t="str">
        <f t="shared" si="392"/>
        <v/>
      </c>
      <c r="BE1400" s="24" t="str">
        <f>IF(AND($BB$1=5,AG1400=5,$BC$1=AH1400),'Data Entry'!G1405,"")</f>
        <v/>
      </c>
      <c r="BF1400" s="24" t="str">
        <f t="shared" si="393"/>
        <v/>
      </c>
      <c r="BG1400" s="24" t="str">
        <f t="shared" si="394"/>
        <v/>
      </c>
      <c r="BH1400" s="24" t="str">
        <f>IF(AND($BB$1=5,AG1400=5,$BC$1=AH1400),'Data Entry'!E1405,"")</f>
        <v/>
      </c>
      <c r="BI1400" s="24" t="str">
        <f>IF(AND($BB$1=5,AG1400=5,$BC$1=AH1400),'Data Entry'!H1405,"")</f>
        <v/>
      </c>
      <c r="BJ1400" s="24" t="str">
        <f>IF(AND($BB$1=5,AG1400=5,$BC$1=AH1400),'Data Entry'!I1405,"")</f>
        <v/>
      </c>
      <c r="BK1400" s="24" t="str">
        <f t="shared" si="395"/>
        <v/>
      </c>
      <c r="BL1400" s="24" t="str">
        <f t="shared" si="396"/>
        <v/>
      </c>
      <c r="BM1400" s="24" t="str">
        <f t="shared" si="397"/>
        <v/>
      </c>
      <c r="BN1400" s="24" t="str">
        <f t="shared" si="398"/>
        <v/>
      </c>
    </row>
    <row r="1401" spans="1:66">
      <c r="A1401" s="20"/>
      <c r="B1401" s="20"/>
      <c r="C1401" s="20"/>
      <c r="D1401" s="20"/>
      <c r="E1401" s="20"/>
      <c r="F1401" s="20"/>
      <c r="G1401" s="20"/>
      <c r="H1401" s="20"/>
      <c r="I1401" s="20"/>
      <c r="J1401" s="20"/>
      <c r="K1401" s="20"/>
      <c r="L1401" s="20"/>
      <c r="M1401" s="20"/>
      <c r="N1401" s="20"/>
      <c r="O1401" s="20"/>
      <c r="P1401" s="20"/>
      <c r="Q1401" s="20"/>
      <c r="R1401" s="20"/>
      <c r="S1401" s="20"/>
      <c r="T1401" s="20"/>
      <c r="U1401" s="20"/>
      <c r="V1401" s="20"/>
      <c r="W1401" s="20"/>
      <c r="X1401" s="20"/>
      <c r="Y1401" s="20"/>
      <c r="Z1401" s="20"/>
      <c r="AA1401" s="20"/>
      <c r="AB1401" s="20"/>
      <c r="AC1401" s="20"/>
      <c r="AD1401" s="20"/>
      <c r="AE1401" s="27"/>
      <c r="AF1401" t="str">
        <f>IF(AK1401="","",IF(AK1401&gt;0,COUNT($AG$2:AG1401),""))</f>
        <v/>
      </c>
      <c r="AG1401" s="24">
        <f t="shared" si="381"/>
        <v>5</v>
      </c>
      <c r="AH1401" s="24">
        <f>IF(AND($AJ$1=5),'Data Entry'!C1406,"")</f>
        <v>0</v>
      </c>
      <c r="AI1401" s="24">
        <f>IF(AND($AJ$1=5),'Data Entry'!D1406,"")</f>
        <v>0</v>
      </c>
      <c r="AJ1401" s="24" t="str">
        <f t="shared" si="382"/>
        <v/>
      </c>
      <c r="AK1401" s="24">
        <f>IF(AND($AJ$1=5),'Data Entry'!F1406,"")</f>
        <v>0</v>
      </c>
      <c r="AL1401" s="24" t="str">
        <f t="shared" si="383"/>
        <v/>
      </c>
      <c r="AM1401" s="24">
        <f>IF(AND($AJ$1=5),'Data Entry'!G1406,"")</f>
        <v>0</v>
      </c>
      <c r="AN1401" s="24" t="str">
        <f t="shared" si="384"/>
        <v/>
      </c>
      <c r="AO1401" s="24" t="str">
        <f t="shared" si="385"/>
        <v/>
      </c>
      <c r="AP1401" s="24">
        <f>IF(AND($AJ$1=5),'Data Entry'!E1406,"")</f>
        <v>0</v>
      </c>
      <c r="AQ1401" s="24">
        <f>IF(AND($AJ$1=5),'Data Entry'!H1406,"")</f>
        <v>0</v>
      </c>
      <c r="AR1401" s="24">
        <f>IF(AND($AJ$1=5),'Data Entry'!I1406,"")</f>
        <v>0</v>
      </c>
      <c r="AS1401" s="24" t="str">
        <f t="shared" si="386"/>
        <v/>
      </c>
      <c r="AT1401" s="24" t="str">
        <f t="shared" si="387"/>
        <v/>
      </c>
      <c r="AU1401" s="24" t="str">
        <f t="shared" si="388"/>
        <v/>
      </c>
      <c r="AV1401" s="24" t="str">
        <f t="shared" si="389"/>
        <v/>
      </c>
      <c r="AX1401" t="str">
        <f>IF(BC1401="","",IF(BC1401&gt;0,COUNT($AY$2:AY1401),""))</f>
        <v/>
      </c>
      <c r="AY1401" s="24" t="str">
        <f t="shared" si="390"/>
        <v/>
      </c>
      <c r="AZ1401" s="24" t="str">
        <f>IF(AND($BB$1=5,$BC$1=AH1401),'Data Entry'!C1406,"")</f>
        <v/>
      </c>
      <c r="BA1401" s="24" t="str">
        <f>IF(AND($BB$1=5,AG1401=5,$BC$1=AH1401),'Data Entry'!D1406,"")</f>
        <v/>
      </c>
      <c r="BB1401" s="24" t="str">
        <f t="shared" si="391"/>
        <v/>
      </c>
      <c r="BC1401" s="24" t="str">
        <f>IF(AND($BB$1=5,AG1401=5,$BC$1=AH1401),'Data Entry'!F1406,"")</f>
        <v/>
      </c>
      <c r="BD1401" s="24" t="str">
        <f t="shared" si="392"/>
        <v/>
      </c>
      <c r="BE1401" s="24" t="str">
        <f>IF(AND($BB$1=5,AG1401=5,$BC$1=AH1401),'Data Entry'!G1406,"")</f>
        <v/>
      </c>
      <c r="BF1401" s="24" t="str">
        <f t="shared" si="393"/>
        <v/>
      </c>
      <c r="BG1401" s="24" t="str">
        <f t="shared" si="394"/>
        <v/>
      </c>
      <c r="BH1401" s="24" t="str">
        <f>IF(AND($BB$1=5,AG1401=5,$BC$1=AH1401),'Data Entry'!E1406,"")</f>
        <v/>
      </c>
      <c r="BI1401" s="24" t="str">
        <f>IF(AND($BB$1=5,AG1401=5,$BC$1=AH1401),'Data Entry'!H1406,"")</f>
        <v/>
      </c>
      <c r="BJ1401" s="24" t="str">
        <f>IF(AND($BB$1=5,AG1401=5,$BC$1=AH1401),'Data Entry'!I1406,"")</f>
        <v/>
      </c>
      <c r="BK1401" s="24" t="str">
        <f t="shared" si="395"/>
        <v/>
      </c>
      <c r="BL1401" s="24" t="str">
        <f t="shared" si="396"/>
        <v/>
      </c>
      <c r="BM1401" s="24" t="str">
        <f t="shared" si="397"/>
        <v/>
      </c>
      <c r="BN1401" s="24" t="str">
        <f t="shared" si="398"/>
        <v/>
      </c>
    </row>
    <row r="1402" spans="1:66">
      <c r="A1402" s="20"/>
      <c r="B1402" s="20"/>
      <c r="C1402" s="20"/>
      <c r="D1402" s="20"/>
      <c r="E1402" s="20"/>
      <c r="F1402" s="20"/>
      <c r="G1402" s="20"/>
      <c r="H1402" s="20"/>
      <c r="I1402" s="20"/>
      <c r="J1402" s="20"/>
      <c r="K1402" s="20"/>
      <c r="L1402" s="20"/>
      <c r="M1402" s="20"/>
      <c r="N1402" s="20"/>
      <c r="O1402" s="20"/>
      <c r="P1402" s="20"/>
      <c r="Q1402" s="20"/>
      <c r="R1402" s="20"/>
      <c r="S1402" s="20"/>
      <c r="T1402" s="20"/>
      <c r="U1402" s="20"/>
      <c r="V1402" s="20"/>
      <c r="W1402" s="20"/>
      <c r="X1402" s="20"/>
      <c r="Y1402" s="20"/>
      <c r="Z1402" s="20"/>
      <c r="AA1402" s="20"/>
      <c r="AB1402" s="20"/>
      <c r="AC1402" s="20"/>
      <c r="AD1402" s="20"/>
      <c r="AE1402" s="27"/>
      <c r="AF1402" t="str">
        <f>IF(AK1402="","",IF(AK1402&gt;0,COUNT($AG$2:AG1402),""))</f>
        <v/>
      </c>
      <c r="AG1402" s="24">
        <f t="shared" si="381"/>
        <v>5</v>
      </c>
      <c r="AH1402" s="24">
        <f>IF(AND($AJ$1=5),'Data Entry'!C1407,"")</f>
        <v>0</v>
      </c>
      <c r="AI1402" s="24">
        <f>IF(AND($AJ$1=5),'Data Entry'!D1407,"")</f>
        <v>0</v>
      </c>
      <c r="AJ1402" s="24" t="str">
        <f t="shared" si="382"/>
        <v/>
      </c>
      <c r="AK1402" s="24">
        <f>IF(AND($AJ$1=5),'Data Entry'!F1407,"")</f>
        <v>0</v>
      </c>
      <c r="AL1402" s="24" t="str">
        <f t="shared" si="383"/>
        <v/>
      </c>
      <c r="AM1402" s="24">
        <f>IF(AND($AJ$1=5),'Data Entry'!G1407,"")</f>
        <v>0</v>
      </c>
      <c r="AN1402" s="24" t="str">
        <f t="shared" si="384"/>
        <v/>
      </c>
      <c r="AO1402" s="24" t="str">
        <f t="shared" si="385"/>
        <v/>
      </c>
      <c r="AP1402" s="24">
        <f>IF(AND($AJ$1=5),'Data Entry'!E1407,"")</f>
        <v>0</v>
      </c>
      <c r="AQ1402" s="24">
        <f>IF(AND($AJ$1=5),'Data Entry'!H1407,"")</f>
        <v>0</v>
      </c>
      <c r="AR1402" s="24">
        <f>IF(AND($AJ$1=5),'Data Entry'!I1407,"")</f>
        <v>0</v>
      </c>
      <c r="AS1402" s="24" t="str">
        <f t="shared" si="386"/>
        <v/>
      </c>
      <c r="AT1402" s="24" t="str">
        <f t="shared" si="387"/>
        <v/>
      </c>
      <c r="AU1402" s="24" t="str">
        <f t="shared" si="388"/>
        <v/>
      </c>
      <c r="AV1402" s="24" t="str">
        <f t="shared" si="389"/>
        <v/>
      </c>
      <c r="AX1402" t="str">
        <f>IF(BC1402="","",IF(BC1402&gt;0,COUNT($AY$2:AY1402),""))</f>
        <v/>
      </c>
      <c r="AY1402" s="24" t="str">
        <f t="shared" si="390"/>
        <v/>
      </c>
      <c r="AZ1402" s="24" t="str">
        <f>IF(AND($BB$1=5,$BC$1=AH1402),'Data Entry'!C1407,"")</f>
        <v/>
      </c>
      <c r="BA1402" s="24" t="str">
        <f>IF(AND($BB$1=5,AG1402=5,$BC$1=AH1402),'Data Entry'!D1407,"")</f>
        <v/>
      </c>
      <c r="BB1402" s="24" t="str">
        <f t="shared" si="391"/>
        <v/>
      </c>
      <c r="BC1402" s="24" t="str">
        <f>IF(AND($BB$1=5,AG1402=5,$BC$1=AH1402),'Data Entry'!F1407,"")</f>
        <v/>
      </c>
      <c r="BD1402" s="24" t="str">
        <f t="shared" si="392"/>
        <v/>
      </c>
      <c r="BE1402" s="24" t="str">
        <f>IF(AND($BB$1=5,AG1402=5,$BC$1=AH1402),'Data Entry'!G1407,"")</f>
        <v/>
      </c>
      <c r="BF1402" s="24" t="str">
        <f t="shared" si="393"/>
        <v/>
      </c>
      <c r="BG1402" s="24" t="str">
        <f t="shared" si="394"/>
        <v/>
      </c>
      <c r="BH1402" s="24" t="str">
        <f>IF(AND($BB$1=5,AG1402=5,$BC$1=AH1402),'Data Entry'!E1407,"")</f>
        <v/>
      </c>
      <c r="BI1402" s="24" t="str">
        <f>IF(AND($BB$1=5,AG1402=5,$BC$1=AH1402),'Data Entry'!H1407,"")</f>
        <v/>
      </c>
      <c r="BJ1402" s="24" t="str">
        <f>IF(AND($BB$1=5,AG1402=5,$BC$1=AH1402),'Data Entry'!I1407,"")</f>
        <v/>
      </c>
      <c r="BK1402" s="24" t="str">
        <f t="shared" si="395"/>
        <v/>
      </c>
      <c r="BL1402" s="24" t="str">
        <f t="shared" si="396"/>
        <v/>
      </c>
      <c r="BM1402" s="24" t="str">
        <f t="shared" si="397"/>
        <v/>
      </c>
      <c r="BN1402" s="24" t="str">
        <f t="shared" si="398"/>
        <v/>
      </c>
    </row>
    <row r="1403" spans="1:66">
      <c r="A1403" s="20"/>
      <c r="B1403" s="20"/>
      <c r="C1403" s="20"/>
      <c r="D1403" s="20"/>
      <c r="E1403" s="20"/>
      <c r="F1403" s="20"/>
      <c r="G1403" s="20"/>
      <c r="H1403" s="20"/>
      <c r="I1403" s="20"/>
      <c r="J1403" s="20"/>
      <c r="K1403" s="20"/>
      <c r="L1403" s="20"/>
      <c r="M1403" s="20"/>
      <c r="N1403" s="20"/>
      <c r="O1403" s="20"/>
      <c r="P1403" s="20"/>
      <c r="Q1403" s="20"/>
      <c r="R1403" s="20"/>
      <c r="S1403" s="20"/>
      <c r="T1403" s="20"/>
      <c r="U1403" s="20"/>
      <c r="V1403" s="20"/>
      <c r="W1403" s="20"/>
      <c r="X1403" s="20"/>
      <c r="Y1403" s="20"/>
      <c r="Z1403" s="20"/>
      <c r="AA1403" s="20"/>
      <c r="AB1403" s="20"/>
      <c r="AC1403" s="20"/>
      <c r="AD1403" s="20"/>
      <c r="AE1403" s="27"/>
      <c r="AF1403" t="str">
        <f>IF(AK1403="","",IF(AK1403&gt;0,COUNT($AG$2:AG1403),""))</f>
        <v/>
      </c>
      <c r="AG1403" s="24">
        <f t="shared" si="381"/>
        <v>5</v>
      </c>
      <c r="AH1403" s="24">
        <f>IF(AND($AJ$1=5),'Data Entry'!C1408,"")</f>
        <v>0</v>
      </c>
      <c r="AI1403" s="24">
        <f>IF(AND($AJ$1=5),'Data Entry'!D1408,"")</f>
        <v>0</v>
      </c>
      <c r="AJ1403" s="24" t="str">
        <f t="shared" si="382"/>
        <v/>
      </c>
      <c r="AK1403" s="24">
        <f>IF(AND($AJ$1=5),'Data Entry'!F1408,"")</f>
        <v>0</v>
      </c>
      <c r="AL1403" s="24" t="str">
        <f t="shared" si="383"/>
        <v/>
      </c>
      <c r="AM1403" s="24">
        <f>IF(AND($AJ$1=5),'Data Entry'!G1408,"")</f>
        <v>0</v>
      </c>
      <c r="AN1403" s="24" t="str">
        <f t="shared" si="384"/>
        <v/>
      </c>
      <c r="AO1403" s="24" t="str">
        <f t="shared" si="385"/>
        <v/>
      </c>
      <c r="AP1403" s="24">
        <f>IF(AND($AJ$1=5),'Data Entry'!E1408,"")</f>
        <v>0</v>
      </c>
      <c r="AQ1403" s="24">
        <f>IF(AND($AJ$1=5),'Data Entry'!H1408,"")</f>
        <v>0</v>
      </c>
      <c r="AR1403" s="24">
        <f>IF(AND($AJ$1=5),'Data Entry'!I1408,"")</f>
        <v>0</v>
      </c>
      <c r="AS1403" s="24" t="str">
        <f t="shared" si="386"/>
        <v/>
      </c>
      <c r="AT1403" s="24" t="str">
        <f t="shared" si="387"/>
        <v/>
      </c>
      <c r="AU1403" s="24" t="str">
        <f t="shared" si="388"/>
        <v/>
      </c>
      <c r="AV1403" s="24" t="str">
        <f t="shared" si="389"/>
        <v/>
      </c>
      <c r="AX1403" t="str">
        <f>IF(BC1403="","",IF(BC1403&gt;0,COUNT($AY$2:AY1403),""))</f>
        <v/>
      </c>
      <c r="AY1403" s="24" t="str">
        <f t="shared" si="390"/>
        <v/>
      </c>
      <c r="AZ1403" s="24" t="str">
        <f>IF(AND($BB$1=5,$BC$1=AH1403),'Data Entry'!C1408,"")</f>
        <v/>
      </c>
      <c r="BA1403" s="24" t="str">
        <f>IF(AND($BB$1=5,AG1403=5,$BC$1=AH1403),'Data Entry'!D1408,"")</f>
        <v/>
      </c>
      <c r="BB1403" s="24" t="str">
        <f t="shared" si="391"/>
        <v/>
      </c>
      <c r="BC1403" s="24" t="str">
        <f>IF(AND($BB$1=5,AG1403=5,$BC$1=AH1403),'Data Entry'!F1408,"")</f>
        <v/>
      </c>
      <c r="BD1403" s="24" t="str">
        <f t="shared" si="392"/>
        <v/>
      </c>
      <c r="BE1403" s="24" t="str">
        <f>IF(AND($BB$1=5,AG1403=5,$BC$1=AH1403),'Data Entry'!G1408,"")</f>
        <v/>
      </c>
      <c r="BF1403" s="24" t="str">
        <f t="shared" si="393"/>
        <v/>
      </c>
      <c r="BG1403" s="24" t="str">
        <f t="shared" si="394"/>
        <v/>
      </c>
      <c r="BH1403" s="24" t="str">
        <f>IF(AND($BB$1=5,AG1403=5,$BC$1=AH1403),'Data Entry'!E1408,"")</f>
        <v/>
      </c>
      <c r="BI1403" s="24" t="str">
        <f>IF(AND($BB$1=5,AG1403=5,$BC$1=AH1403),'Data Entry'!H1408,"")</f>
        <v/>
      </c>
      <c r="BJ1403" s="24" t="str">
        <f>IF(AND($BB$1=5,AG1403=5,$BC$1=AH1403),'Data Entry'!I1408,"")</f>
        <v/>
      </c>
      <c r="BK1403" s="24" t="str">
        <f t="shared" si="395"/>
        <v/>
      </c>
      <c r="BL1403" s="24" t="str">
        <f t="shared" si="396"/>
        <v/>
      </c>
      <c r="BM1403" s="24" t="str">
        <f t="shared" si="397"/>
        <v/>
      </c>
      <c r="BN1403" s="24" t="str">
        <f t="shared" si="398"/>
        <v/>
      </c>
    </row>
    <row r="1404" spans="1:66">
      <c r="A1404" s="20"/>
      <c r="B1404" s="20"/>
      <c r="C1404" s="20"/>
      <c r="D1404" s="20"/>
      <c r="E1404" s="20"/>
      <c r="F1404" s="20"/>
      <c r="G1404" s="20"/>
      <c r="H1404" s="20"/>
      <c r="I1404" s="20"/>
      <c r="J1404" s="20"/>
      <c r="K1404" s="20"/>
      <c r="L1404" s="20"/>
      <c r="M1404" s="20"/>
      <c r="N1404" s="20"/>
      <c r="O1404" s="20"/>
      <c r="P1404" s="20"/>
      <c r="Q1404" s="20"/>
      <c r="R1404" s="20"/>
      <c r="S1404" s="20"/>
      <c r="T1404" s="20"/>
      <c r="U1404" s="20"/>
      <c r="V1404" s="20"/>
      <c r="W1404" s="20"/>
      <c r="X1404" s="20"/>
      <c r="Y1404" s="20"/>
      <c r="Z1404" s="20"/>
      <c r="AA1404" s="20"/>
      <c r="AB1404" s="20"/>
      <c r="AC1404" s="20"/>
      <c r="AD1404" s="20"/>
      <c r="AE1404" s="27"/>
      <c r="AF1404" t="str">
        <f>IF(AK1404="","",IF(AK1404&gt;0,COUNT($AG$2:AG1404),""))</f>
        <v/>
      </c>
      <c r="AG1404" s="24">
        <f t="shared" si="381"/>
        <v>5</v>
      </c>
      <c r="AH1404" s="24">
        <f>IF(AND($AJ$1=5),'Data Entry'!C1409,"")</f>
        <v>0</v>
      </c>
      <c r="AI1404" s="24">
        <f>IF(AND($AJ$1=5),'Data Entry'!D1409,"")</f>
        <v>0</v>
      </c>
      <c r="AJ1404" s="24" t="str">
        <f t="shared" si="382"/>
        <v/>
      </c>
      <c r="AK1404" s="24">
        <f>IF(AND($AJ$1=5),'Data Entry'!F1409,"")</f>
        <v>0</v>
      </c>
      <c r="AL1404" s="24" t="str">
        <f t="shared" si="383"/>
        <v/>
      </c>
      <c r="AM1404" s="24">
        <f>IF(AND($AJ$1=5),'Data Entry'!G1409,"")</f>
        <v>0</v>
      </c>
      <c r="AN1404" s="24" t="str">
        <f t="shared" si="384"/>
        <v/>
      </c>
      <c r="AO1404" s="24" t="str">
        <f t="shared" si="385"/>
        <v/>
      </c>
      <c r="AP1404" s="24">
        <f>IF(AND($AJ$1=5),'Data Entry'!E1409,"")</f>
        <v>0</v>
      </c>
      <c r="AQ1404" s="24">
        <f>IF(AND($AJ$1=5),'Data Entry'!H1409,"")</f>
        <v>0</v>
      </c>
      <c r="AR1404" s="24">
        <f>IF(AND($AJ$1=5),'Data Entry'!I1409,"")</f>
        <v>0</v>
      </c>
      <c r="AS1404" s="24" t="str">
        <f t="shared" si="386"/>
        <v/>
      </c>
      <c r="AT1404" s="24" t="str">
        <f t="shared" si="387"/>
        <v/>
      </c>
      <c r="AU1404" s="24" t="str">
        <f t="shared" si="388"/>
        <v/>
      </c>
      <c r="AV1404" s="24" t="str">
        <f t="shared" si="389"/>
        <v/>
      </c>
      <c r="AX1404" t="str">
        <f>IF(BC1404="","",IF(BC1404&gt;0,COUNT($AY$2:AY1404),""))</f>
        <v/>
      </c>
      <c r="AY1404" s="24" t="str">
        <f t="shared" si="390"/>
        <v/>
      </c>
      <c r="AZ1404" s="24" t="str">
        <f>IF(AND($BB$1=5,$BC$1=AH1404),'Data Entry'!C1409,"")</f>
        <v/>
      </c>
      <c r="BA1404" s="24" t="str">
        <f>IF(AND($BB$1=5,AG1404=5,$BC$1=AH1404),'Data Entry'!D1409,"")</f>
        <v/>
      </c>
      <c r="BB1404" s="24" t="str">
        <f t="shared" si="391"/>
        <v/>
      </c>
      <c r="BC1404" s="24" t="str">
        <f>IF(AND($BB$1=5,AG1404=5,$BC$1=AH1404),'Data Entry'!F1409,"")</f>
        <v/>
      </c>
      <c r="BD1404" s="24" t="str">
        <f t="shared" si="392"/>
        <v/>
      </c>
      <c r="BE1404" s="24" t="str">
        <f>IF(AND($BB$1=5,AG1404=5,$BC$1=AH1404),'Data Entry'!G1409,"")</f>
        <v/>
      </c>
      <c r="BF1404" s="24" t="str">
        <f t="shared" si="393"/>
        <v/>
      </c>
      <c r="BG1404" s="24" t="str">
        <f t="shared" si="394"/>
        <v/>
      </c>
      <c r="BH1404" s="24" t="str">
        <f>IF(AND($BB$1=5,AG1404=5,$BC$1=AH1404),'Data Entry'!E1409,"")</f>
        <v/>
      </c>
      <c r="BI1404" s="24" t="str">
        <f>IF(AND($BB$1=5,AG1404=5,$BC$1=AH1404),'Data Entry'!H1409,"")</f>
        <v/>
      </c>
      <c r="BJ1404" s="24" t="str">
        <f>IF(AND($BB$1=5,AG1404=5,$BC$1=AH1404),'Data Entry'!I1409,"")</f>
        <v/>
      </c>
      <c r="BK1404" s="24" t="str">
        <f t="shared" si="395"/>
        <v/>
      </c>
      <c r="BL1404" s="24" t="str">
        <f t="shared" si="396"/>
        <v/>
      </c>
      <c r="BM1404" s="24" t="str">
        <f t="shared" si="397"/>
        <v/>
      </c>
      <c r="BN1404" s="24" t="str">
        <f t="shared" si="398"/>
        <v/>
      </c>
    </row>
    <row r="1405" spans="1:66">
      <c r="A1405" s="20"/>
      <c r="B1405" s="20"/>
      <c r="C1405" s="20"/>
      <c r="D1405" s="20"/>
      <c r="E1405" s="20"/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0"/>
      <c r="S1405" s="20"/>
      <c r="T1405" s="20"/>
      <c r="U1405" s="20"/>
      <c r="V1405" s="20"/>
      <c r="W1405" s="20"/>
      <c r="X1405" s="20"/>
      <c r="Y1405" s="20"/>
      <c r="Z1405" s="20"/>
      <c r="AA1405" s="20"/>
      <c r="AB1405" s="20"/>
      <c r="AC1405" s="20"/>
      <c r="AD1405" s="20"/>
      <c r="AE1405" s="27"/>
      <c r="AF1405" t="str">
        <f>IF(AK1405="","",IF(AK1405&gt;0,COUNT($AG$2:AG1405),""))</f>
        <v/>
      </c>
      <c r="AG1405" s="24">
        <f t="shared" si="381"/>
        <v>5</v>
      </c>
      <c r="AH1405" s="24">
        <f>IF(AND($AJ$1=5),'Data Entry'!C1410,"")</f>
        <v>0</v>
      </c>
      <c r="AI1405" s="24">
        <f>IF(AND($AJ$1=5),'Data Entry'!D1410,"")</f>
        <v>0</v>
      </c>
      <c r="AJ1405" s="24" t="str">
        <f t="shared" si="382"/>
        <v/>
      </c>
      <c r="AK1405" s="24">
        <f>IF(AND($AJ$1=5),'Data Entry'!F1410,"")</f>
        <v>0</v>
      </c>
      <c r="AL1405" s="24" t="str">
        <f t="shared" si="383"/>
        <v/>
      </c>
      <c r="AM1405" s="24">
        <f>IF(AND($AJ$1=5),'Data Entry'!G1410,"")</f>
        <v>0</v>
      </c>
      <c r="AN1405" s="24" t="str">
        <f t="shared" si="384"/>
        <v/>
      </c>
      <c r="AO1405" s="24" t="str">
        <f t="shared" si="385"/>
        <v/>
      </c>
      <c r="AP1405" s="24">
        <f>IF(AND($AJ$1=5),'Data Entry'!E1410,"")</f>
        <v>0</v>
      </c>
      <c r="AQ1405" s="24">
        <f>IF(AND($AJ$1=5),'Data Entry'!H1410,"")</f>
        <v>0</v>
      </c>
      <c r="AR1405" s="24">
        <f>IF(AND($AJ$1=5),'Data Entry'!I1410,"")</f>
        <v>0</v>
      </c>
      <c r="AS1405" s="24" t="str">
        <f t="shared" si="386"/>
        <v/>
      </c>
      <c r="AT1405" s="24" t="str">
        <f t="shared" si="387"/>
        <v/>
      </c>
      <c r="AU1405" s="24" t="str">
        <f t="shared" si="388"/>
        <v/>
      </c>
      <c r="AV1405" s="24" t="str">
        <f t="shared" si="389"/>
        <v/>
      </c>
      <c r="AX1405" t="str">
        <f>IF(BC1405="","",IF(BC1405&gt;0,COUNT($AY$2:AY1405),""))</f>
        <v/>
      </c>
      <c r="AY1405" s="24" t="str">
        <f t="shared" si="390"/>
        <v/>
      </c>
      <c r="AZ1405" s="24" t="str">
        <f>IF(AND($BB$1=5,$BC$1=AH1405),'Data Entry'!C1410,"")</f>
        <v/>
      </c>
      <c r="BA1405" s="24" t="str">
        <f>IF(AND($BB$1=5,AG1405=5,$BC$1=AH1405),'Data Entry'!D1410,"")</f>
        <v/>
      </c>
      <c r="BB1405" s="24" t="str">
        <f t="shared" si="391"/>
        <v/>
      </c>
      <c r="BC1405" s="24" t="str">
        <f>IF(AND($BB$1=5,AG1405=5,$BC$1=AH1405),'Data Entry'!F1410,"")</f>
        <v/>
      </c>
      <c r="BD1405" s="24" t="str">
        <f t="shared" si="392"/>
        <v/>
      </c>
      <c r="BE1405" s="24" t="str">
        <f>IF(AND($BB$1=5,AG1405=5,$BC$1=AH1405),'Data Entry'!G1410,"")</f>
        <v/>
      </c>
      <c r="BF1405" s="24" t="str">
        <f t="shared" si="393"/>
        <v/>
      </c>
      <c r="BG1405" s="24" t="str">
        <f t="shared" si="394"/>
        <v/>
      </c>
      <c r="BH1405" s="24" t="str">
        <f>IF(AND($BB$1=5,AG1405=5,$BC$1=AH1405),'Data Entry'!E1410,"")</f>
        <v/>
      </c>
      <c r="BI1405" s="24" t="str">
        <f>IF(AND($BB$1=5,AG1405=5,$BC$1=AH1405),'Data Entry'!H1410,"")</f>
        <v/>
      </c>
      <c r="BJ1405" s="24" t="str">
        <f>IF(AND($BB$1=5,AG1405=5,$BC$1=AH1405),'Data Entry'!I1410,"")</f>
        <v/>
      </c>
      <c r="BK1405" s="24" t="str">
        <f t="shared" si="395"/>
        <v/>
      </c>
      <c r="BL1405" s="24" t="str">
        <f t="shared" si="396"/>
        <v/>
      </c>
      <c r="BM1405" s="24" t="str">
        <f t="shared" si="397"/>
        <v/>
      </c>
      <c r="BN1405" s="24" t="str">
        <f t="shared" si="398"/>
        <v/>
      </c>
    </row>
    <row r="1406" spans="1:66">
      <c r="A1406" s="20"/>
      <c r="B1406" s="20"/>
      <c r="C1406" s="20"/>
      <c r="D1406" s="20"/>
      <c r="E1406" s="20"/>
      <c r="F1406" s="20"/>
      <c r="G1406" s="20"/>
      <c r="H1406" s="20"/>
      <c r="I1406" s="20"/>
      <c r="J1406" s="20"/>
      <c r="K1406" s="20"/>
      <c r="L1406" s="20"/>
      <c r="M1406" s="20"/>
      <c r="N1406" s="20"/>
      <c r="O1406" s="20"/>
      <c r="P1406" s="20"/>
      <c r="Q1406" s="20"/>
      <c r="R1406" s="20"/>
      <c r="S1406" s="20"/>
      <c r="T1406" s="20"/>
      <c r="U1406" s="20"/>
      <c r="V1406" s="20"/>
      <c r="W1406" s="20"/>
      <c r="X1406" s="20"/>
      <c r="Y1406" s="20"/>
      <c r="Z1406" s="20"/>
      <c r="AA1406" s="20"/>
      <c r="AB1406" s="20"/>
      <c r="AC1406" s="20"/>
      <c r="AD1406" s="20"/>
      <c r="AE1406" s="27"/>
      <c r="AF1406" t="str">
        <f>IF(AK1406="","",IF(AK1406&gt;0,COUNT($AG$2:AG1406),""))</f>
        <v/>
      </c>
      <c r="AG1406" s="24">
        <f t="shared" si="381"/>
        <v>5</v>
      </c>
      <c r="AH1406" s="24">
        <f>IF(AND($AJ$1=5),'Data Entry'!C1411,"")</f>
        <v>0</v>
      </c>
      <c r="AI1406" s="24">
        <f>IF(AND($AJ$1=5),'Data Entry'!D1411,"")</f>
        <v>0</v>
      </c>
      <c r="AJ1406" s="24" t="str">
        <f t="shared" si="382"/>
        <v/>
      </c>
      <c r="AK1406" s="24">
        <f>IF(AND($AJ$1=5),'Data Entry'!F1411,"")</f>
        <v>0</v>
      </c>
      <c r="AL1406" s="24" t="str">
        <f t="shared" si="383"/>
        <v/>
      </c>
      <c r="AM1406" s="24">
        <f>IF(AND($AJ$1=5),'Data Entry'!G1411,"")</f>
        <v>0</v>
      </c>
      <c r="AN1406" s="24" t="str">
        <f t="shared" si="384"/>
        <v/>
      </c>
      <c r="AO1406" s="24" t="str">
        <f t="shared" si="385"/>
        <v/>
      </c>
      <c r="AP1406" s="24">
        <f>IF(AND($AJ$1=5),'Data Entry'!E1411,"")</f>
        <v>0</v>
      </c>
      <c r="AQ1406" s="24">
        <f>IF(AND($AJ$1=5),'Data Entry'!H1411,"")</f>
        <v>0</v>
      </c>
      <c r="AR1406" s="24">
        <f>IF(AND($AJ$1=5),'Data Entry'!I1411,"")</f>
        <v>0</v>
      </c>
      <c r="AS1406" s="24" t="str">
        <f t="shared" si="386"/>
        <v/>
      </c>
      <c r="AT1406" s="24" t="str">
        <f t="shared" si="387"/>
        <v/>
      </c>
      <c r="AU1406" s="24" t="str">
        <f t="shared" si="388"/>
        <v/>
      </c>
      <c r="AV1406" s="24" t="str">
        <f t="shared" si="389"/>
        <v/>
      </c>
      <c r="AX1406" t="str">
        <f>IF(BC1406="","",IF(BC1406&gt;0,COUNT($AY$2:AY1406),""))</f>
        <v/>
      </c>
      <c r="AY1406" s="24" t="str">
        <f t="shared" si="390"/>
        <v/>
      </c>
      <c r="AZ1406" s="24" t="str">
        <f>IF(AND($BB$1=5,$BC$1=AH1406),'Data Entry'!C1411,"")</f>
        <v/>
      </c>
      <c r="BA1406" s="24" t="str">
        <f>IF(AND($BB$1=5,AG1406=5,$BC$1=AH1406),'Data Entry'!D1411,"")</f>
        <v/>
      </c>
      <c r="BB1406" s="24" t="str">
        <f t="shared" si="391"/>
        <v/>
      </c>
      <c r="BC1406" s="24" t="str">
        <f>IF(AND($BB$1=5,AG1406=5,$BC$1=AH1406),'Data Entry'!F1411,"")</f>
        <v/>
      </c>
      <c r="BD1406" s="24" t="str">
        <f t="shared" si="392"/>
        <v/>
      </c>
      <c r="BE1406" s="24" t="str">
        <f>IF(AND($BB$1=5,AG1406=5,$BC$1=AH1406),'Data Entry'!G1411,"")</f>
        <v/>
      </c>
      <c r="BF1406" s="24" t="str">
        <f t="shared" si="393"/>
        <v/>
      </c>
      <c r="BG1406" s="24" t="str">
        <f t="shared" si="394"/>
        <v/>
      </c>
      <c r="BH1406" s="24" t="str">
        <f>IF(AND($BB$1=5,AG1406=5,$BC$1=AH1406),'Data Entry'!E1411,"")</f>
        <v/>
      </c>
      <c r="BI1406" s="24" t="str">
        <f>IF(AND($BB$1=5,AG1406=5,$BC$1=AH1406),'Data Entry'!H1411,"")</f>
        <v/>
      </c>
      <c r="BJ1406" s="24" t="str">
        <f>IF(AND($BB$1=5,AG1406=5,$BC$1=AH1406),'Data Entry'!I1411,"")</f>
        <v/>
      </c>
      <c r="BK1406" s="24" t="str">
        <f t="shared" si="395"/>
        <v/>
      </c>
      <c r="BL1406" s="24" t="str">
        <f t="shared" si="396"/>
        <v/>
      </c>
      <c r="BM1406" s="24" t="str">
        <f t="shared" si="397"/>
        <v/>
      </c>
      <c r="BN1406" s="24" t="str">
        <f t="shared" si="398"/>
        <v/>
      </c>
    </row>
    <row r="1407" spans="1:66">
      <c r="A1407" s="20"/>
      <c r="B1407" s="20"/>
      <c r="C1407" s="20"/>
      <c r="D1407" s="20"/>
      <c r="E1407" s="20"/>
      <c r="F1407" s="20"/>
      <c r="G1407" s="20"/>
      <c r="H1407" s="20"/>
      <c r="I1407" s="20"/>
      <c r="J1407" s="20"/>
      <c r="K1407" s="20"/>
      <c r="L1407" s="20"/>
      <c r="M1407" s="20"/>
      <c r="N1407" s="20"/>
      <c r="O1407" s="20"/>
      <c r="P1407" s="20"/>
      <c r="Q1407" s="20"/>
      <c r="R1407" s="20"/>
      <c r="S1407" s="20"/>
      <c r="T1407" s="20"/>
      <c r="U1407" s="20"/>
      <c r="V1407" s="20"/>
      <c r="W1407" s="20"/>
      <c r="X1407" s="20"/>
      <c r="Y1407" s="20"/>
      <c r="Z1407" s="20"/>
      <c r="AA1407" s="20"/>
      <c r="AB1407" s="20"/>
      <c r="AC1407" s="20"/>
      <c r="AD1407" s="20"/>
      <c r="AE1407" s="27"/>
      <c r="AF1407" t="str">
        <f>IF(AK1407="","",IF(AK1407&gt;0,COUNT($AG$2:AG1407),""))</f>
        <v/>
      </c>
      <c r="AG1407" s="24">
        <f t="shared" si="381"/>
        <v>5</v>
      </c>
      <c r="AH1407" s="24">
        <f>IF(AND($AJ$1=5),'Data Entry'!C1412,"")</f>
        <v>0</v>
      </c>
      <c r="AI1407" s="24">
        <f>IF(AND($AJ$1=5),'Data Entry'!D1412,"")</f>
        <v>0</v>
      </c>
      <c r="AJ1407" s="24" t="str">
        <f t="shared" si="382"/>
        <v/>
      </c>
      <c r="AK1407" s="24">
        <f>IF(AND($AJ$1=5),'Data Entry'!F1412,"")</f>
        <v>0</v>
      </c>
      <c r="AL1407" s="24" t="str">
        <f t="shared" si="383"/>
        <v/>
      </c>
      <c r="AM1407" s="24">
        <f>IF(AND($AJ$1=5),'Data Entry'!G1412,"")</f>
        <v>0</v>
      </c>
      <c r="AN1407" s="24" t="str">
        <f t="shared" si="384"/>
        <v/>
      </c>
      <c r="AO1407" s="24" t="str">
        <f t="shared" si="385"/>
        <v/>
      </c>
      <c r="AP1407" s="24">
        <f>IF(AND($AJ$1=5),'Data Entry'!E1412,"")</f>
        <v>0</v>
      </c>
      <c r="AQ1407" s="24">
        <f>IF(AND($AJ$1=5),'Data Entry'!H1412,"")</f>
        <v>0</v>
      </c>
      <c r="AR1407" s="24">
        <f>IF(AND($AJ$1=5),'Data Entry'!I1412,"")</f>
        <v>0</v>
      </c>
      <c r="AS1407" s="24" t="str">
        <f t="shared" si="386"/>
        <v/>
      </c>
      <c r="AT1407" s="24" t="str">
        <f t="shared" si="387"/>
        <v/>
      </c>
      <c r="AU1407" s="24" t="str">
        <f t="shared" si="388"/>
        <v/>
      </c>
      <c r="AV1407" s="24" t="str">
        <f t="shared" si="389"/>
        <v/>
      </c>
      <c r="AX1407" t="str">
        <f>IF(BC1407="","",IF(BC1407&gt;0,COUNT($AY$2:AY1407),""))</f>
        <v/>
      </c>
      <c r="AY1407" s="24" t="str">
        <f t="shared" si="390"/>
        <v/>
      </c>
      <c r="AZ1407" s="24" t="str">
        <f>IF(AND($BB$1=5,$BC$1=AH1407),'Data Entry'!C1412,"")</f>
        <v/>
      </c>
      <c r="BA1407" s="24" t="str">
        <f>IF(AND($BB$1=5,AG1407=5,$BC$1=AH1407),'Data Entry'!D1412,"")</f>
        <v/>
      </c>
      <c r="BB1407" s="24" t="str">
        <f t="shared" si="391"/>
        <v/>
      </c>
      <c r="BC1407" s="24" t="str">
        <f>IF(AND($BB$1=5,AG1407=5,$BC$1=AH1407),'Data Entry'!F1412,"")</f>
        <v/>
      </c>
      <c r="BD1407" s="24" t="str">
        <f t="shared" si="392"/>
        <v/>
      </c>
      <c r="BE1407" s="24" t="str">
        <f>IF(AND($BB$1=5,AG1407=5,$BC$1=AH1407),'Data Entry'!G1412,"")</f>
        <v/>
      </c>
      <c r="BF1407" s="24" t="str">
        <f t="shared" si="393"/>
        <v/>
      </c>
      <c r="BG1407" s="24" t="str">
        <f t="shared" si="394"/>
        <v/>
      </c>
      <c r="BH1407" s="24" t="str">
        <f>IF(AND($BB$1=5,AG1407=5,$BC$1=AH1407),'Data Entry'!E1412,"")</f>
        <v/>
      </c>
      <c r="BI1407" s="24" t="str">
        <f>IF(AND($BB$1=5,AG1407=5,$BC$1=AH1407),'Data Entry'!H1412,"")</f>
        <v/>
      </c>
      <c r="BJ1407" s="24" t="str">
        <f>IF(AND($BB$1=5,AG1407=5,$BC$1=AH1407),'Data Entry'!I1412,"")</f>
        <v/>
      </c>
      <c r="BK1407" s="24" t="str">
        <f t="shared" si="395"/>
        <v/>
      </c>
      <c r="BL1407" s="24" t="str">
        <f t="shared" si="396"/>
        <v/>
      </c>
      <c r="BM1407" s="24" t="str">
        <f t="shared" si="397"/>
        <v/>
      </c>
      <c r="BN1407" s="24" t="str">
        <f t="shared" si="398"/>
        <v/>
      </c>
    </row>
    <row r="1408" spans="1:66">
      <c r="A1408" s="20"/>
      <c r="B1408" s="20"/>
      <c r="C1408" s="20"/>
      <c r="D1408" s="20"/>
      <c r="E1408" s="20"/>
      <c r="F1408" s="20"/>
      <c r="G1408" s="20"/>
      <c r="H1408" s="20"/>
      <c r="I1408" s="20"/>
      <c r="J1408" s="20"/>
      <c r="K1408" s="20"/>
      <c r="L1408" s="20"/>
      <c r="M1408" s="20"/>
      <c r="N1408" s="20"/>
      <c r="O1408" s="20"/>
      <c r="P1408" s="20"/>
      <c r="Q1408" s="20"/>
      <c r="R1408" s="20"/>
      <c r="S1408" s="20"/>
      <c r="T1408" s="20"/>
      <c r="U1408" s="20"/>
      <c r="V1408" s="20"/>
      <c r="W1408" s="20"/>
      <c r="X1408" s="20"/>
      <c r="Y1408" s="20"/>
      <c r="Z1408" s="20"/>
      <c r="AA1408" s="20"/>
      <c r="AB1408" s="20"/>
      <c r="AC1408" s="20"/>
      <c r="AD1408" s="20"/>
      <c r="AE1408" s="27"/>
      <c r="AF1408" t="str">
        <f>IF(AK1408="","",IF(AK1408&gt;0,COUNT($AG$2:AG1408),""))</f>
        <v/>
      </c>
      <c r="AG1408" s="24">
        <f t="shared" si="381"/>
        <v>5</v>
      </c>
      <c r="AH1408" s="24">
        <f>IF(AND($AJ$1=5),'Data Entry'!C1413,"")</f>
        <v>0</v>
      </c>
      <c r="AI1408" s="24">
        <f>IF(AND($AJ$1=5),'Data Entry'!D1413,"")</f>
        <v>0</v>
      </c>
      <c r="AJ1408" s="24" t="str">
        <f t="shared" si="382"/>
        <v/>
      </c>
      <c r="AK1408" s="24">
        <f>IF(AND($AJ$1=5),'Data Entry'!F1413,"")</f>
        <v>0</v>
      </c>
      <c r="AL1408" s="24" t="str">
        <f t="shared" si="383"/>
        <v/>
      </c>
      <c r="AM1408" s="24">
        <f>IF(AND($AJ$1=5),'Data Entry'!G1413,"")</f>
        <v>0</v>
      </c>
      <c r="AN1408" s="24" t="str">
        <f t="shared" si="384"/>
        <v/>
      </c>
      <c r="AO1408" s="24" t="str">
        <f t="shared" si="385"/>
        <v/>
      </c>
      <c r="AP1408" s="24">
        <f>IF(AND($AJ$1=5),'Data Entry'!E1413,"")</f>
        <v>0</v>
      </c>
      <c r="AQ1408" s="24">
        <f>IF(AND($AJ$1=5),'Data Entry'!H1413,"")</f>
        <v>0</v>
      </c>
      <c r="AR1408" s="24">
        <f>IF(AND($AJ$1=5),'Data Entry'!I1413,"")</f>
        <v>0</v>
      </c>
      <c r="AS1408" s="24" t="str">
        <f t="shared" si="386"/>
        <v/>
      </c>
      <c r="AT1408" s="24" t="str">
        <f t="shared" si="387"/>
        <v/>
      </c>
      <c r="AU1408" s="24" t="str">
        <f t="shared" si="388"/>
        <v/>
      </c>
      <c r="AV1408" s="24" t="str">
        <f t="shared" si="389"/>
        <v/>
      </c>
      <c r="AX1408" t="str">
        <f>IF(BC1408="","",IF(BC1408&gt;0,COUNT($AY$2:AY1408),""))</f>
        <v/>
      </c>
      <c r="AY1408" s="24" t="str">
        <f t="shared" si="390"/>
        <v/>
      </c>
      <c r="AZ1408" s="24" t="str">
        <f>IF(AND($BB$1=5,$BC$1=AH1408),'Data Entry'!C1413,"")</f>
        <v/>
      </c>
      <c r="BA1408" s="24" t="str">
        <f>IF(AND($BB$1=5,AG1408=5,$BC$1=AH1408),'Data Entry'!D1413,"")</f>
        <v/>
      </c>
      <c r="BB1408" s="24" t="str">
        <f t="shared" si="391"/>
        <v/>
      </c>
      <c r="BC1408" s="24" t="str">
        <f>IF(AND($BB$1=5,AG1408=5,$BC$1=AH1408),'Data Entry'!F1413,"")</f>
        <v/>
      </c>
      <c r="BD1408" s="24" t="str">
        <f t="shared" si="392"/>
        <v/>
      </c>
      <c r="BE1408" s="24" t="str">
        <f>IF(AND($BB$1=5,AG1408=5,$BC$1=AH1408),'Data Entry'!G1413,"")</f>
        <v/>
      </c>
      <c r="BF1408" s="24" t="str">
        <f t="shared" si="393"/>
        <v/>
      </c>
      <c r="BG1408" s="24" t="str">
        <f t="shared" si="394"/>
        <v/>
      </c>
      <c r="BH1408" s="24" t="str">
        <f>IF(AND($BB$1=5,AG1408=5,$BC$1=AH1408),'Data Entry'!E1413,"")</f>
        <v/>
      </c>
      <c r="BI1408" s="24" t="str">
        <f>IF(AND($BB$1=5,AG1408=5,$BC$1=AH1408),'Data Entry'!H1413,"")</f>
        <v/>
      </c>
      <c r="BJ1408" s="24" t="str">
        <f>IF(AND($BB$1=5,AG1408=5,$BC$1=AH1408),'Data Entry'!I1413,"")</f>
        <v/>
      </c>
      <c r="BK1408" s="24" t="str">
        <f t="shared" si="395"/>
        <v/>
      </c>
      <c r="BL1408" s="24" t="str">
        <f t="shared" si="396"/>
        <v/>
      </c>
      <c r="BM1408" s="24" t="str">
        <f t="shared" si="397"/>
        <v/>
      </c>
      <c r="BN1408" s="24" t="str">
        <f t="shared" si="398"/>
        <v/>
      </c>
    </row>
    <row r="1409" spans="1:66">
      <c r="A1409" s="20"/>
      <c r="B1409" s="20"/>
      <c r="C1409" s="20"/>
      <c r="D1409" s="20"/>
      <c r="E1409" s="20"/>
      <c r="F1409" s="20"/>
      <c r="G1409" s="20"/>
      <c r="H1409" s="20"/>
      <c r="I1409" s="20"/>
      <c r="J1409" s="20"/>
      <c r="K1409" s="20"/>
      <c r="L1409" s="20"/>
      <c r="M1409" s="20"/>
      <c r="N1409" s="20"/>
      <c r="O1409" s="20"/>
      <c r="P1409" s="20"/>
      <c r="Q1409" s="20"/>
      <c r="R1409" s="20"/>
      <c r="S1409" s="20"/>
      <c r="T1409" s="20"/>
      <c r="U1409" s="20"/>
      <c r="V1409" s="20"/>
      <c r="W1409" s="20"/>
      <c r="X1409" s="20"/>
      <c r="Y1409" s="20"/>
      <c r="Z1409" s="20"/>
      <c r="AA1409" s="20"/>
      <c r="AB1409" s="20"/>
      <c r="AC1409" s="20"/>
      <c r="AD1409" s="20"/>
      <c r="AE1409" s="27"/>
      <c r="AF1409" t="str">
        <f>IF(AK1409="","",IF(AK1409&gt;0,COUNT($AG$2:AG1409),""))</f>
        <v/>
      </c>
      <c r="AG1409" s="24">
        <f t="shared" si="381"/>
        <v>5</v>
      </c>
      <c r="AH1409" s="24">
        <f>IF(AND($AJ$1=5),'Data Entry'!C1414,"")</f>
        <v>0</v>
      </c>
      <c r="AI1409" s="24">
        <f>IF(AND($AJ$1=5),'Data Entry'!D1414,"")</f>
        <v>0</v>
      </c>
      <c r="AJ1409" s="24" t="str">
        <f t="shared" si="382"/>
        <v/>
      </c>
      <c r="AK1409" s="24">
        <f>IF(AND($AJ$1=5),'Data Entry'!F1414,"")</f>
        <v>0</v>
      </c>
      <c r="AL1409" s="24" t="str">
        <f t="shared" si="383"/>
        <v/>
      </c>
      <c r="AM1409" s="24">
        <f>IF(AND($AJ$1=5),'Data Entry'!G1414,"")</f>
        <v>0</v>
      </c>
      <c r="AN1409" s="24" t="str">
        <f t="shared" si="384"/>
        <v/>
      </c>
      <c r="AO1409" s="24" t="str">
        <f t="shared" si="385"/>
        <v/>
      </c>
      <c r="AP1409" s="24">
        <f>IF(AND($AJ$1=5),'Data Entry'!E1414,"")</f>
        <v>0</v>
      </c>
      <c r="AQ1409" s="24">
        <f>IF(AND($AJ$1=5),'Data Entry'!H1414,"")</f>
        <v>0</v>
      </c>
      <c r="AR1409" s="24">
        <f>IF(AND($AJ$1=5),'Data Entry'!I1414,"")</f>
        <v>0</v>
      </c>
      <c r="AS1409" s="24" t="str">
        <f t="shared" si="386"/>
        <v/>
      </c>
      <c r="AT1409" s="24" t="str">
        <f t="shared" si="387"/>
        <v/>
      </c>
      <c r="AU1409" s="24" t="str">
        <f t="shared" si="388"/>
        <v/>
      </c>
      <c r="AV1409" s="24" t="str">
        <f t="shared" si="389"/>
        <v/>
      </c>
      <c r="AX1409" t="str">
        <f>IF(BC1409="","",IF(BC1409&gt;0,COUNT($AY$2:AY1409),""))</f>
        <v/>
      </c>
      <c r="AY1409" s="24" t="str">
        <f t="shared" si="390"/>
        <v/>
      </c>
      <c r="AZ1409" s="24" t="str">
        <f>IF(AND($BB$1=5,$BC$1=AH1409),'Data Entry'!C1414,"")</f>
        <v/>
      </c>
      <c r="BA1409" s="24" t="str">
        <f>IF(AND($BB$1=5,AG1409=5,$BC$1=AH1409),'Data Entry'!D1414,"")</f>
        <v/>
      </c>
      <c r="BB1409" s="24" t="str">
        <f t="shared" si="391"/>
        <v/>
      </c>
      <c r="BC1409" s="24" t="str">
        <f>IF(AND($BB$1=5,AG1409=5,$BC$1=AH1409),'Data Entry'!F1414,"")</f>
        <v/>
      </c>
      <c r="BD1409" s="24" t="str">
        <f t="shared" si="392"/>
        <v/>
      </c>
      <c r="BE1409" s="24" t="str">
        <f>IF(AND($BB$1=5,AG1409=5,$BC$1=AH1409),'Data Entry'!G1414,"")</f>
        <v/>
      </c>
      <c r="BF1409" s="24" t="str">
        <f t="shared" si="393"/>
        <v/>
      </c>
      <c r="BG1409" s="24" t="str">
        <f t="shared" si="394"/>
        <v/>
      </c>
      <c r="BH1409" s="24" t="str">
        <f>IF(AND($BB$1=5,AG1409=5,$BC$1=AH1409),'Data Entry'!E1414,"")</f>
        <v/>
      </c>
      <c r="BI1409" s="24" t="str">
        <f>IF(AND($BB$1=5,AG1409=5,$BC$1=AH1409),'Data Entry'!H1414,"")</f>
        <v/>
      </c>
      <c r="BJ1409" s="24" t="str">
        <f>IF(AND($BB$1=5,AG1409=5,$BC$1=AH1409),'Data Entry'!I1414,"")</f>
        <v/>
      </c>
      <c r="BK1409" s="24" t="str">
        <f t="shared" si="395"/>
        <v/>
      </c>
      <c r="BL1409" s="24" t="str">
        <f t="shared" si="396"/>
        <v/>
      </c>
      <c r="BM1409" s="24" t="str">
        <f t="shared" si="397"/>
        <v/>
      </c>
      <c r="BN1409" s="24" t="str">
        <f t="shared" si="398"/>
        <v/>
      </c>
    </row>
    <row r="1410" spans="1:66">
      <c r="A1410" s="20"/>
      <c r="B1410" s="20"/>
      <c r="C1410" s="20"/>
      <c r="D1410" s="20"/>
      <c r="E1410" s="20"/>
      <c r="F1410" s="20"/>
      <c r="G1410" s="20"/>
      <c r="H1410" s="20"/>
      <c r="I1410" s="20"/>
      <c r="J1410" s="20"/>
      <c r="K1410" s="20"/>
      <c r="L1410" s="20"/>
      <c r="M1410" s="20"/>
      <c r="N1410" s="20"/>
      <c r="O1410" s="20"/>
      <c r="P1410" s="20"/>
      <c r="Q1410" s="20"/>
      <c r="R1410" s="20"/>
      <c r="S1410" s="20"/>
      <c r="T1410" s="20"/>
      <c r="U1410" s="20"/>
      <c r="V1410" s="20"/>
      <c r="W1410" s="20"/>
      <c r="X1410" s="20"/>
      <c r="Y1410" s="20"/>
      <c r="Z1410" s="20"/>
      <c r="AA1410" s="20"/>
      <c r="AB1410" s="20"/>
      <c r="AC1410" s="20"/>
      <c r="AD1410" s="20"/>
      <c r="AE1410" s="27"/>
      <c r="AF1410" t="str">
        <f>IF(AK1410="","",IF(AK1410&gt;0,COUNT($AG$2:AG1410),""))</f>
        <v/>
      </c>
      <c r="AG1410" s="24">
        <f t="shared" si="381"/>
        <v>5</v>
      </c>
      <c r="AH1410" s="24">
        <f>IF(AND($AJ$1=5),'Data Entry'!C1415,"")</f>
        <v>0</v>
      </c>
      <c r="AI1410" s="24">
        <f>IF(AND($AJ$1=5),'Data Entry'!D1415,"")</f>
        <v>0</v>
      </c>
      <c r="AJ1410" s="24" t="str">
        <f t="shared" si="382"/>
        <v/>
      </c>
      <c r="AK1410" s="24">
        <f>IF(AND($AJ$1=5),'Data Entry'!F1415,"")</f>
        <v>0</v>
      </c>
      <c r="AL1410" s="24" t="str">
        <f t="shared" si="383"/>
        <v/>
      </c>
      <c r="AM1410" s="24">
        <f>IF(AND($AJ$1=5),'Data Entry'!G1415,"")</f>
        <v>0</v>
      </c>
      <c r="AN1410" s="24" t="str">
        <f t="shared" si="384"/>
        <v/>
      </c>
      <c r="AO1410" s="24" t="str">
        <f t="shared" si="385"/>
        <v/>
      </c>
      <c r="AP1410" s="24">
        <f>IF(AND($AJ$1=5),'Data Entry'!E1415,"")</f>
        <v>0</v>
      </c>
      <c r="AQ1410" s="24">
        <f>IF(AND($AJ$1=5),'Data Entry'!H1415,"")</f>
        <v>0</v>
      </c>
      <c r="AR1410" s="24">
        <f>IF(AND($AJ$1=5),'Data Entry'!I1415,"")</f>
        <v>0</v>
      </c>
      <c r="AS1410" s="24" t="str">
        <f t="shared" si="386"/>
        <v/>
      </c>
      <c r="AT1410" s="24" t="str">
        <f t="shared" si="387"/>
        <v/>
      </c>
      <c r="AU1410" s="24" t="str">
        <f t="shared" si="388"/>
        <v/>
      </c>
      <c r="AV1410" s="24" t="str">
        <f t="shared" si="389"/>
        <v/>
      </c>
      <c r="AX1410" t="str">
        <f>IF(BC1410="","",IF(BC1410&gt;0,COUNT($AY$2:AY1410),""))</f>
        <v/>
      </c>
      <c r="AY1410" s="24" t="str">
        <f t="shared" si="390"/>
        <v/>
      </c>
      <c r="AZ1410" s="24" t="str">
        <f>IF(AND($BB$1=5,$BC$1=AH1410),'Data Entry'!C1415,"")</f>
        <v/>
      </c>
      <c r="BA1410" s="24" t="str">
        <f>IF(AND($BB$1=5,AG1410=5,$BC$1=AH1410),'Data Entry'!D1415,"")</f>
        <v/>
      </c>
      <c r="BB1410" s="24" t="str">
        <f t="shared" si="391"/>
        <v/>
      </c>
      <c r="BC1410" s="24" t="str">
        <f>IF(AND($BB$1=5,AG1410=5,$BC$1=AH1410),'Data Entry'!F1415,"")</f>
        <v/>
      </c>
      <c r="BD1410" s="24" t="str">
        <f t="shared" si="392"/>
        <v/>
      </c>
      <c r="BE1410" s="24" t="str">
        <f>IF(AND($BB$1=5,AG1410=5,$BC$1=AH1410),'Data Entry'!G1415,"")</f>
        <v/>
      </c>
      <c r="BF1410" s="24" t="str">
        <f t="shared" si="393"/>
        <v/>
      </c>
      <c r="BG1410" s="24" t="str">
        <f t="shared" si="394"/>
        <v/>
      </c>
      <c r="BH1410" s="24" t="str">
        <f>IF(AND($BB$1=5,AG1410=5,$BC$1=AH1410),'Data Entry'!E1415,"")</f>
        <v/>
      </c>
      <c r="BI1410" s="24" t="str">
        <f>IF(AND($BB$1=5,AG1410=5,$BC$1=AH1410),'Data Entry'!H1415,"")</f>
        <v/>
      </c>
      <c r="BJ1410" s="24" t="str">
        <f>IF(AND($BB$1=5,AG1410=5,$BC$1=AH1410),'Data Entry'!I1415,"")</f>
        <v/>
      </c>
      <c r="BK1410" s="24" t="str">
        <f t="shared" si="395"/>
        <v/>
      </c>
      <c r="BL1410" s="24" t="str">
        <f t="shared" si="396"/>
        <v/>
      </c>
      <c r="BM1410" s="24" t="str">
        <f t="shared" si="397"/>
        <v/>
      </c>
      <c r="BN1410" s="24" t="str">
        <f t="shared" si="398"/>
        <v/>
      </c>
    </row>
    <row r="1411" spans="1:66">
      <c r="A1411" s="20"/>
      <c r="B1411" s="20"/>
      <c r="C1411" s="20"/>
      <c r="D1411" s="20"/>
      <c r="E1411" s="20"/>
      <c r="F1411" s="20"/>
      <c r="G1411" s="20"/>
      <c r="H1411" s="20"/>
      <c r="I1411" s="20"/>
      <c r="J1411" s="20"/>
      <c r="K1411" s="20"/>
      <c r="L1411" s="20"/>
      <c r="M1411" s="20"/>
      <c r="N1411" s="20"/>
      <c r="O1411" s="20"/>
      <c r="P1411" s="20"/>
      <c r="Q1411" s="20"/>
      <c r="R1411" s="20"/>
      <c r="S1411" s="20"/>
      <c r="T1411" s="20"/>
      <c r="U1411" s="20"/>
      <c r="V1411" s="20"/>
      <c r="W1411" s="20"/>
      <c r="X1411" s="20"/>
      <c r="Y1411" s="20"/>
      <c r="Z1411" s="20"/>
      <c r="AA1411" s="20"/>
      <c r="AB1411" s="20"/>
      <c r="AC1411" s="20"/>
      <c r="AD1411" s="20"/>
      <c r="AE1411" s="27"/>
      <c r="AF1411" t="str">
        <f>IF(AK1411="","",IF(AK1411&gt;0,COUNT($AG$2:AG1411),""))</f>
        <v/>
      </c>
      <c r="AG1411" s="24">
        <f t="shared" ref="AG1411:AG1474" si="399">IF(AND($AJ$1=5),$AJ$1,"")</f>
        <v>5</v>
      </c>
      <c r="AH1411" s="24">
        <f>IF(AND($AJ$1=5),'Data Entry'!C1416,"")</f>
        <v>0</v>
      </c>
      <c r="AI1411" s="24">
        <f>IF(AND($AJ$1=5),'Data Entry'!D1416,"")</f>
        <v>0</v>
      </c>
      <c r="AJ1411" s="24" t="str">
        <f t="shared" ref="AJ1411:AJ1474" si="400">IF(AND($AJ$1=5,$A1411=5),D1411,"")</f>
        <v/>
      </c>
      <c r="AK1411" s="24">
        <f>IF(AND($AJ$1=5),'Data Entry'!F1416,"")</f>
        <v>0</v>
      </c>
      <c r="AL1411" s="24" t="str">
        <f t="shared" ref="AL1411:AL1474" si="401">IF(AND($AJ$1=5,$A1411=5),F1411,"")</f>
        <v/>
      </c>
      <c r="AM1411" s="24">
        <f>IF(AND($AJ$1=5),'Data Entry'!G1416,"")</f>
        <v>0</v>
      </c>
      <c r="AN1411" s="24" t="str">
        <f t="shared" ref="AN1411:AN1474" si="402">IF(AND($AJ$1=5,$A1411=5),H1411,"")</f>
        <v/>
      </c>
      <c r="AO1411" s="24" t="str">
        <f t="shared" ref="AO1411:AO1474" si="403">IF(AND($AJ$1=5,$A1411=5),I1411,"")</f>
        <v/>
      </c>
      <c r="AP1411" s="24">
        <f>IF(AND($AJ$1=5),'Data Entry'!E1416,"")</f>
        <v>0</v>
      </c>
      <c r="AQ1411" s="24">
        <f>IF(AND($AJ$1=5),'Data Entry'!H1416,"")</f>
        <v>0</v>
      </c>
      <c r="AR1411" s="24">
        <f>IF(AND($AJ$1=5),'Data Entry'!I1416,"")</f>
        <v>0</v>
      </c>
      <c r="AS1411" s="24" t="str">
        <f t="shared" ref="AS1411:AS1474" si="404">IF(AND($AJ$1=5,$A1411=5),M1411,"")</f>
        <v/>
      </c>
      <c r="AT1411" s="24" t="str">
        <f t="shared" ref="AT1411:AT1474" si="405">IF(AND($AJ$1=5,$A1411=5),N1411,"")</f>
        <v/>
      </c>
      <c r="AU1411" s="24" t="str">
        <f t="shared" ref="AU1411:AU1474" si="406">IF(AND($AJ$1=5,$A1411=5),O1411,"")</f>
        <v/>
      </c>
      <c r="AV1411" s="24" t="str">
        <f t="shared" ref="AV1411:AV1474" si="407">IF(AND($AJ$1=5,$A1411=5),P1411,"")</f>
        <v/>
      </c>
      <c r="AX1411" t="str">
        <f>IF(BC1411="","",IF(BC1411&gt;0,COUNT($AY$2:AY1411),""))</f>
        <v/>
      </c>
      <c r="AY1411" s="24" t="str">
        <f t="shared" ref="AY1411:AY1474" si="408">IF(AND($BB$1=5,$BC$1=AH1411),$BB$1,"")</f>
        <v/>
      </c>
      <c r="AZ1411" s="24" t="str">
        <f>IF(AND($BB$1=5,$BC$1=AH1411),'Data Entry'!C1416,"")</f>
        <v/>
      </c>
      <c r="BA1411" s="24" t="str">
        <f>IF(AND($BB$1=5,AG1411=5,$BC$1=AH1411),'Data Entry'!D1416,"")</f>
        <v/>
      </c>
      <c r="BB1411" s="24" t="str">
        <f t="shared" ref="BB1411:BB1474" si="409">IF(AND($BB$1=5,$A1411=5,$BC$1=$B1411),D1411,"")</f>
        <v/>
      </c>
      <c r="BC1411" s="24" t="str">
        <f>IF(AND($BB$1=5,AG1411=5,$BC$1=AH1411),'Data Entry'!F1416,"")</f>
        <v/>
      </c>
      <c r="BD1411" s="24" t="str">
        <f t="shared" ref="BD1411:BD1474" si="410">IF(AND($BB$1=5,$A1411=5,$BC$1=$B1411),F1411,"")</f>
        <v/>
      </c>
      <c r="BE1411" s="24" t="str">
        <f>IF(AND($BB$1=5,AG1411=5,$BC$1=AH1411),'Data Entry'!G1416,"")</f>
        <v/>
      </c>
      <c r="BF1411" s="24" t="str">
        <f t="shared" ref="BF1411:BF1474" si="411">IF(AND($BB$1=5,$A1411=5,$BC$1=$B1411),H1411,"")</f>
        <v/>
      </c>
      <c r="BG1411" s="24" t="str">
        <f t="shared" ref="BG1411:BG1474" si="412">IF(AND($BB$1=5,$A1411=5,$BC$1=$B1411),I1411,"")</f>
        <v/>
      </c>
      <c r="BH1411" s="24" t="str">
        <f>IF(AND($BB$1=5,AG1411=5,$BC$1=AH1411),'Data Entry'!E1416,"")</f>
        <v/>
      </c>
      <c r="BI1411" s="24" t="str">
        <f>IF(AND($BB$1=5,AG1411=5,$BC$1=AH1411),'Data Entry'!H1416,"")</f>
        <v/>
      </c>
      <c r="BJ1411" s="24" t="str">
        <f>IF(AND($BB$1=5,AG1411=5,$BC$1=AH1411),'Data Entry'!I1416,"")</f>
        <v/>
      </c>
      <c r="BK1411" s="24" t="str">
        <f t="shared" ref="BK1411:BK1474" si="413">IF(AND($BB$1=5,$A1411=5,$BC$1=$B1411),M1411,"")</f>
        <v/>
      </c>
      <c r="BL1411" s="24" t="str">
        <f t="shared" ref="BL1411:BL1474" si="414">IF(AND($BB$1=5,$A1411=5,$BC$1=$B1411),N1411,"")</f>
        <v/>
      </c>
      <c r="BM1411" s="24" t="str">
        <f t="shared" ref="BM1411:BM1474" si="415">IF(AND($BB$1=5,$A1411=5,$BC$1=$B1411),O1411,"")</f>
        <v/>
      </c>
      <c r="BN1411" s="24" t="str">
        <f t="shared" ref="BN1411:BN1474" si="416">IF(AND($BB$1=5,$A1411=5,$BC$1=$B1411),P1411,"")</f>
        <v/>
      </c>
    </row>
    <row r="1412" spans="1:66">
      <c r="A1412" s="20"/>
      <c r="B1412" s="20"/>
      <c r="C1412" s="20"/>
      <c r="D1412" s="20"/>
      <c r="E1412" s="20"/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  <c r="P1412" s="20"/>
      <c r="Q1412" s="20"/>
      <c r="R1412" s="20"/>
      <c r="S1412" s="20"/>
      <c r="T1412" s="20"/>
      <c r="U1412" s="20"/>
      <c r="V1412" s="20"/>
      <c r="W1412" s="20"/>
      <c r="X1412" s="20"/>
      <c r="Y1412" s="20"/>
      <c r="Z1412" s="20"/>
      <c r="AA1412" s="20"/>
      <c r="AB1412" s="20"/>
      <c r="AC1412" s="20"/>
      <c r="AD1412" s="20"/>
      <c r="AE1412" s="27"/>
      <c r="AF1412" t="str">
        <f>IF(AK1412="","",IF(AK1412&gt;0,COUNT($AG$2:AG1412),""))</f>
        <v/>
      </c>
      <c r="AG1412" s="24">
        <f t="shared" si="399"/>
        <v>5</v>
      </c>
      <c r="AH1412" s="24">
        <f>IF(AND($AJ$1=5),'Data Entry'!C1417,"")</f>
        <v>0</v>
      </c>
      <c r="AI1412" s="24">
        <f>IF(AND($AJ$1=5),'Data Entry'!D1417,"")</f>
        <v>0</v>
      </c>
      <c r="AJ1412" s="24" t="str">
        <f t="shared" si="400"/>
        <v/>
      </c>
      <c r="AK1412" s="24">
        <f>IF(AND($AJ$1=5),'Data Entry'!F1417,"")</f>
        <v>0</v>
      </c>
      <c r="AL1412" s="24" t="str">
        <f t="shared" si="401"/>
        <v/>
      </c>
      <c r="AM1412" s="24">
        <f>IF(AND($AJ$1=5),'Data Entry'!G1417,"")</f>
        <v>0</v>
      </c>
      <c r="AN1412" s="24" t="str">
        <f t="shared" si="402"/>
        <v/>
      </c>
      <c r="AO1412" s="24" t="str">
        <f t="shared" si="403"/>
        <v/>
      </c>
      <c r="AP1412" s="24">
        <f>IF(AND($AJ$1=5),'Data Entry'!E1417,"")</f>
        <v>0</v>
      </c>
      <c r="AQ1412" s="24">
        <f>IF(AND($AJ$1=5),'Data Entry'!H1417,"")</f>
        <v>0</v>
      </c>
      <c r="AR1412" s="24">
        <f>IF(AND($AJ$1=5),'Data Entry'!I1417,"")</f>
        <v>0</v>
      </c>
      <c r="AS1412" s="24" t="str">
        <f t="shared" si="404"/>
        <v/>
      </c>
      <c r="AT1412" s="24" t="str">
        <f t="shared" si="405"/>
        <v/>
      </c>
      <c r="AU1412" s="24" t="str">
        <f t="shared" si="406"/>
        <v/>
      </c>
      <c r="AV1412" s="24" t="str">
        <f t="shared" si="407"/>
        <v/>
      </c>
      <c r="AX1412" t="str">
        <f>IF(BC1412="","",IF(BC1412&gt;0,COUNT($AY$2:AY1412),""))</f>
        <v/>
      </c>
      <c r="AY1412" s="24" t="str">
        <f t="shared" si="408"/>
        <v/>
      </c>
      <c r="AZ1412" s="24" t="str">
        <f>IF(AND($BB$1=5,$BC$1=AH1412),'Data Entry'!C1417,"")</f>
        <v/>
      </c>
      <c r="BA1412" s="24" t="str">
        <f>IF(AND($BB$1=5,AG1412=5,$BC$1=AH1412),'Data Entry'!D1417,"")</f>
        <v/>
      </c>
      <c r="BB1412" s="24" t="str">
        <f t="shared" si="409"/>
        <v/>
      </c>
      <c r="BC1412" s="24" t="str">
        <f>IF(AND($BB$1=5,AG1412=5,$BC$1=AH1412),'Data Entry'!F1417,"")</f>
        <v/>
      </c>
      <c r="BD1412" s="24" t="str">
        <f t="shared" si="410"/>
        <v/>
      </c>
      <c r="BE1412" s="24" t="str">
        <f>IF(AND($BB$1=5,AG1412=5,$BC$1=AH1412),'Data Entry'!G1417,"")</f>
        <v/>
      </c>
      <c r="BF1412" s="24" t="str">
        <f t="shared" si="411"/>
        <v/>
      </c>
      <c r="BG1412" s="24" t="str">
        <f t="shared" si="412"/>
        <v/>
      </c>
      <c r="BH1412" s="24" t="str">
        <f>IF(AND($BB$1=5,AG1412=5,$BC$1=AH1412),'Data Entry'!E1417,"")</f>
        <v/>
      </c>
      <c r="BI1412" s="24" t="str">
        <f>IF(AND($BB$1=5,AG1412=5,$BC$1=AH1412),'Data Entry'!H1417,"")</f>
        <v/>
      </c>
      <c r="BJ1412" s="24" t="str">
        <f>IF(AND($BB$1=5,AG1412=5,$BC$1=AH1412),'Data Entry'!I1417,"")</f>
        <v/>
      </c>
      <c r="BK1412" s="24" t="str">
        <f t="shared" si="413"/>
        <v/>
      </c>
      <c r="BL1412" s="24" t="str">
        <f t="shared" si="414"/>
        <v/>
      </c>
      <c r="BM1412" s="24" t="str">
        <f t="shared" si="415"/>
        <v/>
      </c>
      <c r="BN1412" s="24" t="str">
        <f t="shared" si="416"/>
        <v/>
      </c>
    </row>
    <row r="1413" spans="1:66">
      <c r="A1413" s="20"/>
      <c r="B1413" s="20"/>
      <c r="C1413" s="20"/>
      <c r="D1413" s="20"/>
      <c r="E1413" s="20"/>
      <c r="F1413" s="20"/>
      <c r="G1413" s="20"/>
      <c r="H1413" s="20"/>
      <c r="I1413" s="20"/>
      <c r="J1413" s="20"/>
      <c r="K1413" s="20"/>
      <c r="L1413" s="20"/>
      <c r="M1413" s="20"/>
      <c r="N1413" s="20"/>
      <c r="O1413" s="20"/>
      <c r="P1413" s="20"/>
      <c r="Q1413" s="20"/>
      <c r="R1413" s="20"/>
      <c r="S1413" s="20"/>
      <c r="T1413" s="20"/>
      <c r="U1413" s="20"/>
      <c r="V1413" s="20"/>
      <c r="W1413" s="20"/>
      <c r="X1413" s="20"/>
      <c r="Y1413" s="20"/>
      <c r="Z1413" s="20"/>
      <c r="AA1413" s="20"/>
      <c r="AB1413" s="20"/>
      <c r="AC1413" s="20"/>
      <c r="AD1413" s="20"/>
      <c r="AE1413" s="27"/>
      <c r="AF1413" t="str">
        <f>IF(AK1413="","",IF(AK1413&gt;0,COUNT($AG$2:AG1413),""))</f>
        <v/>
      </c>
      <c r="AG1413" s="24">
        <f t="shared" si="399"/>
        <v>5</v>
      </c>
      <c r="AH1413" s="24">
        <f>IF(AND($AJ$1=5),'Data Entry'!C1418,"")</f>
        <v>0</v>
      </c>
      <c r="AI1413" s="24">
        <f>IF(AND($AJ$1=5),'Data Entry'!D1418,"")</f>
        <v>0</v>
      </c>
      <c r="AJ1413" s="24" t="str">
        <f t="shared" si="400"/>
        <v/>
      </c>
      <c r="AK1413" s="24">
        <f>IF(AND($AJ$1=5),'Data Entry'!F1418,"")</f>
        <v>0</v>
      </c>
      <c r="AL1413" s="24" t="str">
        <f t="shared" si="401"/>
        <v/>
      </c>
      <c r="AM1413" s="24">
        <f>IF(AND($AJ$1=5),'Data Entry'!G1418,"")</f>
        <v>0</v>
      </c>
      <c r="AN1413" s="24" t="str">
        <f t="shared" si="402"/>
        <v/>
      </c>
      <c r="AO1413" s="24" t="str">
        <f t="shared" si="403"/>
        <v/>
      </c>
      <c r="AP1413" s="24">
        <f>IF(AND($AJ$1=5),'Data Entry'!E1418,"")</f>
        <v>0</v>
      </c>
      <c r="AQ1413" s="24">
        <f>IF(AND($AJ$1=5),'Data Entry'!H1418,"")</f>
        <v>0</v>
      </c>
      <c r="AR1413" s="24">
        <f>IF(AND($AJ$1=5),'Data Entry'!I1418,"")</f>
        <v>0</v>
      </c>
      <c r="AS1413" s="24" t="str">
        <f t="shared" si="404"/>
        <v/>
      </c>
      <c r="AT1413" s="24" t="str">
        <f t="shared" si="405"/>
        <v/>
      </c>
      <c r="AU1413" s="24" t="str">
        <f t="shared" si="406"/>
        <v/>
      </c>
      <c r="AV1413" s="24" t="str">
        <f t="shared" si="407"/>
        <v/>
      </c>
      <c r="AX1413" t="str">
        <f>IF(BC1413="","",IF(BC1413&gt;0,COUNT($AY$2:AY1413),""))</f>
        <v/>
      </c>
      <c r="AY1413" s="24" t="str">
        <f t="shared" si="408"/>
        <v/>
      </c>
      <c r="AZ1413" s="24" t="str">
        <f>IF(AND($BB$1=5,$BC$1=AH1413),'Data Entry'!C1418,"")</f>
        <v/>
      </c>
      <c r="BA1413" s="24" t="str">
        <f>IF(AND($BB$1=5,AG1413=5,$BC$1=AH1413),'Data Entry'!D1418,"")</f>
        <v/>
      </c>
      <c r="BB1413" s="24" t="str">
        <f t="shared" si="409"/>
        <v/>
      </c>
      <c r="BC1413" s="24" t="str">
        <f>IF(AND($BB$1=5,AG1413=5,$BC$1=AH1413),'Data Entry'!F1418,"")</f>
        <v/>
      </c>
      <c r="BD1413" s="24" t="str">
        <f t="shared" si="410"/>
        <v/>
      </c>
      <c r="BE1413" s="24" t="str">
        <f>IF(AND($BB$1=5,AG1413=5,$BC$1=AH1413),'Data Entry'!G1418,"")</f>
        <v/>
      </c>
      <c r="BF1413" s="24" t="str">
        <f t="shared" si="411"/>
        <v/>
      </c>
      <c r="BG1413" s="24" t="str">
        <f t="shared" si="412"/>
        <v/>
      </c>
      <c r="BH1413" s="24" t="str">
        <f>IF(AND($BB$1=5,AG1413=5,$BC$1=AH1413),'Data Entry'!E1418,"")</f>
        <v/>
      </c>
      <c r="BI1413" s="24" t="str">
        <f>IF(AND($BB$1=5,AG1413=5,$BC$1=AH1413),'Data Entry'!H1418,"")</f>
        <v/>
      </c>
      <c r="BJ1413" s="24" t="str">
        <f>IF(AND($BB$1=5,AG1413=5,$BC$1=AH1413),'Data Entry'!I1418,"")</f>
        <v/>
      </c>
      <c r="BK1413" s="24" t="str">
        <f t="shared" si="413"/>
        <v/>
      </c>
      <c r="BL1413" s="24" t="str">
        <f t="shared" si="414"/>
        <v/>
      </c>
      <c r="BM1413" s="24" t="str">
        <f t="shared" si="415"/>
        <v/>
      </c>
      <c r="BN1413" s="24" t="str">
        <f t="shared" si="416"/>
        <v/>
      </c>
    </row>
    <row r="1414" spans="1:66">
      <c r="A1414" s="20"/>
      <c r="B1414" s="20"/>
      <c r="C1414" s="20"/>
      <c r="D1414" s="20"/>
      <c r="E1414" s="20"/>
      <c r="F1414" s="20"/>
      <c r="G1414" s="20"/>
      <c r="H1414" s="20"/>
      <c r="I1414" s="20"/>
      <c r="J1414" s="20"/>
      <c r="K1414" s="20"/>
      <c r="L1414" s="20"/>
      <c r="M1414" s="20"/>
      <c r="N1414" s="20"/>
      <c r="O1414" s="20"/>
      <c r="P1414" s="20"/>
      <c r="Q1414" s="20"/>
      <c r="R1414" s="20"/>
      <c r="S1414" s="20"/>
      <c r="T1414" s="20"/>
      <c r="U1414" s="20"/>
      <c r="V1414" s="20"/>
      <c r="W1414" s="20"/>
      <c r="X1414" s="20"/>
      <c r="Y1414" s="20"/>
      <c r="Z1414" s="20"/>
      <c r="AA1414" s="20"/>
      <c r="AB1414" s="20"/>
      <c r="AC1414" s="20"/>
      <c r="AD1414" s="20"/>
      <c r="AE1414" s="27"/>
      <c r="AF1414" t="str">
        <f>IF(AK1414="","",IF(AK1414&gt;0,COUNT($AG$2:AG1414),""))</f>
        <v/>
      </c>
      <c r="AG1414" s="24">
        <f t="shared" si="399"/>
        <v>5</v>
      </c>
      <c r="AH1414" s="24">
        <f>IF(AND($AJ$1=5),'Data Entry'!C1419,"")</f>
        <v>0</v>
      </c>
      <c r="AI1414" s="24">
        <f>IF(AND($AJ$1=5),'Data Entry'!D1419,"")</f>
        <v>0</v>
      </c>
      <c r="AJ1414" s="24" t="str">
        <f t="shared" si="400"/>
        <v/>
      </c>
      <c r="AK1414" s="24">
        <f>IF(AND($AJ$1=5),'Data Entry'!F1419,"")</f>
        <v>0</v>
      </c>
      <c r="AL1414" s="24" t="str">
        <f t="shared" si="401"/>
        <v/>
      </c>
      <c r="AM1414" s="24">
        <f>IF(AND($AJ$1=5),'Data Entry'!G1419,"")</f>
        <v>0</v>
      </c>
      <c r="AN1414" s="24" t="str">
        <f t="shared" si="402"/>
        <v/>
      </c>
      <c r="AO1414" s="24" t="str">
        <f t="shared" si="403"/>
        <v/>
      </c>
      <c r="AP1414" s="24">
        <f>IF(AND($AJ$1=5),'Data Entry'!E1419,"")</f>
        <v>0</v>
      </c>
      <c r="AQ1414" s="24">
        <f>IF(AND($AJ$1=5),'Data Entry'!H1419,"")</f>
        <v>0</v>
      </c>
      <c r="AR1414" s="24">
        <f>IF(AND($AJ$1=5),'Data Entry'!I1419,"")</f>
        <v>0</v>
      </c>
      <c r="AS1414" s="24" t="str">
        <f t="shared" si="404"/>
        <v/>
      </c>
      <c r="AT1414" s="24" t="str">
        <f t="shared" si="405"/>
        <v/>
      </c>
      <c r="AU1414" s="24" t="str">
        <f t="shared" si="406"/>
        <v/>
      </c>
      <c r="AV1414" s="24" t="str">
        <f t="shared" si="407"/>
        <v/>
      </c>
      <c r="AX1414" t="str">
        <f>IF(BC1414="","",IF(BC1414&gt;0,COUNT($AY$2:AY1414),""))</f>
        <v/>
      </c>
      <c r="AY1414" s="24" t="str">
        <f t="shared" si="408"/>
        <v/>
      </c>
      <c r="AZ1414" s="24" t="str">
        <f>IF(AND($BB$1=5,$BC$1=AH1414),'Data Entry'!C1419,"")</f>
        <v/>
      </c>
      <c r="BA1414" s="24" t="str">
        <f>IF(AND($BB$1=5,AG1414=5,$BC$1=AH1414),'Data Entry'!D1419,"")</f>
        <v/>
      </c>
      <c r="BB1414" s="24" t="str">
        <f t="shared" si="409"/>
        <v/>
      </c>
      <c r="BC1414" s="24" t="str">
        <f>IF(AND($BB$1=5,AG1414=5,$BC$1=AH1414),'Data Entry'!F1419,"")</f>
        <v/>
      </c>
      <c r="BD1414" s="24" t="str">
        <f t="shared" si="410"/>
        <v/>
      </c>
      <c r="BE1414" s="24" t="str">
        <f>IF(AND($BB$1=5,AG1414=5,$BC$1=AH1414),'Data Entry'!G1419,"")</f>
        <v/>
      </c>
      <c r="BF1414" s="24" t="str">
        <f t="shared" si="411"/>
        <v/>
      </c>
      <c r="BG1414" s="24" t="str">
        <f t="shared" si="412"/>
        <v/>
      </c>
      <c r="BH1414" s="24" t="str">
        <f>IF(AND($BB$1=5,AG1414=5,$BC$1=AH1414),'Data Entry'!E1419,"")</f>
        <v/>
      </c>
      <c r="BI1414" s="24" t="str">
        <f>IF(AND($BB$1=5,AG1414=5,$BC$1=AH1414),'Data Entry'!H1419,"")</f>
        <v/>
      </c>
      <c r="BJ1414" s="24" t="str">
        <f>IF(AND($BB$1=5,AG1414=5,$BC$1=AH1414),'Data Entry'!I1419,"")</f>
        <v/>
      </c>
      <c r="BK1414" s="24" t="str">
        <f t="shared" si="413"/>
        <v/>
      </c>
      <c r="BL1414" s="24" t="str">
        <f t="shared" si="414"/>
        <v/>
      </c>
      <c r="BM1414" s="24" t="str">
        <f t="shared" si="415"/>
        <v/>
      </c>
      <c r="BN1414" s="24" t="str">
        <f t="shared" si="416"/>
        <v/>
      </c>
    </row>
    <row r="1415" spans="1:66">
      <c r="A1415" s="20"/>
      <c r="B1415" s="20"/>
      <c r="C1415" s="20"/>
      <c r="D1415" s="20"/>
      <c r="E1415" s="20"/>
      <c r="F1415" s="20"/>
      <c r="G1415" s="20"/>
      <c r="H1415" s="20"/>
      <c r="I1415" s="20"/>
      <c r="J1415" s="20"/>
      <c r="K1415" s="20"/>
      <c r="L1415" s="20"/>
      <c r="M1415" s="20"/>
      <c r="N1415" s="20"/>
      <c r="O1415" s="20"/>
      <c r="P1415" s="20"/>
      <c r="Q1415" s="20"/>
      <c r="R1415" s="20"/>
      <c r="S1415" s="20"/>
      <c r="T1415" s="20"/>
      <c r="U1415" s="20"/>
      <c r="V1415" s="20"/>
      <c r="W1415" s="20"/>
      <c r="X1415" s="20"/>
      <c r="Y1415" s="20"/>
      <c r="Z1415" s="20"/>
      <c r="AA1415" s="20"/>
      <c r="AB1415" s="20"/>
      <c r="AC1415" s="20"/>
      <c r="AD1415" s="20"/>
      <c r="AE1415" s="27"/>
      <c r="AF1415" t="str">
        <f>IF(AK1415="","",IF(AK1415&gt;0,COUNT($AG$2:AG1415),""))</f>
        <v/>
      </c>
      <c r="AG1415" s="24">
        <f t="shared" si="399"/>
        <v>5</v>
      </c>
      <c r="AH1415" s="24">
        <f>IF(AND($AJ$1=5),'Data Entry'!C1420,"")</f>
        <v>0</v>
      </c>
      <c r="AI1415" s="24">
        <f>IF(AND($AJ$1=5),'Data Entry'!D1420,"")</f>
        <v>0</v>
      </c>
      <c r="AJ1415" s="24" t="str">
        <f t="shared" si="400"/>
        <v/>
      </c>
      <c r="AK1415" s="24">
        <f>IF(AND($AJ$1=5),'Data Entry'!F1420,"")</f>
        <v>0</v>
      </c>
      <c r="AL1415" s="24" t="str">
        <f t="shared" si="401"/>
        <v/>
      </c>
      <c r="AM1415" s="24">
        <f>IF(AND($AJ$1=5),'Data Entry'!G1420,"")</f>
        <v>0</v>
      </c>
      <c r="AN1415" s="24" t="str">
        <f t="shared" si="402"/>
        <v/>
      </c>
      <c r="AO1415" s="24" t="str">
        <f t="shared" si="403"/>
        <v/>
      </c>
      <c r="AP1415" s="24">
        <f>IF(AND($AJ$1=5),'Data Entry'!E1420,"")</f>
        <v>0</v>
      </c>
      <c r="AQ1415" s="24">
        <f>IF(AND($AJ$1=5),'Data Entry'!H1420,"")</f>
        <v>0</v>
      </c>
      <c r="AR1415" s="24">
        <f>IF(AND($AJ$1=5),'Data Entry'!I1420,"")</f>
        <v>0</v>
      </c>
      <c r="AS1415" s="24" t="str">
        <f t="shared" si="404"/>
        <v/>
      </c>
      <c r="AT1415" s="24" t="str">
        <f t="shared" si="405"/>
        <v/>
      </c>
      <c r="AU1415" s="24" t="str">
        <f t="shared" si="406"/>
        <v/>
      </c>
      <c r="AV1415" s="24" t="str">
        <f t="shared" si="407"/>
        <v/>
      </c>
      <c r="AX1415" t="str">
        <f>IF(BC1415="","",IF(BC1415&gt;0,COUNT($AY$2:AY1415),""))</f>
        <v/>
      </c>
      <c r="AY1415" s="24" t="str">
        <f t="shared" si="408"/>
        <v/>
      </c>
      <c r="AZ1415" s="24" t="str">
        <f>IF(AND($BB$1=5,$BC$1=AH1415),'Data Entry'!C1420,"")</f>
        <v/>
      </c>
      <c r="BA1415" s="24" t="str">
        <f>IF(AND($BB$1=5,AG1415=5,$BC$1=AH1415),'Data Entry'!D1420,"")</f>
        <v/>
      </c>
      <c r="BB1415" s="24" t="str">
        <f t="shared" si="409"/>
        <v/>
      </c>
      <c r="BC1415" s="24" t="str">
        <f>IF(AND($BB$1=5,AG1415=5,$BC$1=AH1415),'Data Entry'!F1420,"")</f>
        <v/>
      </c>
      <c r="BD1415" s="24" t="str">
        <f t="shared" si="410"/>
        <v/>
      </c>
      <c r="BE1415" s="24" t="str">
        <f>IF(AND($BB$1=5,AG1415=5,$BC$1=AH1415),'Data Entry'!G1420,"")</f>
        <v/>
      </c>
      <c r="BF1415" s="24" t="str">
        <f t="shared" si="411"/>
        <v/>
      </c>
      <c r="BG1415" s="24" t="str">
        <f t="shared" si="412"/>
        <v/>
      </c>
      <c r="BH1415" s="24" t="str">
        <f>IF(AND($BB$1=5,AG1415=5,$BC$1=AH1415),'Data Entry'!E1420,"")</f>
        <v/>
      </c>
      <c r="BI1415" s="24" t="str">
        <f>IF(AND($BB$1=5,AG1415=5,$BC$1=AH1415),'Data Entry'!H1420,"")</f>
        <v/>
      </c>
      <c r="BJ1415" s="24" t="str">
        <f>IF(AND($BB$1=5,AG1415=5,$BC$1=AH1415),'Data Entry'!I1420,"")</f>
        <v/>
      </c>
      <c r="BK1415" s="24" t="str">
        <f t="shared" si="413"/>
        <v/>
      </c>
      <c r="BL1415" s="24" t="str">
        <f t="shared" si="414"/>
        <v/>
      </c>
      <c r="BM1415" s="24" t="str">
        <f t="shared" si="415"/>
        <v/>
      </c>
      <c r="BN1415" s="24" t="str">
        <f t="shared" si="416"/>
        <v/>
      </c>
    </row>
    <row r="1416" spans="1:66">
      <c r="A1416" s="20"/>
      <c r="B1416" s="20"/>
      <c r="C1416" s="20"/>
      <c r="D1416" s="20"/>
      <c r="E1416" s="20"/>
      <c r="F1416" s="20"/>
      <c r="G1416" s="20"/>
      <c r="H1416" s="20"/>
      <c r="I1416" s="20"/>
      <c r="J1416" s="20"/>
      <c r="K1416" s="20"/>
      <c r="L1416" s="20"/>
      <c r="M1416" s="20"/>
      <c r="N1416" s="20"/>
      <c r="O1416" s="20"/>
      <c r="P1416" s="20"/>
      <c r="Q1416" s="20"/>
      <c r="R1416" s="20"/>
      <c r="S1416" s="20"/>
      <c r="T1416" s="20"/>
      <c r="U1416" s="20"/>
      <c r="V1416" s="20"/>
      <c r="W1416" s="20"/>
      <c r="X1416" s="20"/>
      <c r="Y1416" s="20"/>
      <c r="Z1416" s="20"/>
      <c r="AA1416" s="20"/>
      <c r="AB1416" s="20"/>
      <c r="AC1416" s="20"/>
      <c r="AD1416" s="20"/>
      <c r="AE1416" s="27"/>
      <c r="AF1416" t="str">
        <f>IF(AK1416="","",IF(AK1416&gt;0,COUNT($AG$2:AG1416),""))</f>
        <v/>
      </c>
      <c r="AG1416" s="24">
        <f t="shared" si="399"/>
        <v>5</v>
      </c>
      <c r="AH1416" s="24">
        <f>IF(AND($AJ$1=5),'Data Entry'!C1421,"")</f>
        <v>0</v>
      </c>
      <c r="AI1416" s="24">
        <f>IF(AND($AJ$1=5),'Data Entry'!D1421,"")</f>
        <v>0</v>
      </c>
      <c r="AJ1416" s="24" t="str">
        <f t="shared" si="400"/>
        <v/>
      </c>
      <c r="AK1416" s="24">
        <f>IF(AND($AJ$1=5),'Data Entry'!F1421,"")</f>
        <v>0</v>
      </c>
      <c r="AL1416" s="24" t="str">
        <f t="shared" si="401"/>
        <v/>
      </c>
      <c r="AM1416" s="24">
        <f>IF(AND($AJ$1=5),'Data Entry'!G1421,"")</f>
        <v>0</v>
      </c>
      <c r="AN1416" s="24" t="str">
        <f t="shared" si="402"/>
        <v/>
      </c>
      <c r="AO1416" s="24" t="str">
        <f t="shared" si="403"/>
        <v/>
      </c>
      <c r="AP1416" s="24">
        <f>IF(AND($AJ$1=5),'Data Entry'!E1421,"")</f>
        <v>0</v>
      </c>
      <c r="AQ1416" s="24">
        <f>IF(AND($AJ$1=5),'Data Entry'!H1421,"")</f>
        <v>0</v>
      </c>
      <c r="AR1416" s="24">
        <f>IF(AND($AJ$1=5),'Data Entry'!I1421,"")</f>
        <v>0</v>
      </c>
      <c r="AS1416" s="24" t="str">
        <f t="shared" si="404"/>
        <v/>
      </c>
      <c r="AT1416" s="24" t="str">
        <f t="shared" si="405"/>
        <v/>
      </c>
      <c r="AU1416" s="24" t="str">
        <f t="shared" si="406"/>
        <v/>
      </c>
      <c r="AV1416" s="24" t="str">
        <f t="shared" si="407"/>
        <v/>
      </c>
      <c r="AX1416" t="str">
        <f>IF(BC1416="","",IF(BC1416&gt;0,COUNT($AY$2:AY1416),""))</f>
        <v/>
      </c>
      <c r="AY1416" s="24" t="str">
        <f t="shared" si="408"/>
        <v/>
      </c>
      <c r="AZ1416" s="24" t="str">
        <f>IF(AND($BB$1=5,$BC$1=AH1416),'Data Entry'!C1421,"")</f>
        <v/>
      </c>
      <c r="BA1416" s="24" t="str">
        <f>IF(AND($BB$1=5,AG1416=5,$BC$1=AH1416),'Data Entry'!D1421,"")</f>
        <v/>
      </c>
      <c r="BB1416" s="24" t="str">
        <f t="shared" si="409"/>
        <v/>
      </c>
      <c r="BC1416" s="24" t="str">
        <f>IF(AND($BB$1=5,AG1416=5,$BC$1=AH1416),'Data Entry'!F1421,"")</f>
        <v/>
      </c>
      <c r="BD1416" s="24" t="str">
        <f t="shared" si="410"/>
        <v/>
      </c>
      <c r="BE1416" s="24" t="str">
        <f>IF(AND($BB$1=5,AG1416=5,$BC$1=AH1416),'Data Entry'!G1421,"")</f>
        <v/>
      </c>
      <c r="BF1416" s="24" t="str">
        <f t="shared" si="411"/>
        <v/>
      </c>
      <c r="BG1416" s="24" t="str">
        <f t="shared" si="412"/>
        <v/>
      </c>
      <c r="BH1416" s="24" t="str">
        <f>IF(AND($BB$1=5,AG1416=5,$BC$1=AH1416),'Data Entry'!E1421,"")</f>
        <v/>
      </c>
      <c r="BI1416" s="24" t="str">
        <f>IF(AND($BB$1=5,AG1416=5,$BC$1=AH1416),'Data Entry'!H1421,"")</f>
        <v/>
      </c>
      <c r="BJ1416" s="24" t="str">
        <f>IF(AND($BB$1=5,AG1416=5,$BC$1=AH1416),'Data Entry'!I1421,"")</f>
        <v/>
      </c>
      <c r="BK1416" s="24" t="str">
        <f t="shared" si="413"/>
        <v/>
      </c>
      <c r="BL1416" s="24" t="str">
        <f t="shared" si="414"/>
        <v/>
      </c>
      <c r="BM1416" s="24" t="str">
        <f t="shared" si="415"/>
        <v/>
      </c>
      <c r="BN1416" s="24" t="str">
        <f t="shared" si="416"/>
        <v/>
      </c>
    </row>
    <row r="1417" spans="1:66">
      <c r="A1417" s="20"/>
      <c r="B1417" s="20"/>
      <c r="C1417" s="20"/>
      <c r="D1417" s="20"/>
      <c r="E1417" s="20"/>
      <c r="F1417" s="20"/>
      <c r="G1417" s="20"/>
      <c r="H1417" s="20"/>
      <c r="I1417" s="20"/>
      <c r="J1417" s="20"/>
      <c r="K1417" s="20"/>
      <c r="L1417" s="20"/>
      <c r="M1417" s="20"/>
      <c r="N1417" s="20"/>
      <c r="O1417" s="20"/>
      <c r="P1417" s="20"/>
      <c r="Q1417" s="20"/>
      <c r="R1417" s="20"/>
      <c r="S1417" s="20"/>
      <c r="T1417" s="20"/>
      <c r="U1417" s="20"/>
      <c r="V1417" s="20"/>
      <c r="W1417" s="20"/>
      <c r="X1417" s="20"/>
      <c r="Y1417" s="20"/>
      <c r="Z1417" s="20"/>
      <c r="AA1417" s="20"/>
      <c r="AB1417" s="20"/>
      <c r="AC1417" s="20"/>
      <c r="AD1417" s="20"/>
      <c r="AE1417" s="27"/>
      <c r="AF1417" t="str">
        <f>IF(AK1417="","",IF(AK1417&gt;0,COUNT($AG$2:AG1417),""))</f>
        <v/>
      </c>
      <c r="AG1417" s="24">
        <f t="shared" si="399"/>
        <v>5</v>
      </c>
      <c r="AH1417" s="24">
        <f>IF(AND($AJ$1=5),'Data Entry'!C1422,"")</f>
        <v>0</v>
      </c>
      <c r="AI1417" s="24">
        <f>IF(AND($AJ$1=5),'Data Entry'!D1422,"")</f>
        <v>0</v>
      </c>
      <c r="AJ1417" s="24" t="str">
        <f t="shared" si="400"/>
        <v/>
      </c>
      <c r="AK1417" s="24">
        <f>IF(AND($AJ$1=5),'Data Entry'!F1422,"")</f>
        <v>0</v>
      </c>
      <c r="AL1417" s="24" t="str">
        <f t="shared" si="401"/>
        <v/>
      </c>
      <c r="AM1417" s="24">
        <f>IF(AND($AJ$1=5),'Data Entry'!G1422,"")</f>
        <v>0</v>
      </c>
      <c r="AN1417" s="24" t="str">
        <f t="shared" si="402"/>
        <v/>
      </c>
      <c r="AO1417" s="24" t="str">
        <f t="shared" si="403"/>
        <v/>
      </c>
      <c r="AP1417" s="24">
        <f>IF(AND($AJ$1=5),'Data Entry'!E1422,"")</f>
        <v>0</v>
      </c>
      <c r="AQ1417" s="24">
        <f>IF(AND($AJ$1=5),'Data Entry'!H1422,"")</f>
        <v>0</v>
      </c>
      <c r="AR1417" s="24">
        <f>IF(AND($AJ$1=5),'Data Entry'!I1422,"")</f>
        <v>0</v>
      </c>
      <c r="AS1417" s="24" t="str">
        <f t="shared" si="404"/>
        <v/>
      </c>
      <c r="AT1417" s="24" t="str">
        <f t="shared" si="405"/>
        <v/>
      </c>
      <c r="AU1417" s="24" t="str">
        <f t="shared" si="406"/>
        <v/>
      </c>
      <c r="AV1417" s="24" t="str">
        <f t="shared" si="407"/>
        <v/>
      </c>
      <c r="AX1417" t="str">
        <f>IF(BC1417="","",IF(BC1417&gt;0,COUNT($AY$2:AY1417),""))</f>
        <v/>
      </c>
      <c r="AY1417" s="24" t="str">
        <f t="shared" si="408"/>
        <v/>
      </c>
      <c r="AZ1417" s="24" t="str">
        <f>IF(AND($BB$1=5,$BC$1=AH1417),'Data Entry'!C1422,"")</f>
        <v/>
      </c>
      <c r="BA1417" s="24" t="str">
        <f>IF(AND($BB$1=5,AG1417=5,$BC$1=AH1417),'Data Entry'!D1422,"")</f>
        <v/>
      </c>
      <c r="BB1417" s="24" t="str">
        <f t="shared" si="409"/>
        <v/>
      </c>
      <c r="BC1417" s="24" t="str">
        <f>IF(AND($BB$1=5,AG1417=5,$BC$1=AH1417),'Data Entry'!F1422,"")</f>
        <v/>
      </c>
      <c r="BD1417" s="24" t="str">
        <f t="shared" si="410"/>
        <v/>
      </c>
      <c r="BE1417" s="24" t="str">
        <f>IF(AND($BB$1=5,AG1417=5,$BC$1=AH1417),'Data Entry'!G1422,"")</f>
        <v/>
      </c>
      <c r="BF1417" s="24" t="str">
        <f t="shared" si="411"/>
        <v/>
      </c>
      <c r="BG1417" s="24" t="str">
        <f t="shared" si="412"/>
        <v/>
      </c>
      <c r="BH1417" s="24" t="str">
        <f>IF(AND($BB$1=5,AG1417=5,$BC$1=AH1417),'Data Entry'!E1422,"")</f>
        <v/>
      </c>
      <c r="BI1417" s="24" t="str">
        <f>IF(AND($BB$1=5,AG1417=5,$BC$1=AH1417),'Data Entry'!H1422,"")</f>
        <v/>
      </c>
      <c r="BJ1417" s="24" t="str">
        <f>IF(AND($BB$1=5,AG1417=5,$BC$1=AH1417),'Data Entry'!I1422,"")</f>
        <v/>
      </c>
      <c r="BK1417" s="24" t="str">
        <f t="shared" si="413"/>
        <v/>
      </c>
      <c r="BL1417" s="24" t="str">
        <f t="shared" si="414"/>
        <v/>
      </c>
      <c r="BM1417" s="24" t="str">
        <f t="shared" si="415"/>
        <v/>
      </c>
      <c r="BN1417" s="24" t="str">
        <f t="shared" si="416"/>
        <v/>
      </c>
    </row>
    <row r="1418" spans="1:66">
      <c r="A1418" s="20"/>
      <c r="B1418" s="20"/>
      <c r="C1418" s="20"/>
      <c r="D1418" s="20"/>
      <c r="E1418" s="20"/>
      <c r="F1418" s="20"/>
      <c r="G1418" s="20"/>
      <c r="H1418" s="20"/>
      <c r="I1418" s="20"/>
      <c r="J1418" s="20"/>
      <c r="K1418" s="20"/>
      <c r="L1418" s="20"/>
      <c r="M1418" s="20"/>
      <c r="N1418" s="20"/>
      <c r="O1418" s="20"/>
      <c r="P1418" s="20"/>
      <c r="Q1418" s="20"/>
      <c r="R1418" s="20"/>
      <c r="S1418" s="20"/>
      <c r="T1418" s="20"/>
      <c r="U1418" s="20"/>
      <c r="V1418" s="20"/>
      <c r="W1418" s="20"/>
      <c r="X1418" s="20"/>
      <c r="Y1418" s="20"/>
      <c r="Z1418" s="20"/>
      <c r="AA1418" s="20"/>
      <c r="AB1418" s="20"/>
      <c r="AC1418" s="20"/>
      <c r="AD1418" s="20"/>
      <c r="AE1418" s="27"/>
      <c r="AF1418" t="str">
        <f>IF(AK1418="","",IF(AK1418&gt;0,COUNT($AG$2:AG1418),""))</f>
        <v/>
      </c>
      <c r="AG1418" s="24">
        <f t="shared" si="399"/>
        <v>5</v>
      </c>
      <c r="AH1418" s="24">
        <f>IF(AND($AJ$1=5),'Data Entry'!C1423,"")</f>
        <v>0</v>
      </c>
      <c r="AI1418" s="24">
        <f>IF(AND($AJ$1=5),'Data Entry'!D1423,"")</f>
        <v>0</v>
      </c>
      <c r="AJ1418" s="24" t="str">
        <f t="shared" si="400"/>
        <v/>
      </c>
      <c r="AK1418" s="24">
        <f>IF(AND($AJ$1=5),'Data Entry'!F1423,"")</f>
        <v>0</v>
      </c>
      <c r="AL1418" s="24" t="str">
        <f t="shared" si="401"/>
        <v/>
      </c>
      <c r="AM1418" s="24">
        <f>IF(AND($AJ$1=5),'Data Entry'!G1423,"")</f>
        <v>0</v>
      </c>
      <c r="AN1418" s="24" t="str">
        <f t="shared" si="402"/>
        <v/>
      </c>
      <c r="AO1418" s="24" t="str">
        <f t="shared" si="403"/>
        <v/>
      </c>
      <c r="AP1418" s="24">
        <f>IF(AND($AJ$1=5),'Data Entry'!E1423,"")</f>
        <v>0</v>
      </c>
      <c r="AQ1418" s="24">
        <f>IF(AND($AJ$1=5),'Data Entry'!H1423,"")</f>
        <v>0</v>
      </c>
      <c r="AR1418" s="24">
        <f>IF(AND($AJ$1=5),'Data Entry'!I1423,"")</f>
        <v>0</v>
      </c>
      <c r="AS1418" s="24" t="str">
        <f t="shared" si="404"/>
        <v/>
      </c>
      <c r="AT1418" s="24" t="str">
        <f t="shared" si="405"/>
        <v/>
      </c>
      <c r="AU1418" s="24" t="str">
        <f t="shared" si="406"/>
        <v/>
      </c>
      <c r="AV1418" s="24" t="str">
        <f t="shared" si="407"/>
        <v/>
      </c>
      <c r="AX1418" t="str">
        <f>IF(BC1418="","",IF(BC1418&gt;0,COUNT($AY$2:AY1418),""))</f>
        <v/>
      </c>
      <c r="AY1418" s="24" t="str">
        <f t="shared" si="408"/>
        <v/>
      </c>
      <c r="AZ1418" s="24" t="str">
        <f>IF(AND($BB$1=5,$BC$1=AH1418),'Data Entry'!C1423,"")</f>
        <v/>
      </c>
      <c r="BA1418" s="24" t="str">
        <f>IF(AND($BB$1=5,AG1418=5,$BC$1=AH1418),'Data Entry'!D1423,"")</f>
        <v/>
      </c>
      <c r="BB1418" s="24" t="str">
        <f t="shared" si="409"/>
        <v/>
      </c>
      <c r="BC1418" s="24" t="str">
        <f>IF(AND($BB$1=5,AG1418=5,$BC$1=AH1418),'Data Entry'!F1423,"")</f>
        <v/>
      </c>
      <c r="BD1418" s="24" t="str">
        <f t="shared" si="410"/>
        <v/>
      </c>
      <c r="BE1418" s="24" t="str">
        <f>IF(AND($BB$1=5,AG1418=5,$BC$1=AH1418),'Data Entry'!G1423,"")</f>
        <v/>
      </c>
      <c r="BF1418" s="24" t="str">
        <f t="shared" si="411"/>
        <v/>
      </c>
      <c r="BG1418" s="24" t="str">
        <f t="shared" si="412"/>
        <v/>
      </c>
      <c r="BH1418" s="24" t="str">
        <f>IF(AND($BB$1=5,AG1418=5,$BC$1=AH1418),'Data Entry'!E1423,"")</f>
        <v/>
      </c>
      <c r="BI1418" s="24" t="str">
        <f>IF(AND($BB$1=5,AG1418=5,$BC$1=AH1418),'Data Entry'!H1423,"")</f>
        <v/>
      </c>
      <c r="BJ1418" s="24" t="str">
        <f>IF(AND($BB$1=5,AG1418=5,$BC$1=AH1418),'Data Entry'!I1423,"")</f>
        <v/>
      </c>
      <c r="BK1418" s="24" t="str">
        <f t="shared" si="413"/>
        <v/>
      </c>
      <c r="BL1418" s="24" t="str">
        <f t="shared" si="414"/>
        <v/>
      </c>
      <c r="BM1418" s="24" t="str">
        <f t="shared" si="415"/>
        <v/>
      </c>
      <c r="BN1418" s="24" t="str">
        <f t="shared" si="416"/>
        <v/>
      </c>
    </row>
    <row r="1419" spans="1:66">
      <c r="A1419" s="20"/>
      <c r="B1419" s="20"/>
      <c r="C1419" s="20"/>
      <c r="D1419" s="20"/>
      <c r="E1419" s="20"/>
      <c r="F1419" s="20"/>
      <c r="G1419" s="20"/>
      <c r="H1419" s="20"/>
      <c r="I1419" s="20"/>
      <c r="J1419" s="20"/>
      <c r="K1419" s="20"/>
      <c r="L1419" s="20"/>
      <c r="M1419" s="20"/>
      <c r="N1419" s="20"/>
      <c r="O1419" s="20"/>
      <c r="P1419" s="20"/>
      <c r="Q1419" s="20"/>
      <c r="R1419" s="20"/>
      <c r="S1419" s="20"/>
      <c r="T1419" s="20"/>
      <c r="U1419" s="20"/>
      <c r="V1419" s="20"/>
      <c r="W1419" s="20"/>
      <c r="X1419" s="20"/>
      <c r="Y1419" s="20"/>
      <c r="Z1419" s="20"/>
      <c r="AA1419" s="20"/>
      <c r="AB1419" s="20"/>
      <c r="AC1419" s="20"/>
      <c r="AD1419" s="20"/>
      <c r="AE1419" s="27"/>
      <c r="AF1419" t="str">
        <f>IF(AK1419="","",IF(AK1419&gt;0,COUNT($AG$2:AG1419),""))</f>
        <v/>
      </c>
      <c r="AG1419" s="24">
        <f t="shared" si="399"/>
        <v>5</v>
      </c>
      <c r="AH1419" s="24">
        <f>IF(AND($AJ$1=5),'Data Entry'!C1424,"")</f>
        <v>0</v>
      </c>
      <c r="AI1419" s="24">
        <f>IF(AND($AJ$1=5),'Data Entry'!D1424,"")</f>
        <v>0</v>
      </c>
      <c r="AJ1419" s="24" t="str">
        <f t="shared" si="400"/>
        <v/>
      </c>
      <c r="AK1419" s="24">
        <f>IF(AND($AJ$1=5),'Data Entry'!F1424,"")</f>
        <v>0</v>
      </c>
      <c r="AL1419" s="24" t="str">
        <f t="shared" si="401"/>
        <v/>
      </c>
      <c r="AM1419" s="24">
        <f>IF(AND($AJ$1=5),'Data Entry'!G1424,"")</f>
        <v>0</v>
      </c>
      <c r="AN1419" s="24" t="str">
        <f t="shared" si="402"/>
        <v/>
      </c>
      <c r="AO1419" s="24" t="str">
        <f t="shared" si="403"/>
        <v/>
      </c>
      <c r="AP1419" s="24">
        <f>IF(AND($AJ$1=5),'Data Entry'!E1424,"")</f>
        <v>0</v>
      </c>
      <c r="AQ1419" s="24">
        <f>IF(AND($AJ$1=5),'Data Entry'!H1424,"")</f>
        <v>0</v>
      </c>
      <c r="AR1419" s="24">
        <f>IF(AND($AJ$1=5),'Data Entry'!I1424,"")</f>
        <v>0</v>
      </c>
      <c r="AS1419" s="24" t="str">
        <f t="shared" si="404"/>
        <v/>
      </c>
      <c r="AT1419" s="24" t="str">
        <f t="shared" si="405"/>
        <v/>
      </c>
      <c r="AU1419" s="24" t="str">
        <f t="shared" si="406"/>
        <v/>
      </c>
      <c r="AV1419" s="24" t="str">
        <f t="shared" si="407"/>
        <v/>
      </c>
      <c r="AX1419" t="str">
        <f>IF(BC1419="","",IF(BC1419&gt;0,COUNT($AY$2:AY1419),""))</f>
        <v/>
      </c>
      <c r="AY1419" s="24" t="str">
        <f t="shared" si="408"/>
        <v/>
      </c>
      <c r="AZ1419" s="24" t="str">
        <f>IF(AND($BB$1=5,$BC$1=AH1419),'Data Entry'!C1424,"")</f>
        <v/>
      </c>
      <c r="BA1419" s="24" t="str">
        <f>IF(AND($BB$1=5,AG1419=5,$BC$1=AH1419),'Data Entry'!D1424,"")</f>
        <v/>
      </c>
      <c r="BB1419" s="24" t="str">
        <f t="shared" si="409"/>
        <v/>
      </c>
      <c r="BC1419" s="24" t="str">
        <f>IF(AND($BB$1=5,AG1419=5,$BC$1=AH1419),'Data Entry'!F1424,"")</f>
        <v/>
      </c>
      <c r="BD1419" s="24" t="str">
        <f t="shared" si="410"/>
        <v/>
      </c>
      <c r="BE1419" s="24" t="str">
        <f>IF(AND($BB$1=5,AG1419=5,$BC$1=AH1419),'Data Entry'!G1424,"")</f>
        <v/>
      </c>
      <c r="BF1419" s="24" t="str">
        <f t="shared" si="411"/>
        <v/>
      </c>
      <c r="BG1419" s="24" t="str">
        <f t="shared" si="412"/>
        <v/>
      </c>
      <c r="BH1419" s="24" t="str">
        <f>IF(AND($BB$1=5,AG1419=5,$BC$1=AH1419),'Data Entry'!E1424,"")</f>
        <v/>
      </c>
      <c r="BI1419" s="24" t="str">
        <f>IF(AND($BB$1=5,AG1419=5,$BC$1=AH1419),'Data Entry'!H1424,"")</f>
        <v/>
      </c>
      <c r="BJ1419" s="24" t="str">
        <f>IF(AND($BB$1=5,AG1419=5,$BC$1=AH1419),'Data Entry'!I1424,"")</f>
        <v/>
      </c>
      <c r="BK1419" s="24" t="str">
        <f t="shared" si="413"/>
        <v/>
      </c>
      <c r="BL1419" s="24" t="str">
        <f t="shared" si="414"/>
        <v/>
      </c>
      <c r="BM1419" s="24" t="str">
        <f t="shared" si="415"/>
        <v/>
      </c>
      <c r="BN1419" s="24" t="str">
        <f t="shared" si="416"/>
        <v/>
      </c>
    </row>
    <row r="1420" spans="1:66">
      <c r="A1420" s="20"/>
      <c r="B1420" s="20"/>
      <c r="C1420" s="20"/>
      <c r="D1420" s="20"/>
      <c r="E1420" s="20"/>
      <c r="F1420" s="20"/>
      <c r="G1420" s="20"/>
      <c r="H1420" s="20"/>
      <c r="I1420" s="20"/>
      <c r="J1420" s="20"/>
      <c r="K1420" s="20"/>
      <c r="L1420" s="20"/>
      <c r="M1420" s="20"/>
      <c r="N1420" s="20"/>
      <c r="O1420" s="20"/>
      <c r="P1420" s="20"/>
      <c r="Q1420" s="20"/>
      <c r="R1420" s="20"/>
      <c r="S1420" s="20"/>
      <c r="T1420" s="20"/>
      <c r="U1420" s="20"/>
      <c r="V1420" s="20"/>
      <c r="W1420" s="20"/>
      <c r="X1420" s="20"/>
      <c r="Y1420" s="20"/>
      <c r="Z1420" s="20"/>
      <c r="AA1420" s="20"/>
      <c r="AB1420" s="20"/>
      <c r="AC1420" s="20"/>
      <c r="AD1420" s="20"/>
      <c r="AE1420" s="27"/>
      <c r="AF1420" t="str">
        <f>IF(AK1420="","",IF(AK1420&gt;0,COUNT($AG$2:AG1420),""))</f>
        <v/>
      </c>
      <c r="AG1420" s="24">
        <f t="shared" si="399"/>
        <v>5</v>
      </c>
      <c r="AH1420" s="24">
        <f>IF(AND($AJ$1=5),'Data Entry'!C1425,"")</f>
        <v>0</v>
      </c>
      <c r="AI1420" s="24">
        <f>IF(AND($AJ$1=5),'Data Entry'!D1425,"")</f>
        <v>0</v>
      </c>
      <c r="AJ1420" s="24" t="str">
        <f t="shared" si="400"/>
        <v/>
      </c>
      <c r="AK1420" s="24">
        <f>IF(AND($AJ$1=5),'Data Entry'!F1425,"")</f>
        <v>0</v>
      </c>
      <c r="AL1420" s="24" t="str">
        <f t="shared" si="401"/>
        <v/>
      </c>
      <c r="AM1420" s="24">
        <f>IF(AND($AJ$1=5),'Data Entry'!G1425,"")</f>
        <v>0</v>
      </c>
      <c r="AN1420" s="24" t="str">
        <f t="shared" si="402"/>
        <v/>
      </c>
      <c r="AO1420" s="24" t="str">
        <f t="shared" si="403"/>
        <v/>
      </c>
      <c r="AP1420" s="24">
        <f>IF(AND($AJ$1=5),'Data Entry'!E1425,"")</f>
        <v>0</v>
      </c>
      <c r="AQ1420" s="24">
        <f>IF(AND($AJ$1=5),'Data Entry'!H1425,"")</f>
        <v>0</v>
      </c>
      <c r="AR1420" s="24">
        <f>IF(AND($AJ$1=5),'Data Entry'!I1425,"")</f>
        <v>0</v>
      </c>
      <c r="AS1420" s="24" t="str">
        <f t="shared" si="404"/>
        <v/>
      </c>
      <c r="AT1420" s="24" t="str">
        <f t="shared" si="405"/>
        <v/>
      </c>
      <c r="AU1420" s="24" t="str">
        <f t="shared" si="406"/>
        <v/>
      </c>
      <c r="AV1420" s="24" t="str">
        <f t="shared" si="407"/>
        <v/>
      </c>
      <c r="AX1420" t="str">
        <f>IF(BC1420="","",IF(BC1420&gt;0,COUNT($AY$2:AY1420),""))</f>
        <v/>
      </c>
      <c r="AY1420" s="24" t="str">
        <f t="shared" si="408"/>
        <v/>
      </c>
      <c r="AZ1420" s="24" t="str">
        <f>IF(AND($BB$1=5,$BC$1=AH1420),'Data Entry'!C1425,"")</f>
        <v/>
      </c>
      <c r="BA1420" s="24" t="str">
        <f>IF(AND($BB$1=5,AG1420=5,$BC$1=AH1420),'Data Entry'!D1425,"")</f>
        <v/>
      </c>
      <c r="BB1420" s="24" t="str">
        <f t="shared" si="409"/>
        <v/>
      </c>
      <c r="BC1420" s="24" t="str">
        <f>IF(AND($BB$1=5,AG1420=5,$BC$1=AH1420),'Data Entry'!F1425,"")</f>
        <v/>
      </c>
      <c r="BD1420" s="24" t="str">
        <f t="shared" si="410"/>
        <v/>
      </c>
      <c r="BE1420" s="24" t="str">
        <f>IF(AND($BB$1=5,AG1420=5,$BC$1=AH1420),'Data Entry'!G1425,"")</f>
        <v/>
      </c>
      <c r="BF1420" s="24" t="str">
        <f t="shared" si="411"/>
        <v/>
      </c>
      <c r="BG1420" s="24" t="str">
        <f t="shared" si="412"/>
        <v/>
      </c>
      <c r="BH1420" s="24" t="str">
        <f>IF(AND($BB$1=5,AG1420=5,$BC$1=AH1420),'Data Entry'!E1425,"")</f>
        <v/>
      </c>
      <c r="BI1420" s="24" t="str">
        <f>IF(AND($BB$1=5,AG1420=5,$BC$1=AH1420),'Data Entry'!H1425,"")</f>
        <v/>
      </c>
      <c r="BJ1420" s="24" t="str">
        <f>IF(AND($BB$1=5,AG1420=5,$BC$1=AH1420),'Data Entry'!I1425,"")</f>
        <v/>
      </c>
      <c r="BK1420" s="24" t="str">
        <f t="shared" si="413"/>
        <v/>
      </c>
      <c r="BL1420" s="24" t="str">
        <f t="shared" si="414"/>
        <v/>
      </c>
      <c r="BM1420" s="24" t="str">
        <f t="shared" si="415"/>
        <v/>
      </c>
      <c r="BN1420" s="24" t="str">
        <f t="shared" si="416"/>
        <v/>
      </c>
    </row>
    <row r="1421" spans="1:66">
      <c r="A1421" s="20"/>
      <c r="B1421" s="20"/>
      <c r="C1421" s="20"/>
      <c r="D1421" s="20"/>
      <c r="E1421" s="20"/>
      <c r="F1421" s="20"/>
      <c r="G1421" s="20"/>
      <c r="H1421" s="20"/>
      <c r="I1421" s="20"/>
      <c r="J1421" s="20"/>
      <c r="K1421" s="20"/>
      <c r="L1421" s="20"/>
      <c r="M1421" s="20"/>
      <c r="N1421" s="20"/>
      <c r="O1421" s="20"/>
      <c r="P1421" s="20"/>
      <c r="Q1421" s="20"/>
      <c r="R1421" s="20"/>
      <c r="S1421" s="20"/>
      <c r="T1421" s="20"/>
      <c r="U1421" s="20"/>
      <c r="V1421" s="20"/>
      <c r="W1421" s="20"/>
      <c r="X1421" s="20"/>
      <c r="Y1421" s="20"/>
      <c r="Z1421" s="20"/>
      <c r="AA1421" s="20"/>
      <c r="AB1421" s="20"/>
      <c r="AC1421" s="20"/>
      <c r="AD1421" s="20"/>
      <c r="AE1421" s="27"/>
      <c r="AF1421" t="str">
        <f>IF(AK1421="","",IF(AK1421&gt;0,COUNT($AG$2:AG1421),""))</f>
        <v/>
      </c>
      <c r="AG1421" s="24">
        <f t="shared" si="399"/>
        <v>5</v>
      </c>
      <c r="AH1421" s="24">
        <f>IF(AND($AJ$1=5),'Data Entry'!C1426,"")</f>
        <v>0</v>
      </c>
      <c r="AI1421" s="24">
        <f>IF(AND($AJ$1=5),'Data Entry'!D1426,"")</f>
        <v>0</v>
      </c>
      <c r="AJ1421" s="24" t="str">
        <f t="shared" si="400"/>
        <v/>
      </c>
      <c r="AK1421" s="24">
        <f>IF(AND($AJ$1=5),'Data Entry'!F1426,"")</f>
        <v>0</v>
      </c>
      <c r="AL1421" s="24" t="str">
        <f t="shared" si="401"/>
        <v/>
      </c>
      <c r="AM1421" s="24">
        <f>IF(AND($AJ$1=5),'Data Entry'!G1426,"")</f>
        <v>0</v>
      </c>
      <c r="AN1421" s="24" t="str">
        <f t="shared" si="402"/>
        <v/>
      </c>
      <c r="AO1421" s="24" t="str">
        <f t="shared" si="403"/>
        <v/>
      </c>
      <c r="AP1421" s="24">
        <f>IF(AND($AJ$1=5),'Data Entry'!E1426,"")</f>
        <v>0</v>
      </c>
      <c r="AQ1421" s="24">
        <f>IF(AND($AJ$1=5),'Data Entry'!H1426,"")</f>
        <v>0</v>
      </c>
      <c r="AR1421" s="24">
        <f>IF(AND($AJ$1=5),'Data Entry'!I1426,"")</f>
        <v>0</v>
      </c>
      <c r="AS1421" s="24" t="str">
        <f t="shared" si="404"/>
        <v/>
      </c>
      <c r="AT1421" s="24" t="str">
        <f t="shared" si="405"/>
        <v/>
      </c>
      <c r="AU1421" s="24" t="str">
        <f t="shared" si="406"/>
        <v/>
      </c>
      <c r="AV1421" s="24" t="str">
        <f t="shared" si="407"/>
        <v/>
      </c>
      <c r="AX1421" t="str">
        <f>IF(BC1421="","",IF(BC1421&gt;0,COUNT($AY$2:AY1421),""))</f>
        <v/>
      </c>
      <c r="AY1421" s="24" t="str">
        <f t="shared" si="408"/>
        <v/>
      </c>
      <c r="AZ1421" s="24" t="str">
        <f>IF(AND($BB$1=5,$BC$1=AH1421),'Data Entry'!C1426,"")</f>
        <v/>
      </c>
      <c r="BA1421" s="24" t="str">
        <f>IF(AND($BB$1=5,AG1421=5,$BC$1=AH1421),'Data Entry'!D1426,"")</f>
        <v/>
      </c>
      <c r="BB1421" s="24" t="str">
        <f t="shared" si="409"/>
        <v/>
      </c>
      <c r="BC1421" s="24" t="str">
        <f>IF(AND($BB$1=5,AG1421=5,$BC$1=AH1421),'Data Entry'!F1426,"")</f>
        <v/>
      </c>
      <c r="BD1421" s="24" t="str">
        <f t="shared" si="410"/>
        <v/>
      </c>
      <c r="BE1421" s="24" t="str">
        <f>IF(AND($BB$1=5,AG1421=5,$BC$1=AH1421),'Data Entry'!G1426,"")</f>
        <v/>
      </c>
      <c r="BF1421" s="24" t="str">
        <f t="shared" si="411"/>
        <v/>
      </c>
      <c r="BG1421" s="24" t="str">
        <f t="shared" si="412"/>
        <v/>
      </c>
      <c r="BH1421" s="24" t="str">
        <f>IF(AND($BB$1=5,AG1421=5,$BC$1=AH1421),'Data Entry'!E1426,"")</f>
        <v/>
      </c>
      <c r="BI1421" s="24" t="str">
        <f>IF(AND($BB$1=5,AG1421=5,$BC$1=AH1421),'Data Entry'!H1426,"")</f>
        <v/>
      </c>
      <c r="BJ1421" s="24" t="str">
        <f>IF(AND($BB$1=5,AG1421=5,$BC$1=AH1421),'Data Entry'!I1426,"")</f>
        <v/>
      </c>
      <c r="BK1421" s="24" t="str">
        <f t="shared" si="413"/>
        <v/>
      </c>
      <c r="BL1421" s="24" t="str">
        <f t="shared" si="414"/>
        <v/>
      </c>
      <c r="BM1421" s="24" t="str">
        <f t="shared" si="415"/>
        <v/>
      </c>
      <c r="BN1421" s="24" t="str">
        <f t="shared" si="416"/>
        <v/>
      </c>
    </row>
    <row r="1422" spans="1:66">
      <c r="A1422" s="20"/>
      <c r="B1422" s="20"/>
      <c r="C1422" s="20"/>
      <c r="D1422" s="20"/>
      <c r="E1422" s="20"/>
      <c r="F1422" s="20"/>
      <c r="G1422" s="20"/>
      <c r="H1422" s="20"/>
      <c r="I1422" s="20"/>
      <c r="J1422" s="20"/>
      <c r="K1422" s="20"/>
      <c r="L1422" s="20"/>
      <c r="M1422" s="20"/>
      <c r="N1422" s="20"/>
      <c r="O1422" s="20"/>
      <c r="P1422" s="20"/>
      <c r="Q1422" s="20"/>
      <c r="R1422" s="20"/>
      <c r="S1422" s="20"/>
      <c r="T1422" s="20"/>
      <c r="U1422" s="20"/>
      <c r="V1422" s="20"/>
      <c r="W1422" s="20"/>
      <c r="X1422" s="20"/>
      <c r="Y1422" s="20"/>
      <c r="Z1422" s="20"/>
      <c r="AA1422" s="20"/>
      <c r="AB1422" s="20"/>
      <c r="AC1422" s="20"/>
      <c r="AD1422" s="20"/>
      <c r="AE1422" s="27"/>
      <c r="AF1422" t="str">
        <f>IF(AK1422="","",IF(AK1422&gt;0,COUNT($AG$2:AG1422),""))</f>
        <v/>
      </c>
      <c r="AG1422" s="24">
        <f t="shared" si="399"/>
        <v>5</v>
      </c>
      <c r="AH1422" s="24">
        <f>IF(AND($AJ$1=5),'Data Entry'!C1427,"")</f>
        <v>0</v>
      </c>
      <c r="AI1422" s="24">
        <f>IF(AND($AJ$1=5),'Data Entry'!D1427,"")</f>
        <v>0</v>
      </c>
      <c r="AJ1422" s="24" t="str">
        <f t="shared" si="400"/>
        <v/>
      </c>
      <c r="AK1422" s="24">
        <f>IF(AND($AJ$1=5),'Data Entry'!F1427,"")</f>
        <v>0</v>
      </c>
      <c r="AL1422" s="24" t="str">
        <f t="shared" si="401"/>
        <v/>
      </c>
      <c r="AM1422" s="24">
        <f>IF(AND($AJ$1=5),'Data Entry'!G1427,"")</f>
        <v>0</v>
      </c>
      <c r="AN1422" s="24" t="str">
        <f t="shared" si="402"/>
        <v/>
      </c>
      <c r="AO1422" s="24" t="str">
        <f t="shared" si="403"/>
        <v/>
      </c>
      <c r="AP1422" s="24">
        <f>IF(AND($AJ$1=5),'Data Entry'!E1427,"")</f>
        <v>0</v>
      </c>
      <c r="AQ1422" s="24">
        <f>IF(AND($AJ$1=5),'Data Entry'!H1427,"")</f>
        <v>0</v>
      </c>
      <c r="AR1422" s="24">
        <f>IF(AND($AJ$1=5),'Data Entry'!I1427,"")</f>
        <v>0</v>
      </c>
      <c r="AS1422" s="24" t="str">
        <f t="shared" si="404"/>
        <v/>
      </c>
      <c r="AT1422" s="24" t="str">
        <f t="shared" si="405"/>
        <v/>
      </c>
      <c r="AU1422" s="24" t="str">
        <f t="shared" si="406"/>
        <v/>
      </c>
      <c r="AV1422" s="24" t="str">
        <f t="shared" si="407"/>
        <v/>
      </c>
      <c r="AX1422" t="str">
        <f>IF(BC1422="","",IF(BC1422&gt;0,COUNT($AY$2:AY1422),""))</f>
        <v/>
      </c>
      <c r="AY1422" s="24" t="str">
        <f t="shared" si="408"/>
        <v/>
      </c>
      <c r="AZ1422" s="24" t="str">
        <f>IF(AND($BB$1=5,$BC$1=AH1422),'Data Entry'!C1427,"")</f>
        <v/>
      </c>
      <c r="BA1422" s="24" t="str">
        <f>IF(AND($BB$1=5,AG1422=5,$BC$1=AH1422),'Data Entry'!D1427,"")</f>
        <v/>
      </c>
      <c r="BB1422" s="24" t="str">
        <f t="shared" si="409"/>
        <v/>
      </c>
      <c r="BC1422" s="24" t="str">
        <f>IF(AND($BB$1=5,AG1422=5,$BC$1=AH1422),'Data Entry'!F1427,"")</f>
        <v/>
      </c>
      <c r="BD1422" s="24" t="str">
        <f t="shared" si="410"/>
        <v/>
      </c>
      <c r="BE1422" s="24" t="str">
        <f>IF(AND($BB$1=5,AG1422=5,$BC$1=AH1422),'Data Entry'!G1427,"")</f>
        <v/>
      </c>
      <c r="BF1422" s="24" t="str">
        <f t="shared" si="411"/>
        <v/>
      </c>
      <c r="BG1422" s="24" t="str">
        <f t="shared" si="412"/>
        <v/>
      </c>
      <c r="BH1422" s="24" t="str">
        <f>IF(AND($BB$1=5,AG1422=5,$BC$1=AH1422),'Data Entry'!E1427,"")</f>
        <v/>
      </c>
      <c r="BI1422" s="24" t="str">
        <f>IF(AND($BB$1=5,AG1422=5,$BC$1=AH1422),'Data Entry'!H1427,"")</f>
        <v/>
      </c>
      <c r="BJ1422" s="24" t="str">
        <f>IF(AND($BB$1=5,AG1422=5,$BC$1=AH1422),'Data Entry'!I1427,"")</f>
        <v/>
      </c>
      <c r="BK1422" s="24" t="str">
        <f t="shared" si="413"/>
        <v/>
      </c>
      <c r="BL1422" s="24" t="str">
        <f t="shared" si="414"/>
        <v/>
      </c>
      <c r="BM1422" s="24" t="str">
        <f t="shared" si="415"/>
        <v/>
      </c>
      <c r="BN1422" s="24" t="str">
        <f t="shared" si="416"/>
        <v/>
      </c>
    </row>
    <row r="1423" spans="1:66">
      <c r="A1423" s="20"/>
      <c r="B1423" s="20"/>
      <c r="C1423" s="20"/>
      <c r="D1423" s="20"/>
      <c r="E1423" s="20"/>
      <c r="F1423" s="20"/>
      <c r="G1423" s="20"/>
      <c r="H1423" s="20"/>
      <c r="I1423" s="20"/>
      <c r="J1423" s="20"/>
      <c r="K1423" s="20"/>
      <c r="L1423" s="20"/>
      <c r="M1423" s="20"/>
      <c r="N1423" s="20"/>
      <c r="O1423" s="20"/>
      <c r="P1423" s="20"/>
      <c r="Q1423" s="20"/>
      <c r="R1423" s="20"/>
      <c r="S1423" s="20"/>
      <c r="T1423" s="20"/>
      <c r="U1423" s="20"/>
      <c r="V1423" s="20"/>
      <c r="W1423" s="20"/>
      <c r="X1423" s="20"/>
      <c r="Y1423" s="20"/>
      <c r="Z1423" s="20"/>
      <c r="AA1423" s="20"/>
      <c r="AB1423" s="20"/>
      <c r="AC1423" s="20"/>
      <c r="AD1423" s="20"/>
      <c r="AE1423" s="27"/>
      <c r="AF1423" t="str">
        <f>IF(AK1423="","",IF(AK1423&gt;0,COUNT($AG$2:AG1423),""))</f>
        <v/>
      </c>
      <c r="AG1423" s="24">
        <f t="shared" si="399"/>
        <v>5</v>
      </c>
      <c r="AH1423" s="24">
        <f>IF(AND($AJ$1=5),'Data Entry'!C1428,"")</f>
        <v>0</v>
      </c>
      <c r="AI1423" s="24">
        <f>IF(AND($AJ$1=5),'Data Entry'!D1428,"")</f>
        <v>0</v>
      </c>
      <c r="AJ1423" s="24" t="str">
        <f t="shared" si="400"/>
        <v/>
      </c>
      <c r="AK1423" s="24">
        <f>IF(AND($AJ$1=5),'Data Entry'!F1428,"")</f>
        <v>0</v>
      </c>
      <c r="AL1423" s="24" t="str">
        <f t="shared" si="401"/>
        <v/>
      </c>
      <c r="AM1423" s="24">
        <f>IF(AND($AJ$1=5),'Data Entry'!G1428,"")</f>
        <v>0</v>
      </c>
      <c r="AN1423" s="24" t="str">
        <f t="shared" si="402"/>
        <v/>
      </c>
      <c r="AO1423" s="24" t="str">
        <f t="shared" si="403"/>
        <v/>
      </c>
      <c r="AP1423" s="24">
        <f>IF(AND($AJ$1=5),'Data Entry'!E1428,"")</f>
        <v>0</v>
      </c>
      <c r="AQ1423" s="24">
        <f>IF(AND($AJ$1=5),'Data Entry'!H1428,"")</f>
        <v>0</v>
      </c>
      <c r="AR1423" s="24">
        <f>IF(AND($AJ$1=5),'Data Entry'!I1428,"")</f>
        <v>0</v>
      </c>
      <c r="AS1423" s="24" t="str">
        <f t="shared" si="404"/>
        <v/>
      </c>
      <c r="AT1423" s="24" t="str">
        <f t="shared" si="405"/>
        <v/>
      </c>
      <c r="AU1423" s="24" t="str">
        <f t="shared" si="406"/>
        <v/>
      </c>
      <c r="AV1423" s="24" t="str">
        <f t="shared" si="407"/>
        <v/>
      </c>
      <c r="AX1423" t="str">
        <f>IF(BC1423="","",IF(BC1423&gt;0,COUNT($AY$2:AY1423),""))</f>
        <v/>
      </c>
      <c r="AY1423" s="24" t="str">
        <f t="shared" si="408"/>
        <v/>
      </c>
      <c r="AZ1423" s="24" t="str">
        <f>IF(AND($BB$1=5,$BC$1=AH1423),'Data Entry'!C1428,"")</f>
        <v/>
      </c>
      <c r="BA1423" s="24" t="str">
        <f>IF(AND($BB$1=5,AG1423=5,$BC$1=AH1423),'Data Entry'!D1428,"")</f>
        <v/>
      </c>
      <c r="BB1423" s="24" t="str">
        <f t="shared" si="409"/>
        <v/>
      </c>
      <c r="BC1423" s="24" t="str">
        <f>IF(AND($BB$1=5,AG1423=5,$BC$1=AH1423),'Data Entry'!F1428,"")</f>
        <v/>
      </c>
      <c r="BD1423" s="24" t="str">
        <f t="shared" si="410"/>
        <v/>
      </c>
      <c r="BE1423" s="24" t="str">
        <f>IF(AND($BB$1=5,AG1423=5,$BC$1=AH1423),'Data Entry'!G1428,"")</f>
        <v/>
      </c>
      <c r="BF1423" s="24" t="str">
        <f t="shared" si="411"/>
        <v/>
      </c>
      <c r="BG1423" s="24" t="str">
        <f t="shared" si="412"/>
        <v/>
      </c>
      <c r="BH1423" s="24" t="str">
        <f>IF(AND($BB$1=5,AG1423=5,$BC$1=AH1423),'Data Entry'!E1428,"")</f>
        <v/>
      </c>
      <c r="BI1423" s="24" t="str">
        <f>IF(AND($BB$1=5,AG1423=5,$BC$1=AH1423),'Data Entry'!H1428,"")</f>
        <v/>
      </c>
      <c r="BJ1423" s="24" t="str">
        <f>IF(AND($BB$1=5,AG1423=5,$BC$1=AH1423),'Data Entry'!I1428,"")</f>
        <v/>
      </c>
      <c r="BK1423" s="24" t="str">
        <f t="shared" si="413"/>
        <v/>
      </c>
      <c r="BL1423" s="24" t="str">
        <f t="shared" si="414"/>
        <v/>
      </c>
      <c r="BM1423" s="24" t="str">
        <f t="shared" si="415"/>
        <v/>
      </c>
      <c r="BN1423" s="24" t="str">
        <f t="shared" si="416"/>
        <v/>
      </c>
    </row>
    <row r="1424" spans="1:66">
      <c r="A1424" s="20"/>
      <c r="B1424" s="20"/>
      <c r="C1424" s="20"/>
      <c r="D1424" s="20"/>
      <c r="E1424" s="20"/>
      <c r="F1424" s="20"/>
      <c r="G1424" s="20"/>
      <c r="H1424" s="20"/>
      <c r="I1424" s="20"/>
      <c r="J1424" s="20"/>
      <c r="K1424" s="20"/>
      <c r="L1424" s="20"/>
      <c r="M1424" s="20"/>
      <c r="N1424" s="20"/>
      <c r="O1424" s="20"/>
      <c r="P1424" s="20"/>
      <c r="Q1424" s="20"/>
      <c r="R1424" s="20"/>
      <c r="S1424" s="20"/>
      <c r="T1424" s="20"/>
      <c r="U1424" s="20"/>
      <c r="V1424" s="20"/>
      <c r="W1424" s="20"/>
      <c r="X1424" s="20"/>
      <c r="Y1424" s="20"/>
      <c r="Z1424" s="20"/>
      <c r="AA1424" s="20"/>
      <c r="AB1424" s="20"/>
      <c r="AC1424" s="20"/>
      <c r="AD1424" s="20"/>
      <c r="AE1424" s="27"/>
      <c r="AF1424" t="str">
        <f>IF(AK1424="","",IF(AK1424&gt;0,COUNT($AG$2:AG1424),""))</f>
        <v/>
      </c>
      <c r="AG1424" s="24">
        <f t="shared" si="399"/>
        <v>5</v>
      </c>
      <c r="AH1424" s="24">
        <f>IF(AND($AJ$1=5),'Data Entry'!C1429,"")</f>
        <v>0</v>
      </c>
      <c r="AI1424" s="24">
        <f>IF(AND($AJ$1=5),'Data Entry'!D1429,"")</f>
        <v>0</v>
      </c>
      <c r="AJ1424" s="24" t="str">
        <f t="shared" si="400"/>
        <v/>
      </c>
      <c r="AK1424" s="24">
        <f>IF(AND($AJ$1=5),'Data Entry'!F1429,"")</f>
        <v>0</v>
      </c>
      <c r="AL1424" s="24" t="str">
        <f t="shared" si="401"/>
        <v/>
      </c>
      <c r="AM1424" s="24">
        <f>IF(AND($AJ$1=5),'Data Entry'!G1429,"")</f>
        <v>0</v>
      </c>
      <c r="AN1424" s="24" t="str">
        <f t="shared" si="402"/>
        <v/>
      </c>
      <c r="AO1424" s="24" t="str">
        <f t="shared" si="403"/>
        <v/>
      </c>
      <c r="AP1424" s="24">
        <f>IF(AND($AJ$1=5),'Data Entry'!E1429,"")</f>
        <v>0</v>
      </c>
      <c r="AQ1424" s="24">
        <f>IF(AND($AJ$1=5),'Data Entry'!H1429,"")</f>
        <v>0</v>
      </c>
      <c r="AR1424" s="24">
        <f>IF(AND($AJ$1=5),'Data Entry'!I1429,"")</f>
        <v>0</v>
      </c>
      <c r="AS1424" s="24" t="str">
        <f t="shared" si="404"/>
        <v/>
      </c>
      <c r="AT1424" s="24" t="str">
        <f t="shared" si="405"/>
        <v/>
      </c>
      <c r="AU1424" s="24" t="str">
        <f t="shared" si="406"/>
        <v/>
      </c>
      <c r="AV1424" s="24" t="str">
        <f t="shared" si="407"/>
        <v/>
      </c>
      <c r="AX1424" t="str">
        <f>IF(BC1424="","",IF(BC1424&gt;0,COUNT($AY$2:AY1424),""))</f>
        <v/>
      </c>
      <c r="AY1424" s="24" t="str">
        <f t="shared" si="408"/>
        <v/>
      </c>
      <c r="AZ1424" s="24" t="str">
        <f>IF(AND($BB$1=5,$BC$1=AH1424),'Data Entry'!C1429,"")</f>
        <v/>
      </c>
      <c r="BA1424" s="24" t="str">
        <f>IF(AND($BB$1=5,AG1424=5,$BC$1=AH1424),'Data Entry'!D1429,"")</f>
        <v/>
      </c>
      <c r="BB1424" s="24" t="str">
        <f t="shared" si="409"/>
        <v/>
      </c>
      <c r="BC1424" s="24" t="str">
        <f>IF(AND($BB$1=5,AG1424=5,$BC$1=AH1424),'Data Entry'!F1429,"")</f>
        <v/>
      </c>
      <c r="BD1424" s="24" t="str">
        <f t="shared" si="410"/>
        <v/>
      </c>
      <c r="BE1424" s="24" t="str">
        <f>IF(AND($BB$1=5,AG1424=5,$BC$1=AH1424),'Data Entry'!G1429,"")</f>
        <v/>
      </c>
      <c r="BF1424" s="24" t="str">
        <f t="shared" si="411"/>
        <v/>
      </c>
      <c r="BG1424" s="24" t="str">
        <f t="shared" si="412"/>
        <v/>
      </c>
      <c r="BH1424" s="24" t="str">
        <f>IF(AND($BB$1=5,AG1424=5,$BC$1=AH1424),'Data Entry'!E1429,"")</f>
        <v/>
      </c>
      <c r="BI1424" s="24" t="str">
        <f>IF(AND($BB$1=5,AG1424=5,$BC$1=AH1424),'Data Entry'!H1429,"")</f>
        <v/>
      </c>
      <c r="BJ1424" s="24" t="str">
        <f>IF(AND($BB$1=5,AG1424=5,$BC$1=AH1424),'Data Entry'!I1429,"")</f>
        <v/>
      </c>
      <c r="BK1424" s="24" t="str">
        <f t="shared" si="413"/>
        <v/>
      </c>
      <c r="BL1424" s="24" t="str">
        <f t="shared" si="414"/>
        <v/>
      </c>
      <c r="BM1424" s="24" t="str">
        <f t="shared" si="415"/>
        <v/>
      </c>
      <c r="BN1424" s="24" t="str">
        <f t="shared" si="416"/>
        <v/>
      </c>
    </row>
    <row r="1425" spans="1:66">
      <c r="A1425" s="20"/>
      <c r="B1425" s="20"/>
      <c r="C1425" s="20"/>
      <c r="D1425" s="20"/>
      <c r="E1425" s="20"/>
      <c r="F1425" s="20"/>
      <c r="G1425" s="20"/>
      <c r="H1425" s="20"/>
      <c r="I1425" s="20"/>
      <c r="J1425" s="20"/>
      <c r="K1425" s="20"/>
      <c r="L1425" s="20"/>
      <c r="M1425" s="20"/>
      <c r="N1425" s="20"/>
      <c r="O1425" s="20"/>
      <c r="P1425" s="20"/>
      <c r="Q1425" s="20"/>
      <c r="R1425" s="20"/>
      <c r="S1425" s="20"/>
      <c r="T1425" s="20"/>
      <c r="U1425" s="20"/>
      <c r="V1425" s="20"/>
      <c r="W1425" s="20"/>
      <c r="X1425" s="20"/>
      <c r="Y1425" s="20"/>
      <c r="Z1425" s="20"/>
      <c r="AA1425" s="20"/>
      <c r="AB1425" s="20"/>
      <c r="AC1425" s="20"/>
      <c r="AD1425" s="20"/>
      <c r="AE1425" s="27"/>
      <c r="AF1425" t="str">
        <f>IF(AK1425="","",IF(AK1425&gt;0,COUNT($AG$2:AG1425),""))</f>
        <v/>
      </c>
      <c r="AG1425" s="24">
        <f t="shared" si="399"/>
        <v>5</v>
      </c>
      <c r="AH1425" s="24">
        <f>IF(AND($AJ$1=5),'Data Entry'!C1430,"")</f>
        <v>0</v>
      </c>
      <c r="AI1425" s="24">
        <f>IF(AND($AJ$1=5),'Data Entry'!D1430,"")</f>
        <v>0</v>
      </c>
      <c r="AJ1425" s="24" t="str">
        <f t="shared" si="400"/>
        <v/>
      </c>
      <c r="AK1425" s="24">
        <f>IF(AND($AJ$1=5),'Data Entry'!F1430,"")</f>
        <v>0</v>
      </c>
      <c r="AL1425" s="24" t="str">
        <f t="shared" si="401"/>
        <v/>
      </c>
      <c r="AM1425" s="24">
        <f>IF(AND($AJ$1=5),'Data Entry'!G1430,"")</f>
        <v>0</v>
      </c>
      <c r="AN1425" s="24" t="str">
        <f t="shared" si="402"/>
        <v/>
      </c>
      <c r="AO1425" s="24" t="str">
        <f t="shared" si="403"/>
        <v/>
      </c>
      <c r="AP1425" s="24">
        <f>IF(AND($AJ$1=5),'Data Entry'!E1430,"")</f>
        <v>0</v>
      </c>
      <c r="AQ1425" s="24">
        <f>IF(AND($AJ$1=5),'Data Entry'!H1430,"")</f>
        <v>0</v>
      </c>
      <c r="AR1425" s="24">
        <f>IF(AND($AJ$1=5),'Data Entry'!I1430,"")</f>
        <v>0</v>
      </c>
      <c r="AS1425" s="24" t="str">
        <f t="shared" si="404"/>
        <v/>
      </c>
      <c r="AT1425" s="24" t="str">
        <f t="shared" si="405"/>
        <v/>
      </c>
      <c r="AU1425" s="24" t="str">
        <f t="shared" si="406"/>
        <v/>
      </c>
      <c r="AV1425" s="24" t="str">
        <f t="shared" si="407"/>
        <v/>
      </c>
      <c r="AX1425" t="str">
        <f>IF(BC1425="","",IF(BC1425&gt;0,COUNT($AY$2:AY1425),""))</f>
        <v/>
      </c>
      <c r="AY1425" s="24" t="str">
        <f t="shared" si="408"/>
        <v/>
      </c>
      <c r="AZ1425" s="24" t="str">
        <f>IF(AND($BB$1=5,$BC$1=AH1425),'Data Entry'!C1430,"")</f>
        <v/>
      </c>
      <c r="BA1425" s="24" t="str">
        <f>IF(AND($BB$1=5,AG1425=5,$BC$1=AH1425),'Data Entry'!D1430,"")</f>
        <v/>
      </c>
      <c r="BB1425" s="24" t="str">
        <f t="shared" si="409"/>
        <v/>
      </c>
      <c r="BC1425" s="24" t="str">
        <f>IF(AND($BB$1=5,AG1425=5,$BC$1=AH1425),'Data Entry'!F1430,"")</f>
        <v/>
      </c>
      <c r="BD1425" s="24" t="str">
        <f t="shared" si="410"/>
        <v/>
      </c>
      <c r="BE1425" s="24" t="str">
        <f>IF(AND($BB$1=5,AG1425=5,$BC$1=AH1425),'Data Entry'!G1430,"")</f>
        <v/>
      </c>
      <c r="BF1425" s="24" t="str">
        <f t="shared" si="411"/>
        <v/>
      </c>
      <c r="BG1425" s="24" t="str">
        <f t="shared" si="412"/>
        <v/>
      </c>
      <c r="BH1425" s="24" t="str">
        <f>IF(AND($BB$1=5,AG1425=5,$BC$1=AH1425),'Data Entry'!E1430,"")</f>
        <v/>
      </c>
      <c r="BI1425" s="24" t="str">
        <f>IF(AND($BB$1=5,AG1425=5,$BC$1=AH1425),'Data Entry'!H1430,"")</f>
        <v/>
      </c>
      <c r="BJ1425" s="24" t="str">
        <f>IF(AND($BB$1=5,AG1425=5,$BC$1=AH1425),'Data Entry'!I1430,"")</f>
        <v/>
      </c>
      <c r="BK1425" s="24" t="str">
        <f t="shared" si="413"/>
        <v/>
      </c>
      <c r="BL1425" s="24" t="str">
        <f t="shared" si="414"/>
        <v/>
      </c>
      <c r="BM1425" s="24" t="str">
        <f t="shared" si="415"/>
        <v/>
      </c>
      <c r="BN1425" s="24" t="str">
        <f t="shared" si="416"/>
        <v/>
      </c>
    </row>
    <row r="1426" spans="1:66">
      <c r="A1426" s="20"/>
      <c r="B1426" s="20"/>
      <c r="C1426" s="20"/>
      <c r="D1426" s="20"/>
      <c r="E1426" s="20"/>
      <c r="F1426" s="20"/>
      <c r="G1426" s="20"/>
      <c r="H1426" s="20"/>
      <c r="I1426" s="20"/>
      <c r="J1426" s="20"/>
      <c r="K1426" s="20"/>
      <c r="L1426" s="20"/>
      <c r="M1426" s="20"/>
      <c r="N1426" s="20"/>
      <c r="O1426" s="20"/>
      <c r="P1426" s="20"/>
      <c r="Q1426" s="20"/>
      <c r="R1426" s="20"/>
      <c r="S1426" s="20"/>
      <c r="T1426" s="20"/>
      <c r="U1426" s="20"/>
      <c r="V1426" s="20"/>
      <c r="W1426" s="20"/>
      <c r="X1426" s="20"/>
      <c r="Y1426" s="20"/>
      <c r="Z1426" s="20"/>
      <c r="AA1426" s="20"/>
      <c r="AB1426" s="20"/>
      <c r="AC1426" s="20"/>
      <c r="AD1426" s="20"/>
      <c r="AE1426" s="27"/>
      <c r="AF1426" t="str">
        <f>IF(AK1426="","",IF(AK1426&gt;0,COUNT($AG$2:AG1426),""))</f>
        <v/>
      </c>
      <c r="AG1426" s="24">
        <f t="shared" si="399"/>
        <v>5</v>
      </c>
      <c r="AH1426" s="24">
        <f>IF(AND($AJ$1=5),'Data Entry'!C1431,"")</f>
        <v>0</v>
      </c>
      <c r="AI1426" s="24">
        <f>IF(AND($AJ$1=5),'Data Entry'!D1431,"")</f>
        <v>0</v>
      </c>
      <c r="AJ1426" s="24" t="str">
        <f t="shared" si="400"/>
        <v/>
      </c>
      <c r="AK1426" s="24">
        <f>IF(AND($AJ$1=5),'Data Entry'!F1431,"")</f>
        <v>0</v>
      </c>
      <c r="AL1426" s="24" t="str">
        <f t="shared" si="401"/>
        <v/>
      </c>
      <c r="AM1426" s="24">
        <f>IF(AND($AJ$1=5),'Data Entry'!G1431,"")</f>
        <v>0</v>
      </c>
      <c r="AN1426" s="24" t="str">
        <f t="shared" si="402"/>
        <v/>
      </c>
      <c r="AO1426" s="24" t="str">
        <f t="shared" si="403"/>
        <v/>
      </c>
      <c r="AP1426" s="24">
        <f>IF(AND($AJ$1=5),'Data Entry'!E1431,"")</f>
        <v>0</v>
      </c>
      <c r="AQ1426" s="24">
        <f>IF(AND($AJ$1=5),'Data Entry'!H1431,"")</f>
        <v>0</v>
      </c>
      <c r="AR1426" s="24">
        <f>IF(AND($AJ$1=5),'Data Entry'!I1431,"")</f>
        <v>0</v>
      </c>
      <c r="AS1426" s="24" t="str">
        <f t="shared" si="404"/>
        <v/>
      </c>
      <c r="AT1426" s="24" t="str">
        <f t="shared" si="405"/>
        <v/>
      </c>
      <c r="AU1426" s="24" t="str">
        <f t="shared" si="406"/>
        <v/>
      </c>
      <c r="AV1426" s="24" t="str">
        <f t="shared" si="407"/>
        <v/>
      </c>
      <c r="AX1426" t="str">
        <f>IF(BC1426="","",IF(BC1426&gt;0,COUNT($AY$2:AY1426),""))</f>
        <v/>
      </c>
      <c r="AY1426" s="24" t="str">
        <f t="shared" si="408"/>
        <v/>
      </c>
      <c r="AZ1426" s="24" t="str">
        <f>IF(AND($BB$1=5,$BC$1=AH1426),'Data Entry'!C1431,"")</f>
        <v/>
      </c>
      <c r="BA1426" s="24" t="str">
        <f>IF(AND($BB$1=5,AG1426=5,$BC$1=AH1426),'Data Entry'!D1431,"")</f>
        <v/>
      </c>
      <c r="BB1426" s="24" t="str">
        <f t="shared" si="409"/>
        <v/>
      </c>
      <c r="BC1426" s="24" t="str">
        <f>IF(AND($BB$1=5,AG1426=5,$BC$1=AH1426),'Data Entry'!F1431,"")</f>
        <v/>
      </c>
      <c r="BD1426" s="24" t="str">
        <f t="shared" si="410"/>
        <v/>
      </c>
      <c r="BE1426" s="24" t="str">
        <f>IF(AND($BB$1=5,AG1426=5,$BC$1=AH1426),'Data Entry'!G1431,"")</f>
        <v/>
      </c>
      <c r="BF1426" s="24" t="str">
        <f t="shared" si="411"/>
        <v/>
      </c>
      <c r="BG1426" s="24" t="str">
        <f t="shared" si="412"/>
        <v/>
      </c>
      <c r="BH1426" s="24" t="str">
        <f>IF(AND($BB$1=5,AG1426=5,$BC$1=AH1426),'Data Entry'!E1431,"")</f>
        <v/>
      </c>
      <c r="BI1426" s="24" t="str">
        <f>IF(AND($BB$1=5,AG1426=5,$BC$1=AH1426),'Data Entry'!H1431,"")</f>
        <v/>
      </c>
      <c r="BJ1426" s="24" t="str">
        <f>IF(AND($BB$1=5,AG1426=5,$BC$1=AH1426),'Data Entry'!I1431,"")</f>
        <v/>
      </c>
      <c r="BK1426" s="24" t="str">
        <f t="shared" si="413"/>
        <v/>
      </c>
      <c r="BL1426" s="24" t="str">
        <f t="shared" si="414"/>
        <v/>
      </c>
      <c r="BM1426" s="24" t="str">
        <f t="shared" si="415"/>
        <v/>
      </c>
      <c r="BN1426" s="24" t="str">
        <f t="shared" si="416"/>
        <v/>
      </c>
    </row>
    <row r="1427" spans="1:66">
      <c r="A1427" s="20"/>
      <c r="B1427" s="20"/>
      <c r="C1427" s="20"/>
      <c r="D1427" s="20"/>
      <c r="E1427" s="20"/>
      <c r="F1427" s="20"/>
      <c r="G1427" s="20"/>
      <c r="H1427" s="20"/>
      <c r="I1427" s="20"/>
      <c r="J1427" s="20"/>
      <c r="K1427" s="20"/>
      <c r="L1427" s="20"/>
      <c r="M1427" s="20"/>
      <c r="N1427" s="20"/>
      <c r="O1427" s="20"/>
      <c r="P1427" s="20"/>
      <c r="Q1427" s="20"/>
      <c r="R1427" s="20"/>
      <c r="S1427" s="20"/>
      <c r="T1427" s="20"/>
      <c r="U1427" s="20"/>
      <c r="V1427" s="20"/>
      <c r="W1427" s="20"/>
      <c r="X1427" s="20"/>
      <c r="Y1427" s="20"/>
      <c r="Z1427" s="20"/>
      <c r="AA1427" s="20"/>
      <c r="AB1427" s="20"/>
      <c r="AC1427" s="20"/>
      <c r="AD1427" s="20"/>
      <c r="AE1427" s="27"/>
      <c r="AF1427" t="str">
        <f>IF(AK1427="","",IF(AK1427&gt;0,COUNT($AG$2:AG1427),""))</f>
        <v/>
      </c>
      <c r="AG1427" s="24">
        <f t="shared" si="399"/>
        <v>5</v>
      </c>
      <c r="AH1427" s="24">
        <f>IF(AND($AJ$1=5),'Data Entry'!C1432,"")</f>
        <v>0</v>
      </c>
      <c r="AI1427" s="24">
        <f>IF(AND($AJ$1=5),'Data Entry'!D1432,"")</f>
        <v>0</v>
      </c>
      <c r="AJ1427" s="24" t="str">
        <f t="shared" si="400"/>
        <v/>
      </c>
      <c r="AK1427" s="24">
        <f>IF(AND($AJ$1=5),'Data Entry'!F1432,"")</f>
        <v>0</v>
      </c>
      <c r="AL1427" s="24" t="str">
        <f t="shared" si="401"/>
        <v/>
      </c>
      <c r="AM1427" s="24">
        <f>IF(AND($AJ$1=5),'Data Entry'!G1432,"")</f>
        <v>0</v>
      </c>
      <c r="AN1427" s="24" t="str">
        <f t="shared" si="402"/>
        <v/>
      </c>
      <c r="AO1427" s="24" t="str">
        <f t="shared" si="403"/>
        <v/>
      </c>
      <c r="AP1427" s="24">
        <f>IF(AND($AJ$1=5),'Data Entry'!E1432,"")</f>
        <v>0</v>
      </c>
      <c r="AQ1427" s="24">
        <f>IF(AND($AJ$1=5),'Data Entry'!H1432,"")</f>
        <v>0</v>
      </c>
      <c r="AR1427" s="24">
        <f>IF(AND($AJ$1=5),'Data Entry'!I1432,"")</f>
        <v>0</v>
      </c>
      <c r="AS1427" s="24" t="str">
        <f t="shared" si="404"/>
        <v/>
      </c>
      <c r="AT1427" s="24" t="str">
        <f t="shared" si="405"/>
        <v/>
      </c>
      <c r="AU1427" s="24" t="str">
        <f t="shared" si="406"/>
        <v/>
      </c>
      <c r="AV1427" s="24" t="str">
        <f t="shared" si="407"/>
        <v/>
      </c>
      <c r="AX1427" t="str">
        <f>IF(BC1427="","",IF(BC1427&gt;0,COUNT($AY$2:AY1427),""))</f>
        <v/>
      </c>
      <c r="AY1427" s="24" t="str">
        <f t="shared" si="408"/>
        <v/>
      </c>
      <c r="AZ1427" s="24" t="str">
        <f>IF(AND($BB$1=5,$BC$1=AH1427),'Data Entry'!C1432,"")</f>
        <v/>
      </c>
      <c r="BA1427" s="24" t="str">
        <f>IF(AND($BB$1=5,AG1427=5,$BC$1=AH1427),'Data Entry'!D1432,"")</f>
        <v/>
      </c>
      <c r="BB1427" s="24" t="str">
        <f t="shared" si="409"/>
        <v/>
      </c>
      <c r="BC1427" s="24" t="str">
        <f>IF(AND($BB$1=5,AG1427=5,$BC$1=AH1427),'Data Entry'!F1432,"")</f>
        <v/>
      </c>
      <c r="BD1427" s="24" t="str">
        <f t="shared" si="410"/>
        <v/>
      </c>
      <c r="BE1427" s="24" t="str">
        <f>IF(AND($BB$1=5,AG1427=5,$BC$1=AH1427),'Data Entry'!G1432,"")</f>
        <v/>
      </c>
      <c r="BF1427" s="24" t="str">
        <f t="shared" si="411"/>
        <v/>
      </c>
      <c r="BG1427" s="24" t="str">
        <f t="shared" si="412"/>
        <v/>
      </c>
      <c r="BH1427" s="24" t="str">
        <f>IF(AND($BB$1=5,AG1427=5,$BC$1=AH1427),'Data Entry'!E1432,"")</f>
        <v/>
      </c>
      <c r="BI1427" s="24" t="str">
        <f>IF(AND($BB$1=5,AG1427=5,$BC$1=AH1427),'Data Entry'!H1432,"")</f>
        <v/>
      </c>
      <c r="BJ1427" s="24" t="str">
        <f>IF(AND($BB$1=5,AG1427=5,$BC$1=AH1427),'Data Entry'!I1432,"")</f>
        <v/>
      </c>
      <c r="BK1427" s="24" t="str">
        <f t="shared" si="413"/>
        <v/>
      </c>
      <c r="BL1427" s="24" t="str">
        <f t="shared" si="414"/>
        <v/>
      </c>
      <c r="BM1427" s="24" t="str">
        <f t="shared" si="415"/>
        <v/>
      </c>
      <c r="BN1427" s="24" t="str">
        <f t="shared" si="416"/>
        <v/>
      </c>
    </row>
    <row r="1428" spans="1:66">
      <c r="A1428" s="20"/>
      <c r="B1428" s="20"/>
      <c r="C1428" s="20"/>
      <c r="D1428" s="20"/>
      <c r="E1428" s="20"/>
      <c r="F1428" s="20"/>
      <c r="G1428" s="20"/>
      <c r="H1428" s="20"/>
      <c r="I1428" s="20"/>
      <c r="J1428" s="20"/>
      <c r="K1428" s="20"/>
      <c r="L1428" s="20"/>
      <c r="M1428" s="20"/>
      <c r="N1428" s="20"/>
      <c r="O1428" s="20"/>
      <c r="P1428" s="20"/>
      <c r="Q1428" s="20"/>
      <c r="R1428" s="20"/>
      <c r="S1428" s="20"/>
      <c r="T1428" s="20"/>
      <c r="U1428" s="20"/>
      <c r="V1428" s="20"/>
      <c r="W1428" s="20"/>
      <c r="X1428" s="20"/>
      <c r="Y1428" s="20"/>
      <c r="Z1428" s="20"/>
      <c r="AA1428" s="20"/>
      <c r="AB1428" s="20"/>
      <c r="AC1428" s="20"/>
      <c r="AD1428" s="20"/>
      <c r="AE1428" s="27"/>
      <c r="AF1428" t="str">
        <f>IF(AK1428="","",IF(AK1428&gt;0,COUNT($AG$2:AG1428),""))</f>
        <v/>
      </c>
      <c r="AG1428" s="24">
        <f t="shared" si="399"/>
        <v>5</v>
      </c>
      <c r="AH1428" s="24">
        <f>IF(AND($AJ$1=5),'Data Entry'!C1433,"")</f>
        <v>0</v>
      </c>
      <c r="AI1428" s="24">
        <f>IF(AND($AJ$1=5),'Data Entry'!D1433,"")</f>
        <v>0</v>
      </c>
      <c r="AJ1428" s="24" t="str">
        <f t="shared" si="400"/>
        <v/>
      </c>
      <c r="AK1428" s="24">
        <f>IF(AND($AJ$1=5),'Data Entry'!F1433,"")</f>
        <v>0</v>
      </c>
      <c r="AL1428" s="24" t="str">
        <f t="shared" si="401"/>
        <v/>
      </c>
      <c r="AM1428" s="24">
        <f>IF(AND($AJ$1=5),'Data Entry'!G1433,"")</f>
        <v>0</v>
      </c>
      <c r="AN1428" s="24" t="str">
        <f t="shared" si="402"/>
        <v/>
      </c>
      <c r="AO1428" s="24" t="str">
        <f t="shared" si="403"/>
        <v/>
      </c>
      <c r="AP1428" s="24">
        <f>IF(AND($AJ$1=5),'Data Entry'!E1433,"")</f>
        <v>0</v>
      </c>
      <c r="AQ1428" s="24">
        <f>IF(AND($AJ$1=5),'Data Entry'!H1433,"")</f>
        <v>0</v>
      </c>
      <c r="AR1428" s="24">
        <f>IF(AND($AJ$1=5),'Data Entry'!I1433,"")</f>
        <v>0</v>
      </c>
      <c r="AS1428" s="24" t="str">
        <f t="shared" si="404"/>
        <v/>
      </c>
      <c r="AT1428" s="24" t="str">
        <f t="shared" si="405"/>
        <v/>
      </c>
      <c r="AU1428" s="24" t="str">
        <f t="shared" si="406"/>
        <v/>
      </c>
      <c r="AV1428" s="24" t="str">
        <f t="shared" si="407"/>
        <v/>
      </c>
      <c r="AX1428" t="str">
        <f>IF(BC1428="","",IF(BC1428&gt;0,COUNT($AY$2:AY1428),""))</f>
        <v/>
      </c>
      <c r="AY1428" s="24" t="str">
        <f t="shared" si="408"/>
        <v/>
      </c>
      <c r="AZ1428" s="24" t="str">
        <f>IF(AND($BB$1=5,$BC$1=AH1428),'Data Entry'!C1433,"")</f>
        <v/>
      </c>
      <c r="BA1428" s="24" t="str">
        <f>IF(AND($BB$1=5,AG1428=5,$BC$1=AH1428),'Data Entry'!D1433,"")</f>
        <v/>
      </c>
      <c r="BB1428" s="24" t="str">
        <f t="shared" si="409"/>
        <v/>
      </c>
      <c r="BC1428" s="24" t="str">
        <f>IF(AND($BB$1=5,AG1428=5,$BC$1=AH1428),'Data Entry'!F1433,"")</f>
        <v/>
      </c>
      <c r="BD1428" s="24" t="str">
        <f t="shared" si="410"/>
        <v/>
      </c>
      <c r="BE1428" s="24" t="str">
        <f>IF(AND($BB$1=5,AG1428=5,$BC$1=AH1428),'Data Entry'!G1433,"")</f>
        <v/>
      </c>
      <c r="BF1428" s="24" t="str">
        <f t="shared" si="411"/>
        <v/>
      </c>
      <c r="BG1428" s="24" t="str">
        <f t="shared" si="412"/>
        <v/>
      </c>
      <c r="BH1428" s="24" t="str">
        <f>IF(AND($BB$1=5,AG1428=5,$BC$1=AH1428),'Data Entry'!E1433,"")</f>
        <v/>
      </c>
      <c r="BI1428" s="24" t="str">
        <f>IF(AND($BB$1=5,AG1428=5,$BC$1=AH1428),'Data Entry'!H1433,"")</f>
        <v/>
      </c>
      <c r="BJ1428" s="24" t="str">
        <f>IF(AND($BB$1=5,AG1428=5,$BC$1=AH1428),'Data Entry'!I1433,"")</f>
        <v/>
      </c>
      <c r="BK1428" s="24" t="str">
        <f t="shared" si="413"/>
        <v/>
      </c>
      <c r="BL1428" s="24" t="str">
        <f t="shared" si="414"/>
        <v/>
      </c>
      <c r="BM1428" s="24" t="str">
        <f t="shared" si="415"/>
        <v/>
      </c>
      <c r="BN1428" s="24" t="str">
        <f t="shared" si="416"/>
        <v/>
      </c>
    </row>
    <row r="1429" spans="1:66">
      <c r="A1429" s="20"/>
      <c r="B1429" s="20"/>
      <c r="C1429" s="20"/>
      <c r="D1429" s="20"/>
      <c r="E1429" s="20"/>
      <c r="F1429" s="20"/>
      <c r="G1429" s="20"/>
      <c r="H1429" s="20"/>
      <c r="I1429" s="20"/>
      <c r="J1429" s="20"/>
      <c r="K1429" s="20"/>
      <c r="L1429" s="20"/>
      <c r="M1429" s="20"/>
      <c r="N1429" s="20"/>
      <c r="O1429" s="20"/>
      <c r="P1429" s="20"/>
      <c r="Q1429" s="20"/>
      <c r="R1429" s="20"/>
      <c r="S1429" s="20"/>
      <c r="T1429" s="20"/>
      <c r="U1429" s="20"/>
      <c r="V1429" s="20"/>
      <c r="W1429" s="20"/>
      <c r="X1429" s="20"/>
      <c r="Y1429" s="20"/>
      <c r="Z1429" s="20"/>
      <c r="AA1429" s="20"/>
      <c r="AB1429" s="20"/>
      <c r="AC1429" s="20"/>
      <c r="AD1429" s="20"/>
      <c r="AE1429" s="27"/>
      <c r="AF1429" t="str">
        <f>IF(AK1429="","",IF(AK1429&gt;0,COUNT($AG$2:AG1429),""))</f>
        <v/>
      </c>
      <c r="AG1429" s="24">
        <f t="shared" si="399"/>
        <v>5</v>
      </c>
      <c r="AH1429" s="24">
        <f>IF(AND($AJ$1=5),'Data Entry'!C1434,"")</f>
        <v>0</v>
      </c>
      <c r="AI1429" s="24">
        <f>IF(AND($AJ$1=5),'Data Entry'!D1434,"")</f>
        <v>0</v>
      </c>
      <c r="AJ1429" s="24" t="str">
        <f t="shared" si="400"/>
        <v/>
      </c>
      <c r="AK1429" s="24">
        <f>IF(AND($AJ$1=5),'Data Entry'!F1434,"")</f>
        <v>0</v>
      </c>
      <c r="AL1429" s="24" t="str">
        <f t="shared" si="401"/>
        <v/>
      </c>
      <c r="AM1429" s="24">
        <f>IF(AND($AJ$1=5),'Data Entry'!G1434,"")</f>
        <v>0</v>
      </c>
      <c r="AN1429" s="24" t="str">
        <f t="shared" si="402"/>
        <v/>
      </c>
      <c r="AO1429" s="24" t="str">
        <f t="shared" si="403"/>
        <v/>
      </c>
      <c r="AP1429" s="24">
        <f>IF(AND($AJ$1=5),'Data Entry'!E1434,"")</f>
        <v>0</v>
      </c>
      <c r="AQ1429" s="24">
        <f>IF(AND($AJ$1=5),'Data Entry'!H1434,"")</f>
        <v>0</v>
      </c>
      <c r="AR1429" s="24">
        <f>IF(AND($AJ$1=5),'Data Entry'!I1434,"")</f>
        <v>0</v>
      </c>
      <c r="AS1429" s="24" t="str">
        <f t="shared" si="404"/>
        <v/>
      </c>
      <c r="AT1429" s="24" t="str">
        <f t="shared" si="405"/>
        <v/>
      </c>
      <c r="AU1429" s="24" t="str">
        <f t="shared" si="406"/>
        <v/>
      </c>
      <c r="AV1429" s="24" t="str">
        <f t="shared" si="407"/>
        <v/>
      </c>
      <c r="AX1429" t="str">
        <f>IF(BC1429="","",IF(BC1429&gt;0,COUNT($AY$2:AY1429),""))</f>
        <v/>
      </c>
      <c r="AY1429" s="24" t="str">
        <f t="shared" si="408"/>
        <v/>
      </c>
      <c r="AZ1429" s="24" t="str">
        <f>IF(AND($BB$1=5,$BC$1=AH1429),'Data Entry'!C1434,"")</f>
        <v/>
      </c>
      <c r="BA1429" s="24" t="str">
        <f>IF(AND($BB$1=5,AG1429=5,$BC$1=AH1429),'Data Entry'!D1434,"")</f>
        <v/>
      </c>
      <c r="BB1429" s="24" t="str">
        <f t="shared" si="409"/>
        <v/>
      </c>
      <c r="BC1429" s="24" t="str">
        <f>IF(AND($BB$1=5,AG1429=5,$BC$1=AH1429),'Data Entry'!F1434,"")</f>
        <v/>
      </c>
      <c r="BD1429" s="24" t="str">
        <f t="shared" si="410"/>
        <v/>
      </c>
      <c r="BE1429" s="24" t="str">
        <f>IF(AND($BB$1=5,AG1429=5,$BC$1=AH1429),'Data Entry'!G1434,"")</f>
        <v/>
      </c>
      <c r="BF1429" s="24" t="str">
        <f t="shared" si="411"/>
        <v/>
      </c>
      <c r="BG1429" s="24" t="str">
        <f t="shared" si="412"/>
        <v/>
      </c>
      <c r="BH1429" s="24" t="str">
        <f>IF(AND($BB$1=5,AG1429=5,$BC$1=AH1429),'Data Entry'!E1434,"")</f>
        <v/>
      </c>
      <c r="BI1429" s="24" t="str">
        <f>IF(AND($BB$1=5,AG1429=5,$BC$1=AH1429),'Data Entry'!H1434,"")</f>
        <v/>
      </c>
      <c r="BJ1429" s="24" t="str">
        <f>IF(AND($BB$1=5,AG1429=5,$BC$1=AH1429),'Data Entry'!I1434,"")</f>
        <v/>
      </c>
      <c r="BK1429" s="24" t="str">
        <f t="shared" si="413"/>
        <v/>
      </c>
      <c r="BL1429" s="24" t="str">
        <f t="shared" si="414"/>
        <v/>
      </c>
      <c r="BM1429" s="24" t="str">
        <f t="shared" si="415"/>
        <v/>
      </c>
      <c r="BN1429" s="24" t="str">
        <f t="shared" si="416"/>
        <v/>
      </c>
    </row>
    <row r="1430" spans="1:66">
      <c r="A1430" s="20"/>
      <c r="B1430" s="20"/>
      <c r="C1430" s="20"/>
      <c r="D1430" s="20"/>
      <c r="E1430" s="20"/>
      <c r="F1430" s="20"/>
      <c r="G1430" s="20"/>
      <c r="H1430" s="20"/>
      <c r="I1430" s="20"/>
      <c r="J1430" s="20"/>
      <c r="K1430" s="20"/>
      <c r="L1430" s="20"/>
      <c r="M1430" s="20"/>
      <c r="N1430" s="20"/>
      <c r="O1430" s="20"/>
      <c r="P1430" s="20"/>
      <c r="Q1430" s="20"/>
      <c r="R1430" s="20"/>
      <c r="S1430" s="20"/>
      <c r="T1430" s="20"/>
      <c r="U1430" s="20"/>
      <c r="V1430" s="20"/>
      <c r="W1430" s="20"/>
      <c r="X1430" s="20"/>
      <c r="Y1430" s="20"/>
      <c r="Z1430" s="20"/>
      <c r="AA1430" s="20"/>
      <c r="AB1430" s="20"/>
      <c r="AC1430" s="20"/>
      <c r="AD1430" s="20"/>
      <c r="AE1430" s="27"/>
      <c r="AF1430" t="str">
        <f>IF(AK1430="","",IF(AK1430&gt;0,COUNT($AG$2:AG1430),""))</f>
        <v/>
      </c>
      <c r="AG1430" s="24">
        <f t="shared" si="399"/>
        <v>5</v>
      </c>
      <c r="AH1430" s="24">
        <f>IF(AND($AJ$1=5),'Data Entry'!C1435,"")</f>
        <v>0</v>
      </c>
      <c r="AI1430" s="24">
        <f>IF(AND($AJ$1=5),'Data Entry'!D1435,"")</f>
        <v>0</v>
      </c>
      <c r="AJ1430" s="24" t="str">
        <f t="shared" si="400"/>
        <v/>
      </c>
      <c r="AK1430" s="24">
        <f>IF(AND($AJ$1=5),'Data Entry'!F1435,"")</f>
        <v>0</v>
      </c>
      <c r="AL1430" s="24" t="str">
        <f t="shared" si="401"/>
        <v/>
      </c>
      <c r="AM1430" s="24">
        <f>IF(AND($AJ$1=5),'Data Entry'!G1435,"")</f>
        <v>0</v>
      </c>
      <c r="AN1430" s="24" t="str">
        <f t="shared" si="402"/>
        <v/>
      </c>
      <c r="AO1430" s="24" t="str">
        <f t="shared" si="403"/>
        <v/>
      </c>
      <c r="AP1430" s="24">
        <f>IF(AND($AJ$1=5),'Data Entry'!E1435,"")</f>
        <v>0</v>
      </c>
      <c r="AQ1430" s="24">
        <f>IF(AND($AJ$1=5),'Data Entry'!H1435,"")</f>
        <v>0</v>
      </c>
      <c r="AR1430" s="24">
        <f>IF(AND($AJ$1=5),'Data Entry'!I1435,"")</f>
        <v>0</v>
      </c>
      <c r="AS1430" s="24" t="str">
        <f t="shared" si="404"/>
        <v/>
      </c>
      <c r="AT1430" s="24" t="str">
        <f t="shared" si="405"/>
        <v/>
      </c>
      <c r="AU1430" s="24" t="str">
        <f t="shared" si="406"/>
        <v/>
      </c>
      <c r="AV1430" s="24" t="str">
        <f t="shared" si="407"/>
        <v/>
      </c>
      <c r="AX1430" t="str">
        <f>IF(BC1430="","",IF(BC1430&gt;0,COUNT($AY$2:AY1430),""))</f>
        <v/>
      </c>
      <c r="AY1430" s="24" t="str">
        <f t="shared" si="408"/>
        <v/>
      </c>
      <c r="AZ1430" s="24" t="str">
        <f>IF(AND($BB$1=5,$BC$1=AH1430),'Data Entry'!C1435,"")</f>
        <v/>
      </c>
      <c r="BA1430" s="24" t="str">
        <f>IF(AND($BB$1=5,AG1430=5,$BC$1=AH1430),'Data Entry'!D1435,"")</f>
        <v/>
      </c>
      <c r="BB1430" s="24" t="str">
        <f t="shared" si="409"/>
        <v/>
      </c>
      <c r="BC1430" s="24" t="str">
        <f>IF(AND($BB$1=5,AG1430=5,$BC$1=AH1430),'Data Entry'!F1435,"")</f>
        <v/>
      </c>
      <c r="BD1430" s="24" t="str">
        <f t="shared" si="410"/>
        <v/>
      </c>
      <c r="BE1430" s="24" t="str">
        <f>IF(AND($BB$1=5,AG1430=5,$BC$1=AH1430),'Data Entry'!G1435,"")</f>
        <v/>
      </c>
      <c r="BF1430" s="24" t="str">
        <f t="shared" si="411"/>
        <v/>
      </c>
      <c r="BG1430" s="24" t="str">
        <f t="shared" si="412"/>
        <v/>
      </c>
      <c r="BH1430" s="24" t="str">
        <f>IF(AND($BB$1=5,AG1430=5,$BC$1=AH1430),'Data Entry'!E1435,"")</f>
        <v/>
      </c>
      <c r="BI1430" s="24" t="str">
        <f>IF(AND($BB$1=5,AG1430=5,$BC$1=AH1430),'Data Entry'!H1435,"")</f>
        <v/>
      </c>
      <c r="BJ1430" s="24" t="str">
        <f>IF(AND($BB$1=5,AG1430=5,$BC$1=AH1430),'Data Entry'!I1435,"")</f>
        <v/>
      </c>
      <c r="BK1430" s="24" t="str">
        <f t="shared" si="413"/>
        <v/>
      </c>
      <c r="BL1430" s="24" t="str">
        <f t="shared" si="414"/>
        <v/>
      </c>
      <c r="BM1430" s="24" t="str">
        <f t="shared" si="415"/>
        <v/>
      </c>
      <c r="BN1430" s="24" t="str">
        <f t="shared" si="416"/>
        <v/>
      </c>
    </row>
    <row r="1431" spans="1:66">
      <c r="A1431" s="20"/>
      <c r="B1431" s="20"/>
      <c r="C1431" s="20"/>
      <c r="D1431" s="20"/>
      <c r="E1431" s="20"/>
      <c r="F1431" s="20"/>
      <c r="G1431" s="20"/>
      <c r="H1431" s="20"/>
      <c r="I1431" s="20"/>
      <c r="J1431" s="20"/>
      <c r="K1431" s="20"/>
      <c r="L1431" s="20"/>
      <c r="M1431" s="20"/>
      <c r="N1431" s="20"/>
      <c r="O1431" s="20"/>
      <c r="P1431" s="20"/>
      <c r="Q1431" s="20"/>
      <c r="R1431" s="20"/>
      <c r="S1431" s="20"/>
      <c r="T1431" s="20"/>
      <c r="U1431" s="20"/>
      <c r="V1431" s="20"/>
      <c r="W1431" s="20"/>
      <c r="X1431" s="20"/>
      <c r="Y1431" s="20"/>
      <c r="Z1431" s="20"/>
      <c r="AA1431" s="20"/>
      <c r="AB1431" s="20"/>
      <c r="AC1431" s="20"/>
      <c r="AD1431" s="20"/>
      <c r="AE1431" s="27"/>
      <c r="AF1431" t="str">
        <f>IF(AK1431="","",IF(AK1431&gt;0,COUNT($AG$2:AG1431),""))</f>
        <v/>
      </c>
      <c r="AG1431" s="24">
        <f t="shared" si="399"/>
        <v>5</v>
      </c>
      <c r="AH1431" s="24">
        <f>IF(AND($AJ$1=5),'Data Entry'!C1436,"")</f>
        <v>0</v>
      </c>
      <c r="AI1431" s="24">
        <f>IF(AND($AJ$1=5),'Data Entry'!D1436,"")</f>
        <v>0</v>
      </c>
      <c r="AJ1431" s="24" t="str">
        <f t="shared" si="400"/>
        <v/>
      </c>
      <c r="AK1431" s="24">
        <f>IF(AND($AJ$1=5),'Data Entry'!F1436,"")</f>
        <v>0</v>
      </c>
      <c r="AL1431" s="24" t="str">
        <f t="shared" si="401"/>
        <v/>
      </c>
      <c r="AM1431" s="24">
        <f>IF(AND($AJ$1=5),'Data Entry'!G1436,"")</f>
        <v>0</v>
      </c>
      <c r="AN1431" s="24" t="str">
        <f t="shared" si="402"/>
        <v/>
      </c>
      <c r="AO1431" s="24" t="str">
        <f t="shared" si="403"/>
        <v/>
      </c>
      <c r="AP1431" s="24">
        <f>IF(AND($AJ$1=5),'Data Entry'!E1436,"")</f>
        <v>0</v>
      </c>
      <c r="AQ1431" s="24">
        <f>IF(AND($AJ$1=5),'Data Entry'!H1436,"")</f>
        <v>0</v>
      </c>
      <c r="AR1431" s="24">
        <f>IF(AND($AJ$1=5),'Data Entry'!I1436,"")</f>
        <v>0</v>
      </c>
      <c r="AS1431" s="24" t="str">
        <f t="shared" si="404"/>
        <v/>
      </c>
      <c r="AT1431" s="24" t="str">
        <f t="shared" si="405"/>
        <v/>
      </c>
      <c r="AU1431" s="24" t="str">
        <f t="shared" si="406"/>
        <v/>
      </c>
      <c r="AV1431" s="24" t="str">
        <f t="shared" si="407"/>
        <v/>
      </c>
      <c r="AX1431" t="str">
        <f>IF(BC1431="","",IF(BC1431&gt;0,COUNT($AY$2:AY1431),""))</f>
        <v/>
      </c>
      <c r="AY1431" s="24" t="str">
        <f t="shared" si="408"/>
        <v/>
      </c>
      <c r="AZ1431" s="24" t="str">
        <f>IF(AND($BB$1=5,$BC$1=AH1431),'Data Entry'!C1436,"")</f>
        <v/>
      </c>
      <c r="BA1431" s="24" t="str">
        <f>IF(AND($BB$1=5,AG1431=5,$BC$1=AH1431),'Data Entry'!D1436,"")</f>
        <v/>
      </c>
      <c r="BB1431" s="24" t="str">
        <f t="shared" si="409"/>
        <v/>
      </c>
      <c r="BC1431" s="24" t="str">
        <f>IF(AND($BB$1=5,AG1431=5,$BC$1=AH1431),'Data Entry'!F1436,"")</f>
        <v/>
      </c>
      <c r="BD1431" s="24" t="str">
        <f t="shared" si="410"/>
        <v/>
      </c>
      <c r="BE1431" s="24" t="str">
        <f>IF(AND($BB$1=5,AG1431=5,$BC$1=AH1431),'Data Entry'!G1436,"")</f>
        <v/>
      </c>
      <c r="BF1431" s="24" t="str">
        <f t="shared" si="411"/>
        <v/>
      </c>
      <c r="BG1431" s="24" t="str">
        <f t="shared" si="412"/>
        <v/>
      </c>
      <c r="BH1431" s="24" t="str">
        <f>IF(AND($BB$1=5,AG1431=5,$BC$1=AH1431),'Data Entry'!E1436,"")</f>
        <v/>
      </c>
      <c r="BI1431" s="24" t="str">
        <f>IF(AND($BB$1=5,AG1431=5,$BC$1=AH1431),'Data Entry'!H1436,"")</f>
        <v/>
      </c>
      <c r="BJ1431" s="24" t="str">
        <f>IF(AND($BB$1=5,AG1431=5,$BC$1=AH1431),'Data Entry'!I1436,"")</f>
        <v/>
      </c>
      <c r="BK1431" s="24" t="str">
        <f t="shared" si="413"/>
        <v/>
      </c>
      <c r="BL1431" s="24" t="str">
        <f t="shared" si="414"/>
        <v/>
      </c>
      <c r="BM1431" s="24" t="str">
        <f t="shared" si="415"/>
        <v/>
      </c>
      <c r="BN1431" s="24" t="str">
        <f t="shared" si="416"/>
        <v/>
      </c>
    </row>
    <row r="1432" spans="1:66">
      <c r="A1432" s="20"/>
      <c r="B1432" s="20"/>
      <c r="C1432" s="20"/>
      <c r="D1432" s="20"/>
      <c r="E1432" s="20"/>
      <c r="F1432" s="20"/>
      <c r="G1432" s="20"/>
      <c r="H1432" s="20"/>
      <c r="I1432" s="20"/>
      <c r="J1432" s="20"/>
      <c r="K1432" s="20"/>
      <c r="L1432" s="20"/>
      <c r="M1432" s="20"/>
      <c r="N1432" s="20"/>
      <c r="O1432" s="20"/>
      <c r="P1432" s="20"/>
      <c r="Q1432" s="20"/>
      <c r="R1432" s="20"/>
      <c r="S1432" s="20"/>
      <c r="T1432" s="20"/>
      <c r="U1432" s="20"/>
      <c r="V1432" s="20"/>
      <c r="W1432" s="20"/>
      <c r="X1432" s="20"/>
      <c r="Y1432" s="20"/>
      <c r="Z1432" s="20"/>
      <c r="AA1432" s="20"/>
      <c r="AB1432" s="20"/>
      <c r="AC1432" s="20"/>
      <c r="AD1432" s="20"/>
      <c r="AE1432" s="27"/>
      <c r="AF1432" t="str">
        <f>IF(AK1432="","",IF(AK1432&gt;0,COUNT($AG$2:AG1432),""))</f>
        <v/>
      </c>
      <c r="AG1432" s="24">
        <f t="shared" si="399"/>
        <v>5</v>
      </c>
      <c r="AH1432" s="24">
        <f>IF(AND($AJ$1=5),'Data Entry'!C1437,"")</f>
        <v>0</v>
      </c>
      <c r="AI1432" s="24">
        <f>IF(AND($AJ$1=5),'Data Entry'!D1437,"")</f>
        <v>0</v>
      </c>
      <c r="AJ1432" s="24" t="str">
        <f t="shared" si="400"/>
        <v/>
      </c>
      <c r="AK1432" s="24">
        <f>IF(AND($AJ$1=5),'Data Entry'!F1437,"")</f>
        <v>0</v>
      </c>
      <c r="AL1432" s="24" t="str">
        <f t="shared" si="401"/>
        <v/>
      </c>
      <c r="AM1432" s="24">
        <f>IF(AND($AJ$1=5),'Data Entry'!G1437,"")</f>
        <v>0</v>
      </c>
      <c r="AN1432" s="24" t="str">
        <f t="shared" si="402"/>
        <v/>
      </c>
      <c r="AO1432" s="24" t="str">
        <f t="shared" si="403"/>
        <v/>
      </c>
      <c r="AP1432" s="24">
        <f>IF(AND($AJ$1=5),'Data Entry'!E1437,"")</f>
        <v>0</v>
      </c>
      <c r="AQ1432" s="24">
        <f>IF(AND($AJ$1=5),'Data Entry'!H1437,"")</f>
        <v>0</v>
      </c>
      <c r="AR1432" s="24">
        <f>IF(AND($AJ$1=5),'Data Entry'!I1437,"")</f>
        <v>0</v>
      </c>
      <c r="AS1432" s="24" t="str">
        <f t="shared" si="404"/>
        <v/>
      </c>
      <c r="AT1432" s="24" t="str">
        <f t="shared" si="405"/>
        <v/>
      </c>
      <c r="AU1432" s="24" t="str">
        <f t="shared" si="406"/>
        <v/>
      </c>
      <c r="AV1432" s="24" t="str">
        <f t="shared" si="407"/>
        <v/>
      </c>
      <c r="AX1432" t="str">
        <f>IF(BC1432="","",IF(BC1432&gt;0,COUNT($AY$2:AY1432),""))</f>
        <v/>
      </c>
      <c r="AY1432" s="24" t="str">
        <f t="shared" si="408"/>
        <v/>
      </c>
      <c r="AZ1432" s="24" t="str">
        <f>IF(AND($BB$1=5,$BC$1=AH1432),'Data Entry'!C1437,"")</f>
        <v/>
      </c>
      <c r="BA1432" s="24" t="str">
        <f>IF(AND($BB$1=5,AG1432=5,$BC$1=AH1432),'Data Entry'!D1437,"")</f>
        <v/>
      </c>
      <c r="BB1432" s="24" t="str">
        <f t="shared" si="409"/>
        <v/>
      </c>
      <c r="BC1432" s="24" t="str">
        <f>IF(AND($BB$1=5,AG1432=5,$BC$1=AH1432),'Data Entry'!F1437,"")</f>
        <v/>
      </c>
      <c r="BD1432" s="24" t="str">
        <f t="shared" si="410"/>
        <v/>
      </c>
      <c r="BE1432" s="24" t="str">
        <f>IF(AND($BB$1=5,AG1432=5,$BC$1=AH1432),'Data Entry'!G1437,"")</f>
        <v/>
      </c>
      <c r="BF1432" s="24" t="str">
        <f t="shared" si="411"/>
        <v/>
      </c>
      <c r="BG1432" s="24" t="str">
        <f t="shared" si="412"/>
        <v/>
      </c>
      <c r="BH1432" s="24" t="str">
        <f>IF(AND($BB$1=5,AG1432=5,$BC$1=AH1432),'Data Entry'!E1437,"")</f>
        <v/>
      </c>
      <c r="BI1432" s="24" t="str">
        <f>IF(AND($BB$1=5,AG1432=5,$BC$1=AH1432),'Data Entry'!H1437,"")</f>
        <v/>
      </c>
      <c r="BJ1432" s="24" t="str">
        <f>IF(AND($BB$1=5,AG1432=5,$BC$1=AH1432),'Data Entry'!I1437,"")</f>
        <v/>
      </c>
      <c r="BK1432" s="24" t="str">
        <f t="shared" si="413"/>
        <v/>
      </c>
      <c r="BL1432" s="24" t="str">
        <f t="shared" si="414"/>
        <v/>
      </c>
      <c r="BM1432" s="24" t="str">
        <f t="shared" si="415"/>
        <v/>
      </c>
      <c r="BN1432" s="24" t="str">
        <f t="shared" si="416"/>
        <v/>
      </c>
    </row>
    <row r="1433" spans="1:66">
      <c r="A1433" s="20"/>
      <c r="B1433" s="20"/>
      <c r="C1433" s="20"/>
      <c r="D1433" s="20"/>
      <c r="E1433" s="20"/>
      <c r="F1433" s="20"/>
      <c r="G1433" s="20"/>
      <c r="H1433" s="20"/>
      <c r="I1433" s="20"/>
      <c r="J1433" s="20"/>
      <c r="K1433" s="20"/>
      <c r="L1433" s="20"/>
      <c r="M1433" s="20"/>
      <c r="N1433" s="20"/>
      <c r="O1433" s="20"/>
      <c r="P1433" s="20"/>
      <c r="Q1433" s="20"/>
      <c r="R1433" s="20"/>
      <c r="S1433" s="20"/>
      <c r="T1433" s="20"/>
      <c r="U1433" s="20"/>
      <c r="V1433" s="20"/>
      <c r="W1433" s="20"/>
      <c r="X1433" s="20"/>
      <c r="Y1433" s="20"/>
      <c r="Z1433" s="20"/>
      <c r="AA1433" s="20"/>
      <c r="AB1433" s="20"/>
      <c r="AC1433" s="20"/>
      <c r="AD1433" s="20"/>
      <c r="AE1433" s="27"/>
      <c r="AF1433" t="str">
        <f>IF(AK1433="","",IF(AK1433&gt;0,COUNT($AG$2:AG1433),""))</f>
        <v/>
      </c>
      <c r="AG1433" s="24">
        <f t="shared" si="399"/>
        <v>5</v>
      </c>
      <c r="AH1433" s="24">
        <f>IF(AND($AJ$1=5),'Data Entry'!C1438,"")</f>
        <v>0</v>
      </c>
      <c r="AI1433" s="24">
        <f>IF(AND($AJ$1=5),'Data Entry'!D1438,"")</f>
        <v>0</v>
      </c>
      <c r="AJ1433" s="24" t="str">
        <f t="shared" si="400"/>
        <v/>
      </c>
      <c r="AK1433" s="24">
        <f>IF(AND($AJ$1=5),'Data Entry'!F1438,"")</f>
        <v>0</v>
      </c>
      <c r="AL1433" s="24" t="str">
        <f t="shared" si="401"/>
        <v/>
      </c>
      <c r="AM1433" s="24">
        <f>IF(AND($AJ$1=5),'Data Entry'!G1438,"")</f>
        <v>0</v>
      </c>
      <c r="AN1433" s="24" t="str">
        <f t="shared" si="402"/>
        <v/>
      </c>
      <c r="AO1433" s="24" t="str">
        <f t="shared" si="403"/>
        <v/>
      </c>
      <c r="AP1433" s="24">
        <f>IF(AND($AJ$1=5),'Data Entry'!E1438,"")</f>
        <v>0</v>
      </c>
      <c r="AQ1433" s="24">
        <f>IF(AND($AJ$1=5),'Data Entry'!H1438,"")</f>
        <v>0</v>
      </c>
      <c r="AR1433" s="24">
        <f>IF(AND($AJ$1=5),'Data Entry'!I1438,"")</f>
        <v>0</v>
      </c>
      <c r="AS1433" s="24" t="str">
        <f t="shared" si="404"/>
        <v/>
      </c>
      <c r="AT1433" s="24" t="str">
        <f t="shared" si="405"/>
        <v/>
      </c>
      <c r="AU1433" s="24" t="str">
        <f t="shared" si="406"/>
        <v/>
      </c>
      <c r="AV1433" s="24" t="str">
        <f t="shared" si="407"/>
        <v/>
      </c>
      <c r="AX1433" t="str">
        <f>IF(BC1433="","",IF(BC1433&gt;0,COUNT($AY$2:AY1433),""))</f>
        <v/>
      </c>
      <c r="AY1433" s="24" t="str">
        <f t="shared" si="408"/>
        <v/>
      </c>
      <c r="AZ1433" s="24" t="str">
        <f>IF(AND($BB$1=5,$BC$1=AH1433),'Data Entry'!C1438,"")</f>
        <v/>
      </c>
      <c r="BA1433" s="24" t="str">
        <f>IF(AND($BB$1=5,AG1433=5,$BC$1=AH1433),'Data Entry'!D1438,"")</f>
        <v/>
      </c>
      <c r="BB1433" s="24" t="str">
        <f t="shared" si="409"/>
        <v/>
      </c>
      <c r="BC1433" s="24" t="str">
        <f>IF(AND($BB$1=5,AG1433=5,$BC$1=AH1433),'Data Entry'!F1438,"")</f>
        <v/>
      </c>
      <c r="BD1433" s="24" t="str">
        <f t="shared" si="410"/>
        <v/>
      </c>
      <c r="BE1433" s="24" t="str">
        <f>IF(AND($BB$1=5,AG1433=5,$BC$1=AH1433),'Data Entry'!G1438,"")</f>
        <v/>
      </c>
      <c r="BF1433" s="24" t="str">
        <f t="shared" si="411"/>
        <v/>
      </c>
      <c r="BG1433" s="24" t="str">
        <f t="shared" si="412"/>
        <v/>
      </c>
      <c r="BH1433" s="24" t="str">
        <f>IF(AND($BB$1=5,AG1433=5,$BC$1=AH1433),'Data Entry'!E1438,"")</f>
        <v/>
      </c>
      <c r="BI1433" s="24" t="str">
        <f>IF(AND($BB$1=5,AG1433=5,$BC$1=AH1433),'Data Entry'!H1438,"")</f>
        <v/>
      </c>
      <c r="BJ1433" s="24" t="str">
        <f>IF(AND($BB$1=5,AG1433=5,$BC$1=AH1433),'Data Entry'!I1438,"")</f>
        <v/>
      </c>
      <c r="BK1433" s="24" t="str">
        <f t="shared" si="413"/>
        <v/>
      </c>
      <c r="BL1433" s="24" t="str">
        <f t="shared" si="414"/>
        <v/>
      </c>
      <c r="BM1433" s="24" t="str">
        <f t="shared" si="415"/>
        <v/>
      </c>
      <c r="BN1433" s="24" t="str">
        <f t="shared" si="416"/>
        <v/>
      </c>
    </row>
    <row r="1434" spans="1:66">
      <c r="A1434" s="20"/>
      <c r="B1434" s="20"/>
      <c r="C1434" s="20"/>
      <c r="D1434" s="20"/>
      <c r="E1434" s="20"/>
      <c r="F1434" s="20"/>
      <c r="G1434" s="20"/>
      <c r="H1434" s="20"/>
      <c r="I1434" s="20"/>
      <c r="J1434" s="20"/>
      <c r="K1434" s="20"/>
      <c r="L1434" s="20"/>
      <c r="M1434" s="20"/>
      <c r="N1434" s="20"/>
      <c r="O1434" s="20"/>
      <c r="P1434" s="20"/>
      <c r="Q1434" s="20"/>
      <c r="R1434" s="20"/>
      <c r="S1434" s="20"/>
      <c r="T1434" s="20"/>
      <c r="U1434" s="20"/>
      <c r="V1434" s="20"/>
      <c r="W1434" s="20"/>
      <c r="X1434" s="20"/>
      <c r="Y1434" s="20"/>
      <c r="Z1434" s="20"/>
      <c r="AA1434" s="20"/>
      <c r="AB1434" s="20"/>
      <c r="AC1434" s="20"/>
      <c r="AD1434" s="20"/>
      <c r="AE1434" s="27"/>
      <c r="AF1434" t="str">
        <f>IF(AK1434="","",IF(AK1434&gt;0,COUNT($AG$2:AG1434),""))</f>
        <v/>
      </c>
      <c r="AG1434" s="24">
        <f t="shared" si="399"/>
        <v>5</v>
      </c>
      <c r="AH1434" s="24">
        <f>IF(AND($AJ$1=5),'Data Entry'!C1439,"")</f>
        <v>0</v>
      </c>
      <c r="AI1434" s="24">
        <f>IF(AND($AJ$1=5),'Data Entry'!D1439,"")</f>
        <v>0</v>
      </c>
      <c r="AJ1434" s="24" t="str">
        <f t="shared" si="400"/>
        <v/>
      </c>
      <c r="AK1434" s="24">
        <f>IF(AND($AJ$1=5),'Data Entry'!F1439,"")</f>
        <v>0</v>
      </c>
      <c r="AL1434" s="24" t="str">
        <f t="shared" si="401"/>
        <v/>
      </c>
      <c r="AM1434" s="24">
        <f>IF(AND($AJ$1=5),'Data Entry'!G1439,"")</f>
        <v>0</v>
      </c>
      <c r="AN1434" s="24" t="str">
        <f t="shared" si="402"/>
        <v/>
      </c>
      <c r="AO1434" s="24" t="str">
        <f t="shared" si="403"/>
        <v/>
      </c>
      <c r="AP1434" s="24">
        <f>IF(AND($AJ$1=5),'Data Entry'!E1439,"")</f>
        <v>0</v>
      </c>
      <c r="AQ1434" s="24">
        <f>IF(AND($AJ$1=5),'Data Entry'!H1439,"")</f>
        <v>0</v>
      </c>
      <c r="AR1434" s="24">
        <f>IF(AND($AJ$1=5),'Data Entry'!I1439,"")</f>
        <v>0</v>
      </c>
      <c r="AS1434" s="24" t="str">
        <f t="shared" si="404"/>
        <v/>
      </c>
      <c r="AT1434" s="24" t="str">
        <f t="shared" si="405"/>
        <v/>
      </c>
      <c r="AU1434" s="24" t="str">
        <f t="shared" si="406"/>
        <v/>
      </c>
      <c r="AV1434" s="24" t="str">
        <f t="shared" si="407"/>
        <v/>
      </c>
      <c r="AX1434" t="str">
        <f>IF(BC1434="","",IF(BC1434&gt;0,COUNT($AY$2:AY1434),""))</f>
        <v/>
      </c>
      <c r="AY1434" s="24" t="str">
        <f t="shared" si="408"/>
        <v/>
      </c>
      <c r="AZ1434" s="24" t="str">
        <f>IF(AND($BB$1=5,$BC$1=AH1434),'Data Entry'!C1439,"")</f>
        <v/>
      </c>
      <c r="BA1434" s="24" t="str">
        <f>IF(AND($BB$1=5,AG1434=5,$BC$1=AH1434),'Data Entry'!D1439,"")</f>
        <v/>
      </c>
      <c r="BB1434" s="24" t="str">
        <f t="shared" si="409"/>
        <v/>
      </c>
      <c r="BC1434" s="24" t="str">
        <f>IF(AND($BB$1=5,AG1434=5,$BC$1=AH1434),'Data Entry'!F1439,"")</f>
        <v/>
      </c>
      <c r="BD1434" s="24" t="str">
        <f t="shared" si="410"/>
        <v/>
      </c>
      <c r="BE1434" s="24" t="str">
        <f>IF(AND($BB$1=5,AG1434=5,$BC$1=AH1434),'Data Entry'!G1439,"")</f>
        <v/>
      </c>
      <c r="BF1434" s="24" t="str">
        <f t="shared" si="411"/>
        <v/>
      </c>
      <c r="BG1434" s="24" t="str">
        <f t="shared" si="412"/>
        <v/>
      </c>
      <c r="BH1434" s="24" t="str">
        <f>IF(AND($BB$1=5,AG1434=5,$BC$1=AH1434),'Data Entry'!E1439,"")</f>
        <v/>
      </c>
      <c r="BI1434" s="24" t="str">
        <f>IF(AND($BB$1=5,AG1434=5,$BC$1=AH1434),'Data Entry'!H1439,"")</f>
        <v/>
      </c>
      <c r="BJ1434" s="24" t="str">
        <f>IF(AND($BB$1=5,AG1434=5,$BC$1=AH1434),'Data Entry'!I1439,"")</f>
        <v/>
      </c>
      <c r="BK1434" s="24" t="str">
        <f t="shared" si="413"/>
        <v/>
      </c>
      <c r="BL1434" s="24" t="str">
        <f t="shared" si="414"/>
        <v/>
      </c>
      <c r="BM1434" s="24" t="str">
        <f t="shared" si="415"/>
        <v/>
      </c>
      <c r="BN1434" s="24" t="str">
        <f t="shared" si="416"/>
        <v/>
      </c>
    </row>
    <row r="1435" spans="1:66">
      <c r="A1435" s="20"/>
      <c r="B1435" s="20"/>
      <c r="C1435" s="20"/>
      <c r="D1435" s="20"/>
      <c r="E1435" s="20"/>
      <c r="F1435" s="20"/>
      <c r="G1435" s="20"/>
      <c r="H1435" s="20"/>
      <c r="I1435" s="20"/>
      <c r="J1435" s="20"/>
      <c r="K1435" s="20"/>
      <c r="L1435" s="20"/>
      <c r="M1435" s="20"/>
      <c r="N1435" s="20"/>
      <c r="O1435" s="20"/>
      <c r="P1435" s="20"/>
      <c r="Q1435" s="20"/>
      <c r="R1435" s="20"/>
      <c r="S1435" s="20"/>
      <c r="T1435" s="20"/>
      <c r="U1435" s="20"/>
      <c r="V1435" s="20"/>
      <c r="W1435" s="20"/>
      <c r="X1435" s="20"/>
      <c r="Y1435" s="20"/>
      <c r="Z1435" s="20"/>
      <c r="AA1435" s="20"/>
      <c r="AB1435" s="20"/>
      <c r="AC1435" s="20"/>
      <c r="AD1435" s="20"/>
      <c r="AE1435" s="27"/>
      <c r="AF1435" t="str">
        <f>IF(AK1435="","",IF(AK1435&gt;0,COUNT($AG$2:AG1435),""))</f>
        <v/>
      </c>
      <c r="AG1435" s="24">
        <f t="shared" si="399"/>
        <v>5</v>
      </c>
      <c r="AH1435" s="24">
        <f>IF(AND($AJ$1=5),'Data Entry'!C1440,"")</f>
        <v>0</v>
      </c>
      <c r="AI1435" s="24">
        <f>IF(AND($AJ$1=5),'Data Entry'!D1440,"")</f>
        <v>0</v>
      </c>
      <c r="AJ1435" s="24" t="str">
        <f t="shared" si="400"/>
        <v/>
      </c>
      <c r="AK1435" s="24">
        <f>IF(AND($AJ$1=5),'Data Entry'!F1440,"")</f>
        <v>0</v>
      </c>
      <c r="AL1435" s="24" t="str">
        <f t="shared" si="401"/>
        <v/>
      </c>
      <c r="AM1435" s="24">
        <f>IF(AND($AJ$1=5),'Data Entry'!G1440,"")</f>
        <v>0</v>
      </c>
      <c r="AN1435" s="24" t="str">
        <f t="shared" si="402"/>
        <v/>
      </c>
      <c r="AO1435" s="24" t="str">
        <f t="shared" si="403"/>
        <v/>
      </c>
      <c r="AP1435" s="24">
        <f>IF(AND($AJ$1=5),'Data Entry'!E1440,"")</f>
        <v>0</v>
      </c>
      <c r="AQ1435" s="24">
        <f>IF(AND($AJ$1=5),'Data Entry'!H1440,"")</f>
        <v>0</v>
      </c>
      <c r="AR1435" s="24">
        <f>IF(AND($AJ$1=5),'Data Entry'!I1440,"")</f>
        <v>0</v>
      </c>
      <c r="AS1435" s="24" t="str">
        <f t="shared" si="404"/>
        <v/>
      </c>
      <c r="AT1435" s="24" t="str">
        <f t="shared" si="405"/>
        <v/>
      </c>
      <c r="AU1435" s="24" t="str">
        <f t="shared" si="406"/>
        <v/>
      </c>
      <c r="AV1435" s="24" t="str">
        <f t="shared" si="407"/>
        <v/>
      </c>
      <c r="AX1435" t="str">
        <f>IF(BC1435="","",IF(BC1435&gt;0,COUNT($AY$2:AY1435),""))</f>
        <v/>
      </c>
      <c r="AY1435" s="24" t="str">
        <f t="shared" si="408"/>
        <v/>
      </c>
      <c r="AZ1435" s="24" t="str">
        <f>IF(AND($BB$1=5,$BC$1=AH1435),'Data Entry'!C1440,"")</f>
        <v/>
      </c>
      <c r="BA1435" s="24" t="str">
        <f>IF(AND($BB$1=5,AG1435=5,$BC$1=AH1435),'Data Entry'!D1440,"")</f>
        <v/>
      </c>
      <c r="BB1435" s="24" t="str">
        <f t="shared" si="409"/>
        <v/>
      </c>
      <c r="BC1435" s="24" t="str">
        <f>IF(AND($BB$1=5,AG1435=5,$BC$1=AH1435),'Data Entry'!F1440,"")</f>
        <v/>
      </c>
      <c r="BD1435" s="24" t="str">
        <f t="shared" si="410"/>
        <v/>
      </c>
      <c r="BE1435" s="24" t="str">
        <f>IF(AND($BB$1=5,AG1435=5,$BC$1=AH1435),'Data Entry'!G1440,"")</f>
        <v/>
      </c>
      <c r="BF1435" s="24" t="str">
        <f t="shared" si="411"/>
        <v/>
      </c>
      <c r="BG1435" s="24" t="str">
        <f t="shared" si="412"/>
        <v/>
      </c>
      <c r="BH1435" s="24" t="str">
        <f>IF(AND($BB$1=5,AG1435=5,$BC$1=AH1435),'Data Entry'!E1440,"")</f>
        <v/>
      </c>
      <c r="BI1435" s="24" t="str">
        <f>IF(AND($BB$1=5,AG1435=5,$BC$1=AH1435),'Data Entry'!H1440,"")</f>
        <v/>
      </c>
      <c r="BJ1435" s="24" t="str">
        <f>IF(AND($BB$1=5,AG1435=5,$BC$1=AH1435),'Data Entry'!I1440,"")</f>
        <v/>
      </c>
      <c r="BK1435" s="24" t="str">
        <f t="shared" si="413"/>
        <v/>
      </c>
      <c r="BL1435" s="24" t="str">
        <f t="shared" si="414"/>
        <v/>
      </c>
      <c r="BM1435" s="24" t="str">
        <f t="shared" si="415"/>
        <v/>
      </c>
      <c r="BN1435" s="24" t="str">
        <f t="shared" si="416"/>
        <v/>
      </c>
    </row>
    <row r="1436" spans="1:66">
      <c r="A1436" s="20"/>
      <c r="B1436" s="20"/>
      <c r="C1436" s="20"/>
      <c r="D1436" s="20"/>
      <c r="E1436" s="20"/>
      <c r="F1436" s="20"/>
      <c r="G1436" s="20"/>
      <c r="H1436" s="20"/>
      <c r="I1436" s="20"/>
      <c r="J1436" s="20"/>
      <c r="K1436" s="20"/>
      <c r="L1436" s="20"/>
      <c r="M1436" s="20"/>
      <c r="N1436" s="20"/>
      <c r="O1436" s="20"/>
      <c r="P1436" s="20"/>
      <c r="Q1436" s="20"/>
      <c r="R1436" s="20"/>
      <c r="S1436" s="20"/>
      <c r="T1436" s="20"/>
      <c r="U1436" s="20"/>
      <c r="V1436" s="20"/>
      <c r="W1436" s="20"/>
      <c r="X1436" s="20"/>
      <c r="Y1436" s="20"/>
      <c r="Z1436" s="20"/>
      <c r="AA1436" s="20"/>
      <c r="AB1436" s="20"/>
      <c r="AC1436" s="20"/>
      <c r="AD1436" s="20"/>
      <c r="AE1436" s="27"/>
      <c r="AF1436" t="str">
        <f>IF(AK1436="","",IF(AK1436&gt;0,COUNT($AG$2:AG1436),""))</f>
        <v/>
      </c>
      <c r="AG1436" s="24">
        <f t="shared" si="399"/>
        <v>5</v>
      </c>
      <c r="AH1436" s="24">
        <f>IF(AND($AJ$1=5),'Data Entry'!C1441,"")</f>
        <v>0</v>
      </c>
      <c r="AI1436" s="24">
        <f>IF(AND($AJ$1=5),'Data Entry'!D1441,"")</f>
        <v>0</v>
      </c>
      <c r="AJ1436" s="24" t="str">
        <f t="shared" si="400"/>
        <v/>
      </c>
      <c r="AK1436" s="24">
        <f>IF(AND($AJ$1=5),'Data Entry'!F1441,"")</f>
        <v>0</v>
      </c>
      <c r="AL1436" s="24" t="str">
        <f t="shared" si="401"/>
        <v/>
      </c>
      <c r="AM1436" s="24">
        <f>IF(AND($AJ$1=5),'Data Entry'!G1441,"")</f>
        <v>0</v>
      </c>
      <c r="AN1436" s="24" t="str">
        <f t="shared" si="402"/>
        <v/>
      </c>
      <c r="AO1436" s="24" t="str">
        <f t="shared" si="403"/>
        <v/>
      </c>
      <c r="AP1436" s="24">
        <f>IF(AND($AJ$1=5),'Data Entry'!E1441,"")</f>
        <v>0</v>
      </c>
      <c r="AQ1436" s="24">
        <f>IF(AND($AJ$1=5),'Data Entry'!H1441,"")</f>
        <v>0</v>
      </c>
      <c r="AR1436" s="24">
        <f>IF(AND($AJ$1=5),'Data Entry'!I1441,"")</f>
        <v>0</v>
      </c>
      <c r="AS1436" s="24" t="str">
        <f t="shared" si="404"/>
        <v/>
      </c>
      <c r="AT1436" s="24" t="str">
        <f t="shared" si="405"/>
        <v/>
      </c>
      <c r="AU1436" s="24" t="str">
        <f t="shared" si="406"/>
        <v/>
      </c>
      <c r="AV1436" s="24" t="str">
        <f t="shared" si="407"/>
        <v/>
      </c>
      <c r="AX1436" t="str">
        <f>IF(BC1436="","",IF(BC1436&gt;0,COUNT($AY$2:AY1436),""))</f>
        <v/>
      </c>
      <c r="AY1436" s="24" t="str">
        <f t="shared" si="408"/>
        <v/>
      </c>
      <c r="AZ1436" s="24" t="str">
        <f>IF(AND($BB$1=5,$BC$1=AH1436),'Data Entry'!C1441,"")</f>
        <v/>
      </c>
      <c r="BA1436" s="24" t="str">
        <f>IF(AND($BB$1=5,AG1436=5,$BC$1=AH1436),'Data Entry'!D1441,"")</f>
        <v/>
      </c>
      <c r="BB1436" s="24" t="str">
        <f t="shared" si="409"/>
        <v/>
      </c>
      <c r="BC1436" s="24" t="str">
        <f>IF(AND($BB$1=5,AG1436=5,$BC$1=AH1436),'Data Entry'!F1441,"")</f>
        <v/>
      </c>
      <c r="BD1436" s="24" t="str">
        <f t="shared" si="410"/>
        <v/>
      </c>
      <c r="BE1436" s="24" t="str">
        <f>IF(AND($BB$1=5,AG1436=5,$BC$1=AH1436),'Data Entry'!G1441,"")</f>
        <v/>
      </c>
      <c r="BF1436" s="24" t="str">
        <f t="shared" si="411"/>
        <v/>
      </c>
      <c r="BG1436" s="24" t="str">
        <f t="shared" si="412"/>
        <v/>
      </c>
      <c r="BH1436" s="24" t="str">
        <f>IF(AND($BB$1=5,AG1436=5,$BC$1=AH1436),'Data Entry'!E1441,"")</f>
        <v/>
      </c>
      <c r="BI1436" s="24" t="str">
        <f>IF(AND($BB$1=5,AG1436=5,$BC$1=AH1436),'Data Entry'!H1441,"")</f>
        <v/>
      </c>
      <c r="BJ1436" s="24" t="str">
        <f>IF(AND($BB$1=5,AG1436=5,$BC$1=AH1436),'Data Entry'!I1441,"")</f>
        <v/>
      </c>
      <c r="BK1436" s="24" t="str">
        <f t="shared" si="413"/>
        <v/>
      </c>
      <c r="BL1436" s="24" t="str">
        <f t="shared" si="414"/>
        <v/>
      </c>
      <c r="BM1436" s="24" t="str">
        <f t="shared" si="415"/>
        <v/>
      </c>
      <c r="BN1436" s="24" t="str">
        <f t="shared" si="416"/>
        <v/>
      </c>
    </row>
    <row r="1437" spans="1:66">
      <c r="A1437" s="20"/>
      <c r="B1437" s="20"/>
      <c r="C1437" s="20"/>
      <c r="D1437" s="20"/>
      <c r="E1437" s="20"/>
      <c r="F1437" s="20"/>
      <c r="G1437" s="20"/>
      <c r="H1437" s="20"/>
      <c r="I1437" s="20"/>
      <c r="J1437" s="20"/>
      <c r="K1437" s="20"/>
      <c r="L1437" s="20"/>
      <c r="M1437" s="20"/>
      <c r="N1437" s="20"/>
      <c r="O1437" s="20"/>
      <c r="P1437" s="20"/>
      <c r="Q1437" s="20"/>
      <c r="R1437" s="20"/>
      <c r="S1437" s="20"/>
      <c r="T1437" s="20"/>
      <c r="U1437" s="20"/>
      <c r="V1437" s="20"/>
      <c r="W1437" s="20"/>
      <c r="X1437" s="20"/>
      <c r="Y1437" s="20"/>
      <c r="Z1437" s="20"/>
      <c r="AA1437" s="20"/>
      <c r="AB1437" s="20"/>
      <c r="AC1437" s="20"/>
      <c r="AD1437" s="20"/>
      <c r="AE1437" s="27"/>
      <c r="AF1437" t="str">
        <f>IF(AK1437="","",IF(AK1437&gt;0,COUNT($AG$2:AG1437),""))</f>
        <v/>
      </c>
      <c r="AG1437" s="24">
        <f t="shared" si="399"/>
        <v>5</v>
      </c>
      <c r="AH1437" s="24">
        <f>IF(AND($AJ$1=5),'Data Entry'!C1442,"")</f>
        <v>0</v>
      </c>
      <c r="AI1437" s="24">
        <f>IF(AND($AJ$1=5),'Data Entry'!D1442,"")</f>
        <v>0</v>
      </c>
      <c r="AJ1437" s="24" t="str">
        <f t="shared" si="400"/>
        <v/>
      </c>
      <c r="AK1437" s="24">
        <f>IF(AND($AJ$1=5),'Data Entry'!F1442,"")</f>
        <v>0</v>
      </c>
      <c r="AL1437" s="24" t="str">
        <f t="shared" si="401"/>
        <v/>
      </c>
      <c r="AM1437" s="24">
        <f>IF(AND($AJ$1=5),'Data Entry'!G1442,"")</f>
        <v>0</v>
      </c>
      <c r="AN1437" s="24" t="str">
        <f t="shared" si="402"/>
        <v/>
      </c>
      <c r="AO1437" s="24" t="str">
        <f t="shared" si="403"/>
        <v/>
      </c>
      <c r="AP1437" s="24">
        <f>IF(AND($AJ$1=5),'Data Entry'!E1442,"")</f>
        <v>0</v>
      </c>
      <c r="AQ1437" s="24">
        <f>IF(AND($AJ$1=5),'Data Entry'!H1442,"")</f>
        <v>0</v>
      </c>
      <c r="AR1437" s="24">
        <f>IF(AND($AJ$1=5),'Data Entry'!I1442,"")</f>
        <v>0</v>
      </c>
      <c r="AS1437" s="24" t="str">
        <f t="shared" si="404"/>
        <v/>
      </c>
      <c r="AT1437" s="24" t="str">
        <f t="shared" si="405"/>
        <v/>
      </c>
      <c r="AU1437" s="24" t="str">
        <f t="shared" si="406"/>
        <v/>
      </c>
      <c r="AV1437" s="24" t="str">
        <f t="shared" si="407"/>
        <v/>
      </c>
      <c r="AX1437" t="str">
        <f>IF(BC1437="","",IF(BC1437&gt;0,COUNT($AY$2:AY1437),""))</f>
        <v/>
      </c>
      <c r="AY1437" s="24" t="str">
        <f t="shared" si="408"/>
        <v/>
      </c>
      <c r="AZ1437" s="24" t="str">
        <f>IF(AND($BB$1=5,$BC$1=AH1437),'Data Entry'!C1442,"")</f>
        <v/>
      </c>
      <c r="BA1437" s="24" t="str">
        <f>IF(AND($BB$1=5,AG1437=5,$BC$1=AH1437),'Data Entry'!D1442,"")</f>
        <v/>
      </c>
      <c r="BB1437" s="24" t="str">
        <f t="shared" si="409"/>
        <v/>
      </c>
      <c r="BC1437" s="24" t="str">
        <f>IF(AND($BB$1=5,AG1437=5,$BC$1=AH1437),'Data Entry'!F1442,"")</f>
        <v/>
      </c>
      <c r="BD1437" s="24" t="str">
        <f t="shared" si="410"/>
        <v/>
      </c>
      <c r="BE1437" s="24" t="str">
        <f>IF(AND($BB$1=5,AG1437=5,$BC$1=AH1437),'Data Entry'!G1442,"")</f>
        <v/>
      </c>
      <c r="BF1437" s="24" t="str">
        <f t="shared" si="411"/>
        <v/>
      </c>
      <c r="BG1437" s="24" t="str">
        <f t="shared" si="412"/>
        <v/>
      </c>
      <c r="BH1437" s="24" t="str">
        <f>IF(AND($BB$1=5,AG1437=5,$BC$1=AH1437),'Data Entry'!E1442,"")</f>
        <v/>
      </c>
      <c r="BI1437" s="24" t="str">
        <f>IF(AND($BB$1=5,AG1437=5,$BC$1=AH1437),'Data Entry'!H1442,"")</f>
        <v/>
      </c>
      <c r="BJ1437" s="24" t="str">
        <f>IF(AND($BB$1=5,AG1437=5,$BC$1=AH1437),'Data Entry'!I1442,"")</f>
        <v/>
      </c>
      <c r="BK1437" s="24" t="str">
        <f t="shared" si="413"/>
        <v/>
      </c>
      <c r="BL1437" s="24" t="str">
        <f t="shared" si="414"/>
        <v/>
      </c>
      <c r="BM1437" s="24" t="str">
        <f t="shared" si="415"/>
        <v/>
      </c>
      <c r="BN1437" s="24" t="str">
        <f t="shared" si="416"/>
        <v/>
      </c>
    </row>
    <row r="1438" spans="1:66">
      <c r="A1438" s="20"/>
      <c r="B1438" s="20"/>
      <c r="C1438" s="20"/>
      <c r="D1438" s="20"/>
      <c r="E1438" s="20"/>
      <c r="F1438" s="20"/>
      <c r="G1438" s="20"/>
      <c r="H1438" s="20"/>
      <c r="I1438" s="20"/>
      <c r="J1438" s="20"/>
      <c r="K1438" s="20"/>
      <c r="L1438" s="20"/>
      <c r="M1438" s="20"/>
      <c r="N1438" s="20"/>
      <c r="O1438" s="20"/>
      <c r="P1438" s="20"/>
      <c r="Q1438" s="20"/>
      <c r="R1438" s="20"/>
      <c r="S1438" s="20"/>
      <c r="T1438" s="20"/>
      <c r="U1438" s="20"/>
      <c r="V1438" s="20"/>
      <c r="W1438" s="20"/>
      <c r="X1438" s="20"/>
      <c r="Y1438" s="20"/>
      <c r="Z1438" s="20"/>
      <c r="AA1438" s="20"/>
      <c r="AB1438" s="20"/>
      <c r="AC1438" s="20"/>
      <c r="AD1438" s="20"/>
      <c r="AE1438" s="27"/>
      <c r="AF1438" t="str">
        <f>IF(AK1438="","",IF(AK1438&gt;0,COUNT($AG$2:AG1438),""))</f>
        <v/>
      </c>
      <c r="AG1438" s="24">
        <f t="shared" si="399"/>
        <v>5</v>
      </c>
      <c r="AH1438" s="24">
        <f>IF(AND($AJ$1=5),'Data Entry'!C1443,"")</f>
        <v>0</v>
      </c>
      <c r="AI1438" s="24">
        <f>IF(AND($AJ$1=5),'Data Entry'!D1443,"")</f>
        <v>0</v>
      </c>
      <c r="AJ1438" s="24" t="str">
        <f t="shared" si="400"/>
        <v/>
      </c>
      <c r="AK1438" s="24">
        <f>IF(AND($AJ$1=5),'Data Entry'!F1443,"")</f>
        <v>0</v>
      </c>
      <c r="AL1438" s="24" t="str">
        <f t="shared" si="401"/>
        <v/>
      </c>
      <c r="AM1438" s="24">
        <f>IF(AND($AJ$1=5),'Data Entry'!G1443,"")</f>
        <v>0</v>
      </c>
      <c r="AN1438" s="24" t="str">
        <f t="shared" si="402"/>
        <v/>
      </c>
      <c r="AO1438" s="24" t="str">
        <f t="shared" si="403"/>
        <v/>
      </c>
      <c r="AP1438" s="24">
        <f>IF(AND($AJ$1=5),'Data Entry'!E1443,"")</f>
        <v>0</v>
      </c>
      <c r="AQ1438" s="24">
        <f>IF(AND($AJ$1=5),'Data Entry'!H1443,"")</f>
        <v>0</v>
      </c>
      <c r="AR1438" s="24">
        <f>IF(AND($AJ$1=5),'Data Entry'!I1443,"")</f>
        <v>0</v>
      </c>
      <c r="AS1438" s="24" t="str">
        <f t="shared" si="404"/>
        <v/>
      </c>
      <c r="AT1438" s="24" t="str">
        <f t="shared" si="405"/>
        <v/>
      </c>
      <c r="AU1438" s="24" t="str">
        <f t="shared" si="406"/>
        <v/>
      </c>
      <c r="AV1438" s="24" t="str">
        <f t="shared" si="407"/>
        <v/>
      </c>
      <c r="AX1438" t="str">
        <f>IF(BC1438="","",IF(BC1438&gt;0,COUNT($AY$2:AY1438),""))</f>
        <v/>
      </c>
      <c r="AY1438" s="24" t="str">
        <f t="shared" si="408"/>
        <v/>
      </c>
      <c r="AZ1438" s="24" t="str">
        <f>IF(AND($BB$1=5,$BC$1=AH1438),'Data Entry'!C1443,"")</f>
        <v/>
      </c>
      <c r="BA1438" s="24" t="str">
        <f>IF(AND($BB$1=5,AG1438=5,$BC$1=AH1438),'Data Entry'!D1443,"")</f>
        <v/>
      </c>
      <c r="BB1438" s="24" t="str">
        <f t="shared" si="409"/>
        <v/>
      </c>
      <c r="BC1438" s="24" t="str">
        <f>IF(AND($BB$1=5,AG1438=5,$BC$1=AH1438),'Data Entry'!F1443,"")</f>
        <v/>
      </c>
      <c r="BD1438" s="24" t="str">
        <f t="shared" si="410"/>
        <v/>
      </c>
      <c r="BE1438" s="24" t="str">
        <f>IF(AND($BB$1=5,AG1438=5,$BC$1=AH1438),'Data Entry'!G1443,"")</f>
        <v/>
      </c>
      <c r="BF1438" s="24" t="str">
        <f t="shared" si="411"/>
        <v/>
      </c>
      <c r="BG1438" s="24" t="str">
        <f t="shared" si="412"/>
        <v/>
      </c>
      <c r="BH1438" s="24" t="str">
        <f>IF(AND($BB$1=5,AG1438=5,$BC$1=AH1438),'Data Entry'!E1443,"")</f>
        <v/>
      </c>
      <c r="BI1438" s="24" t="str">
        <f>IF(AND($BB$1=5,AG1438=5,$BC$1=AH1438),'Data Entry'!H1443,"")</f>
        <v/>
      </c>
      <c r="BJ1438" s="24" t="str">
        <f>IF(AND($BB$1=5,AG1438=5,$BC$1=AH1438),'Data Entry'!I1443,"")</f>
        <v/>
      </c>
      <c r="BK1438" s="24" t="str">
        <f t="shared" si="413"/>
        <v/>
      </c>
      <c r="BL1438" s="24" t="str">
        <f t="shared" si="414"/>
        <v/>
      </c>
      <c r="BM1438" s="24" t="str">
        <f t="shared" si="415"/>
        <v/>
      </c>
      <c r="BN1438" s="24" t="str">
        <f t="shared" si="416"/>
        <v/>
      </c>
    </row>
    <row r="1439" spans="1:66">
      <c r="A1439" s="20"/>
      <c r="B1439" s="20"/>
      <c r="C1439" s="20"/>
      <c r="D1439" s="20"/>
      <c r="E1439" s="20"/>
      <c r="F1439" s="20"/>
      <c r="G1439" s="20"/>
      <c r="H1439" s="20"/>
      <c r="I1439" s="20"/>
      <c r="J1439" s="20"/>
      <c r="K1439" s="20"/>
      <c r="L1439" s="20"/>
      <c r="M1439" s="20"/>
      <c r="N1439" s="20"/>
      <c r="O1439" s="20"/>
      <c r="P1439" s="20"/>
      <c r="Q1439" s="20"/>
      <c r="R1439" s="20"/>
      <c r="S1439" s="20"/>
      <c r="T1439" s="20"/>
      <c r="U1439" s="20"/>
      <c r="V1439" s="20"/>
      <c r="W1439" s="20"/>
      <c r="X1439" s="20"/>
      <c r="Y1439" s="20"/>
      <c r="Z1439" s="20"/>
      <c r="AA1439" s="20"/>
      <c r="AB1439" s="20"/>
      <c r="AC1439" s="20"/>
      <c r="AD1439" s="20"/>
      <c r="AE1439" s="27"/>
      <c r="AF1439" t="str">
        <f>IF(AK1439="","",IF(AK1439&gt;0,COUNT($AG$2:AG1439),""))</f>
        <v/>
      </c>
      <c r="AG1439" s="24">
        <f t="shared" si="399"/>
        <v>5</v>
      </c>
      <c r="AH1439" s="24">
        <f>IF(AND($AJ$1=5),'Data Entry'!C1444,"")</f>
        <v>0</v>
      </c>
      <c r="AI1439" s="24">
        <f>IF(AND($AJ$1=5),'Data Entry'!D1444,"")</f>
        <v>0</v>
      </c>
      <c r="AJ1439" s="24" t="str">
        <f t="shared" si="400"/>
        <v/>
      </c>
      <c r="AK1439" s="24">
        <f>IF(AND($AJ$1=5),'Data Entry'!F1444,"")</f>
        <v>0</v>
      </c>
      <c r="AL1439" s="24" t="str">
        <f t="shared" si="401"/>
        <v/>
      </c>
      <c r="AM1439" s="24">
        <f>IF(AND($AJ$1=5),'Data Entry'!G1444,"")</f>
        <v>0</v>
      </c>
      <c r="AN1439" s="24" t="str">
        <f t="shared" si="402"/>
        <v/>
      </c>
      <c r="AO1439" s="24" t="str">
        <f t="shared" si="403"/>
        <v/>
      </c>
      <c r="AP1439" s="24">
        <f>IF(AND($AJ$1=5),'Data Entry'!E1444,"")</f>
        <v>0</v>
      </c>
      <c r="AQ1439" s="24">
        <f>IF(AND($AJ$1=5),'Data Entry'!H1444,"")</f>
        <v>0</v>
      </c>
      <c r="AR1439" s="24">
        <f>IF(AND($AJ$1=5),'Data Entry'!I1444,"")</f>
        <v>0</v>
      </c>
      <c r="AS1439" s="24" t="str">
        <f t="shared" si="404"/>
        <v/>
      </c>
      <c r="AT1439" s="24" t="str">
        <f t="shared" si="405"/>
        <v/>
      </c>
      <c r="AU1439" s="24" t="str">
        <f t="shared" si="406"/>
        <v/>
      </c>
      <c r="AV1439" s="24" t="str">
        <f t="shared" si="407"/>
        <v/>
      </c>
      <c r="AX1439" t="str">
        <f>IF(BC1439="","",IF(BC1439&gt;0,COUNT($AY$2:AY1439),""))</f>
        <v/>
      </c>
      <c r="AY1439" s="24" t="str">
        <f t="shared" si="408"/>
        <v/>
      </c>
      <c r="AZ1439" s="24" t="str">
        <f>IF(AND($BB$1=5,$BC$1=AH1439),'Data Entry'!C1444,"")</f>
        <v/>
      </c>
      <c r="BA1439" s="24" t="str">
        <f>IF(AND($BB$1=5,AG1439=5,$BC$1=AH1439),'Data Entry'!D1444,"")</f>
        <v/>
      </c>
      <c r="BB1439" s="24" t="str">
        <f t="shared" si="409"/>
        <v/>
      </c>
      <c r="BC1439" s="24" t="str">
        <f>IF(AND($BB$1=5,AG1439=5,$BC$1=AH1439),'Data Entry'!F1444,"")</f>
        <v/>
      </c>
      <c r="BD1439" s="24" t="str">
        <f t="shared" si="410"/>
        <v/>
      </c>
      <c r="BE1439" s="24" t="str">
        <f>IF(AND($BB$1=5,AG1439=5,$BC$1=AH1439),'Data Entry'!G1444,"")</f>
        <v/>
      </c>
      <c r="BF1439" s="24" t="str">
        <f t="shared" si="411"/>
        <v/>
      </c>
      <c r="BG1439" s="24" t="str">
        <f t="shared" si="412"/>
        <v/>
      </c>
      <c r="BH1439" s="24" t="str">
        <f>IF(AND($BB$1=5,AG1439=5,$BC$1=AH1439),'Data Entry'!E1444,"")</f>
        <v/>
      </c>
      <c r="BI1439" s="24" t="str">
        <f>IF(AND($BB$1=5,AG1439=5,$BC$1=AH1439),'Data Entry'!H1444,"")</f>
        <v/>
      </c>
      <c r="BJ1439" s="24" t="str">
        <f>IF(AND($BB$1=5,AG1439=5,$BC$1=AH1439),'Data Entry'!I1444,"")</f>
        <v/>
      </c>
      <c r="BK1439" s="24" t="str">
        <f t="shared" si="413"/>
        <v/>
      </c>
      <c r="BL1439" s="24" t="str">
        <f t="shared" si="414"/>
        <v/>
      </c>
      <c r="BM1439" s="24" t="str">
        <f t="shared" si="415"/>
        <v/>
      </c>
      <c r="BN1439" s="24" t="str">
        <f t="shared" si="416"/>
        <v/>
      </c>
    </row>
    <row r="1440" spans="1:66">
      <c r="A1440" s="20"/>
      <c r="B1440" s="20"/>
      <c r="C1440" s="20"/>
      <c r="D1440" s="20"/>
      <c r="E1440" s="20"/>
      <c r="F1440" s="20"/>
      <c r="G1440" s="20"/>
      <c r="H1440" s="20"/>
      <c r="I1440" s="20"/>
      <c r="J1440" s="20"/>
      <c r="K1440" s="20"/>
      <c r="L1440" s="20"/>
      <c r="M1440" s="20"/>
      <c r="N1440" s="20"/>
      <c r="O1440" s="20"/>
      <c r="P1440" s="20"/>
      <c r="Q1440" s="20"/>
      <c r="R1440" s="20"/>
      <c r="S1440" s="20"/>
      <c r="T1440" s="20"/>
      <c r="U1440" s="20"/>
      <c r="V1440" s="20"/>
      <c r="W1440" s="20"/>
      <c r="X1440" s="20"/>
      <c r="Y1440" s="20"/>
      <c r="Z1440" s="20"/>
      <c r="AA1440" s="20"/>
      <c r="AB1440" s="20"/>
      <c r="AC1440" s="20"/>
      <c r="AD1440" s="20"/>
      <c r="AE1440" s="27"/>
      <c r="AF1440" t="str">
        <f>IF(AK1440="","",IF(AK1440&gt;0,COUNT($AG$2:AG1440),""))</f>
        <v/>
      </c>
      <c r="AG1440" s="24">
        <f t="shared" si="399"/>
        <v>5</v>
      </c>
      <c r="AH1440" s="24">
        <f>IF(AND($AJ$1=5),'Data Entry'!C1445,"")</f>
        <v>0</v>
      </c>
      <c r="AI1440" s="24">
        <f>IF(AND($AJ$1=5),'Data Entry'!D1445,"")</f>
        <v>0</v>
      </c>
      <c r="AJ1440" s="24" t="str">
        <f t="shared" si="400"/>
        <v/>
      </c>
      <c r="AK1440" s="24">
        <f>IF(AND($AJ$1=5),'Data Entry'!F1445,"")</f>
        <v>0</v>
      </c>
      <c r="AL1440" s="24" t="str">
        <f t="shared" si="401"/>
        <v/>
      </c>
      <c r="AM1440" s="24">
        <f>IF(AND($AJ$1=5),'Data Entry'!G1445,"")</f>
        <v>0</v>
      </c>
      <c r="AN1440" s="24" t="str">
        <f t="shared" si="402"/>
        <v/>
      </c>
      <c r="AO1440" s="24" t="str">
        <f t="shared" si="403"/>
        <v/>
      </c>
      <c r="AP1440" s="24">
        <f>IF(AND($AJ$1=5),'Data Entry'!E1445,"")</f>
        <v>0</v>
      </c>
      <c r="AQ1440" s="24">
        <f>IF(AND($AJ$1=5),'Data Entry'!H1445,"")</f>
        <v>0</v>
      </c>
      <c r="AR1440" s="24">
        <f>IF(AND($AJ$1=5),'Data Entry'!I1445,"")</f>
        <v>0</v>
      </c>
      <c r="AS1440" s="24" t="str">
        <f t="shared" si="404"/>
        <v/>
      </c>
      <c r="AT1440" s="24" t="str">
        <f t="shared" si="405"/>
        <v/>
      </c>
      <c r="AU1440" s="24" t="str">
        <f t="shared" si="406"/>
        <v/>
      </c>
      <c r="AV1440" s="24" t="str">
        <f t="shared" si="407"/>
        <v/>
      </c>
      <c r="AX1440" t="str">
        <f>IF(BC1440="","",IF(BC1440&gt;0,COUNT($AY$2:AY1440),""))</f>
        <v/>
      </c>
      <c r="AY1440" s="24" t="str">
        <f t="shared" si="408"/>
        <v/>
      </c>
      <c r="AZ1440" s="24" t="str">
        <f>IF(AND($BB$1=5,$BC$1=AH1440),'Data Entry'!C1445,"")</f>
        <v/>
      </c>
      <c r="BA1440" s="24" t="str">
        <f>IF(AND($BB$1=5,AG1440=5,$BC$1=AH1440),'Data Entry'!D1445,"")</f>
        <v/>
      </c>
      <c r="BB1440" s="24" t="str">
        <f t="shared" si="409"/>
        <v/>
      </c>
      <c r="BC1440" s="24" t="str">
        <f>IF(AND($BB$1=5,AG1440=5,$BC$1=AH1440),'Data Entry'!F1445,"")</f>
        <v/>
      </c>
      <c r="BD1440" s="24" t="str">
        <f t="shared" si="410"/>
        <v/>
      </c>
      <c r="BE1440" s="24" t="str">
        <f>IF(AND($BB$1=5,AG1440=5,$BC$1=AH1440),'Data Entry'!G1445,"")</f>
        <v/>
      </c>
      <c r="BF1440" s="24" t="str">
        <f t="shared" si="411"/>
        <v/>
      </c>
      <c r="BG1440" s="24" t="str">
        <f t="shared" si="412"/>
        <v/>
      </c>
      <c r="BH1440" s="24" t="str">
        <f>IF(AND($BB$1=5,AG1440=5,$BC$1=AH1440),'Data Entry'!E1445,"")</f>
        <v/>
      </c>
      <c r="BI1440" s="24" t="str">
        <f>IF(AND($BB$1=5,AG1440=5,$BC$1=AH1440),'Data Entry'!H1445,"")</f>
        <v/>
      </c>
      <c r="BJ1440" s="24" t="str">
        <f>IF(AND($BB$1=5,AG1440=5,$BC$1=AH1440),'Data Entry'!I1445,"")</f>
        <v/>
      </c>
      <c r="BK1440" s="24" t="str">
        <f t="shared" si="413"/>
        <v/>
      </c>
      <c r="BL1440" s="24" t="str">
        <f t="shared" si="414"/>
        <v/>
      </c>
      <c r="BM1440" s="24" t="str">
        <f t="shared" si="415"/>
        <v/>
      </c>
      <c r="BN1440" s="24" t="str">
        <f t="shared" si="416"/>
        <v/>
      </c>
    </row>
    <row r="1441" spans="1:66">
      <c r="A1441" s="20"/>
      <c r="B1441" s="20"/>
      <c r="C1441" s="20"/>
      <c r="D1441" s="20"/>
      <c r="E1441" s="20"/>
      <c r="F1441" s="20"/>
      <c r="G1441" s="20"/>
      <c r="H1441" s="20"/>
      <c r="I1441" s="20"/>
      <c r="J1441" s="20"/>
      <c r="K1441" s="20"/>
      <c r="L1441" s="20"/>
      <c r="M1441" s="20"/>
      <c r="N1441" s="20"/>
      <c r="O1441" s="20"/>
      <c r="P1441" s="20"/>
      <c r="Q1441" s="20"/>
      <c r="R1441" s="20"/>
      <c r="S1441" s="20"/>
      <c r="T1441" s="20"/>
      <c r="U1441" s="20"/>
      <c r="V1441" s="20"/>
      <c r="W1441" s="20"/>
      <c r="X1441" s="20"/>
      <c r="Y1441" s="20"/>
      <c r="Z1441" s="20"/>
      <c r="AA1441" s="20"/>
      <c r="AB1441" s="20"/>
      <c r="AC1441" s="20"/>
      <c r="AD1441" s="20"/>
      <c r="AE1441" s="27"/>
      <c r="AF1441" t="str">
        <f>IF(AK1441="","",IF(AK1441&gt;0,COUNT($AG$2:AG1441),""))</f>
        <v/>
      </c>
      <c r="AG1441" s="24">
        <f t="shared" si="399"/>
        <v>5</v>
      </c>
      <c r="AH1441" s="24">
        <f>IF(AND($AJ$1=5),'Data Entry'!C1446,"")</f>
        <v>0</v>
      </c>
      <c r="AI1441" s="24">
        <f>IF(AND($AJ$1=5),'Data Entry'!D1446,"")</f>
        <v>0</v>
      </c>
      <c r="AJ1441" s="24" t="str">
        <f t="shared" si="400"/>
        <v/>
      </c>
      <c r="AK1441" s="24">
        <f>IF(AND($AJ$1=5),'Data Entry'!F1446,"")</f>
        <v>0</v>
      </c>
      <c r="AL1441" s="24" t="str">
        <f t="shared" si="401"/>
        <v/>
      </c>
      <c r="AM1441" s="24">
        <f>IF(AND($AJ$1=5),'Data Entry'!G1446,"")</f>
        <v>0</v>
      </c>
      <c r="AN1441" s="24" t="str">
        <f t="shared" si="402"/>
        <v/>
      </c>
      <c r="AO1441" s="24" t="str">
        <f t="shared" si="403"/>
        <v/>
      </c>
      <c r="AP1441" s="24">
        <f>IF(AND($AJ$1=5),'Data Entry'!E1446,"")</f>
        <v>0</v>
      </c>
      <c r="AQ1441" s="24">
        <f>IF(AND($AJ$1=5),'Data Entry'!H1446,"")</f>
        <v>0</v>
      </c>
      <c r="AR1441" s="24">
        <f>IF(AND($AJ$1=5),'Data Entry'!I1446,"")</f>
        <v>0</v>
      </c>
      <c r="AS1441" s="24" t="str">
        <f t="shared" si="404"/>
        <v/>
      </c>
      <c r="AT1441" s="24" t="str">
        <f t="shared" si="405"/>
        <v/>
      </c>
      <c r="AU1441" s="24" t="str">
        <f t="shared" si="406"/>
        <v/>
      </c>
      <c r="AV1441" s="24" t="str">
        <f t="shared" si="407"/>
        <v/>
      </c>
      <c r="AX1441" t="str">
        <f>IF(BC1441="","",IF(BC1441&gt;0,COUNT($AY$2:AY1441),""))</f>
        <v/>
      </c>
      <c r="AY1441" s="24" t="str">
        <f t="shared" si="408"/>
        <v/>
      </c>
      <c r="AZ1441" s="24" t="str">
        <f>IF(AND($BB$1=5,$BC$1=AH1441),'Data Entry'!C1446,"")</f>
        <v/>
      </c>
      <c r="BA1441" s="24" t="str">
        <f>IF(AND($BB$1=5,AG1441=5,$BC$1=AH1441),'Data Entry'!D1446,"")</f>
        <v/>
      </c>
      <c r="BB1441" s="24" t="str">
        <f t="shared" si="409"/>
        <v/>
      </c>
      <c r="BC1441" s="24" t="str">
        <f>IF(AND($BB$1=5,AG1441=5,$BC$1=AH1441),'Data Entry'!F1446,"")</f>
        <v/>
      </c>
      <c r="BD1441" s="24" t="str">
        <f t="shared" si="410"/>
        <v/>
      </c>
      <c r="BE1441" s="24" t="str">
        <f>IF(AND($BB$1=5,AG1441=5,$BC$1=AH1441),'Data Entry'!G1446,"")</f>
        <v/>
      </c>
      <c r="BF1441" s="24" t="str">
        <f t="shared" si="411"/>
        <v/>
      </c>
      <c r="BG1441" s="24" t="str">
        <f t="shared" si="412"/>
        <v/>
      </c>
      <c r="BH1441" s="24" t="str">
        <f>IF(AND($BB$1=5,AG1441=5,$BC$1=AH1441),'Data Entry'!E1446,"")</f>
        <v/>
      </c>
      <c r="BI1441" s="24" t="str">
        <f>IF(AND($BB$1=5,AG1441=5,$BC$1=AH1441),'Data Entry'!H1446,"")</f>
        <v/>
      </c>
      <c r="BJ1441" s="24" t="str">
        <f>IF(AND($BB$1=5,AG1441=5,$BC$1=AH1441),'Data Entry'!I1446,"")</f>
        <v/>
      </c>
      <c r="BK1441" s="24" t="str">
        <f t="shared" si="413"/>
        <v/>
      </c>
      <c r="BL1441" s="24" t="str">
        <f t="shared" si="414"/>
        <v/>
      </c>
      <c r="BM1441" s="24" t="str">
        <f t="shared" si="415"/>
        <v/>
      </c>
      <c r="BN1441" s="24" t="str">
        <f t="shared" si="416"/>
        <v/>
      </c>
    </row>
    <row r="1442" spans="1:66">
      <c r="A1442" s="20"/>
      <c r="B1442" s="20"/>
      <c r="C1442" s="20"/>
      <c r="D1442" s="20"/>
      <c r="E1442" s="20"/>
      <c r="F1442" s="20"/>
      <c r="G1442" s="20"/>
      <c r="H1442" s="20"/>
      <c r="I1442" s="20"/>
      <c r="J1442" s="20"/>
      <c r="K1442" s="20"/>
      <c r="L1442" s="20"/>
      <c r="M1442" s="20"/>
      <c r="N1442" s="20"/>
      <c r="O1442" s="20"/>
      <c r="P1442" s="20"/>
      <c r="Q1442" s="20"/>
      <c r="R1442" s="20"/>
      <c r="S1442" s="20"/>
      <c r="T1442" s="20"/>
      <c r="U1442" s="20"/>
      <c r="V1442" s="20"/>
      <c r="W1442" s="20"/>
      <c r="X1442" s="20"/>
      <c r="Y1442" s="20"/>
      <c r="Z1442" s="20"/>
      <c r="AA1442" s="20"/>
      <c r="AB1442" s="20"/>
      <c r="AC1442" s="20"/>
      <c r="AD1442" s="20"/>
      <c r="AE1442" s="27"/>
      <c r="AF1442" t="str">
        <f>IF(AK1442="","",IF(AK1442&gt;0,COUNT($AG$2:AG1442),""))</f>
        <v/>
      </c>
      <c r="AG1442" s="24">
        <f t="shared" si="399"/>
        <v>5</v>
      </c>
      <c r="AH1442" s="24">
        <f>IF(AND($AJ$1=5),'Data Entry'!C1447,"")</f>
        <v>0</v>
      </c>
      <c r="AI1442" s="24">
        <f>IF(AND($AJ$1=5),'Data Entry'!D1447,"")</f>
        <v>0</v>
      </c>
      <c r="AJ1442" s="24" t="str">
        <f t="shared" si="400"/>
        <v/>
      </c>
      <c r="AK1442" s="24">
        <f>IF(AND($AJ$1=5),'Data Entry'!F1447,"")</f>
        <v>0</v>
      </c>
      <c r="AL1442" s="24" t="str">
        <f t="shared" si="401"/>
        <v/>
      </c>
      <c r="AM1442" s="24">
        <f>IF(AND($AJ$1=5),'Data Entry'!G1447,"")</f>
        <v>0</v>
      </c>
      <c r="AN1442" s="24" t="str">
        <f t="shared" si="402"/>
        <v/>
      </c>
      <c r="AO1442" s="24" t="str">
        <f t="shared" si="403"/>
        <v/>
      </c>
      <c r="AP1442" s="24">
        <f>IF(AND($AJ$1=5),'Data Entry'!E1447,"")</f>
        <v>0</v>
      </c>
      <c r="AQ1442" s="24">
        <f>IF(AND($AJ$1=5),'Data Entry'!H1447,"")</f>
        <v>0</v>
      </c>
      <c r="AR1442" s="24">
        <f>IF(AND($AJ$1=5),'Data Entry'!I1447,"")</f>
        <v>0</v>
      </c>
      <c r="AS1442" s="24" t="str">
        <f t="shared" si="404"/>
        <v/>
      </c>
      <c r="AT1442" s="24" t="str">
        <f t="shared" si="405"/>
        <v/>
      </c>
      <c r="AU1442" s="24" t="str">
        <f t="shared" si="406"/>
        <v/>
      </c>
      <c r="AV1442" s="24" t="str">
        <f t="shared" si="407"/>
        <v/>
      </c>
      <c r="AX1442" t="str">
        <f>IF(BC1442="","",IF(BC1442&gt;0,COUNT($AY$2:AY1442),""))</f>
        <v/>
      </c>
      <c r="AY1442" s="24" t="str">
        <f t="shared" si="408"/>
        <v/>
      </c>
      <c r="AZ1442" s="24" t="str">
        <f>IF(AND($BB$1=5,$BC$1=AH1442),'Data Entry'!C1447,"")</f>
        <v/>
      </c>
      <c r="BA1442" s="24" t="str">
        <f>IF(AND($BB$1=5,AG1442=5,$BC$1=AH1442),'Data Entry'!D1447,"")</f>
        <v/>
      </c>
      <c r="BB1442" s="24" t="str">
        <f t="shared" si="409"/>
        <v/>
      </c>
      <c r="BC1442" s="24" t="str">
        <f>IF(AND($BB$1=5,AG1442=5,$BC$1=AH1442),'Data Entry'!F1447,"")</f>
        <v/>
      </c>
      <c r="BD1442" s="24" t="str">
        <f t="shared" si="410"/>
        <v/>
      </c>
      <c r="BE1442" s="24" t="str">
        <f>IF(AND($BB$1=5,AG1442=5,$BC$1=AH1442),'Data Entry'!G1447,"")</f>
        <v/>
      </c>
      <c r="BF1442" s="24" t="str">
        <f t="shared" si="411"/>
        <v/>
      </c>
      <c r="BG1442" s="24" t="str">
        <f t="shared" si="412"/>
        <v/>
      </c>
      <c r="BH1442" s="24" t="str">
        <f>IF(AND($BB$1=5,AG1442=5,$BC$1=AH1442),'Data Entry'!E1447,"")</f>
        <v/>
      </c>
      <c r="BI1442" s="24" t="str">
        <f>IF(AND($BB$1=5,AG1442=5,$BC$1=AH1442),'Data Entry'!H1447,"")</f>
        <v/>
      </c>
      <c r="BJ1442" s="24" t="str">
        <f>IF(AND($BB$1=5,AG1442=5,$BC$1=AH1442),'Data Entry'!I1447,"")</f>
        <v/>
      </c>
      <c r="BK1442" s="24" t="str">
        <f t="shared" si="413"/>
        <v/>
      </c>
      <c r="BL1442" s="24" t="str">
        <f t="shared" si="414"/>
        <v/>
      </c>
      <c r="BM1442" s="24" t="str">
        <f t="shared" si="415"/>
        <v/>
      </c>
      <c r="BN1442" s="24" t="str">
        <f t="shared" si="416"/>
        <v/>
      </c>
    </row>
    <row r="1443" spans="1:66">
      <c r="A1443" s="20"/>
      <c r="B1443" s="20"/>
      <c r="C1443" s="20"/>
      <c r="D1443" s="20"/>
      <c r="E1443" s="20"/>
      <c r="F1443" s="20"/>
      <c r="G1443" s="20"/>
      <c r="H1443" s="20"/>
      <c r="I1443" s="20"/>
      <c r="J1443" s="20"/>
      <c r="K1443" s="20"/>
      <c r="L1443" s="20"/>
      <c r="M1443" s="20"/>
      <c r="N1443" s="20"/>
      <c r="O1443" s="20"/>
      <c r="P1443" s="20"/>
      <c r="Q1443" s="20"/>
      <c r="R1443" s="20"/>
      <c r="S1443" s="20"/>
      <c r="T1443" s="20"/>
      <c r="U1443" s="20"/>
      <c r="V1443" s="20"/>
      <c r="W1443" s="20"/>
      <c r="X1443" s="20"/>
      <c r="Y1443" s="20"/>
      <c r="Z1443" s="20"/>
      <c r="AA1443" s="20"/>
      <c r="AB1443" s="20"/>
      <c r="AC1443" s="20"/>
      <c r="AD1443" s="20"/>
      <c r="AE1443" s="27"/>
      <c r="AF1443" t="str">
        <f>IF(AK1443="","",IF(AK1443&gt;0,COUNT($AG$2:AG1443),""))</f>
        <v/>
      </c>
      <c r="AG1443" s="24">
        <f t="shared" si="399"/>
        <v>5</v>
      </c>
      <c r="AH1443" s="24">
        <f>IF(AND($AJ$1=5),'Data Entry'!C1448,"")</f>
        <v>0</v>
      </c>
      <c r="AI1443" s="24">
        <f>IF(AND($AJ$1=5),'Data Entry'!D1448,"")</f>
        <v>0</v>
      </c>
      <c r="AJ1443" s="24" t="str">
        <f t="shared" si="400"/>
        <v/>
      </c>
      <c r="AK1443" s="24">
        <f>IF(AND($AJ$1=5),'Data Entry'!F1448,"")</f>
        <v>0</v>
      </c>
      <c r="AL1443" s="24" t="str">
        <f t="shared" si="401"/>
        <v/>
      </c>
      <c r="AM1443" s="24">
        <f>IF(AND($AJ$1=5),'Data Entry'!G1448,"")</f>
        <v>0</v>
      </c>
      <c r="AN1443" s="24" t="str">
        <f t="shared" si="402"/>
        <v/>
      </c>
      <c r="AO1443" s="24" t="str">
        <f t="shared" si="403"/>
        <v/>
      </c>
      <c r="AP1443" s="24">
        <f>IF(AND($AJ$1=5),'Data Entry'!E1448,"")</f>
        <v>0</v>
      </c>
      <c r="AQ1443" s="24">
        <f>IF(AND($AJ$1=5),'Data Entry'!H1448,"")</f>
        <v>0</v>
      </c>
      <c r="AR1443" s="24">
        <f>IF(AND($AJ$1=5),'Data Entry'!I1448,"")</f>
        <v>0</v>
      </c>
      <c r="AS1443" s="24" t="str">
        <f t="shared" si="404"/>
        <v/>
      </c>
      <c r="AT1443" s="24" t="str">
        <f t="shared" si="405"/>
        <v/>
      </c>
      <c r="AU1443" s="24" t="str">
        <f t="shared" si="406"/>
        <v/>
      </c>
      <c r="AV1443" s="24" t="str">
        <f t="shared" si="407"/>
        <v/>
      </c>
      <c r="AX1443" t="str">
        <f>IF(BC1443="","",IF(BC1443&gt;0,COUNT($AY$2:AY1443),""))</f>
        <v/>
      </c>
      <c r="AY1443" s="24" t="str">
        <f t="shared" si="408"/>
        <v/>
      </c>
      <c r="AZ1443" s="24" t="str">
        <f>IF(AND($BB$1=5,$BC$1=AH1443),'Data Entry'!C1448,"")</f>
        <v/>
      </c>
      <c r="BA1443" s="24" t="str">
        <f>IF(AND($BB$1=5,AG1443=5,$BC$1=AH1443),'Data Entry'!D1448,"")</f>
        <v/>
      </c>
      <c r="BB1443" s="24" t="str">
        <f t="shared" si="409"/>
        <v/>
      </c>
      <c r="BC1443" s="24" t="str">
        <f>IF(AND($BB$1=5,AG1443=5,$BC$1=AH1443),'Data Entry'!F1448,"")</f>
        <v/>
      </c>
      <c r="BD1443" s="24" t="str">
        <f t="shared" si="410"/>
        <v/>
      </c>
      <c r="BE1443" s="24" t="str">
        <f>IF(AND($BB$1=5,AG1443=5,$BC$1=AH1443),'Data Entry'!G1448,"")</f>
        <v/>
      </c>
      <c r="BF1443" s="24" t="str">
        <f t="shared" si="411"/>
        <v/>
      </c>
      <c r="BG1443" s="24" t="str">
        <f t="shared" si="412"/>
        <v/>
      </c>
      <c r="BH1443" s="24" t="str">
        <f>IF(AND($BB$1=5,AG1443=5,$BC$1=AH1443),'Data Entry'!E1448,"")</f>
        <v/>
      </c>
      <c r="BI1443" s="24" t="str">
        <f>IF(AND($BB$1=5,AG1443=5,$BC$1=AH1443),'Data Entry'!H1448,"")</f>
        <v/>
      </c>
      <c r="BJ1443" s="24" t="str">
        <f>IF(AND($BB$1=5,AG1443=5,$BC$1=AH1443),'Data Entry'!I1448,"")</f>
        <v/>
      </c>
      <c r="BK1443" s="24" t="str">
        <f t="shared" si="413"/>
        <v/>
      </c>
      <c r="BL1443" s="24" t="str">
        <f t="shared" si="414"/>
        <v/>
      </c>
      <c r="BM1443" s="24" t="str">
        <f t="shared" si="415"/>
        <v/>
      </c>
      <c r="BN1443" s="24" t="str">
        <f t="shared" si="416"/>
        <v/>
      </c>
    </row>
    <row r="1444" spans="1:66">
      <c r="A1444" s="20"/>
      <c r="B1444" s="20"/>
      <c r="C1444" s="20"/>
      <c r="D1444" s="20"/>
      <c r="E1444" s="20"/>
      <c r="F1444" s="20"/>
      <c r="G1444" s="20"/>
      <c r="H1444" s="20"/>
      <c r="I1444" s="20"/>
      <c r="J1444" s="20"/>
      <c r="K1444" s="20"/>
      <c r="L1444" s="20"/>
      <c r="M1444" s="20"/>
      <c r="N1444" s="20"/>
      <c r="O1444" s="20"/>
      <c r="P1444" s="20"/>
      <c r="Q1444" s="20"/>
      <c r="R1444" s="20"/>
      <c r="S1444" s="20"/>
      <c r="T1444" s="20"/>
      <c r="U1444" s="20"/>
      <c r="V1444" s="20"/>
      <c r="W1444" s="20"/>
      <c r="X1444" s="20"/>
      <c r="Y1444" s="20"/>
      <c r="Z1444" s="20"/>
      <c r="AA1444" s="20"/>
      <c r="AB1444" s="20"/>
      <c r="AC1444" s="20"/>
      <c r="AD1444" s="20"/>
      <c r="AE1444" s="27"/>
      <c r="AF1444" t="str">
        <f>IF(AK1444="","",IF(AK1444&gt;0,COUNT($AG$2:AG1444),""))</f>
        <v/>
      </c>
      <c r="AG1444" s="24">
        <f t="shared" si="399"/>
        <v>5</v>
      </c>
      <c r="AH1444" s="24">
        <f>IF(AND($AJ$1=5),'Data Entry'!C1449,"")</f>
        <v>0</v>
      </c>
      <c r="AI1444" s="24">
        <f>IF(AND($AJ$1=5),'Data Entry'!D1449,"")</f>
        <v>0</v>
      </c>
      <c r="AJ1444" s="24" t="str">
        <f t="shared" si="400"/>
        <v/>
      </c>
      <c r="AK1444" s="24">
        <f>IF(AND($AJ$1=5),'Data Entry'!F1449,"")</f>
        <v>0</v>
      </c>
      <c r="AL1444" s="24" t="str">
        <f t="shared" si="401"/>
        <v/>
      </c>
      <c r="AM1444" s="24">
        <f>IF(AND($AJ$1=5),'Data Entry'!G1449,"")</f>
        <v>0</v>
      </c>
      <c r="AN1444" s="24" t="str">
        <f t="shared" si="402"/>
        <v/>
      </c>
      <c r="AO1444" s="24" t="str">
        <f t="shared" si="403"/>
        <v/>
      </c>
      <c r="AP1444" s="24">
        <f>IF(AND($AJ$1=5),'Data Entry'!E1449,"")</f>
        <v>0</v>
      </c>
      <c r="AQ1444" s="24">
        <f>IF(AND($AJ$1=5),'Data Entry'!H1449,"")</f>
        <v>0</v>
      </c>
      <c r="AR1444" s="24">
        <f>IF(AND($AJ$1=5),'Data Entry'!I1449,"")</f>
        <v>0</v>
      </c>
      <c r="AS1444" s="24" t="str">
        <f t="shared" si="404"/>
        <v/>
      </c>
      <c r="AT1444" s="24" t="str">
        <f t="shared" si="405"/>
        <v/>
      </c>
      <c r="AU1444" s="24" t="str">
        <f t="shared" si="406"/>
        <v/>
      </c>
      <c r="AV1444" s="24" t="str">
        <f t="shared" si="407"/>
        <v/>
      </c>
      <c r="AX1444" t="str">
        <f>IF(BC1444="","",IF(BC1444&gt;0,COUNT($AY$2:AY1444),""))</f>
        <v/>
      </c>
      <c r="AY1444" s="24" t="str">
        <f t="shared" si="408"/>
        <v/>
      </c>
      <c r="AZ1444" s="24" t="str">
        <f>IF(AND($BB$1=5,$BC$1=AH1444),'Data Entry'!C1449,"")</f>
        <v/>
      </c>
      <c r="BA1444" s="24" t="str">
        <f>IF(AND($BB$1=5,AG1444=5,$BC$1=AH1444),'Data Entry'!D1449,"")</f>
        <v/>
      </c>
      <c r="BB1444" s="24" t="str">
        <f t="shared" si="409"/>
        <v/>
      </c>
      <c r="BC1444" s="24" t="str">
        <f>IF(AND($BB$1=5,AG1444=5,$BC$1=AH1444),'Data Entry'!F1449,"")</f>
        <v/>
      </c>
      <c r="BD1444" s="24" t="str">
        <f t="shared" si="410"/>
        <v/>
      </c>
      <c r="BE1444" s="24" t="str">
        <f>IF(AND($BB$1=5,AG1444=5,$BC$1=AH1444),'Data Entry'!G1449,"")</f>
        <v/>
      </c>
      <c r="BF1444" s="24" t="str">
        <f t="shared" si="411"/>
        <v/>
      </c>
      <c r="BG1444" s="24" t="str">
        <f t="shared" si="412"/>
        <v/>
      </c>
      <c r="BH1444" s="24" t="str">
        <f>IF(AND($BB$1=5,AG1444=5,$BC$1=AH1444),'Data Entry'!E1449,"")</f>
        <v/>
      </c>
      <c r="BI1444" s="24" t="str">
        <f>IF(AND($BB$1=5,AG1444=5,$BC$1=AH1444),'Data Entry'!H1449,"")</f>
        <v/>
      </c>
      <c r="BJ1444" s="24" t="str">
        <f>IF(AND($BB$1=5,AG1444=5,$BC$1=AH1444),'Data Entry'!I1449,"")</f>
        <v/>
      </c>
      <c r="BK1444" s="24" t="str">
        <f t="shared" si="413"/>
        <v/>
      </c>
      <c r="BL1444" s="24" t="str">
        <f t="shared" si="414"/>
        <v/>
      </c>
      <c r="BM1444" s="24" t="str">
        <f t="shared" si="415"/>
        <v/>
      </c>
      <c r="BN1444" s="24" t="str">
        <f t="shared" si="416"/>
        <v/>
      </c>
    </row>
    <row r="1445" spans="1:66">
      <c r="A1445" s="20"/>
      <c r="B1445" s="20"/>
      <c r="C1445" s="20"/>
      <c r="D1445" s="20"/>
      <c r="E1445" s="20"/>
      <c r="F1445" s="20"/>
      <c r="G1445" s="20"/>
      <c r="H1445" s="20"/>
      <c r="I1445" s="20"/>
      <c r="J1445" s="20"/>
      <c r="K1445" s="20"/>
      <c r="L1445" s="20"/>
      <c r="M1445" s="20"/>
      <c r="N1445" s="20"/>
      <c r="O1445" s="20"/>
      <c r="P1445" s="20"/>
      <c r="Q1445" s="20"/>
      <c r="R1445" s="20"/>
      <c r="S1445" s="20"/>
      <c r="T1445" s="20"/>
      <c r="U1445" s="20"/>
      <c r="V1445" s="20"/>
      <c r="W1445" s="20"/>
      <c r="X1445" s="20"/>
      <c r="Y1445" s="20"/>
      <c r="Z1445" s="20"/>
      <c r="AA1445" s="20"/>
      <c r="AB1445" s="20"/>
      <c r="AC1445" s="20"/>
      <c r="AD1445" s="20"/>
      <c r="AE1445" s="27"/>
      <c r="AF1445" t="str">
        <f>IF(AK1445="","",IF(AK1445&gt;0,COUNT($AG$2:AG1445),""))</f>
        <v/>
      </c>
      <c r="AG1445" s="24">
        <f t="shared" si="399"/>
        <v>5</v>
      </c>
      <c r="AH1445" s="24">
        <f>IF(AND($AJ$1=5),'Data Entry'!C1450,"")</f>
        <v>0</v>
      </c>
      <c r="AI1445" s="24">
        <f>IF(AND($AJ$1=5),'Data Entry'!D1450,"")</f>
        <v>0</v>
      </c>
      <c r="AJ1445" s="24" t="str">
        <f t="shared" si="400"/>
        <v/>
      </c>
      <c r="AK1445" s="24">
        <f>IF(AND($AJ$1=5),'Data Entry'!F1450,"")</f>
        <v>0</v>
      </c>
      <c r="AL1445" s="24" t="str">
        <f t="shared" si="401"/>
        <v/>
      </c>
      <c r="AM1445" s="24">
        <f>IF(AND($AJ$1=5),'Data Entry'!G1450,"")</f>
        <v>0</v>
      </c>
      <c r="AN1445" s="24" t="str">
        <f t="shared" si="402"/>
        <v/>
      </c>
      <c r="AO1445" s="24" t="str">
        <f t="shared" si="403"/>
        <v/>
      </c>
      <c r="AP1445" s="24">
        <f>IF(AND($AJ$1=5),'Data Entry'!E1450,"")</f>
        <v>0</v>
      </c>
      <c r="AQ1445" s="24">
        <f>IF(AND($AJ$1=5),'Data Entry'!H1450,"")</f>
        <v>0</v>
      </c>
      <c r="AR1445" s="24">
        <f>IF(AND($AJ$1=5),'Data Entry'!I1450,"")</f>
        <v>0</v>
      </c>
      <c r="AS1445" s="24" t="str">
        <f t="shared" si="404"/>
        <v/>
      </c>
      <c r="AT1445" s="24" t="str">
        <f t="shared" si="405"/>
        <v/>
      </c>
      <c r="AU1445" s="24" t="str">
        <f t="shared" si="406"/>
        <v/>
      </c>
      <c r="AV1445" s="24" t="str">
        <f t="shared" si="407"/>
        <v/>
      </c>
      <c r="AX1445" t="str">
        <f>IF(BC1445="","",IF(BC1445&gt;0,COUNT($AY$2:AY1445),""))</f>
        <v/>
      </c>
      <c r="AY1445" s="24" t="str">
        <f t="shared" si="408"/>
        <v/>
      </c>
      <c r="AZ1445" s="24" t="str">
        <f>IF(AND($BB$1=5,$BC$1=AH1445),'Data Entry'!C1450,"")</f>
        <v/>
      </c>
      <c r="BA1445" s="24" t="str">
        <f>IF(AND($BB$1=5,AG1445=5,$BC$1=AH1445),'Data Entry'!D1450,"")</f>
        <v/>
      </c>
      <c r="BB1445" s="24" t="str">
        <f t="shared" si="409"/>
        <v/>
      </c>
      <c r="BC1445" s="24" t="str">
        <f>IF(AND($BB$1=5,AG1445=5,$BC$1=AH1445),'Data Entry'!F1450,"")</f>
        <v/>
      </c>
      <c r="BD1445" s="24" t="str">
        <f t="shared" si="410"/>
        <v/>
      </c>
      <c r="BE1445" s="24" t="str">
        <f>IF(AND($BB$1=5,AG1445=5,$BC$1=AH1445),'Data Entry'!G1450,"")</f>
        <v/>
      </c>
      <c r="BF1445" s="24" t="str">
        <f t="shared" si="411"/>
        <v/>
      </c>
      <c r="BG1445" s="24" t="str">
        <f t="shared" si="412"/>
        <v/>
      </c>
      <c r="BH1445" s="24" t="str">
        <f>IF(AND($BB$1=5,AG1445=5,$BC$1=AH1445),'Data Entry'!E1450,"")</f>
        <v/>
      </c>
      <c r="BI1445" s="24" t="str">
        <f>IF(AND($BB$1=5,AG1445=5,$BC$1=AH1445),'Data Entry'!H1450,"")</f>
        <v/>
      </c>
      <c r="BJ1445" s="24" t="str">
        <f>IF(AND($BB$1=5,AG1445=5,$BC$1=AH1445),'Data Entry'!I1450,"")</f>
        <v/>
      </c>
      <c r="BK1445" s="24" t="str">
        <f t="shared" si="413"/>
        <v/>
      </c>
      <c r="BL1445" s="24" t="str">
        <f t="shared" si="414"/>
        <v/>
      </c>
      <c r="BM1445" s="24" t="str">
        <f t="shared" si="415"/>
        <v/>
      </c>
      <c r="BN1445" s="24" t="str">
        <f t="shared" si="416"/>
        <v/>
      </c>
    </row>
    <row r="1446" spans="1:66">
      <c r="A1446" s="20"/>
      <c r="B1446" s="20"/>
      <c r="C1446" s="20"/>
      <c r="D1446" s="20"/>
      <c r="E1446" s="20"/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0"/>
      <c r="S1446" s="20"/>
      <c r="T1446" s="20"/>
      <c r="U1446" s="20"/>
      <c r="V1446" s="20"/>
      <c r="W1446" s="20"/>
      <c r="X1446" s="20"/>
      <c r="Y1446" s="20"/>
      <c r="Z1446" s="20"/>
      <c r="AA1446" s="20"/>
      <c r="AB1446" s="20"/>
      <c r="AC1446" s="20"/>
      <c r="AD1446" s="20"/>
      <c r="AE1446" s="27"/>
      <c r="AF1446" t="str">
        <f>IF(AK1446="","",IF(AK1446&gt;0,COUNT($AG$2:AG1446),""))</f>
        <v/>
      </c>
      <c r="AG1446" s="24">
        <f t="shared" si="399"/>
        <v>5</v>
      </c>
      <c r="AH1446" s="24">
        <f>IF(AND($AJ$1=5),'Data Entry'!C1451,"")</f>
        <v>0</v>
      </c>
      <c r="AI1446" s="24">
        <f>IF(AND($AJ$1=5),'Data Entry'!D1451,"")</f>
        <v>0</v>
      </c>
      <c r="AJ1446" s="24" t="str">
        <f t="shared" si="400"/>
        <v/>
      </c>
      <c r="AK1446" s="24">
        <f>IF(AND($AJ$1=5),'Data Entry'!F1451,"")</f>
        <v>0</v>
      </c>
      <c r="AL1446" s="24" t="str">
        <f t="shared" si="401"/>
        <v/>
      </c>
      <c r="AM1446" s="24">
        <f>IF(AND($AJ$1=5),'Data Entry'!G1451,"")</f>
        <v>0</v>
      </c>
      <c r="AN1446" s="24" t="str">
        <f t="shared" si="402"/>
        <v/>
      </c>
      <c r="AO1446" s="24" t="str">
        <f t="shared" si="403"/>
        <v/>
      </c>
      <c r="AP1446" s="24">
        <f>IF(AND($AJ$1=5),'Data Entry'!E1451,"")</f>
        <v>0</v>
      </c>
      <c r="AQ1446" s="24">
        <f>IF(AND($AJ$1=5),'Data Entry'!H1451,"")</f>
        <v>0</v>
      </c>
      <c r="AR1446" s="24">
        <f>IF(AND($AJ$1=5),'Data Entry'!I1451,"")</f>
        <v>0</v>
      </c>
      <c r="AS1446" s="24" t="str">
        <f t="shared" si="404"/>
        <v/>
      </c>
      <c r="AT1446" s="24" t="str">
        <f t="shared" si="405"/>
        <v/>
      </c>
      <c r="AU1446" s="24" t="str">
        <f t="shared" si="406"/>
        <v/>
      </c>
      <c r="AV1446" s="24" t="str">
        <f t="shared" si="407"/>
        <v/>
      </c>
      <c r="AX1446" t="str">
        <f>IF(BC1446="","",IF(BC1446&gt;0,COUNT($AY$2:AY1446),""))</f>
        <v/>
      </c>
      <c r="AY1446" s="24" t="str">
        <f t="shared" si="408"/>
        <v/>
      </c>
      <c r="AZ1446" s="24" t="str">
        <f>IF(AND($BB$1=5,$BC$1=AH1446),'Data Entry'!C1451,"")</f>
        <v/>
      </c>
      <c r="BA1446" s="24" t="str">
        <f>IF(AND($BB$1=5,AG1446=5,$BC$1=AH1446),'Data Entry'!D1451,"")</f>
        <v/>
      </c>
      <c r="BB1446" s="24" t="str">
        <f t="shared" si="409"/>
        <v/>
      </c>
      <c r="BC1446" s="24" t="str">
        <f>IF(AND($BB$1=5,AG1446=5,$BC$1=AH1446),'Data Entry'!F1451,"")</f>
        <v/>
      </c>
      <c r="BD1446" s="24" t="str">
        <f t="shared" si="410"/>
        <v/>
      </c>
      <c r="BE1446" s="24" t="str">
        <f>IF(AND($BB$1=5,AG1446=5,$BC$1=AH1446),'Data Entry'!G1451,"")</f>
        <v/>
      </c>
      <c r="BF1446" s="24" t="str">
        <f t="shared" si="411"/>
        <v/>
      </c>
      <c r="BG1446" s="24" t="str">
        <f t="shared" si="412"/>
        <v/>
      </c>
      <c r="BH1446" s="24" t="str">
        <f>IF(AND($BB$1=5,AG1446=5,$BC$1=AH1446),'Data Entry'!E1451,"")</f>
        <v/>
      </c>
      <c r="BI1446" s="24" t="str">
        <f>IF(AND($BB$1=5,AG1446=5,$BC$1=AH1446),'Data Entry'!H1451,"")</f>
        <v/>
      </c>
      <c r="BJ1446" s="24" t="str">
        <f>IF(AND($BB$1=5,AG1446=5,$BC$1=AH1446),'Data Entry'!I1451,"")</f>
        <v/>
      </c>
      <c r="BK1446" s="24" t="str">
        <f t="shared" si="413"/>
        <v/>
      </c>
      <c r="BL1446" s="24" t="str">
        <f t="shared" si="414"/>
        <v/>
      </c>
      <c r="BM1446" s="24" t="str">
        <f t="shared" si="415"/>
        <v/>
      </c>
      <c r="BN1446" s="24" t="str">
        <f t="shared" si="416"/>
        <v/>
      </c>
    </row>
    <row r="1447" spans="1:66">
      <c r="A1447" s="20"/>
      <c r="B1447" s="20"/>
      <c r="C1447" s="20"/>
      <c r="D1447" s="20"/>
      <c r="E1447" s="20"/>
      <c r="F1447" s="20"/>
      <c r="G1447" s="20"/>
      <c r="H1447" s="20"/>
      <c r="I1447" s="20"/>
      <c r="J1447" s="20"/>
      <c r="K1447" s="20"/>
      <c r="L1447" s="20"/>
      <c r="M1447" s="20"/>
      <c r="N1447" s="20"/>
      <c r="O1447" s="20"/>
      <c r="P1447" s="20"/>
      <c r="Q1447" s="20"/>
      <c r="R1447" s="20"/>
      <c r="S1447" s="20"/>
      <c r="T1447" s="20"/>
      <c r="U1447" s="20"/>
      <c r="V1447" s="20"/>
      <c r="W1447" s="20"/>
      <c r="X1447" s="20"/>
      <c r="Y1447" s="20"/>
      <c r="Z1447" s="20"/>
      <c r="AA1447" s="20"/>
      <c r="AB1447" s="20"/>
      <c r="AC1447" s="20"/>
      <c r="AD1447" s="20"/>
      <c r="AE1447" s="27"/>
      <c r="AF1447" t="str">
        <f>IF(AK1447="","",IF(AK1447&gt;0,COUNT($AG$2:AG1447),""))</f>
        <v/>
      </c>
      <c r="AG1447" s="24">
        <f t="shared" si="399"/>
        <v>5</v>
      </c>
      <c r="AH1447" s="24">
        <f>IF(AND($AJ$1=5),'Data Entry'!C1452,"")</f>
        <v>0</v>
      </c>
      <c r="AI1447" s="24">
        <f>IF(AND($AJ$1=5),'Data Entry'!D1452,"")</f>
        <v>0</v>
      </c>
      <c r="AJ1447" s="24" t="str">
        <f t="shared" si="400"/>
        <v/>
      </c>
      <c r="AK1447" s="24">
        <f>IF(AND($AJ$1=5),'Data Entry'!F1452,"")</f>
        <v>0</v>
      </c>
      <c r="AL1447" s="24" t="str">
        <f t="shared" si="401"/>
        <v/>
      </c>
      <c r="AM1447" s="24">
        <f>IF(AND($AJ$1=5),'Data Entry'!G1452,"")</f>
        <v>0</v>
      </c>
      <c r="AN1447" s="24" t="str">
        <f t="shared" si="402"/>
        <v/>
      </c>
      <c r="AO1447" s="24" t="str">
        <f t="shared" si="403"/>
        <v/>
      </c>
      <c r="AP1447" s="24">
        <f>IF(AND($AJ$1=5),'Data Entry'!E1452,"")</f>
        <v>0</v>
      </c>
      <c r="AQ1447" s="24">
        <f>IF(AND($AJ$1=5),'Data Entry'!H1452,"")</f>
        <v>0</v>
      </c>
      <c r="AR1447" s="24">
        <f>IF(AND($AJ$1=5),'Data Entry'!I1452,"")</f>
        <v>0</v>
      </c>
      <c r="AS1447" s="24" t="str">
        <f t="shared" si="404"/>
        <v/>
      </c>
      <c r="AT1447" s="24" t="str">
        <f t="shared" si="405"/>
        <v/>
      </c>
      <c r="AU1447" s="24" t="str">
        <f t="shared" si="406"/>
        <v/>
      </c>
      <c r="AV1447" s="24" t="str">
        <f t="shared" si="407"/>
        <v/>
      </c>
      <c r="AX1447" t="str">
        <f>IF(BC1447="","",IF(BC1447&gt;0,COUNT($AY$2:AY1447),""))</f>
        <v/>
      </c>
      <c r="AY1447" s="24" t="str">
        <f t="shared" si="408"/>
        <v/>
      </c>
      <c r="AZ1447" s="24" t="str">
        <f>IF(AND($BB$1=5,$BC$1=AH1447),'Data Entry'!C1452,"")</f>
        <v/>
      </c>
      <c r="BA1447" s="24" t="str">
        <f>IF(AND($BB$1=5,AG1447=5,$BC$1=AH1447),'Data Entry'!D1452,"")</f>
        <v/>
      </c>
      <c r="BB1447" s="24" t="str">
        <f t="shared" si="409"/>
        <v/>
      </c>
      <c r="BC1447" s="24" t="str">
        <f>IF(AND($BB$1=5,AG1447=5,$BC$1=AH1447),'Data Entry'!F1452,"")</f>
        <v/>
      </c>
      <c r="BD1447" s="24" t="str">
        <f t="shared" si="410"/>
        <v/>
      </c>
      <c r="BE1447" s="24" t="str">
        <f>IF(AND($BB$1=5,AG1447=5,$BC$1=AH1447),'Data Entry'!G1452,"")</f>
        <v/>
      </c>
      <c r="BF1447" s="24" t="str">
        <f t="shared" si="411"/>
        <v/>
      </c>
      <c r="BG1447" s="24" t="str">
        <f t="shared" si="412"/>
        <v/>
      </c>
      <c r="BH1447" s="24" t="str">
        <f>IF(AND($BB$1=5,AG1447=5,$BC$1=AH1447),'Data Entry'!E1452,"")</f>
        <v/>
      </c>
      <c r="BI1447" s="24" t="str">
        <f>IF(AND($BB$1=5,AG1447=5,$BC$1=AH1447),'Data Entry'!H1452,"")</f>
        <v/>
      </c>
      <c r="BJ1447" s="24" t="str">
        <f>IF(AND($BB$1=5,AG1447=5,$BC$1=AH1447),'Data Entry'!I1452,"")</f>
        <v/>
      </c>
      <c r="BK1447" s="24" t="str">
        <f t="shared" si="413"/>
        <v/>
      </c>
      <c r="BL1447" s="24" t="str">
        <f t="shared" si="414"/>
        <v/>
      </c>
      <c r="BM1447" s="24" t="str">
        <f t="shared" si="415"/>
        <v/>
      </c>
      <c r="BN1447" s="24" t="str">
        <f t="shared" si="416"/>
        <v/>
      </c>
    </row>
    <row r="1448" spans="1:66">
      <c r="A1448" s="20"/>
      <c r="B1448" s="20"/>
      <c r="C1448" s="20"/>
      <c r="D1448" s="20"/>
      <c r="E1448" s="20"/>
      <c r="F1448" s="20"/>
      <c r="G1448" s="20"/>
      <c r="H1448" s="20"/>
      <c r="I1448" s="20"/>
      <c r="J1448" s="20"/>
      <c r="K1448" s="20"/>
      <c r="L1448" s="20"/>
      <c r="M1448" s="20"/>
      <c r="N1448" s="20"/>
      <c r="O1448" s="20"/>
      <c r="P1448" s="20"/>
      <c r="Q1448" s="20"/>
      <c r="R1448" s="20"/>
      <c r="S1448" s="20"/>
      <c r="T1448" s="20"/>
      <c r="U1448" s="20"/>
      <c r="V1448" s="20"/>
      <c r="W1448" s="20"/>
      <c r="X1448" s="20"/>
      <c r="Y1448" s="20"/>
      <c r="Z1448" s="20"/>
      <c r="AA1448" s="20"/>
      <c r="AB1448" s="20"/>
      <c r="AC1448" s="20"/>
      <c r="AD1448" s="20"/>
      <c r="AE1448" s="27"/>
      <c r="AF1448" t="str">
        <f>IF(AK1448="","",IF(AK1448&gt;0,COUNT($AG$2:AG1448),""))</f>
        <v/>
      </c>
      <c r="AG1448" s="24">
        <f t="shared" si="399"/>
        <v>5</v>
      </c>
      <c r="AH1448" s="24">
        <f>IF(AND($AJ$1=5),'Data Entry'!C1453,"")</f>
        <v>0</v>
      </c>
      <c r="AI1448" s="24">
        <f>IF(AND($AJ$1=5),'Data Entry'!D1453,"")</f>
        <v>0</v>
      </c>
      <c r="AJ1448" s="24" t="str">
        <f t="shared" si="400"/>
        <v/>
      </c>
      <c r="AK1448" s="24">
        <f>IF(AND($AJ$1=5),'Data Entry'!F1453,"")</f>
        <v>0</v>
      </c>
      <c r="AL1448" s="24" t="str">
        <f t="shared" si="401"/>
        <v/>
      </c>
      <c r="AM1448" s="24">
        <f>IF(AND($AJ$1=5),'Data Entry'!G1453,"")</f>
        <v>0</v>
      </c>
      <c r="AN1448" s="24" t="str">
        <f t="shared" si="402"/>
        <v/>
      </c>
      <c r="AO1448" s="24" t="str">
        <f t="shared" si="403"/>
        <v/>
      </c>
      <c r="AP1448" s="24">
        <f>IF(AND($AJ$1=5),'Data Entry'!E1453,"")</f>
        <v>0</v>
      </c>
      <c r="AQ1448" s="24">
        <f>IF(AND($AJ$1=5),'Data Entry'!H1453,"")</f>
        <v>0</v>
      </c>
      <c r="AR1448" s="24">
        <f>IF(AND($AJ$1=5),'Data Entry'!I1453,"")</f>
        <v>0</v>
      </c>
      <c r="AS1448" s="24" t="str">
        <f t="shared" si="404"/>
        <v/>
      </c>
      <c r="AT1448" s="24" t="str">
        <f t="shared" si="405"/>
        <v/>
      </c>
      <c r="AU1448" s="24" t="str">
        <f t="shared" si="406"/>
        <v/>
      </c>
      <c r="AV1448" s="24" t="str">
        <f t="shared" si="407"/>
        <v/>
      </c>
      <c r="AX1448" t="str">
        <f>IF(BC1448="","",IF(BC1448&gt;0,COUNT($AY$2:AY1448),""))</f>
        <v/>
      </c>
      <c r="AY1448" s="24" t="str">
        <f t="shared" si="408"/>
        <v/>
      </c>
      <c r="AZ1448" s="24" t="str">
        <f>IF(AND($BB$1=5,$BC$1=AH1448),'Data Entry'!C1453,"")</f>
        <v/>
      </c>
      <c r="BA1448" s="24" t="str">
        <f>IF(AND($BB$1=5,AG1448=5,$BC$1=AH1448),'Data Entry'!D1453,"")</f>
        <v/>
      </c>
      <c r="BB1448" s="24" t="str">
        <f t="shared" si="409"/>
        <v/>
      </c>
      <c r="BC1448" s="24" t="str">
        <f>IF(AND($BB$1=5,AG1448=5,$BC$1=AH1448),'Data Entry'!F1453,"")</f>
        <v/>
      </c>
      <c r="BD1448" s="24" t="str">
        <f t="shared" si="410"/>
        <v/>
      </c>
      <c r="BE1448" s="24" t="str">
        <f>IF(AND($BB$1=5,AG1448=5,$BC$1=AH1448),'Data Entry'!G1453,"")</f>
        <v/>
      </c>
      <c r="BF1448" s="24" t="str">
        <f t="shared" si="411"/>
        <v/>
      </c>
      <c r="BG1448" s="24" t="str">
        <f t="shared" si="412"/>
        <v/>
      </c>
      <c r="BH1448" s="24" t="str">
        <f>IF(AND($BB$1=5,AG1448=5,$BC$1=AH1448),'Data Entry'!E1453,"")</f>
        <v/>
      </c>
      <c r="BI1448" s="24" t="str">
        <f>IF(AND($BB$1=5,AG1448=5,$BC$1=AH1448),'Data Entry'!H1453,"")</f>
        <v/>
      </c>
      <c r="BJ1448" s="24" t="str">
        <f>IF(AND($BB$1=5,AG1448=5,$BC$1=AH1448),'Data Entry'!I1453,"")</f>
        <v/>
      </c>
      <c r="BK1448" s="24" t="str">
        <f t="shared" si="413"/>
        <v/>
      </c>
      <c r="BL1448" s="24" t="str">
        <f t="shared" si="414"/>
        <v/>
      </c>
      <c r="BM1448" s="24" t="str">
        <f t="shared" si="415"/>
        <v/>
      </c>
      <c r="BN1448" s="24" t="str">
        <f t="shared" si="416"/>
        <v/>
      </c>
    </row>
    <row r="1449" spans="1:66">
      <c r="A1449" s="20"/>
      <c r="B1449" s="20"/>
      <c r="C1449" s="20"/>
      <c r="D1449" s="20"/>
      <c r="E1449" s="20"/>
      <c r="F1449" s="20"/>
      <c r="G1449" s="20"/>
      <c r="H1449" s="20"/>
      <c r="I1449" s="20"/>
      <c r="J1449" s="20"/>
      <c r="K1449" s="20"/>
      <c r="L1449" s="20"/>
      <c r="M1449" s="20"/>
      <c r="N1449" s="20"/>
      <c r="O1449" s="20"/>
      <c r="P1449" s="20"/>
      <c r="Q1449" s="20"/>
      <c r="R1449" s="20"/>
      <c r="S1449" s="20"/>
      <c r="T1449" s="20"/>
      <c r="U1449" s="20"/>
      <c r="V1449" s="20"/>
      <c r="W1449" s="20"/>
      <c r="X1449" s="20"/>
      <c r="Y1449" s="20"/>
      <c r="Z1449" s="20"/>
      <c r="AA1449" s="20"/>
      <c r="AB1449" s="20"/>
      <c r="AC1449" s="20"/>
      <c r="AD1449" s="20"/>
      <c r="AE1449" s="27"/>
      <c r="AF1449" t="str">
        <f>IF(AK1449="","",IF(AK1449&gt;0,COUNT($AG$2:AG1449),""))</f>
        <v/>
      </c>
      <c r="AG1449" s="24">
        <f t="shared" si="399"/>
        <v>5</v>
      </c>
      <c r="AH1449" s="24">
        <f>IF(AND($AJ$1=5),'Data Entry'!C1454,"")</f>
        <v>0</v>
      </c>
      <c r="AI1449" s="24">
        <f>IF(AND($AJ$1=5),'Data Entry'!D1454,"")</f>
        <v>0</v>
      </c>
      <c r="AJ1449" s="24" t="str">
        <f t="shared" si="400"/>
        <v/>
      </c>
      <c r="AK1449" s="24">
        <f>IF(AND($AJ$1=5),'Data Entry'!F1454,"")</f>
        <v>0</v>
      </c>
      <c r="AL1449" s="24" t="str">
        <f t="shared" si="401"/>
        <v/>
      </c>
      <c r="AM1449" s="24">
        <f>IF(AND($AJ$1=5),'Data Entry'!G1454,"")</f>
        <v>0</v>
      </c>
      <c r="AN1449" s="24" t="str">
        <f t="shared" si="402"/>
        <v/>
      </c>
      <c r="AO1449" s="24" t="str">
        <f t="shared" si="403"/>
        <v/>
      </c>
      <c r="AP1449" s="24">
        <f>IF(AND($AJ$1=5),'Data Entry'!E1454,"")</f>
        <v>0</v>
      </c>
      <c r="AQ1449" s="24">
        <f>IF(AND($AJ$1=5),'Data Entry'!H1454,"")</f>
        <v>0</v>
      </c>
      <c r="AR1449" s="24">
        <f>IF(AND($AJ$1=5),'Data Entry'!I1454,"")</f>
        <v>0</v>
      </c>
      <c r="AS1449" s="24" t="str">
        <f t="shared" si="404"/>
        <v/>
      </c>
      <c r="AT1449" s="24" t="str">
        <f t="shared" si="405"/>
        <v/>
      </c>
      <c r="AU1449" s="24" t="str">
        <f t="shared" si="406"/>
        <v/>
      </c>
      <c r="AV1449" s="24" t="str">
        <f t="shared" si="407"/>
        <v/>
      </c>
      <c r="AX1449" t="str">
        <f>IF(BC1449="","",IF(BC1449&gt;0,COUNT($AY$2:AY1449),""))</f>
        <v/>
      </c>
      <c r="AY1449" s="24" t="str">
        <f t="shared" si="408"/>
        <v/>
      </c>
      <c r="AZ1449" s="24" t="str">
        <f>IF(AND($BB$1=5,$BC$1=AH1449),'Data Entry'!C1454,"")</f>
        <v/>
      </c>
      <c r="BA1449" s="24" t="str">
        <f>IF(AND($BB$1=5,AG1449=5,$BC$1=AH1449),'Data Entry'!D1454,"")</f>
        <v/>
      </c>
      <c r="BB1449" s="24" t="str">
        <f t="shared" si="409"/>
        <v/>
      </c>
      <c r="BC1449" s="24" t="str">
        <f>IF(AND($BB$1=5,AG1449=5,$BC$1=AH1449),'Data Entry'!F1454,"")</f>
        <v/>
      </c>
      <c r="BD1449" s="24" t="str">
        <f t="shared" si="410"/>
        <v/>
      </c>
      <c r="BE1449" s="24" t="str">
        <f>IF(AND($BB$1=5,AG1449=5,$BC$1=AH1449),'Data Entry'!G1454,"")</f>
        <v/>
      </c>
      <c r="BF1449" s="24" t="str">
        <f t="shared" si="411"/>
        <v/>
      </c>
      <c r="BG1449" s="24" t="str">
        <f t="shared" si="412"/>
        <v/>
      </c>
      <c r="BH1449" s="24" t="str">
        <f>IF(AND($BB$1=5,AG1449=5,$BC$1=AH1449),'Data Entry'!E1454,"")</f>
        <v/>
      </c>
      <c r="BI1449" s="24" t="str">
        <f>IF(AND($BB$1=5,AG1449=5,$BC$1=AH1449),'Data Entry'!H1454,"")</f>
        <v/>
      </c>
      <c r="BJ1449" s="24" t="str">
        <f>IF(AND($BB$1=5,AG1449=5,$BC$1=AH1449),'Data Entry'!I1454,"")</f>
        <v/>
      </c>
      <c r="BK1449" s="24" t="str">
        <f t="shared" si="413"/>
        <v/>
      </c>
      <c r="BL1449" s="24" t="str">
        <f t="shared" si="414"/>
        <v/>
      </c>
      <c r="BM1449" s="24" t="str">
        <f t="shared" si="415"/>
        <v/>
      </c>
      <c r="BN1449" s="24" t="str">
        <f t="shared" si="416"/>
        <v/>
      </c>
    </row>
    <row r="1450" spans="1:66">
      <c r="A1450" s="20"/>
      <c r="B1450" s="20"/>
      <c r="C1450" s="20"/>
      <c r="D1450" s="20"/>
      <c r="E1450" s="20"/>
      <c r="F1450" s="20"/>
      <c r="G1450" s="20"/>
      <c r="H1450" s="20"/>
      <c r="I1450" s="20"/>
      <c r="J1450" s="20"/>
      <c r="K1450" s="20"/>
      <c r="L1450" s="20"/>
      <c r="M1450" s="20"/>
      <c r="N1450" s="20"/>
      <c r="O1450" s="20"/>
      <c r="P1450" s="20"/>
      <c r="Q1450" s="20"/>
      <c r="R1450" s="20"/>
      <c r="S1450" s="20"/>
      <c r="T1450" s="20"/>
      <c r="U1450" s="20"/>
      <c r="V1450" s="20"/>
      <c r="W1450" s="20"/>
      <c r="X1450" s="20"/>
      <c r="Y1450" s="20"/>
      <c r="Z1450" s="20"/>
      <c r="AA1450" s="20"/>
      <c r="AB1450" s="20"/>
      <c r="AC1450" s="20"/>
      <c r="AD1450" s="20"/>
      <c r="AE1450" s="27"/>
      <c r="AF1450" t="str">
        <f>IF(AK1450="","",IF(AK1450&gt;0,COUNT($AG$2:AG1450),""))</f>
        <v/>
      </c>
      <c r="AG1450" s="24">
        <f t="shared" si="399"/>
        <v>5</v>
      </c>
      <c r="AH1450" s="24">
        <f>IF(AND($AJ$1=5),'Data Entry'!C1455,"")</f>
        <v>0</v>
      </c>
      <c r="AI1450" s="24">
        <f>IF(AND($AJ$1=5),'Data Entry'!D1455,"")</f>
        <v>0</v>
      </c>
      <c r="AJ1450" s="24" t="str">
        <f t="shared" si="400"/>
        <v/>
      </c>
      <c r="AK1450" s="24">
        <f>IF(AND($AJ$1=5),'Data Entry'!F1455,"")</f>
        <v>0</v>
      </c>
      <c r="AL1450" s="24" t="str">
        <f t="shared" si="401"/>
        <v/>
      </c>
      <c r="AM1450" s="24">
        <f>IF(AND($AJ$1=5),'Data Entry'!G1455,"")</f>
        <v>0</v>
      </c>
      <c r="AN1450" s="24" t="str">
        <f t="shared" si="402"/>
        <v/>
      </c>
      <c r="AO1450" s="24" t="str">
        <f t="shared" si="403"/>
        <v/>
      </c>
      <c r="AP1450" s="24">
        <f>IF(AND($AJ$1=5),'Data Entry'!E1455,"")</f>
        <v>0</v>
      </c>
      <c r="AQ1450" s="24">
        <f>IF(AND($AJ$1=5),'Data Entry'!H1455,"")</f>
        <v>0</v>
      </c>
      <c r="AR1450" s="24">
        <f>IF(AND($AJ$1=5),'Data Entry'!I1455,"")</f>
        <v>0</v>
      </c>
      <c r="AS1450" s="24" t="str">
        <f t="shared" si="404"/>
        <v/>
      </c>
      <c r="AT1450" s="24" t="str">
        <f t="shared" si="405"/>
        <v/>
      </c>
      <c r="AU1450" s="24" t="str">
        <f t="shared" si="406"/>
        <v/>
      </c>
      <c r="AV1450" s="24" t="str">
        <f t="shared" si="407"/>
        <v/>
      </c>
      <c r="AX1450" t="str">
        <f>IF(BC1450="","",IF(BC1450&gt;0,COUNT($AY$2:AY1450),""))</f>
        <v/>
      </c>
      <c r="AY1450" s="24" t="str">
        <f t="shared" si="408"/>
        <v/>
      </c>
      <c r="AZ1450" s="24" t="str">
        <f>IF(AND($BB$1=5,$BC$1=AH1450),'Data Entry'!C1455,"")</f>
        <v/>
      </c>
      <c r="BA1450" s="24" t="str">
        <f>IF(AND($BB$1=5,AG1450=5,$BC$1=AH1450),'Data Entry'!D1455,"")</f>
        <v/>
      </c>
      <c r="BB1450" s="24" t="str">
        <f t="shared" si="409"/>
        <v/>
      </c>
      <c r="BC1450" s="24" t="str">
        <f>IF(AND($BB$1=5,AG1450=5,$BC$1=AH1450),'Data Entry'!F1455,"")</f>
        <v/>
      </c>
      <c r="BD1450" s="24" t="str">
        <f t="shared" si="410"/>
        <v/>
      </c>
      <c r="BE1450" s="24" t="str">
        <f>IF(AND($BB$1=5,AG1450=5,$BC$1=AH1450),'Data Entry'!G1455,"")</f>
        <v/>
      </c>
      <c r="BF1450" s="24" t="str">
        <f t="shared" si="411"/>
        <v/>
      </c>
      <c r="BG1450" s="24" t="str">
        <f t="shared" si="412"/>
        <v/>
      </c>
      <c r="BH1450" s="24" t="str">
        <f>IF(AND($BB$1=5,AG1450=5,$BC$1=AH1450),'Data Entry'!E1455,"")</f>
        <v/>
      </c>
      <c r="BI1450" s="24" t="str">
        <f>IF(AND($BB$1=5,AG1450=5,$BC$1=AH1450),'Data Entry'!H1455,"")</f>
        <v/>
      </c>
      <c r="BJ1450" s="24" t="str">
        <f>IF(AND($BB$1=5,AG1450=5,$BC$1=AH1450),'Data Entry'!I1455,"")</f>
        <v/>
      </c>
      <c r="BK1450" s="24" t="str">
        <f t="shared" si="413"/>
        <v/>
      </c>
      <c r="BL1450" s="24" t="str">
        <f t="shared" si="414"/>
        <v/>
      </c>
      <c r="BM1450" s="24" t="str">
        <f t="shared" si="415"/>
        <v/>
      </c>
      <c r="BN1450" s="24" t="str">
        <f t="shared" si="416"/>
        <v/>
      </c>
    </row>
    <row r="1451" spans="1:66">
      <c r="A1451" s="20"/>
      <c r="B1451" s="20"/>
      <c r="C1451" s="20"/>
      <c r="D1451" s="20"/>
      <c r="E1451" s="20"/>
      <c r="F1451" s="20"/>
      <c r="G1451" s="20"/>
      <c r="H1451" s="20"/>
      <c r="I1451" s="20"/>
      <c r="J1451" s="20"/>
      <c r="K1451" s="20"/>
      <c r="L1451" s="20"/>
      <c r="M1451" s="20"/>
      <c r="N1451" s="20"/>
      <c r="O1451" s="20"/>
      <c r="P1451" s="20"/>
      <c r="Q1451" s="20"/>
      <c r="R1451" s="20"/>
      <c r="S1451" s="20"/>
      <c r="T1451" s="20"/>
      <c r="U1451" s="20"/>
      <c r="V1451" s="20"/>
      <c r="W1451" s="20"/>
      <c r="X1451" s="20"/>
      <c r="Y1451" s="20"/>
      <c r="Z1451" s="20"/>
      <c r="AA1451" s="20"/>
      <c r="AB1451" s="20"/>
      <c r="AC1451" s="20"/>
      <c r="AD1451" s="20"/>
      <c r="AE1451" s="27"/>
      <c r="AF1451" t="str">
        <f>IF(AK1451="","",IF(AK1451&gt;0,COUNT($AG$2:AG1451),""))</f>
        <v/>
      </c>
      <c r="AG1451" s="24">
        <f t="shared" si="399"/>
        <v>5</v>
      </c>
      <c r="AH1451" s="24">
        <f>IF(AND($AJ$1=5),'Data Entry'!C1456,"")</f>
        <v>0</v>
      </c>
      <c r="AI1451" s="24">
        <f>IF(AND($AJ$1=5),'Data Entry'!D1456,"")</f>
        <v>0</v>
      </c>
      <c r="AJ1451" s="24" t="str">
        <f t="shared" si="400"/>
        <v/>
      </c>
      <c r="AK1451" s="24">
        <f>IF(AND($AJ$1=5),'Data Entry'!F1456,"")</f>
        <v>0</v>
      </c>
      <c r="AL1451" s="24" t="str">
        <f t="shared" si="401"/>
        <v/>
      </c>
      <c r="AM1451" s="24">
        <f>IF(AND($AJ$1=5),'Data Entry'!G1456,"")</f>
        <v>0</v>
      </c>
      <c r="AN1451" s="24" t="str">
        <f t="shared" si="402"/>
        <v/>
      </c>
      <c r="AO1451" s="24" t="str">
        <f t="shared" si="403"/>
        <v/>
      </c>
      <c r="AP1451" s="24">
        <f>IF(AND($AJ$1=5),'Data Entry'!E1456,"")</f>
        <v>0</v>
      </c>
      <c r="AQ1451" s="24">
        <f>IF(AND($AJ$1=5),'Data Entry'!H1456,"")</f>
        <v>0</v>
      </c>
      <c r="AR1451" s="24">
        <f>IF(AND($AJ$1=5),'Data Entry'!I1456,"")</f>
        <v>0</v>
      </c>
      <c r="AS1451" s="24" t="str">
        <f t="shared" si="404"/>
        <v/>
      </c>
      <c r="AT1451" s="24" t="str">
        <f t="shared" si="405"/>
        <v/>
      </c>
      <c r="AU1451" s="24" t="str">
        <f t="shared" si="406"/>
        <v/>
      </c>
      <c r="AV1451" s="24" t="str">
        <f t="shared" si="407"/>
        <v/>
      </c>
      <c r="AX1451" t="str">
        <f>IF(BC1451="","",IF(BC1451&gt;0,COUNT($AY$2:AY1451),""))</f>
        <v/>
      </c>
      <c r="AY1451" s="24" t="str">
        <f t="shared" si="408"/>
        <v/>
      </c>
      <c r="AZ1451" s="24" t="str">
        <f>IF(AND($BB$1=5,$BC$1=AH1451),'Data Entry'!C1456,"")</f>
        <v/>
      </c>
      <c r="BA1451" s="24" t="str">
        <f>IF(AND($BB$1=5,AG1451=5,$BC$1=AH1451),'Data Entry'!D1456,"")</f>
        <v/>
      </c>
      <c r="BB1451" s="24" t="str">
        <f t="shared" si="409"/>
        <v/>
      </c>
      <c r="BC1451" s="24" t="str">
        <f>IF(AND($BB$1=5,AG1451=5,$BC$1=AH1451),'Data Entry'!F1456,"")</f>
        <v/>
      </c>
      <c r="BD1451" s="24" t="str">
        <f t="shared" si="410"/>
        <v/>
      </c>
      <c r="BE1451" s="24" t="str">
        <f>IF(AND($BB$1=5,AG1451=5,$BC$1=AH1451),'Data Entry'!G1456,"")</f>
        <v/>
      </c>
      <c r="BF1451" s="24" t="str">
        <f t="shared" si="411"/>
        <v/>
      </c>
      <c r="BG1451" s="24" t="str">
        <f t="shared" si="412"/>
        <v/>
      </c>
      <c r="BH1451" s="24" t="str">
        <f>IF(AND($BB$1=5,AG1451=5,$BC$1=AH1451),'Data Entry'!E1456,"")</f>
        <v/>
      </c>
      <c r="BI1451" s="24" t="str">
        <f>IF(AND($BB$1=5,AG1451=5,$BC$1=AH1451),'Data Entry'!H1456,"")</f>
        <v/>
      </c>
      <c r="BJ1451" s="24" t="str">
        <f>IF(AND($BB$1=5,AG1451=5,$BC$1=AH1451),'Data Entry'!I1456,"")</f>
        <v/>
      </c>
      <c r="BK1451" s="24" t="str">
        <f t="shared" si="413"/>
        <v/>
      </c>
      <c r="BL1451" s="24" t="str">
        <f t="shared" si="414"/>
        <v/>
      </c>
      <c r="BM1451" s="24" t="str">
        <f t="shared" si="415"/>
        <v/>
      </c>
      <c r="BN1451" s="24" t="str">
        <f t="shared" si="416"/>
        <v/>
      </c>
    </row>
    <row r="1452" spans="1:66">
      <c r="A1452" s="20"/>
      <c r="B1452" s="20"/>
      <c r="C1452" s="20"/>
      <c r="D1452" s="20"/>
      <c r="E1452" s="20"/>
      <c r="F1452" s="20"/>
      <c r="G1452" s="20"/>
      <c r="H1452" s="20"/>
      <c r="I1452" s="20"/>
      <c r="J1452" s="20"/>
      <c r="K1452" s="20"/>
      <c r="L1452" s="20"/>
      <c r="M1452" s="20"/>
      <c r="N1452" s="20"/>
      <c r="O1452" s="20"/>
      <c r="P1452" s="20"/>
      <c r="Q1452" s="20"/>
      <c r="R1452" s="20"/>
      <c r="S1452" s="20"/>
      <c r="T1452" s="20"/>
      <c r="U1452" s="20"/>
      <c r="V1452" s="20"/>
      <c r="W1452" s="20"/>
      <c r="X1452" s="20"/>
      <c r="Y1452" s="20"/>
      <c r="Z1452" s="20"/>
      <c r="AA1452" s="20"/>
      <c r="AB1452" s="20"/>
      <c r="AC1452" s="20"/>
      <c r="AD1452" s="20"/>
      <c r="AE1452" s="27"/>
      <c r="AF1452" t="str">
        <f>IF(AK1452="","",IF(AK1452&gt;0,COUNT($AG$2:AG1452),""))</f>
        <v/>
      </c>
      <c r="AG1452" s="24">
        <f t="shared" si="399"/>
        <v>5</v>
      </c>
      <c r="AH1452" s="24">
        <f>IF(AND($AJ$1=5),'Data Entry'!C1457,"")</f>
        <v>0</v>
      </c>
      <c r="AI1452" s="24">
        <f>IF(AND($AJ$1=5),'Data Entry'!D1457,"")</f>
        <v>0</v>
      </c>
      <c r="AJ1452" s="24" t="str">
        <f t="shared" si="400"/>
        <v/>
      </c>
      <c r="AK1452" s="24">
        <f>IF(AND($AJ$1=5),'Data Entry'!F1457,"")</f>
        <v>0</v>
      </c>
      <c r="AL1452" s="24" t="str">
        <f t="shared" si="401"/>
        <v/>
      </c>
      <c r="AM1452" s="24">
        <f>IF(AND($AJ$1=5),'Data Entry'!G1457,"")</f>
        <v>0</v>
      </c>
      <c r="AN1452" s="24" t="str">
        <f t="shared" si="402"/>
        <v/>
      </c>
      <c r="AO1452" s="24" t="str">
        <f t="shared" si="403"/>
        <v/>
      </c>
      <c r="AP1452" s="24">
        <f>IF(AND($AJ$1=5),'Data Entry'!E1457,"")</f>
        <v>0</v>
      </c>
      <c r="AQ1452" s="24">
        <f>IF(AND($AJ$1=5),'Data Entry'!H1457,"")</f>
        <v>0</v>
      </c>
      <c r="AR1452" s="24">
        <f>IF(AND($AJ$1=5),'Data Entry'!I1457,"")</f>
        <v>0</v>
      </c>
      <c r="AS1452" s="24" t="str">
        <f t="shared" si="404"/>
        <v/>
      </c>
      <c r="AT1452" s="24" t="str">
        <f t="shared" si="405"/>
        <v/>
      </c>
      <c r="AU1452" s="24" t="str">
        <f t="shared" si="406"/>
        <v/>
      </c>
      <c r="AV1452" s="24" t="str">
        <f t="shared" si="407"/>
        <v/>
      </c>
      <c r="AX1452" t="str">
        <f>IF(BC1452="","",IF(BC1452&gt;0,COUNT($AY$2:AY1452),""))</f>
        <v/>
      </c>
      <c r="AY1452" s="24" t="str">
        <f t="shared" si="408"/>
        <v/>
      </c>
      <c r="AZ1452" s="24" t="str">
        <f>IF(AND($BB$1=5,$BC$1=AH1452),'Data Entry'!C1457,"")</f>
        <v/>
      </c>
      <c r="BA1452" s="24" t="str">
        <f>IF(AND($BB$1=5,AG1452=5,$BC$1=AH1452),'Data Entry'!D1457,"")</f>
        <v/>
      </c>
      <c r="BB1452" s="24" t="str">
        <f t="shared" si="409"/>
        <v/>
      </c>
      <c r="BC1452" s="24" t="str">
        <f>IF(AND($BB$1=5,AG1452=5,$BC$1=AH1452),'Data Entry'!F1457,"")</f>
        <v/>
      </c>
      <c r="BD1452" s="24" t="str">
        <f t="shared" si="410"/>
        <v/>
      </c>
      <c r="BE1452" s="24" t="str">
        <f>IF(AND($BB$1=5,AG1452=5,$BC$1=AH1452),'Data Entry'!G1457,"")</f>
        <v/>
      </c>
      <c r="BF1452" s="24" t="str">
        <f t="shared" si="411"/>
        <v/>
      </c>
      <c r="BG1452" s="24" t="str">
        <f t="shared" si="412"/>
        <v/>
      </c>
      <c r="BH1452" s="24" t="str">
        <f>IF(AND($BB$1=5,AG1452=5,$BC$1=AH1452),'Data Entry'!E1457,"")</f>
        <v/>
      </c>
      <c r="BI1452" s="24" t="str">
        <f>IF(AND($BB$1=5,AG1452=5,$BC$1=AH1452),'Data Entry'!H1457,"")</f>
        <v/>
      </c>
      <c r="BJ1452" s="24" t="str">
        <f>IF(AND($BB$1=5,AG1452=5,$BC$1=AH1452),'Data Entry'!I1457,"")</f>
        <v/>
      </c>
      <c r="BK1452" s="24" t="str">
        <f t="shared" si="413"/>
        <v/>
      </c>
      <c r="BL1452" s="24" t="str">
        <f t="shared" si="414"/>
        <v/>
      </c>
      <c r="BM1452" s="24" t="str">
        <f t="shared" si="415"/>
        <v/>
      </c>
      <c r="BN1452" s="24" t="str">
        <f t="shared" si="416"/>
        <v/>
      </c>
    </row>
    <row r="1453" spans="1:66">
      <c r="A1453" s="20"/>
      <c r="B1453" s="20"/>
      <c r="C1453" s="20"/>
      <c r="D1453" s="20"/>
      <c r="E1453" s="20"/>
      <c r="F1453" s="20"/>
      <c r="G1453" s="20"/>
      <c r="H1453" s="20"/>
      <c r="I1453" s="20"/>
      <c r="J1453" s="20"/>
      <c r="K1453" s="20"/>
      <c r="L1453" s="20"/>
      <c r="M1453" s="20"/>
      <c r="N1453" s="20"/>
      <c r="O1453" s="20"/>
      <c r="P1453" s="20"/>
      <c r="Q1453" s="20"/>
      <c r="R1453" s="20"/>
      <c r="S1453" s="20"/>
      <c r="T1453" s="20"/>
      <c r="U1453" s="20"/>
      <c r="V1453" s="20"/>
      <c r="W1453" s="20"/>
      <c r="X1453" s="20"/>
      <c r="Y1453" s="20"/>
      <c r="Z1453" s="20"/>
      <c r="AA1453" s="20"/>
      <c r="AB1453" s="20"/>
      <c r="AC1453" s="20"/>
      <c r="AD1453" s="20"/>
      <c r="AE1453" s="27"/>
      <c r="AF1453" t="str">
        <f>IF(AK1453="","",IF(AK1453&gt;0,COUNT($AG$2:AG1453),""))</f>
        <v/>
      </c>
      <c r="AG1453" s="24">
        <f t="shared" si="399"/>
        <v>5</v>
      </c>
      <c r="AH1453" s="24">
        <f>IF(AND($AJ$1=5),'Data Entry'!C1458,"")</f>
        <v>0</v>
      </c>
      <c r="AI1453" s="24">
        <f>IF(AND($AJ$1=5),'Data Entry'!D1458,"")</f>
        <v>0</v>
      </c>
      <c r="AJ1453" s="24" t="str">
        <f t="shared" si="400"/>
        <v/>
      </c>
      <c r="AK1453" s="24">
        <f>IF(AND($AJ$1=5),'Data Entry'!F1458,"")</f>
        <v>0</v>
      </c>
      <c r="AL1453" s="24" t="str">
        <f t="shared" si="401"/>
        <v/>
      </c>
      <c r="AM1453" s="24">
        <f>IF(AND($AJ$1=5),'Data Entry'!G1458,"")</f>
        <v>0</v>
      </c>
      <c r="AN1453" s="24" t="str">
        <f t="shared" si="402"/>
        <v/>
      </c>
      <c r="AO1453" s="24" t="str">
        <f t="shared" si="403"/>
        <v/>
      </c>
      <c r="AP1453" s="24">
        <f>IF(AND($AJ$1=5),'Data Entry'!E1458,"")</f>
        <v>0</v>
      </c>
      <c r="AQ1453" s="24">
        <f>IF(AND($AJ$1=5),'Data Entry'!H1458,"")</f>
        <v>0</v>
      </c>
      <c r="AR1453" s="24">
        <f>IF(AND($AJ$1=5),'Data Entry'!I1458,"")</f>
        <v>0</v>
      </c>
      <c r="AS1453" s="24" t="str">
        <f t="shared" si="404"/>
        <v/>
      </c>
      <c r="AT1453" s="24" t="str">
        <f t="shared" si="405"/>
        <v/>
      </c>
      <c r="AU1453" s="24" t="str">
        <f t="shared" si="406"/>
        <v/>
      </c>
      <c r="AV1453" s="24" t="str">
        <f t="shared" si="407"/>
        <v/>
      </c>
      <c r="AX1453" t="str">
        <f>IF(BC1453="","",IF(BC1453&gt;0,COUNT($AY$2:AY1453),""))</f>
        <v/>
      </c>
      <c r="AY1453" s="24" t="str">
        <f t="shared" si="408"/>
        <v/>
      </c>
      <c r="AZ1453" s="24" t="str">
        <f>IF(AND($BB$1=5,$BC$1=AH1453),'Data Entry'!C1458,"")</f>
        <v/>
      </c>
      <c r="BA1453" s="24" t="str">
        <f>IF(AND($BB$1=5,AG1453=5,$BC$1=AH1453),'Data Entry'!D1458,"")</f>
        <v/>
      </c>
      <c r="BB1453" s="24" t="str">
        <f t="shared" si="409"/>
        <v/>
      </c>
      <c r="BC1453" s="24" t="str">
        <f>IF(AND($BB$1=5,AG1453=5,$BC$1=AH1453),'Data Entry'!F1458,"")</f>
        <v/>
      </c>
      <c r="BD1453" s="24" t="str">
        <f t="shared" si="410"/>
        <v/>
      </c>
      <c r="BE1453" s="24" t="str">
        <f>IF(AND($BB$1=5,AG1453=5,$BC$1=AH1453),'Data Entry'!G1458,"")</f>
        <v/>
      </c>
      <c r="BF1453" s="24" t="str">
        <f t="shared" si="411"/>
        <v/>
      </c>
      <c r="BG1453" s="24" t="str">
        <f t="shared" si="412"/>
        <v/>
      </c>
      <c r="BH1453" s="24" t="str">
        <f>IF(AND($BB$1=5,AG1453=5,$BC$1=AH1453),'Data Entry'!E1458,"")</f>
        <v/>
      </c>
      <c r="BI1453" s="24" t="str">
        <f>IF(AND($BB$1=5,AG1453=5,$BC$1=AH1453),'Data Entry'!H1458,"")</f>
        <v/>
      </c>
      <c r="BJ1453" s="24" t="str">
        <f>IF(AND($BB$1=5,AG1453=5,$BC$1=AH1453),'Data Entry'!I1458,"")</f>
        <v/>
      </c>
      <c r="BK1453" s="24" t="str">
        <f t="shared" si="413"/>
        <v/>
      </c>
      <c r="BL1453" s="24" t="str">
        <f t="shared" si="414"/>
        <v/>
      </c>
      <c r="BM1453" s="24" t="str">
        <f t="shared" si="415"/>
        <v/>
      </c>
      <c r="BN1453" s="24" t="str">
        <f t="shared" si="416"/>
        <v/>
      </c>
    </row>
    <row r="1454" spans="1:66">
      <c r="A1454" s="20"/>
      <c r="B1454" s="20"/>
      <c r="C1454" s="20"/>
      <c r="D1454" s="20"/>
      <c r="E1454" s="20"/>
      <c r="F1454" s="20"/>
      <c r="G1454" s="20"/>
      <c r="H1454" s="20"/>
      <c r="I1454" s="20"/>
      <c r="J1454" s="20"/>
      <c r="K1454" s="20"/>
      <c r="L1454" s="20"/>
      <c r="M1454" s="20"/>
      <c r="N1454" s="20"/>
      <c r="O1454" s="20"/>
      <c r="P1454" s="20"/>
      <c r="Q1454" s="20"/>
      <c r="R1454" s="20"/>
      <c r="S1454" s="20"/>
      <c r="T1454" s="20"/>
      <c r="U1454" s="20"/>
      <c r="V1454" s="20"/>
      <c r="W1454" s="20"/>
      <c r="X1454" s="20"/>
      <c r="Y1454" s="20"/>
      <c r="Z1454" s="20"/>
      <c r="AA1454" s="20"/>
      <c r="AB1454" s="20"/>
      <c r="AC1454" s="20"/>
      <c r="AD1454" s="20"/>
      <c r="AE1454" s="27"/>
      <c r="AF1454" t="str">
        <f>IF(AK1454="","",IF(AK1454&gt;0,COUNT($AG$2:AG1454),""))</f>
        <v/>
      </c>
      <c r="AG1454" s="24">
        <f t="shared" si="399"/>
        <v>5</v>
      </c>
      <c r="AH1454" s="24">
        <f>IF(AND($AJ$1=5),'Data Entry'!C1459,"")</f>
        <v>0</v>
      </c>
      <c r="AI1454" s="24">
        <f>IF(AND($AJ$1=5),'Data Entry'!D1459,"")</f>
        <v>0</v>
      </c>
      <c r="AJ1454" s="24" t="str">
        <f t="shared" si="400"/>
        <v/>
      </c>
      <c r="AK1454" s="24">
        <f>IF(AND($AJ$1=5),'Data Entry'!F1459,"")</f>
        <v>0</v>
      </c>
      <c r="AL1454" s="24" t="str">
        <f t="shared" si="401"/>
        <v/>
      </c>
      <c r="AM1454" s="24">
        <f>IF(AND($AJ$1=5),'Data Entry'!G1459,"")</f>
        <v>0</v>
      </c>
      <c r="AN1454" s="24" t="str">
        <f t="shared" si="402"/>
        <v/>
      </c>
      <c r="AO1454" s="24" t="str">
        <f t="shared" si="403"/>
        <v/>
      </c>
      <c r="AP1454" s="24">
        <f>IF(AND($AJ$1=5),'Data Entry'!E1459,"")</f>
        <v>0</v>
      </c>
      <c r="AQ1454" s="24">
        <f>IF(AND($AJ$1=5),'Data Entry'!H1459,"")</f>
        <v>0</v>
      </c>
      <c r="AR1454" s="24">
        <f>IF(AND($AJ$1=5),'Data Entry'!I1459,"")</f>
        <v>0</v>
      </c>
      <c r="AS1454" s="24" t="str">
        <f t="shared" si="404"/>
        <v/>
      </c>
      <c r="AT1454" s="24" t="str">
        <f t="shared" si="405"/>
        <v/>
      </c>
      <c r="AU1454" s="24" t="str">
        <f t="shared" si="406"/>
        <v/>
      </c>
      <c r="AV1454" s="24" t="str">
        <f t="shared" si="407"/>
        <v/>
      </c>
      <c r="AX1454" t="str">
        <f>IF(BC1454="","",IF(BC1454&gt;0,COUNT($AY$2:AY1454),""))</f>
        <v/>
      </c>
      <c r="AY1454" s="24" t="str">
        <f t="shared" si="408"/>
        <v/>
      </c>
      <c r="AZ1454" s="24" t="str">
        <f>IF(AND($BB$1=5,$BC$1=AH1454),'Data Entry'!C1459,"")</f>
        <v/>
      </c>
      <c r="BA1454" s="24" t="str">
        <f>IF(AND($BB$1=5,AG1454=5,$BC$1=AH1454),'Data Entry'!D1459,"")</f>
        <v/>
      </c>
      <c r="BB1454" s="24" t="str">
        <f t="shared" si="409"/>
        <v/>
      </c>
      <c r="BC1454" s="24" t="str">
        <f>IF(AND($BB$1=5,AG1454=5,$BC$1=AH1454),'Data Entry'!F1459,"")</f>
        <v/>
      </c>
      <c r="BD1454" s="24" t="str">
        <f t="shared" si="410"/>
        <v/>
      </c>
      <c r="BE1454" s="24" t="str">
        <f>IF(AND($BB$1=5,AG1454=5,$BC$1=AH1454),'Data Entry'!G1459,"")</f>
        <v/>
      </c>
      <c r="BF1454" s="24" t="str">
        <f t="shared" si="411"/>
        <v/>
      </c>
      <c r="BG1454" s="24" t="str">
        <f t="shared" si="412"/>
        <v/>
      </c>
      <c r="BH1454" s="24" t="str">
        <f>IF(AND($BB$1=5,AG1454=5,$BC$1=AH1454),'Data Entry'!E1459,"")</f>
        <v/>
      </c>
      <c r="BI1454" s="24" t="str">
        <f>IF(AND($BB$1=5,AG1454=5,$BC$1=AH1454),'Data Entry'!H1459,"")</f>
        <v/>
      </c>
      <c r="BJ1454" s="24" t="str">
        <f>IF(AND($BB$1=5,AG1454=5,$BC$1=AH1454),'Data Entry'!I1459,"")</f>
        <v/>
      </c>
      <c r="BK1454" s="24" t="str">
        <f t="shared" si="413"/>
        <v/>
      </c>
      <c r="BL1454" s="24" t="str">
        <f t="shared" si="414"/>
        <v/>
      </c>
      <c r="BM1454" s="24" t="str">
        <f t="shared" si="415"/>
        <v/>
      </c>
      <c r="BN1454" s="24" t="str">
        <f t="shared" si="416"/>
        <v/>
      </c>
    </row>
    <row r="1455" spans="1:66">
      <c r="A1455" s="20"/>
      <c r="B1455" s="20"/>
      <c r="C1455" s="20"/>
      <c r="D1455" s="20"/>
      <c r="E1455" s="20"/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  <c r="Q1455" s="20"/>
      <c r="R1455" s="20"/>
      <c r="S1455" s="20"/>
      <c r="T1455" s="20"/>
      <c r="U1455" s="20"/>
      <c r="V1455" s="20"/>
      <c r="W1455" s="20"/>
      <c r="X1455" s="20"/>
      <c r="Y1455" s="20"/>
      <c r="Z1455" s="20"/>
      <c r="AA1455" s="20"/>
      <c r="AB1455" s="20"/>
      <c r="AC1455" s="20"/>
      <c r="AD1455" s="20"/>
      <c r="AE1455" s="27"/>
      <c r="AF1455" t="str">
        <f>IF(AK1455="","",IF(AK1455&gt;0,COUNT($AG$2:AG1455),""))</f>
        <v/>
      </c>
      <c r="AG1455" s="24">
        <f t="shared" si="399"/>
        <v>5</v>
      </c>
      <c r="AH1455" s="24">
        <f>IF(AND($AJ$1=5),'Data Entry'!C1460,"")</f>
        <v>0</v>
      </c>
      <c r="AI1455" s="24">
        <f>IF(AND($AJ$1=5),'Data Entry'!D1460,"")</f>
        <v>0</v>
      </c>
      <c r="AJ1455" s="24" t="str">
        <f t="shared" si="400"/>
        <v/>
      </c>
      <c r="AK1455" s="24">
        <f>IF(AND($AJ$1=5),'Data Entry'!F1460,"")</f>
        <v>0</v>
      </c>
      <c r="AL1455" s="24" t="str">
        <f t="shared" si="401"/>
        <v/>
      </c>
      <c r="AM1455" s="24">
        <f>IF(AND($AJ$1=5),'Data Entry'!G1460,"")</f>
        <v>0</v>
      </c>
      <c r="AN1455" s="24" t="str">
        <f t="shared" si="402"/>
        <v/>
      </c>
      <c r="AO1455" s="24" t="str">
        <f t="shared" si="403"/>
        <v/>
      </c>
      <c r="AP1455" s="24">
        <f>IF(AND($AJ$1=5),'Data Entry'!E1460,"")</f>
        <v>0</v>
      </c>
      <c r="AQ1455" s="24">
        <f>IF(AND($AJ$1=5),'Data Entry'!H1460,"")</f>
        <v>0</v>
      </c>
      <c r="AR1455" s="24">
        <f>IF(AND($AJ$1=5),'Data Entry'!I1460,"")</f>
        <v>0</v>
      </c>
      <c r="AS1455" s="24" t="str">
        <f t="shared" si="404"/>
        <v/>
      </c>
      <c r="AT1455" s="24" t="str">
        <f t="shared" si="405"/>
        <v/>
      </c>
      <c r="AU1455" s="24" t="str">
        <f t="shared" si="406"/>
        <v/>
      </c>
      <c r="AV1455" s="24" t="str">
        <f t="shared" si="407"/>
        <v/>
      </c>
      <c r="AX1455" t="str">
        <f>IF(BC1455="","",IF(BC1455&gt;0,COUNT($AY$2:AY1455),""))</f>
        <v/>
      </c>
      <c r="AY1455" s="24" t="str">
        <f t="shared" si="408"/>
        <v/>
      </c>
      <c r="AZ1455" s="24" t="str">
        <f>IF(AND($BB$1=5,$BC$1=AH1455),'Data Entry'!C1460,"")</f>
        <v/>
      </c>
      <c r="BA1455" s="24" t="str">
        <f>IF(AND($BB$1=5,AG1455=5,$BC$1=AH1455),'Data Entry'!D1460,"")</f>
        <v/>
      </c>
      <c r="BB1455" s="24" t="str">
        <f t="shared" si="409"/>
        <v/>
      </c>
      <c r="BC1455" s="24" t="str">
        <f>IF(AND($BB$1=5,AG1455=5,$BC$1=AH1455),'Data Entry'!F1460,"")</f>
        <v/>
      </c>
      <c r="BD1455" s="24" t="str">
        <f t="shared" si="410"/>
        <v/>
      </c>
      <c r="BE1455" s="24" t="str">
        <f>IF(AND($BB$1=5,AG1455=5,$BC$1=AH1455),'Data Entry'!G1460,"")</f>
        <v/>
      </c>
      <c r="BF1455" s="24" t="str">
        <f t="shared" si="411"/>
        <v/>
      </c>
      <c r="BG1455" s="24" t="str">
        <f t="shared" si="412"/>
        <v/>
      </c>
      <c r="BH1455" s="24" t="str">
        <f>IF(AND($BB$1=5,AG1455=5,$BC$1=AH1455),'Data Entry'!E1460,"")</f>
        <v/>
      </c>
      <c r="BI1455" s="24" t="str">
        <f>IF(AND($BB$1=5,AG1455=5,$BC$1=AH1455),'Data Entry'!H1460,"")</f>
        <v/>
      </c>
      <c r="BJ1455" s="24" t="str">
        <f>IF(AND($BB$1=5,AG1455=5,$BC$1=AH1455),'Data Entry'!I1460,"")</f>
        <v/>
      </c>
      <c r="BK1455" s="24" t="str">
        <f t="shared" si="413"/>
        <v/>
      </c>
      <c r="BL1455" s="24" t="str">
        <f t="shared" si="414"/>
        <v/>
      </c>
      <c r="BM1455" s="24" t="str">
        <f t="shared" si="415"/>
        <v/>
      </c>
      <c r="BN1455" s="24" t="str">
        <f t="shared" si="416"/>
        <v/>
      </c>
    </row>
    <row r="1456" spans="1:66">
      <c r="A1456" s="20"/>
      <c r="B1456" s="20"/>
      <c r="C1456" s="20"/>
      <c r="D1456" s="20"/>
      <c r="E1456" s="20"/>
      <c r="F1456" s="20"/>
      <c r="G1456" s="20"/>
      <c r="H1456" s="20"/>
      <c r="I1456" s="20"/>
      <c r="J1456" s="20"/>
      <c r="K1456" s="20"/>
      <c r="L1456" s="20"/>
      <c r="M1456" s="20"/>
      <c r="N1456" s="20"/>
      <c r="O1456" s="20"/>
      <c r="P1456" s="20"/>
      <c r="Q1456" s="20"/>
      <c r="R1456" s="20"/>
      <c r="S1456" s="20"/>
      <c r="T1456" s="20"/>
      <c r="U1456" s="20"/>
      <c r="V1456" s="20"/>
      <c r="W1456" s="20"/>
      <c r="X1456" s="20"/>
      <c r="Y1456" s="20"/>
      <c r="Z1456" s="20"/>
      <c r="AA1456" s="20"/>
      <c r="AB1456" s="20"/>
      <c r="AC1456" s="20"/>
      <c r="AD1456" s="20"/>
      <c r="AE1456" s="27"/>
      <c r="AF1456" t="str">
        <f>IF(AK1456="","",IF(AK1456&gt;0,COUNT($AG$2:AG1456),""))</f>
        <v/>
      </c>
      <c r="AG1456" s="24">
        <f t="shared" si="399"/>
        <v>5</v>
      </c>
      <c r="AH1456" s="24">
        <f>IF(AND($AJ$1=5),'Data Entry'!C1461,"")</f>
        <v>0</v>
      </c>
      <c r="AI1456" s="24">
        <f>IF(AND($AJ$1=5),'Data Entry'!D1461,"")</f>
        <v>0</v>
      </c>
      <c r="AJ1456" s="24" t="str">
        <f t="shared" si="400"/>
        <v/>
      </c>
      <c r="AK1456" s="24">
        <f>IF(AND($AJ$1=5),'Data Entry'!F1461,"")</f>
        <v>0</v>
      </c>
      <c r="AL1456" s="24" t="str">
        <f t="shared" si="401"/>
        <v/>
      </c>
      <c r="AM1456" s="24">
        <f>IF(AND($AJ$1=5),'Data Entry'!G1461,"")</f>
        <v>0</v>
      </c>
      <c r="AN1456" s="24" t="str">
        <f t="shared" si="402"/>
        <v/>
      </c>
      <c r="AO1456" s="24" t="str">
        <f t="shared" si="403"/>
        <v/>
      </c>
      <c r="AP1456" s="24">
        <f>IF(AND($AJ$1=5),'Data Entry'!E1461,"")</f>
        <v>0</v>
      </c>
      <c r="AQ1456" s="24">
        <f>IF(AND($AJ$1=5),'Data Entry'!H1461,"")</f>
        <v>0</v>
      </c>
      <c r="AR1456" s="24">
        <f>IF(AND($AJ$1=5),'Data Entry'!I1461,"")</f>
        <v>0</v>
      </c>
      <c r="AS1456" s="24" t="str">
        <f t="shared" si="404"/>
        <v/>
      </c>
      <c r="AT1456" s="24" t="str">
        <f t="shared" si="405"/>
        <v/>
      </c>
      <c r="AU1456" s="24" t="str">
        <f t="shared" si="406"/>
        <v/>
      </c>
      <c r="AV1456" s="24" t="str">
        <f t="shared" si="407"/>
        <v/>
      </c>
      <c r="AX1456" t="str">
        <f>IF(BC1456="","",IF(BC1456&gt;0,COUNT($AY$2:AY1456),""))</f>
        <v/>
      </c>
      <c r="AY1456" s="24" t="str">
        <f t="shared" si="408"/>
        <v/>
      </c>
      <c r="AZ1456" s="24" t="str">
        <f>IF(AND($BB$1=5,$BC$1=AH1456),'Data Entry'!C1461,"")</f>
        <v/>
      </c>
      <c r="BA1456" s="24" t="str">
        <f>IF(AND($BB$1=5,AG1456=5,$BC$1=AH1456),'Data Entry'!D1461,"")</f>
        <v/>
      </c>
      <c r="BB1456" s="24" t="str">
        <f t="shared" si="409"/>
        <v/>
      </c>
      <c r="BC1456" s="24" t="str">
        <f>IF(AND($BB$1=5,AG1456=5,$BC$1=AH1456),'Data Entry'!F1461,"")</f>
        <v/>
      </c>
      <c r="BD1456" s="24" t="str">
        <f t="shared" si="410"/>
        <v/>
      </c>
      <c r="BE1456" s="24" t="str">
        <f>IF(AND($BB$1=5,AG1456=5,$BC$1=AH1456),'Data Entry'!G1461,"")</f>
        <v/>
      </c>
      <c r="BF1456" s="24" t="str">
        <f t="shared" si="411"/>
        <v/>
      </c>
      <c r="BG1456" s="24" t="str">
        <f t="shared" si="412"/>
        <v/>
      </c>
      <c r="BH1456" s="24" t="str">
        <f>IF(AND($BB$1=5,AG1456=5,$BC$1=AH1456),'Data Entry'!E1461,"")</f>
        <v/>
      </c>
      <c r="BI1456" s="24" t="str">
        <f>IF(AND($BB$1=5,AG1456=5,$BC$1=AH1456),'Data Entry'!H1461,"")</f>
        <v/>
      </c>
      <c r="BJ1456" s="24" t="str">
        <f>IF(AND($BB$1=5,AG1456=5,$BC$1=AH1456),'Data Entry'!I1461,"")</f>
        <v/>
      </c>
      <c r="BK1456" s="24" t="str">
        <f t="shared" si="413"/>
        <v/>
      </c>
      <c r="BL1456" s="24" t="str">
        <f t="shared" si="414"/>
        <v/>
      </c>
      <c r="BM1456" s="24" t="str">
        <f t="shared" si="415"/>
        <v/>
      </c>
      <c r="BN1456" s="24" t="str">
        <f t="shared" si="416"/>
        <v/>
      </c>
    </row>
    <row r="1457" spans="1:66">
      <c r="A1457" s="20"/>
      <c r="B1457" s="20"/>
      <c r="C1457" s="20"/>
      <c r="D1457" s="20"/>
      <c r="E1457" s="20"/>
      <c r="F1457" s="20"/>
      <c r="G1457" s="20"/>
      <c r="H1457" s="20"/>
      <c r="I1457" s="20"/>
      <c r="J1457" s="20"/>
      <c r="K1457" s="20"/>
      <c r="L1457" s="20"/>
      <c r="M1457" s="20"/>
      <c r="N1457" s="20"/>
      <c r="O1457" s="20"/>
      <c r="P1457" s="20"/>
      <c r="Q1457" s="20"/>
      <c r="R1457" s="20"/>
      <c r="S1457" s="20"/>
      <c r="T1457" s="20"/>
      <c r="U1457" s="20"/>
      <c r="V1457" s="20"/>
      <c r="W1457" s="20"/>
      <c r="X1457" s="20"/>
      <c r="Y1457" s="20"/>
      <c r="Z1457" s="20"/>
      <c r="AA1457" s="20"/>
      <c r="AB1457" s="20"/>
      <c r="AC1457" s="20"/>
      <c r="AD1457" s="20"/>
      <c r="AE1457" s="27"/>
      <c r="AF1457" t="str">
        <f>IF(AK1457="","",IF(AK1457&gt;0,COUNT($AG$2:AG1457),""))</f>
        <v/>
      </c>
      <c r="AG1457" s="24">
        <f t="shared" si="399"/>
        <v>5</v>
      </c>
      <c r="AH1457" s="24">
        <f>IF(AND($AJ$1=5),'Data Entry'!C1462,"")</f>
        <v>0</v>
      </c>
      <c r="AI1457" s="24">
        <f>IF(AND($AJ$1=5),'Data Entry'!D1462,"")</f>
        <v>0</v>
      </c>
      <c r="AJ1457" s="24" t="str">
        <f t="shared" si="400"/>
        <v/>
      </c>
      <c r="AK1457" s="24">
        <f>IF(AND($AJ$1=5),'Data Entry'!F1462,"")</f>
        <v>0</v>
      </c>
      <c r="AL1457" s="24" t="str">
        <f t="shared" si="401"/>
        <v/>
      </c>
      <c r="AM1457" s="24">
        <f>IF(AND($AJ$1=5),'Data Entry'!G1462,"")</f>
        <v>0</v>
      </c>
      <c r="AN1457" s="24" t="str">
        <f t="shared" si="402"/>
        <v/>
      </c>
      <c r="AO1457" s="24" t="str">
        <f t="shared" si="403"/>
        <v/>
      </c>
      <c r="AP1457" s="24">
        <f>IF(AND($AJ$1=5),'Data Entry'!E1462,"")</f>
        <v>0</v>
      </c>
      <c r="AQ1457" s="24">
        <f>IF(AND($AJ$1=5),'Data Entry'!H1462,"")</f>
        <v>0</v>
      </c>
      <c r="AR1457" s="24">
        <f>IF(AND($AJ$1=5),'Data Entry'!I1462,"")</f>
        <v>0</v>
      </c>
      <c r="AS1457" s="24" t="str">
        <f t="shared" si="404"/>
        <v/>
      </c>
      <c r="AT1457" s="24" t="str">
        <f t="shared" si="405"/>
        <v/>
      </c>
      <c r="AU1457" s="24" t="str">
        <f t="shared" si="406"/>
        <v/>
      </c>
      <c r="AV1457" s="24" t="str">
        <f t="shared" si="407"/>
        <v/>
      </c>
      <c r="AX1457" t="str">
        <f>IF(BC1457="","",IF(BC1457&gt;0,COUNT($AY$2:AY1457),""))</f>
        <v/>
      </c>
      <c r="AY1457" s="24" t="str">
        <f t="shared" si="408"/>
        <v/>
      </c>
      <c r="AZ1457" s="24" t="str">
        <f>IF(AND($BB$1=5,$BC$1=AH1457),'Data Entry'!C1462,"")</f>
        <v/>
      </c>
      <c r="BA1457" s="24" t="str">
        <f>IF(AND($BB$1=5,AG1457=5,$BC$1=AH1457),'Data Entry'!D1462,"")</f>
        <v/>
      </c>
      <c r="BB1457" s="24" t="str">
        <f t="shared" si="409"/>
        <v/>
      </c>
      <c r="BC1457" s="24" t="str">
        <f>IF(AND($BB$1=5,AG1457=5,$BC$1=AH1457),'Data Entry'!F1462,"")</f>
        <v/>
      </c>
      <c r="BD1457" s="24" t="str">
        <f t="shared" si="410"/>
        <v/>
      </c>
      <c r="BE1457" s="24" t="str">
        <f>IF(AND($BB$1=5,AG1457=5,$BC$1=AH1457),'Data Entry'!G1462,"")</f>
        <v/>
      </c>
      <c r="BF1457" s="24" t="str">
        <f t="shared" si="411"/>
        <v/>
      </c>
      <c r="BG1457" s="24" t="str">
        <f t="shared" si="412"/>
        <v/>
      </c>
      <c r="BH1457" s="24" t="str">
        <f>IF(AND($BB$1=5,AG1457=5,$BC$1=AH1457),'Data Entry'!E1462,"")</f>
        <v/>
      </c>
      <c r="BI1457" s="24" t="str">
        <f>IF(AND($BB$1=5,AG1457=5,$BC$1=AH1457),'Data Entry'!H1462,"")</f>
        <v/>
      </c>
      <c r="BJ1457" s="24" t="str">
        <f>IF(AND($BB$1=5,AG1457=5,$BC$1=AH1457),'Data Entry'!I1462,"")</f>
        <v/>
      </c>
      <c r="BK1457" s="24" t="str">
        <f t="shared" si="413"/>
        <v/>
      </c>
      <c r="BL1457" s="24" t="str">
        <f t="shared" si="414"/>
        <v/>
      </c>
      <c r="BM1457" s="24" t="str">
        <f t="shared" si="415"/>
        <v/>
      </c>
      <c r="BN1457" s="24" t="str">
        <f t="shared" si="416"/>
        <v/>
      </c>
    </row>
    <row r="1458" spans="1:66">
      <c r="A1458" s="20"/>
      <c r="B1458" s="20"/>
      <c r="C1458" s="20"/>
      <c r="D1458" s="20"/>
      <c r="E1458" s="20"/>
      <c r="F1458" s="20"/>
      <c r="G1458" s="20"/>
      <c r="H1458" s="20"/>
      <c r="I1458" s="20"/>
      <c r="J1458" s="20"/>
      <c r="K1458" s="20"/>
      <c r="L1458" s="20"/>
      <c r="M1458" s="20"/>
      <c r="N1458" s="20"/>
      <c r="O1458" s="20"/>
      <c r="P1458" s="20"/>
      <c r="Q1458" s="20"/>
      <c r="R1458" s="20"/>
      <c r="S1458" s="20"/>
      <c r="T1458" s="20"/>
      <c r="U1458" s="20"/>
      <c r="V1458" s="20"/>
      <c r="W1458" s="20"/>
      <c r="X1458" s="20"/>
      <c r="Y1458" s="20"/>
      <c r="Z1458" s="20"/>
      <c r="AA1458" s="20"/>
      <c r="AB1458" s="20"/>
      <c r="AC1458" s="20"/>
      <c r="AD1458" s="20"/>
      <c r="AE1458" s="27"/>
      <c r="AF1458" t="str">
        <f>IF(AK1458="","",IF(AK1458&gt;0,COUNT($AG$2:AG1458),""))</f>
        <v/>
      </c>
      <c r="AG1458" s="24">
        <f t="shared" si="399"/>
        <v>5</v>
      </c>
      <c r="AH1458" s="24">
        <f>IF(AND($AJ$1=5),'Data Entry'!C1463,"")</f>
        <v>0</v>
      </c>
      <c r="AI1458" s="24">
        <f>IF(AND($AJ$1=5),'Data Entry'!D1463,"")</f>
        <v>0</v>
      </c>
      <c r="AJ1458" s="24" t="str">
        <f t="shared" si="400"/>
        <v/>
      </c>
      <c r="AK1458" s="24">
        <f>IF(AND($AJ$1=5),'Data Entry'!F1463,"")</f>
        <v>0</v>
      </c>
      <c r="AL1458" s="24" t="str">
        <f t="shared" si="401"/>
        <v/>
      </c>
      <c r="AM1458" s="24">
        <f>IF(AND($AJ$1=5),'Data Entry'!G1463,"")</f>
        <v>0</v>
      </c>
      <c r="AN1458" s="24" t="str">
        <f t="shared" si="402"/>
        <v/>
      </c>
      <c r="AO1458" s="24" t="str">
        <f t="shared" si="403"/>
        <v/>
      </c>
      <c r="AP1458" s="24">
        <f>IF(AND($AJ$1=5),'Data Entry'!E1463,"")</f>
        <v>0</v>
      </c>
      <c r="AQ1458" s="24">
        <f>IF(AND($AJ$1=5),'Data Entry'!H1463,"")</f>
        <v>0</v>
      </c>
      <c r="AR1458" s="24">
        <f>IF(AND($AJ$1=5),'Data Entry'!I1463,"")</f>
        <v>0</v>
      </c>
      <c r="AS1458" s="24" t="str">
        <f t="shared" si="404"/>
        <v/>
      </c>
      <c r="AT1458" s="24" t="str">
        <f t="shared" si="405"/>
        <v/>
      </c>
      <c r="AU1458" s="24" t="str">
        <f t="shared" si="406"/>
        <v/>
      </c>
      <c r="AV1458" s="24" t="str">
        <f t="shared" si="407"/>
        <v/>
      </c>
      <c r="AX1458" t="str">
        <f>IF(BC1458="","",IF(BC1458&gt;0,COUNT($AY$2:AY1458),""))</f>
        <v/>
      </c>
      <c r="AY1458" s="24" t="str">
        <f t="shared" si="408"/>
        <v/>
      </c>
      <c r="AZ1458" s="24" t="str">
        <f>IF(AND($BB$1=5,$BC$1=AH1458),'Data Entry'!C1463,"")</f>
        <v/>
      </c>
      <c r="BA1458" s="24" t="str">
        <f>IF(AND($BB$1=5,AG1458=5,$BC$1=AH1458),'Data Entry'!D1463,"")</f>
        <v/>
      </c>
      <c r="BB1458" s="24" t="str">
        <f t="shared" si="409"/>
        <v/>
      </c>
      <c r="BC1458" s="24" t="str">
        <f>IF(AND($BB$1=5,AG1458=5,$BC$1=AH1458),'Data Entry'!F1463,"")</f>
        <v/>
      </c>
      <c r="BD1458" s="24" t="str">
        <f t="shared" si="410"/>
        <v/>
      </c>
      <c r="BE1458" s="24" t="str">
        <f>IF(AND($BB$1=5,AG1458=5,$BC$1=AH1458),'Data Entry'!G1463,"")</f>
        <v/>
      </c>
      <c r="BF1458" s="24" t="str">
        <f t="shared" si="411"/>
        <v/>
      </c>
      <c r="BG1458" s="24" t="str">
        <f t="shared" si="412"/>
        <v/>
      </c>
      <c r="BH1458" s="24" t="str">
        <f>IF(AND($BB$1=5,AG1458=5,$BC$1=AH1458),'Data Entry'!E1463,"")</f>
        <v/>
      </c>
      <c r="BI1458" s="24" t="str">
        <f>IF(AND($BB$1=5,AG1458=5,$BC$1=AH1458),'Data Entry'!H1463,"")</f>
        <v/>
      </c>
      <c r="BJ1458" s="24" t="str">
        <f>IF(AND($BB$1=5,AG1458=5,$BC$1=AH1458),'Data Entry'!I1463,"")</f>
        <v/>
      </c>
      <c r="BK1458" s="24" t="str">
        <f t="shared" si="413"/>
        <v/>
      </c>
      <c r="BL1458" s="24" t="str">
        <f t="shared" si="414"/>
        <v/>
      </c>
      <c r="BM1458" s="24" t="str">
        <f t="shared" si="415"/>
        <v/>
      </c>
      <c r="BN1458" s="24" t="str">
        <f t="shared" si="416"/>
        <v/>
      </c>
    </row>
    <row r="1459" spans="1:66">
      <c r="A1459" s="20"/>
      <c r="B1459" s="20"/>
      <c r="C1459" s="20"/>
      <c r="D1459" s="20"/>
      <c r="E1459" s="20"/>
      <c r="F1459" s="20"/>
      <c r="G1459" s="20"/>
      <c r="H1459" s="20"/>
      <c r="I1459" s="20"/>
      <c r="J1459" s="20"/>
      <c r="K1459" s="20"/>
      <c r="L1459" s="20"/>
      <c r="M1459" s="20"/>
      <c r="N1459" s="20"/>
      <c r="O1459" s="20"/>
      <c r="P1459" s="20"/>
      <c r="Q1459" s="20"/>
      <c r="R1459" s="20"/>
      <c r="S1459" s="20"/>
      <c r="T1459" s="20"/>
      <c r="U1459" s="20"/>
      <c r="V1459" s="20"/>
      <c r="W1459" s="20"/>
      <c r="X1459" s="20"/>
      <c r="Y1459" s="20"/>
      <c r="Z1459" s="20"/>
      <c r="AA1459" s="20"/>
      <c r="AB1459" s="20"/>
      <c r="AC1459" s="20"/>
      <c r="AD1459" s="20"/>
      <c r="AE1459" s="27"/>
      <c r="AF1459" t="str">
        <f>IF(AK1459="","",IF(AK1459&gt;0,COUNT($AG$2:AG1459),""))</f>
        <v/>
      </c>
      <c r="AG1459" s="24">
        <f t="shared" si="399"/>
        <v>5</v>
      </c>
      <c r="AH1459" s="24">
        <f>IF(AND($AJ$1=5),'Data Entry'!C1464,"")</f>
        <v>0</v>
      </c>
      <c r="AI1459" s="24">
        <f>IF(AND($AJ$1=5),'Data Entry'!D1464,"")</f>
        <v>0</v>
      </c>
      <c r="AJ1459" s="24" t="str">
        <f t="shared" si="400"/>
        <v/>
      </c>
      <c r="AK1459" s="24">
        <f>IF(AND($AJ$1=5),'Data Entry'!F1464,"")</f>
        <v>0</v>
      </c>
      <c r="AL1459" s="24" t="str">
        <f t="shared" si="401"/>
        <v/>
      </c>
      <c r="AM1459" s="24">
        <f>IF(AND($AJ$1=5),'Data Entry'!G1464,"")</f>
        <v>0</v>
      </c>
      <c r="AN1459" s="24" t="str">
        <f t="shared" si="402"/>
        <v/>
      </c>
      <c r="AO1459" s="24" t="str">
        <f t="shared" si="403"/>
        <v/>
      </c>
      <c r="AP1459" s="24">
        <f>IF(AND($AJ$1=5),'Data Entry'!E1464,"")</f>
        <v>0</v>
      </c>
      <c r="AQ1459" s="24">
        <f>IF(AND($AJ$1=5),'Data Entry'!H1464,"")</f>
        <v>0</v>
      </c>
      <c r="AR1459" s="24">
        <f>IF(AND($AJ$1=5),'Data Entry'!I1464,"")</f>
        <v>0</v>
      </c>
      <c r="AS1459" s="24" t="str">
        <f t="shared" si="404"/>
        <v/>
      </c>
      <c r="AT1459" s="24" t="str">
        <f t="shared" si="405"/>
        <v/>
      </c>
      <c r="AU1459" s="24" t="str">
        <f t="shared" si="406"/>
        <v/>
      </c>
      <c r="AV1459" s="24" t="str">
        <f t="shared" si="407"/>
        <v/>
      </c>
      <c r="AX1459" t="str">
        <f>IF(BC1459="","",IF(BC1459&gt;0,COUNT($AY$2:AY1459),""))</f>
        <v/>
      </c>
      <c r="AY1459" s="24" t="str">
        <f t="shared" si="408"/>
        <v/>
      </c>
      <c r="AZ1459" s="24" t="str">
        <f>IF(AND($BB$1=5,$BC$1=AH1459),'Data Entry'!C1464,"")</f>
        <v/>
      </c>
      <c r="BA1459" s="24" t="str">
        <f>IF(AND($BB$1=5,AG1459=5,$BC$1=AH1459),'Data Entry'!D1464,"")</f>
        <v/>
      </c>
      <c r="BB1459" s="24" t="str">
        <f t="shared" si="409"/>
        <v/>
      </c>
      <c r="BC1459" s="24" t="str">
        <f>IF(AND($BB$1=5,AG1459=5,$BC$1=AH1459),'Data Entry'!F1464,"")</f>
        <v/>
      </c>
      <c r="BD1459" s="24" t="str">
        <f t="shared" si="410"/>
        <v/>
      </c>
      <c r="BE1459" s="24" t="str">
        <f>IF(AND($BB$1=5,AG1459=5,$BC$1=AH1459),'Data Entry'!G1464,"")</f>
        <v/>
      </c>
      <c r="BF1459" s="24" t="str">
        <f t="shared" si="411"/>
        <v/>
      </c>
      <c r="BG1459" s="24" t="str">
        <f t="shared" si="412"/>
        <v/>
      </c>
      <c r="BH1459" s="24" t="str">
        <f>IF(AND($BB$1=5,AG1459=5,$BC$1=AH1459),'Data Entry'!E1464,"")</f>
        <v/>
      </c>
      <c r="BI1459" s="24" t="str">
        <f>IF(AND($BB$1=5,AG1459=5,$BC$1=AH1459),'Data Entry'!H1464,"")</f>
        <v/>
      </c>
      <c r="BJ1459" s="24" t="str">
        <f>IF(AND($BB$1=5,AG1459=5,$BC$1=AH1459),'Data Entry'!I1464,"")</f>
        <v/>
      </c>
      <c r="BK1459" s="24" t="str">
        <f t="shared" si="413"/>
        <v/>
      </c>
      <c r="BL1459" s="24" t="str">
        <f t="shared" si="414"/>
        <v/>
      </c>
      <c r="BM1459" s="24" t="str">
        <f t="shared" si="415"/>
        <v/>
      </c>
      <c r="BN1459" s="24" t="str">
        <f t="shared" si="416"/>
        <v/>
      </c>
    </row>
    <row r="1460" spans="1:66">
      <c r="A1460" s="20"/>
      <c r="B1460" s="20"/>
      <c r="C1460" s="20"/>
      <c r="D1460" s="20"/>
      <c r="E1460" s="20"/>
      <c r="F1460" s="20"/>
      <c r="G1460" s="20"/>
      <c r="H1460" s="20"/>
      <c r="I1460" s="20"/>
      <c r="J1460" s="20"/>
      <c r="K1460" s="20"/>
      <c r="L1460" s="20"/>
      <c r="M1460" s="20"/>
      <c r="N1460" s="20"/>
      <c r="O1460" s="20"/>
      <c r="P1460" s="20"/>
      <c r="Q1460" s="20"/>
      <c r="R1460" s="20"/>
      <c r="S1460" s="20"/>
      <c r="T1460" s="20"/>
      <c r="U1460" s="20"/>
      <c r="V1460" s="20"/>
      <c r="W1460" s="20"/>
      <c r="X1460" s="20"/>
      <c r="Y1460" s="20"/>
      <c r="Z1460" s="20"/>
      <c r="AA1460" s="20"/>
      <c r="AB1460" s="20"/>
      <c r="AC1460" s="20"/>
      <c r="AD1460" s="20"/>
      <c r="AE1460" s="27"/>
      <c r="AF1460" t="str">
        <f>IF(AK1460="","",IF(AK1460&gt;0,COUNT($AG$2:AG1460),""))</f>
        <v/>
      </c>
      <c r="AG1460" s="24">
        <f t="shared" si="399"/>
        <v>5</v>
      </c>
      <c r="AH1460" s="24">
        <f>IF(AND($AJ$1=5),'Data Entry'!C1465,"")</f>
        <v>0</v>
      </c>
      <c r="AI1460" s="24">
        <f>IF(AND($AJ$1=5),'Data Entry'!D1465,"")</f>
        <v>0</v>
      </c>
      <c r="AJ1460" s="24" t="str">
        <f t="shared" si="400"/>
        <v/>
      </c>
      <c r="AK1460" s="24">
        <f>IF(AND($AJ$1=5),'Data Entry'!F1465,"")</f>
        <v>0</v>
      </c>
      <c r="AL1460" s="24" t="str">
        <f t="shared" si="401"/>
        <v/>
      </c>
      <c r="AM1460" s="24">
        <f>IF(AND($AJ$1=5),'Data Entry'!G1465,"")</f>
        <v>0</v>
      </c>
      <c r="AN1460" s="24" t="str">
        <f t="shared" si="402"/>
        <v/>
      </c>
      <c r="AO1460" s="24" t="str">
        <f t="shared" si="403"/>
        <v/>
      </c>
      <c r="AP1460" s="24">
        <f>IF(AND($AJ$1=5),'Data Entry'!E1465,"")</f>
        <v>0</v>
      </c>
      <c r="AQ1460" s="24">
        <f>IF(AND($AJ$1=5),'Data Entry'!H1465,"")</f>
        <v>0</v>
      </c>
      <c r="AR1460" s="24">
        <f>IF(AND($AJ$1=5),'Data Entry'!I1465,"")</f>
        <v>0</v>
      </c>
      <c r="AS1460" s="24" t="str">
        <f t="shared" si="404"/>
        <v/>
      </c>
      <c r="AT1460" s="24" t="str">
        <f t="shared" si="405"/>
        <v/>
      </c>
      <c r="AU1460" s="24" t="str">
        <f t="shared" si="406"/>
        <v/>
      </c>
      <c r="AV1460" s="24" t="str">
        <f t="shared" si="407"/>
        <v/>
      </c>
      <c r="AX1460" t="str">
        <f>IF(BC1460="","",IF(BC1460&gt;0,COUNT($AY$2:AY1460),""))</f>
        <v/>
      </c>
      <c r="AY1460" s="24" t="str">
        <f t="shared" si="408"/>
        <v/>
      </c>
      <c r="AZ1460" s="24" t="str">
        <f>IF(AND($BB$1=5,$BC$1=AH1460),'Data Entry'!C1465,"")</f>
        <v/>
      </c>
      <c r="BA1460" s="24" t="str">
        <f>IF(AND($BB$1=5,AG1460=5,$BC$1=AH1460),'Data Entry'!D1465,"")</f>
        <v/>
      </c>
      <c r="BB1460" s="24" t="str">
        <f t="shared" si="409"/>
        <v/>
      </c>
      <c r="BC1460" s="24" t="str">
        <f>IF(AND($BB$1=5,AG1460=5,$BC$1=AH1460),'Data Entry'!F1465,"")</f>
        <v/>
      </c>
      <c r="BD1460" s="24" t="str">
        <f t="shared" si="410"/>
        <v/>
      </c>
      <c r="BE1460" s="24" t="str">
        <f>IF(AND($BB$1=5,AG1460=5,$BC$1=AH1460),'Data Entry'!G1465,"")</f>
        <v/>
      </c>
      <c r="BF1460" s="24" t="str">
        <f t="shared" si="411"/>
        <v/>
      </c>
      <c r="BG1460" s="24" t="str">
        <f t="shared" si="412"/>
        <v/>
      </c>
      <c r="BH1460" s="24" t="str">
        <f>IF(AND($BB$1=5,AG1460=5,$BC$1=AH1460),'Data Entry'!E1465,"")</f>
        <v/>
      </c>
      <c r="BI1460" s="24" t="str">
        <f>IF(AND($BB$1=5,AG1460=5,$BC$1=AH1460),'Data Entry'!H1465,"")</f>
        <v/>
      </c>
      <c r="BJ1460" s="24" t="str">
        <f>IF(AND($BB$1=5,AG1460=5,$BC$1=AH1460),'Data Entry'!I1465,"")</f>
        <v/>
      </c>
      <c r="BK1460" s="24" t="str">
        <f t="shared" si="413"/>
        <v/>
      </c>
      <c r="BL1460" s="24" t="str">
        <f t="shared" si="414"/>
        <v/>
      </c>
      <c r="BM1460" s="24" t="str">
        <f t="shared" si="415"/>
        <v/>
      </c>
      <c r="BN1460" s="24" t="str">
        <f t="shared" si="416"/>
        <v/>
      </c>
    </row>
    <row r="1461" spans="1:66">
      <c r="A1461" s="20"/>
      <c r="B1461" s="20"/>
      <c r="C1461" s="20"/>
      <c r="D1461" s="20"/>
      <c r="E1461" s="20"/>
      <c r="F1461" s="20"/>
      <c r="G1461" s="20"/>
      <c r="H1461" s="20"/>
      <c r="I1461" s="20"/>
      <c r="J1461" s="20"/>
      <c r="K1461" s="20"/>
      <c r="L1461" s="20"/>
      <c r="M1461" s="20"/>
      <c r="N1461" s="20"/>
      <c r="O1461" s="20"/>
      <c r="P1461" s="20"/>
      <c r="Q1461" s="20"/>
      <c r="R1461" s="20"/>
      <c r="S1461" s="20"/>
      <c r="T1461" s="20"/>
      <c r="U1461" s="20"/>
      <c r="V1461" s="20"/>
      <c r="W1461" s="20"/>
      <c r="X1461" s="20"/>
      <c r="Y1461" s="20"/>
      <c r="Z1461" s="20"/>
      <c r="AA1461" s="20"/>
      <c r="AB1461" s="20"/>
      <c r="AC1461" s="20"/>
      <c r="AD1461" s="20"/>
      <c r="AE1461" s="27"/>
      <c r="AF1461" t="str">
        <f>IF(AK1461="","",IF(AK1461&gt;0,COUNT($AG$2:AG1461),""))</f>
        <v/>
      </c>
      <c r="AG1461" s="24">
        <f t="shared" si="399"/>
        <v>5</v>
      </c>
      <c r="AH1461" s="24">
        <f>IF(AND($AJ$1=5),'Data Entry'!C1466,"")</f>
        <v>0</v>
      </c>
      <c r="AI1461" s="24">
        <f>IF(AND($AJ$1=5),'Data Entry'!D1466,"")</f>
        <v>0</v>
      </c>
      <c r="AJ1461" s="24" t="str">
        <f t="shared" si="400"/>
        <v/>
      </c>
      <c r="AK1461" s="24">
        <f>IF(AND($AJ$1=5),'Data Entry'!F1466,"")</f>
        <v>0</v>
      </c>
      <c r="AL1461" s="24" t="str">
        <f t="shared" si="401"/>
        <v/>
      </c>
      <c r="AM1461" s="24">
        <f>IF(AND($AJ$1=5),'Data Entry'!G1466,"")</f>
        <v>0</v>
      </c>
      <c r="AN1461" s="24" t="str">
        <f t="shared" si="402"/>
        <v/>
      </c>
      <c r="AO1461" s="24" t="str">
        <f t="shared" si="403"/>
        <v/>
      </c>
      <c r="AP1461" s="24">
        <f>IF(AND($AJ$1=5),'Data Entry'!E1466,"")</f>
        <v>0</v>
      </c>
      <c r="AQ1461" s="24">
        <f>IF(AND($AJ$1=5),'Data Entry'!H1466,"")</f>
        <v>0</v>
      </c>
      <c r="AR1461" s="24">
        <f>IF(AND($AJ$1=5),'Data Entry'!I1466,"")</f>
        <v>0</v>
      </c>
      <c r="AS1461" s="24" t="str">
        <f t="shared" si="404"/>
        <v/>
      </c>
      <c r="AT1461" s="24" t="str">
        <f t="shared" si="405"/>
        <v/>
      </c>
      <c r="AU1461" s="24" t="str">
        <f t="shared" si="406"/>
        <v/>
      </c>
      <c r="AV1461" s="24" t="str">
        <f t="shared" si="407"/>
        <v/>
      </c>
      <c r="AX1461" t="str">
        <f>IF(BC1461="","",IF(BC1461&gt;0,COUNT($AY$2:AY1461),""))</f>
        <v/>
      </c>
      <c r="AY1461" s="24" t="str">
        <f t="shared" si="408"/>
        <v/>
      </c>
      <c r="AZ1461" s="24" t="str">
        <f>IF(AND($BB$1=5,$BC$1=AH1461),'Data Entry'!C1466,"")</f>
        <v/>
      </c>
      <c r="BA1461" s="24" t="str">
        <f>IF(AND($BB$1=5,AG1461=5,$BC$1=AH1461),'Data Entry'!D1466,"")</f>
        <v/>
      </c>
      <c r="BB1461" s="24" t="str">
        <f t="shared" si="409"/>
        <v/>
      </c>
      <c r="BC1461" s="24" t="str">
        <f>IF(AND($BB$1=5,AG1461=5,$BC$1=AH1461),'Data Entry'!F1466,"")</f>
        <v/>
      </c>
      <c r="BD1461" s="24" t="str">
        <f t="shared" si="410"/>
        <v/>
      </c>
      <c r="BE1461" s="24" t="str">
        <f>IF(AND($BB$1=5,AG1461=5,$BC$1=AH1461),'Data Entry'!G1466,"")</f>
        <v/>
      </c>
      <c r="BF1461" s="24" t="str">
        <f t="shared" si="411"/>
        <v/>
      </c>
      <c r="BG1461" s="24" t="str">
        <f t="shared" si="412"/>
        <v/>
      </c>
      <c r="BH1461" s="24" t="str">
        <f>IF(AND($BB$1=5,AG1461=5,$BC$1=AH1461),'Data Entry'!E1466,"")</f>
        <v/>
      </c>
      <c r="BI1461" s="24" t="str">
        <f>IF(AND($BB$1=5,AG1461=5,$BC$1=AH1461),'Data Entry'!H1466,"")</f>
        <v/>
      </c>
      <c r="BJ1461" s="24" t="str">
        <f>IF(AND($BB$1=5,AG1461=5,$BC$1=AH1461),'Data Entry'!I1466,"")</f>
        <v/>
      </c>
      <c r="BK1461" s="24" t="str">
        <f t="shared" si="413"/>
        <v/>
      </c>
      <c r="BL1461" s="24" t="str">
        <f t="shared" si="414"/>
        <v/>
      </c>
      <c r="BM1461" s="24" t="str">
        <f t="shared" si="415"/>
        <v/>
      </c>
      <c r="BN1461" s="24" t="str">
        <f t="shared" si="416"/>
        <v/>
      </c>
    </row>
    <row r="1462" spans="1:66">
      <c r="A1462" s="20"/>
      <c r="B1462" s="20"/>
      <c r="C1462" s="20"/>
      <c r="D1462" s="20"/>
      <c r="E1462" s="20"/>
      <c r="F1462" s="20"/>
      <c r="G1462" s="20"/>
      <c r="H1462" s="20"/>
      <c r="I1462" s="20"/>
      <c r="J1462" s="20"/>
      <c r="K1462" s="20"/>
      <c r="L1462" s="20"/>
      <c r="M1462" s="20"/>
      <c r="N1462" s="20"/>
      <c r="O1462" s="20"/>
      <c r="P1462" s="20"/>
      <c r="Q1462" s="20"/>
      <c r="R1462" s="20"/>
      <c r="S1462" s="20"/>
      <c r="T1462" s="20"/>
      <c r="U1462" s="20"/>
      <c r="V1462" s="20"/>
      <c r="W1462" s="20"/>
      <c r="X1462" s="20"/>
      <c r="Y1462" s="20"/>
      <c r="Z1462" s="20"/>
      <c r="AA1462" s="20"/>
      <c r="AB1462" s="20"/>
      <c r="AC1462" s="20"/>
      <c r="AD1462" s="20"/>
      <c r="AE1462" s="27"/>
      <c r="AF1462" t="str">
        <f>IF(AK1462="","",IF(AK1462&gt;0,COUNT($AG$2:AG1462),""))</f>
        <v/>
      </c>
      <c r="AG1462" s="24">
        <f t="shared" si="399"/>
        <v>5</v>
      </c>
      <c r="AH1462" s="24">
        <f>IF(AND($AJ$1=5),'Data Entry'!C1467,"")</f>
        <v>0</v>
      </c>
      <c r="AI1462" s="24">
        <f>IF(AND($AJ$1=5),'Data Entry'!D1467,"")</f>
        <v>0</v>
      </c>
      <c r="AJ1462" s="24" t="str">
        <f t="shared" si="400"/>
        <v/>
      </c>
      <c r="AK1462" s="24">
        <f>IF(AND($AJ$1=5),'Data Entry'!F1467,"")</f>
        <v>0</v>
      </c>
      <c r="AL1462" s="24" t="str">
        <f t="shared" si="401"/>
        <v/>
      </c>
      <c r="AM1462" s="24">
        <f>IF(AND($AJ$1=5),'Data Entry'!G1467,"")</f>
        <v>0</v>
      </c>
      <c r="AN1462" s="24" t="str">
        <f t="shared" si="402"/>
        <v/>
      </c>
      <c r="AO1462" s="24" t="str">
        <f t="shared" si="403"/>
        <v/>
      </c>
      <c r="AP1462" s="24">
        <f>IF(AND($AJ$1=5),'Data Entry'!E1467,"")</f>
        <v>0</v>
      </c>
      <c r="AQ1462" s="24">
        <f>IF(AND($AJ$1=5),'Data Entry'!H1467,"")</f>
        <v>0</v>
      </c>
      <c r="AR1462" s="24">
        <f>IF(AND($AJ$1=5),'Data Entry'!I1467,"")</f>
        <v>0</v>
      </c>
      <c r="AS1462" s="24" t="str">
        <f t="shared" si="404"/>
        <v/>
      </c>
      <c r="AT1462" s="24" t="str">
        <f t="shared" si="405"/>
        <v/>
      </c>
      <c r="AU1462" s="24" t="str">
        <f t="shared" si="406"/>
        <v/>
      </c>
      <c r="AV1462" s="24" t="str">
        <f t="shared" si="407"/>
        <v/>
      </c>
      <c r="AX1462" t="str">
        <f>IF(BC1462="","",IF(BC1462&gt;0,COUNT($AY$2:AY1462),""))</f>
        <v/>
      </c>
      <c r="AY1462" s="24" t="str">
        <f t="shared" si="408"/>
        <v/>
      </c>
      <c r="AZ1462" s="24" t="str">
        <f>IF(AND($BB$1=5,$BC$1=AH1462),'Data Entry'!C1467,"")</f>
        <v/>
      </c>
      <c r="BA1462" s="24" t="str">
        <f>IF(AND($BB$1=5,AG1462=5,$BC$1=AH1462),'Data Entry'!D1467,"")</f>
        <v/>
      </c>
      <c r="BB1462" s="24" t="str">
        <f t="shared" si="409"/>
        <v/>
      </c>
      <c r="BC1462" s="24" t="str">
        <f>IF(AND($BB$1=5,AG1462=5,$BC$1=AH1462),'Data Entry'!F1467,"")</f>
        <v/>
      </c>
      <c r="BD1462" s="24" t="str">
        <f t="shared" si="410"/>
        <v/>
      </c>
      <c r="BE1462" s="24" t="str">
        <f>IF(AND($BB$1=5,AG1462=5,$BC$1=AH1462),'Data Entry'!G1467,"")</f>
        <v/>
      </c>
      <c r="BF1462" s="24" t="str">
        <f t="shared" si="411"/>
        <v/>
      </c>
      <c r="BG1462" s="24" t="str">
        <f t="shared" si="412"/>
        <v/>
      </c>
      <c r="BH1462" s="24" t="str">
        <f>IF(AND($BB$1=5,AG1462=5,$BC$1=AH1462),'Data Entry'!E1467,"")</f>
        <v/>
      </c>
      <c r="BI1462" s="24" t="str">
        <f>IF(AND($BB$1=5,AG1462=5,$BC$1=AH1462),'Data Entry'!H1467,"")</f>
        <v/>
      </c>
      <c r="BJ1462" s="24" t="str">
        <f>IF(AND($BB$1=5,AG1462=5,$BC$1=AH1462),'Data Entry'!I1467,"")</f>
        <v/>
      </c>
      <c r="BK1462" s="24" t="str">
        <f t="shared" si="413"/>
        <v/>
      </c>
      <c r="BL1462" s="24" t="str">
        <f t="shared" si="414"/>
        <v/>
      </c>
      <c r="BM1462" s="24" t="str">
        <f t="shared" si="415"/>
        <v/>
      </c>
      <c r="BN1462" s="24" t="str">
        <f t="shared" si="416"/>
        <v/>
      </c>
    </row>
    <row r="1463" spans="1:66">
      <c r="A1463" s="20"/>
      <c r="B1463" s="20"/>
      <c r="C1463" s="20"/>
      <c r="D1463" s="20"/>
      <c r="E1463" s="20"/>
      <c r="F1463" s="20"/>
      <c r="G1463" s="20"/>
      <c r="H1463" s="20"/>
      <c r="I1463" s="20"/>
      <c r="J1463" s="20"/>
      <c r="K1463" s="20"/>
      <c r="L1463" s="20"/>
      <c r="M1463" s="20"/>
      <c r="N1463" s="20"/>
      <c r="O1463" s="20"/>
      <c r="P1463" s="20"/>
      <c r="Q1463" s="20"/>
      <c r="R1463" s="20"/>
      <c r="S1463" s="20"/>
      <c r="T1463" s="20"/>
      <c r="U1463" s="20"/>
      <c r="V1463" s="20"/>
      <c r="W1463" s="20"/>
      <c r="X1463" s="20"/>
      <c r="Y1463" s="20"/>
      <c r="Z1463" s="20"/>
      <c r="AA1463" s="20"/>
      <c r="AB1463" s="20"/>
      <c r="AC1463" s="20"/>
      <c r="AD1463" s="20"/>
      <c r="AE1463" s="27"/>
      <c r="AF1463" t="str">
        <f>IF(AK1463="","",IF(AK1463&gt;0,COUNT($AG$2:AG1463),""))</f>
        <v/>
      </c>
      <c r="AG1463" s="24">
        <f t="shared" si="399"/>
        <v>5</v>
      </c>
      <c r="AH1463" s="24">
        <f>IF(AND($AJ$1=5),'Data Entry'!C1468,"")</f>
        <v>0</v>
      </c>
      <c r="AI1463" s="24">
        <f>IF(AND($AJ$1=5),'Data Entry'!D1468,"")</f>
        <v>0</v>
      </c>
      <c r="AJ1463" s="24" t="str">
        <f t="shared" si="400"/>
        <v/>
      </c>
      <c r="AK1463" s="24">
        <f>IF(AND($AJ$1=5),'Data Entry'!F1468,"")</f>
        <v>0</v>
      </c>
      <c r="AL1463" s="24" t="str">
        <f t="shared" si="401"/>
        <v/>
      </c>
      <c r="AM1463" s="24">
        <f>IF(AND($AJ$1=5),'Data Entry'!G1468,"")</f>
        <v>0</v>
      </c>
      <c r="AN1463" s="24" t="str">
        <f t="shared" si="402"/>
        <v/>
      </c>
      <c r="AO1463" s="24" t="str">
        <f t="shared" si="403"/>
        <v/>
      </c>
      <c r="AP1463" s="24">
        <f>IF(AND($AJ$1=5),'Data Entry'!E1468,"")</f>
        <v>0</v>
      </c>
      <c r="AQ1463" s="24">
        <f>IF(AND($AJ$1=5),'Data Entry'!H1468,"")</f>
        <v>0</v>
      </c>
      <c r="AR1463" s="24">
        <f>IF(AND($AJ$1=5),'Data Entry'!I1468,"")</f>
        <v>0</v>
      </c>
      <c r="AS1463" s="24" t="str">
        <f t="shared" si="404"/>
        <v/>
      </c>
      <c r="AT1463" s="24" t="str">
        <f t="shared" si="405"/>
        <v/>
      </c>
      <c r="AU1463" s="24" t="str">
        <f t="shared" si="406"/>
        <v/>
      </c>
      <c r="AV1463" s="24" t="str">
        <f t="shared" si="407"/>
        <v/>
      </c>
      <c r="AX1463" t="str">
        <f>IF(BC1463="","",IF(BC1463&gt;0,COUNT($AY$2:AY1463),""))</f>
        <v/>
      </c>
      <c r="AY1463" s="24" t="str">
        <f t="shared" si="408"/>
        <v/>
      </c>
      <c r="AZ1463" s="24" t="str">
        <f>IF(AND($BB$1=5,$BC$1=AH1463),'Data Entry'!C1468,"")</f>
        <v/>
      </c>
      <c r="BA1463" s="24" t="str">
        <f>IF(AND($BB$1=5,AG1463=5,$BC$1=AH1463),'Data Entry'!D1468,"")</f>
        <v/>
      </c>
      <c r="BB1463" s="24" t="str">
        <f t="shared" si="409"/>
        <v/>
      </c>
      <c r="BC1463" s="24" t="str">
        <f>IF(AND($BB$1=5,AG1463=5,$BC$1=AH1463),'Data Entry'!F1468,"")</f>
        <v/>
      </c>
      <c r="BD1463" s="24" t="str">
        <f t="shared" si="410"/>
        <v/>
      </c>
      <c r="BE1463" s="24" t="str">
        <f>IF(AND($BB$1=5,AG1463=5,$BC$1=AH1463),'Data Entry'!G1468,"")</f>
        <v/>
      </c>
      <c r="BF1463" s="24" t="str">
        <f t="shared" si="411"/>
        <v/>
      </c>
      <c r="BG1463" s="24" t="str">
        <f t="shared" si="412"/>
        <v/>
      </c>
      <c r="BH1463" s="24" t="str">
        <f>IF(AND($BB$1=5,AG1463=5,$BC$1=AH1463),'Data Entry'!E1468,"")</f>
        <v/>
      </c>
      <c r="BI1463" s="24" t="str">
        <f>IF(AND($BB$1=5,AG1463=5,$BC$1=AH1463),'Data Entry'!H1468,"")</f>
        <v/>
      </c>
      <c r="BJ1463" s="24" t="str">
        <f>IF(AND($BB$1=5,AG1463=5,$BC$1=AH1463),'Data Entry'!I1468,"")</f>
        <v/>
      </c>
      <c r="BK1463" s="24" t="str">
        <f t="shared" si="413"/>
        <v/>
      </c>
      <c r="BL1463" s="24" t="str">
        <f t="shared" si="414"/>
        <v/>
      </c>
      <c r="BM1463" s="24" t="str">
        <f t="shared" si="415"/>
        <v/>
      </c>
      <c r="BN1463" s="24" t="str">
        <f t="shared" si="416"/>
        <v/>
      </c>
    </row>
    <row r="1464" spans="1:66">
      <c r="A1464" s="20"/>
      <c r="B1464" s="20"/>
      <c r="C1464" s="20"/>
      <c r="D1464" s="20"/>
      <c r="E1464" s="20"/>
      <c r="F1464" s="20"/>
      <c r="G1464" s="20"/>
      <c r="H1464" s="20"/>
      <c r="I1464" s="20"/>
      <c r="J1464" s="20"/>
      <c r="K1464" s="20"/>
      <c r="L1464" s="20"/>
      <c r="M1464" s="20"/>
      <c r="N1464" s="20"/>
      <c r="O1464" s="20"/>
      <c r="P1464" s="20"/>
      <c r="Q1464" s="20"/>
      <c r="R1464" s="20"/>
      <c r="S1464" s="20"/>
      <c r="T1464" s="20"/>
      <c r="U1464" s="20"/>
      <c r="V1464" s="20"/>
      <c r="W1464" s="20"/>
      <c r="X1464" s="20"/>
      <c r="Y1464" s="20"/>
      <c r="Z1464" s="20"/>
      <c r="AA1464" s="20"/>
      <c r="AB1464" s="20"/>
      <c r="AC1464" s="20"/>
      <c r="AD1464" s="20"/>
      <c r="AE1464" s="27"/>
      <c r="AF1464" t="str">
        <f>IF(AK1464="","",IF(AK1464&gt;0,COUNT($AG$2:AG1464),""))</f>
        <v/>
      </c>
      <c r="AG1464" s="24">
        <f t="shared" si="399"/>
        <v>5</v>
      </c>
      <c r="AH1464" s="24">
        <f>IF(AND($AJ$1=5),'Data Entry'!C1469,"")</f>
        <v>0</v>
      </c>
      <c r="AI1464" s="24">
        <f>IF(AND($AJ$1=5),'Data Entry'!D1469,"")</f>
        <v>0</v>
      </c>
      <c r="AJ1464" s="24" t="str">
        <f t="shared" si="400"/>
        <v/>
      </c>
      <c r="AK1464" s="24">
        <f>IF(AND($AJ$1=5),'Data Entry'!F1469,"")</f>
        <v>0</v>
      </c>
      <c r="AL1464" s="24" t="str">
        <f t="shared" si="401"/>
        <v/>
      </c>
      <c r="AM1464" s="24">
        <f>IF(AND($AJ$1=5),'Data Entry'!G1469,"")</f>
        <v>0</v>
      </c>
      <c r="AN1464" s="24" t="str">
        <f t="shared" si="402"/>
        <v/>
      </c>
      <c r="AO1464" s="24" t="str">
        <f t="shared" si="403"/>
        <v/>
      </c>
      <c r="AP1464" s="24">
        <f>IF(AND($AJ$1=5),'Data Entry'!E1469,"")</f>
        <v>0</v>
      </c>
      <c r="AQ1464" s="24">
        <f>IF(AND($AJ$1=5),'Data Entry'!H1469,"")</f>
        <v>0</v>
      </c>
      <c r="AR1464" s="24">
        <f>IF(AND($AJ$1=5),'Data Entry'!I1469,"")</f>
        <v>0</v>
      </c>
      <c r="AS1464" s="24" t="str">
        <f t="shared" si="404"/>
        <v/>
      </c>
      <c r="AT1464" s="24" t="str">
        <f t="shared" si="405"/>
        <v/>
      </c>
      <c r="AU1464" s="24" t="str">
        <f t="shared" si="406"/>
        <v/>
      </c>
      <c r="AV1464" s="24" t="str">
        <f t="shared" si="407"/>
        <v/>
      </c>
      <c r="AX1464" t="str">
        <f>IF(BC1464="","",IF(BC1464&gt;0,COUNT($AY$2:AY1464),""))</f>
        <v/>
      </c>
      <c r="AY1464" s="24" t="str">
        <f t="shared" si="408"/>
        <v/>
      </c>
      <c r="AZ1464" s="24" t="str">
        <f>IF(AND($BB$1=5,$BC$1=AH1464),'Data Entry'!C1469,"")</f>
        <v/>
      </c>
      <c r="BA1464" s="24" t="str">
        <f>IF(AND($BB$1=5,AG1464=5,$BC$1=AH1464),'Data Entry'!D1469,"")</f>
        <v/>
      </c>
      <c r="BB1464" s="24" t="str">
        <f t="shared" si="409"/>
        <v/>
      </c>
      <c r="BC1464" s="24" t="str">
        <f>IF(AND($BB$1=5,AG1464=5,$BC$1=AH1464),'Data Entry'!F1469,"")</f>
        <v/>
      </c>
      <c r="BD1464" s="24" t="str">
        <f t="shared" si="410"/>
        <v/>
      </c>
      <c r="BE1464" s="24" t="str">
        <f>IF(AND($BB$1=5,AG1464=5,$BC$1=AH1464),'Data Entry'!G1469,"")</f>
        <v/>
      </c>
      <c r="BF1464" s="24" t="str">
        <f t="shared" si="411"/>
        <v/>
      </c>
      <c r="BG1464" s="24" t="str">
        <f t="shared" si="412"/>
        <v/>
      </c>
      <c r="BH1464" s="24" t="str">
        <f>IF(AND($BB$1=5,AG1464=5,$BC$1=AH1464),'Data Entry'!E1469,"")</f>
        <v/>
      </c>
      <c r="BI1464" s="24" t="str">
        <f>IF(AND($BB$1=5,AG1464=5,$BC$1=AH1464),'Data Entry'!H1469,"")</f>
        <v/>
      </c>
      <c r="BJ1464" s="24" t="str">
        <f>IF(AND($BB$1=5,AG1464=5,$BC$1=AH1464),'Data Entry'!I1469,"")</f>
        <v/>
      </c>
      <c r="BK1464" s="24" t="str">
        <f t="shared" si="413"/>
        <v/>
      </c>
      <c r="BL1464" s="24" t="str">
        <f t="shared" si="414"/>
        <v/>
      </c>
      <c r="BM1464" s="24" t="str">
        <f t="shared" si="415"/>
        <v/>
      </c>
      <c r="BN1464" s="24" t="str">
        <f t="shared" si="416"/>
        <v/>
      </c>
    </row>
    <row r="1465" spans="1:66">
      <c r="A1465" s="20"/>
      <c r="B1465" s="20"/>
      <c r="C1465" s="20"/>
      <c r="D1465" s="20"/>
      <c r="E1465" s="20"/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20"/>
      <c r="T1465" s="20"/>
      <c r="U1465" s="20"/>
      <c r="V1465" s="20"/>
      <c r="W1465" s="20"/>
      <c r="X1465" s="20"/>
      <c r="Y1465" s="20"/>
      <c r="Z1465" s="20"/>
      <c r="AA1465" s="20"/>
      <c r="AB1465" s="20"/>
      <c r="AC1465" s="20"/>
      <c r="AD1465" s="20"/>
      <c r="AE1465" s="27"/>
      <c r="AF1465" t="str">
        <f>IF(AK1465="","",IF(AK1465&gt;0,COUNT($AG$2:AG1465),""))</f>
        <v/>
      </c>
      <c r="AG1465" s="24">
        <f t="shared" si="399"/>
        <v>5</v>
      </c>
      <c r="AH1465" s="24">
        <f>IF(AND($AJ$1=5),'Data Entry'!C1470,"")</f>
        <v>0</v>
      </c>
      <c r="AI1465" s="24">
        <f>IF(AND($AJ$1=5),'Data Entry'!D1470,"")</f>
        <v>0</v>
      </c>
      <c r="AJ1465" s="24" t="str">
        <f t="shared" si="400"/>
        <v/>
      </c>
      <c r="AK1465" s="24">
        <f>IF(AND($AJ$1=5),'Data Entry'!F1470,"")</f>
        <v>0</v>
      </c>
      <c r="AL1465" s="24" t="str">
        <f t="shared" si="401"/>
        <v/>
      </c>
      <c r="AM1465" s="24">
        <f>IF(AND($AJ$1=5),'Data Entry'!G1470,"")</f>
        <v>0</v>
      </c>
      <c r="AN1465" s="24" t="str">
        <f t="shared" si="402"/>
        <v/>
      </c>
      <c r="AO1465" s="24" t="str">
        <f t="shared" si="403"/>
        <v/>
      </c>
      <c r="AP1465" s="24">
        <f>IF(AND($AJ$1=5),'Data Entry'!E1470,"")</f>
        <v>0</v>
      </c>
      <c r="AQ1465" s="24">
        <f>IF(AND($AJ$1=5),'Data Entry'!H1470,"")</f>
        <v>0</v>
      </c>
      <c r="AR1465" s="24">
        <f>IF(AND($AJ$1=5),'Data Entry'!I1470,"")</f>
        <v>0</v>
      </c>
      <c r="AS1465" s="24" t="str">
        <f t="shared" si="404"/>
        <v/>
      </c>
      <c r="AT1465" s="24" t="str">
        <f t="shared" si="405"/>
        <v/>
      </c>
      <c r="AU1465" s="24" t="str">
        <f t="shared" si="406"/>
        <v/>
      </c>
      <c r="AV1465" s="24" t="str">
        <f t="shared" si="407"/>
        <v/>
      </c>
      <c r="AX1465" t="str">
        <f>IF(BC1465="","",IF(BC1465&gt;0,COUNT($AY$2:AY1465),""))</f>
        <v/>
      </c>
      <c r="AY1465" s="24" t="str">
        <f t="shared" si="408"/>
        <v/>
      </c>
      <c r="AZ1465" s="24" t="str">
        <f>IF(AND($BB$1=5,$BC$1=AH1465),'Data Entry'!C1470,"")</f>
        <v/>
      </c>
      <c r="BA1465" s="24" t="str">
        <f>IF(AND($BB$1=5,AG1465=5,$BC$1=AH1465),'Data Entry'!D1470,"")</f>
        <v/>
      </c>
      <c r="BB1465" s="24" t="str">
        <f t="shared" si="409"/>
        <v/>
      </c>
      <c r="BC1465" s="24" t="str">
        <f>IF(AND($BB$1=5,AG1465=5,$BC$1=AH1465),'Data Entry'!F1470,"")</f>
        <v/>
      </c>
      <c r="BD1465" s="24" t="str">
        <f t="shared" si="410"/>
        <v/>
      </c>
      <c r="BE1465" s="24" t="str">
        <f>IF(AND($BB$1=5,AG1465=5,$BC$1=AH1465),'Data Entry'!G1470,"")</f>
        <v/>
      </c>
      <c r="BF1465" s="24" t="str">
        <f t="shared" si="411"/>
        <v/>
      </c>
      <c r="BG1465" s="24" t="str">
        <f t="shared" si="412"/>
        <v/>
      </c>
      <c r="BH1465" s="24" t="str">
        <f>IF(AND($BB$1=5,AG1465=5,$BC$1=AH1465),'Data Entry'!E1470,"")</f>
        <v/>
      </c>
      <c r="BI1465" s="24" t="str">
        <f>IF(AND($BB$1=5,AG1465=5,$BC$1=AH1465),'Data Entry'!H1470,"")</f>
        <v/>
      </c>
      <c r="BJ1465" s="24" t="str">
        <f>IF(AND($BB$1=5,AG1465=5,$BC$1=AH1465),'Data Entry'!I1470,"")</f>
        <v/>
      </c>
      <c r="BK1465" s="24" t="str">
        <f t="shared" si="413"/>
        <v/>
      </c>
      <c r="BL1465" s="24" t="str">
        <f t="shared" si="414"/>
        <v/>
      </c>
      <c r="BM1465" s="24" t="str">
        <f t="shared" si="415"/>
        <v/>
      </c>
      <c r="BN1465" s="24" t="str">
        <f t="shared" si="416"/>
        <v/>
      </c>
    </row>
    <row r="1466" spans="1:66">
      <c r="A1466" s="20"/>
      <c r="B1466" s="20"/>
      <c r="C1466" s="20"/>
      <c r="D1466" s="20"/>
      <c r="E1466" s="20"/>
      <c r="F1466" s="20"/>
      <c r="G1466" s="20"/>
      <c r="H1466" s="20"/>
      <c r="I1466" s="20"/>
      <c r="J1466" s="20"/>
      <c r="K1466" s="20"/>
      <c r="L1466" s="20"/>
      <c r="M1466" s="20"/>
      <c r="N1466" s="20"/>
      <c r="O1466" s="20"/>
      <c r="P1466" s="20"/>
      <c r="Q1466" s="20"/>
      <c r="R1466" s="20"/>
      <c r="S1466" s="20"/>
      <c r="T1466" s="20"/>
      <c r="U1466" s="20"/>
      <c r="V1466" s="20"/>
      <c r="W1466" s="20"/>
      <c r="X1466" s="20"/>
      <c r="Y1466" s="20"/>
      <c r="Z1466" s="20"/>
      <c r="AA1466" s="20"/>
      <c r="AB1466" s="20"/>
      <c r="AC1466" s="20"/>
      <c r="AD1466" s="20"/>
      <c r="AE1466" s="27"/>
      <c r="AF1466" t="str">
        <f>IF(AK1466="","",IF(AK1466&gt;0,COUNT($AG$2:AG1466),""))</f>
        <v/>
      </c>
      <c r="AG1466" s="24">
        <f t="shared" si="399"/>
        <v>5</v>
      </c>
      <c r="AH1466" s="24">
        <f>IF(AND($AJ$1=5),'Data Entry'!C1471,"")</f>
        <v>0</v>
      </c>
      <c r="AI1466" s="24">
        <f>IF(AND($AJ$1=5),'Data Entry'!D1471,"")</f>
        <v>0</v>
      </c>
      <c r="AJ1466" s="24" t="str">
        <f t="shared" si="400"/>
        <v/>
      </c>
      <c r="AK1466" s="24">
        <f>IF(AND($AJ$1=5),'Data Entry'!F1471,"")</f>
        <v>0</v>
      </c>
      <c r="AL1466" s="24" t="str">
        <f t="shared" si="401"/>
        <v/>
      </c>
      <c r="AM1466" s="24">
        <f>IF(AND($AJ$1=5),'Data Entry'!G1471,"")</f>
        <v>0</v>
      </c>
      <c r="AN1466" s="24" t="str">
        <f t="shared" si="402"/>
        <v/>
      </c>
      <c r="AO1466" s="24" t="str">
        <f t="shared" si="403"/>
        <v/>
      </c>
      <c r="AP1466" s="24">
        <f>IF(AND($AJ$1=5),'Data Entry'!E1471,"")</f>
        <v>0</v>
      </c>
      <c r="AQ1466" s="24">
        <f>IF(AND($AJ$1=5),'Data Entry'!H1471,"")</f>
        <v>0</v>
      </c>
      <c r="AR1466" s="24">
        <f>IF(AND($AJ$1=5),'Data Entry'!I1471,"")</f>
        <v>0</v>
      </c>
      <c r="AS1466" s="24" t="str">
        <f t="shared" si="404"/>
        <v/>
      </c>
      <c r="AT1466" s="24" t="str">
        <f t="shared" si="405"/>
        <v/>
      </c>
      <c r="AU1466" s="24" t="str">
        <f t="shared" si="406"/>
        <v/>
      </c>
      <c r="AV1466" s="24" t="str">
        <f t="shared" si="407"/>
        <v/>
      </c>
      <c r="AX1466" t="str">
        <f>IF(BC1466="","",IF(BC1466&gt;0,COUNT($AY$2:AY1466),""))</f>
        <v/>
      </c>
      <c r="AY1466" s="24" t="str">
        <f t="shared" si="408"/>
        <v/>
      </c>
      <c r="AZ1466" s="24" t="str">
        <f>IF(AND($BB$1=5,$BC$1=AH1466),'Data Entry'!C1471,"")</f>
        <v/>
      </c>
      <c r="BA1466" s="24" t="str">
        <f>IF(AND($BB$1=5,AG1466=5,$BC$1=AH1466),'Data Entry'!D1471,"")</f>
        <v/>
      </c>
      <c r="BB1466" s="24" t="str">
        <f t="shared" si="409"/>
        <v/>
      </c>
      <c r="BC1466" s="24" t="str">
        <f>IF(AND($BB$1=5,AG1466=5,$BC$1=AH1466),'Data Entry'!F1471,"")</f>
        <v/>
      </c>
      <c r="BD1466" s="24" t="str">
        <f t="shared" si="410"/>
        <v/>
      </c>
      <c r="BE1466" s="24" t="str">
        <f>IF(AND($BB$1=5,AG1466=5,$BC$1=AH1466),'Data Entry'!G1471,"")</f>
        <v/>
      </c>
      <c r="BF1466" s="24" t="str">
        <f t="shared" si="411"/>
        <v/>
      </c>
      <c r="BG1466" s="24" t="str">
        <f t="shared" si="412"/>
        <v/>
      </c>
      <c r="BH1466" s="24" t="str">
        <f>IF(AND($BB$1=5,AG1466=5,$BC$1=AH1466),'Data Entry'!E1471,"")</f>
        <v/>
      </c>
      <c r="BI1466" s="24" t="str">
        <f>IF(AND($BB$1=5,AG1466=5,$BC$1=AH1466),'Data Entry'!H1471,"")</f>
        <v/>
      </c>
      <c r="BJ1466" s="24" t="str">
        <f>IF(AND($BB$1=5,AG1466=5,$BC$1=AH1466),'Data Entry'!I1471,"")</f>
        <v/>
      </c>
      <c r="BK1466" s="24" t="str">
        <f t="shared" si="413"/>
        <v/>
      </c>
      <c r="BL1466" s="24" t="str">
        <f t="shared" si="414"/>
        <v/>
      </c>
      <c r="BM1466" s="24" t="str">
        <f t="shared" si="415"/>
        <v/>
      </c>
      <c r="BN1466" s="24" t="str">
        <f t="shared" si="416"/>
        <v/>
      </c>
    </row>
    <row r="1467" spans="1:66">
      <c r="A1467" s="20"/>
      <c r="B1467" s="20"/>
      <c r="C1467" s="20"/>
      <c r="D1467" s="20"/>
      <c r="E1467" s="20"/>
      <c r="F1467" s="20"/>
      <c r="G1467" s="20"/>
      <c r="H1467" s="20"/>
      <c r="I1467" s="20"/>
      <c r="J1467" s="20"/>
      <c r="K1467" s="20"/>
      <c r="L1467" s="20"/>
      <c r="M1467" s="20"/>
      <c r="N1467" s="20"/>
      <c r="O1467" s="20"/>
      <c r="P1467" s="20"/>
      <c r="Q1467" s="20"/>
      <c r="R1467" s="20"/>
      <c r="S1467" s="20"/>
      <c r="T1467" s="20"/>
      <c r="U1467" s="20"/>
      <c r="V1467" s="20"/>
      <c r="W1467" s="20"/>
      <c r="X1467" s="20"/>
      <c r="Y1467" s="20"/>
      <c r="Z1467" s="20"/>
      <c r="AA1467" s="20"/>
      <c r="AB1467" s="20"/>
      <c r="AC1467" s="20"/>
      <c r="AD1467" s="20"/>
      <c r="AE1467" s="27"/>
      <c r="AF1467" t="str">
        <f>IF(AK1467="","",IF(AK1467&gt;0,COUNT($AG$2:AG1467),""))</f>
        <v/>
      </c>
      <c r="AG1467" s="24">
        <f t="shared" si="399"/>
        <v>5</v>
      </c>
      <c r="AH1467" s="24">
        <f>IF(AND($AJ$1=5),'Data Entry'!C1472,"")</f>
        <v>0</v>
      </c>
      <c r="AI1467" s="24">
        <f>IF(AND($AJ$1=5),'Data Entry'!D1472,"")</f>
        <v>0</v>
      </c>
      <c r="AJ1467" s="24" t="str">
        <f t="shared" si="400"/>
        <v/>
      </c>
      <c r="AK1467" s="24">
        <f>IF(AND($AJ$1=5),'Data Entry'!F1472,"")</f>
        <v>0</v>
      </c>
      <c r="AL1467" s="24" t="str">
        <f t="shared" si="401"/>
        <v/>
      </c>
      <c r="AM1467" s="24">
        <f>IF(AND($AJ$1=5),'Data Entry'!G1472,"")</f>
        <v>0</v>
      </c>
      <c r="AN1467" s="24" t="str">
        <f t="shared" si="402"/>
        <v/>
      </c>
      <c r="AO1467" s="24" t="str">
        <f t="shared" si="403"/>
        <v/>
      </c>
      <c r="AP1467" s="24">
        <f>IF(AND($AJ$1=5),'Data Entry'!E1472,"")</f>
        <v>0</v>
      </c>
      <c r="AQ1467" s="24">
        <f>IF(AND($AJ$1=5),'Data Entry'!H1472,"")</f>
        <v>0</v>
      </c>
      <c r="AR1467" s="24">
        <f>IF(AND($AJ$1=5),'Data Entry'!I1472,"")</f>
        <v>0</v>
      </c>
      <c r="AS1467" s="24" t="str">
        <f t="shared" si="404"/>
        <v/>
      </c>
      <c r="AT1467" s="24" t="str">
        <f t="shared" si="405"/>
        <v/>
      </c>
      <c r="AU1467" s="24" t="str">
        <f t="shared" si="406"/>
        <v/>
      </c>
      <c r="AV1467" s="24" t="str">
        <f t="shared" si="407"/>
        <v/>
      </c>
      <c r="AX1467" t="str">
        <f>IF(BC1467="","",IF(BC1467&gt;0,COUNT($AY$2:AY1467),""))</f>
        <v/>
      </c>
      <c r="AY1467" s="24" t="str">
        <f t="shared" si="408"/>
        <v/>
      </c>
      <c r="AZ1467" s="24" t="str">
        <f>IF(AND($BB$1=5,$BC$1=AH1467),'Data Entry'!C1472,"")</f>
        <v/>
      </c>
      <c r="BA1467" s="24" t="str">
        <f>IF(AND($BB$1=5,AG1467=5,$BC$1=AH1467),'Data Entry'!D1472,"")</f>
        <v/>
      </c>
      <c r="BB1467" s="24" t="str">
        <f t="shared" si="409"/>
        <v/>
      </c>
      <c r="BC1467" s="24" t="str">
        <f>IF(AND($BB$1=5,AG1467=5,$BC$1=AH1467),'Data Entry'!F1472,"")</f>
        <v/>
      </c>
      <c r="BD1467" s="24" t="str">
        <f t="shared" si="410"/>
        <v/>
      </c>
      <c r="BE1467" s="24" t="str">
        <f>IF(AND($BB$1=5,AG1467=5,$BC$1=AH1467),'Data Entry'!G1472,"")</f>
        <v/>
      </c>
      <c r="BF1467" s="24" t="str">
        <f t="shared" si="411"/>
        <v/>
      </c>
      <c r="BG1467" s="24" t="str">
        <f t="shared" si="412"/>
        <v/>
      </c>
      <c r="BH1467" s="24" t="str">
        <f>IF(AND($BB$1=5,AG1467=5,$BC$1=AH1467),'Data Entry'!E1472,"")</f>
        <v/>
      </c>
      <c r="BI1467" s="24" t="str">
        <f>IF(AND($BB$1=5,AG1467=5,$BC$1=AH1467),'Data Entry'!H1472,"")</f>
        <v/>
      </c>
      <c r="BJ1467" s="24" t="str">
        <f>IF(AND($BB$1=5,AG1467=5,$BC$1=AH1467),'Data Entry'!I1472,"")</f>
        <v/>
      </c>
      <c r="BK1467" s="24" t="str">
        <f t="shared" si="413"/>
        <v/>
      </c>
      <c r="BL1467" s="24" t="str">
        <f t="shared" si="414"/>
        <v/>
      </c>
      <c r="BM1467" s="24" t="str">
        <f t="shared" si="415"/>
        <v/>
      </c>
      <c r="BN1467" s="24" t="str">
        <f t="shared" si="416"/>
        <v/>
      </c>
    </row>
    <row r="1468" spans="1:66">
      <c r="A1468" s="20"/>
      <c r="B1468" s="20"/>
      <c r="C1468" s="20"/>
      <c r="D1468" s="20"/>
      <c r="E1468" s="20"/>
      <c r="F1468" s="20"/>
      <c r="G1468" s="20"/>
      <c r="H1468" s="20"/>
      <c r="I1468" s="20"/>
      <c r="J1468" s="20"/>
      <c r="K1468" s="20"/>
      <c r="L1468" s="20"/>
      <c r="M1468" s="20"/>
      <c r="N1468" s="20"/>
      <c r="O1468" s="20"/>
      <c r="P1468" s="20"/>
      <c r="Q1468" s="20"/>
      <c r="R1468" s="20"/>
      <c r="S1468" s="20"/>
      <c r="T1468" s="20"/>
      <c r="U1468" s="20"/>
      <c r="V1468" s="20"/>
      <c r="W1468" s="20"/>
      <c r="X1468" s="20"/>
      <c r="Y1468" s="20"/>
      <c r="Z1468" s="20"/>
      <c r="AA1468" s="20"/>
      <c r="AB1468" s="20"/>
      <c r="AC1468" s="20"/>
      <c r="AD1468" s="20"/>
      <c r="AE1468" s="27"/>
      <c r="AF1468" t="str">
        <f>IF(AK1468="","",IF(AK1468&gt;0,COUNT($AG$2:AG1468),""))</f>
        <v/>
      </c>
      <c r="AG1468" s="24">
        <f t="shared" si="399"/>
        <v>5</v>
      </c>
      <c r="AH1468" s="24">
        <f>IF(AND($AJ$1=5),'Data Entry'!C1473,"")</f>
        <v>0</v>
      </c>
      <c r="AI1468" s="24">
        <f>IF(AND($AJ$1=5),'Data Entry'!D1473,"")</f>
        <v>0</v>
      </c>
      <c r="AJ1468" s="24" t="str">
        <f t="shared" si="400"/>
        <v/>
      </c>
      <c r="AK1468" s="24">
        <f>IF(AND($AJ$1=5),'Data Entry'!F1473,"")</f>
        <v>0</v>
      </c>
      <c r="AL1468" s="24" t="str">
        <f t="shared" si="401"/>
        <v/>
      </c>
      <c r="AM1468" s="24">
        <f>IF(AND($AJ$1=5),'Data Entry'!G1473,"")</f>
        <v>0</v>
      </c>
      <c r="AN1468" s="24" t="str">
        <f t="shared" si="402"/>
        <v/>
      </c>
      <c r="AO1468" s="24" t="str">
        <f t="shared" si="403"/>
        <v/>
      </c>
      <c r="AP1468" s="24">
        <f>IF(AND($AJ$1=5),'Data Entry'!E1473,"")</f>
        <v>0</v>
      </c>
      <c r="AQ1468" s="24">
        <f>IF(AND($AJ$1=5),'Data Entry'!H1473,"")</f>
        <v>0</v>
      </c>
      <c r="AR1468" s="24">
        <f>IF(AND($AJ$1=5),'Data Entry'!I1473,"")</f>
        <v>0</v>
      </c>
      <c r="AS1468" s="24" t="str">
        <f t="shared" si="404"/>
        <v/>
      </c>
      <c r="AT1468" s="24" t="str">
        <f t="shared" si="405"/>
        <v/>
      </c>
      <c r="AU1468" s="24" t="str">
        <f t="shared" si="406"/>
        <v/>
      </c>
      <c r="AV1468" s="24" t="str">
        <f t="shared" si="407"/>
        <v/>
      </c>
      <c r="AX1468" t="str">
        <f>IF(BC1468="","",IF(BC1468&gt;0,COUNT($AY$2:AY1468),""))</f>
        <v/>
      </c>
      <c r="AY1468" s="24" t="str">
        <f t="shared" si="408"/>
        <v/>
      </c>
      <c r="AZ1468" s="24" t="str">
        <f>IF(AND($BB$1=5,$BC$1=AH1468),'Data Entry'!C1473,"")</f>
        <v/>
      </c>
      <c r="BA1468" s="24" t="str">
        <f>IF(AND($BB$1=5,AG1468=5,$BC$1=AH1468),'Data Entry'!D1473,"")</f>
        <v/>
      </c>
      <c r="BB1468" s="24" t="str">
        <f t="shared" si="409"/>
        <v/>
      </c>
      <c r="BC1468" s="24" t="str">
        <f>IF(AND($BB$1=5,AG1468=5,$BC$1=AH1468),'Data Entry'!F1473,"")</f>
        <v/>
      </c>
      <c r="BD1468" s="24" t="str">
        <f t="shared" si="410"/>
        <v/>
      </c>
      <c r="BE1468" s="24" t="str">
        <f>IF(AND($BB$1=5,AG1468=5,$BC$1=AH1468),'Data Entry'!G1473,"")</f>
        <v/>
      </c>
      <c r="BF1468" s="24" t="str">
        <f t="shared" si="411"/>
        <v/>
      </c>
      <c r="BG1468" s="24" t="str">
        <f t="shared" si="412"/>
        <v/>
      </c>
      <c r="BH1468" s="24" t="str">
        <f>IF(AND($BB$1=5,AG1468=5,$BC$1=AH1468),'Data Entry'!E1473,"")</f>
        <v/>
      </c>
      <c r="BI1468" s="24" t="str">
        <f>IF(AND($BB$1=5,AG1468=5,$BC$1=AH1468),'Data Entry'!H1473,"")</f>
        <v/>
      </c>
      <c r="BJ1468" s="24" t="str">
        <f>IF(AND($BB$1=5,AG1468=5,$BC$1=AH1468),'Data Entry'!I1473,"")</f>
        <v/>
      </c>
      <c r="BK1468" s="24" t="str">
        <f t="shared" si="413"/>
        <v/>
      </c>
      <c r="BL1468" s="24" t="str">
        <f t="shared" si="414"/>
        <v/>
      </c>
      <c r="BM1468" s="24" t="str">
        <f t="shared" si="415"/>
        <v/>
      </c>
      <c r="BN1468" s="24" t="str">
        <f t="shared" si="416"/>
        <v/>
      </c>
    </row>
    <row r="1469" spans="1:66">
      <c r="A1469" s="20"/>
      <c r="B1469" s="20"/>
      <c r="C1469" s="20"/>
      <c r="D1469" s="20"/>
      <c r="E1469" s="20"/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20"/>
      <c r="Q1469" s="20"/>
      <c r="R1469" s="20"/>
      <c r="S1469" s="20"/>
      <c r="T1469" s="20"/>
      <c r="U1469" s="20"/>
      <c r="V1469" s="20"/>
      <c r="W1469" s="20"/>
      <c r="X1469" s="20"/>
      <c r="Y1469" s="20"/>
      <c r="Z1469" s="20"/>
      <c r="AA1469" s="20"/>
      <c r="AB1469" s="20"/>
      <c r="AC1469" s="20"/>
      <c r="AD1469" s="20"/>
      <c r="AE1469" s="27"/>
      <c r="AF1469" t="str">
        <f>IF(AK1469="","",IF(AK1469&gt;0,COUNT($AG$2:AG1469),""))</f>
        <v/>
      </c>
      <c r="AG1469" s="24">
        <f t="shared" si="399"/>
        <v>5</v>
      </c>
      <c r="AH1469" s="24">
        <f>IF(AND($AJ$1=5),'Data Entry'!C1474,"")</f>
        <v>0</v>
      </c>
      <c r="AI1469" s="24">
        <f>IF(AND($AJ$1=5),'Data Entry'!D1474,"")</f>
        <v>0</v>
      </c>
      <c r="AJ1469" s="24" t="str">
        <f t="shared" si="400"/>
        <v/>
      </c>
      <c r="AK1469" s="24">
        <f>IF(AND($AJ$1=5),'Data Entry'!F1474,"")</f>
        <v>0</v>
      </c>
      <c r="AL1469" s="24" t="str">
        <f t="shared" si="401"/>
        <v/>
      </c>
      <c r="AM1469" s="24">
        <f>IF(AND($AJ$1=5),'Data Entry'!G1474,"")</f>
        <v>0</v>
      </c>
      <c r="AN1469" s="24" t="str">
        <f t="shared" si="402"/>
        <v/>
      </c>
      <c r="AO1469" s="24" t="str">
        <f t="shared" si="403"/>
        <v/>
      </c>
      <c r="AP1469" s="24">
        <f>IF(AND($AJ$1=5),'Data Entry'!E1474,"")</f>
        <v>0</v>
      </c>
      <c r="AQ1469" s="24">
        <f>IF(AND($AJ$1=5),'Data Entry'!H1474,"")</f>
        <v>0</v>
      </c>
      <c r="AR1469" s="24">
        <f>IF(AND($AJ$1=5),'Data Entry'!I1474,"")</f>
        <v>0</v>
      </c>
      <c r="AS1469" s="24" t="str">
        <f t="shared" si="404"/>
        <v/>
      </c>
      <c r="AT1469" s="24" t="str">
        <f t="shared" si="405"/>
        <v/>
      </c>
      <c r="AU1469" s="24" t="str">
        <f t="shared" si="406"/>
        <v/>
      </c>
      <c r="AV1469" s="24" t="str">
        <f t="shared" si="407"/>
        <v/>
      </c>
      <c r="AX1469" t="str">
        <f>IF(BC1469="","",IF(BC1469&gt;0,COUNT($AY$2:AY1469),""))</f>
        <v/>
      </c>
      <c r="AY1469" s="24" t="str">
        <f t="shared" si="408"/>
        <v/>
      </c>
      <c r="AZ1469" s="24" t="str">
        <f>IF(AND($BB$1=5,$BC$1=AH1469),'Data Entry'!C1474,"")</f>
        <v/>
      </c>
      <c r="BA1469" s="24" t="str">
        <f>IF(AND($BB$1=5,AG1469=5,$BC$1=AH1469),'Data Entry'!D1474,"")</f>
        <v/>
      </c>
      <c r="BB1469" s="24" t="str">
        <f t="shared" si="409"/>
        <v/>
      </c>
      <c r="BC1469" s="24" t="str">
        <f>IF(AND($BB$1=5,AG1469=5,$BC$1=AH1469),'Data Entry'!F1474,"")</f>
        <v/>
      </c>
      <c r="BD1469" s="24" t="str">
        <f t="shared" si="410"/>
        <v/>
      </c>
      <c r="BE1469" s="24" t="str">
        <f>IF(AND($BB$1=5,AG1469=5,$BC$1=AH1469),'Data Entry'!G1474,"")</f>
        <v/>
      </c>
      <c r="BF1469" s="24" t="str">
        <f t="shared" si="411"/>
        <v/>
      </c>
      <c r="BG1469" s="24" t="str">
        <f t="shared" si="412"/>
        <v/>
      </c>
      <c r="BH1469" s="24" t="str">
        <f>IF(AND($BB$1=5,AG1469=5,$BC$1=AH1469),'Data Entry'!E1474,"")</f>
        <v/>
      </c>
      <c r="BI1469" s="24" t="str">
        <f>IF(AND($BB$1=5,AG1469=5,$BC$1=AH1469),'Data Entry'!H1474,"")</f>
        <v/>
      </c>
      <c r="BJ1469" s="24" t="str">
        <f>IF(AND($BB$1=5,AG1469=5,$BC$1=AH1469),'Data Entry'!I1474,"")</f>
        <v/>
      </c>
      <c r="BK1469" s="24" t="str">
        <f t="shared" si="413"/>
        <v/>
      </c>
      <c r="BL1469" s="24" t="str">
        <f t="shared" si="414"/>
        <v/>
      </c>
      <c r="BM1469" s="24" t="str">
        <f t="shared" si="415"/>
        <v/>
      </c>
      <c r="BN1469" s="24" t="str">
        <f t="shared" si="416"/>
        <v/>
      </c>
    </row>
    <row r="1470" spans="1:66">
      <c r="A1470" s="20"/>
      <c r="B1470" s="20"/>
      <c r="C1470" s="20"/>
      <c r="D1470" s="20"/>
      <c r="E1470" s="20"/>
      <c r="F1470" s="20"/>
      <c r="G1470" s="20"/>
      <c r="H1470" s="20"/>
      <c r="I1470" s="20"/>
      <c r="J1470" s="20"/>
      <c r="K1470" s="20"/>
      <c r="L1470" s="20"/>
      <c r="M1470" s="20"/>
      <c r="N1470" s="20"/>
      <c r="O1470" s="20"/>
      <c r="P1470" s="20"/>
      <c r="Q1470" s="20"/>
      <c r="R1470" s="20"/>
      <c r="S1470" s="20"/>
      <c r="T1470" s="20"/>
      <c r="U1470" s="20"/>
      <c r="V1470" s="20"/>
      <c r="W1470" s="20"/>
      <c r="X1470" s="20"/>
      <c r="Y1470" s="20"/>
      <c r="Z1470" s="20"/>
      <c r="AA1470" s="20"/>
      <c r="AB1470" s="20"/>
      <c r="AC1470" s="20"/>
      <c r="AD1470" s="20"/>
      <c r="AE1470" s="27"/>
      <c r="AF1470" t="str">
        <f>IF(AK1470="","",IF(AK1470&gt;0,COUNT($AG$2:AG1470),""))</f>
        <v/>
      </c>
      <c r="AG1470" s="24">
        <f t="shared" si="399"/>
        <v>5</v>
      </c>
      <c r="AH1470" s="24">
        <f>IF(AND($AJ$1=5),'Data Entry'!C1475,"")</f>
        <v>0</v>
      </c>
      <c r="AI1470" s="24">
        <f>IF(AND($AJ$1=5),'Data Entry'!D1475,"")</f>
        <v>0</v>
      </c>
      <c r="AJ1470" s="24" t="str">
        <f t="shared" si="400"/>
        <v/>
      </c>
      <c r="AK1470" s="24">
        <f>IF(AND($AJ$1=5),'Data Entry'!F1475,"")</f>
        <v>0</v>
      </c>
      <c r="AL1470" s="24" t="str">
        <f t="shared" si="401"/>
        <v/>
      </c>
      <c r="AM1470" s="24">
        <f>IF(AND($AJ$1=5),'Data Entry'!G1475,"")</f>
        <v>0</v>
      </c>
      <c r="AN1470" s="24" t="str">
        <f t="shared" si="402"/>
        <v/>
      </c>
      <c r="AO1470" s="24" t="str">
        <f t="shared" si="403"/>
        <v/>
      </c>
      <c r="AP1470" s="24">
        <f>IF(AND($AJ$1=5),'Data Entry'!E1475,"")</f>
        <v>0</v>
      </c>
      <c r="AQ1470" s="24">
        <f>IF(AND($AJ$1=5),'Data Entry'!H1475,"")</f>
        <v>0</v>
      </c>
      <c r="AR1470" s="24">
        <f>IF(AND($AJ$1=5),'Data Entry'!I1475,"")</f>
        <v>0</v>
      </c>
      <c r="AS1470" s="24" t="str">
        <f t="shared" si="404"/>
        <v/>
      </c>
      <c r="AT1470" s="24" t="str">
        <f t="shared" si="405"/>
        <v/>
      </c>
      <c r="AU1470" s="24" t="str">
        <f t="shared" si="406"/>
        <v/>
      </c>
      <c r="AV1470" s="24" t="str">
        <f t="shared" si="407"/>
        <v/>
      </c>
      <c r="AX1470" t="str">
        <f>IF(BC1470="","",IF(BC1470&gt;0,COUNT($AY$2:AY1470),""))</f>
        <v/>
      </c>
      <c r="AY1470" s="24" t="str">
        <f t="shared" si="408"/>
        <v/>
      </c>
      <c r="AZ1470" s="24" t="str">
        <f>IF(AND($BB$1=5,$BC$1=AH1470),'Data Entry'!C1475,"")</f>
        <v/>
      </c>
      <c r="BA1470" s="24" t="str">
        <f>IF(AND($BB$1=5,AG1470=5,$BC$1=AH1470),'Data Entry'!D1475,"")</f>
        <v/>
      </c>
      <c r="BB1470" s="24" t="str">
        <f t="shared" si="409"/>
        <v/>
      </c>
      <c r="BC1470" s="24" t="str">
        <f>IF(AND($BB$1=5,AG1470=5,$BC$1=AH1470),'Data Entry'!F1475,"")</f>
        <v/>
      </c>
      <c r="BD1470" s="24" t="str">
        <f t="shared" si="410"/>
        <v/>
      </c>
      <c r="BE1470" s="24" t="str">
        <f>IF(AND($BB$1=5,AG1470=5,$BC$1=AH1470),'Data Entry'!G1475,"")</f>
        <v/>
      </c>
      <c r="BF1470" s="24" t="str">
        <f t="shared" si="411"/>
        <v/>
      </c>
      <c r="BG1470" s="24" t="str">
        <f t="shared" si="412"/>
        <v/>
      </c>
      <c r="BH1470" s="24" t="str">
        <f>IF(AND($BB$1=5,AG1470=5,$BC$1=AH1470),'Data Entry'!E1475,"")</f>
        <v/>
      </c>
      <c r="BI1470" s="24" t="str">
        <f>IF(AND($BB$1=5,AG1470=5,$BC$1=AH1470),'Data Entry'!H1475,"")</f>
        <v/>
      </c>
      <c r="BJ1470" s="24" t="str">
        <f>IF(AND($BB$1=5,AG1470=5,$BC$1=AH1470),'Data Entry'!I1475,"")</f>
        <v/>
      </c>
      <c r="BK1470" s="24" t="str">
        <f t="shared" si="413"/>
        <v/>
      </c>
      <c r="BL1470" s="24" t="str">
        <f t="shared" si="414"/>
        <v/>
      </c>
      <c r="BM1470" s="24" t="str">
        <f t="shared" si="415"/>
        <v/>
      </c>
      <c r="BN1470" s="24" t="str">
        <f t="shared" si="416"/>
        <v/>
      </c>
    </row>
    <row r="1471" spans="1:66">
      <c r="A1471" s="20"/>
      <c r="B1471" s="20"/>
      <c r="C1471" s="20"/>
      <c r="D1471" s="20"/>
      <c r="E1471" s="20"/>
      <c r="F1471" s="20"/>
      <c r="G1471" s="20"/>
      <c r="H1471" s="20"/>
      <c r="I1471" s="20"/>
      <c r="J1471" s="20"/>
      <c r="K1471" s="20"/>
      <c r="L1471" s="20"/>
      <c r="M1471" s="20"/>
      <c r="N1471" s="20"/>
      <c r="O1471" s="20"/>
      <c r="P1471" s="20"/>
      <c r="Q1471" s="20"/>
      <c r="R1471" s="20"/>
      <c r="S1471" s="20"/>
      <c r="T1471" s="20"/>
      <c r="U1471" s="20"/>
      <c r="V1471" s="20"/>
      <c r="W1471" s="20"/>
      <c r="X1471" s="20"/>
      <c r="Y1471" s="20"/>
      <c r="Z1471" s="20"/>
      <c r="AA1471" s="20"/>
      <c r="AB1471" s="20"/>
      <c r="AC1471" s="20"/>
      <c r="AD1471" s="20"/>
      <c r="AE1471" s="27"/>
      <c r="AF1471" t="str">
        <f>IF(AK1471="","",IF(AK1471&gt;0,COUNT($AG$2:AG1471),""))</f>
        <v/>
      </c>
      <c r="AG1471" s="24">
        <f t="shared" si="399"/>
        <v>5</v>
      </c>
      <c r="AH1471" s="24">
        <f>IF(AND($AJ$1=5),'Data Entry'!C1476,"")</f>
        <v>0</v>
      </c>
      <c r="AI1471" s="24">
        <f>IF(AND($AJ$1=5),'Data Entry'!D1476,"")</f>
        <v>0</v>
      </c>
      <c r="AJ1471" s="24" t="str">
        <f t="shared" si="400"/>
        <v/>
      </c>
      <c r="AK1471" s="24">
        <f>IF(AND($AJ$1=5),'Data Entry'!F1476,"")</f>
        <v>0</v>
      </c>
      <c r="AL1471" s="24" t="str">
        <f t="shared" si="401"/>
        <v/>
      </c>
      <c r="AM1471" s="24">
        <f>IF(AND($AJ$1=5),'Data Entry'!G1476,"")</f>
        <v>0</v>
      </c>
      <c r="AN1471" s="24" t="str">
        <f t="shared" si="402"/>
        <v/>
      </c>
      <c r="AO1471" s="24" t="str">
        <f t="shared" si="403"/>
        <v/>
      </c>
      <c r="AP1471" s="24">
        <f>IF(AND($AJ$1=5),'Data Entry'!E1476,"")</f>
        <v>0</v>
      </c>
      <c r="AQ1471" s="24">
        <f>IF(AND($AJ$1=5),'Data Entry'!H1476,"")</f>
        <v>0</v>
      </c>
      <c r="AR1471" s="24">
        <f>IF(AND($AJ$1=5),'Data Entry'!I1476,"")</f>
        <v>0</v>
      </c>
      <c r="AS1471" s="24" t="str">
        <f t="shared" si="404"/>
        <v/>
      </c>
      <c r="AT1471" s="24" t="str">
        <f t="shared" si="405"/>
        <v/>
      </c>
      <c r="AU1471" s="24" t="str">
        <f t="shared" si="406"/>
        <v/>
      </c>
      <c r="AV1471" s="24" t="str">
        <f t="shared" si="407"/>
        <v/>
      </c>
      <c r="AX1471" t="str">
        <f>IF(BC1471="","",IF(BC1471&gt;0,COUNT($AY$2:AY1471),""))</f>
        <v/>
      </c>
      <c r="AY1471" s="24" t="str">
        <f t="shared" si="408"/>
        <v/>
      </c>
      <c r="AZ1471" s="24" t="str">
        <f>IF(AND($BB$1=5,$BC$1=AH1471),'Data Entry'!C1476,"")</f>
        <v/>
      </c>
      <c r="BA1471" s="24" t="str">
        <f>IF(AND($BB$1=5,AG1471=5,$BC$1=AH1471),'Data Entry'!D1476,"")</f>
        <v/>
      </c>
      <c r="BB1471" s="24" t="str">
        <f t="shared" si="409"/>
        <v/>
      </c>
      <c r="BC1471" s="24" t="str">
        <f>IF(AND($BB$1=5,AG1471=5,$BC$1=AH1471),'Data Entry'!F1476,"")</f>
        <v/>
      </c>
      <c r="BD1471" s="24" t="str">
        <f t="shared" si="410"/>
        <v/>
      </c>
      <c r="BE1471" s="24" t="str">
        <f>IF(AND($BB$1=5,AG1471=5,$BC$1=AH1471),'Data Entry'!G1476,"")</f>
        <v/>
      </c>
      <c r="BF1471" s="24" t="str">
        <f t="shared" si="411"/>
        <v/>
      </c>
      <c r="BG1471" s="24" t="str">
        <f t="shared" si="412"/>
        <v/>
      </c>
      <c r="BH1471" s="24" t="str">
        <f>IF(AND($BB$1=5,AG1471=5,$BC$1=AH1471),'Data Entry'!E1476,"")</f>
        <v/>
      </c>
      <c r="BI1471" s="24" t="str">
        <f>IF(AND($BB$1=5,AG1471=5,$BC$1=AH1471),'Data Entry'!H1476,"")</f>
        <v/>
      </c>
      <c r="BJ1471" s="24" t="str">
        <f>IF(AND($BB$1=5,AG1471=5,$BC$1=AH1471),'Data Entry'!I1476,"")</f>
        <v/>
      </c>
      <c r="BK1471" s="24" t="str">
        <f t="shared" si="413"/>
        <v/>
      </c>
      <c r="BL1471" s="24" t="str">
        <f t="shared" si="414"/>
        <v/>
      </c>
      <c r="BM1471" s="24" t="str">
        <f t="shared" si="415"/>
        <v/>
      </c>
      <c r="BN1471" s="24" t="str">
        <f t="shared" si="416"/>
        <v/>
      </c>
    </row>
    <row r="1472" spans="1:66">
      <c r="A1472" s="20"/>
      <c r="B1472" s="20"/>
      <c r="C1472" s="20"/>
      <c r="D1472" s="20"/>
      <c r="E1472" s="20"/>
      <c r="F1472" s="20"/>
      <c r="G1472" s="20"/>
      <c r="H1472" s="20"/>
      <c r="I1472" s="20"/>
      <c r="J1472" s="20"/>
      <c r="K1472" s="20"/>
      <c r="L1472" s="20"/>
      <c r="M1472" s="20"/>
      <c r="N1472" s="20"/>
      <c r="O1472" s="20"/>
      <c r="P1472" s="20"/>
      <c r="Q1472" s="20"/>
      <c r="R1472" s="20"/>
      <c r="S1472" s="20"/>
      <c r="T1472" s="20"/>
      <c r="U1472" s="20"/>
      <c r="V1472" s="20"/>
      <c r="W1472" s="20"/>
      <c r="X1472" s="20"/>
      <c r="Y1472" s="20"/>
      <c r="Z1472" s="20"/>
      <c r="AA1472" s="20"/>
      <c r="AB1472" s="20"/>
      <c r="AC1472" s="20"/>
      <c r="AD1472" s="20"/>
      <c r="AE1472" s="27"/>
      <c r="AF1472" t="str">
        <f>IF(AK1472="","",IF(AK1472&gt;0,COUNT($AG$2:AG1472),""))</f>
        <v/>
      </c>
      <c r="AG1472" s="24">
        <f t="shared" si="399"/>
        <v>5</v>
      </c>
      <c r="AH1472" s="24">
        <f>IF(AND($AJ$1=5),'Data Entry'!C1477,"")</f>
        <v>0</v>
      </c>
      <c r="AI1472" s="24">
        <f>IF(AND($AJ$1=5),'Data Entry'!D1477,"")</f>
        <v>0</v>
      </c>
      <c r="AJ1472" s="24" t="str">
        <f t="shared" si="400"/>
        <v/>
      </c>
      <c r="AK1472" s="24">
        <f>IF(AND($AJ$1=5),'Data Entry'!F1477,"")</f>
        <v>0</v>
      </c>
      <c r="AL1472" s="24" t="str">
        <f t="shared" si="401"/>
        <v/>
      </c>
      <c r="AM1472" s="24">
        <f>IF(AND($AJ$1=5),'Data Entry'!G1477,"")</f>
        <v>0</v>
      </c>
      <c r="AN1472" s="24" t="str">
        <f t="shared" si="402"/>
        <v/>
      </c>
      <c r="AO1472" s="24" t="str">
        <f t="shared" si="403"/>
        <v/>
      </c>
      <c r="AP1472" s="24">
        <f>IF(AND($AJ$1=5),'Data Entry'!E1477,"")</f>
        <v>0</v>
      </c>
      <c r="AQ1472" s="24">
        <f>IF(AND($AJ$1=5),'Data Entry'!H1477,"")</f>
        <v>0</v>
      </c>
      <c r="AR1472" s="24">
        <f>IF(AND($AJ$1=5),'Data Entry'!I1477,"")</f>
        <v>0</v>
      </c>
      <c r="AS1472" s="24" t="str">
        <f t="shared" si="404"/>
        <v/>
      </c>
      <c r="AT1472" s="24" t="str">
        <f t="shared" si="405"/>
        <v/>
      </c>
      <c r="AU1472" s="24" t="str">
        <f t="shared" si="406"/>
        <v/>
      </c>
      <c r="AV1472" s="24" t="str">
        <f t="shared" si="407"/>
        <v/>
      </c>
      <c r="AX1472" t="str">
        <f>IF(BC1472="","",IF(BC1472&gt;0,COUNT($AY$2:AY1472),""))</f>
        <v/>
      </c>
      <c r="AY1472" s="24" t="str">
        <f t="shared" si="408"/>
        <v/>
      </c>
      <c r="AZ1472" s="24" t="str">
        <f>IF(AND($BB$1=5,$BC$1=AH1472),'Data Entry'!C1477,"")</f>
        <v/>
      </c>
      <c r="BA1472" s="24" t="str">
        <f>IF(AND($BB$1=5,AG1472=5,$BC$1=AH1472),'Data Entry'!D1477,"")</f>
        <v/>
      </c>
      <c r="BB1472" s="24" t="str">
        <f t="shared" si="409"/>
        <v/>
      </c>
      <c r="BC1472" s="24" t="str">
        <f>IF(AND($BB$1=5,AG1472=5,$BC$1=AH1472),'Data Entry'!F1477,"")</f>
        <v/>
      </c>
      <c r="BD1472" s="24" t="str">
        <f t="shared" si="410"/>
        <v/>
      </c>
      <c r="BE1472" s="24" t="str">
        <f>IF(AND($BB$1=5,AG1472=5,$BC$1=AH1472),'Data Entry'!G1477,"")</f>
        <v/>
      </c>
      <c r="BF1472" s="24" t="str">
        <f t="shared" si="411"/>
        <v/>
      </c>
      <c r="BG1472" s="24" t="str">
        <f t="shared" si="412"/>
        <v/>
      </c>
      <c r="BH1472" s="24" t="str">
        <f>IF(AND($BB$1=5,AG1472=5,$BC$1=AH1472),'Data Entry'!E1477,"")</f>
        <v/>
      </c>
      <c r="BI1472" s="24" t="str">
        <f>IF(AND($BB$1=5,AG1472=5,$BC$1=AH1472),'Data Entry'!H1477,"")</f>
        <v/>
      </c>
      <c r="BJ1472" s="24" t="str">
        <f>IF(AND($BB$1=5,AG1472=5,$BC$1=AH1472),'Data Entry'!I1477,"")</f>
        <v/>
      </c>
      <c r="BK1472" s="24" t="str">
        <f t="shared" si="413"/>
        <v/>
      </c>
      <c r="BL1472" s="24" t="str">
        <f t="shared" si="414"/>
        <v/>
      </c>
      <c r="BM1472" s="24" t="str">
        <f t="shared" si="415"/>
        <v/>
      </c>
      <c r="BN1472" s="24" t="str">
        <f t="shared" si="416"/>
        <v/>
      </c>
    </row>
    <row r="1473" spans="1:66">
      <c r="A1473" s="20"/>
      <c r="B1473" s="20"/>
      <c r="C1473" s="20"/>
      <c r="D1473" s="20"/>
      <c r="E1473" s="20"/>
      <c r="F1473" s="20"/>
      <c r="G1473" s="20"/>
      <c r="H1473" s="20"/>
      <c r="I1473" s="20"/>
      <c r="J1473" s="20"/>
      <c r="K1473" s="20"/>
      <c r="L1473" s="20"/>
      <c r="M1473" s="20"/>
      <c r="N1473" s="20"/>
      <c r="O1473" s="20"/>
      <c r="P1473" s="20"/>
      <c r="Q1473" s="20"/>
      <c r="R1473" s="20"/>
      <c r="S1473" s="20"/>
      <c r="T1473" s="20"/>
      <c r="U1473" s="20"/>
      <c r="V1473" s="20"/>
      <c r="W1473" s="20"/>
      <c r="X1473" s="20"/>
      <c r="Y1473" s="20"/>
      <c r="Z1473" s="20"/>
      <c r="AA1473" s="20"/>
      <c r="AB1473" s="20"/>
      <c r="AC1473" s="20"/>
      <c r="AD1473" s="20"/>
      <c r="AE1473" s="27"/>
      <c r="AF1473" t="str">
        <f>IF(AK1473="","",IF(AK1473&gt;0,COUNT($AG$2:AG1473),""))</f>
        <v/>
      </c>
      <c r="AG1473" s="24">
        <f t="shared" si="399"/>
        <v>5</v>
      </c>
      <c r="AH1473" s="24">
        <f>IF(AND($AJ$1=5),'Data Entry'!C1478,"")</f>
        <v>0</v>
      </c>
      <c r="AI1473" s="24">
        <f>IF(AND($AJ$1=5),'Data Entry'!D1478,"")</f>
        <v>0</v>
      </c>
      <c r="AJ1473" s="24" t="str">
        <f t="shared" si="400"/>
        <v/>
      </c>
      <c r="AK1473" s="24">
        <f>IF(AND($AJ$1=5),'Data Entry'!F1478,"")</f>
        <v>0</v>
      </c>
      <c r="AL1473" s="24" t="str">
        <f t="shared" si="401"/>
        <v/>
      </c>
      <c r="AM1473" s="24">
        <f>IF(AND($AJ$1=5),'Data Entry'!G1478,"")</f>
        <v>0</v>
      </c>
      <c r="AN1473" s="24" t="str">
        <f t="shared" si="402"/>
        <v/>
      </c>
      <c r="AO1473" s="24" t="str">
        <f t="shared" si="403"/>
        <v/>
      </c>
      <c r="AP1473" s="24">
        <f>IF(AND($AJ$1=5),'Data Entry'!E1478,"")</f>
        <v>0</v>
      </c>
      <c r="AQ1473" s="24">
        <f>IF(AND($AJ$1=5),'Data Entry'!H1478,"")</f>
        <v>0</v>
      </c>
      <c r="AR1473" s="24">
        <f>IF(AND($AJ$1=5),'Data Entry'!I1478,"")</f>
        <v>0</v>
      </c>
      <c r="AS1473" s="24" t="str">
        <f t="shared" si="404"/>
        <v/>
      </c>
      <c r="AT1473" s="24" t="str">
        <f t="shared" si="405"/>
        <v/>
      </c>
      <c r="AU1473" s="24" t="str">
        <f t="shared" si="406"/>
        <v/>
      </c>
      <c r="AV1473" s="24" t="str">
        <f t="shared" si="407"/>
        <v/>
      </c>
      <c r="AX1473" t="str">
        <f>IF(BC1473="","",IF(BC1473&gt;0,COUNT($AY$2:AY1473),""))</f>
        <v/>
      </c>
      <c r="AY1473" s="24" t="str">
        <f t="shared" si="408"/>
        <v/>
      </c>
      <c r="AZ1473" s="24" t="str">
        <f>IF(AND($BB$1=5,$BC$1=AH1473),'Data Entry'!C1478,"")</f>
        <v/>
      </c>
      <c r="BA1473" s="24" t="str">
        <f>IF(AND($BB$1=5,AG1473=5,$BC$1=AH1473),'Data Entry'!D1478,"")</f>
        <v/>
      </c>
      <c r="BB1473" s="24" t="str">
        <f t="shared" si="409"/>
        <v/>
      </c>
      <c r="BC1473" s="24" t="str">
        <f>IF(AND($BB$1=5,AG1473=5,$BC$1=AH1473),'Data Entry'!F1478,"")</f>
        <v/>
      </c>
      <c r="BD1473" s="24" t="str">
        <f t="shared" si="410"/>
        <v/>
      </c>
      <c r="BE1473" s="24" t="str">
        <f>IF(AND($BB$1=5,AG1473=5,$BC$1=AH1473),'Data Entry'!G1478,"")</f>
        <v/>
      </c>
      <c r="BF1473" s="24" t="str">
        <f t="shared" si="411"/>
        <v/>
      </c>
      <c r="BG1473" s="24" t="str">
        <f t="shared" si="412"/>
        <v/>
      </c>
      <c r="BH1473" s="24" t="str">
        <f>IF(AND($BB$1=5,AG1473=5,$BC$1=AH1473),'Data Entry'!E1478,"")</f>
        <v/>
      </c>
      <c r="BI1473" s="24" t="str">
        <f>IF(AND($BB$1=5,AG1473=5,$BC$1=AH1473),'Data Entry'!H1478,"")</f>
        <v/>
      </c>
      <c r="BJ1473" s="24" t="str">
        <f>IF(AND($BB$1=5,AG1473=5,$BC$1=AH1473),'Data Entry'!I1478,"")</f>
        <v/>
      </c>
      <c r="BK1473" s="24" t="str">
        <f t="shared" si="413"/>
        <v/>
      </c>
      <c r="BL1473" s="24" t="str">
        <f t="shared" si="414"/>
        <v/>
      </c>
      <c r="BM1473" s="24" t="str">
        <f t="shared" si="415"/>
        <v/>
      </c>
      <c r="BN1473" s="24" t="str">
        <f t="shared" si="416"/>
        <v/>
      </c>
    </row>
    <row r="1474" spans="1:66">
      <c r="A1474" s="20"/>
      <c r="B1474" s="20"/>
      <c r="C1474" s="20"/>
      <c r="D1474" s="20"/>
      <c r="E1474" s="20"/>
      <c r="F1474" s="20"/>
      <c r="G1474" s="20"/>
      <c r="H1474" s="20"/>
      <c r="I1474" s="20"/>
      <c r="J1474" s="20"/>
      <c r="K1474" s="20"/>
      <c r="L1474" s="20"/>
      <c r="M1474" s="20"/>
      <c r="N1474" s="20"/>
      <c r="O1474" s="20"/>
      <c r="P1474" s="20"/>
      <c r="Q1474" s="20"/>
      <c r="R1474" s="20"/>
      <c r="S1474" s="20"/>
      <c r="T1474" s="20"/>
      <c r="U1474" s="20"/>
      <c r="V1474" s="20"/>
      <c r="W1474" s="20"/>
      <c r="X1474" s="20"/>
      <c r="Y1474" s="20"/>
      <c r="Z1474" s="20"/>
      <c r="AA1474" s="20"/>
      <c r="AB1474" s="20"/>
      <c r="AC1474" s="20"/>
      <c r="AD1474" s="20"/>
      <c r="AE1474" s="27"/>
      <c r="AF1474" t="str">
        <f>IF(AK1474="","",IF(AK1474&gt;0,COUNT($AG$2:AG1474),""))</f>
        <v/>
      </c>
      <c r="AG1474" s="24">
        <f t="shared" si="399"/>
        <v>5</v>
      </c>
      <c r="AH1474" s="24">
        <f>IF(AND($AJ$1=5),'Data Entry'!C1479,"")</f>
        <v>0</v>
      </c>
      <c r="AI1474" s="24">
        <f>IF(AND($AJ$1=5),'Data Entry'!D1479,"")</f>
        <v>0</v>
      </c>
      <c r="AJ1474" s="24" t="str">
        <f t="shared" si="400"/>
        <v/>
      </c>
      <c r="AK1474" s="24">
        <f>IF(AND($AJ$1=5),'Data Entry'!F1479,"")</f>
        <v>0</v>
      </c>
      <c r="AL1474" s="24" t="str">
        <f t="shared" si="401"/>
        <v/>
      </c>
      <c r="AM1474" s="24">
        <f>IF(AND($AJ$1=5),'Data Entry'!G1479,"")</f>
        <v>0</v>
      </c>
      <c r="AN1474" s="24" t="str">
        <f t="shared" si="402"/>
        <v/>
      </c>
      <c r="AO1474" s="24" t="str">
        <f t="shared" si="403"/>
        <v/>
      </c>
      <c r="AP1474" s="24">
        <f>IF(AND($AJ$1=5),'Data Entry'!E1479,"")</f>
        <v>0</v>
      </c>
      <c r="AQ1474" s="24">
        <f>IF(AND($AJ$1=5),'Data Entry'!H1479,"")</f>
        <v>0</v>
      </c>
      <c r="AR1474" s="24">
        <f>IF(AND($AJ$1=5),'Data Entry'!I1479,"")</f>
        <v>0</v>
      </c>
      <c r="AS1474" s="24" t="str">
        <f t="shared" si="404"/>
        <v/>
      </c>
      <c r="AT1474" s="24" t="str">
        <f t="shared" si="405"/>
        <v/>
      </c>
      <c r="AU1474" s="24" t="str">
        <f t="shared" si="406"/>
        <v/>
      </c>
      <c r="AV1474" s="24" t="str">
        <f t="shared" si="407"/>
        <v/>
      </c>
      <c r="AX1474" t="str">
        <f>IF(BC1474="","",IF(BC1474&gt;0,COUNT($AY$2:AY1474),""))</f>
        <v/>
      </c>
      <c r="AY1474" s="24" t="str">
        <f t="shared" si="408"/>
        <v/>
      </c>
      <c r="AZ1474" s="24" t="str">
        <f>IF(AND($BB$1=5,$BC$1=AH1474),'Data Entry'!C1479,"")</f>
        <v/>
      </c>
      <c r="BA1474" s="24" t="str">
        <f>IF(AND($BB$1=5,AG1474=5,$BC$1=AH1474),'Data Entry'!D1479,"")</f>
        <v/>
      </c>
      <c r="BB1474" s="24" t="str">
        <f t="shared" si="409"/>
        <v/>
      </c>
      <c r="BC1474" s="24" t="str">
        <f>IF(AND($BB$1=5,AG1474=5,$BC$1=AH1474),'Data Entry'!F1479,"")</f>
        <v/>
      </c>
      <c r="BD1474" s="24" t="str">
        <f t="shared" si="410"/>
        <v/>
      </c>
      <c r="BE1474" s="24" t="str">
        <f>IF(AND($BB$1=5,AG1474=5,$BC$1=AH1474),'Data Entry'!G1479,"")</f>
        <v/>
      </c>
      <c r="BF1474" s="24" t="str">
        <f t="shared" si="411"/>
        <v/>
      </c>
      <c r="BG1474" s="24" t="str">
        <f t="shared" si="412"/>
        <v/>
      </c>
      <c r="BH1474" s="24" t="str">
        <f>IF(AND($BB$1=5,AG1474=5,$BC$1=AH1474),'Data Entry'!E1479,"")</f>
        <v/>
      </c>
      <c r="BI1474" s="24" t="str">
        <f>IF(AND($BB$1=5,AG1474=5,$BC$1=AH1474),'Data Entry'!H1479,"")</f>
        <v/>
      </c>
      <c r="BJ1474" s="24" t="str">
        <f>IF(AND($BB$1=5,AG1474=5,$BC$1=AH1474),'Data Entry'!I1479,"")</f>
        <v/>
      </c>
      <c r="BK1474" s="24" t="str">
        <f t="shared" si="413"/>
        <v/>
      </c>
      <c r="BL1474" s="24" t="str">
        <f t="shared" si="414"/>
        <v/>
      </c>
      <c r="BM1474" s="24" t="str">
        <f t="shared" si="415"/>
        <v/>
      </c>
      <c r="BN1474" s="24" t="str">
        <f t="shared" si="416"/>
        <v/>
      </c>
    </row>
    <row r="1475" spans="1:66">
      <c r="A1475" s="20"/>
      <c r="B1475" s="20"/>
      <c r="C1475" s="20"/>
      <c r="D1475" s="20"/>
      <c r="E1475" s="20"/>
      <c r="F1475" s="20"/>
      <c r="G1475" s="20"/>
      <c r="H1475" s="20"/>
      <c r="I1475" s="20"/>
      <c r="J1475" s="20"/>
      <c r="K1475" s="20"/>
      <c r="L1475" s="20"/>
      <c r="M1475" s="20"/>
      <c r="N1475" s="20"/>
      <c r="O1475" s="20"/>
      <c r="P1475" s="20"/>
      <c r="Q1475" s="20"/>
      <c r="R1475" s="20"/>
      <c r="S1475" s="20"/>
      <c r="T1475" s="20"/>
      <c r="U1475" s="20"/>
      <c r="V1475" s="20"/>
      <c r="W1475" s="20"/>
      <c r="X1475" s="20"/>
      <c r="Y1475" s="20"/>
      <c r="Z1475" s="20"/>
      <c r="AA1475" s="20"/>
      <c r="AB1475" s="20"/>
      <c r="AC1475" s="20"/>
      <c r="AD1475" s="20"/>
      <c r="AE1475" s="27"/>
      <c r="AF1475" t="str">
        <f>IF(AK1475="","",IF(AK1475&gt;0,COUNT($AG$2:AG1475),""))</f>
        <v/>
      </c>
      <c r="AG1475" s="24">
        <f t="shared" ref="AG1475:AG1538" si="417">IF(AND($AJ$1=5),$AJ$1,"")</f>
        <v>5</v>
      </c>
      <c r="AH1475" s="24">
        <f>IF(AND($AJ$1=5),'Data Entry'!C1480,"")</f>
        <v>0</v>
      </c>
      <c r="AI1475" s="24">
        <f>IF(AND($AJ$1=5),'Data Entry'!D1480,"")</f>
        <v>0</v>
      </c>
      <c r="AJ1475" s="24" t="str">
        <f t="shared" ref="AJ1475:AJ1538" si="418">IF(AND($AJ$1=5,$A1475=5),D1475,"")</f>
        <v/>
      </c>
      <c r="AK1475" s="24">
        <f>IF(AND($AJ$1=5),'Data Entry'!F1480,"")</f>
        <v>0</v>
      </c>
      <c r="AL1475" s="24" t="str">
        <f t="shared" ref="AL1475:AL1538" si="419">IF(AND($AJ$1=5,$A1475=5),F1475,"")</f>
        <v/>
      </c>
      <c r="AM1475" s="24">
        <f>IF(AND($AJ$1=5),'Data Entry'!G1480,"")</f>
        <v>0</v>
      </c>
      <c r="AN1475" s="24" t="str">
        <f t="shared" ref="AN1475:AN1538" si="420">IF(AND($AJ$1=5,$A1475=5),H1475,"")</f>
        <v/>
      </c>
      <c r="AO1475" s="24" t="str">
        <f t="shared" ref="AO1475:AO1538" si="421">IF(AND($AJ$1=5,$A1475=5),I1475,"")</f>
        <v/>
      </c>
      <c r="AP1475" s="24">
        <f>IF(AND($AJ$1=5),'Data Entry'!E1480,"")</f>
        <v>0</v>
      </c>
      <c r="AQ1475" s="24">
        <f>IF(AND($AJ$1=5),'Data Entry'!H1480,"")</f>
        <v>0</v>
      </c>
      <c r="AR1475" s="24">
        <f>IF(AND($AJ$1=5),'Data Entry'!I1480,"")</f>
        <v>0</v>
      </c>
      <c r="AS1475" s="24" t="str">
        <f t="shared" ref="AS1475:AS1538" si="422">IF(AND($AJ$1=5,$A1475=5),M1475,"")</f>
        <v/>
      </c>
      <c r="AT1475" s="24" t="str">
        <f t="shared" ref="AT1475:AT1538" si="423">IF(AND($AJ$1=5,$A1475=5),N1475,"")</f>
        <v/>
      </c>
      <c r="AU1475" s="24" t="str">
        <f t="shared" ref="AU1475:AU1538" si="424">IF(AND($AJ$1=5,$A1475=5),O1475,"")</f>
        <v/>
      </c>
      <c r="AV1475" s="24" t="str">
        <f t="shared" ref="AV1475:AV1538" si="425">IF(AND($AJ$1=5,$A1475=5),P1475,"")</f>
        <v/>
      </c>
      <c r="AX1475" t="str">
        <f>IF(BC1475="","",IF(BC1475&gt;0,COUNT($AY$2:AY1475),""))</f>
        <v/>
      </c>
      <c r="AY1475" s="24" t="str">
        <f t="shared" ref="AY1475:AY1538" si="426">IF(AND($BB$1=5,$BC$1=AH1475),$BB$1,"")</f>
        <v/>
      </c>
      <c r="AZ1475" s="24" t="str">
        <f>IF(AND($BB$1=5,$BC$1=AH1475),'Data Entry'!C1480,"")</f>
        <v/>
      </c>
      <c r="BA1475" s="24" t="str">
        <f>IF(AND($BB$1=5,AG1475=5,$BC$1=AH1475),'Data Entry'!D1480,"")</f>
        <v/>
      </c>
      <c r="BB1475" s="24" t="str">
        <f t="shared" ref="BB1475:BB1538" si="427">IF(AND($BB$1=5,$A1475=5,$BC$1=$B1475),D1475,"")</f>
        <v/>
      </c>
      <c r="BC1475" s="24" t="str">
        <f>IF(AND($BB$1=5,AG1475=5,$BC$1=AH1475),'Data Entry'!F1480,"")</f>
        <v/>
      </c>
      <c r="BD1475" s="24" t="str">
        <f t="shared" ref="BD1475:BD1538" si="428">IF(AND($BB$1=5,$A1475=5,$BC$1=$B1475),F1475,"")</f>
        <v/>
      </c>
      <c r="BE1475" s="24" t="str">
        <f>IF(AND($BB$1=5,AG1475=5,$BC$1=AH1475),'Data Entry'!G1480,"")</f>
        <v/>
      </c>
      <c r="BF1475" s="24" t="str">
        <f t="shared" ref="BF1475:BF1538" si="429">IF(AND($BB$1=5,$A1475=5,$BC$1=$B1475),H1475,"")</f>
        <v/>
      </c>
      <c r="BG1475" s="24" t="str">
        <f t="shared" ref="BG1475:BG1538" si="430">IF(AND($BB$1=5,$A1475=5,$BC$1=$B1475),I1475,"")</f>
        <v/>
      </c>
      <c r="BH1475" s="24" t="str">
        <f>IF(AND($BB$1=5,AG1475=5,$BC$1=AH1475),'Data Entry'!E1480,"")</f>
        <v/>
      </c>
      <c r="BI1475" s="24" t="str">
        <f>IF(AND($BB$1=5,AG1475=5,$BC$1=AH1475),'Data Entry'!H1480,"")</f>
        <v/>
      </c>
      <c r="BJ1475" s="24" t="str">
        <f>IF(AND($BB$1=5,AG1475=5,$BC$1=AH1475),'Data Entry'!I1480,"")</f>
        <v/>
      </c>
      <c r="BK1475" s="24" t="str">
        <f t="shared" ref="BK1475:BK1538" si="431">IF(AND($BB$1=5,$A1475=5,$BC$1=$B1475),M1475,"")</f>
        <v/>
      </c>
      <c r="BL1475" s="24" t="str">
        <f t="shared" ref="BL1475:BL1538" si="432">IF(AND($BB$1=5,$A1475=5,$BC$1=$B1475),N1475,"")</f>
        <v/>
      </c>
      <c r="BM1475" s="24" t="str">
        <f t="shared" ref="BM1475:BM1538" si="433">IF(AND($BB$1=5,$A1475=5,$BC$1=$B1475),O1475,"")</f>
        <v/>
      </c>
      <c r="BN1475" s="24" t="str">
        <f t="shared" ref="BN1475:BN1538" si="434">IF(AND($BB$1=5,$A1475=5,$BC$1=$B1475),P1475,"")</f>
        <v/>
      </c>
    </row>
    <row r="1476" spans="1:66">
      <c r="A1476" s="20"/>
      <c r="B1476" s="20"/>
      <c r="C1476" s="20"/>
      <c r="D1476" s="20"/>
      <c r="E1476" s="20"/>
      <c r="F1476" s="20"/>
      <c r="G1476" s="20"/>
      <c r="H1476" s="20"/>
      <c r="I1476" s="20"/>
      <c r="J1476" s="20"/>
      <c r="K1476" s="20"/>
      <c r="L1476" s="20"/>
      <c r="M1476" s="20"/>
      <c r="N1476" s="20"/>
      <c r="O1476" s="20"/>
      <c r="P1476" s="20"/>
      <c r="Q1476" s="20"/>
      <c r="R1476" s="20"/>
      <c r="S1476" s="20"/>
      <c r="T1476" s="20"/>
      <c r="U1476" s="20"/>
      <c r="V1476" s="20"/>
      <c r="W1476" s="20"/>
      <c r="X1476" s="20"/>
      <c r="Y1476" s="20"/>
      <c r="Z1476" s="20"/>
      <c r="AA1476" s="20"/>
      <c r="AB1476" s="20"/>
      <c r="AC1476" s="20"/>
      <c r="AD1476" s="20"/>
      <c r="AE1476" s="27"/>
      <c r="AF1476" t="str">
        <f>IF(AK1476="","",IF(AK1476&gt;0,COUNT($AG$2:AG1476),""))</f>
        <v/>
      </c>
      <c r="AG1476" s="24">
        <f t="shared" si="417"/>
        <v>5</v>
      </c>
      <c r="AH1476" s="24">
        <f>IF(AND($AJ$1=5),'Data Entry'!C1481,"")</f>
        <v>0</v>
      </c>
      <c r="AI1476" s="24">
        <f>IF(AND($AJ$1=5),'Data Entry'!D1481,"")</f>
        <v>0</v>
      </c>
      <c r="AJ1476" s="24" t="str">
        <f t="shared" si="418"/>
        <v/>
      </c>
      <c r="AK1476" s="24">
        <f>IF(AND($AJ$1=5),'Data Entry'!F1481,"")</f>
        <v>0</v>
      </c>
      <c r="AL1476" s="24" t="str">
        <f t="shared" si="419"/>
        <v/>
      </c>
      <c r="AM1476" s="24">
        <f>IF(AND($AJ$1=5),'Data Entry'!G1481,"")</f>
        <v>0</v>
      </c>
      <c r="AN1476" s="24" t="str">
        <f t="shared" si="420"/>
        <v/>
      </c>
      <c r="AO1476" s="24" t="str">
        <f t="shared" si="421"/>
        <v/>
      </c>
      <c r="AP1476" s="24">
        <f>IF(AND($AJ$1=5),'Data Entry'!E1481,"")</f>
        <v>0</v>
      </c>
      <c r="AQ1476" s="24">
        <f>IF(AND($AJ$1=5),'Data Entry'!H1481,"")</f>
        <v>0</v>
      </c>
      <c r="AR1476" s="24">
        <f>IF(AND($AJ$1=5),'Data Entry'!I1481,"")</f>
        <v>0</v>
      </c>
      <c r="AS1476" s="24" t="str">
        <f t="shared" si="422"/>
        <v/>
      </c>
      <c r="AT1476" s="24" t="str">
        <f t="shared" si="423"/>
        <v/>
      </c>
      <c r="AU1476" s="24" t="str">
        <f t="shared" si="424"/>
        <v/>
      </c>
      <c r="AV1476" s="24" t="str">
        <f t="shared" si="425"/>
        <v/>
      </c>
      <c r="AX1476" t="str">
        <f>IF(BC1476="","",IF(BC1476&gt;0,COUNT($AY$2:AY1476),""))</f>
        <v/>
      </c>
      <c r="AY1476" s="24" t="str">
        <f t="shared" si="426"/>
        <v/>
      </c>
      <c r="AZ1476" s="24" t="str">
        <f>IF(AND($BB$1=5,$BC$1=AH1476),'Data Entry'!C1481,"")</f>
        <v/>
      </c>
      <c r="BA1476" s="24" t="str">
        <f>IF(AND($BB$1=5,AG1476=5,$BC$1=AH1476),'Data Entry'!D1481,"")</f>
        <v/>
      </c>
      <c r="BB1476" s="24" t="str">
        <f t="shared" si="427"/>
        <v/>
      </c>
      <c r="BC1476" s="24" t="str">
        <f>IF(AND($BB$1=5,AG1476=5,$BC$1=AH1476),'Data Entry'!F1481,"")</f>
        <v/>
      </c>
      <c r="BD1476" s="24" t="str">
        <f t="shared" si="428"/>
        <v/>
      </c>
      <c r="BE1476" s="24" t="str">
        <f>IF(AND($BB$1=5,AG1476=5,$BC$1=AH1476),'Data Entry'!G1481,"")</f>
        <v/>
      </c>
      <c r="BF1476" s="24" t="str">
        <f t="shared" si="429"/>
        <v/>
      </c>
      <c r="BG1476" s="24" t="str">
        <f t="shared" si="430"/>
        <v/>
      </c>
      <c r="BH1476" s="24" t="str">
        <f>IF(AND($BB$1=5,AG1476=5,$BC$1=AH1476),'Data Entry'!E1481,"")</f>
        <v/>
      </c>
      <c r="BI1476" s="24" t="str">
        <f>IF(AND($BB$1=5,AG1476=5,$BC$1=AH1476),'Data Entry'!H1481,"")</f>
        <v/>
      </c>
      <c r="BJ1476" s="24" t="str">
        <f>IF(AND($BB$1=5,AG1476=5,$BC$1=AH1476),'Data Entry'!I1481,"")</f>
        <v/>
      </c>
      <c r="BK1476" s="24" t="str">
        <f t="shared" si="431"/>
        <v/>
      </c>
      <c r="BL1476" s="24" t="str">
        <f t="shared" si="432"/>
        <v/>
      </c>
      <c r="BM1476" s="24" t="str">
        <f t="shared" si="433"/>
        <v/>
      </c>
      <c r="BN1476" s="24" t="str">
        <f t="shared" si="434"/>
        <v/>
      </c>
    </row>
    <row r="1477" spans="1:66">
      <c r="A1477" s="20"/>
      <c r="B1477" s="20"/>
      <c r="C1477" s="20"/>
      <c r="D1477" s="20"/>
      <c r="E1477" s="20"/>
      <c r="F1477" s="20"/>
      <c r="G1477" s="20"/>
      <c r="H1477" s="20"/>
      <c r="I1477" s="20"/>
      <c r="J1477" s="20"/>
      <c r="K1477" s="20"/>
      <c r="L1477" s="20"/>
      <c r="M1477" s="20"/>
      <c r="N1477" s="20"/>
      <c r="O1477" s="20"/>
      <c r="P1477" s="20"/>
      <c r="Q1477" s="20"/>
      <c r="R1477" s="20"/>
      <c r="S1477" s="20"/>
      <c r="T1477" s="20"/>
      <c r="U1477" s="20"/>
      <c r="V1477" s="20"/>
      <c r="W1477" s="20"/>
      <c r="X1477" s="20"/>
      <c r="Y1477" s="20"/>
      <c r="Z1477" s="20"/>
      <c r="AA1477" s="20"/>
      <c r="AB1477" s="20"/>
      <c r="AC1477" s="20"/>
      <c r="AD1477" s="20"/>
      <c r="AE1477" s="27"/>
      <c r="AF1477" t="str">
        <f>IF(AK1477="","",IF(AK1477&gt;0,COUNT($AG$2:AG1477),""))</f>
        <v/>
      </c>
      <c r="AG1477" s="24">
        <f t="shared" si="417"/>
        <v>5</v>
      </c>
      <c r="AH1477" s="24">
        <f>IF(AND($AJ$1=5),'Data Entry'!C1482,"")</f>
        <v>0</v>
      </c>
      <c r="AI1477" s="24">
        <f>IF(AND($AJ$1=5),'Data Entry'!D1482,"")</f>
        <v>0</v>
      </c>
      <c r="AJ1477" s="24" t="str">
        <f t="shared" si="418"/>
        <v/>
      </c>
      <c r="AK1477" s="24">
        <f>IF(AND($AJ$1=5),'Data Entry'!F1482,"")</f>
        <v>0</v>
      </c>
      <c r="AL1477" s="24" t="str">
        <f t="shared" si="419"/>
        <v/>
      </c>
      <c r="AM1477" s="24">
        <f>IF(AND($AJ$1=5),'Data Entry'!G1482,"")</f>
        <v>0</v>
      </c>
      <c r="AN1477" s="24" t="str">
        <f t="shared" si="420"/>
        <v/>
      </c>
      <c r="AO1477" s="24" t="str">
        <f t="shared" si="421"/>
        <v/>
      </c>
      <c r="AP1477" s="24">
        <f>IF(AND($AJ$1=5),'Data Entry'!E1482,"")</f>
        <v>0</v>
      </c>
      <c r="AQ1477" s="24">
        <f>IF(AND($AJ$1=5),'Data Entry'!H1482,"")</f>
        <v>0</v>
      </c>
      <c r="AR1477" s="24">
        <f>IF(AND($AJ$1=5),'Data Entry'!I1482,"")</f>
        <v>0</v>
      </c>
      <c r="AS1477" s="24" t="str">
        <f t="shared" si="422"/>
        <v/>
      </c>
      <c r="AT1477" s="24" t="str">
        <f t="shared" si="423"/>
        <v/>
      </c>
      <c r="AU1477" s="24" t="str">
        <f t="shared" si="424"/>
        <v/>
      </c>
      <c r="AV1477" s="24" t="str">
        <f t="shared" si="425"/>
        <v/>
      </c>
      <c r="AX1477" t="str">
        <f>IF(BC1477="","",IF(BC1477&gt;0,COUNT($AY$2:AY1477),""))</f>
        <v/>
      </c>
      <c r="AY1477" s="24" t="str">
        <f t="shared" si="426"/>
        <v/>
      </c>
      <c r="AZ1477" s="24" t="str">
        <f>IF(AND($BB$1=5,$BC$1=AH1477),'Data Entry'!C1482,"")</f>
        <v/>
      </c>
      <c r="BA1477" s="24" t="str">
        <f>IF(AND($BB$1=5,AG1477=5,$BC$1=AH1477),'Data Entry'!D1482,"")</f>
        <v/>
      </c>
      <c r="BB1477" s="24" t="str">
        <f t="shared" si="427"/>
        <v/>
      </c>
      <c r="BC1477" s="24" t="str">
        <f>IF(AND($BB$1=5,AG1477=5,$BC$1=AH1477),'Data Entry'!F1482,"")</f>
        <v/>
      </c>
      <c r="BD1477" s="24" t="str">
        <f t="shared" si="428"/>
        <v/>
      </c>
      <c r="BE1477" s="24" t="str">
        <f>IF(AND($BB$1=5,AG1477=5,$BC$1=AH1477),'Data Entry'!G1482,"")</f>
        <v/>
      </c>
      <c r="BF1477" s="24" t="str">
        <f t="shared" si="429"/>
        <v/>
      </c>
      <c r="BG1477" s="24" t="str">
        <f t="shared" si="430"/>
        <v/>
      </c>
      <c r="BH1477" s="24" t="str">
        <f>IF(AND($BB$1=5,AG1477=5,$BC$1=AH1477),'Data Entry'!E1482,"")</f>
        <v/>
      </c>
      <c r="BI1477" s="24" t="str">
        <f>IF(AND($BB$1=5,AG1477=5,$BC$1=AH1477),'Data Entry'!H1482,"")</f>
        <v/>
      </c>
      <c r="BJ1477" s="24" t="str">
        <f>IF(AND($BB$1=5,AG1477=5,$BC$1=AH1477),'Data Entry'!I1482,"")</f>
        <v/>
      </c>
      <c r="BK1477" s="24" t="str">
        <f t="shared" si="431"/>
        <v/>
      </c>
      <c r="BL1477" s="24" t="str">
        <f t="shared" si="432"/>
        <v/>
      </c>
      <c r="BM1477" s="24" t="str">
        <f t="shared" si="433"/>
        <v/>
      </c>
      <c r="BN1477" s="24" t="str">
        <f t="shared" si="434"/>
        <v/>
      </c>
    </row>
    <row r="1478" spans="1:66">
      <c r="A1478" s="20"/>
      <c r="B1478" s="20"/>
      <c r="C1478" s="20"/>
      <c r="D1478" s="20"/>
      <c r="E1478" s="20"/>
      <c r="F1478" s="20"/>
      <c r="G1478" s="20"/>
      <c r="H1478" s="20"/>
      <c r="I1478" s="20"/>
      <c r="J1478" s="20"/>
      <c r="K1478" s="20"/>
      <c r="L1478" s="20"/>
      <c r="M1478" s="20"/>
      <c r="N1478" s="20"/>
      <c r="O1478" s="20"/>
      <c r="P1478" s="20"/>
      <c r="Q1478" s="20"/>
      <c r="R1478" s="20"/>
      <c r="S1478" s="20"/>
      <c r="T1478" s="20"/>
      <c r="U1478" s="20"/>
      <c r="V1478" s="20"/>
      <c r="W1478" s="20"/>
      <c r="X1478" s="20"/>
      <c r="Y1478" s="20"/>
      <c r="Z1478" s="20"/>
      <c r="AA1478" s="20"/>
      <c r="AB1478" s="20"/>
      <c r="AC1478" s="20"/>
      <c r="AD1478" s="20"/>
      <c r="AE1478" s="27"/>
      <c r="AF1478" t="str">
        <f>IF(AK1478="","",IF(AK1478&gt;0,COUNT($AG$2:AG1478),""))</f>
        <v/>
      </c>
      <c r="AG1478" s="24">
        <f t="shared" si="417"/>
        <v>5</v>
      </c>
      <c r="AH1478" s="24">
        <f>IF(AND($AJ$1=5),'Data Entry'!C1483,"")</f>
        <v>0</v>
      </c>
      <c r="AI1478" s="24">
        <f>IF(AND($AJ$1=5),'Data Entry'!D1483,"")</f>
        <v>0</v>
      </c>
      <c r="AJ1478" s="24" t="str">
        <f t="shared" si="418"/>
        <v/>
      </c>
      <c r="AK1478" s="24">
        <f>IF(AND($AJ$1=5),'Data Entry'!F1483,"")</f>
        <v>0</v>
      </c>
      <c r="AL1478" s="24" t="str">
        <f t="shared" si="419"/>
        <v/>
      </c>
      <c r="AM1478" s="24">
        <f>IF(AND($AJ$1=5),'Data Entry'!G1483,"")</f>
        <v>0</v>
      </c>
      <c r="AN1478" s="24" t="str">
        <f t="shared" si="420"/>
        <v/>
      </c>
      <c r="AO1478" s="24" t="str">
        <f t="shared" si="421"/>
        <v/>
      </c>
      <c r="AP1478" s="24">
        <f>IF(AND($AJ$1=5),'Data Entry'!E1483,"")</f>
        <v>0</v>
      </c>
      <c r="AQ1478" s="24">
        <f>IF(AND($AJ$1=5),'Data Entry'!H1483,"")</f>
        <v>0</v>
      </c>
      <c r="AR1478" s="24">
        <f>IF(AND($AJ$1=5),'Data Entry'!I1483,"")</f>
        <v>0</v>
      </c>
      <c r="AS1478" s="24" t="str">
        <f t="shared" si="422"/>
        <v/>
      </c>
      <c r="AT1478" s="24" t="str">
        <f t="shared" si="423"/>
        <v/>
      </c>
      <c r="AU1478" s="24" t="str">
        <f t="shared" si="424"/>
        <v/>
      </c>
      <c r="AV1478" s="24" t="str">
        <f t="shared" si="425"/>
        <v/>
      </c>
      <c r="AX1478" t="str">
        <f>IF(BC1478="","",IF(BC1478&gt;0,COUNT($AY$2:AY1478),""))</f>
        <v/>
      </c>
      <c r="AY1478" s="24" t="str">
        <f t="shared" si="426"/>
        <v/>
      </c>
      <c r="AZ1478" s="24" t="str">
        <f>IF(AND($BB$1=5,$BC$1=AH1478),'Data Entry'!C1483,"")</f>
        <v/>
      </c>
      <c r="BA1478" s="24" t="str">
        <f>IF(AND($BB$1=5,AG1478=5,$BC$1=AH1478),'Data Entry'!D1483,"")</f>
        <v/>
      </c>
      <c r="BB1478" s="24" t="str">
        <f t="shared" si="427"/>
        <v/>
      </c>
      <c r="BC1478" s="24" t="str">
        <f>IF(AND($BB$1=5,AG1478=5,$BC$1=AH1478),'Data Entry'!F1483,"")</f>
        <v/>
      </c>
      <c r="BD1478" s="24" t="str">
        <f t="shared" si="428"/>
        <v/>
      </c>
      <c r="BE1478" s="24" t="str">
        <f>IF(AND($BB$1=5,AG1478=5,$BC$1=AH1478),'Data Entry'!G1483,"")</f>
        <v/>
      </c>
      <c r="BF1478" s="24" t="str">
        <f t="shared" si="429"/>
        <v/>
      </c>
      <c r="BG1478" s="24" t="str">
        <f t="shared" si="430"/>
        <v/>
      </c>
      <c r="BH1478" s="24" t="str">
        <f>IF(AND($BB$1=5,AG1478=5,$BC$1=AH1478),'Data Entry'!E1483,"")</f>
        <v/>
      </c>
      <c r="BI1478" s="24" t="str">
        <f>IF(AND($BB$1=5,AG1478=5,$BC$1=AH1478),'Data Entry'!H1483,"")</f>
        <v/>
      </c>
      <c r="BJ1478" s="24" t="str">
        <f>IF(AND($BB$1=5,AG1478=5,$BC$1=AH1478),'Data Entry'!I1483,"")</f>
        <v/>
      </c>
      <c r="BK1478" s="24" t="str">
        <f t="shared" si="431"/>
        <v/>
      </c>
      <c r="BL1478" s="24" t="str">
        <f t="shared" si="432"/>
        <v/>
      </c>
      <c r="BM1478" s="24" t="str">
        <f t="shared" si="433"/>
        <v/>
      </c>
      <c r="BN1478" s="24" t="str">
        <f t="shared" si="434"/>
        <v/>
      </c>
    </row>
    <row r="1479" spans="1:66">
      <c r="A1479" s="20"/>
      <c r="B1479" s="20"/>
      <c r="C1479" s="20"/>
      <c r="D1479" s="20"/>
      <c r="E1479" s="20"/>
      <c r="F1479" s="20"/>
      <c r="G1479" s="20"/>
      <c r="H1479" s="20"/>
      <c r="I1479" s="20"/>
      <c r="J1479" s="20"/>
      <c r="K1479" s="20"/>
      <c r="L1479" s="20"/>
      <c r="M1479" s="20"/>
      <c r="N1479" s="20"/>
      <c r="O1479" s="20"/>
      <c r="P1479" s="20"/>
      <c r="Q1479" s="20"/>
      <c r="R1479" s="20"/>
      <c r="S1479" s="20"/>
      <c r="T1479" s="20"/>
      <c r="U1479" s="20"/>
      <c r="V1479" s="20"/>
      <c r="W1479" s="20"/>
      <c r="X1479" s="20"/>
      <c r="Y1479" s="20"/>
      <c r="Z1479" s="20"/>
      <c r="AA1479" s="20"/>
      <c r="AB1479" s="20"/>
      <c r="AC1479" s="20"/>
      <c r="AD1479" s="20"/>
      <c r="AE1479" s="27"/>
      <c r="AF1479" t="str">
        <f>IF(AK1479="","",IF(AK1479&gt;0,COUNT($AG$2:AG1479),""))</f>
        <v/>
      </c>
      <c r="AG1479" s="24">
        <f t="shared" si="417"/>
        <v>5</v>
      </c>
      <c r="AH1479" s="24">
        <f>IF(AND($AJ$1=5),'Data Entry'!C1484,"")</f>
        <v>0</v>
      </c>
      <c r="AI1479" s="24">
        <f>IF(AND($AJ$1=5),'Data Entry'!D1484,"")</f>
        <v>0</v>
      </c>
      <c r="AJ1479" s="24" t="str">
        <f t="shared" si="418"/>
        <v/>
      </c>
      <c r="AK1479" s="24">
        <f>IF(AND($AJ$1=5),'Data Entry'!F1484,"")</f>
        <v>0</v>
      </c>
      <c r="AL1479" s="24" t="str">
        <f t="shared" si="419"/>
        <v/>
      </c>
      <c r="AM1479" s="24">
        <f>IF(AND($AJ$1=5),'Data Entry'!G1484,"")</f>
        <v>0</v>
      </c>
      <c r="AN1479" s="24" t="str">
        <f t="shared" si="420"/>
        <v/>
      </c>
      <c r="AO1479" s="24" t="str">
        <f t="shared" si="421"/>
        <v/>
      </c>
      <c r="AP1479" s="24">
        <f>IF(AND($AJ$1=5),'Data Entry'!E1484,"")</f>
        <v>0</v>
      </c>
      <c r="AQ1479" s="24">
        <f>IF(AND($AJ$1=5),'Data Entry'!H1484,"")</f>
        <v>0</v>
      </c>
      <c r="AR1479" s="24">
        <f>IF(AND($AJ$1=5),'Data Entry'!I1484,"")</f>
        <v>0</v>
      </c>
      <c r="AS1479" s="24" t="str">
        <f t="shared" si="422"/>
        <v/>
      </c>
      <c r="AT1479" s="24" t="str">
        <f t="shared" si="423"/>
        <v/>
      </c>
      <c r="AU1479" s="24" t="str">
        <f t="shared" si="424"/>
        <v/>
      </c>
      <c r="AV1479" s="24" t="str">
        <f t="shared" si="425"/>
        <v/>
      </c>
      <c r="AX1479" t="str">
        <f>IF(BC1479="","",IF(BC1479&gt;0,COUNT($AY$2:AY1479),""))</f>
        <v/>
      </c>
      <c r="AY1479" s="24" t="str">
        <f t="shared" si="426"/>
        <v/>
      </c>
      <c r="AZ1479" s="24" t="str">
        <f>IF(AND($BB$1=5,$BC$1=AH1479),'Data Entry'!C1484,"")</f>
        <v/>
      </c>
      <c r="BA1479" s="24" t="str">
        <f>IF(AND($BB$1=5,AG1479=5,$BC$1=AH1479),'Data Entry'!D1484,"")</f>
        <v/>
      </c>
      <c r="BB1479" s="24" t="str">
        <f t="shared" si="427"/>
        <v/>
      </c>
      <c r="BC1479" s="24" t="str">
        <f>IF(AND($BB$1=5,AG1479=5,$BC$1=AH1479),'Data Entry'!F1484,"")</f>
        <v/>
      </c>
      <c r="BD1479" s="24" t="str">
        <f t="shared" si="428"/>
        <v/>
      </c>
      <c r="BE1479" s="24" t="str">
        <f>IF(AND($BB$1=5,AG1479=5,$BC$1=AH1479),'Data Entry'!G1484,"")</f>
        <v/>
      </c>
      <c r="BF1479" s="24" t="str">
        <f t="shared" si="429"/>
        <v/>
      </c>
      <c r="BG1479" s="24" t="str">
        <f t="shared" si="430"/>
        <v/>
      </c>
      <c r="BH1479" s="24" t="str">
        <f>IF(AND($BB$1=5,AG1479=5,$BC$1=AH1479),'Data Entry'!E1484,"")</f>
        <v/>
      </c>
      <c r="BI1479" s="24" t="str">
        <f>IF(AND($BB$1=5,AG1479=5,$BC$1=AH1479),'Data Entry'!H1484,"")</f>
        <v/>
      </c>
      <c r="BJ1479" s="24" t="str">
        <f>IF(AND($BB$1=5,AG1479=5,$BC$1=AH1479),'Data Entry'!I1484,"")</f>
        <v/>
      </c>
      <c r="BK1479" s="24" t="str">
        <f t="shared" si="431"/>
        <v/>
      </c>
      <c r="BL1479" s="24" t="str">
        <f t="shared" si="432"/>
        <v/>
      </c>
      <c r="BM1479" s="24" t="str">
        <f t="shared" si="433"/>
        <v/>
      </c>
      <c r="BN1479" s="24" t="str">
        <f t="shared" si="434"/>
        <v/>
      </c>
    </row>
    <row r="1480" spans="1:66">
      <c r="A1480" s="20"/>
      <c r="B1480" s="20"/>
      <c r="C1480" s="20"/>
      <c r="D1480" s="20"/>
      <c r="E1480" s="20"/>
      <c r="F1480" s="20"/>
      <c r="G1480" s="20"/>
      <c r="H1480" s="20"/>
      <c r="I1480" s="20"/>
      <c r="J1480" s="20"/>
      <c r="K1480" s="20"/>
      <c r="L1480" s="20"/>
      <c r="M1480" s="20"/>
      <c r="N1480" s="20"/>
      <c r="O1480" s="20"/>
      <c r="P1480" s="20"/>
      <c r="Q1480" s="20"/>
      <c r="R1480" s="20"/>
      <c r="S1480" s="20"/>
      <c r="T1480" s="20"/>
      <c r="U1480" s="20"/>
      <c r="V1480" s="20"/>
      <c r="W1480" s="20"/>
      <c r="X1480" s="20"/>
      <c r="Y1480" s="20"/>
      <c r="Z1480" s="20"/>
      <c r="AA1480" s="20"/>
      <c r="AB1480" s="20"/>
      <c r="AC1480" s="20"/>
      <c r="AD1480" s="20"/>
      <c r="AE1480" s="27"/>
      <c r="AF1480" t="str">
        <f>IF(AK1480="","",IF(AK1480&gt;0,COUNT($AG$2:AG1480),""))</f>
        <v/>
      </c>
      <c r="AG1480" s="24">
        <f t="shared" si="417"/>
        <v>5</v>
      </c>
      <c r="AH1480" s="24">
        <f>IF(AND($AJ$1=5),'Data Entry'!C1485,"")</f>
        <v>0</v>
      </c>
      <c r="AI1480" s="24">
        <f>IF(AND($AJ$1=5),'Data Entry'!D1485,"")</f>
        <v>0</v>
      </c>
      <c r="AJ1480" s="24" t="str">
        <f t="shared" si="418"/>
        <v/>
      </c>
      <c r="AK1480" s="24">
        <f>IF(AND($AJ$1=5),'Data Entry'!F1485,"")</f>
        <v>0</v>
      </c>
      <c r="AL1480" s="24" t="str">
        <f t="shared" si="419"/>
        <v/>
      </c>
      <c r="AM1480" s="24">
        <f>IF(AND($AJ$1=5),'Data Entry'!G1485,"")</f>
        <v>0</v>
      </c>
      <c r="AN1480" s="24" t="str">
        <f t="shared" si="420"/>
        <v/>
      </c>
      <c r="AO1480" s="24" t="str">
        <f t="shared" si="421"/>
        <v/>
      </c>
      <c r="AP1480" s="24">
        <f>IF(AND($AJ$1=5),'Data Entry'!E1485,"")</f>
        <v>0</v>
      </c>
      <c r="AQ1480" s="24">
        <f>IF(AND($AJ$1=5),'Data Entry'!H1485,"")</f>
        <v>0</v>
      </c>
      <c r="AR1480" s="24">
        <f>IF(AND($AJ$1=5),'Data Entry'!I1485,"")</f>
        <v>0</v>
      </c>
      <c r="AS1480" s="24" t="str">
        <f t="shared" si="422"/>
        <v/>
      </c>
      <c r="AT1480" s="24" t="str">
        <f t="shared" si="423"/>
        <v/>
      </c>
      <c r="AU1480" s="24" t="str">
        <f t="shared" si="424"/>
        <v/>
      </c>
      <c r="AV1480" s="24" t="str">
        <f t="shared" si="425"/>
        <v/>
      </c>
      <c r="AX1480" t="str">
        <f>IF(BC1480="","",IF(BC1480&gt;0,COUNT($AY$2:AY1480),""))</f>
        <v/>
      </c>
      <c r="AY1480" s="24" t="str">
        <f t="shared" si="426"/>
        <v/>
      </c>
      <c r="AZ1480" s="24" t="str">
        <f>IF(AND($BB$1=5,$BC$1=AH1480),'Data Entry'!C1485,"")</f>
        <v/>
      </c>
      <c r="BA1480" s="24" t="str">
        <f>IF(AND($BB$1=5,AG1480=5,$BC$1=AH1480),'Data Entry'!D1485,"")</f>
        <v/>
      </c>
      <c r="BB1480" s="24" t="str">
        <f t="shared" si="427"/>
        <v/>
      </c>
      <c r="BC1480" s="24" t="str">
        <f>IF(AND($BB$1=5,AG1480=5,$BC$1=AH1480),'Data Entry'!F1485,"")</f>
        <v/>
      </c>
      <c r="BD1480" s="24" t="str">
        <f t="shared" si="428"/>
        <v/>
      </c>
      <c r="BE1480" s="24" t="str">
        <f>IF(AND($BB$1=5,AG1480=5,$BC$1=AH1480),'Data Entry'!G1485,"")</f>
        <v/>
      </c>
      <c r="BF1480" s="24" t="str">
        <f t="shared" si="429"/>
        <v/>
      </c>
      <c r="BG1480" s="24" t="str">
        <f t="shared" si="430"/>
        <v/>
      </c>
      <c r="BH1480" s="24" t="str">
        <f>IF(AND($BB$1=5,AG1480=5,$BC$1=AH1480),'Data Entry'!E1485,"")</f>
        <v/>
      </c>
      <c r="BI1480" s="24" t="str">
        <f>IF(AND($BB$1=5,AG1480=5,$BC$1=AH1480),'Data Entry'!H1485,"")</f>
        <v/>
      </c>
      <c r="BJ1480" s="24" t="str">
        <f>IF(AND($BB$1=5,AG1480=5,$BC$1=AH1480),'Data Entry'!I1485,"")</f>
        <v/>
      </c>
      <c r="BK1480" s="24" t="str">
        <f t="shared" si="431"/>
        <v/>
      </c>
      <c r="BL1480" s="24" t="str">
        <f t="shared" si="432"/>
        <v/>
      </c>
      <c r="BM1480" s="24" t="str">
        <f t="shared" si="433"/>
        <v/>
      </c>
      <c r="BN1480" s="24" t="str">
        <f t="shared" si="434"/>
        <v/>
      </c>
    </row>
    <row r="1481" spans="1:66">
      <c r="A1481" s="20"/>
      <c r="B1481" s="20"/>
      <c r="C1481" s="20"/>
      <c r="D1481" s="20"/>
      <c r="E1481" s="20"/>
      <c r="F1481" s="20"/>
      <c r="G1481" s="20"/>
      <c r="H1481" s="20"/>
      <c r="I1481" s="20"/>
      <c r="J1481" s="20"/>
      <c r="K1481" s="20"/>
      <c r="L1481" s="20"/>
      <c r="M1481" s="20"/>
      <c r="N1481" s="20"/>
      <c r="O1481" s="20"/>
      <c r="P1481" s="20"/>
      <c r="Q1481" s="20"/>
      <c r="R1481" s="20"/>
      <c r="S1481" s="20"/>
      <c r="T1481" s="20"/>
      <c r="U1481" s="20"/>
      <c r="V1481" s="20"/>
      <c r="W1481" s="20"/>
      <c r="X1481" s="20"/>
      <c r="Y1481" s="20"/>
      <c r="Z1481" s="20"/>
      <c r="AA1481" s="20"/>
      <c r="AB1481" s="20"/>
      <c r="AC1481" s="20"/>
      <c r="AD1481" s="20"/>
      <c r="AE1481" s="27"/>
      <c r="AF1481" t="str">
        <f>IF(AK1481="","",IF(AK1481&gt;0,COUNT($AG$2:AG1481),""))</f>
        <v/>
      </c>
      <c r="AG1481" s="24">
        <f t="shared" si="417"/>
        <v>5</v>
      </c>
      <c r="AH1481" s="24">
        <f>IF(AND($AJ$1=5),'Data Entry'!C1486,"")</f>
        <v>0</v>
      </c>
      <c r="AI1481" s="24">
        <f>IF(AND($AJ$1=5),'Data Entry'!D1486,"")</f>
        <v>0</v>
      </c>
      <c r="AJ1481" s="24" t="str">
        <f t="shared" si="418"/>
        <v/>
      </c>
      <c r="AK1481" s="24">
        <f>IF(AND($AJ$1=5),'Data Entry'!F1486,"")</f>
        <v>0</v>
      </c>
      <c r="AL1481" s="24" t="str">
        <f t="shared" si="419"/>
        <v/>
      </c>
      <c r="AM1481" s="24">
        <f>IF(AND($AJ$1=5),'Data Entry'!G1486,"")</f>
        <v>0</v>
      </c>
      <c r="AN1481" s="24" t="str">
        <f t="shared" si="420"/>
        <v/>
      </c>
      <c r="AO1481" s="24" t="str">
        <f t="shared" si="421"/>
        <v/>
      </c>
      <c r="AP1481" s="24">
        <f>IF(AND($AJ$1=5),'Data Entry'!E1486,"")</f>
        <v>0</v>
      </c>
      <c r="AQ1481" s="24">
        <f>IF(AND($AJ$1=5),'Data Entry'!H1486,"")</f>
        <v>0</v>
      </c>
      <c r="AR1481" s="24">
        <f>IF(AND($AJ$1=5),'Data Entry'!I1486,"")</f>
        <v>0</v>
      </c>
      <c r="AS1481" s="24" t="str">
        <f t="shared" si="422"/>
        <v/>
      </c>
      <c r="AT1481" s="24" t="str">
        <f t="shared" si="423"/>
        <v/>
      </c>
      <c r="AU1481" s="24" t="str">
        <f t="shared" si="424"/>
        <v/>
      </c>
      <c r="AV1481" s="24" t="str">
        <f t="shared" si="425"/>
        <v/>
      </c>
      <c r="AX1481" t="str">
        <f>IF(BC1481="","",IF(BC1481&gt;0,COUNT($AY$2:AY1481),""))</f>
        <v/>
      </c>
      <c r="AY1481" s="24" t="str">
        <f t="shared" si="426"/>
        <v/>
      </c>
      <c r="AZ1481" s="24" t="str">
        <f>IF(AND($BB$1=5,$BC$1=AH1481),'Data Entry'!C1486,"")</f>
        <v/>
      </c>
      <c r="BA1481" s="24" t="str">
        <f>IF(AND($BB$1=5,AG1481=5,$BC$1=AH1481),'Data Entry'!D1486,"")</f>
        <v/>
      </c>
      <c r="BB1481" s="24" t="str">
        <f t="shared" si="427"/>
        <v/>
      </c>
      <c r="BC1481" s="24" t="str">
        <f>IF(AND($BB$1=5,AG1481=5,$BC$1=AH1481),'Data Entry'!F1486,"")</f>
        <v/>
      </c>
      <c r="BD1481" s="24" t="str">
        <f t="shared" si="428"/>
        <v/>
      </c>
      <c r="BE1481" s="24" t="str">
        <f>IF(AND($BB$1=5,AG1481=5,$BC$1=AH1481),'Data Entry'!G1486,"")</f>
        <v/>
      </c>
      <c r="BF1481" s="24" t="str">
        <f t="shared" si="429"/>
        <v/>
      </c>
      <c r="BG1481" s="24" t="str">
        <f t="shared" si="430"/>
        <v/>
      </c>
      <c r="BH1481" s="24" t="str">
        <f>IF(AND($BB$1=5,AG1481=5,$BC$1=AH1481),'Data Entry'!E1486,"")</f>
        <v/>
      </c>
      <c r="BI1481" s="24" t="str">
        <f>IF(AND($BB$1=5,AG1481=5,$BC$1=AH1481),'Data Entry'!H1486,"")</f>
        <v/>
      </c>
      <c r="BJ1481" s="24" t="str">
        <f>IF(AND($BB$1=5,AG1481=5,$BC$1=AH1481),'Data Entry'!I1486,"")</f>
        <v/>
      </c>
      <c r="BK1481" s="24" t="str">
        <f t="shared" si="431"/>
        <v/>
      </c>
      <c r="BL1481" s="24" t="str">
        <f t="shared" si="432"/>
        <v/>
      </c>
      <c r="BM1481" s="24" t="str">
        <f t="shared" si="433"/>
        <v/>
      </c>
      <c r="BN1481" s="24" t="str">
        <f t="shared" si="434"/>
        <v/>
      </c>
    </row>
    <row r="1482" spans="1:66">
      <c r="A1482" s="20"/>
      <c r="B1482" s="20"/>
      <c r="C1482" s="20"/>
      <c r="D1482" s="20"/>
      <c r="E1482" s="20"/>
      <c r="F1482" s="20"/>
      <c r="G1482" s="20"/>
      <c r="H1482" s="20"/>
      <c r="I1482" s="20"/>
      <c r="J1482" s="20"/>
      <c r="K1482" s="20"/>
      <c r="L1482" s="20"/>
      <c r="M1482" s="20"/>
      <c r="N1482" s="20"/>
      <c r="O1482" s="20"/>
      <c r="P1482" s="20"/>
      <c r="Q1482" s="20"/>
      <c r="R1482" s="20"/>
      <c r="S1482" s="20"/>
      <c r="T1482" s="20"/>
      <c r="U1482" s="20"/>
      <c r="V1482" s="20"/>
      <c r="W1482" s="20"/>
      <c r="X1482" s="20"/>
      <c r="Y1482" s="20"/>
      <c r="Z1482" s="20"/>
      <c r="AA1482" s="20"/>
      <c r="AB1482" s="20"/>
      <c r="AC1482" s="20"/>
      <c r="AD1482" s="20"/>
      <c r="AE1482" s="27"/>
      <c r="AF1482" t="str">
        <f>IF(AK1482="","",IF(AK1482&gt;0,COUNT($AG$2:AG1482),""))</f>
        <v/>
      </c>
      <c r="AG1482" s="24">
        <f t="shared" si="417"/>
        <v>5</v>
      </c>
      <c r="AH1482" s="24">
        <f>IF(AND($AJ$1=5),'Data Entry'!C1487,"")</f>
        <v>0</v>
      </c>
      <c r="AI1482" s="24">
        <f>IF(AND($AJ$1=5),'Data Entry'!D1487,"")</f>
        <v>0</v>
      </c>
      <c r="AJ1482" s="24" t="str">
        <f t="shared" si="418"/>
        <v/>
      </c>
      <c r="AK1482" s="24">
        <f>IF(AND($AJ$1=5),'Data Entry'!F1487,"")</f>
        <v>0</v>
      </c>
      <c r="AL1482" s="24" t="str">
        <f t="shared" si="419"/>
        <v/>
      </c>
      <c r="AM1482" s="24">
        <f>IF(AND($AJ$1=5),'Data Entry'!G1487,"")</f>
        <v>0</v>
      </c>
      <c r="AN1482" s="24" t="str">
        <f t="shared" si="420"/>
        <v/>
      </c>
      <c r="AO1482" s="24" t="str">
        <f t="shared" si="421"/>
        <v/>
      </c>
      <c r="AP1482" s="24">
        <f>IF(AND($AJ$1=5),'Data Entry'!E1487,"")</f>
        <v>0</v>
      </c>
      <c r="AQ1482" s="24">
        <f>IF(AND($AJ$1=5),'Data Entry'!H1487,"")</f>
        <v>0</v>
      </c>
      <c r="AR1482" s="24">
        <f>IF(AND($AJ$1=5),'Data Entry'!I1487,"")</f>
        <v>0</v>
      </c>
      <c r="AS1482" s="24" t="str">
        <f t="shared" si="422"/>
        <v/>
      </c>
      <c r="AT1482" s="24" t="str">
        <f t="shared" si="423"/>
        <v/>
      </c>
      <c r="AU1482" s="24" t="str">
        <f t="shared" si="424"/>
        <v/>
      </c>
      <c r="AV1482" s="24" t="str">
        <f t="shared" si="425"/>
        <v/>
      </c>
      <c r="AX1482" t="str">
        <f>IF(BC1482="","",IF(BC1482&gt;0,COUNT($AY$2:AY1482),""))</f>
        <v/>
      </c>
      <c r="AY1482" s="24" t="str">
        <f t="shared" si="426"/>
        <v/>
      </c>
      <c r="AZ1482" s="24" t="str">
        <f>IF(AND($BB$1=5,$BC$1=AH1482),'Data Entry'!C1487,"")</f>
        <v/>
      </c>
      <c r="BA1482" s="24" t="str">
        <f>IF(AND($BB$1=5,AG1482=5,$BC$1=AH1482),'Data Entry'!D1487,"")</f>
        <v/>
      </c>
      <c r="BB1482" s="24" t="str">
        <f t="shared" si="427"/>
        <v/>
      </c>
      <c r="BC1482" s="24" t="str">
        <f>IF(AND($BB$1=5,AG1482=5,$BC$1=AH1482),'Data Entry'!F1487,"")</f>
        <v/>
      </c>
      <c r="BD1482" s="24" t="str">
        <f t="shared" si="428"/>
        <v/>
      </c>
      <c r="BE1482" s="24" t="str">
        <f>IF(AND($BB$1=5,AG1482=5,$BC$1=AH1482),'Data Entry'!G1487,"")</f>
        <v/>
      </c>
      <c r="BF1482" s="24" t="str">
        <f t="shared" si="429"/>
        <v/>
      </c>
      <c r="BG1482" s="24" t="str">
        <f t="shared" si="430"/>
        <v/>
      </c>
      <c r="BH1482" s="24" t="str">
        <f>IF(AND($BB$1=5,AG1482=5,$BC$1=AH1482),'Data Entry'!E1487,"")</f>
        <v/>
      </c>
      <c r="BI1482" s="24" t="str">
        <f>IF(AND($BB$1=5,AG1482=5,$BC$1=AH1482),'Data Entry'!H1487,"")</f>
        <v/>
      </c>
      <c r="BJ1482" s="24" t="str">
        <f>IF(AND($BB$1=5,AG1482=5,$BC$1=AH1482),'Data Entry'!I1487,"")</f>
        <v/>
      </c>
      <c r="BK1482" s="24" t="str">
        <f t="shared" si="431"/>
        <v/>
      </c>
      <c r="BL1482" s="24" t="str">
        <f t="shared" si="432"/>
        <v/>
      </c>
      <c r="BM1482" s="24" t="str">
        <f t="shared" si="433"/>
        <v/>
      </c>
      <c r="BN1482" s="24" t="str">
        <f t="shared" si="434"/>
        <v/>
      </c>
    </row>
    <row r="1483" spans="1:66">
      <c r="A1483" s="20"/>
      <c r="B1483" s="20"/>
      <c r="C1483" s="20"/>
      <c r="D1483" s="20"/>
      <c r="E1483" s="20"/>
      <c r="F1483" s="20"/>
      <c r="G1483" s="20"/>
      <c r="H1483" s="20"/>
      <c r="I1483" s="20"/>
      <c r="J1483" s="20"/>
      <c r="K1483" s="20"/>
      <c r="L1483" s="20"/>
      <c r="M1483" s="20"/>
      <c r="N1483" s="20"/>
      <c r="O1483" s="20"/>
      <c r="P1483" s="20"/>
      <c r="Q1483" s="20"/>
      <c r="R1483" s="20"/>
      <c r="S1483" s="20"/>
      <c r="T1483" s="20"/>
      <c r="U1483" s="20"/>
      <c r="V1483" s="20"/>
      <c r="W1483" s="20"/>
      <c r="X1483" s="20"/>
      <c r="Y1483" s="20"/>
      <c r="Z1483" s="20"/>
      <c r="AA1483" s="20"/>
      <c r="AB1483" s="20"/>
      <c r="AC1483" s="20"/>
      <c r="AD1483" s="20"/>
      <c r="AE1483" s="27"/>
      <c r="AF1483" t="str">
        <f>IF(AK1483="","",IF(AK1483&gt;0,COUNT($AG$2:AG1483),""))</f>
        <v/>
      </c>
      <c r="AG1483" s="24">
        <f t="shared" si="417"/>
        <v>5</v>
      </c>
      <c r="AH1483" s="24">
        <f>IF(AND($AJ$1=5),'Data Entry'!C1488,"")</f>
        <v>0</v>
      </c>
      <c r="AI1483" s="24">
        <f>IF(AND($AJ$1=5),'Data Entry'!D1488,"")</f>
        <v>0</v>
      </c>
      <c r="AJ1483" s="24" t="str">
        <f t="shared" si="418"/>
        <v/>
      </c>
      <c r="AK1483" s="24">
        <f>IF(AND($AJ$1=5),'Data Entry'!F1488,"")</f>
        <v>0</v>
      </c>
      <c r="AL1483" s="24" t="str">
        <f t="shared" si="419"/>
        <v/>
      </c>
      <c r="AM1483" s="24">
        <f>IF(AND($AJ$1=5),'Data Entry'!G1488,"")</f>
        <v>0</v>
      </c>
      <c r="AN1483" s="24" t="str">
        <f t="shared" si="420"/>
        <v/>
      </c>
      <c r="AO1483" s="24" t="str">
        <f t="shared" si="421"/>
        <v/>
      </c>
      <c r="AP1483" s="24">
        <f>IF(AND($AJ$1=5),'Data Entry'!E1488,"")</f>
        <v>0</v>
      </c>
      <c r="AQ1483" s="24">
        <f>IF(AND($AJ$1=5),'Data Entry'!H1488,"")</f>
        <v>0</v>
      </c>
      <c r="AR1483" s="24">
        <f>IF(AND($AJ$1=5),'Data Entry'!I1488,"")</f>
        <v>0</v>
      </c>
      <c r="AS1483" s="24" t="str">
        <f t="shared" si="422"/>
        <v/>
      </c>
      <c r="AT1483" s="24" t="str">
        <f t="shared" si="423"/>
        <v/>
      </c>
      <c r="AU1483" s="24" t="str">
        <f t="shared" si="424"/>
        <v/>
      </c>
      <c r="AV1483" s="24" t="str">
        <f t="shared" si="425"/>
        <v/>
      </c>
      <c r="AX1483" t="str">
        <f>IF(BC1483="","",IF(BC1483&gt;0,COUNT($AY$2:AY1483),""))</f>
        <v/>
      </c>
      <c r="AY1483" s="24" t="str">
        <f t="shared" si="426"/>
        <v/>
      </c>
      <c r="AZ1483" s="24" t="str">
        <f>IF(AND($BB$1=5,$BC$1=AH1483),'Data Entry'!C1488,"")</f>
        <v/>
      </c>
      <c r="BA1483" s="24" t="str">
        <f>IF(AND($BB$1=5,AG1483=5,$BC$1=AH1483),'Data Entry'!D1488,"")</f>
        <v/>
      </c>
      <c r="BB1483" s="24" t="str">
        <f t="shared" si="427"/>
        <v/>
      </c>
      <c r="BC1483" s="24" t="str">
        <f>IF(AND($BB$1=5,AG1483=5,$BC$1=AH1483),'Data Entry'!F1488,"")</f>
        <v/>
      </c>
      <c r="BD1483" s="24" t="str">
        <f t="shared" si="428"/>
        <v/>
      </c>
      <c r="BE1483" s="24" t="str">
        <f>IF(AND($BB$1=5,AG1483=5,$BC$1=AH1483),'Data Entry'!G1488,"")</f>
        <v/>
      </c>
      <c r="BF1483" s="24" t="str">
        <f t="shared" si="429"/>
        <v/>
      </c>
      <c r="BG1483" s="24" t="str">
        <f t="shared" si="430"/>
        <v/>
      </c>
      <c r="BH1483" s="24" t="str">
        <f>IF(AND($BB$1=5,AG1483=5,$BC$1=AH1483),'Data Entry'!E1488,"")</f>
        <v/>
      </c>
      <c r="BI1483" s="24" t="str">
        <f>IF(AND($BB$1=5,AG1483=5,$BC$1=AH1483),'Data Entry'!H1488,"")</f>
        <v/>
      </c>
      <c r="BJ1483" s="24" t="str">
        <f>IF(AND($BB$1=5,AG1483=5,$BC$1=AH1483),'Data Entry'!I1488,"")</f>
        <v/>
      </c>
      <c r="BK1483" s="24" t="str">
        <f t="shared" si="431"/>
        <v/>
      </c>
      <c r="BL1483" s="24" t="str">
        <f t="shared" si="432"/>
        <v/>
      </c>
      <c r="BM1483" s="24" t="str">
        <f t="shared" si="433"/>
        <v/>
      </c>
      <c r="BN1483" s="24" t="str">
        <f t="shared" si="434"/>
        <v/>
      </c>
    </row>
    <row r="1484" spans="1:66">
      <c r="A1484" s="20"/>
      <c r="B1484" s="20"/>
      <c r="C1484" s="20"/>
      <c r="D1484" s="20"/>
      <c r="E1484" s="20"/>
      <c r="F1484" s="20"/>
      <c r="G1484" s="20"/>
      <c r="H1484" s="20"/>
      <c r="I1484" s="20"/>
      <c r="J1484" s="20"/>
      <c r="K1484" s="20"/>
      <c r="L1484" s="20"/>
      <c r="M1484" s="20"/>
      <c r="N1484" s="20"/>
      <c r="O1484" s="20"/>
      <c r="P1484" s="20"/>
      <c r="Q1484" s="20"/>
      <c r="R1484" s="20"/>
      <c r="S1484" s="20"/>
      <c r="T1484" s="20"/>
      <c r="U1484" s="20"/>
      <c r="V1484" s="20"/>
      <c r="W1484" s="20"/>
      <c r="X1484" s="20"/>
      <c r="Y1484" s="20"/>
      <c r="Z1484" s="20"/>
      <c r="AA1484" s="20"/>
      <c r="AB1484" s="20"/>
      <c r="AC1484" s="20"/>
      <c r="AD1484" s="20"/>
      <c r="AE1484" s="27"/>
      <c r="AF1484" t="str">
        <f>IF(AK1484="","",IF(AK1484&gt;0,COUNT($AG$2:AG1484),""))</f>
        <v/>
      </c>
      <c r="AG1484" s="24">
        <f t="shared" si="417"/>
        <v>5</v>
      </c>
      <c r="AH1484" s="24">
        <f>IF(AND($AJ$1=5),'Data Entry'!C1489,"")</f>
        <v>0</v>
      </c>
      <c r="AI1484" s="24">
        <f>IF(AND($AJ$1=5),'Data Entry'!D1489,"")</f>
        <v>0</v>
      </c>
      <c r="AJ1484" s="24" t="str">
        <f t="shared" si="418"/>
        <v/>
      </c>
      <c r="AK1484" s="24">
        <f>IF(AND($AJ$1=5),'Data Entry'!F1489,"")</f>
        <v>0</v>
      </c>
      <c r="AL1484" s="24" t="str">
        <f t="shared" si="419"/>
        <v/>
      </c>
      <c r="AM1484" s="24">
        <f>IF(AND($AJ$1=5),'Data Entry'!G1489,"")</f>
        <v>0</v>
      </c>
      <c r="AN1484" s="24" t="str">
        <f t="shared" si="420"/>
        <v/>
      </c>
      <c r="AO1484" s="24" t="str">
        <f t="shared" si="421"/>
        <v/>
      </c>
      <c r="AP1484" s="24">
        <f>IF(AND($AJ$1=5),'Data Entry'!E1489,"")</f>
        <v>0</v>
      </c>
      <c r="AQ1484" s="24">
        <f>IF(AND($AJ$1=5),'Data Entry'!H1489,"")</f>
        <v>0</v>
      </c>
      <c r="AR1484" s="24">
        <f>IF(AND($AJ$1=5),'Data Entry'!I1489,"")</f>
        <v>0</v>
      </c>
      <c r="AS1484" s="24" t="str">
        <f t="shared" si="422"/>
        <v/>
      </c>
      <c r="AT1484" s="24" t="str">
        <f t="shared" si="423"/>
        <v/>
      </c>
      <c r="AU1484" s="24" t="str">
        <f t="shared" si="424"/>
        <v/>
      </c>
      <c r="AV1484" s="24" t="str">
        <f t="shared" si="425"/>
        <v/>
      </c>
      <c r="AX1484" t="str">
        <f>IF(BC1484="","",IF(BC1484&gt;0,COUNT($AY$2:AY1484),""))</f>
        <v/>
      </c>
      <c r="AY1484" s="24" t="str">
        <f t="shared" si="426"/>
        <v/>
      </c>
      <c r="AZ1484" s="24" t="str">
        <f>IF(AND($BB$1=5,$BC$1=AH1484),'Data Entry'!C1489,"")</f>
        <v/>
      </c>
      <c r="BA1484" s="24" t="str">
        <f>IF(AND($BB$1=5,AG1484=5,$BC$1=AH1484),'Data Entry'!D1489,"")</f>
        <v/>
      </c>
      <c r="BB1484" s="24" t="str">
        <f t="shared" si="427"/>
        <v/>
      </c>
      <c r="BC1484" s="24" t="str">
        <f>IF(AND($BB$1=5,AG1484=5,$BC$1=AH1484),'Data Entry'!F1489,"")</f>
        <v/>
      </c>
      <c r="BD1484" s="24" t="str">
        <f t="shared" si="428"/>
        <v/>
      </c>
      <c r="BE1484" s="24" t="str">
        <f>IF(AND($BB$1=5,AG1484=5,$BC$1=AH1484),'Data Entry'!G1489,"")</f>
        <v/>
      </c>
      <c r="BF1484" s="24" t="str">
        <f t="shared" si="429"/>
        <v/>
      </c>
      <c r="BG1484" s="24" t="str">
        <f t="shared" si="430"/>
        <v/>
      </c>
      <c r="BH1484" s="24" t="str">
        <f>IF(AND($BB$1=5,AG1484=5,$BC$1=AH1484),'Data Entry'!E1489,"")</f>
        <v/>
      </c>
      <c r="BI1484" s="24" t="str">
        <f>IF(AND($BB$1=5,AG1484=5,$BC$1=AH1484),'Data Entry'!H1489,"")</f>
        <v/>
      </c>
      <c r="BJ1484" s="24" t="str">
        <f>IF(AND($BB$1=5,AG1484=5,$BC$1=AH1484),'Data Entry'!I1489,"")</f>
        <v/>
      </c>
      <c r="BK1484" s="24" t="str">
        <f t="shared" si="431"/>
        <v/>
      </c>
      <c r="BL1484" s="24" t="str">
        <f t="shared" si="432"/>
        <v/>
      </c>
      <c r="BM1484" s="24" t="str">
        <f t="shared" si="433"/>
        <v/>
      </c>
      <c r="BN1484" s="24" t="str">
        <f t="shared" si="434"/>
        <v/>
      </c>
    </row>
    <row r="1485" spans="1:66">
      <c r="A1485" s="20"/>
      <c r="B1485" s="20"/>
      <c r="C1485" s="20"/>
      <c r="D1485" s="20"/>
      <c r="E1485" s="20"/>
      <c r="F1485" s="20"/>
      <c r="G1485" s="20"/>
      <c r="H1485" s="20"/>
      <c r="I1485" s="20"/>
      <c r="J1485" s="20"/>
      <c r="K1485" s="20"/>
      <c r="L1485" s="20"/>
      <c r="M1485" s="20"/>
      <c r="N1485" s="20"/>
      <c r="O1485" s="20"/>
      <c r="P1485" s="20"/>
      <c r="Q1485" s="20"/>
      <c r="R1485" s="20"/>
      <c r="S1485" s="20"/>
      <c r="T1485" s="20"/>
      <c r="U1485" s="20"/>
      <c r="V1485" s="20"/>
      <c r="W1485" s="20"/>
      <c r="X1485" s="20"/>
      <c r="Y1485" s="20"/>
      <c r="Z1485" s="20"/>
      <c r="AA1485" s="20"/>
      <c r="AB1485" s="20"/>
      <c r="AC1485" s="20"/>
      <c r="AD1485" s="20"/>
      <c r="AE1485" s="27"/>
      <c r="AF1485" t="str">
        <f>IF(AK1485="","",IF(AK1485&gt;0,COUNT($AG$2:AG1485),""))</f>
        <v/>
      </c>
      <c r="AG1485" s="24">
        <f t="shared" si="417"/>
        <v>5</v>
      </c>
      <c r="AH1485" s="24">
        <f>IF(AND($AJ$1=5),'Data Entry'!C1490,"")</f>
        <v>0</v>
      </c>
      <c r="AI1485" s="24">
        <f>IF(AND($AJ$1=5),'Data Entry'!D1490,"")</f>
        <v>0</v>
      </c>
      <c r="AJ1485" s="24" t="str">
        <f t="shared" si="418"/>
        <v/>
      </c>
      <c r="AK1485" s="24">
        <f>IF(AND($AJ$1=5),'Data Entry'!F1490,"")</f>
        <v>0</v>
      </c>
      <c r="AL1485" s="24" t="str">
        <f t="shared" si="419"/>
        <v/>
      </c>
      <c r="AM1485" s="24">
        <f>IF(AND($AJ$1=5),'Data Entry'!G1490,"")</f>
        <v>0</v>
      </c>
      <c r="AN1485" s="24" t="str">
        <f t="shared" si="420"/>
        <v/>
      </c>
      <c r="AO1485" s="24" t="str">
        <f t="shared" si="421"/>
        <v/>
      </c>
      <c r="AP1485" s="24">
        <f>IF(AND($AJ$1=5),'Data Entry'!E1490,"")</f>
        <v>0</v>
      </c>
      <c r="AQ1485" s="24">
        <f>IF(AND($AJ$1=5),'Data Entry'!H1490,"")</f>
        <v>0</v>
      </c>
      <c r="AR1485" s="24">
        <f>IF(AND($AJ$1=5),'Data Entry'!I1490,"")</f>
        <v>0</v>
      </c>
      <c r="AS1485" s="24" t="str">
        <f t="shared" si="422"/>
        <v/>
      </c>
      <c r="AT1485" s="24" t="str">
        <f t="shared" si="423"/>
        <v/>
      </c>
      <c r="AU1485" s="24" t="str">
        <f t="shared" si="424"/>
        <v/>
      </c>
      <c r="AV1485" s="24" t="str">
        <f t="shared" si="425"/>
        <v/>
      </c>
      <c r="AX1485" t="str">
        <f>IF(BC1485="","",IF(BC1485&gt;0,COUNT($AY$2:AY1485),""))</f>
        <v/>
      </c>
      <c r="AY1485" s="24" t="str">
        <f t="shared" si="426"/>
        <v/>
      </c>
      <c r="AZ1485" s="24" t="str">
        <f>IF(AND($BB$1=5,$BC$1=AH1485),'Data Entry'!C1490,"")</f>
        <v/>
      </c>
      <c r="BA1485" s="24" t="str">
        <f>IF(AND($BB$1=5,AG1485=5,$BC$1=AH1485),'Data Entry'!D1490,"")</f>
        <v/>
      </c>
      <c r="BB1485" s="24" t="str">
        <f t="shared" si="427"/>
        <v/>
      </c>
      <c r="BC1485" s="24" t="str">
        <f>IF(AND($BB$1=5,AG1485=5,$BC$1=AH1485),'Data Entry'!F1490,"")</f>
        <v/>
      </c>
      <c r="BD1485" s="24" t="str">
        <f t="shared" si="428"/>
        <v/>
      </c>
      <c r="BE1485" s="24" t="str">
        <f>IF(AND($BB$1=5,AG1485=5,$BC$1=AH1485),'Data Entry'!G1490,"")</f>
        <v/>
      </c>
      <c r="BF1485" s="24" t="str">
        <f t="shared" si="429"/>
        <v/>
      </c>
      <c r="BG1485" s="24" t="str">
        <f t="shared" si="430"/>
        <v/>
      </c>
      <c r="BH1485" s="24" t="str">
        <f>IF(AND($BB$1=5,AG1485=5,$BC$1=AH1485),'Data Entry'!E1490,"")</f>
        <v/>
      </c>
      <c r="BI1485" s="24" t="str">
        <f>IF(AND($BB$1=5,AG1485=5,$BC$1=AH1485),'Data Entry'!H1490,"")</f>
        <v/>
      </c>
      <c r="BJ1485" s="24" t="str">
        <f>IF(AND($BB$1=5,AG1485=5,$BC$1=AH1485),'Data Entry'!I1490,"")</f>
        <v/>
      </c>
      <c r="BK1485" s="24" t="str">
        <f t="shared" si="431"/>
        <v/>
      </c>
      <c r="BL1485" s="24" t="str">
        <f t="shared" si="432"/>
        <v/>
      </c>
      <c r="BM1485" s="24" t="str">
        <f t="shared" si="433"/>
        <v/>
      </c>
      <c r="BN1485" s="24" t="str">
        <f t="shared" si="434"/>
        <v/>
      </c>
    </row>
    <row r="1486" spans="1:66">
      <c r="A1486" s="20"/>
      <c r="B1486" s="20"/>
      <c r="C1486" s="20"/>
      <c r="D1486" s="20"/>
      <c r="E1486" s="20"/>
      <c r="F1486" s="20"/>
      <c r="G1486" s="20"/>
      <c r="H1486" s="20"/>
      <c r="I1486" s="20"/>
      <c r="J1486" s="20"/>
      <c r="K1486" s="20"/>
      <c r="L1486" s="20"/>
      <c r="M1486" s="20"/>
      <c r="N1486" s="20"/>
      <c r="O1486" s="20"/>
      <c r="P1486" s="20"/>
      <c r="Q1486" s="20"/>
      <c r="R1486" s="20"/>
      <c r="S1486" s="20"/>
      <c r="T1486" s="20"/>
      <c r="U1486" s="20"/>
      <c r="V1486" s="20"/>
      <c r="W1486" s="20"/>
      <c r="X1486" s="20"/>
      <c r="Y1486" s="20"/>
      <c r="Z1486" s="20"/>
      <c r="AA1486" s="20"/>
      <c r="AB1486" s="20"/>
      <c r="AC1486" s="20"/>
      <c r="AD1486" s="20"/>
      <c r="AE1486" s="27"/>
      <c r="AF1486" t="str">
        <f>IF(AK1486="","",IF(AK1486&gt;0,COUNT($AG$2:AG1486),""))</f>
        <v/>
      </c>
      <c r="AG1486" s="24">
        <f t="shared" si="417"/>
        <v>5</v>
      </c>
      <c r="AH1486" s="24">
        <f>IF(AND($AJ$1=5),'Data Entry'!C1491,"")</f>
        <v>0</v>
      </c>
      <c r="AI1486" s="24">
        <f>IF(AND($AJ$1=5),'Data Entry'!D1491,"")</f>
        <v>0</v>
      </c>
      <c r="AJ1486" s="24" t="str">
        <f t="shared" si="418"/>
        <v/>
      </c>
      <c r="AK1486" s="24">
        <f>IF(AND($AJ$1=5),'Data Entry'!F1491,"")</f>
        <v>0</v>
      </c>
      <c r="AL1486" s="24" t="str">
        <f t="shared" si="419"/>
        <v/>
      </c>
      <c r="AM1486" s="24">
        <f>IF(AND($AJ$1=5),'Data Entry'!G1491,"")</f>
        <v>0</v>
      </c>
      <c r="AN1486" s="24" t="str">
        <f t="shared" si="420"/>
        <v/>
      </c>
      <c r="AO1486" s="24" t="str">
        <f t="shared" si="421"/>
        <v/>
      </c>
      <c r="AP1486" s="24">
        <f>IF(AND($AJ$1=5),'Data Entry'!E1491,"")</f>
        <v>0</v>
      </c>
      <c r="AQ1486" s="24">
        <f>IF(AND($AJ$1=5),'Data Entry'!H1491,"")</f>
        <v>0</v>
      </c>
      <c r="AR1486" s="24">
        <f>IF(AND($AJ$1=5),'Data Entry'!I1491,"")</f>
        <v>0</v>
      </c>
      <c r="AS1486" s="24" t="str">
        <f t="shared" si="422"/>
        <v/>
      </c>
      <c r="AT1486" s="24" t="str">
        <f t="shared" si="423"/>
        <v/>
      </c>
      <c r="AU1486" s="24" t="str">
        <f t="shared" si="424"/>
        <v/>
      </c>
      <c r="AV1486" s="24" t="str">
        <f t="shared" si="425"/>
        <v/>
      </c>
      <c r="AX1486" t="str">
        <f>IF(BC1486="","",IF(BC1486&gt;0,COUNT($AY$2:AY1486),""))</f>
        <v/>
      </c>
      <c r="AY1486" s="24" t="str">
        <f t="shared" si="426"/>
        <v/>
      </c>
      <c r="AZ1486" s="24" t="str">
        <f>IF(AND($BB$1=5,$BC$1=AH1486),'Data Entry'!C1491,"")</f>
        <v/>
      </c>
      <c r="BA1486" s="24" t="str">
        <f>IF(AND($BB$1=5,AG1486=5,$BC$1=AH1486),'Data Entry'!D1491,"")</f>
        <v/>
      </c>
      <c r="BB1486" s="24" t="str">
        <f t="shared" si="427"/>
        <v/>
      </c>
      <c r="BC1486" s="24" t="str">
        <f>IF(AND($BB$1=5,AG1486=5,$BC$1=AH1486),'Data Entry'!F1491,"")</f>
        <v/>
      </c>
      <c r="BD1486" s="24" t="str">
        <f t="shared" si="428"/>
        <v/>
      </c>
      <c r="BE1486" s="24" t="str">
        <f>IF(AND($BB$1=5,AG1486=5,$BC$1=AH1486),'Data Entry'!G1491,"")</f>
        <v/>
      </c>
      <c r="BF1486" s="24" t="str">
        <f t="shared" si="429"/>
        <v/>
      </c>
      <c r="BG1486" s="24" t="str">
        <f t="shared" si="430"/>
        <v/>
      </c>
      <c r="BH1486" s="24" t="str">
        <f>IF(AND($BB$1=5,AG1486=5,$BC$1=AH1486),'Data Entry'!E1491,"")</f>
        <v/>
      </c>
      <c r="BI1486" s="24" t="str">
        <f>IF(AND($BB$1=5,AG1486=5,$BC$1=AH1486),'Data Entry'!H1491,"")</f>
        <v/>
      </c>
      <c r="BJ1486" s="24" t="str">
        <f>IF(AND($BB$1=5,AG1486=5,$BC$1=AH1486),'Data Entry'!I1491,"")</f>
        <v/>
      </c>
      <c r="BK1486" s="24" t="str">
        <f t="shared" si="431"/>
        <v/>
      </c>
      <c r="BL1486" s="24" t="str">
        <f t="shared" si="432"/>
        <v/>
      </c>
      <c r="BM1486" s="24" t="str">
        <f t="shared" si="433"/>
        <v/>
      </c>
      <c r="BN1486" s="24" t="str">
        <f t="shared" si="434"/>
        <v/>
      </c>
    </row>
    <row r="1487" spans="1:66">
      <c r="A1487" s="20"/>
      <c r="B1487" s="20"/>
      <c r="C1487" s="20"/>
      <c r="D1487" s="20"/>
      <c r="E1487" s="20"/>
      <c r="F1487" s="20"/>
      <c r="G1487" s="20"/>
      <c r="H1487" s="20"/>
      <c r="I1487" s="20"/>
      <c r="J1487" s="20"/>
      <c r="K1487" s="20"/>
      <c r="L1487" s="20"/>
      <c r="M1487" s="20"/>
      <c r="N1487" s="20"/>
      <c r="O1487" s="20"/>
      <c r="P1487" s="20"/>
      <c r="Q1487" s="20"/>
      <c r="R1487" s="20"/>
      <c r="S1487" s="20"/>
      <c r="T1487" s="20"/>
      <c r="U1487" s="20"/>
      <c r="V1487" s="20"/>
      <c r="W1487" s="20"/>
      <c r="X1487" s="20"/>
      <c r="Y1487" s="20"/>
      <c r="Z1487" s="20"/>
      <c r="AA1487" s="20"/>
      <c r="AB1487" s="20"/>
      <c r="AC1487" s="20"/>
      <c r="AD1487" s="20"/>
      <c r="AE1487" s="27"/>
      <c r="AF1487" t="str">
        <f>IF(AK1487="","",IF(AK1487&gt;0,COUNT($AG$2:AG1487),""))</f>
        <v/>
      </c>
      <c r="AG1487" s="24">
        <f t="shared" si="417"/>
        <v>5</v>
      </c>
      <c r="AH1487" s="24">
        <f>IF(AND($AJ$1=5),'Data Entry'!C1492,"")</f>
        <v>0</v>
      </c>
      <c r="AI1487" s="24">
        <f>IF(AND($AJ$1=5),'Data Entry'!D1492,"")</f>
        <v>0</v>
      </c>
      <c r="AJ1487" s="24" t="str">
        <f t="shared" si="418"/>
        <v/>
      </c>
      <c r="AK1487" s="24">
        <f>IF(AND($AJ$1=5),'Data Entry'!F1492,"")</f>
        <v>0</v>
      </c>
      <c r="AL1487" s="24" t="str">
        <f t="shared" si="419"/>
        <v/>
      </c>
      <c r="AM1487" s="24">
        <f>IF(AND($AJ$1=5),'Data Entry'!G1492,"")</f>
        <v>0</v>
      </c>
      <c r="AN1487" s="24" t="str">
        <f t="shared" si="420"/>
        <v/>
      </c>
      <c r="AO1487" s="24" t="str">
        <f t="shared" si="421"/>
        <v/>
      </c>
      <c r="AP1487" s="24">
        <f>IF(AND($AJ$1=5),'Data Entry'!E1492,"")</f>
        <v>0</v>
      </c>
      <c r="AQ1487" s="24">
        <f>IF(AND($AJ$1=5),'Data Entry'!H1492,"")</f>
        <v>0</v>
      </c>
      <c r="AR1487" s="24">
        <f>IF(AND($AJ$1=5),'Data Entry'!I1492,"")</f>
        <v>0</v>
      </c>
      <c r="AS1487" s="24" t="str">
        <f t="shared" si="422"/>
        <v/>
      </c>
      <c r="AT1487" s="24" t="str">
        <f t="shared" si="423"/>
        <v/>
      </c>
      <c r="AU1487" s="24" t="str">
        <f t="shared" si="424"/>
        <v/>
      </c>
      <c r="AV1487" s="24" t="str">
        <f t="shared" si="425"/>
        <v/>
      </c>
      <c r="AX1487" t="str">
        <f>IF(BC1487="","",IF(BC1487&gt;0,COUNT($AY$2:AY1487),""))</f>
        <v/>
      </c>
      <c r="AY1487" s="24" t="str">
        <f t="shared" si="426"/>
        <v/>
      </c>
      <c r="AZ1487" s="24" t="str">
        <f>IF(AND($BB$1=5,$BC$1=AH1487),'Data Entry'!C1492,"")</f>
        <v/>
      </c>
      <c r="BA1487" s="24" t="str">
        <f>IF(AND($BB$1=5,AG1487=5,$BC$1=AH1487),'Data Entry'!D1492,"")</f>
        <v/>
      </c>
      <c r="BB1487" s="24" t="str">
        <f t="shared" si="427"/>
        <v/>
      </c>
      <c r="BC1487" s="24" t="str">
        <f>IF(AND($BB$1=5,AG1487=5,$BC$1=AH1487),'Data Entry'!F1492,"")</f>
        <v/>
      </c>
      <c r="BD1487" s="24" t="str">
        <f t="shared" si="428"/>
        <v/>
      </c>
      <c r="BE1487" s="24" t="str">
        <f>IF(AND($BB$1=5,AG1487=5,$BC$1=AH1487),'Data Entry'!G1492,"")</f>
        <v/>
      </c>
      <c r="BF1487" s="24" t="str">
        <f t="shared" si="429"/>
        <v/>
      </c>
      <c r="BG1487" s="24" t="str">
        <f t="shared" si="430"/>
        <v/>
      </c>
      <c r="BH1487" s="24" t="str">
        <f>IF(AND($BB$1=5,AG1487=5,$BC$1=AH1487),'Data Entry'!E1492,"")</f>
        <v/>
      </c>
      <c r="BI1487" s="24" t="str">
        <f>IF(AND($BB$1=5,AG1487=5,$BC$1=AH1487),'Data Entry'!H1492,"")</f>
        <v/>
      </c>
      <c r="BJ1487" s="24" t="str">
        <f>IF(AND($BB$1=5,AG1487=5,$BC$1=AH1487),'Data Entry'!I1492,"")</f>
        <v/>
      </c>
      <c r="BK1487" s="24" t="str">
        <f t="shared" si="431"/>
        <v/>
      </c>
      <c r="BL1487" s="24" t="str">
        <f t="shared" si="432"/>
        <v/>
      </c>
      <c r="BM1487" s="24" t="str">
        <f t="shared" si="433"/>
        <v/>
      </c>
      <c r="BN1487" s="24" t="str">
        <f t="shared" si="434"/>
        <v/>
      </c>
    </row>
    <row r="1488" spans="1:66">
      <c r="A1488" s="20"/>
      <c r="B1488" s="20"/>
      <c r="C1488" s="20"/>
      <c r="D1488" s="20"/>
      <c r="E1488" s="20"/>
      <c r="F1488" s="20"/>
      <c r="G1488" s="20"/>
      <c r="H1488" s="20"/>
      <c r="I1488" s="20"/>
      <c r="J1488" s="20"/>
      <c r="K1488" s="20"/>
      <c r="L1488" s="20"/>
      <c r="M1488" s="20"/>
      <c r="N1488" s="20"/>
      <c r="O1488" s="20"/>
      <c r="P1488" s="20"/>
      <c r="Q1488" s="20"/>
      <c r="R1488" s="20"/>
      <c r="S1488" s="20"/>
      <c r="T1488" s="20"/>
      <c r="U1488" s="20"/>
      <c r="V1488" s="20"/>
      <c r="W1488" s="20"/>
      <c r="X1488" s="20"/>
      <c r="Y1488" s="20"/>
      <c r="Z1488" s="20"/>
      <c r="AA1488" s="20"/>
      <c r="AB1488" s="20"/>
      <c r="AC1488" s="20"/>
      <c r="AD1488" s="20"/>
      <c r="AE1488" s="27"/>
      <c r="AF1488" t="str">
        <f>IF(AK1488="","",IF(AK1488&gt;0,COUNT($AG$2:AG1488),""))</f>
        <v/>
      </c>
      <c r="AG1488" s="24">
        <f t="shared" si="417"/>
        <v>5</v>
      </c>
      <c r="AH1488" s="24">
        <f>IF(AND($AJ$1=5),'Data Entry'!C1493,"")</f>
        <v>0</v>
      </c>
      <c r="AI1488" s="24">
        <f>IF(AND($AJ$1=5),'Data Entry'!D1493,"")</f>
        <v>0</v>
      </c>
      <c r="AJ1488" s="24" t="str">
        <f t="shared" si="418"/>
        <v/>
      </c>
      <c r="AK1488" s="24">
        <f>IF(AND($AJ$1=5),'Data Entry'!F1493,"")</f>
        <v>0</v>
      </c>
      <c r="AL1488" s="24" t="str">
        <f t="shared" si="419"/>
        <v/>
      </c>
      <c r="AM1488" s="24">
        <f>IF(AND($AJ$1=5),'Data Entry'!G1493,"")</f>
        <v>0</v>
      </c>
      <c r="AN1488" s="24" t="str">
        <f t="shared" si="420"/>
        <v/>
      </c>
      <c r="AO1488" s="24" t="str">
        <f t="shared" si="421"/>
        <v/>
      </c>
      <c r="AP1488" s="24">
        <f>IF(AND($AJ$1=5),'Data Entry'!E1493,"")</f>
        <v>0</v>
      </c>
      <c r="AQ1488" s="24">
        <f>IF(AND($AJ$1=5),'Data Entry'!H1493,"")</f>
        <v>0</v>
      </c>
      <c r="AR1488" s="24">
        <f>IF(AND($AJ$1=5),'Data Entry'!I1493,"")</f>
        <v>0</v>
      </c>
      <c r="AS1488" s="24" t="str">
        <f t="shared" si="422"/>
        <v/>
      </c>
      <c r="AT1488" s="24" t="str">
        <f t="shared" si="423"/>
        <v/>
      </c>
      <c r="AU1488" s="24" t="str">
        <f t="shared" si="424"/>
        <v/>
      </c>
      <c r="AV1488" s="24" t="str">
        <f t="shared" si="425"/>
        <v/>
      </c>
      <c r="AX1488" t="str">
        <f>IF(BC1488="","",IF(BC1488&gt;0,COUNT($AY$2:AY1488),""))</f>
        <v/>
      </c>
      <c r="AY1488" s="24" t="str">
        <f t="shared" si="426"/>
        <v/>
      </c>
      <c r="AZ1488" s="24" t="str">
        <f>IF(AND($BB$1=5,$BC$1=AH1488),'Data Entry'!C1493,"")</f>
        <v/>
      </c>
      <c r="BA1488" s="24" t="str">
        <f>IF(AND($BB$1=5,AG1488=5,$BC$1=AH1488),'Data Entry'!D1493,"")</f>
        <v/>
      </c>
      <c r="BB1488" s="24" t="str">
        <f t="shared" si="427"/>
        <v/>
      </c>
      <c r="BC1488" s="24" t="str">
        <f>IF(AND($BB$1=5,AG1488=5,$BC$1=AH1488),'Data Entry'!F1493,"")</f>
        <v/>
      </c>
      <c r="BD1488" s="24" t="str">
        <f t="shared" si="428"/>
        <v/>
      </c>
      <c r="BE1488" s="24" t="str">
        <f>IF(AND($BB$1=5,AG1488=5,$BC$1=AH1488),'Data Entry'!G1493,"")</f>
        <v/>
      </c>
      <c r="BF1488" s="24" t="str">
        <f t="shared" si="429"/>
        <v/>
      </c>
      <c r="BG1488" s="24" t="str">
        <f t="shared" si="430"/>
        <v/>
      </c>
      <c r="BH1488" s="24" t="str">
        <f>IF(AND($BB$1=5,AG1488=5,$BC$1=AH1488),'Data Entry'!E1493,"")</f>
        <v/>
      </c>
      <c r="BI1488" s="24" t="str">
        <f>IF(AND($BB$1=5,AG1488=5,$BC$1=AH1488),'Data Entry'!H1493,"")</f>
        <v/>
      </c>
      <c r="BJ1488" s="24" t="str">
        <f>IF(AND($BB$1=5,AG1488=5,$BC$1=AH1488),'Data Entry'!I1493,"")</f>
        <v/>
      </c>
      <c r="BK1488" s="24" t="str">
        <f t="shared" si="431"/>
        <v/>
      </c>
      <c r="BL1488" s="24" t="str">
        <f t="shared" si="432"/>
        <v/>
      </c>
      <c r="BM1488" s="24" t="str">
        <f t="shared" si="433"/>
        <v/>
      </c>
      <c r="BN1488" s="24" t="str">
        <f t="shared" si="434"/>
        <v/>
      </c>
    </row>
    <row r="1489" spans="1:66">
      <c r="A1489" s="20"/>
      <c r="B1489" s="20"/>
      <c r="C1489" s="20"/>
      <c r="D1489" s="20"/>
      <c r="E1489" s="20"/>
      <c r="F1489" s="20"/>
      <c r="G1489" s="20"/>
      <c r="H1489" s="20"/>
      <c r="I1489" s="20"/>
      <c r="J1489" s="20"/>
      <c r="K1489" s="20"/>
      <c r="L1489" s="20"/>
      <c r="M1489" s="20"/>
      <c r="N1489" s="20"/>
      <c r="O1489" s="20"/>
      <c r="P1489" s="20"/>
      <c r="Q1489" s="20"/>
      <c r="R1489" s="20"/>
      <c r="S1489" s="20"/>
      <c r="T1489" s="20"/>
      <c r="U1489" s="20"/>
      <c r="V1489" s="20"/>
      <c r="W1489" s="20"/>
      <c r="X1489" s="20"/>
      <c r="Y1489" s="20"/>
      <c r="Z1489" s="20"/>
      <c r="AA1489" s="20"/>
      <c r="AB1489" s="20"/>
      <c r="AC1489" s="20"/>
      <c r="AD1489" s="20"/>
      <c r="AE1489" s="27"/>
      <c r="AF1489" t="str">
        <f>IF(AK1489="","",IF(AK1489&gt;0,COUNT($AG$2:AG1489),""))</f>
        <v/>
      </c>
      <c r="AG1489" s="24">
        <f t="shared" si="417"/>
        <v>5</v>
      </c>
      <c r="AH1489" s="24">
        <f>IF(AND($AJ$1=5),'Data Entry'!C1494,"")</f>
        <v>0</v>
      </c>
      <c r="AI1489" s="24">
        <f>IF(AND($AJ$1=5),'Data Entry'!D1494,"")</f>
        <v>0</v>
      </c>
      <c r="AJ1489" s="24" t="str">
        <f t="shared" si="418"/>
        <v/>
      </c>
      <c r="AK1489" s="24">
        <f>IF(AND($AJ$1=5),'Data Entry'!F1494,"")</f>
        <v>0</v>
      </c>
      <c r="AL1489" s="24" t="str">
        <f t="shared" si="419"/>
        <v/>
      </c>
      <c r="AM1489" s="24">
        <f>IF(AND($AJ$1=5),'Data Entry'!G1494,"")</f>
        <v>0</v>
      </c>
      <c r="AN1489" s="24" t="str">
        <f t="shared" si="420"/>
        <v/>
      </c>
      <c r="AO1489" s="24" t="str">
        <f t="shared" si="421"/>
        <v/>
      </c>
      <c r="AP1489" s="24">
        <f>IF(AND($AJ$1=5),'Data Entry'!E1494,"")</f>
        <v>0</v>
      </c>
      <c r="AQ1489" s="24">
        <f>IF(AND($AJ$1=5),'Data Entry'!H1494,"")</f>
        <v>0</v>
      </c>
      <c r="AR1489" s="24">
        <f>IF(AND($AJ$1=5),'Data Entry'!I1494,"")</f>
        <v>0</v>
      </c>
      <c r="AS1489" s="24" t="str">
        <f t="shared" si="422"/>
        <v/>
      </c>
      <c r="AT1489" s="24" t="str">
        <f t="shared" si="423"/>
        <v/>
      </c>
      <c r="AU1489" s="24" t="str">
        <f t="shared" si="424"/>
        <v/>
      </c>
      <c r="AV1489" s="24" t="str">
        <f t="shared" si="425"/>
        <v/>
      </c>
      <c r="AX1489" t="str">
        <f>IF(BC1489="","",IF(BC1489&gt;0,COUNT($AY$2:AY1489),""))</f>
        <v/>
      </c>
      <c r="AY1489" s="24" t="str">
        <f t="shared" si="426"/>
        <v/>
      </c>
      <c r="AZ1489" s="24" t="str">
        <f>IF(AND($BB$1=5,$BC$1=AH1489),'Data Entry'!C1494,"")</f>
        <v/>
      </c>
      <c r="BA1489" s="24" t="str">
        <f>IF(AND($BB$1=5,AG1489=5,$BC$1=AH1489),'Data Entry'!D1494,"")</f>
        <v/>
      </c>
      <c r="BB1489" s="24" t="str">
        <f t="shared" si="427"/>
        <v/>
      </c>
      <c r="BC1489" s="24" t="str">
        <f>IF(AND($BB$1=5,AG1489=5,$BC$1=AH1489),'Data Entry'!F1494,"")</f>
        <v/>
      </c>
      <c r="BD1489" s="24" t="str">
        <f t="shared" si="428"/>
        <v/>
      </c>
      <c r="BE1489" s="24" t="str">
        <f>IF(AND($BB$1=5,AG1489=5,$BC$1=AH1489),'Data Entry'!G1494,"")</f>
        <v/>
      </c>
      <c r="BF1489" s="24" t="str">
        <f t="shared" si="429"/>
        <v/>
      </c>
      <c r="BG1489" s="24" t="str">
        <f t="shared" si="430"/>
        <v/>
      </c>
      <c r="BH1489" s="24" t="str">
        <f>IF(AND($BB$1=5,AG1489=5,$BC$1=AH1489),'Data Entry'!E1494,"")</f>
        <v/>
      </c>
      <c r="BI1489" s="24" t="str">
        <f>IF(AND($BB$1=5,AG1489=5,$BC$1=AH1489),'Data Entry'!H1494,"")</f>
        <v/>
      </c>
      <c r="BJ1489" s="24" t="str">
        <f>IF(AND($BB$1=5,AG1489=5,$BC$1=AH1489),'Data Entry'!I1494,"")</f>
        <v/>
      </c>
      <c r="BK1489" s="24" t="str">
        <f t="shared" si="431"/>
        <v/>
      </c>
      <c r="BL1489" s="24" t="str">
        <f t="shared" si="432"/>
        <v/>
      </c>
      <c r="BM1489" s="24" t="str">
        <f t="shared" si="433"/>
        <v/>
      </c>
      <c r="BN1489" s="24" t="str">
        <f t="shared" si="434"/>
        <v/>
      </c>
    </row>
    <row r="1490" spans="1:66">
      <c r="A1490" s="20"/>
      <c r="B1490" s="20"/>
      <c r="C1490" s="20"/>
      <c r="D1490" s="20"/>
      <c r="E1490" s="20"/>
      <c r="F1490" s="20"/>
      <c r="G1490" s="20"/>
      <c r="H1490" s="20"/>
      <c r="I1490" s="20"/>
      <c r="J1490" s="20"/>
      <c r="K1490" s="20"/>
      <c r="L1490" s="20"/>
      <c r="M1490" s="20"/>
      <c r="N1490" s="20"/>
      <c r="O1490" s="20"/>
      <c r="P1490" s="20"/>
      <c r="Q1490" s="20"/>
      <c r="R1490" s="20"/>
      <c r="S1490" s="20"/>
      <c r="T1490" s="20"/>
      <c r="U1490" s="20"/>
      <c r="V1490" s="20"/>
      <c r="W1490" s="20"/>
      <c r="X1490" s="20"/>
      <c r="Y1490" s="20"/>
      <c r="Z1490" s="20"/>
      <c r="AA1490" s="20"/>
      <c r="AB1490" s="20"/>
      <c r="AC1490" s="20"/>
      <c r="AD1490" s="20"/>
      <c r="AE1490" s="27"/>
      <c r="AF1490" t="str">
        <f>IF(AK1490="","",IF(AK1490&gt;0,COUNT($AG$2:AG1490),""))</f>
        <v/>
      </c>
      <c r="AG1490" s="24">
        <f t="shared" si="417"/>
        <v>5</v>
      </c>
      <c r="AH1490" s="24">
        <f>IF(AND($AJ$1=5),'Data Entry'!C1495,"")</f>
        <v>0</v>
      </c>
      <c r="AI1490" s="24">
        <f>IF(AND($AJ$1=5),'Data Entry'!D1495,"")</f>
        <v>0</v>
      </c>
      <c r="AJ1490" s="24" t="str">
        <f t="shared" si="418"/>
        <v/>
      </c>
      <c r="AK1490" s="24">
        <f>IF(AND($AJ$1=5),'Data Entry'!F1495,"")</f>
        <v>0</v>
      </c>
      <c r="AL1490" s="24" t="str">
        <f t="shared" si="419"/>
        <v/>
      </c>
      <c r="AM1490" s="24">
        <f>IF(AND($AJ$1=5),'Data Entry'!G1495,"")</f>
        <v>0</v>
      </c>
      <c r="AN1490" s="24" t="str">
        <f t="shared" si="420"/>
        <v/>
      </c>
      <c r="AO1490" s="24" t="str">
        <f t="shared" si="421"/>
        <v/>
      </c>
      <c r="AP1490" s="24">
        <f>IF(AND($AJ$1=5),'Data Entry'!E1495,"")</f>
        <v>0</v>
      </c>
      <c r="AQ1490" s="24">
        <f>IF(AND($AJ$1=5),'Data Entry'!H1495,"")</f>
        <v>0</v>
      </c>
      <c r="AR1490" s="24">
        <f>IF(AND($AJ$1=5),'Data Entry'!I1495,"")</f>
        <v>0</v>
      </c>
      <c r="AS1490" s="24" t="str">
        <f t="shared" si="422"/>
        <v/>
      </c>
      <c r="AT1490" s="24" t="str">
        <f t="shared" si="423"/>
        <v/>
      </c>
      <c r="AU1490" s="24" t="str">
        <f t="shared" si="424"/>
        <v/>
      </c>
      <c r="AV1490" s="24" t="str">
        <f t="shared" si="425"/>
        <v/>
      </c>
      <c r="AX1490" t="str">
        <f>IF(BC1490="","",IF(BC1490&gt;0,COUNT($AY$2:AY1490),""))</f>
        <v/>
      </c>
      <c r="AY1490" s="24" t="str">
        <f t="shared" si="426"/>
        <v/>
      </c>
      <c r="AZ1490" s="24" t="str">
        <f>IF(AND($BB$1=5,$BC$1=AH1490),'Data Entry'!C1495,"")</f>
        <v/>
      </c>
      <c r="BA1490" s="24" t="str">
        <f>IF(AND($BB$1=5,AG1490=5,$BC$1=AH1490),'Data Entry'!D1495,"")</f>
        <v/>
      </c>
      <c r="BB1490" s="24" t="str">
        <f t="shared" si="427"/>
        <v/>
      </c>
      <c r="BC1490" s="24" t="str">
        <f>IF(AND($BB$1=5,AG1490=5,$BC$1=AH1490),'Data Entry'!F1495,"")</f>
        <v/>
      </c>
      <c r="BD1490" s="24" t="str">
        <f t="shared" si="428"/>
        <v/>
      </c>
      <c r="BE1490" s="24" t="str">
        <f>IF(AND($BB$1=5,AG1490=5,$BC$1=AH1490),'Data Entry'!G1495,"")</f>
        <v/>
      </c>
      <c r="BF1490" s="24" t="str">
        <f t="shared" si="429"/>
        <v/>
      </c>
      <c r="BG1490" s="24" t="str">
        <f t="shared" si="430"/>
        <v/>
      </c>
      <c r="BH1490" s="24" t="str">
        <f>IF(AND($BB$1=5,AG1490=5,$BC$1=AH1490),'Data Entry'!E1495,"")</f>
        <v/>
      </c>
      <c r="BI1490" s="24" t="str">
        <f>IF(AND($BB$1=5,AG1490=5,$BC$1=AH1490),'Data Entry'!H1495,"")</f>
        <v/>
      </c>
      <c r="BJ1490" s="24" t="str">
        <f>IF(AND($BB$1=5,AG1490=5,$BC$1=AH1490),'Data Entry'!I1495,"")</f>
        <v/>
      </c>
      <c r="BK1490" s="24" t="str">
        <f t="shared" si="431"/>
        <v/>
      </c>
      <c r="BL1490" s="24" t="str">
        <f t="shared" si="432"/>
        <v/>
      </c>
      <c r="BM1490" s="24" t="str">
        <f t="shared" si="433"/>
        <v/>
      </c>
      <c r="BN1490" s="24" t="str">
        <f t="shared" si="434"/>
        <v/>
      </c>
    </row>
    <row r="1491" spans="1:66">
      <c r="A1491" s="20"/>
      <c r="B1491" s="20"/>
      <c r="C1491" s="20"/>
      <c r="D1491" s="20"/>
      <c r="E1491" s="20"/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20"/>
      <c r="T1491" s="20"/>
      <c r="U1491" s="20"/>
      <c r="V1491" s="20"/>
      <c r="W1491" s="20"/>
      <c r="X1491" s="20"/>
      <c r="Y1491" s="20"/>
      <c r="Z1491" s="20"/>
      <c r="AA1491" s="20"/>
      <c r="AB1491" s="20"/>
      <c r="AC1491" s="20"/>
      <c r="AD1491" s="20"/>
      <c r="AE1491" s="27"/>
      <c r="AF1491" t="str">
        <f>IF(AK1491="","",IF(AK1491&gt;0,COUNT($AG$2:AG1491),""))</f>
        <v/>
      </c>
      <c r="AG1491" s="24">
        <f t="shared" si="417"/>
        <v>5</v>
      </c>
      <c r="AH1491" s="24">
        <f>IF(AND($AJ$1=5),'Data Entry'!C1496,"")</f>
        <v>0</v>
      </c>
      <c r="AI1491" s="24">
        <f>IF(AND($AJ$1=5),'Data Entry'!D1496,"")</f>
        <v>0</v>
      </c>
      <c r="AJ1491" s="24" t="str">
        <f t="shared" si="418"/>
        <v/>
      </c>
      <c r="AK1491" s="24">
        <f>IF(AND($AJ$1=5),'Data Entry'!F1496,"")</f>
        <v>0</v>
      </c>
      <c r="AL1491" s="24" t="str">
        <f t="shared" si="419"/>
        <v/>
      </c>
      <c r="AM1491" s="24">
        <f>IF(AND($AJ$1=5),'Data Entry'!G1496,"")</f>
        <v>0</v>
      </c>
      <c r="AN1491" s="24" t="str">
        <f t="shared" si="420"/>
        <v/>
      </c>
      <c r="AO1491" s="24" t="str">
        <f t="shared" si="421"/>
        <v/>
      </c>
      <c r="AP1491" s="24">
        <f>IF(AND($AJ$1=5),'Data Entry'!E1496,"")</f>
        <v>0</v>
      </c>
      <c r="AQ1491" s="24">
        <f>IF(AND($AJ$1=5),'Data Entry'!H1496,"")</f>
        <v>0</v>
      </c>
      <c r="AR1491" s="24">
        <f>IF(AND($AJ$1=5),'Data Entry'!I1496,"")</f>
        <v>0</v>
      </c>
      <c r="AS1491" s="24" t="str">
        <f t="shared" si="422"/>
        <v/>
      </c>
      <c r="AT1491" s="24" t="str">
        <f t="shared" si="423"/>
        <v/>
      </c>
      <c r="AU1491" s="24" t="str">
        <f t="shared" si="424"/>
        <v/>
      </c>
      <c r="AV1491" s="24" t="str">
        <f t="shared" si="425"/>
        <v/>
      </c>
      <c r="AX1491" t="str">
        <f>IF(BC1491="","",IF(BC1491&gt;0,COUNT($AY$2:AY1491),""))</f>
        <v/>
      </c>
      <c r="AY1491" s="24" t="str">
        <f t="shared" si="426"/>
        <v/>
      </c>
      <c r="AZ1491" s="24" t="str">
        <f>IF(AND($BB$1=5,$BC$1=AH1491),'Data Entry'!C1496,"")</f>
        <v/>
      </c>
      <c r="BA1491" s="24" t="str">
        <f>IF(AND($BB$1=5,AG1491=5,$BC$1=AH1491),'Data Entry'!D1496,"")</f>
        <v/>
      </c>
      <c r="BB1491" s="24" t="str">
        <f t="shared" si="427"/>
        <v/>
      </c>
      <c r="BC1491" s="24" t="str">
        <f>IF(AND($BB$1=5,AG1491=5,$BC$1=AH1491),'Data Entry'!F1496,"")</f>
        <v/>
      </c>
      <c r="BD1491" s="24" t="str">
        <f t="shared" si="428"/>
        <v/>
      </c>
      <c r="BE1491" s="24" t="str">
        <f>IF(AND($BB$1=5,AG1491=5,$BC$1=AH1491),'Data Entry'!G1496,"")</f>
        <v/>
      </c>
      <c r="BF1491" s="24" t="str">
        <f t="shared" si="429"/>
        <v/>
      </c>
      <c r="BG1491" s="24" t="str">
        <f t="shared" si="430"/>
        <v/>
      </c>
      <c r="BH1491" s="24" t="str">
        <f>IF(AND($BB$1=5,AG1491=5,$BC$1=AH1491),'Data Entry'!E1496,"")</f>
        <v/>
      </c>
      <c r="BI1491" s="24" t="str">
        <f>IF(AND($BB$1=5,AG1491=5,$BC$1=AH1491),'Data Entry'!H1496,"")</f>
        <v/>
      </c>
      <c r="BJ1491" s="24" t="str">
        <f>IF(AND($BB$1=5,AG1491=5,$BC$1=AH1491),'Data Entry'!I1496,"")</f>
        <v/>
      </c>
      <c r="BK1491" s="24" t="str">
        <f t="shared" si="431"/>
        <v/>
      </c>
      <c r="BL1491" s="24" t="str">
        <f t="shared" si="432"/>
        <v/>
      </c>
      <c r="BM1491" s="24" t="str">
        <f t="shared" si="433"/>
        <v/>
      </c>
      <c r="BN1491" s="24" t="str">
        <f t="shared" si="434"/>
        <v/>
      </c>
    </row>
    <row r="1492" spans="1:66">
      <c r="A1492" s="20"/>
      <c r="B1492" s="20"/>
      <c r="C1492" s="20"/>
      <c r="D1492" s="20"/>
      <c r="E1492" s="20"/>
      <c r="F1492" s="20"/>
      <c r="G1492" s="20"/>
      <c r="H1492" s="20"/>
      <c r="I1492" s="20"/>
      <c r="J1492" s="20"/>
      <c r="K1492" s="20"/>
      <c r="L1492" s="20"/>
      <c r="M1492" s="20"/>
      <c r="N1492" s="20"/>
      <c r="O1492" s="20"/>
      <c r="P1492" s="20"/>
      <c r="Q1492" s="20"/>
      <c r="R1492" s="20"/>
      <c r="S1492" s="20"/>
      <c r="T1492" s="20"/>
      <c r="U1492" s="20"/>
      <c r="V1492" s="20"/>
      <c r="W1492" s="20"/>
      <c r="X1492" s="20"/>
      <c r="Y1492" s="20"/>
      <c r="Z1492" s="20"/>
      <c r="AA1492" s="20"/>
      <c r="AB1492" s="20"/>
      <c r="AC1492" s="20"/>
      <c r="AD1492" s="20"/>
      <c r="AE1492" s="27"/>
      <c r="AF1492" t="str">
        <f>IF(AK1492="","",IF(AK1492&gt;0,COUNT($AG$2:AG1492),""))</f>
        <v/>
      </c>
      <c r="AG1492" s="24">
        <f t="shared" si="417"/>
        <v>5</v>
      </c>
      <c r="AH1492" s="24">
        <f>IF(AND($AJ$1=5),'Data Entry'!C1497,"")</f>
        <v>0</v>
      </c>
      <c r="AI1492" s="24">
        <f>IF(AND($AJ$1=5),'Data Entry'!D1497,"")</f>
        <v>0</v>
      </c>
      <c r="AJ1492" s="24" t="str">
        <f t="shared" si="418"/>
        <v/>
      </c>
      <c r="AK1492" s="24">
        <f>IF(AND($AJ$1=5),'Data Entry'!F1497,"")</f>
        <v>0</v>
      </c>
      <c r="AL1492" s="24" t="str">
        <f t="shared" si="419"/>
        <v/>
      </c>
      <c r="AM1492" s="24">
        <f>IF(AND($AJ$1=5),'Data Entry'!G1497,"")</f>
        <v>0</v>
      </c>
      <c r="AN1492" s="24" t="str">
        <f t="shared" si="420"/>
        <v/>
      </c>
      <c r="AO1492" s="24" t="str">
        <f t="shared" si="421"/>
        <v/>
      </c>
      <c r="AP1492" s="24">
        <f>IF(AND($AJ$1=5),'Data Entry'!E1497,"")</f>
        <v>0</v>
      </c>
      <c r="AQ1492" s="24">
        <f>IF(AND($AJ$1=5),'Data Entry'!H1497,"")</f>
        <v>0</v>
      </c>
      <c r="AR1492" s="24">
        <f>IF(AND($AJ$1=5),'Data Entry'!I1497,"")</f>
        <v>0</v>
      </c>
      <c r="AS1492" s="24" t="str">
        <f t="shared" si="422"/>
        <v/>
      </c>
      <c r="AT1492" s="24" t="str">
        <f t="shared" si="423"/>
        <v/>
      </c>
      <c r="AU1492" s="24" t="str">
        <f t="shared" si="424"/>
        <v/>
      </c>
      <c r="AV1492" s="24" t="str">
        <f t="shared" si="425"/>
        <v/>
      </c>
      <c r="AX1492" t="str">
        <f>IF(BC1492="","",IF(BC1492&gt;0,COUNT($AY$2:AY1492),""))</f>
        <v/>
      </c>
      <c r="AY1492" s="24" t="str">
        <f t="shared" si="426"/>
        <v/>
      </c>
      <c r="AZ1492" s="24" t="str">
        <f>IF(AND($BB$1=5,$BC$1=AH1492),'Data Entry'!C1497,"")</f>
        <v/>
      </c>
      <c r="BA1492" s="24" t="str">
        <f>IF(AND($BB$1=5,AG1492=5,$BC$1=AH1492),'Data Entry'!D1497,"")</f>
        <v/>
      </c>
      <c r="BB1492" s="24" t="str">
        <f t="shared" si="427"/>
        <v/>
      </c>
      <c r="BC1492" s="24" t="str">
        <f>IF(AND($BB$1=5,AG1492=5,$BC$1=AH1492),'Data Entry'!F1497,"")</f>
        <v/>
      </c>
      <c r="BD1492" s="24" t="str">
        <f t="shared" si="428"/>
        <v/>
      </c>
      <c r="BE1492" s="24" t="str">
        <f>IF(AND($BB$1=5,AG1492=5,$BC$1=AH1492),'Data Entry'!G1497,"")</f>
        <v/>
      </c>
      <c r="BF1492" s="24" t="str">
        <f t="shared" si="429"/>
        <v/>
      </c>
      <c r="BG1492" s="24" t="str">
        <f t="shared" si="430"/>
        <v/>
      </c>
      <c r="BH1492" s="24" t="str">
        <f>IF(AND($BB$1=5,AG1492=5,$BC$1=AH1492),'Data Entry'!E1497,"")</f>
        <v/>
      </c>
      <c r="BI1492" s="24" t="str">
        <f>IF(AND($BB$1=5,AG1492=5,$BC$1=AH1492),'Data Entry'!H1497,"")</f>
        <v/>
      </c>
      <c r="BJ1492" s="24" t="str">
        <f>IF(AND($BB$1=5,AG1492=5,$BC$1=AH1492),'Data Entry'!I1497,"")</f>
        <v/>
      </c>
      <c r="BK1492" s="24" t="str">
        <f t="shared" si="431"/>
        <v/>
      </c>
      <c r="BL1492" s="24" t="str">
        <f t="shared" si="432"/>
        <v/>
      </c>
      <c r="BM1492" s="24" t="str">
        <f t="shared" si="433"/>
        <v/>
      </c>
      <c r="BN1492" s="24" t="str">
        <f t="shared" si="434"/>
        <v/>
      </c>
    </row>
    <row r="1493" spans="1:66">
      <c r="A1493" s="20"/>
      <c r="B1493" s="20"/>
      <c r="C1493" s="20"/>
      <c r="D1493" s="20"/>
      <c r="E1493" s="20"/>
      <c r="F1493" s="20"/>
      <c r="G1493" s="20"/>
      <c r="H1493" s="20"/>
      <c r="I1493" s="20"/>
      <c r="J1493" s="20"/>
      <c r="K1493" s="20"/>
      <c r="L1493" s="20"/>
      <c r="M1493" s="20"/>
      <c r="N1493" s="20"/>
      <c r="O1493" s="20"/>
      <c r="P1493" s="20"/>
      <c r="Q1493" s="20"/>
      <c r="R1493" s="20"/>
      <c r="S1493" s="20"/>
      <c r="T1493" s="20"/>
      <c r="U1493" s="20"/>
      <c r="V1493" s="20"/>
      <c r="W1493" s="20"/>
      <c r="X1493" s="20"/>
      <c r="Y1493" s="20"/>
      <c r="Z1493" s="20"/>
      <c r="AA1493" s="20"/>
      <c r="AB1493" s="20"/>
      <c r="AC1493" s="20"/>
      <c r="AD1493" s="20"/>
      <c r="AE1493" s="27"/>
      <c r="AF1493" t="str">
        <f>IF(AK1493="","",IF(AK1493&gt;0,COUNT($AG$2:AG1493),""))</f>
        <v/>
      </c>
      <c r="AG1493" s="24">
        <f t="shared" si="417"/>
        <v>5</v>
      </c>
      <c r="AH1493" s="24">
        <f>IF(AND($AJ$1=5),'Data Entry'!C1498,"")</f>
        <v>0</v>
      </c>
      <c r="AI1493" s="24">
        <f>IF(AND($AJ$1=5),'Data Entry'!D1498,"")</f>
        <v>0</v>
      </c>
      <c r="AJ1493" s="24" t="str">
        <f t="shared" si="418"/>
        <v/>
      </c>
      <c r="AK1493" s="24">
        <f>IF(AND($AJ$1=5),'Data Entry'!F1498,"")</f>
        <v>0</v>
      </c>
      <c r="AL1493" s="24" t="str">
        <f t="shared" si="419"/>
        <v/>
      </c>
      <c r="AM1493" s="24">
        <f>IF(AND($AJ$1=5),'Data Entry'!G1498,"")</f>
        <v>0</v>
      </c>
      <c r="AN1493" s="24" t="str">
        <f t="shared" si="420"/>
        <v/>
      </c>
      <c r="AO1493" s="24" t="str">
        <f t="shared" si="421"/>
        <v/>
      </c>
      <c r="AP1493" s="24">
        <f>IF(AND($AJ$1=5),'Data Entry'!E1498,"")</f>
        <v>0</v>
      </c>
      <c r="AQ1493" s="24">
        <f>IF(AND($AJ$1=5),'Data Entry'!H1498,"")</f>
        <v>0</v>
      </c>
      <c r="AR1493" s="24">
        <f>IF(AND($AJ$1=5),'Data Entry'!I1498,"")</f>
        <v>0</v>
      </c>
      <c r="AS1493" s="24" t="str">
        <f t="shared" si="422"/>
        <v/>
      </c>
      <c r="AT1493" s="24" t="str">
        <f t="shared" si="423"/>
        <v/>
      </c>
      <c r="AU1493" s="24" t="str">
        <f t="shared" si="424"/>
        <v/>
      </c>
      <c r="AV1493" s="24" t="str">
        <f t="shared" si="425"/>
        <v/>
      </c>
      <c r="AX1493" t="str">
        <f>IF(BC1493="","",IF(BC1493&gt;0,COUNT($AY$2:AY1493),""))</f>
        <v/>
      </c>
      <c r="AY1493" s="24" t="str">
        <f t="shared" si="426"/>
        <v/>
      </c>
      <c r="AZ1493" s="24" t="str">
        <f>IF(AND($BB$1=5,$BC$1=AH1493),'Data Entry'!C1498,"")</f>
        <v/>
      </c>
      <c r="BA1493" s="24" t="str">
        <f>IF(AND($BB$1=5,AG1493=5,$BC$1=AH1493),'Data Entry'!D1498,"")</f>
        <v/>
      </c>
      <c r="BB1493" s="24" t="str">
        <f t="shared" si="427"/>
        <v/>
      </c>
      <c r="BC1493" s="24" t="str">
        <f>IF(AND($BB$1=5,AG1493=5,$BC$1=AH1493),'Data Entry'!F1498,"")</f>
        <v/>
      </c>
      <c r="BD1493" s="24" t="str">
        <f t="shared" si="428"/>
        <v/>
      </c>
      <c r="BE1493" s="24" t="str">
        <f>IF(AND($BB$1=5,AG1493=5,$BC$1=AH1493),'Data Entry'!G1498,"")</f>
        <v/>
      </c>
      <c r="BF1493" s="24" t="str">
        <f t="shared" si="429"/>
        <v/>
      </c>
      <c r="BG1493" s="24" t="str">
        <f t="shared" si="430"/>
        <v/>
      </c>
      <c r="BH1493" s="24" t="str">
        <f>IF(AND($BB$1=5,AG1493=5,$BC$1=AH1493),'Data Entry'!E1498,"")</f>
        <v/>
      </c>
      <c r="BI1493" s="24" t="str">
        <f>IF(AND($BB$1=5,AG1493=5,$BC$1=AH1493),'Data Entry'!H1498,"")</f>
        <v/>
      </c>
      <c r="BJ1493" s="24" t="str">
        <f>IF(AND($BB$1=5,AG1493=5,$BC$1=AH1493),'Data Entry'!I1498,"")</f>
        <v/>
      </c>
      <c r="BK1493" s="24" t="str">
        <f t="shared" si="431"/>
        <v/>
      </c>
      <c r="BL1493" s="24" t="str">
        <f t="shared" si="432"/>
        <v/>
      </c>
      <c r="BM1493" s="24" t="str">
        <f t="shared" si="433"/>
        <v/>
      </c>
      <c r="BN1493" s="24" t="str">
        <f t="shared" si="434"/>
        <v/>
      </c>
    </row>
    <row r="1494" spans="1:66">
      <c r="A1494" s="20"/>
      <c r="B1494" s="20"/>
      <c r="C1494" s="20"/>
      <c r="D1494" s="20"/>
      <c r="E1494" s="20"/>
      <c r="F1494" s="20"/>
      <c r="G1494" s="20"/>
      <c r="H1494" s="20"/>
      <c r="I1494" s="20"/>
      <c r="J1494" s="20"/>
      <c r="K1494" s="20"/>
      <c r="L1494" s="20"/>
      <c r="M1494" s="20"/>
      <c r="N1494" s="20"/>
      <c r="O1494" s="20"/>
      <c r="P1494" s="20"/>
      <c r="Q1494" s="20"/>
      <c r="R1494" s="20"/>
      <c r="S1494" s="20"/>
      <c r="T1494" s="20"/>
      <c r="U1494" s="20"/>
      <c r="V1494" s="20"/>
      <c r="W1494" s="20"/>
      <c r="X1494" s="20"/>
      <c r="Y1494" s="20"/>
      <c r="Z1494" s="20"/>
      <c r="AA1494" s="20"/>
      <c r="AB1494" s="20"/>
      <c r="AC1494" s="20"/>
      <c r="AD1494" s="20"/>
      <c r="AE1494" s="27"/>
      <c r="AF1494" t="str">
        <f>IF(AK1494="","",IF(AK1494&gt;0,COUNT($AG$2:AG1494),""))</f>
        <v/>
      </c>
      <c r="AG1494" s="24">
        <f t="shared" si="417"/>
        <v>5</v>
      </c>
      <c r="AH1494" s="24">
        <f>IF(AND($AJ$1=5),'Data Entry'!C1499,"")</f>
        <v>0</v>
      </c>
      <c r="AI1494" s="24">
        <f>IF(AND($AJ$1=5),'Data Entry'!D1499,"")</f>
        <v>0</v>
      </c>
      <c r="AJ1494" s="24" t="str">
        <f t="shared" si="418"/>
        <v/>
      </c>
      <c r="AK1494" s="24">
        <f>IF(AND($AJ$1=5),'Data Entry'!F1499,"")</f>
        <v>0</v>
      </c>
      <c r="AL1494" s="24" t="str">
        <f t="shared" si="419"/>
        <v/>
      </c>
      <c r="AM1494" s="24">
        <f>IF(AND($AJ$1=5),'Data Entry'!G1499,"")</f>
        <v>0</v>
      </c>
      <c r="AN1494" s="24" t="str">
        <f t="shared" si="420"/>
        <v/>
      </c>
      <c r="AO1494" s="24" t="str">
        <f t="shared" si="421"/>
        <v/>
      </c>
      <c r="AP1494" s="24">
        <f>IF(AND($AJ$1=5),'Data Entry'!E1499,"")</f>
        <v>0</v>
      </c>
      <c r="AQ1494" s="24">
        <f>IF(AND($AJ$1=5),'Data Entry'!H1499,"")</f>
        <v>0</v>
      </c>
      <c r="AR1494" s="24">
        <f>IF(AND($AJ$1=5),'Data Entry'!I1499,"")</f>
        <v>0</v>
      </c>
      <c r="AS1494" s="24" t="str">
        <f t="shared" si="422"/>
        <v/>
      </c>
      <c r="AT1494" s="24" t="str">
        <f t="shared" si="423"/>
        <v/>
      </c>
      <c r="AU1494" s="24" t="str">
        <f t="shared" si="424"/>
        <v/>
      </c>
      <c r="AV1494" s="24" t="str">
        <f t="shared" si="425"/>
        <v/>
      </c>
      <c r="AX1494" t="str">
        <f>IF(BC1494="","",IF(BC1494&gt;0,COUNT($AY$2:AY1494),""))</f>
        <v/>
      </c>
      <c r="AY1494" s="24" t="str">
        <f t="shared" si="426"/>
        <v/>
      </c>
      <c r="AZ1494" s="24" t="str">
        <f>IF(AND($BB$1=5,$BC$1=AH1494),'Data Entry'!C1499,"")</f>
        <v/>
      </c>
      <c r="BA1494" s="24" t="str">
        <f>IF(AND($BB$1=5,AG1494=5,$BC$1=AH1494),'Data Entry'!D1499,"")</f>
        <v/>
      </c>
      <c r="BB1494" s="24" t="str">
        <f t="shared" si="427"/>
        <v/>
      </c>
      <c r="BC1494" s="24" t="str">
        <f>IF(AND($BB$1=5,AG1494=5,$BC$1=AH1494),'Data Entry'!F1499,"")</f>
        <v/>
      </c>
      <c r="BD1494" s="24" t="str">
        <f t="shared" si="428"/>
        <v/>
      </c>
      <c r="BE1494" s="24" t="str">
        <f>IF(AND($BB$1=5,AG1494=5,$BC$1=AH1494),'Data Entry'!G1499,"")</f>
        <v/>
      </c>
      <c r="BF1494" s="24" t="str">
        <f t="shared" si="429"/>
        <v/>
      </c>
      <c r="BG1494" s="24" t="str">
        <f t="shared" si="430"/>
        <v/>
      </c>
      <c r="BH1494" s="24" t="str">
        <f>IF(AND($BB$1=5,AG1494=5,$BC$1=AH1494),'Data Entry'!E1499,"")</f>
        <v/>
      </c>
      <c r="BI1494" s="24" t="str">
        <f>IF(AND($BB$1=5,AG1494=5,$BC$1=AH1494),'Data Entry'!H1499,"")</f>
        <v/>
      </c>
      <c r="BJ1494" s="24" t="str">
        <f>IF(AND($BB$1=5,AG1494=5,$BC$1=AH1494),'Data Entry'!I1499,"")</f>
        <v/>
      </c>
      <c r="BK1494" s="24" t="str">
        <f t="shared" si="431"/>
        <v/>
      </c>
      <c r="BL1494" s="24" t="str">
        <f t="shared" si="432"/>
        <v/>
      </c>
      <c r="BM1494" s="24" t="str">
        <f t="shared" si="433"/>
        <v/>
      </c>
      <c r="BN1494" s="24" t="str">
        <f t="shared" si="434"/>
        <v/>
      </c>
    </row>
    <row r="1495" spans="1:66">
      <c r="A1495" s="20"/>
      <c r="B1495" s="20"/>
      <c r="C1495" s="20"/>
      <c r="D1495" s="20"/>
      <c r="E1495" s="20"/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  <c r="Q1495" s="20"/>
      <c r="R1495" s="20"/>
      <c r="S1495" s="20"/>
      <c r="T1495" s="20"/>
      <c r="U1495" s="20"/>
      <c r="V1495" s="20"/>
      <c r="W1495" s="20"/>
      <c r="X1495" s="20"/>
      <c r="Y1495" s="20"/>
      <c r="Z1495" s="20"/>
      <c r="AA1495" s="20"/>
      <c r="AB1495" s="20"/>
      <c r="AC1495" s="20"/>
      <c r="AD1495" s="20"/>
      <c r="AE1495" s="27"/>
      <c r="AF1495" t="str">
        <f>IF(AK1495="","",IF(AK1495&gt;0,COUNT($AG$2:AG1495),""))</f>
        <v/>
      </c>
      <c r="AG1495" s="24">
        <f t="shared" si="417"/>
        <v>5</v>
      </c>
      <c r="AH1495" s="24">
        <f>IF(AND($AJ$1=5),'Data Entry'!C1500,"")</f>
        <v>0</v>
      </c>
      <c r="AI1495" s="24">
        <f>IF(AND($AJ$1=5),'Data Entry'!D1500,"")</f>
        <v>0</v>
      </c>
      <c r="AJ1495" s="24" t="str">
        <f t="shared" si="418"/>
        <v/>
      </c>
      <c r="AK1495" s="24">
        <f>IF(AND($AJ$1=5),'Data Entry'!F1500,"")</f>
        <v>0</v>
      </c>
      <c r="AL1495" s="24" t="str">
        <f t="shared" si="419"/>
        <v/>
      </c>
      <c r="AM1495" s="24">
        <f>IF(AND($AJ$1=5),'Data Entry'!G1500,"")</f>
        <v>0</v>
      </c>
      <c r="AN1495" s="24" t="str">
        <f t="shared" si="420"/>
        <v/>
      </c>
      <c r="AO1495" s="24" t="str">
        <f t="shared" si="421"/>
        <v/>
      </c>
      <c r="AP1495" s="24">
        <f>IF(AND($AJ$1=5),'Data Entry'!E1500,"")</f>
        <v>0</v>
      </c>
      <c r="AQ1495" s="24">
        <f>IF(AND($AJ$1=5),'Data Entry'!H1500,"")</f>
        <v>0</v>
      </c>
      <c r="AR1495" s="24">
        <f>IF(AND($AJ$1=5),'Data Entry'!I1500,"")</f>
        <v>0</v>
      </c>
      <c r="AS1495" s="24" t="str">
        <f t="shared" si="422"/>
        <v/>
      </c>
      <c r="AT1495" s="24" t="str">
        <f t="shared" si="423"/>
        <v/>
      </c>
      <c r="AU1495" s="24" t="str">
        <f t="shared" si="424"/>
        <v/>
      </c>
      <c r="AV1495" s="24" t="str">
        <f t="shared" si="425"/>
        <v/>
      </c>
      <c r="AX1495" t="str">
        <f>IF(BC1495="","",IF(BC1495&gt;0,COUNT($AY$2:AY1495),""))</f>
        <v/>
      </c>
      <c r="AY1495" s="24" t="str">
        <f t="shared" si="426"/>
        <v/>
      </c>
      <c r="AZ1495" s="24" t="str">
        <f>IF(AND($BB$1=5,$BC$1=AH1495),'Data Entry'!C1500,"")</f>
        <v/>
      </c>
      <c r="BA1495" s="24" t="str">
        <f>IF(AND($BB$1=5,AG1495=5,$BC$1=AH1495),'Data Entry'!D1500,"")</f>
        <v/>
      </c>
      <c r="BB1495" s="24" t="str">
        <f t="shared" si="427"/>
        <v/>
      </c>
      <c r="BC1495" s="24" t="str">
        <f>IF(AND($BB$1=5,AG1495=5,$BC$1=AH1495),'Data Entry'!F1500,"")</f>
        <v/>
      </c>
      <c r="BD1495" s="24" t="str">
        <f t="shared" si="428"/>
        <v/>
      </c>
      <c r="BE1495" s="24" t="str">
        <f>IF(AND($BB$1=5,AG1495=5,$BC$1=AH1495),'Data Entry'!G1500,"")</f>
        <v/>
      </c>
      <c r="BF1495" s="24" t="str">
        <f t="shared" si="429"/>
        <v/>
      </c>
      <c r="BG1495" s="24" t="str">
        <f t="shared" si="430"/>
        <v/>
      </c>
      <c r="BH1495" s="24" t="str">
        <f>IF(AND($BB$1=5,AG1495=5,$BC$1=AH1495),'Data Entry'!E1500,"")</f>
        <v/>
      </c>
      <c r="BI1495" s="24" t="str">
        <f>IF(AND($BB$1=5,AG1495=5,$BC$1=AH1495),'Data Entry'!H1500,"")</f>
        <v/>
      </c>
      <c r="BJ1495" s="24" t="str">
        <f>IF(AND($BB$1=5,AG1495=5,$BC$1=AH1495),'Data Entry'!I1500,"")</f>
        <v/>
      </c>
      <c r="BK1495" s="24" t="str">
        <f t="shared" si="431"/>
        <v/>
      </c>
      <c r="BL1495" s="24" t="str">
        <f t="shared" si="432"/>
        <v/>
      </c>
      <c r="BM1495" s="24" t="str">
        <f t="shared" si="433"/>
        <v/>
      </c>
      <c r="BN1495" s="24" t="str">
        <f t="shared" si="434"/>
        <v/>
      </c>
    </row>
    <row r="1496" spans="1:66">
      <c r="A1496" s="20"/>
      <c r="B1496" s="20"/>
      <c r="C1496" s="20"/>
      <c r="D1496" s="20"/>
      <c r="E1496" s="20"/>
      <c r="F1496" s="20"/>
      <c r="G1496" s="20"/>
      <c r="H1496" s="20"/>
      <c r="I1496" s="20"/>
      <c r="J1496" s="20"/>
      <c r="K1496" s="20"/>
      <c r="L1496" s="20"/>
      <c r="M1496" s="20"/>
      <c r="N1496" s="20"/>
      <c r="O1496" s="20"/>
      <c r="P1496" s="20"/>
      <c r="Q1496" s="20"/>
      <c r="R1496" s="20"/>
      <c r="S1496" s="20"/>
      <c r="T1496" s="20"/>
      <c r="U1496" s="20"/>
      <c r="V1496" s="20"/>
      <c r="W1496" s="20"/>
      <c r="X1496" s="20"/>
      <c r="Y1496" s="20"/>
      <c r="Z1496" s="20"/>
      <c r="AA1496" s="20"/>
      <c r="AB1496" s="20"/>
      <c r="AC1496" s="20"/>
      <c r="AD1496" s="20"/>
      <c r="AE1496" s="27"/>
      <c r="AF1496" t="str">
        <f>IF(AK1496="","",IF(AK1496&gt;0,COUNT($AG$2:AG1496),""))</f>
        <v/>
      </c>
      <c r="AG1496" s="24">
        <f t="shared" si="417"/>
        <v>5</v>
      </c>
      <c r="AH1496" s="24">
        <f>IF(AND($AJ$1=5),'Data Entry'!C1501,"")</f>
        <v>0</v>
      </c>
      <c r="AI1496" s="24">
        <f>IF(AND($AJ$1=5),'Data Entry'!D1501,"")</f>
        <v>0</v>
      </c>
      <c r="AJ1496" s="24" t="str">
        <f t="shared" si="418"/>
        <v/>
      </c>
      <c r="AK1496" s="24">
        <f>IF(AND($AJ$1=5),'Data Entry'!F1501,"")</f>
        <v>0</v>
      </c>
      <c r="AL1496" s="24" t="str">
        <f t="shared" si="419"/>
        <v/>
      </c>
      <c r="AM1496" s="24">
        <f>IF(AND($AJ$1=5),'Data Entry'!G1501,"")</f>
        <v>0</v>
      </c>
      <c r="AN1496" s="24" t="str">
        <f t="shared" si="420"/>
        <v/>
      </c>
      <c r="AO1496" s="24" t="str">
        <f t="shared" si="421"/>
        <v/>
      </c>
      <c r="AP1496" s="24">
        <f>IF(AND($AJ$1=5),'Data Entry'!E1501,"")</f>
        <v>0</v>
      </c>
      <c r="AQ1496" s="24">
        <f>IF(AND($AJ$1=5),'Data Entry'!H1501,"")</f>
        <v>0</v>
      </c>
      <c r="AR1496" s="24">
        <f>IF(AND($AJ$1=5),'Data Entry'!I1501,"")</f>
        <v>0</v>
      </c>
      <c r="AS1496" s="24" t="str">
        <f t="shared" si="422"/>
        <v/>
      </c>
      <c r="AT1496" s="24" t="str">
        <f t="shared" si="423"/>
        <v/>
      </c>
      <c r="AU1496" s="24" t="str">
        <f t="shared" si="424"/>
        <v/>
      </c>
      <c r="AV1496" s="24" t="str">
        <f t="shared" si="425"/>
        <v/>
      </c>
      <c r="AX1496" t="str">
        <f>IF(BC1496="","",IF(BC1496&gt;0,COUNT($AY$2:AY1496),""))</f>
        <v/>
      </c>
      <c r="AY1496" s="24" t="str">
        <f t="shared" si="426"/>
        <v/>
      </c>
      <c r="AZ1496" s="24" t="str">
        <f>IF(AND($BB$1=5,$BC$1=AH1496),'Data Entry'!C1501,"")</f>
        <v/>
      </c>
      <c r="BA1496" s="24" t="str">
        <f>IF(AND($BB$1=5,AG1496=5,$BC$1=AH1496),'Data Entry'!D1501,"")</f>
        <v/>
      </c>
      <c r="BB1496" s="24" t="str">
        <f t="shared" si="427"/>
        <v/>
      </c>
      <c r="BC1496" s="24" t="str">
        <f>IF(AND($BB$1=5,AG1496=5,$BC$1=AH1496),'Data Entry'!F1501,"")</f>
        <v/>
      </c>
      <c r="BD1496" s="24" t="str">
        <f t="shared" si="428"/>
        <v/>
      </c>
      <c r="BE1496" s="24" t="str">
        <f>IF(AND($BB$1=5,AG1496=5,$BC$1=AH1496),'Data Entry'!G1501,"")</f>
        <v/>
      </c>
      <c r="BF1496" s="24" t="str">
        <f t="shared" si="429"/>
        <v/>
      </c>
      <c r="BG1496" s="24" t="str">
        <f t="shared" si="430"/>
        <v/>
      </c>
      <c r="BH1496" s="24" t="str">
        <f>IF(AND($BB$1=5,AG1496=5,$BC$1=AH1496),'Data Entry'!E1501,"")</f>
        <v/>
      </c>
      <c r="BI1496" s="24" t="str">
        <f>IF(AND($BB$1=5,AG1496=5,$BC$1=AH1496),'Data Entry'!H1501,"")</f>
        <v/>
      </c>
      <c r="BJ1496" s="24" t="str">
        <f>IF(AND($BB$1=5,AG1496=5,$BC$1=AH1496),'Data Entry'!I1501,"")</f>
        <v/>
      </c>
      <c r="BK1496" s="24" t="str">
        <f t="shared" si="431"/>
        <v/>
      </c>
      <c r="BL1496" s="24" t="str">
        <f t="shared" si="432"/>
        <v/>
      </c>
      <c r="BM1496" s="24" t="str">
        <f t="shared" si="433"/>
        <v/>
      </c>
      <c r="BN1496" s="24" t="str">
        <f t="shared" si="434"/>
        <v/>
      </c>
    </row>
    <row r="1497" spans="1:66">
      <c r="A1497" s="20"/>
      <c r="B1497" s="20"/>
      <c r="C1497" s="20"/>
      <c r="D1497" s="20"/>
      <c r="E1497" s="20"/>
      <c r="F1497" s="20"/>
      <c r="G1497" s="20"/>
      <c r="H1497" s="20"/>
      <c r="I1497" s="20"/>
      <c r="J1497" s="20"/>
      <c r="K1497" s="20"/>
      <c r="L1497" s="20"/>
      <c r="M1497" s="20"/>
      <c r="N1497" s="20"/>
      <c r="O1497" s="20"/>
      <c r="P1497" s="20"/>
      <c r="Q1497" s="20"/>
      <c r="R1497" s="20"/>
      <c r="S1497" s="20"/>
      <c r="T1497" s="20"/>
      <c r="U1497" s="20"/>
      <c r="V1497" s="20"/>
      <c r="W1497" s="20"/>
      <c r="X1497" s="20"/>
      <c r="Y1497" s="20"/>
      <c r="Z1497" s="20"/>
      <c r="AA1497" s="20"/>
      <c r="AB1497" s="20"/>
      <c r="AC1497" s="20"/>
      <c r="AD1497" s="20"/>
      <c r="AE1497" s="27"/>
      <c r="AF1497" t="str">
        <f>IF(AK1497="","",IF(AK1497&gt;0,COUNT($AG$2:AG1497),""))</f>
        <v/>
      </c>
      <c r="AG1497" s="24">
        <f t="shared" si="417"/>
        <v>5</v>
      </c>
      <c r="AH1497" s="24">
        <f>IF(AND($AJ$1=5),'Data Entry'!C1502,"")</f>
        <v>0</v>
      </c>
      <c r="AI1497" s="24">
        <f>IF(AND($AJ$1=5),'Data Entry'!D1502,"")</f>
        <v>0</v>
      </c>
      <c r="AJ1497" s="24" t="str">
        <f t="shared" si="418"/>
        <v/>
      </c>
      <c r="AK1497" s="24">
        <f>IF(AND($AJ$1=5),'Data Entry'!F1502,"")</f>
        <v>0</v>
      </c>
      <c r="AL1497" s="24" t="str">
        <f t="shared" si="419"/>
        <v/>
      </c>
      <c r="AM1497" s="24">
        <f>IF(AND($AJ$1=5),'Data Entry'!G1502,"")</f>
        <v>0</v>
      </c>
      <c r="AN1497" s="24" t="str">
        <f t="shared" si="420"/>
        <v/>
      </c>
      <c r="AO1497" s="24" t="str">
        <f t="shared" si="421"/>
        <v/>
      </c>
      <c r="AP1497" s="24">
        <f>IF(AND($AJ$1=5),'Data Entry'!E1502,"")</f>
        <v>0</v>
      </c>
      <c r="AQ1497" s="24">
        <f>IF(AND($AJ$1=5),'Data Entry'!H1502,"")</f>
        <v>0</v>
      </c>
      <c r="AR1497" s="24">
        <f>IF(AND($AJ$1=5),'Data Entry'!I1502,"")</f>
        <v>0</v>
      </c>
      <c r="AS1497" s="24" t="str">
        <f t="shared" si="422"/>
        <v/>
      </c>
      <c r="AT1497" s="24" t="str">
        <f t="shared" si="423"/>
        <v/>
      </c>
      <c r="AU1497" s="24" t="str">
        <f t="shared" si="424"/>
        <v/>
      </c>
      <c r="AV1497" s="24" t="str">
        <f t="shared" si="425"/>
        <v/>
      </c>
      <c r="AX1497" t="str">
        <f>IF(BC1497="","",IF(BC1497&gt;0,COUNT($AY$2:AY1497),""))</f>
        <v/>
      </c>
      <c r="AY1497" s="24" t="str">
        <f t="shared" si="426"/>
        <v/>
      </c>
      <c r="AZ1497" s="24" t="str">
        <f>IF(AND($BB$1=5,$BC$1=AH1497),'Data Entry'!C1502,"")</f>
        <v/>
      </c>
      <c r="BA1497" s="24" t="str">
        <f>IF(AND($BB$1=5,AG1497=5,$BC$1=AH1497),'Data Entry'!D1502,"")</f>
        <v/>
      </c>
      <c r="BB1497" s="24" t="str">
        <f t="shared" si="427"/>
        <v/>
      </c>
      <c r="BC1497" s="24" t="str">
        <f>IF(AND($BB$1=5,AG1497=5,$BC$1=AH1497),'Data Entry'!F1502,"")</f>
        <v/>
      </c>
      <c r="BD1497" s="24" t="str">
        <f t="shared" si="428"/>
        <v/>
      </c>
      <c r="BE1497" s="24" t="str">
        <f>IF(AND($BB$1=5,AG1497=5,$BC$1=AH1497),'Data Entry'!G1502,"")</f>
        <v/>
      </c>
      <c r="BF1497" s="24" t="str">
        <f t="shared" si="429"/>
        <v/>
      </c>
      <c r="BG1497" s="24" t="str">
        <f t="shared" si="430"/>
        <v/>
      </c>
      <c r="BH1497" s="24" t="str">
        <f>IF(AND($BB$1=5,AG1497=5,$BC$1=AH1497),'Data Entry'!E1502,"")</f>
        <v/>
      </c>
      <c r="BI1497" s="24" t="str">
        <f>IF(AND($BB$1=5,AG1497=5,$BC$1=AH1497),'Data Entry'!H1502,"")</f>
        <v/>
      </c>
      <c r="BJ1497" s="24" t="str">
        <f>IF(AND($BB$1=5,AG1497=5,$BC$1=AH1497),'Data Entry'!I1502,"")</f>
        <v/>
      </c>
      <c r="BK1497" s="24" t="str">
        <f t="shared" si="431"/>
        <v/>
      </c>
      <c r="BL1497" s="24" t="str">
        <f t="shared" si="432"/>
        <v/>
      </c>
      <c r="BM1497" s="24" t="str">
        <f t="shared" si="433"/>
        <v/>
      </c>
      <c r="BN1497" s="24" t="str">
        <f t="shared" si="434"/>
        <v/>
      </c>
    </row>
    <row r="1498" spans="1:66">
      <c r="A1498" s="20"/>
      <c r="B1498" s="20"/>
      <c r="C1498" s="20"/>
      <c r="D1498" s="20"/>
      <c r="E1498" s="20"/>
      <c r="F1498" s="20"/>
      <c r="G1498" s="20"/>
      <c r="H1498" s="20"/>
      <c r="I1498" s="20"/>
      <c r="J1498" s="20"/>
      <c r="K1498" s="20"/>
      <c r="L1498" s="20"/>
      <c r="M1498" s="20"/>
      <c r="N1498" s="20"/>
      <c r="O1498" s="20"/>
      <c r="P1498" s="20"/>
      <c r="Q1498" s="20"/>
      <c r="R1498" s="20"/>
      <c r="S1498" s="20"/>
      <c r="T1498" s="20"/>
      <c r="U1498" s="20"/>
      <c r="V1498" s="20"/>
      <c r="W1498" s="20"/>
      <c r="X1498" s="20"/>
      <c r="Y1498" s="20"/>
      <c r="Z1498" s="20"/>
      <c r="AA1498" s="20"/>
      <c r="AB1498" s="20"/>
      <c r="AC1498" s="20"/>
      <c r="AD1498" s="20"/>
      <c r="AE1498" s="27"/>
      <c r="AF1498" t="str">
        <f>IF(AK1498="","",IF(AK1498&gt;0,COUNT($AG$2:AG1498),""))</f>
        <v/>
      </c>
      <c r="AG1498" s="24">
        <f t="shared" si="417"/>
        <v>5</v>
      </c>
      <c r="AH1498" s="24">
        <f>IF(AND($AJ$1=5),'Data Entry'!C1503,"")</f>
        <v>0</v>
      </c>
      <c r="AI1498" s="24">
        <f>IF(AND($AJ$1=5),'Data Entry'!D1503,"")</f>
        <v>0</v>
      </c>
      <c r="AJ1498" s="24" t="str">
        <f t="shared" si="418"/>
        <v/>
      </c>
      <c r="AK1498" s="24">
        <f>IF(AND($AJ$1=5),'Data Entry'!F1503,"")</f>
        <v>0</v>
      </c>
      <c r="AL1498" s="24" t="str">
        <f t="shared" si="419"/>
        <v/>
      </c>
      <c r="AM1498" s="24">
        <f>IF(AND($AJ$1=5),'Data Entry'!G1503,"")</f>
        <v>0</v>
      </c>
      <c r="AN1498" s="24" t="str">
        <f t="shared" si="420"/>
        <v/>
      </c>
      <c r="AO1498" s="24" t="str">
        <f t="shared" si="421"/>
        <v/>
      </c>
      <c r="AP1498" s="24">
        <f>IF(AND($AJ$1=5),'Data Entry'!E1503,"")</f>
        <v>0</v>
      </c>
      <c r="AQ1498" s="24">
        <f>IF(AND($AJ$1=5),'Data Entry'!H1503,"")</f>
        <v>0</v>
      </c>
      <c r="AR1498" s="24">
        <f>IF(AND($AJ$1=5),'Data Entry'!I1503,"")</f>
        <v>0</v>
      </c>
      <c r="AS1498" s="24" t="str">
        <f t="shared" si="422"/>
        <v/>
      </c>
      <c r="AT1498" s="24" t="str">
        <f t="shared" si="423"/>
        <v/>
      </c>
      <c r="AU1498" s="24" t="str">
        <f t="shared" si="424"/>
        <v/>
      </c>
      <c r="AV1498" s="24" t="str">
        <f t="shared" si="425"/>
        <v/>
      </c>
      <c r="AX1498" t="str">
        <f>IF(BC1498="","",IF(BC1498&gt;0,COUNT($AY$2:AY1498),""))</f>
        <v/>
      </c>
      <c r="AY1498" s="24" t="str">
        <f t="shared" si="426"/>
        <v/>
      </c>
      <c r="AZ1498" s="24" t="str">
        <f>IF(AND($BB$1=5,$BC$1=AH1498),'Data Entry'!C1503,"")</f>
        <v/>
      </c>
      <c r="BA1498" s="24" t="str">
        <f>IF(AND($BB$1=5,AG1498=5,$BC$1=AH1498),'Data Entry'!D1503,"")</f>
        <v/>
      </c>
      <c r="BB1498" s="24" t="str">
        <f t="shared" si="427"/>
        <v/>
      </c>
      <c r="BC1498" s="24" t="str">
        <f>IF(AND($BB$1=5,AG1498=5,$BC$1=AH1498),'Data Entry'!F1503,"")</f>
        <v/>
      </c>
      <c r="BD1498" s="24" t="str">
        <f t="shared" si="428"/>
        <v/>
      </c>
      <c r="BE1498" s="24" t="str">
        <f>IF(AND($BB$1=5,AG1498=5,$BC$1=AH1498),'Data Entry'!G1503,"")</f>
        <v/>
      </c>
      <c r="BF1498" s="24" t="str">
        <f t="shared" si="429"/>
        <v/>
      </c>
      <c r="BG1498" s="24" t="str">
        <f t="shared" si="430"/>
        <v/>
      </c>
      <c r="BH1498" s="24" t="str">
        <f>IF(AND($BB$1=5,AG1498=5,$BC$1=AH1498),'Data Entry'!E1503,"")</f>
        <v/>
      </c>
      <c r="BI1498" s="24" t="str">
        <f>IF(AND($BB$1=5,AG1498=5,$BC$1=AH1498),'Data Entry'!H1503,"")</f>
        <v/>
      </c>
      <c r="BJ1498" s="24" t="str">
        <f>IF(AND($BB$1=5,AG1498=5,$BC$1=AH1498),'Data Entry'!I1503,"")</f>
        <v/>
      </c>
      <c r="BK1498" s="24" t="str">
        <f t="shared" si="431"/>
        <v/>
      </c>
      <c r="BL1498" s="24" t="str">
        <f t="shared" si="432"/>
        <v/>
      </c>
      <c r="BM1498" s="24" t="str">
        <f t="shared" si="433"/>
        <v/>
      </c>
      <c r="BN1498" s="24" t="str">
        <f t="shared" si="434"/>
        <v/>
      </c>
    </row>
    <row r="1499" spans="1:66">
      <c r="A1499" s="20"/>
      <c r="B1499" s="20"/>
      <c r="C1499" s="20"/>
      <c r="D1499" s="20"/>
      <c r="E1499" s="20"/>
      <c r="F1499" s="20"/>
      <c r="G1499" s="20"/>
      <c r="H1499" s="20"/>
      <c r="I1499" s="20"/>
      <c r="J1499" s="20"/>
      <c r="K1499" s="20"/>
      <c r="L1499" s="20"/>
      <c r="M1499" s="20"/>
      <c r="N1499" s="20"/>
      <c r="O1499" s="20"/>
      <c r="P1499" s="20"/>
      <c r="Q1499" s="20"/>
      <c r="R1499" s="20"/>
      <c r="S1499" s="20"/>
      <c r="T1499" s="20"/>
      <c r="U1499" s="20"/>
      <c r="V1499" s="20"/>
      <c r="W1499" s="20"/>
      <c r="X1499" s="20"/>
      <c r="Y1499" s="20"/>
      <c r="Z1499" s="20"/>
      <c r="AA1499" s="20"/>
      <c r="AB1499" s="20"/>
      <c r="AC1499" s="20"/>
      <c r="AD1499" s="20"/>
      <c r="AE1499" s="27"/>
      <c r="AF1499" t="str">
        <f>IF(AK1499="","",IF(AK1499&gt;0,COUNT($AG$2:AG1499),""))</f>
        <v/>
      </c>
      <c r="AG1499" s="24">
        <f t="shared" si="417"/>
        <v>5</v>
      </c>
      <c r="AH1499" s="24">
        <f>IF(AND($AJ$1=5),'Data Entry'!C1504,"")</f>
        <v>0</v>
      </c>
      <c r="AI1499" s="24">
        <f>IF(AND($AJ$1=5),'Data Entry'!D1504,"")</f>
        <v>0</v>
      </c>
      <c r="AJ1499" s="24" t="str">
        <f t="shared" si="418"/>
        <v/>
      </c>
      <c r="AK1499" s="24">
        <f>IF(AND($AJ$1=5),'Data Entry'!F1504,"")</f>
        <v>0</v>
      </c>
      <c r="AL1499" s="24" t="str">
        <f t="shared" si="419"/>
        <v/>
      </c>
      <c r="AM1499" s="24">
        <f>IF(AND($AJ$1=5),'Data Entry'!G1504,"")</f>
        <v>0</v>
      </c>
      <c r="AN1499" s="24" t="str">
        <f t="shared" si="420"/>
        <v/>
      </c>
      <c r="AO1499" s="24" t="str">
        <f t="shared" si="421"/>
        <v/>
      </c>
      <c r="AP1499" s="24">
        <f>IF(AND($AJ$1=5),'Data Entry'!E1504,"")</f>
        <v>0</v>
      </c>
      <c r="AQ1499" s="24">
        <f>IF(AND($AJ$1=5),'Data Entry'!H1504,"")</f>
        <v>0</v>
      </c>
      <c r="AR1499" s="24">
        <f>IF(AND($AJ$1=5),'Data Entry'!I1504,"")</f>
        <v>0</v>
      </c>
      <c r="AS1499" s="24" t="str">
        <f t="shared" si="422"/>
        <v/>
      </c>
      <c r="AT1499" s="24" t="str">
        <f t="shared" si="423"/>
        <v/>
      </c>
      <c r="AU1499" s="24" t="str">
        <f t="shared" si="424"/>
        <v/>
      </c>
      <c r="AV1499" s="24" t="str">
        <f t="shared" si="425"/>
        <v/>
      </c>
      <c r="AX1499" t="str">
        <f>IF(BC1499="","",IF(BC1499&gt;0,COUNT($AY$2:AY1499),""))</f>
        <v/>
      </c>
      <c r="AY1499" s="24" t="str">
        <f t="shared" si="426"/>
        <v/>
      </c>
      <c r="AZ1499" s="24" t="str">
        <f>IF(AND($BB$1=5,$BC$1=AH1499),'Data Entry'!C1504,"")</f>
        <v/>
      </c>
      <c r="BA1499" s="24" t="str">
        <f>IF(AND($BB$1=5,AG1499=5,$BC$1=AH1499),'Data Entry'!D1504,"")</f>
        <v/>
      </c>
      <c r="BB1499" s="24" t="str">
        <f t="shared" si="427"/>
        <v/>
      </c>
      <c r="BC1499" s="24" t="str">
        <f>IF(AND($BB$1=5,AG1499=5,$BC$1=AH1499),'Data Entry'!F1504,"")</f>
        <v/>
      </c>
      <c r="BD1499" s="24" t="str">
        <f t="shared" si="428"/>
        <v/>
      </c>
      <c r="BE1499" s="24" t="str">
        <f>IF(AND($BB$1=5,AG1499=5,$BC$1=AH1499),'Data Entry'!G1504,"")</f>
        <v/>
      </c>
      <c r="BF1499" s="24" t="str">
        <f t="shared" si="429"/>
        <v/>
      </c>
      <c r="BG1499" s="24" t="str">
        <f t="shared" si="430"/>
        <v/>
      </c>
      <c r="BH1499" s="24" t="str">
        <f>IF(AND($BB$1=5,AG1499=5,$BC$1=AH1499),'Data Entry'!E1504,"")</f>
        <v/>
      </c>
      <c r="BI1499" s="24" t="str">
        <f>IF(AND($BB$1=5,AG1499=5,$BC$1=AH1499),'Data Entry'!H1504,"")</f>
        <v/>
      </c>
      <c r="BJ1499" s="24" t="str">
        <f>IF(AND($BB$1=5,AG1499=5,$BC$1=AH1499),'Data Entry'!I1504,"")</f>
        <v/>
      </c>
      <c r="BK1499" s="24" t="str">
        <f t="shared" si="431"/>
        <v/>
      </c>
      <c r="BL1499" s="24" t="str">
        <f t="shared" si="432"/>
        <v/>
      </c>
      <c r="BM1499" s="24" t="str">
        <f t="shared" si="433"/>
        <v/>
      </c>
      <c r="BN1499" s="24" t="str">
        <f t="shared" si="434"/>
        <v/>
      </c>
    </row>
    <row r="1500" spans="1:66">
      <c r="A1500" s="20"/>
      <c r="B1500" s="20"/>
      <c r="C1500" s="20"/>
      <c r="D1500" s="20"/>
      <c r="E1500" s="20"/>
      <c r="F1500" s="20"/>
      <c r="G1500" s="20"/>
      <c r="H1500" s="20"/>
      <c r="I1500" s="20"/>
      <c r="J1500" s="20"/>
      <c r="K1500" s="20"/>
      <c r="L1500" s="20"/>
      <c r="M1500" s="20"/>
      <c r="N1500" s="20"/>
      <c r="O1500" s="20"/>
      <c r="P1500" s="20"/>
      <c r="Q1500" s="20"/>
      <c r="R1500" s="20"/>
      <c r="S1500" s="20"/>
      <c r="T1500" s="20"/>
      <c r="U1500" s="20"/>
      <c r="V1500" s="20"/>
      <c r="W1500" s="20"/>
      <c r="X1500" s="20"/>
      <c r="Y1500" s="20"/>
      <c r="Z1500" s="20"/>
      <c r="AA1500" s="20"/>
      <c r="AB1500" s="20"/>
      <c r="AC1500" s="20"/>
      <c r="AD1500" s="20"/>
      <c r="AE1500" s="27"/>
      <c r="AF1500" t="str">
        <f>IF(AK1500="","",IF(AK1500&gt;0,COUNT($AG$2:AG1500),""))</f>
        <v/>
      </c>
      <c r="AG1500" s="24">
        <f t="shared" si="417"/>
        <v>5</v>
      </c>
      <c r="AH1500" s="24">
        <f>IF(AND($AJ$1=5),'Data Entry'!C1505,"")</f>
        <v>0</v>
      </c>
      <c r="AI1500" s="24">
        <f>IF(AND($AJ$1=5),'Data Entry'!D1505,"")</f>
        <v>0</v>
      </c>
      <c r="AJ1500" s="24" t="str">
        <f t="shared" si="418"/>
        <v/>
      </c>
      <c r="AK1500" s="24">
        <f>IF(AND($AJ$1=5),'Data Entry'!F1505,"")</f>
        <v>0</v>
      </c>
      <c r="AL1500" s="24" t="str">
        <f t="shared" si="419"/>
        <v/>
      </c>
      <c r="AM1500" s="24">
        <f>IF(AND($AJ$1=5),'Data Entry'!G1505,"")</f>
        <v>0</v>
      </c>
      <c r="AN1500" s="24" t="str">
        <f t="shared" si="420"/>
        <v/>
      </c>
      <c r="AO1500" s="24" t="str">
        <f t="shared" si="421"/>
        <v/>
      </c>
      <c r="AP1500" s="24">
        <f>IF(AND($AJ$1=5),'Data Entry'!E1505,"")</f>
        <v>0</v>
      </c>
      <c r="AQ1500" s="24">
        <f>IF(AND($AJ$1=5),'Data Entry'!H1505,"")</f>
        <v>0</v>
      </c>
      <c r="AR1500" s="24">
        <f>IF(AND($AJ$1=5),'Data Entry'!I1505,"")</f>
        <v>0</v>
      </c>
      <c r="AS1500" s="24" t="str">
        <f t="shared" si="422"/>
        <v/>
      </c>
      <c r="AT1500" s="24" t="str">
        <f t="shared" si="423"/>
        <v/>
      </c>
      <c r="AU1500" s="24" t="str">
        <f t="shared" si="424"/>
        <v/>
      </c>
      <c r="AV1500" s="24" t="str">
        <f t="shared" si="425"/>
        <v/>
      </c>
      <c r="AX1500" t="str">
        <f>IF(BC1500="","",IF(BC1500&gt;0,COUNT($AY$2:AY1500),""))</f>
        <v/>
      </c>
      <c r="AY1500" s="24" t="str">
        <f t="shared" si="426"/>
        <v/>
      </c>
      <c r="AZ1500" s="24" t="str">
        <f>IF(AND($BB$1=5,$BC$1=AH1500),'Data Entry'!C1505,"")</f>
        <v/>
      </c>
      <c r="BA1500" s="24" t="str">
        <f>IF(AND($BB$1=5,AG1500=5,$BC$1=AH1500),'Data Entry'!D1505,"")</f>
        <v/>
      </c>
      <c r="BB1500" s="24" t="str">
        <f t="shared" si="427"/>
        <v/>
      </c>
      <c r="BC1500" s="24" t="str">
        <f>IF(AND($BB$1=5,AG1500=5,$BC$1=AH1500),'Data Entry'!F1505,"")</f>
        <v/>
      </c>
      <c r="BD1500" s="24" t="str">
        <f t="shared" si="428"/>
        <v/>
      </c>
      <c r="BE1500" s="24" t="str">
        <f>IF(AND($BB$1=5,AG1500=5,$BC$1=AH1500),'Data Entry'!G1505,"")</f>
        <v/>
      </c>
      <c r="BF1500" s="24" t="str">
        <f t="shared" si="429"/>
        <v/>
      </c>
      <c r="BG1500" s="24" t="str">
        <f t="shared" si="430"/>
        <v/>
      </c>
      <c r="BH1500" s="24" t="str">
        <f>IF(AND($BB$1=5,AG1500=5,$BC$1=AH1500),'Data Entry'!E1505,"")</f>
        <v/>
      </c>
      <c r="BI1500" s="24" t="str">
        <f>IF(AND($BB$1=5,AG1500=5,$BC$1=AH1500),'Data Entry'!H1505,"")</f>
        <v/>
      </c>
      <c r="BJ1500" s="24" t="str">
        <f>IF(AND($BB$1=5,AG1500=5,$BC$1=AH1500),'Data Entry'!I1505,"")</f>
        <v/>
      </c>
      <c r="BK1500" s="24" t="str">
        <f t="shared" si="431"/>
        <v/>
      </c>
      <c r="BL1500" s="24" t="str">
        <f t="shared" si="432"/>
        <v/>
      </c>
      <c r="BM1500" s="24" t="str">
        <f t="shared" si="433"/>
        <v/>
      </c>
      <c r="BN1500" s="24" t="str">
        <f t="shared" si="434"/>
        <v/>
      </c>
    </row>
    <row r="1501" spans="1:66">
      <c r="A1501" s="20"/>
      <c r="B1501" s="20"/>
      <c r="C1501" s="20"/>
      <c r="D1501" s="20"/>
      <c r="E1501" s="20"/>
      <c r="F1501" s="20"/>
      <c r="G1501" s="20"/>
      <c r="H1501" s="20"/>
      <c r="I1501" s="20"/>
      <c r="J1501" s="20"/>
      <c r="K1501" s="20"/>
      <c r="L1501" s="20"/>
      <c r="M1501" s="20"/>
      <c r="N1501" s="20"/>
      <c r="O1501" s="20"/>
      <c r="P1501" s="20"/>
      <c r="Q1501" s="20"/>
      <c r="R1501" s="20"/>
      <c r="S1501" s="20"/>
      <c r="T1501" s="20"/>
      <c r="U1501" s="20"/>
      <c r="V1501" s="20"/>
      <c r="W1501" s="20"/>
      <c r="X1501" s="20"/>
      <c r="Y1501" s="20"/>
      <c r="Z1501" s="20"/>
      <c r="AA1501" s="20"/>
      <c r="AB1501" s="20"/>
      <c r="AC1501" s="20"/>
      <c r="AD1501" s="20"/>
      <c r="AE1501" s="27"/>
      <c r="AF1501" t="str">
        <f>IF(AK1501="","",IF(AK1501&gt;0,COUNT($AG$2:AG1501),""))</f>
        <v/>
      </c>
      <c r="AG1501" s="24">
        <f t="shared" si="417"/>
        <v>5</v>
      </c>
      <c r="AH1501" s="24">
        <f>IF(AND($AJ$1=5),'Data Entry'!C1506,"")</f>
        <v>0</v>
      </c>
      <c r="AI1501" s="24">
        <f>IF(AND($AJ$1=5),'Data Entry'!D1506,"")</f>
        <v>0</v>
      </c>
      <c r="AJ1501" s="24" t="str">
        <f t="shared" si="418"/>
        <v/>
      </c>
      <c r="AK1501" s="24">
        <f>IF(AND($AJ$1=5),'Data Entry'!F1506,"")</f>
        <v>0</v>
      </c>
      <c r="AL1501" s="24" t="str">
        <f t="shared" si="419"/>
        <v/>
      </c>
      <c r="AM1501" s="24">
        <f>IF(AND($AJ$1=5),'Data Entry'!G1506,"")</f>
        <v>0</v>
      </c>
      <c r="AN1501" s="24" t="str">
        <f t="shared" si="420"/>
        <v/>
      </c>
      <c r="AO1501" s="24" t="str">
        <f t="shared" si="421"/>
        <v/>
      </c>
      <c r="AP1501" s="24">
        <f>IF(AND($AJ$1=5),'Data Entry'!E1506,"")</f>
        <v>0</v>
      </c>
      <c r="AQ1501" s="24">
        <f>IF(AND($AJ$1=5),'Data Entry'!H1506,"")</f>
        <v>0</v>
      </c>
      <c r="AR1501" s="24">
        <f>IF(AND($AJ$1=5),'Data Entry'!I1506,"")</f>
        <v>0</v>
      </c>
      <c r="AS1501" s="24" t="str">
        <f t="shared" si="422"/>
        <v/>
      </c>
      <c r="AT1501" s="24" t="str">
        <f t="shared" si="423"/>
        <v/>
      </c>
      <c r="AU1501" s="24" t="str">
        <f t="shared" si="424"/>
        <v/>
      </c>
      <c r="AV1501" s="24" t="str">
        <f t="shared" si="425"/>
        <v/>
      </c>
      <c r="AX1501" t="str">
        <f>IF(BC1501="","",IF(BC1501&gt;0,COUNT($AY$2:AY1501),""))</f>
        <v/>
      </c>
      <c r="AY1501" s="24" t="str">
        <f t="shared" si="426"/>
        <v/>
      </c>
      <c r="AZ1501" s="24" t="str">
        <f>IF(AND($BB$1=5,$BC$1=AH1501),'Data Entry'!C1506,"")</f>
        <v/>
      </c>
      <c r="BA1501" s="24" t="str">
        <f>IF(AND($BB$1=5,AG1501=5,$BC$1=AH1501),'Data Entry'!D1506,"")</f>
        <v/>
      </c>
      <c r="BB1501" s="24" t="str">
        <f t="shared" si="427"/>
        <v/>
      </c>
      <c r="BC1501" s="24" t="str">
        <f>IF(AND($BB$1=5,AG1501=5,$BC$1=AH1501),'Data Entry'!F1506,"")</f>
        <v/>
      </c>
      <c r="BD1501" s="24" t="str">
        <f t="shared" si="428"/>
        <v/>
      </c>
      <c r="BE1501" s="24" t="str">
        <f>IF(AND($BB$1=5,AG1501=5,$BC$1=AH1501),'Data Entry'!G1506,"")</f>
        <v/>
      </c>
      <c r="BF1501" s="24" t="str">
        <f t="shared" si="429"/>
        <v/>
      </c>
      <c r="BG1501" s="24" t="str">
        <f t="shared" si="430"/>
        <v/>
      </c>
      <c r="BH1501" s="24" t="str">
        <f>IF(AND($BB$1=5,AG1501=5,$BC$1=AH1501),'Data Entry'!E1506,"")</f>
        <v/>
      </c>
      <c r="BI1501" s="24" t="str">
        <f>IF(AND($BB$1=5,AG1501=5,$BC$1=AH1501),'Data Entry'!H1506,"")</f>
        <v/>
      </c>
      <c r="BJ1501" s="24" t="str">
        <f>IF(AND($BB$1=5,AG1501=5,$BC$1=AH1501),'Data Entry'!I1506,"")</f>
        <v/>
      </c>
      <c r="BK1501" s="24" t="str">
        <f t="shared" si="431"/>
        <v/>
      </c>
      <c r="BL1501" s="24" t="str">
        <f t="shared" si="432"/>
        <v/>
      </c>
      <c r="BM1501" s="24" t="str">
        <f t="shared" si="433"/>
        <v/>
      </c>
      <c r="BN1501" s="24" t="str">
        <f t="shared" si="434"/>
        <v/>
      </c>
    </row>
    <row r="1502" spans="1:66">
      <c r="A1502" s="20"/>
      <c r="B1502" s="20"/>
      <c r="C1502" s="20"/>
      <c r="D1502" s="20"/>
      <c r="E1502" s="20"/>
      <c r="F1502" s="20"/>
      <c r="G1502" s="20"/>
      <c r="H1502" s="20"/>
      <c r="I1502" s="20"/>
      <c r="J1502" s="20"/>
      <c r="K1502" s="20"/>
      <c r="L1502" s="20"/>
      <c r="M1502" s="20"/>
      <c r="N1502" s="20"/>
      <c r="O1502" s="20"/>
      <c r="P1502" s="20"/>
      <c r="Q1502" s="20"/>
      <c r="R1502" s="20"/>
      <c r="S1502" s="20"/>
      <c r="T1502" s="20"/>
      <c r="U1502" s="20"/>
      <c r="V1502" s="20"/>
      <c r="W1502" s="20"/>
      <c r="X1502" s="20"/>
      <c r="Y1502" s="20"/>
      <c r="Z1502" s="20"/>
      <c r="AA1502" s="20"/>
      <c r="AB1502" s="20"/>
      <c r="AC1502" s="20"/>
      <c r="AD1502" s="20"/>
      <c r="AE1502" s="27"/>
      <c r="AF1502" t="str">
        <f>IF(AK1502="","",IF(AK1502&gt;0,COUNT($AG$2:AG1502),""))</f>
        <v/>
      </c>
      <c r="AG1502" s="24">
        <f t="shared" si="417"/>
        <v>5</v>
      </c>
      <c r="AH1502" s="24">
        <f>IF(AND($AJ$1=5),'Data Entry'!C1507,"")</f>
        <v>0</v>
      </c>
      <c r="AI1502" s="24">
        <f>IF(AND($AJ$1=5),'Data Entry'!D1507,"")</f>
        <v>0</v>
      </c>
      <c r="AJ1502" s="24" t="str">
        <f t="shared" si="418"/>
        <v/>
      </c>
      <c r="AK1502" s="24">
        <f>IF(AND($AJ$1=5),'Data Entry'!F1507,"")</f>
        <v>0</v>
      </c>
      <c r="AL1502" s="24" t="str">
        <f t="shared" si="419"/>
        <v/>
      </c>
      <c r="AM1502" s="24">
        <f>IF(AND($AJ$1=5),'Data Entry'!G1507,"")</f>
        <v>0</v>
      </c>
      <c r="AN1502" s="24" t="str">
        <f t="shared" si="420"/>
        <v/>
      </c>
      <c r="AO1502" s="24" t="str">
        <f t="shared" si="421"/>
        <v/>
      </c>
      <c r="AP1502" s="24">
        <f>IF(AND($AJ$1=5),'Data Entry'!E1507,"")</f>
        <v>0</v>
      </c>
      <c r="AQ1502" s="24">
        <f>IF(AND($AJ$1=5),'Data Entry'!H1507,"")</f>
        <v>0</v>
      </c>
      <c r="AR1502" s="24">
        <f>IF(AND($AJ$1=5),'Data Entry'!I1507,"")</f>
        <v>0</v>
      </c>
      <c r="AS1502" s="24" t="str">
        <f t="shared" si="422"/>
        <v/>
      </c>
      <c r="AT1502" s="24" t="str">
        <f t="shared" si="423"/>
        <v/>
      </c>
      <c r="AU1502" s="24" t="str">
        <f t="shared" si="424"/>
        <v/>
      </c>
      <c r="AV1502" s="24" t="str">
        <f t="shared" si="425"/>
        <v/>
      </c>
      <c r="AX1502" t="str">
        <f>IF(BC1502="","",IF(BC1502&gt;0,COUNT($AY$2:AY1502),""))</f>
        <v/>
      </c>
      <c r="AY1502" s="24" t="str">
        <f t="shared" si="426"/>
        <v/>
      </c>
      <c r="AZ1502" s="24" t="str">
        <f>IF(AND($BB$1=5,$BC$1=AH1502),'Data Entry'!C1507,"")</f>
        <v/>
      </c>
      <c r="BA1502" s="24" t="str">
        <f>IF(AND($BB$1=5,AG1502=5,$BC$1=AH1502),'Data Entry'!D1507,"")</f>
        <v/>
      </c>
      <c r="BB1502" s="24" t="str">
        <f t="shared" si="427"/>
        <v/>
      </c>
      <c r="BC1502" s="24" t="str">
        <f>IF(AND($BB$1=5,AG1502=5,$BC$1=AH1502),'Data Entry'!F1507,"")</f>
        <v/>
      </c>
      <c r="BD1502" s="24" t="str">
        <f t="shared" si="428"/>
        <v/>
      </c>
      <c r="BE1502" s="24" t="str">
        <f>IF(AND($BB$1=5,AG1502=5,$BC$1=AH1502),'Data Entry'!G1507,"")</f>
        <v/>
      </c>
      <c r="BF1502" s="24" t="str">
        <f t="shared" si="429"/>
        <v/>
      </c>
      <c r="BG1502" s="24" t="str">
        <f t="shared" si="430"/>
        <v/>
      </c>
      <c r="BH1502" s="24" t="str">
        <f>IF(AND($BB$1=5,AG1502=5,$BC$1=AH1502),'Data Entry'!E1507,"")</f>
        <v/>
      </c>
      <c r="BI1502" s="24" t="str">
        <f>IF(AND($BB$1=5,AG1502=5,$BC$1=AH1502),'Data Entry'!H1507,"")</f>
        <v/>
      </c>
      <c r="BJ1502" s="24" t="str">
        <f>IF(AND($BB$1=5,AG1502=5,$BC$1=AH1502),'Data Entry'!I1507,"")</f>
        <v/>
      </c>
      <c r="BK1502" s="24" t="str">
        <f t="shared" si="431"/>
        <v/>
      </c>
      <c r="BL1502" s="24" t="str">
        <f t="shared" si="432"/>
        <v/>
      </c>
      <c r="BM1502" s="24" t="str">
        <f t="shared" si="433"/>
        <v/>
      </c>
      <c r="BN1502" s="24" t="str">
        <f t="shared" si="434"/>
        <v/>
      </c>
    </row>
    <row r="1503" spans="1:66">
      <c r="A1503" s="20"/>
      <c r="B1503" s="20"/>
      <c r="C1503" s="20"/>
      <c r="D1503" s="20"/>
      <c r="E1503" s="20"/>
      <c r="F1503" s="20"/>
      <c r="G1503" s="20"/>
      <c r="H1503" s="20"/>
      <c r="I1503" s="20"/>
      <c r="J1503" s="20"/>
      <c r="K1503" s="20"/>
      <c r="L1503" s="20"/>
      <c r="M1503" s="20"/>
      <c r="N1503" s="20"/>
      <c r="O1503" s="20"/>
      <c r="P1503" s="20"/>
      <c r="Q1503" s="20"/>
      <c r="R1503" s="20"/>
      <c r="S1503" s="20"/>
      <c r="T1503" s="20"/>
      <c r="U1503" s="20"/>
      <c r="V1503" s="20"/>
      <c r="W1503" s="20"/>
      <c r="X1503" s="20"/>
      <c r="Y1503" s="20"/>
      <c r="Z1503" s="20"/>
      <c r="AA1503" s="20"/>
      <c r="AB1503" s="20"/>
      <c r="AC1503" s="20"/>
      <c r="AD1503" s="20"/>
      <c r="AE1503" s="27"/>
      <c r="AF1503" t="str">
        <f>IF(AK1503="","",IF(AK1503&gt;0,COUNT($AG$2:AG1503),""))</f>
        <v/>
      </c>
      <c r="AG1503" s="24">
        <f t="shared" si="417"/>
        <v>5</v>
      </c>
      <c r="AH1503" s="24">
        <f>IF(AND($AJ$1=5),'Data Entry'!C1508,"")</f>
        <v>0</v>
      </c>
      <c r="AI1503" s="24">
        <f>IF(AND($AJ$1=5),'Data Entry'!D1508,"")</f>
        <v>0</v>
      </c>
      <c r="AJ1503" s="24" t="str">
        <f t="shared" si="418"/>
        <v/>
      </c>
      <c r="AK1503" s="24">
        <f>IF(AND($AJ$1=5),'Data Entry'!F1508,"")</f>
        <v>0</v>
      </c>
      <c r="AL1503" s="24" t="str">
        <f t="shared" si="419"/>
        <v/>
      </c>
      <c r="AM1503" s="24">
        <f>IF(AND($AJ$1=5),'Data Entry'!G1508,"")</f>
        <v>0</v>
      </c>
      <c r="AN1503" s="24" t="str">
        <f t="shared" si="420"/>
        <v/>
      </c>
      <c r="AO1503" s="24" t="str">
        <f t="shared" si="421"/>
        <v/>
      </c>
      <c r="AP1503" s="24">
        <f>IF(AND($AJ$1=5),'Data Entry'!E1508,"")</f>
        <v>0</v>
      </c>
      <c r="AQ1503" s="24">
        <f>IF(AND($AJ$1=5),'Data Entry'!H1508,"")</f>
        <v>0</v>
      </c>
      <c r="AR1503" s="24">
        <f>IF(AND($AJ$1=5),'Data Entry'!I1508,"")</f>
        <v>0</v>
      </c>
      <c r="AS1503" s="24" t="str">
        <f t="shared" si="422"/>
        <v/>
      </c>
      <c r="AT1503" s="24" t="str">
        <f t="shared" si="423"/>
        <v/>
      </c>
      <c r="AU1503" s="24" t="str">
        <f t="shared" si="424"/>
        <v/>
      </c>
      <c r="AV1503" s="24" t="str">
        <f t="shared" si="425"/>
        <v/>
      </c>
      <c r="AX1503" t="str">
        <f>IF(BC1503="","",IF(BC1503&gt;0,COUNT($AY$2:AY1503),""))</f>
        <v/>
      </c>
      <c r="AY1503" s="24" t="str">
        <f t="shared" si="426"/>
        <v/>
      </c>
      <c r="AZ1503" s="24" t="str">
        <f>IF(AND($BB$1=5,$BC$1=AH1503),'Data Entry'!C1508,"")</f>
        <v/>
      </c>
      <c r="BA1503" s="24" t="str">
        <f>IF(AND($BB$1=5,AG1503=5,$BC$1=AH1503),'Data Entry'!D1508,"")</f>
        <v/>
      </c>
      <c r="BB1503" s="24" t="str">
        <f t="shared" si="427"/>
        <v/>
      </c>
      <c r="BC1503" s="24" t="str">
        <f>IF(AND($BB$1=5,AG1503=5,$BC$1=AH1503),'Data Entry'!F1508,"")</f>
        <v/>
      </c>
      <c r="BD1503" s="24" t="str">
        <f t="shared" si="428"/>
        <v/>
      </c>
      <c r="BE1503" s="24" t="str">
        <f>IF(AND($BB$1=5,AG1503=5,$BC$1=AH1503),'Data Entry'!G1508,"")</f>
        <v/>
      </c>
      <c r="BF1503" s="24" t="str">
        <f t="shared" si="429"/>
        <v/>
      </c>
      <c r="BG1503" s="24" t="str">
        <f t="shared" si="430"/>
        <v/>
      </c>
      <c r="BH1503" s="24" t="str">
        <f>IF(AND($BB$1=5,AG1503=5,$BC$1=AH1503),'Data Entry'!E1508,"")</f>
        <v/>
      </c>
      <c r="BI1503" s="24" t="str">
        <f>IF(AND($BB$1=5,AG1503=5,$BC$1=AH1503),'Data Entry'!H1508,"")</f>
        <v/>
      </c>
      <c r="BJ1503" s="24" t="str">
        <f>IF(AND($BB$1=5,AG1503=5,$BC$1=AH1503),'Data Entry'!I1508,"")</f>
        <v/>
      </c>
      <c r="BK1503" s="24" t="str">
        <f t="shared" si="431"/>
        <v/>
      </c>
      <c r="BL1503" s="24" t="str">
        <f t="shared" si="432"/>
        <v/>
      </c>
      <c r="BM1503" s="24" t="str">
        <f t="shared" si="433"/>
        <v/>
      </c>
      <c r="BN1503" s="24" t="str">
        <f t="shared" si="434"/>
        <v/>
      </c>
    </row>
    <row r="1504" spans="1:66">
      <c r="A1504" s="20"/>
      <c r="B1504" s="20"/>
      <c r="C1504" s="20"/>
      <c r="D1504" s="20"/>
      <c r="E1504" s="20"/>
      <c r="F1504" s="20"/>
      <c r="G1504" s="20"/>
      <c r="H1504" s="20"/>
      <c r="I1504" s="20"/>
      <c r="J1504" s="20"/>
      <c r="K1504" s="20"/>
      <c r="L1504" s="20"/>
      <c r="M1504" s="20"/>
      <c r="N1504" s="20"/>
      <c r="O1504" s="20"/>
      <c r="P1504" s="20"/>
      <c r="Q1504" s="20"/>
      <c r="R1504" s="20"/>
      <c r="S1504" s="20"/>
      <c r="T1504" s="20"/>
      <c r="U1504" s="20"/>
      <c r="V1504" s="20"/>
      <c r="W1504" s="20"/>
      <c r="X1504" s="20"/>
      <c r="Y1504" s="20"/>
      <c r="Z1504" s="20"/>
      <c r="AA1504" s="20"/>
      <c r="AB1504" s="20"/>
      <c r="AC1504" s="20"/>
      <c r="AD1504" s="20"/>
      <c r="AE1504" s="27"/>
      <c r="AF1504" t="str">
        <f>IF(AK1504="","",IF(AK1504&gt;0,COUNT($AG$2:AG1504),""))</f>
        <v/>
      </c>
      <c r="AG1504" s="24">
        <f t="shared" si="417"/>
        <v>5</v>
      </c>
      <c r="AH1504" s="24">
        <f>IF(AND($AJ$1=5),'Data Entry'!C1509,"")</f>
        <v>0</v>
      </c>
      <c r="AI1504" s="24">
        <f>IF(AND($AJ$1=5),'Data Entry'!D1509,"")</f>
        <v>0</v>
      </c>
      <c r="AJ1504" s="24" t="str">
        <f t="shared" si="418"/>
        <v/>
      </c>
      <c r="AK1504" s="24">
        <f>IF(AND($AJ$1=5),'Data Entry'!F1509,"")</f>
        <v>0</v>
      </c>
      <c r="AL1504" s="24" t="str">
        <f t="shared" si="419"/>
        <v/>
      </c>
      <c r="AM1504" s="24">
        <f>IF(AND($AJ$1=5),'Data Entry'!G1509,"")</f>
        <v>0</v>
      </c>
      <c r="AN1504" s="24" t="str">
        <f t="shared" si="420"/>
        <v/>
      </c>
      <c r="AO1504" s="24" t="str">
        <f t="shared" si="421"/>
        <v/>
      </c>
      <c r="AP1504" s="24">
        <f>IF(AND($AJ$1=5),'Data Entry'!E1509,"")</f>
        <v>0</v>
      </c>
      <c r="AQ1504" s="24">
        <f>IF(AND($AJ$1=5),'Data Entry'!H1509,"")</f>
        <v>0</v>
      </c>
      <c r="AR1504" s="24">
        <f>IF(AND($AJ$1=5),'Data Entry'!I1509,"")</f>
        <v>0</v>
      </c>
      <c r="AS1504" s="24" t="str">
        <f t="shared" si="422"/>
        <v/>
      </c>
      <c r="AT1504" s="24" t="str">
        <f t="shared" si="423"/>
        <v/>
      </c>
      <c r="AU1504" s="24" t="str">
        <f t="shared" si="424"/>
        <v/>
      </c>
      <c r="AV1504" s="24" t="str">
        <f t="shared" si="425"/>
        <v/>
      </c>
      <c r="AX1504" t="str">
        <f>IF(BC1504="","",IF(BC1504&gt;0,COUNT($AY$2:AY1504),""))</f>
        <v/>
      </c>
      <c r="AY1504" s="24" t="str">
        <f t="shared" si="426"/>
        <v/>
      </c>
      <c r="AZ1504" s="24" t="str">
        <f>IF(AND($BB$1=5,$BC$1=AH1504),'Data Entry'!C1509,"")</f>
        <v/>
      </c>
      <c r="BA1504" s="24" t="str">
        <f>IF(AND($BB$1=5,AG1504=5,$BC$1=AH1504),'Data Entry'!D1509,"")</f>
        <v/>
      </c>
      <c r="BB1504" s="24" t="str">
        <f t="shared" si="427"/>
        <v/>
      </c>
      <c r="BC1504" s="24" t="str">
        <f>IF(AND($BB$1=5,AG1504=5,$BC$1=AH1504),'Data Entry'!F1509,"")</f>
        <v/>
      </c>
      <c r="BD1504" s="24" t="str">
        <f t="shared" si="428"/>
        <v/>
      </c>
      <c r="BE1504" s="24" t="str">
        <f>IF(AND($BB$1=5,AG1504=5,$BC$1=AH1504),'Data Entry'!G1509,"")</f>
        <v/>
      </c>
      <c r="BF1504" s="24" t="str">
        <f t="shared" si="429"/>
        <v/>
      </c>
      <c r="BG1504" s="24" t="str">
        <f t="shared" si="430"/>
        <v/>
      </c>
      <c r="BH1504" s="24" t="str">
        <f>IF(AND($BB$1=5,AG1504=5,$BC$1=AH1504),'Data Entry'!E1509,"")</f>
        <v/>
      </c>
      <c r="BI1504" s="24" t="str">
        <f>IF(AND($BB$1=5,AG1504=5,$BC$1=AH1504),'Data Entry'!H1509,"")</f>
        <v/>
      </c>
      <c r="BJ1504" s="24" t="str">
        <f>IF(AND($BB$1=5,AG1504=5,$BC$1=AH1504),'Data Entry'!I1509,"")</f>
        <v/>
      </c>
      <c r="BK1504" s="24" t="str">
        <f t="shared" si="431"/>
        <v/>
      </c>
      <c r="BL1504" s="24" t="str">
        <f t="shared" si="432"/>
        <v/>
      </c>
      <c r="BM1504" s="24" t="str">
        <f t="shared" si="433"/>
        <v/>
      </c>
      <c r="BN1504" s="24" t="str">
        <f t="shared" si="434"/>
        <v/>
      </c>
    </row>
    <row r="1505" spans="1:66">
      <c r="A1505" s="20"/>
      <c r="B1505" s="20"/>
      <c r="C1505" s="20"/>
      <c r="D1505" s="20"/>
      <c r="E1505" s="20"/>
      <c r="F1505" s="20"/>
      <c r="G1505" s="20"/>
      <c r="H1505" s="20"/>
      <c r="I1505" s="20"/>
      <c r="J1505" s="20"/>
      <c r="K1505" s="20"/>
      <c r="L1505" s="20"/>
      <c r="M1505" s="20"/>
      <c r="N1505" s="20"/>
      <c r="O1505" s="20"/>
      <c r="P1505" s="20"/>
      <c r="Q1505" s="20"/>
      <c r="R1505" s="20"/>
      <c r="S1505" s="20"/>
      <c r="T1505" s="20"/>
      <c r="U1505" s="20"/>
      <c r="V1505" s="20"/>
      <c r="W1505" s="20"/>
      <c r="X1505" s="20"/>
      <c r="Y1505" s="20"/>
      <c r="Z1505" s="20"/>
      <c r="AA1505" s="20"/>
      <c r="AB1505" s="20"/>
      <c r="AC1505" s="20"/>
      <c r="AD1505" s="20"/>
      <c r="AE1505" s="27"/>
      <c r="AF1505" t="str">
        <f>IF(AK1505="","",IF(AK1505&gt;0,COUNT($AG$2:AG1505),""))</f>
        <v/>
      </c>
      <c r="AG1505" s="24">
        <f t="shared" si="417"/>
        <v>5</v>
      </c>
      <c r="AH1505" s="24">
        <f>IF(AND($AJ$1=5),'Data Entry'!C1510,"")</f>
        <v>0</v>
      </c>
      <c r="AI1505" s="24">
        <f>IF(AND($AJ$1=5),'Data Entry'!D1510,"")</f>
        <v>0</v>
      </c>
      <c r="AJ1505" s="24" t="str">
        <f t="shared" si="418"/>
        <v/>
      </c>
      <c r="AK1505" s="24">
        <f>IF(AND($AJ$1=5),'Data Entry'!F1510,"")</f>
        <v>0</v>
      </c>
      <c r="AL1505" s="24" t="str">
        <f t="shared" si="419"/>
        <v/>
      </c>
      <c r="AM1505" s="24">
        <f>IF(AND($AJ$1=5),'Data Entry'!G1510,"")</f>
        <v>0</v>
      </c>
      <c r="AN1505" s="24" t="str">
        <f t="shared" si="420"/>
        <v/>
      </c>
      <c r="AO1505" s="24" t="str">
        <f t="shared" si="421"/>
        <v/>
      </c>
      <c r="AP1505" s="24">
        <f>IF(AND($AJ$1=5),'Data Entry'!E1510,"")</f>
        <v>0</v>
      </c>
      <c r="AQ1505" s="24">
        <f>IF(AND($AJ$1=5),'Data Entry'!H1510,"")</f>
        <v>0</v>
      </c>
      <c r="AR1505" s="24">
        <f>IF(AND($AJ$1=5),'Data Entry'!I1510,"")</f>
        <v>0</v>
      </c>
      <c r="AS1505" s="24" t="str">
        <f t="shared" si="422"/>
        <v/>
      </c>
      <c r="AT1505" s="24" t="str">
        <f t="shared" si="423"/>
        <v/>
      </c>
      <c r="AU1505" s="24" t="str">
        <f t="shared" si="424"/>
        <v/>
      </c>
      <c r="AV1505" s="24" t="str">
        <f t="shared" si="425"/>
        <v/>
      </c>
      <c r="AX1505" t="str">
        <f>IF(BC1505="","",IF(BC1505&gt;0,COUNT($AY$2:AY1505),""))</f>
        <v/>
      </c>
      <c r="AY1505" s="24" t="str">
        <f t="shared" si="426"/>
        <v/>
      </c>
      <c r="AZ1505" s="24" t="str">
        <f>IF(AND($BB$1=5,$BC$1=AH1505),'Data Entry'!C1510,"")</f>
        <v/>
      </c>
      <c r="BA1505" s="24" t="str">
        <f>IF(AND($BB$1=5,AG1505=5,$BC$1=AH1505),'Data Entry'!D1510,"")</f>
        <v/>
      </c>
      <c r="BB1505" s="24" t="str">
        <f t="shared" si="427"/>
        <v/>
      </c>
      <c r="BC1505" s="24" t="str">
        <f>IF(AND($BB$1=5,AG1505=5,$BC$1=AH1505),'Data Entry'!F1510,"")</f>
        <v/>
      </c>
      <c r="BD1505" s="24" t="str">
        <f t="shared" si="428"/>
        <v/>
      </c>
      <c r="BE1505" s="24" t="str">
        <f>IF(AND($BB$1=5,AG1505=5,$BC$1=AH1505),'Data Entry'!G1510,"")</f>
        <v/>
      </c>
      <c r="BF1505" s="24" t="str">
        <f t="shared" si="429"/>
        <v/>
      </c>
      <c r="BG1505" s="24" t="str">
        <f t="shared" si="430"/>
        <v/>
      </c>
      <c r="BH1505" s="24" t="str">
        <f>IF(AND($BB$1=5,AG1505=5,$BC$1=AH1505),'Data Entry'!E1510,"")</f>
        <v/>
      </c>
      <c r="BI1505" s="24" t="str">
        <f>IF(AND($BB$1=5,AG1505=5,$BC$1=AH1505),'Data Entry'!H1510,"")</f>
        <v/>
      </c>
      <c r="BJ1505" s="24" t="str">
        <f>IF(AND($BB$1=5,AG1505=5,$BC$1=AH1505),'Data Entry'!I1510,"")</f>
        <v/>
      </c>
      <c r="BK1505" s="24" t="str">
        <f t="shared" si="431"/>
        <v/>
      </c>
      <c r="BL1505" s="24" t="str">
        <f t="shared" si="432"/>
        <v/>
      </c>
      <c r="BM1505" s="24" t="str">
        <f t="shared" si="433"/>
        <v/>
      </c>
      <c r="BN1505" s="24" t="str">
        <f t="shared" si="434"/>
        <v/>
      </c>
    </row>
    <row r="1506" spans="1:66">
      <c r="A1506" s="20"/>
      <c r="B1506" s="20"/>
      <c r="C1506" s="20"/>
      <c r="D1506" s="20"/>
      <c r="E1506" s="20"/>
      <c r="F1506" s="20"/>
      <c r="G1506" s="20"/>
      <c r="H1506" s="20"/>
      <c r="I1506" s="20"/>
      <c r="J1506" s="20"/>
      <c r="K1506" s="20"/>
      <c r="L1506" s="20"/>
      <c r="M1506" s="20"/>
      <c r="N1506" s="20"/>
      <c r="O1506" s="20"/>
      <c r="P1506" s="20"/>
      <c r="Q1506" s="20"/>
      <c r="R1506" s="20"/>
      <c r="S1506" s="20"/>
      <c r="T1506" s="20"/>
      <c r="U1506" s="20"/>
      <c r="V1506" s="20"/>
      <c r="W1506" s="20"/>
      <c r="X1506" s="20"/>
      <c r="Y1506" s="20"/>
      <c r="Z1506" s="20"/>
      <c r="AA1506" s="20"/>
      <c r="AB1506" s="20"/>
      <c r="AC1506" s="20"/>
      <c r="AD1506" s="20"/>
      <c r="AE1506" s="27"/>
      <c r="AF1506" t="str">
        <f>IF(AK1506="","",IF(AK1506&gt;0,COUNT($AG$2:AG1506),""))</f>
        <v/>
      </c>
      <c r="AG1506" s="24">
        <f t="shared" si="417"/>
        <v>5</v>
      </c>
      <c r="AH1506" s="24">
        <f>IF(AND($AJ$1=5),'Data Entry'!C1511,"")</f>
        <v>0</v>
      </c>
      <c r="AI1506" s="24">
        <f>IF(AND($AJ$1=5),'Data Entry'!D1511,"")</f>
        <v>0</v>
      </c>
      <c r="AJ1506" s="24" t="str">
        <f t="shared" si="418"/>
        <v/>
      </c>
      <c r="AK1506" s="24">
        <f>IF(AND($AJ$1=5),'Data Entry'!F1511,"")</f>
        <v>0</v>
      </c>
      <c r="AL1506" s="24" t="str">
        <f t="shared" si="419"/>
        <v/>
      </c>
      <c r="AM1506" s="24">
        <f>IF(AND($AJ$1=5),'Data Entry'!G1511,"")</f>
        <v>0</v>
      </c>
      <c r="AN1506" s="24" t="str">
        <f t="shared" si="420"/>
        <v/>
      </c>
      <c r="AO1506" s="24" t="str">
        <f t="shared" si="421"/>
        <v/>
      </c>
      <c r="AP1506" s="24">
        <f>IF(AND($AJ$1=5),'Data Entry'!E1511,"")</f>
        <v>0</v>
      </c>
      <c r="AQ1506" s="24">
        <f>IF(AND($AJ$1=5),'Data Entry'!H1511,"")</f>
        <v>0</v>
      </c>
      <c r="AR1506" s="24">
        <f>IF(AND($AJ$1=5),'Data Entry'!I1511,"")</f>
        <v>0</v>
      </c>
      <c r="AS1506" s="24" t="str">
        <f t="shared" si="422"/>
        <v/>
      </c>
      <c r="AT1506" s="24" t="str">
        <f t="shared" si="423"/>
        <v/>
      </c>
      <c r="AU1506" s="24" t="str">
        <f t="shared" si="424"/>
        <v/>
      </c>
      <c r="AV1506" s="24" t="str">
        <f t="shared" si="425"/>
        <v/>
      </c>
      <c r="AX1506" t="str">
        <f>IF(BC1506="","",IF(BC1506&gt;0,COUNT($AY$2:AY1506),""))</f>
        <v/>
      </c>
      <c r="AY1506" s="24" t="str">
        <f t="shared" si="426"/>
        <v/>
      </c>
      <c r="AZ1506" s="24" t="str">
        <f>IF(AND($BB$1=5,$BC$1=AH1506),'Data Entry'!C1511,"")</f>
        <v/>
      </c>
      <c r="BA1506" s="24" t="str">
        <f>IF(AND($BB$1=5,AG1506=5,$BC$1=AH1506),'Data Entry'!D1511,"")</f>
        <v/>
      </c>
      <c r="BB1506" s="24" t="str">
        <f t="shared" si="427"/>
        <v/>
      </c>
      <c r="BC1506" s="24" t="str">
        <f>IF(AND($BB$1=5,AG1506=5,$BC$1=AH1506),'Data Entry'!F1511,"")</f>
        <v/>
      </c>
      <c r="BD1506" s="24" t="str">
        <f t="shared" si="428"/>
        <v/>
      </c>
      <c r="BE1506" s="24" t="str">
        <f>IF(AND($BB$1=5,AG1506=5,$BC$1=AH1506),'Data Entry'!G1511,"")</f>
        <v/>
      </c>
      <c r="BF1506" s="24" t="str">
        <f t="shared" si="429"/>
        <v/>
      </c>
      <c r="BG1506" s="24" t="str">
        <f t="shared" si="430"/>
        <v/>
      </c>
      <c r="BH1506" s="24" t="str">
        <f>IF(AND($BB$1=5,AG1506=5,$BC$1=AH1506),'Data Entry'!E1511,"")</f>
        <v/>
      </c>
      <c r="BI1506" s="24" t="str">
        <f>IF(AND($BB$1=5,AG1506=5,$BC$1=AH1506),'Data Entry'!H1511,"")</f>
        <v/>
      </c>
      <c r="BJ1506" s="24" t="str">
        <f>IF(AND($BB$1=5,AG1506=5,$BC$1=AH1506),'Data Entry'!I1511,"")</f>
        <v/>
      </c>
      <c r="BK1506" s="24" t="str">
        <f t="shared" si="431"/>
        <v/>
      </c>
      <c r="BL1506" s="24" t="str">
        <f t="shared" si="432"/>
        <v/>
      </c>
      <c r="BM1506" s="24" t="str">
        <f t="shared" si="433"/>
        <v/>
      </c>
      <c r="BN1506" s="24" t="str">
        <f t="shared" si="434"/>
        <v/>
      </c>
    </row>
    <row r="1507" spans="1:66">
      <c r="A1507" s="20"/>
      <c r="B1507" s="20"/>
      <c r="C1507" s="20"/>
      <c r="D1507" s="20"/>
      <c r="E1507" s="20"/>
      <c r="F1507" s="20"/>
      <c r="G1507" s="20"/>
      <c r="H1507" s="20"/>
      <c r="I1507" s="20"/>
      <c r="J1507" s="20"/>
      <c r="K1507" s="20"/>
      <c r="L1507" s="20"/>
      <c r="M1507" s="20"/>
      <c r="N1507" s="20"/>
      <c r="O1507" s="20"/>
      <c r="P1507" s="20"/>
      <c r="Q1507" s="20"/>
      <c r="R1507" s="20"/>
      <c r="S1507" s="20"/>
      <c r="T1507" s="20"/>
      <c r="U1507" s="20"/>
      <c r="V1507" s="20"/>
      <c r="W1507" s="20"/>
      <c r="X1507" s="20"/>
      <c r="Y1507" s="20"/>
      <c r="Z1507" s="20"/>
      <c r="AA1507" s="20"/>
      <c r="AB1507" s="20"/>
      <c r="AC1507" s="20"/>
      <c r="AD1507" s="20"/>
      <c r="AE1507" s="27"/>
      <c r="AF1507" t="str">
        <f>IF(AK1507="","",IF(AK1507&gt;0,COUNT($AG$2:AG1507),""))</f>
        <v/>
      </c>
      <c r="AG1507" s="24">
        <f t="shared" si="417"/>
        <v>5</v>
      </c>
      <c r="AH1507" s="24">
        <f>IF(AND($AJ$1=5),'Data Entry'!C1512,"")</f>
        <v>0</v>
      </c>
      <c r="AI1507" s="24">
        <f>IF(AND($AJ$1=5),'Data Entry'!D1512,"")</f>
        <v>0</v>
      </c>
      <c r="AJ1507" s="24" t="str">
        <f t="shared" si="418"/>
        <v/>
      </c>
      <c r="AK1507" s="24">
        <f>IF(AND($AJ$1=5),'Data Entry'!F1512,"")</f>
        <v>0</v>
      </c>
      <c r="AL1507" s="24" t="str">
        <f t="shared" si="419"/>
        <v/>
      </c>
      <c r="AM1507" s="24">
        <f>IF(AND($AJ$1=5),'Data Entry'!G1512,"")</f>
        <v>0</v>
      </c>
      <c r="AN1507" s="24" t="str">
        <f t="shared" si="420"/>
        <v/>
      </c>
      <c r="AO1507" s="24" t="str">
        <f t="shared" si="421"/>
        <v/>
      </c>
      <c r="AP1507" s="24">
        <f>IF(AND($AJ$1=5),'Data Entry'!E1512,"")</f>
        <v>0</v>
      </c>
      <c r="AQ1507" s="24">
        <f>IF(AND($AJ$1=5),'Data Entry'!H1512,"")</f>
        <v>0</v>
      </c>
      <c r="AR1507" s="24">
        <f>IF(AND($AJ$1=5),'Data Entry'!I1512,"")</f>
        <v>0</v>
      </c>
      <c r="AS1507" s="24" t="str">
        <f t="shared" si="422"/>
        <v/>
      </c>
      <c r="AT1507" s="24" t="str">
        <f t="shared" si="423"/>
        <v/>
      </c>
      <c r="AU1507" s="24" t="str">
        <f t="shared" si="424"/>
        <v/>
      </c>
      <c r="AV1507" s="24" t="str">
        <f t="shared" si="425"/>
        <v/>
      </c>
      <c r="AX1507" t="str">
        <f>IF(BC1507="","",IF(BC1507&gt;0,COUNT($AY$2:AY1507),""))</f>
        <v/>
      </c>
      <c r="AY1507" s="24" t="str">
        <f t="shared" si="426"/>
        <v/>
      </c>
      <c r="AZ1507" s="24" t="str">
        <f>IF(AND($BB$1=5,$BC$1=AH1507),'Data Entry'!C1512,"")</f>
        <v/>
      </c>
      <c r="BA1507" s="24" t="str">
        <f>IF(AND($BB$1=5,AG1507=5,$BC$1=AH1507),'Data Entry'!D1512,"")</f>
        <v/>
      </c>
      <c r="BB1507" s="24" t="str">
        <f t="shared" si="427"/>
        <v/>
      </c>
      <c r="BC1507" s="24" t="str">
        <f>IF(AND($BB$1=5,AG1507=5,$BC$1=AH1507),'Data Entry'!F1512,"")</f>
        <v/>
      </c>
      <c r="BD1507" s="24" t="str">
        <f t="shared" si="428"/>
        <v/>
      </c>
      <c r="BE1507" s="24" t="str">
        <f>IF(AND($BB$1=5,AG1507=5,$BC$1=AH1507),'Data Entry'!G1512,"")</f>
        <v/>
      </c>
      <c r="BF1507" s="24" t="str">
        <f t="shared" si="429"/>
        <v/>
      </c>
      <c r="BG1507" s="24" t="str">
        <f t="shared" si="430"/>
        <v/>
      </c>
      <c r="BH1507" s="24" t="str">
        <f>IF(AND($BB$1=5,AG1507=5,$BC$1=AH1507),'Data Entry'!E1512,"")</f>
        <v/>
      </c>
      <c r="BI1507" s="24" t="str">
        <f>IF(AND($BB$1=5,AG1507=5,$BC$1=AH1507),'Data Entry'!H1512,"")</f>
        <v/>
      </c>
      <c r="BJ1507" s="24" t="str">
        <f>IF(AND($BB$1=5,AG1507=5,$BC$1=AH1507),'Data Entry'!I1512,"")</f>
        <v/>
      </c>
      <c r="BK1507" s="24" t="str">
        <f t="shared" si="431"/>
        <v/>
      </c>
      <c r="BL1507" s="24" t="str">
        <f t="shared" si="432"/>
        <v/>
      </c>
      <c r="BM1507" s="24" t="str">
        <f t="shared" si="433"/>
        <v/>
      </c>
      <c r="BN1507" s="24" t="str">
        <f t="shared" si="434"/>
        <v/>
      </c>
    </row>
    <row r="1508" spans="1:66">
      <c r="A1508" s="20"/>
      <c r="B1508" s="20"/>
      <c r="C1508" s="20"/>
      <c r="D1508" s="20"/>
      <c r="E1508" s="20"/>
      <c r="F1508" s="20"/>
      <c r="G1508" s="20"/>
      <c r="H1508" s="20"/>
      <c r="I1508" s="20"/>
      <c r="J1508" s="20"/>
      <c r="K1508" s="20"/>
      <c r="L1508" s="20"/>
      <c r="M1508" s="20"/>
      <c r="N1508" s="20"/>
      <c r="O1508" s="20"/>
      <c r="P1508" s="20"/>
      <c r="Q1508" s="20"/>
      <c r="R1508" s="20"/>
      <c r="S1508" s="20"/>
      <c r="T1508" s="20"/>
      <c r="U1508" s="20"/>
      <c r="V1508" s="20"/>
      <c r="W1508" s="20"/>
      <c r="X1508" s="20"/>
      <c r="Y1508" s="20"/>
      <c r="Z1508" s="20"/>
      <c r="AA1508" s="20"/>
      <c r="AB1508" s="20"/>
      <c r="AC1508" s="20"/>
      <c r="AD1508" s="20"/>
      <c r="AE1508" s="27"/>
      <c r="AF1508" t="str">
        <f>IF(AK1508="","",IF(AK1508&gt;0,COUNT($AG$2:AG1508),""))</f>
        <v/>
      </c>
      <c r="AG1508" s="24">
        <f t="shared" si="417"/>
        <v>5</v>
      </c>
      <c r="AH1508" s="24">
        <f>IF(AND($AJ$1=5),'Data Entry'!C1513,"")</f>
        <v>0</v>
      </c>
      <c r="AI1508" s="24">
        <f>IF(AND($AJ$1=5),'Data Entry'!D1513,"")</f>
        <v>0</v>
      </c>
      <c r="AJ1508" s="24" t="str">
        <f t="shared" si="418"/>
        <v/>
      </c>
      <c r="AK1508" s="24">
        <f>IF(AND($AJ$1=5),'Data Entry'!F1513,"")</f>
        <v>0</v>
      </c>
      <c r="AL1508" s="24" t="str">
        <f t="shared" si="419"/>
        <v/>
      </c>
      <c r="AM1508" s="24">
        <f>IF(AND($AJ$1=5),'Data Entry'!G1513,"")</f>
        <v>0</v>
      </c>
      <c r="AN1508" s="24" t="str">
        <f t="shared" si="420"/>
        <v/>
      </c>
      <c r="AO1508" s="24" t="str">
        <f t="shared" si="421"/>
        <v/>
      </c>
      <c r="AP1508" s="24">
        <f>IF(AND($AJ$1=5),'Data Entry'!E1513,"")</f>
        <v>0</v>
      </c>
      <c r="AQ1508" s="24">
        <f>IF(AND($AJ$1=5),'Data Entry'!H1513,"")</f>
        <v>0</v>
      </c>
      <c r="AR1508" s="24">
        <f>IF(AND($AJ$1=5),'Data Entry'!I1513,"")</f>
        <v>0</v>
      </c>
      <c r="AS1508" s="24" t="str">
        <f t="shared" si="422"/>
        <v/>
      </c>
      <c r="AT1508" s="24" t="str">
        <f t="shared" si="423"/>
        <v/>
      </c>
      <c r="AU1508" s="24" t="str">
        <f t="shared" si="424"/>
        <v/>
      </c>
      <c r="AV1508" s="24" t="str">
        <f t="shared" si="425"/>
        <v/>
      </c>
      <c r="AX1508" t="str">
        <f>IF(BC1508="","",IF(BC1508&gt;0,COUNT($AY$2:AY1508),""))</f>
        <v/>
      </c>
      <c r="AY1508" s="24" t="str">
        <f t="shared" si="426"/>
        <v/>
      </c>
      <c r="AZ1508" s="24" t="str">
        <f>IF(AND($BB$1=5,$BC$1=AH1508),'Data Entry'!C1513,"")</f>
        <v/>
      </c>
      <c r="BA1508" s="24" t="str">
        <f>IF(AND($BB$1=5,AG1508=5,$BC$1=AH1508),'Data Entry'!D1513,"")</f>
        <v/>
      </c>
      <c r="BB1508" s="24" t="str">
        <f t="shared" si="427"/>
        <v/>
      </c>
      <c r="BC1508" s="24" t="str">
        <f>IF(AND($BB$1=5,AG1508=5,$BC$1=AH1508),'Data Entry'!F1513,"")</f>
        <v/>
      </c>
      <c r="BD1508" s="24" t="str">
        <f t="shared" si="428"/>
        <v/>
      </c>
      <c r="BE1508" s="24" t="str">
        <f>IF(AND($BB$1=5,AG1508=5,$BC$1=AH1508),'Data Entry'!G1513,"")</f>
        <v/>
      </c>
      <c r="BF1508" s="24" t="str">
        <f t="shared" si="429"/>
        <v/>
      </c>
      <c r="BG1508" s="24" t="str">
        <f t="shared" si="430"/>
        <v/>
      </c>
      <c r="BH1508" s="24" t="str">
        <f>IF(AND($BB$1=5,AG1508=5,$BC$1=AH1508),'Data Entry'!E1513,"")</f>
        <v/>
      </c>
      <c r="BI1508" s="24" t="str">
        <f>IF(AND($BB$1=5,AG1508=5,$BC$1=AH1508),'Data Entry'!H1513,"")</f>
        <v/>
      </c>
      <c r="BJ1508" s="24" t="str">
        <f>IF(AND($BB$1=5,AG1508=5,$BC$1=AH1508),'Data Entry'!I1513,"")</f>
        <v/>
      </c>
      <c r="BK1508" s="24" t="str">
        <f t="shared" si="431"/>
        <v/>
      </c>
      <c r="BL1508" s="24" t="str">
        <f t="shared" si="432"/>
        <v/>
      </c>
      <c r="BM1508" s="24" t="str">
        <f t="shared" si="433"/>
        <v/>
      </c>
      <c r="BN1508" s="24" t="str">
        <f t="shared" si="434"/>
        <v/>
      </c>
    </row>
    <row r="1509" spans="1:66">
      <c r="A1509" s="20"/>
      <c r="B1509" s="20"/>
      <c r="C1509" s="20"/>
      <c r="D1509" s="20"/>
      <c r="E1509" s="20"/>
      <c r="F1509" s="20"/>
      <c r="G1509" s="20"/>
      <c r="H1509" s="20"/>
      <c r="I1509" s="20"/>
      <c r="J1509" s="20"/>
      <c r="K1509" s="20"/>
      <c r="L1509" s="20"/>
      <c r="M1509" s="20"/>
      <c r="N1509" s="20"/>
      <c r="O1509" s="20"/>
      <c r="P1509" s="20"/>
      <c r="Q1509" s="20"/>
      <c r="R1509" s="20"/>
      <c r="S1509" s="20"/>
      <c r="T1509" s="20"/>
      <c r="U1509" s="20"/>
      <c r="V1509" s="20"/>
      <c r="W1509" s="20"/>
      <c r="X1509" s="20"/>
      <c r="Y1509" s="20"/>
      <c r="Z1509" s="20"/>
      <c r="AA1509" s="20"/>
      <c r="AB1509" s="20"/>
      <c r="AC1509" s="20"/>
      <c r="AD1509" s="20"/>
      <c r="AE1509" s="27"/>
      <c r="AF1509" t="str">
        <f>IF(AK1509="","",IF(AK1509&gt;0,COUNT($AG$2:AG1509),""))</f>
        <v/>
      </c>
      <c r="AG1509" s="24">
        <f t="shared" si="417"/>
        <v>5</v>
      </c>
      <c r="AH1509" s="24">
        <f>IF(AND($AJ$1=5),'Data Entry'!C1514,"")</f>
        <v>0</v>
      </c>
      <c r="AI1509" s="24">
        <f>IF(AND($AJ$1=5),'Data Entry'!D1514,"")</f>
        <v>0</v>
      </c>
      <c r="AJ1509" s="24" t="str">
        <f t="shared" si="418"/>
        <v/>
      </c>
      <c r="AK1509" s="24">
        <f>IF(AND($AJ$1=5),'Data Entry'!F1514,"")</f>
        <v>0</v>
      </c>
      <c r="AL1509" s="24" t="str">
        <f t="shared" si="419"/>
        <v/>
      </c>
      <c r="AM1509" s="24">
        <f>IF(AND($AJ$1=5),'Data Entry'!G1514,"")</f>
        <v>0</v>
      </c>
      <c r="AN1509" s="24" t="str">
        <f t="shared" si="420"/>
        <v/>
      </c>
      <c r="AO1509" s="24" t="str">
        <f t="shared" si="421"/>
        <v/>
      </c>
      <c r="AP1509" s="24">
        <f>IF(AND($AJ$1=5),'Data Entry'!E1514,"")</f>
        <v>0</v>
      </c>
      <c r="AQ1509" s="24">
        <f>IF(AND($AJ$1=5),'Data Entry'!H1514,"")</f>
        <v>0</v>
      </c>
      <c r="AR1509" s="24">
        <f>IF(AND($AJ$1=5),'Data Entry'!I1514,"")</f>
        <v>0</v>
      </c>
      <c r="AS1509" s="24" t="str">
        <f t="shared" si="422"/>
        <v/>
      </c>
      <c r="AT1509" s="24" t="str">
        <f t="shared" si="423"/>
        <v/>
      </c>
      <c r="AU1509" s="24" t="str">
        <f t="shared" si="424"/>
        <v/>
      </c>
      <c r="AV1509" s="24" t="str">
        <f t="shared" si="425"/>
        <v/>
      </c>
      <c r="AX1509" t="str">
        <f>IF(BC1509="","",IF(BC1509&gt;0,COUNT($AY$2:AY1509),""))</f>
        <v/>
      </c>
      <c r="AY1509" s="24" t="str">
        <f t="shared" si="426"/>
        <v/>
      </c>
      <c r="AZ1509" s="24" t="str">
        <f>IF(AND($BB$1=5,$BC$1=AH1509),'Data Entry'!C1514,"")</f>
        <v/>
      </c>
      <c r="BA1509" s="24" t="str">
        <f>IF(AND($BB$1=5,AG1509=5,$BC$1=AH1509),'Data Entry'!D1514,"")</f>
        <v/>
      </c>
      <c r="BB1509" s="24" t="str">
        <f t="shared" si="427"/>
        <v/>
      </c>
      <c r="BC1509" s="24" t="str">
        <f>IF(AND($BB$1=5,AG1509=5,$BC$1=AH1509),'Data Entry'!F1514,"")</f>
        <v/>
      </c>
      <c r="BD1509" s="24" t="str">
        <f t="shared" si="428"/>
        <v/>
      </c>
      <c r="BE1509" s="24" t="str">
        <f>IF(AND($BB$1=5,AG1509=5,$BC$1=AH1509),'Data Entry'!G1514,"")</f>
        <v/>
      </c>
      <c r="BF1509" s="24" t="str">
        <f t="shared" si="429"/>
        <v/>
      </c>
      <c r="BG1509" s="24" t="str">
        <f t="shared" si="430"/>
        <v/>
      </c>
      <c r="BH1509" s="24" t="str">
        <f>IF(AND($BB$1=5,AG1509=5,$BC$1=AH1509),'Data Entry'!E1514,"")</f>
        <v/>
      </c>
      <c r="BI1509" s="24" t="str">
        <f>IF(AND($BB$1=5,AG1509=5,$BC$1=AH1509),'Data Entry'!H1514,"")</f>
        <v/>
      </c>
      <c r="BJ1509" s="24" t="str">
        <f>IF(AND($BB$1=5,AG1509=5,$BC$1=AH1509),'Data Entry'!I1514,"")</f>
        <v/>
      </c>
      <c r="BK1509" s="24" t="str">
        <f t="shared" si="431"/>
        <v/>
      </c>
      <c r="BL1509" s="24" t="str">
        <f t="shared" si="432"/>
        <v/>
      </c>
      <c r="BM1509" s="24" t="str">
        <f t="shared" si="433"/>
        <v/>
      </c>
      <c r="BN1509" s="24" t="str">
        <f t="shared" si="434"/>
        <v/>
      </c>
    </row>
    <row r="1510" spans="1:66">
      <c r="A1510" s="20"/>
      <c r="B1510" s="20"/>
      <c r="C1510" s="20"/>
      <c r="D1510" s="20"/>
      <c r="E1510" s="20"/>
      <c r="F1510" s="20"/>
      <c r="G1510" s="20"/>
      <c r="H1510" s="20"/>
      <c r="I1510" s="20"/>
      <c r="J1510" s="20"/>
      <c r="K1510" s="20"/>
      <c r="L1510" s="20"/>
      <c r="M1510" s="20"/>
      <c r="N1510" s="20"/>
      <c r="O1510" s="20"/>
      <c r="P1510" s="20"/>
      <c r="Q1510" s="20"/>
      <c r="R1510" s="20"/>
      <c r="S1510" s="20"/>
      <c r="T1510" s="20"/>
      <c r="U1510" s="20"/>
      <c r="V1510" s="20"/>
      <c r="W1510" s="20"/>
      <c r="X1510" s="20"/>
      <c r="Y1510" s="20"/>
      <c r="Z1510" s="20"/>
      <c r="AA1510" s="20"/>
      <c r="AB1510" s="20"/>
      <c r="AC1510" s="20"/>
      <c r="AD1510" s="20"/>
      <c r="AE1510" s="27"/>
      <c r="AF1510" t="str">
        <f>IF(AK1510="","",IF(AK1510&gt;0,COUNT($AG$2:AG1510),""))</f>
        <v/>
      </c>
      <c r="AG1510" s="24">
        <f t="shared" si="417"/>
        <v>5</v>
      </c>
      <c r="AH1510" s="24">
        <f>IF(AND($AJ$1=5),'Data Entry'!C1515,"")</f>
        <v>0</v>
      </c>
      <c r="AI1510" s="24">
        <f>IF(AND($AJ$1=5),'Data Entry'!D1515,"")</f>
        <v>0</v>
      </c>
      <c r="AJ1510" s="24" t="str">
        <f t="shared" si="418"/>
        <v/>
      </c>
      <c r="AK1510" s="24">
        <f>IF(AND($AJ$1=5),'Data Entry'!F1515,"")</f>
        <v>0</v>
      </c>
      <c r="AL1510" s="24" t="str">
        <f t="shared" si="419"/>
        <v/>
      </c>
      <c r="AM1510" s="24">
        <f>IF(AND($AJ$1=5),'Data Entry'!G1515,"")</f>
        <v>0</v>
      </c>
      <c r="AN1510" s="24" t="str">
        <f t="shared" si="420"/>
        <v/>
      </c>
      <c r="AO1510" s="24" t="str">
        <f t="shared" si="421"/>
        <v/>
      </c>
      <c r="AP1510" s="24">
        <f>IF(AND($AJ$1=5),'Data Entry'!E1515,"")</f>
        <v>0</v>
      </c>
      <c r="AQ1510" s="24">
        <f>IF(AND($AJ$1=5),'Data Entry'!H1515,"")</f>
        <v>0</v>
      </c>
      <c r="AR1510" s="24">
        <f>IF(AND($AJ$1=5),'Data Entry'!I1515,"")</f>
        <v>0</v>
      </c>
      <c r="AS1510" s="24" t="str">
        <f t="shared" si="422"/>
        <v/>
      </c>
      <c r="AT1510" s="24" t="str">
        <f t="shared" si="423"/>
        <v/>
      </c>
      <c r="AU1510" s="24" t="str">
        <f t="shared" si="424"/>
        <v/>
      </c>
      <c r="AV1510" s="24" t="str">
        <f t="shared" si="425"/>
        <v/>
      </c>
      <c r="AX1510" t="str">
        <f>IF(BC1510="","",IF(BC1510&gt;0,COUNT($AY$2:AY1510),""))</f>
        <v/>
      </c>
      <c r="AY1510" s="24" t="str">
        <f t="shared" si="426"/>
        <v/>
      </c>
      <c r="AZ1510" s="24" t="str">
        <f>IF(AND($BB$1=5,$BC$1=AH1510),'Data Entry'!C1515,"")</f>
        <v/>
      </c>
      <c r="BA1510" s="24" t="str">
        <f>IF(AND($BB$1=5,AG1510=5,$BC$1=AH1510),'Data Entry'!D1515,"")</f>
        <v/>
      </c>
      <c r="BB1510" s="24" t="str">
        <f t="shared" si="427"/>
        <v/>
      </c>
      <c r="BC1510" s="24" t="str">
        <f>IF(AND($BB$1=5,AG1510=5,$BC$1=AH1510),'Data Entry'!F1515,"")</f>
        <v/>
      </c>
      <c r="BD1510" s="24" t="str">
        <f t="shared" si="428"/>
        <v/>
      </c>
      <c r="BE1510" s="24" t="str">
        <f>IF(AND($BB$1=5,AG1510=5,$BC$1=AH1510),'Data Entry'!G1515,"")</f>
        <v/>
      </c>
      <c r="BF1510" s="24" t="str">
        <f t="shared" si="429"/>
        <v/>
      </c>
      <c r="BG1510" s="24" t="str">
        <f t="shared" si="430"/>
        <v/>
      </c>
      <c r="BH1510" s="24" t="str">
        <f>IF(AND($BB$1=5,AG1510=5,$BC$1=AH1510),'Data Entry'!E1515,"")</f>
        <v/>
      </c>
      <c r="BI1510" s="24" t="str">
        <f>IF(AND($BB$1=5,AG1510=5,$BC$1=AH1510),'Data Entry'!H1515,"")</f>
        <v/>
      </c>
      <c r="BJ1510" s="24" t="str">
        <f>IF(AND($BB$1=5,AG1510=5,$BC$1=AH1510),'Data Entry'!I1515,"")</f>
        <v/>
      </c>
      <c r="BK1510" s="24" t="str">
        <f t="shared" si="431"/>
        <v/>
      </c>
      <c r="BL1510" s="24" t="str">
        <f t="shared" si="432"/>
        <v/>
      </c>
      <c r="BM1510" s="24" t="str">
        <f t="shared" si="433"/>
        <v/>
      </c>
      <c r="BN1510" s="24" t="str">
        <f t="shared" si="434"/>
        <v/>
      </c>
    </row>
    <row r="1511" spans="1:66">
      <c r="A1511" s="20"/>
      <c r="B1511" s="20"/>
      <c r="C1511" s="20"/>
      <c r="D1511" s="20"/>
      <c r="E1511" s="20"/>
      <c r="F1511" s="20"/>
      <c r="G1511" s="20"/>
      <c r="H1511" s="20"/>
      <c r="I1511" s="20"/>
      <c r="J1511" s="20"/>
      <c r="K1511" s="20"/>
      <c r="L1511" s="20"/>
      <c r="M1511" s="20"/>
      <c r="N1511" s="20"/>
      <c r="O1511" s="20"/>
      <c r="P1511" s="20"/>
      <c r="Q1511" s="20"/>
      <c r="R1511" s="20"/>
      <c r="S1511" s="20"/>
      <c r="T1511" s="20"/>
      <c r="U1511" s="20"/>
      <c r="V1511" s="20"/>
      <c r="W1511" s="20"/>
      <c r="X1511" s="20"/>
      <c r="Y1511" s="20"/>
      <c r="Z1511" s="20"/>
      <c r="AA1511" s="20"/>
      <c r="AB1511" s="20"/>
      <c r="AC1511" s="20"/>
      <c r="AD1511" s="20"/>
      <c r="AE1511" s="27"/>
      <c r="AF1511" t="str">
        <f>IF(AK1511="","",IF(AK1511&gt;0,COUNT($AG$2:AG1511),""))</f>
        <v/>
      </c>
      <c r="AG1511" s="24">
        <f t="shared" si="417"/>
        <v>5</v>
      </c>
      <c r="AH1511" s="24">
        <f>IF(AND($AJ$1=5),'Data Entry'!C1516,"")</f>
        <v>0</v>
      </c>
      <c r="AI1511" s="24">
        <f>IF(AND($AJ$1=5),'Data Entry'!D1516,"")</f>
        <v>0</v>
      </c>
      <c r="AJ1511" s="24" t="str">
        <f t="shared" si="418"/>
        <v/>
      </c>
      <c r="AK1511" s="24">
        <f>IF(AND($AJ$1=5),'Data Entry'!F1516,"")</f>
        <v>0</v>
      </c>
      <c r="AL1511" s="24" t="str">
        <f t="shared" si="419"/>
        <v/>
      </c>
      <c r="AM1511" s="24">
        <f>IF(AND($AJ$1=5),'Data Entry'!G1516,"")</f>
        <v>0</v>
      </c>
      <c r="AN1511" s="24" t="str">
        <f t="shared" si="420"/>
        <v/>
      </c>
      <c r="AO1511" s="24" t="str">
        <f t="shared" si="421"/>
        <v/>
      </c>
      <c r="AP1511" s="24">
        <f>IF(AND($AJ$1=5),'Data Entry'!E1516,"")</f>
        <v>0</v>
      </c>
      <c r="AQ1511" s="24">
        <f>IF(AND($AJ$1=5),'Data Entry'!H1516,"")</f>
        <v>0</v>
      </c>
      <c r="AR1511" s="24">
        <f>IF(AND($AJ$1=5),'Data Entry'!I1516,"")</f>
        <v>0</v>
      </c>
      <c r="AS1511" s="24" t="str">
        <f t="shared" si="422"/>
        <v/>
      </c>
      <c r="AT1511" s="24" t="str">
        <f t="shared" si="423"/>
        <v/>
      </c>
      <c r="AU1511" s="24" t="str">
        <f t="shared" si="424"/>
        <v/>
      </c>
      <c r="AV1511" s="24" t="str">
        <f t="shared" si="425"/>
        <v/>
      </c>
      <c r="AX1511" t="str">
        <f>IF(BC1511="","",IF(BC1511&gt;0,COUNT($AY$2:AY1511),""))</f>
        <v/>
      </c>
      <c r="AY1511" s="24" t="str">
        <f t="shared" si="426"/>
        <v/>
      </c>
      <c r="AZ1511" s="24" t="str">
        <f>IF(AND($BB$1=5,$BC$1=AH1511),'Data Entry'!C1516,"")</f>
        <v/>
      </c>
      <c r="BA1511" s="24" t="str">
        <f>IF(AND($BB$1=5,AG1511=5,$BC$1=AH1511),'Data Entry'!D1516,"")</f>
        <v/>
      </c>
      <c r="BB1511" s="24" t="str">
        <f t="shared" si="427"/>
        <v/>
      </c>
      <c r="BC1511" s="24" t="str">
        <f>IF(AND($BB$1=5,AG1511=5,$BC$1=AH1511),'Data Entry'!F1516,"")</f>
        <v/>
      </c>
      <c r="BD1511" s="24" t="str">
        <f t="shared" si="428"/>
        <v/>
      </c>
      <c r="BE1511" s="24" t="str">
        <f>IF(AND($BB$1=5,AG1511=5,$BC$1=AH1511),'Data Entry'!G1516,"")</f>
        <v/>
      </c>
      <c r="BF1511" s="24" t="str">
        <f t="shared" si="429"/>
        <v/>
      </c>
      <c r="BG1511" s="24" t="str">
        <f t="shared" si="430"/>
        <v/>
      </c>
      <c r="BH1511" s="24" t="str">
        <f>IF(AND($BB$1=5,AG1511=5,$BC$1=AH1511),'Data Entry'!E1516,"")</f>
        <v/>
      </c>
      <c r="BI1511" s="24" t="str">
        <f>IF(AND($BB$1=5,AG1511=5,$BC$1=AH1511),'Data Entry'!H1516,"")</f>
        <v/>
      </c>
      <c r="BJ1511" s="24" t="str">
        <f>IF(AND($BB$1=5,AG1511=5,$BC$1=AH1511),'Data Entry'!I1516,"")</f>
        <v/>
      </c>
      <c r="BK1511" s="24" t="str">
        <f t="shared" si="431"/>
        <v/>
      </c>
      <c r="BL1511" s="24" t="str">
        <f t="shared" si="432"/>
        <v/>
      </c>
      <c r="BM1511" s="24" t="str">
        <f t="shared" si="433"/>
        <v/>
      </c>
      <c r="BN1511" s="24" t="str">
        <f t="shared" si="434"/>
        <v/>
      </c>
    </row>
    <row r="1512" spans="1:66">
      <c r="A1512" s="20"/>
      <c r="B1512" s="20"/>
      <c r="C1512" s="20"/>
      <c r="D1512" s="20"/>
      <c r="E1512" s="20"/>
      <c r="F1512" s="20"/>
      <c r="G1512" s="20"/>
      <c r="H1512" s="20"/>
      <c r="I1512" s="20"/>
      <c r="J1512" s="20"/>
      <c r="K1512" s="20"/>
      <c r="L1512" s="20"/>
      <c r="M1512" s="20"/>
      <c r="N1512" s="20"/>
      <c r="O1512" s="20"/>
      <c r="P1512" s="20"/>
      <c r="Q1512" s="20"/>
      <c r="R1512" s="20"/>
      <c r="S1512" s="20"/>
      <c r="T1512" s="20"/>
      <c r="U1512" s="20"/>
      <c r="V1512" s="20"/>
      <c r="W1512" s="20"/>
      <c r="X1512" s="20"/>
      <c r="Y1512" s="20"/>
      <c r="Z1512" s="20"/>
      <c r="AA1512" s="20"/>
      <c r="AB1512" s="20"/>
      <c r="AC1512" s="20"/>
      <c r="AD1512" s="20"/>
      <c r="AE1512" s="27"/>
      <c r="AF1512" t="str">
        <f>IF(AK1512="","",IF(AK1512&gt;0,COUNT($AG$2:AG1512),""))</f>
        <v/>
      </c>
      <c r="AG1512" s="24">
        <f t="shared" si="417"/>
        <v>5</v>
      </c>
      <c r="AH1512" s="24">
        <f>IF(AND($AJ$1=5),'Data Entry'!C1517,"")</f>
        <v>0</v>
      </c>
      <c r="AI1512" s="24">
        <f>IF(AND($AJ$1=5),'Data Entry'!D1517,"")</f>
        <v>0</v>
      </c>
      <c r="AJ1512" s="24" t="str">
        <f t="shared" si="418"/>
        <v/>
      </c>
      <c r="AK1512" s="24">
        <f>IF(AND($AJ$1=5),'Data Entry'!F1517,"")</f>
        <v>0</v>
      </c>
      <c r="AL1512" s="24" t="str">
        <f t="shared" si="419"/>
        <v/>
      </c>
      <c r="AM1512" s="24">
        <f>IF(AND($AJ$1=5),'Data Entry'!G1517,"")</f>
        <v>0</v>
      </c>
      <c r="AN1512" s="24" t="str">
        <f t="shared" si="420"/>
        <v/>
      </c>
      <c r="AO1512" s="24" t="str">
        <f t="shared" si="421"/>
        <v/>
      </c>
      <c r="AP1512" s="24">
        <f>IF(AND($AJ$1=5),'Data Entry'!E1517,"")</f>
        <v>0</v>
      </c>
      <c r="AQ1512" s="24">
        <f>IF(AND($AJ$1=5),'Data Entry'!H1517,"")</f>
        <v>0</v>
      </c>
      <c r="AR1512" s="24">
        <f>IF(AND($AJ$1=5),'Data Entry'!I1517,"")</f>
        <v>0</v>
      </c>
      <c r="AS1512" s="24" t="str">
        <f t="shared" si="422"/>
        <v/>
      </c>
      <c r="AT1512" s="24" t="str">
        <f t="shared" si="423"/>
        <v/>
      </c>
      <c r="AU1512" s="24" t="str">
        <f t="shared" si="424"/>
        <v/>
      </c>
      <c r="AV1512" s="24" t="str">
        <f t="shared" si="425"/>
        <v/>
      </c>
      <c r="AX1512" t="str">
        <f>IF(BC1512="","",IF(BC1512&gt;0,COUNT($AY$2:AY1512),""))</f>
        <v/>
      </c>
      <c r="AY1512" s="24" t="str">
        <f t="shared" si="426"/>
        <v/>
      </c>
      <c r="AZ1512" s="24" t="str">
        <f>IF(AND($BB$1=5,$BC$1=AH1512),'Data Entry'!C1517,"")</f>
        <v/>
      </c>
      <c r="BA1512" s="24" t="str">
        <f>IF(AND($BB$1=5,AG1512=5,$BC$1=AH1512),'Data Entry'!D1517,"")</f>
        <v/>
      </c>
      <c r="BB1512" s="24" t="str">
        <f t="shared" si="427"/>
        <v/>
      </c>
      <c r="BC1512" s="24" t="str">
        <f>IF(AND($BB$1=5,AG1512=5,$BC$1=AH1512),'Data Entry'!F1517,"")</f>
        <v/>
      </c>
      <c r="BD1512" s="24" t="str">
        <f t="shared" si="428"/>
        <v/>
      </c>
      <c r="BE1512" s="24" t="str">
        <f>IF(AND($BB$1=5,AG1512=5,$BC$1=AH1512),'Data Entry'!G1517,"")</f>
        <v/>
      </c>
      <c r="BF1512" s="24" t="str">
        <f t="shared" si="429"/>
        <v/>
      </c>
      <c r="BG1512" s="24" t="str">
        <f t="shared" si="430"/>
        <v/>
      </c>
      <c r="BH1512" s="24" t="str">
        <f>IF(AND($BB$1=5,AG1512=5,$BC$1=AH1512),'Data Entry'!E1517,"")</f>
        <v/>
      </c>
      <c r="BI1512" s="24" t="str">
        <f>IF(AND($BB$1=5,AG1512=5,$BC$1=AH1512),'Data Entry'!H1517,"")</f>
        <v/>
      </c>
      <c r="BJ1512" s="24" t="str">
        <f>IF(AND($BB$1=5,AG1512=5,$BC$1=AH1512),'Data Entry'!I1517,"")</f>
        <v/>
      </c>
      <c r="BK1512" s="24" t="str">
        <f t="shared" si="431"/>
        <v/>
      </c>
      <c r="BL1512" s="24" t="str">
        <f t="shared" si="432"/>
        <v/>
      </c>
      <c r="BM1512" s="24" t="str">
        <f t="shared" si="433"/>
        <v/>
      </c>
      <c r="BN1512" s="24" t="str">
        <f t="shared" si="434"/>
        <v/>
      </c>
    </row>
    <row r="1513" spans="1:66">
      <c r="A1513" s="20"/>
      <c r="B1513" s="20"/>
      <c r="C1513" s="20"/>
      <c r="D1513" s="20"/>
      <c r="E1513" s="20"/>
      <c r="F1513" s="20"/>
      <c r="G1513" s="20"/>
      <c r="H1513" s="20"/>
      <c r="I1513" s="20"/>
      <c r="J1513" s="20"/>
      <c r="K1513" s="20"/>
      <c r="L1513" s="20"/>
      <c r="M1513" s="20"/>
      <c r="N1513" s="20"/>
      <c r="O1513" s="20"/>
      <c r="P1513" s="20"/>
      <c r="Q1513" s="20"/>
      <c r="R1513" s="20"/>
      <c r="S1513" s="20"/>
      <c r="T1513" s="20"/>
      <c r="U1513" s="20"/>
      <c r="V1513" s="20"/>
      <c r="W1513" s="20"/>
      <c r="X1513" s="20"/>
      <c r="Y1513" s="20"/>
      <c r="Z1513" s="20"/>
      <c r="AA1513" s="20"/>
      <c r="AB1513" s="20"/>
      <c r="AC1513" s="20"/>
      <c r="AD1513" s="20"/>
      <c r="AE1513" s="27"/>
      <c r="AF1513" t="str">
        <f>IF(AK1513="","",IF(AK1513&gt;0,COUNT($AG$2:AG1513),""))</f>
        <v/>
      </c>
      <c r="AG1513" s="24">
        <f t="shared" si="417"/>
        <v>5</v>
      </c>
      <c r="AH1513" s="24">
        <f>IF(AND($AJ$1=5),'Data Entry'!C1518,"")</f>
        <v>0</v>
      </c>
      <c r="AI1513" s="24">
        <f>IF(AND($AJ$1=5),'Data Entry'!D1518,"")</f>
        <v>0</v>
      </c>
      <c r="AJ1513" s="24" t="str">
        <f t="shared" si="418"/>
        <v/>
      </c>
      <c r="AK1513" s="24">
        <f>IF(AND($AJ$1=5),'Data Entry'!F1518,"")</f>
        <v>0</v>
      </c>
      <c r="AL1513" s="24" t="str">
        <f t="shared" si="419"/>
        <v/>
      </c>
      <c r="AM1513" s="24">
        <f>IF(AND($AJ$1=5),'Data Entry'!G1518,"")</f>
        <v>0</v>
      </c>
      <c r="AN1513" s="24" t="str">
        <f t="shared" si="420"/>
        <v/>
      </c>
      <c r="AO1513" s="24" t="str">
        <f t="shared" si="421"/>
        <v/>
      </c>
      <c r="AP1513" s="24">
        <f>IF(AND($AJ$1=5),'Data Entry'!E1518,"")</f>
        <v>0</v>
      </c>
      <c r="AQ1513" s="24">
        <f>IF(AND($AJ$1=5),'Data Entry'!H1518,"")</f>
        <v>0</v>
      </c>
      <c r="AR1513" s="24">
        <f>IF(AND($AJ$1=5),'Data Entry'!I1518,"")</f>
        <v>0</v>
      </c>
      <c r="AS1513" s="24" t="str">
        <f t="shared" si="422"/>
        <v/>
      </c>
      <c r="AT1513" s="24" t="str">
        <f t="shared" si="423"/>
        <v/>
      </c>
      <c r="AU1513" s="24" t="str">
        <f t="shared" si="424"/>
        <v/>
      </c>
      <c r="AV1513" s="24" t="str">
        <f t="shared" si="425"/>
        <v/>
      </c>
      <c r="AX1513" t="str">
        <f>IF(BC1513="","",IF(BC1513&gt;0,COUNT($AY$2:AY1513),""))</f>
        <v/>
      </c>
      <c r="AY1513" s="24" t="str">
        <f t="shared" si="426"/>
        <v/>
      </c>
      <c r="AZ1513" s="24" t="str">
        <f>IF(AND($BB$1=5,$BC$1=AH1513),'Data Entry'!C1518,"")</f>
        <v/>
      </c>
      <c r="BA1513" s="24" t="str">
        <f>IF(AND($BB$1=5,AG1513=5,$BC$1=AH1513),'Data Entry'!D1518,"")</f>
        <v/>
      </c>
      <c r="BB1513" s="24" t="str">
        <f t="shared" si="427"/>
        <v/>
      </c>
      <c r="BC1513" s="24" t="str">
        <f>IF(AND($BB$1=5,AG1513=5,$BC$1=AH1513),'Data Entry'!F1518,"")</f>
        <v/>
      </c>
      <c r="BD1513" s="24" t="str">
        <f t="shared" si="428"/>
        <v/>
      </c>
      <c r="BE1513" s="24" t="str">
        <f>IF(AND($BB$1=5,AG1513=5,$BC$1=AH1513),'Data Entry'!G1518,"")</f>
        <v/>
      </c>
      <c r="BF1513" s="24" t="str">
        <f t="shared" si="429"/>
        <v/>
      </c>
      <c r="BG1513" s="24" t="str">
        <f t="shared" si="430"/>
        <v/>
      </c>
      <c r="BH1513" s="24" t="str">
        <f>IF(AND($BB$1=5,AG1513=5,$BC$1=AH1513),'Data Entry'!E1518,"")</f>
        <v/>
      </c>
      <c r="BI1513" s="24" t="str">
        <f>IF(AND($BB$1=5,AG1513=5,$BC$1=AH1513),'Data Entry'!H1518,"")</f>
        <v/>
      </c>
      <c r="BJ1513" s="24" t="str">
        <f>IF(AND($BB$1=5,AG1513=5,$BC$1=AH1513),'Data Entry'!I1518,"")</f>
        <v/>
      </c>
      <c r="BK1513" s="24" t="str">
        <f t="shared" si="431"/>
        <v/>
      </c>
      <c r="BL1513" s="24" t="str">
        <f t="shared" si="432"/>
        <v/>
      </c>
      <c r="BM1513" s="24" t="str">
        <f t="shared" si="433"/>
        <v/>
      </c>
      <c r="BN1513" s="24" t="str">
        <f t="shared" si="434"/>
        <v/>
      </c>
    </row>
    <row r="1514" spans="1:66">
      <c r="A1514" s="20"/>
      <c r="B1514" s="20"/>
      <c r="C1514" s="20"/>
      <c r="D1514" s="20"/>
      <c r="E1514" s="20"/>
      <c r="F1514" s="20"/>
      <c r="G1514" s="20"/>
      <c r="H1514" s="20"/>
      <c r="I1514" s="20"/>
      <c r="J1514" s="20"/>
      <c r="K1514" s="20"/>
      <c r="L1514" s="20"/>
      <c r="M1514" s="20"/>
      <c r="N1514" s="20"/>
      <c r="O1514" s="20"/>
      <c r="P1514" s="20"/>
      <c r="Q1514" s="20"/>
      <c r="R1514" s="20"/>
      <c r="S1514" s="20"/>
      <c r="T1514" s="20"/>
      <c r="U1514" s="20"/>
      <c r="V1514" s="20"/>
      <c r="W1514" s="20"/>
      <c r="X1514" s="20"/>
      <c r="Y1514" s="20"/>
      <c r="Z1514" s="20"/>
      <c r="AA1514" s="20"/>
      <c r="AB1514" s="20"/>
      <c r="AC1514" s="20"/>
      <c r="AD1514" s="20"/>
      <c r="AE1514" s="27"/>
      <c r="AF1514" t="str">
        <f>IF(AK1514="","",IF(AK1514&gt;0,COUNT($AG$2:AG1514),""))</f>
        <v/>
      </c>
      <c r="AG1514" s="24">
        <f t="shared" si="417"/>
        <v>5</v>
      </c>
      <c r="AH1514" s="24">
        <f>IF(AND($AJ$1=5),'Data Entry'!C1519,"")</f>
        <v>0</v>
      </c>
      <c r="AI1514" s="24">
        <f>IF(AND($AJ$1=5),'Data Entry'!D1519,"")</f>
        <v>0</v>
      </c>
      <c r="AJ1514" s="24" t="str">
        <f t="shared" si="418"/>
        <v/>
      </c>
      <c r="AK1514" s="24">
        <f>IF(AND($AJ$1=5),'Data Entry'!F1519,"")</f>
        <v>0</v>
      </c>
      <c r="AL1514" s="24" t="str">
        <f t="shared" si="419"/>
        <v/>
      </c>
      <c r="AM1514" s="24">
        <f>IF(AND($AJ$1=5),'Data Entry'!G1519,"")</f>
        <v>0</v>
      </c>
      <c r="AN1514" s="24" t="str">
        <f t="shared" si="420"/>
        <v/>
      </c>
      <c r="AO1514" s="24" t="str">
        <f t="shared" si="421"/>
        <v/>
      </c>
      <c r="AP1514" s="24">
        <f>IF(AND($AJ$1=5),'Data Entry'!E1519,"")</f>
        <v>0</v>
      </c>
      <c r="AQ1514" s="24">
        <f>IF(AND($AJ$1=5),'Data Entry'!H1519,"")</f>
        <v>0</v>
      </c>
      <c r="AR1514" s="24">
        <f>IF(AND($AJ$1=5),'Data Entry'!I1519,"")</f>
        <v>0</v>
      </c>
      <c r="AS1514" s="24" t="str">
        <f t="shared" si="422"/>
        <v/>
      </c>
      <c r="AT1514" s="24" t="str">
        <f t="shared" si="423"/>
        <v/>
      </c>
      <c r="AU1514" s="24" t="str">
        <f t="shared" si="424"/>
        <v/>
      </c>
      <c r="AV1514" s="24" t="str">
        <f t="shared" si="425"/>
        <v/>
      </c>
      <c r="AX1514" t="str">
        <f>IF(BC1514="","",IF(BC1514&gt;0,COUNT($AY$2:AY1514),""))</f>
        <v/>
      </c>
      <c r="AY1514" s="24" t="str">
        <f t="shared" si="426"/>
        <v/>
      </c>
      <c r="AZ1514" s="24" t="str">
        <f>IF(AND($BB$1=5,$BC$1=AH1514),'Data Entry'!C1519,"")</f>
        <v/>
      </c>
      <c r="BA1514" s="24" t="str">
        <f>IF(AND($BB$1=5,AG1514=5,$BC$1=AH1514),'Data Entry'!D1519,"")</f>
        <v/>
      </c>
      <c r="BB1514" s="24" t="str">
        <f t="shared" si="427"/>
        <v/>
      </c>
      <c r="BC1514" s="24" t="str">
        <f>IF(AND($BB$1=5,AG1514=5,$BC$1=AH1514),'Data Entry'!F1519,"")</f>
        <v/>
      </c>
      <c r="BD1514" s="24" t="str">
        <f t="shared" si="428"/>
        <v/>
      </c>
      <c r="BE1514" s="24" t="str">
        <f>IF(AND($BB$1=5,AG1514=5,$BC$1=AH1514),'Data Entry'!G1519,"")</f>
        <v/>
      </c>
      <c r="BF1514" s="24" t="str">
        <f t="shared" si="429"/>
        <v/>
      </c>
      <c r="BG1514" s="24" t="str">
        <f t="shared" si="430"/>
        <v/>
      </c>
      <c r="BH1514" s="24" t="str">
        <f>IF(AND($BB$1=5,AG1514=5,$BC$1=AH1514),'Data Entry'!E1519,"")</f>
        <v/>
      </c>
      <c r="BI1514" s="24" t="str">
        <f>IF(AND($BB$1=5,AG1514=5,$BC$1=AH1514),'Data Entry'!H1519,"")</f>
        <v/>
      </c>
      <c r="BJ1514" s="24" t="str">
        <f>IF(AND($BB$1=5,AG1514=5,$BC$1=AH1514),'Data Entry'!I1519,"")</f>
        <v/>
      </c>
      <c r="BK1514" s="24" t="str">
        <f t="shared" si="431"/>
        <v/>
      </c>
      <c r="BL1514" s="24" t="str">
        <f t="shared" si="432"/>
        <v/>
      </c>
      <c r="BM1514" s="24" t="str">
        <f t="shared" si="433"/>
        <v/>
      </c>
      <c r="BN1514" s="24" t="str">
        <f t="shared" si="434"/>
        <v/>
      </c>
    </row>
    <row r="1515" spans="1:66">
      <c r="A1515" s="20"/>
      <c r="B1515" s="20"/>
      <c r="C1515" s="20"/>
      <c r="D1515" s="20"/>
      <c r="E1515" s="20"/>
      <c r="F1515" s="20"/>
      <c r="G1515" s="20"/>
      <c r="H1515" s="20"/>
      <c r="I1515" s="20"/>
      <c r="J1515" s="20"/>
      <c r="K1515" s="20"/>
      <c r="L1515" s="20"/>
      <c r="M1515" s="20"/>
      <c r="N1515" s="20"/>
      <c r="O1515" s="20"/>
      <c r="P1515" s="20"/>
      <c r="Q1515" s="20"/>
      <c r="R1515" s="20"/>
      <c r="S1515" s="20"/>
      <c r="T1515" s="20"/>
      <c r="U1515" s="20"/>
      <c r="V1515" s="20"/>
      <c r="W1515" s="20"/>
      <c r="X1515" s="20"/>
      <c r="Y1515" s="20"/>
      <c r="Z1515" s="20"/>
      <c r="AA1515" s="20"/>
      <c r="AB1515" s="20"/>
      <c r="AC1515" s="20"/>
      <c r="AD1515" s="20"/>
      <c r="AE1515" s="27"/>
      <c r="AF1515" t="str">
        <f>IF(AK1515="","",IF(AK1515&gt;0,COUNT($AG$2:AG1515),""))</f>
        <v/>
      </c>
      <c r="AG1515" s="24">
        <f t="shared" si="417"/>
        <v>5</v>
      </c>
      <c r="AH1515" s="24">
        <f>IF(AND($AJ$1=5),'Data Entry'!C1520,"")</f>
        <v>0</v>
      </c>
      <c r="AI1515" s="24">
        <f>IF(AND($AJ$1=5),'Data Entry'!D1520,"")</f>
        <v>0</v>
      </c>
      <c r="AJ1515" s="24" t="str">
        <f t="shared" si="418"/>
        <v/>
      </c>
      <c r="AK1515" s="24">
        <f>IF(AND($AJ$1=5),'Data Entry'!F1520,"")</f>
        <v>0</v>
      </c>
      <c r="AL1515" s="24" t="str">
        <f t="shared" si="419"/>
        <v/>
      </c>
      <c r="AM1515" s="24">
        <f>IF(AND($AJ$1=5),'Data Entry'!G1520,"")</f>
        <v>0</v>
      </c>
      <c r="AN1515" s="24" t="str">
        <f t="shared" si="420"/>
        <v/>
      </c>
      <c r="AO1515" s="24" t="str">
        <f t="shared" si="421"/>
        <v/>
      </c>
      <c r="AP1515" s="24">
        <f>IF(AND($AJ$1=5),'Data Entry'!E1520,"")</f>
        <v>0</v>
      </c>
      <c r="AQ1515" s="24">
        <f>IF(AND($AJ$1=5),'Data Entry'!H1520,"")</f>
        <v>0</v>
      </c>
      <c r="AR1515" s="24">
        <f>IF(AND($AJ$1=5),'Data Entry'!I1520,"")</f>
        <v>0</v>
      </c>
      <c r="AS1515" s="24" t="str">
        <f t="shared" si="422"/>
        <v/>
      </c>
      <c r="AT1515" s="24" t="str">
        <f t="shared" si="423"/>
        <v/>
      </c>
      <c r="AU1515" s="24" t="str">
        <f t="shared" si="424"/>
        <v/>
      </c>
      <c r="AV1515" s="24" t="str">
        <f t="shared" si="425"/>
        <v/>
      </c>
      <c r="AX1515" t="str">
        <f>IF(BC1515="","",IF(BC1515&gt;0,COUNT($AY$2:AY1515),""))</f>
        <v/>
      </c>
      <c r="AY1515" s="24" t="str">
        <f t="shared" si="426"/>
        <v/>
      </c>
      <c r="AZ1515" s="24" t="str">
        <f>IF(AND($BB$1=5,$BC$1=AH1515),'Data Entry'!C1520,"")</f>
        <v/>
      </c>
      <c r="BA1515" s="24" t="str">
        <f>IF(AND($BB$1=5,AG1515=5,$BC$1=AH1515),'Data Entry'!D1520,"")</f>
        <v/>
      </c>
      <c r="BB1515" s="24" t="str">
        <f t="shared" si="427"/>
        <v/>
      </c>
      <c r="BC1515" s="24" t="str">
        <f>IF(AND($BB$1=5,AG1515=5,$BC$1=AH1515),'Data Entry'!F1520,"")</f>
        <v/>
      </c>
      <c r="BD1515" s="24" t="str">
        <f t="shared" si="428"/>
        <v/>
      </c>
      <c r="BE1515" s="24" t="str">
        <f>IF(AND($BB$1=5,AG1515=5,$BC$1=AH1515),'Data Entry'!G1520,"")</f>
        <v/>
      </c>
      <c r="BF1515" s="24" t="str">
        <f t="shared" si="429"/>
        <v/>
      </c>
      <c r="BG1515" s="24" t="str">
        <f t="shared" si="430"/>
        <v/>
      </c>
      <c r="BH1515" s="24" t="str">
        <f>IF(AND($BB$1=5,AG1515=5,$BC$1=AH1515),'Data Entry'!E1520,"")</f>
        <v/>
      </c>
      <c r="BI1515" s="24" t="str">
        <f>IF(AND($BB$1=5,AG1515=5,$BC$1=AH1515),'Data Entry'!H1520,"")</f>
        <v/>
      </c>
      <c r="BJ1515" s="24" t="str">
        <f>IF(AND($BB$1=5,AG1515=5,$BC$1=AH1515),'Data Entry'!I1520,"")</f>
        <v/>
      </c>
      <c r="BK1515" s="24" t="str">
        <f t="shared" si="431"/>
        <v/>
      </c>
      <c r="BL1515" s="24" t="str">
        <f t="shared" si="432"/>
        <v/>
      </c>
      <c r="BM1515" s="24" t="str">
        <f t="shared" si="433"/>
        <v/>
      </c>
      <c r="BN1515" s="24" t="str">
        <f t="shared" si="434"/>
        <v/>
      </c>
    </row>
    <row r="1516" spans="1:66">
      <c r="A1516" s="20"/>
      <c r="B1516" s="20"/>
      <c r="C1516" s="20"/>
      <c r="D1516" s="20"/>
      <c r="E1516" s="20"/>
      <c r="F1516" s="20"/>
      <c r="G1516" s="20"/>
      <c r="H1516" s="20"/>
      <c r="I1516" s="20"/>
      <c r="J1516" s="20"/>
      <c r="K1516" s="20"/>
      <c r="L1516" s="20"/>
      <c r="M1516" s="20"/>
      <c r="N1516" s="20"/>
      <c r="O1516" s="20"/>
      <c r="P1516" s="20"/>
      <c r="Q1516" s="20"/>
      <c r="R1516" s="20"/>
      <c r="S1516" s="20"/>
      <c r="T1516" s="20"/>
      <c r="U1516" s="20"/>
      <c r="V1516" s="20"/>
      <c r="W1516" s="20"/>
      <c r="X1516" s="20"/>
      <c r="Y1516" s="20"/>
      <c r="Z1516" s="20"/>
      <c r="AA1516" s="20"/>
      <c r="AB1516" s="20"/>
      <c r="AC1516" s="20"/>
      <c r="AD1516" s="20"/>
      <c r="AE1516" s="27"/>
      <c r="AF1516" t="str">
        <f>IF(AK1516="","",IF(AK1516&gt;0,COUNT($AG$2:AG1516),""))</f>
        <v/>
      </c>
      <c r="AG1516" s="24">
        <f t="shared" si="417"/>
        <v>5</v>
      </c>
      <c r="AH1516" s="24">
        <f>IF(AND($AJ$1=5),'Data Entry'!C1521,"")</f>
        <v>0</v>
      </c>
      <c r="AI1516" s="24">
        <f>IF(AND($AJ$1=5),'Data Entry'!D1521,"")</f>
        <v>0</v>
      </c>
      <c r="AJ1516" s="24" t="str">
        <f t="shared" si="418"/>
        <v/>
      </c>
      <c r="AK1516" s="24">
        <f>IF(AND($AJ$1=5),'Data Entry'!F1521,"")</f>
        <v>0</v>
      </c>
      <c r="AL1516" s="24" t="str">
        <f t="shared" si="419"/>
        <v/>
      </c>
      <c r="AM1516" s="24">
        <f>IF(AND($AJ$1=5),'Data Entry'!G1521,"")</f>
        <v>0</v>
      </c>
      <c r="AN1516" s="24" t="str">
        <f t="shared" si="420"/>
        <v/>
      </c>
      <c r="AO1516" s="24" t="str">
        <f t="shared" si="421"/>
        <v/>
      </c>
      <c r="AP1516" s="24">
        <f>IF(AND($AJ$1=5),'Data Entry'!E1521,"")</f>
        <v>0</v>
      </c>
      <c r="AQ1516" s="24">
        <f>IF(AND($AJ$1=5),'Data Entry'!H1521,"")</f>
        <v>0</v>
      </c>
      <c r="AR1516" s="24">
        <f>IF(AND($AJ$1=5),'Data Entry'!I1521,"")</f>
        <v>0</v>
      </c>
      <c r="AS1516" s="24" t="str">
        <f t="shared" si="422"/>
        <v/>
      </c>
      <c r="AT1516" s="24" t="str">
        <f t="shared" si="423"/>
        <v/>
      </c>
      <c r="AU1516" s="24" t="str">
        <f t="shared" si="424"/>
        <v/>
      </c>
      <c r="AV1516" s="24" t="str">
        <f t="shared" si="425"/>
        <v/>
      </c>
      <c r="AX1516" t="str">
        <f>IF(BC1516="","",IF(BC1516&gt;0,COUNT($AY$2:AY1516),""))</f>
        <v/>
      </c>
      <c r="AY1516" s="24" t="str">
        <f t="shared" si="426"/>
        <v/>
      </c>
      <c r="AZ1516" s="24" t="str">
        <f>IF(AND($BB$1=5,$BC$1=AH1516),'Data Entry'!C1521,"")</f>
        <v/>
      </c>
      <c r="BA1516" s="24" t="str">
        <f>IF(AND($BB$1=5,AG1516=5,$BC$1=AH1516),'Data Entry'!D1521,"")</f>
        <v/>
      </c>
      <c r="BB1516" s="24" t="str">
        <f t="shared" si="427"/>
        <v/>
      </c>
      <c r="BC1516" s="24" t="str">
        <f>IF(AND($BB$1=5,AG1516=5,$BC$1=AH1516),'Data Entry'!F1521,"")</f>
        <v/>
      </c>
      <c r="BD1516" s="24" t="str">
        <f t="shared" si="428"/>
        <v/>
      </c>
      <c r="BE1516" s="24" t="str">
        <f>IF(AND($BB$1=5,AG1516=5,$BC$1=AH1516),'Data Entry'!G1521,"")</f>
        <v/>
      </c>
      <c r="BF1516" s="24" t="str">
        <f t="shared" si="429"/>
        <v/>
      </c>
      <c r="BG1516" s="24" t="str">
        <f t="shared" si="430"/>
        <v/>
      </c>
      <c r="BH1516" s="24" t="str">
        <f>IF(AND($BB$1=5,AG1516=5,$BC$1=AH1516),'Data Entry'!E1521,"")</f>
        <v/>
      </c>
      <c r="BI1516" s="24" t="str">
        <f>IF(AND($BB$1=5,AG1516=5,$BC$1=AH1516),'Data Entry'!H1521,"")</f>
        <v/>
      </c>
      <c r="BJ1516" s="24" t="str">
        <f>IF(AND($BB$1=5,AG1516=5,$BC$1=AH1516),'Data Entry'!I1521,"")</f>
        <v/>
      </c>
      <c r="BK1516" s="24" t="str">
        <f t="shared" si="431"/>
        <v/>
      </c>
      <c r="BL1516" s="24" t="str">
        <f t="shared" si="432"/>
        <v/>
      </c>
      <c r="BM1516" s="24" t="str">
        <f t="shared" si="433"/>
        <v/>
      </c>
      <c r="BN1516" s="24" t="str">
        <f t="shared" si="434"/>
        <v/>
      </c>
    </row>
    <row r="1517" spans="1:66">
      <c r="A1517" s="20"/>
      <c r="B1517" s="20"/>
      <c r="C1517" s="20"/>
      <c r="D1517" s="20"/>
      <c r="E1517" s="20"/>
      <c r="F1517" s="20"/>
      <c r="G1517" s="20"/>
      <c r="H1517" s="20"/>
      <c r="I1517" s="20"/>
      <c r="J1517" s="20"/>
      <c r="K1517" s="20"/>
      <c r="L1517" s="20"/>
      <c r="M1517" s="20"/>
      <c r="N1517" s="20"/>
      <c r="O1517" s="20"/>
      <c r="P1517" s="20"/>
      <c r="Q1517" s="20"/>
      <c r="R1517" s="20"/>
      <c r="S1517" s="20"/>
      <c r="T1517" s="20"/>
      <c r="U1517" s="20"/>
      <c r="V1517" s="20"/>
      <c r="W1517" s="20"/>
      <c r="X1517" s="20"/>
      <c r="Y1517" s="20"/>
      <c r="Z1517" s="20"/>
      <c r="AA1517" s="20"/>
      <c r="AB1517" s="20"/>
      <c r="AC1517" s="20"/>
      <c r="AD1517" s="20"/>
      <c r="AE1517" s="27"/>
      <c r="AF1517" t="str">
        <f>IF(AK1517="","",IF(AK1517&gt;0,COUNT($AG$2:AG1517),""))</f>
        <v/>
      </c>
      <c r="AG1517" s="24">
        <f t="shared" si="417"/>
        <v>5</v>
      </c>
      <c r="AH1517" s="24">
        <f>IF(AND($AJ$1=5),'Data Entry'!C1522,"")</f>
        <v>0</v>
      </c>
      <c r="AI1517" s="24">
        <f>IF(AND($AJ$1=5),'Data Entry'!D1522,"")</f>
        <v>0</v>
      </c>
      <c r="AJ1517" s="24" t="str">
        <f t="shared" si="418"/>
        <v/>
      </c>
      <c r="AK1517" s="24">
        <f>IF(AND($AJ$1=5),'Data Entry'!F1522,"")</f>
        <v>0</v>
      </c>
      <c r="AL1517" s="24" t="str">
        <f t="shared" si="419"/>
        <v/>
      </c>
      <c r="AM1517" s="24">
        <f>IF(AND($AJ$1=5),'Data Entry'!G1522,"")</f>
        <v>0</v>
      </c>
      <c r="AN1517" s="24" t="str">
        <f t="shared" si="420"/>
        <v/>
      </c>
      <c r="AO1517" s="24" t="str">
        <f t="shared" si="421"/>
        <v/>
      </c>
      <c r="AP1517" s="24">
        <f>IF(AND($AJ$1=5),'Data Entry'!E1522,"")</f>
        <v>0</v>
      </c>
      <c r="AQ1517" s="24">
        <f>IF(AND($AJ$1=5),'Data Entry'!H1522,"")</f>
        <v>0</v>
      </c>
      <c r="AR1517" s="24">
        <f>IF(AND($AJ$1=5),'Data Entry'!I1522,"")</f>
        <v>0</v>
      </c>
      <c r="AS1517" s="24" t="str">
        <f t="shared" si="422"/>
        <v/>
      </c>
      <c r="AT1517" s="24" t="str">
        <f t="shared" si="423"/>
        <v/>
      </c>
      <c r="AU1517" s="24" t="str">
        <f t="shared" si="424"/>
        <v/>
      </c>
      <c r="AV1517" s="24" t="str">
        <f t="shared" si="425"/>
        <v/>
      </c>
      <c r="AX1517" t="str">
        <f>IF(BC1517="","",IF(BC1517&gt;0,COUNT($AY$2:AY1517),""))</f>
        <v/>
      </c>
      <c r="AY1517" s="24" t="str">
        <f t="shared" si="426"/>
        <v/>
      </c>
      <c r="AZ1517" s="24" t="str">
        <f>IF(AND($BB$1=5,$BC$1=AH1517),'Data Entry'!C1522,"")</f>
        <v/>
      </c>
      <c r="BA1517" s="24" t="str">
        <f>IF(AND($BB$1=5,AG1517=5,$BC$1=AH1517),'Data Entry'!D1522,"")</f>
        <v/>
      </c>
      <c r="BB1517" s="24" t="str">
        <f t="shared" si="427"/>
        <v/>
      </c>
      <c r="BC1517" s="24" t="str">
        <f>IF(AND($BB$1=5,AG1517=5,$BC$1=AH1517),'Data Entry'!F1522,"")</f>
        <v/>
      </c>
      <c r="BD1517" s="24" t="str">
        <f t="shared" si="428"/>
        <v/>
      </c>
      <c r="BE1517" s="24" t="str">
        <f>IF(AND($BB$1=5,AG1517=5,$BC$1=AH1517),'Data Entry'!G1522,"")</f>
        <v/>
      </c>
      <c r="BF1517" s="24" t="str">
        <f t="shared" si="429"/>
        <v/>
      </c>
      <c r="BG1517" s="24" t="str">
        <f t="shared" si="430"/>
        <v/>
      </c>
      <c r="BH1517" s="24" t="str">
        <f>IF(AND($BB$1=5,AG1517=5,$BC$1=AH1517),'Data Entry'!E1522,"")</f>
        <v/>
      </c>
      <c r="BI1517" s="24" t="str">
        <f>IF(AND($BB$1=5,AG1517=5,$BC$1=AH1517),'Data Entry'!H1522,"")</f>
        <v/>
      </c>
      <c r="BJ1517" s="24" t="str">
        <f>IF(AND($BB$1=5,AG1517=5,$BC$1=AH1517),'Data Entry'!I1522,"")</f>
        <v/>
      </c>
      <c r="BK1517" s="24" t="str">
        <f t="shared" si="431"/>
        <v/>
      </c>
      <c r="BL1517" s="24" t="str">
        <f t="shared" si="432"/>
        <v/>
      </c>
      <c r="BM1517" s="24" t="str">
        <f t="shared" si="433"/>
        <v/>
      </c>
      <c r="BN1517" s="24" t="str">
        <f t="shared" si="434"/>
        <v/>
      </c>
    </row>
    <row r="1518" spans="1:66">
      <c r="A1518" s="20"/>
      <c r="B1518" s="20"/>
      <c r="C1518" s="20"/>
      <c r="D1518" s="20"/>
      <c r="E1518" s="20"/>
      <c r="F1518" s="20"/>
      <c r="G1518" s="20"/>
      <c r="H1518" s="20"/>
      <c r="I1518" s="20"/>
      <c r="J1518" s="20"/>
      <c r="K1518" s="20"/>
      <c r="L1518" s="20"/>
      <c r="M1518" s="20"/>
      <c r="N1518" s="20"/>
      <c r="O1518" s="20"/>
      <c r="P1518" s="20"/>
      <c r="Q1518" s="20"/>
      <c r="R1518" s="20"/>
      <c r="S1518" s="20"/>
      <c r="T1518" s="20"/>
      <c r="U1518" s="20"/>
      <c r="V1518" s="20"/>
      <c r="W1518" s="20"/>
      <c r="X1518" s="20"/>
      <c r="Y1518" s="20"/>
      <c r="Z1518" s="20"/>
      <c r="AA1518" s="20"/>
      <c r="AB1518" s="20"/>
      <c r="AC1518" s="20"/>
      <c r="AD1518" s="20"/>
      <c r="AE1518" s="27"/>
      <c r="AF1518" t="str">
        <f>IF(AK1518="","",IF(AK1518&gt;0,COUNT($AG$2:AG1518),""))</f>
        <v/>
      </c>
      <c r="AG1518" s="24">
        <f t="shared" si="417"/>
        <v>5</v>
      </c>
      <c r="AH1518" s="24">
        <f>IF(AND($AJ$1=5),'Data Entry'!C1523,"")</f>
        <v>0</v>
      </c>
      <c r="AI1518" s="24">
        <f>IF(AND($AJ$1=5),'Data Entry'!D1523,"")</f>
        <v>0</v>
      </c>
      <c r="AJ1518" s="24" t="str">
        <f t="shared" si="418"/>
        <v/>
      </c>
      <c r="AK1518" s="24">
        <f>IF(AND($AJ$1=5),'Data Entry'!F1523,"")</f>
        <v>0</v>
      </c>
      <c r="AL1518" s="24" t="str">
        <f t="shared" si="419"/>
        <v/>
      </c>
      <c r="AM1518" s="24">
        <f>IF(AND($AJ$1=5),'Data Entry'!G1523,"")</f>
        <v>0</v>
      </c>
      <c r="AN1518" s="24" t="str">
        <f t="shared" si="420"/>
        <v/>
      </c>
      <c r="AO1518" s="24" t="str">
        <f t="shared" si="421"/>
        <v/>
      </c>
      <c r="AP1518" s="24">
        <f>IF(AND($AJ$1=5),'Data Entry'!E1523,"")</f>
        <v>0</v>
      </c>
      <c r="AQ1518" s="24">
        <f>IF(AND($AJ$1=5),'Data Entry'!H1523,"")</f>
        <v>0</v>
      </c>
      <c r="AR1518" s="24">
        <f>IF(AND($AJ$1=5),'Data Entry'!I1523,"")</f>
        <v>0</v>
      </c>
      <c r="AS1518" s="24" t="str">
        <f t="shared" si="422"/>
        <v/>
      </c>
      <c r="AT1518" s="24" t="str">
        <f t="shared" si="423"/>
        <v/>
      </c>
      <c r="AU1518" s="24" t="str">
        <f t="shared" si="424"/>
        <v/>
      </c>
      <c r="AV1518" s="24" t="str">
        <f t="shared" si="425"/>
        <v/>
      </c>
      <c r="AX1518" t="str">
        <f>IF(BC1518="","",IF(BC1518&gt;0,COUNT($AY$2:AY1518),""))</f>
        <v/>
      </c>
      <c r="AY1518" s="24" t="str">
        <f t="shared" si="426"/>
        <v/>
      </c>
      <c r="AZ1518" s="24" t="str">
        <f>IF(AND($BB$1=5,$BC$1=AH1518),'Data Entry'!C1523,"")</f>
        <v/>
      </c>
      <c r="BA1518" s="24" t="str">
        <f>IF(AND($BB$1=5,AG1518=5,$BC$1=AH1518),'Data Entry'!D1523,"")</f>
        <v/>
      </c>
      <c r="BB1518" s="24" t="str">
        <f t="shared" si="427"/>
        <v/>
      </c>
      <c r="BC1518" s="24" t="str">
        <f>IF(AND($BB$1=5,AG1518=5,$BC$1=AH1518),'Data Entry'!F1523,"")</f>
        <v/>
      </c>
      <c r="BD1518" s="24" t="str">
        <f t="shared" si="428"/>
        <v/>
      </c>
      <c r="BE1518" s="24" t="str">
        <f>IF(AND($BB$1=5,AG1518=5,$BC$1=AH1518),'Data Entry'!G1523,"")</f>
        <v/>
      </c>
      <c r="BF1518" s="24" t="str">
        <f t="shared" si="429"/>
        <v/>
      </c>
      <c r="BG1518" s="24" t="str">
        <f t="shared" si="430"/>
        <v/>
      </c>
      <c r="BH1518" s="24" t="str">
        <f>IF(AND($BB$1=5,AG1518=5,$BC$1=AH1518),'Data Entry'!E1523,"")</f>
        <v/>
      </c>
      <c r="BI1518" s="24" t="str">
        <f>IF(AND($BB$1=5,AG1518=5,$BC$1=AH1518),'Data Entry'!H1523,"")</f>
        <v/>
      </c>
      <c r="BJ1518" s="24" t="str">
        <f>IF(AND($BB$1=5,AG1518=5,$BC$1=AH1518),'Data Entry'!I1523,"")</f>
        <v/>
      </c>
      <c r="BK1518" s="24" t="str">
        <f t="shared" si="431"/>
        <v/>
      </c>
      <c r="BL1518" s="24" t="str">
        <f t="shared" si="432"/>
        <v/>
      </c>
      <c r="BM1518" s="24" t="str">
        <f t="shared" si="433"/>
        <v/>
      </c>
      <c r="BN1518" s="24" t="str">
        <f t="shared" si="434"/>
        <v/>
      </c>
    </row>
    <row r="1519" spans="1:66">
      <c r="A1519" s="20"/>
      <c r="B1519" s="20"/>
      <c r="C1519" s="20"/>
      <c r="D1519" s="20"/>
      <c r="E1519" s="20"/>
      <c r="F1519" s="20"/>
      <c r="G1519" s="20"/>
      <c r="H1519" s="20"/>
      <c r="I1519" s="20"/>
      <c r="J1519" s="20"/>
      <c r="K1519" s="20"/>
      <c r="L1519" s="20"/>
      <c r="M1519" s="20"/>
      <c r="N1519" s="20"/>
      <c r="O1519" s="20"/>
      <c r="P1519" s="20"/>
      <c r="Q1519" s="20"/>
      <c r="R1519" s="20"/>
      <c r="S1519" s="20"/>
      <c r="T1519" s="20"/>
      <c r="U1519" s="20"/>
      <c r="V1519" s="20"/>
      <c r="W1519" s="20"/>
      <c r="X1519" s="20"/>
      <c r="Y1519" s="20"/>
      <c r="Z1519" s="20"/>
      <c r="AA1519" s="20"/>
      <c r="AB1519" s="20"/>
      <c r="AC1519" s="20"/>
      <c r="AD1519" s="20"/>
      <c r="AE1519" s="27"/>
      <c r="AF1519" t="str">
        <f>IF(AK1519="","",IF(AK1519&gt;0,COUNT($AG$2:AG1519),""))</f>
        <v/>
      </c>
      <c r="AG1519" s="24">
        <f t="shared" si="417"/>
        <v>5</v>
      </c>
      <c r="AH1519" s="24">
        <f>IF(AND($AJ$1=5),'Data Entry'!C1524,"")</f>
        <v>0</v>
      </c>
      <c r="AI1519" s="24">
        <f>IF(AND($AJ$1=5),'Data Entry'!D1524,"")</f>
        <v>0</v>
      </c>
      <c r="AJ1519" s="24" t="str">
        <f t="shared" si="418"/>
        <v/>
      </c>
      <c r="AK1519" s="24">
        <f>IF(AND($AJ$1=5),'Data Entry'!F1524,"")</f>
        <v>0</v>
      </c>
      <c r="AL1519" s="24" t="str">
        <f t="shared" si="419"/>
        <v/>
      </c>
      <c r="AM1519" s="24">
        <f>IF(AND($AJ$1=5),'Data Entry'!G1524,"")</f>
        <v>0</v>
      </c>
      <c r="AN1519" s="24" t="str">
        <f t="shared" si="420"/>
        <v/>
      </c>
      <c r="AO1519" s="24" t="str">
        <f t="shared" si="421"/>
        <v/>
      </c>
      <c r="AP1519" s="24">
        <f>IF(AND($AJ$1=5),'Data Entry'!E1524,"")</f>
        <v>0</v>
      </c>
      <c r="AQ1519" s="24">
        <f>IF(AND($AJ$1=5),'Data Entry'!H1524,"")</f>
        <v>0</v>
      </c>
      <c r="AR1519" s="24">
        <f>IF(AND($AJ$1=5),'Data Entry'!I1524,"")</f>
        <v>0</v>
      </c>
      <c r="AS1519" s="24" t="str">
        <f t="shared" si="422"/>
        <v/>
      </c>
      <c r="AT1519" s="24" t="str">
        <f t="shared" si="423"/>
        <v/>
      </c>
      <c r="AU1519" s="24" t="str">
        <f t="shared" si="424"/>
        <v/>
      </c>
      <c r="AV1519" s="24" t="str">
        <f t="shared" si="425"/>
        <v/>
      </c>
      <c r="AX1519" t="str">
        <f>IF(BC1519="","",IF(BC1519&gt;0,COUNT($AY$2:AY1519),""))</f>
        <v/>
      </c>
      <c r="AY1519" s="24" t="str">
        <f t="shared" si="426"/>
        <v/>
      </c>
      <c r="AZ1519" s="24" t="str">
        <f>IF(AND($BB$1=5,$BC$1=AH1519),'Data Entry'!C1524,"")</f>
        <v/>
      </c>
      <c r="BA1519" s="24" t="str">
        <f>IF(AND($BB$1=5,AG1519=5,$BC$1=AH1519),'Data Entry'!D1524,"")</f>
        <v/>
      </c>
      <c r="BB1519" s="24" t="str">
        <f t="shared" si="427"/>
        <v/>
      </c>
      <c r="BC1519" s="24" t="str">
        <f>IF(AND($BB$1=5,AG1519=5,$BC$1=AH1519),'Data Entry'!F1524,"")</f>
        <v/>
      </c>
      <c r="BD1519" s="24" t="str">
        <f t="shared" si="428"/>
        <v/>
      </c>
      <c r="BE1519" s="24" t="str">
        <f>IF(AND($BB$1=5,AG1519=5,$BC$1=AH1519),'Data Entry'!G1524,"")</f>
        <v/>
      </c>
      <c r="BF1519" s="24" t="str">
        <f t="shared" si="429"/>
        <v/>
      </c>
      <c r="BG1519" s="24" t="str">
        <f t="shared" si="430"/>
        <v/>
      </c>
      <c r="BH1519" s="24" t="str">
        <f>IF(AND($BB$1=5,AG1519=5,$BC$1=AH1519),'Data Entry'!E1524,"")</f>
        <v/>
      </c>
      <c r="BI1519" s="24" t="str">
        <f>IF(AND($BB$1=5,AG1519=5,$BC$1=AH1519),'Data Entry'!H1524,"")</f>
        <v/>
      </c>
      <c r="BJ1519" s="24" t="str">
        <f>IF(AND($BB$1=5,AG1519=5,$BC$1=AH1519),'Data Entry'!I1524,"")</f>
        <v/>
      </c>
      <c r="BK1519" s="24" t="str">
        <f t="shared" si="431"/>
        <v/>
      </c>
      <c r="BL1519" s="24" t="str">
        <f t="shared" si="432"/>
        <v/>
      </c>
      <c r="BM1519" s="24" t="str">
        <f t="shared" si="433"/>
        <v/>
      </c>
      <c r="BN1519" s="24" t="str">
        <f t="shared" si="434"/>
        <v/>
      </c>
    </row>
    <row r="1520" spans="1:66">
      <c r="A1520" s="20"/>
      <c r="B1520" s="20"/>
      <c r="C1520" s="20"/>
      <c r="D1520" s="20"/>
      <c r="E1520" s="20"/>
      <c r="F1520" s="20"/>
      <c r="G1520" s="20"/>
      <c r="H1520" s="20"/>
      <c r="I1520" s="20"/>
      <c r="J1520" s="20"/>
      <c r="K1520" s="20"/>
      <c r="L1520" s="20"/>
      <c r="M1520" s="20"/>
      <c r="N1520" s="20"/>
      <c r="O1520" s="20"/>
      <c r="P1520" s="20"/>
      <c r="Q1520" s="20"/>
      <c r="R1520" s="20"/>
      <c r="S1520" s="20"/>
      <c r="T1520" s="20"/>
      <c r="U1520" s="20"/>
      <c r="V1520" s="20"/>
      <c r="W1520" s="20"/>
      <c r="X1520" s="20"/>
      <c r="Y1520" s="20"/>
      <c r="Z1520" s="20"/>
      <c r="AA1520" s="20"/>
      <c r="AB1520" s="20"/>
      <c r="AC1520" s="20"/>
      <c r="AD1520" s="20"/>
      <c r="AE1520" s="27"/>
      <c r="AF1520" t="str">
        <f>IF(AK1520="","",IF(AK1520&gt;0,COUNT($AG$2:AG1520),""))</f>
        <v/>
      </c>
      <c r="AG1520" s="24">
        <f t="shared" si="417"/>
        <v>5</v>
      </c>
      <c r="AH1520" s="24">
        <f>IF(AND($AJ$1=5),'Data Entry'!C1525,"")</f>
        <v>0</v>
      </c>
      <c r="AI1520" s="24">
        <f>IF(AND($AJ$1=5),'Data Entry'!D1525,"")</f>
        <v>0</v>
      </c>
      <c r="AJ1520" s="24" t="str">
        <f t="shared" si="418"/>
        <v/>
      </c>
      <c r="AK1520" s="24">
        <f>IF(AND($AJ$1=5),'Data Entry'!F1525,"")</f>
        <v>0</v>
      </c>
      <c r="AL1520" s="24" t="str">
        <f t="shared" si="419"/>
        <v/>
      </c>
      <c r="AM1520" s="24">
        <f>IF(AND($AJ$1=5),'Data Entry'!G1525,"")</f>
        <v>0</v>
      </c>
      <c r="AN1520" s="24" t="str">
        <f t="shared" si="420"/>
        <v/>
      </c>
      <c r="AO1520" s="24" t="str">
        <f t="shared" si="421"/>
        <v/>
      </c>
      <c r="AP1520" s="24">
        <f>IF(AND($AJ$1=5),'Data Entry'!E1525,"")</f>
        <v>0</v>
      </c>
      <c r="AQ1520" s="24">
        <f>IF(AND($AJ$1=5),'Data Entry'!H1525,"")</f>
        <v>0</v>
      </c>
      <c r="AR1520" s="24">
        <f>IF(AND($AJ$1=5),'Data Entry'!I1525,"")</f>
        <v>0</v>
      </c>
      <c r="AS1520" s="24" t="str">
        <f t="shared" si="422"/>
        <v/>
      </c>
      <c r="AT1520" s="24" t="str">
        <f t="shared" si="423"/>
        <v/>
      </c>
      <c r="AU1520" s="24" t="str">
        <f t="shared" si="424"/>
        <v/>
      </c>
      <c r="AV1520" s="24" t="str">
        <f t="shared" si="425"/>
        <v/>
      </c>
      <c r="AX1520" t="str">
        <f>IF(BC1520="","",IF(BC1520&gt;0,COUNT($AY$2:AY1520),""))</f>
        <v/>
      </c>
      <c r="AY1520" s="24" t="str">
        <f t="shared" si="426"/>
        <v/>
      </c>
      <c r="AZ1520" s="24" t="str">
        <f>IF(AND($BB$1=5,$BC$1=AH1520),'Data Entry'!C1525,"")</f>
        <v/>
      </c>
      <c r="BA1520" s="24" t="str">
        <f>IF(AND($BB$1=5,AG1520=5,$BC$1=AH1520),'Data Entry'!D1525,"")</f>
        <v/>
      </c>
      <c r="BB1520" s="24" t="str">
        <f t="shared" si="427"/>
        <v/>
      </c>
      <c r="BC1520" s="24" t="str">
        <f>IF(AND($BB$1=5,AG1520=5,$BC$1=AH1520),'Data Entry'!F1525,"")</f>
        <v/>
      </c>
      <c r="BD1520" s="24" t="str">
        <f t="shared" si="428"/>
        <v/>
      </c>
      <c r="BE1520" s="24" t="str">
        <f>IF(AND($BB$1=5,AG1520=5,$BC$1=AH1520),'Data Entry'!G1525,"")</f>
        <v/>
      </c>
      <c r="BF1520" s="24" t="str">
        <f t="shared" si="429"/>
        <v/>
      </c>
      <c r="BG1520" s="24" t="str">
        <f t="shared" si="430"/>
        <v/>
      </c>
      <c r="BH1520" s="24" t="str">
        <f>IF(AND($BB$1=5,AG1520=5,$BC$1=AH1520),'Data Entry'!E1525,"")</f>
        <v/>
      </c>
      <c r="BI1520" s="24" t="str">
        <f>IF(AND($BB$1=5,AG1520=5,$BC$1=AH1520),'Data Entry'!H1525,"")</f>
        <v/>
      </c>
      <c r="BJ1520" s="24" t="str">
        <f>IF(AND($BB$1=5,AG1520=5,$BC$1=AH1520),'Data Entry'!I1525,"")</f>
        <v/>
      </c>
      <c r="BK1520" s="24" t="str">
        <f t="shared" si="431"/>
        <v/>
      </c>
      <c r="BL1520" s="24" t="str">
        <f t="shared" si="432"/>
        <v/>
      </c>
      <c r="BM1520" s="24" t="str">
        <f t="shared" si="433"/>
        <v/>
      </c>
      <c r="BN1520" s="24" t="str">
        <f t="shared" si="434"/>
        <v/>
      </c>
    </row>
    <row r="1521" spans="1:66">
      <c r="A1521" s="20"/>
      <c r="B1521" s="20"/>
      <c r="C1521" s="20"/>
      <c r="D1521" s="20"/>
      <c r="E1521" s="20"/>
      <c r="F1521" s="20"/>
      <c r="G1521" s="20"/>
      <c r="H1521" s="20"/>
      <c r="I1521" s="20"/>
      <c r="J1521" s="20"/>
      <c r="K1521" s="20"/>
      <c r="L1521" s="20"/>
      <c r="M1521" s="20"/>
      <c r="N1521" s="20"/>
      <c r="O1521" s="20"/>
      <c r="P1521" s="20"/>
      <c r="Q1521" s="20"/>
      <c r="R1521" s="20"/>
      <c r="S1521" s="20"/>
      <c r="T1521" s="20"/>
      <c r="U1521" s="20"/>
      <c r="V1521" s="20"/>
      <c r="W1521" s="20"/>
      <c r="X1521" s="20"/>
      <c r="Y1521" s="20"/>
      <c r="Z1521" s="20"/>
      <c r="AA1521" s="20"/>
      <c r="AB1521" s="20"/>
      <c r="AC1521" s="20"/>
      <c r="AD1521" s="20"/>
      <c r="AE1521" s="27"/>
      <c r="AF1521" t="str">
        <f>IF(AK1521="","",IF(AK1521&gt;0,COUNT($AG$2:AG1521),""))</f>
        <v/>
      </c>
      <c r="AG1521" s="24">
        <f t="shared" si="417"/>
        <v>5</v>
      </c>
      <c r="AH1521" s="24">
        <f>IF(AND($AJ$1=5),'Data Entry'!C1526,"")</f>
        <v>0</v>
      </c>
      <c r="AI1521" s="24">
        <f>IF(AND($AJ$1=5),'Data Entry'!D1526,"")</f>
        <v>0</v>
      </c>
      <c r="AJ1521" s="24" t="str">
        <f t="shared" si="418"/>
        <v/>
      </c>
      <c r="AK1521" s="24">
        <f>IF(AND($AJ$1=5),'Data Entry'!F1526,"")</f>
        <v>0</v>
      </c>
      <c r="AL1521" s="24" t="str">
        <f t="shared" si="419"/>
        <v/>
      </c>
      <c r="AM1521" s="24">
        <f>IF(AND($AJ$1=5),'Data Entry'!G1526,"")</f>
        <v>0</v>
      </c>
      <c r="AN1521" s="24" t="str">
        <f t="shared" si="420"/>
        <v/>
      </c>
      <c r="AO1521" s="24" t="str">
        <f t="shared" si="421"/>
        <v/>
      </c>
      <c r="AP1521" s="24">
        <f>IF(AND($AJ$1=5),'Data Entry'!E1526,"")</f>
        <v>0</v>
      </c>
      <c r="AQ1521" s="24">
        <f>IF(AND($AJ$1=5),'Data Entry'!H1526,"")</f>
        <v>0</v>
      </c>
      <c r="AR1521" s="24">
        <f>IF(AND($AJ$1=5),'Data Entry'!I1526,"")</f>
        <v>0</v>
      </c>
      <c r="AS1521" s="24" t="str">
        <f t="shared" si="422"/>
        <v/>
      </c>
      <c r="AT1521" s="24" t="str">
        <f t="shared" si="423"/>
        <v/>
      </c>
      <c r="AU1521" s="24" t="str">
        <f t="shared" si="424"/>
        <v/>
      </c>
      <c r="AV1521" s="24" t="str">
        <f t="shared" si="425"/>
        <v/>
      </c>
      <c r="AX1521" t="str">
        <f>IF(BC1521="","",IF(BC1521&gt;0,COUNT($AY$2:AY1521),""))</f>
        <v/>
      </c>
      <c r="AY1521" s="24" t="str">
        <f t="shared" si="426"/>
        <v/>
      </c>
      <c r="AZ1521" s="24" t="str">
        <f>IF(AND($BB$1=5,$BC$1=AH1521),'Data Entry'!C1526,"")</f>
        <v/>
      </c>
      <c r="BA1521" s="24" t="str">
        <f>IF(AND($BB$1=5,AG1521=5,$BC$1=AH1521),'Data Entry'!D1526,"")</f>
        <v/>
      </c>
      <c r="BB1521" s="24" t="str">
        <f t="shared" si="427"/>
        <v/>
      </c>
      <c r="BC1521" s="24" t="str">
        <f>IF(AND($BB$1=5,AG1521=5,$BC$1=AH1521),'Data Entry'!F1526,"")</f>
        <v/>
      </c>
      <c r="BD1521" s="24" t="str">
        <f t="shared" si="428"/>
        <v/>
      </c>
      <c r="BE1521" s="24" t="str">
        <f>IF(AND($BB$1=5,AG1521=5,$BC$1=AH1521),'Data Entry'!G1526,"")</f>
        <v/>
      </c>
      <c r="BF1521" s="24" t="str">
        <f t="shared" si="429"/>
        <v/>
      </c>
      <c r="BG1521" s="24" t="str">
        <f t="shared" si="430"/>
        <v/>
      </c>
      <c r="BH1521" s="24" t="str">
        <f>IF(AND($BB$1=5,AG1521=5,$BC$1=AH1521),'Data Entry'!E1526,"")</f>
        <v/>
      </c>
      <c r="BI1521" s="24" t="str">
        <f>IF(AND($BB$1=5,AG1521=5,$BC$1=AH1521),'Data Entry'!H1526,"")</f>
        <v/>
      </c>
      <c r="BJ1521" s="24" t="str">
        <f>IF(AND($BB$1=5,AG1521=5,$BC$1=AH1521),'Data Entry'!I1526,"")</f>
        <v/>
      </c>
      <c r="BK1521" s="24" t="str">
        <f t="shared" si="431"/>
        <v/>
      </c>
      <c r="BL1521" s="24" t="str">
        <f t="shared" si="432"/>
        <v/>
      </c>
      <c r="BM1521" s="24" t="str">
        <f t="shared" si="433"/>
        <v/>
      </c>
      <c r="BN1521" s="24" t="str">
        <f t="shared" si="434"/>
        <v/>
      </c>
    </row>
    <row r="1522" spans="1:66">
      <c r="A1522" s="20"/>
      <c r="B1522" s="20"/>
      <c r="C1522" s="20"/>
      <c r="D1522" s="20"/>
      <c r="E1522" s="20"/>
      <c r="F1522" s="20"/>
      <c r="G1522" s="20"/>
      <c r="H1522" s="20"/>
      <c r="I1522" s="20"/>
      <c r="J1522" s="20"/>
      <c r="K1522" s="20"/>
      <c r="L1522" s="20"/>
      <c r="M1522" s="20"/>
      <c r="N1522" s="20"/>
      <c r="O1522" s="20"/>
      <c r="P1522" s="20"/>
      <c r="Q1522" s="20"/>
      <c r="R1522" s="20"/>
      <c r="S1522" s="20"/>
      <c r="T1522" s="20"/>
      <c r="U1522" s="20"/>
      <c r="V1522" s="20"/>
      <c r="W1522" s="20"/>
      <c r="X1522" s="20"/>
      <c r="Y1522" s="20"/>
      <c r="Z1522" s="20"/>
      <c r="AA1522" s="20"/>
      <c r="AB1522" s="20"/>
      <c r="AC1522" s="20"/>
      <c r="AD1522" s="20"/>
      <c r="AE1522" s="27"/>
      <c r="AF1522" t="str">
        <f>IF(AK1522="","",IF(AK1522&gt;0,COUNT($AG$2:AG1522),""))</f>
        <v/>
      </c>
      <c r="AG1522" s="24">
        <f t="shared" si="417"/>
        <v>5</v>
      </c>
      <c r="AH1522" s="24">
        <f>IF(AND($AJ$1=5),'Data Entry'!C1527,"")</f>
        <v>0</v>
      </c>
      <c r="AI1522" s="24">
        <f>IF(AND($AJ$1=5),'Data Entry'!D1527,"")</f>
        <v>0</v>
      </c>
      <c r="AJ1522" s="24" t="str">
        <f t="shared" si="418"/>
        <v/>
      </c>
      <c r="AK1522" s="24">
        <f>IF(AND($AJ$1=5),'Data Entry'!F1527,"")</f>
        <v>0</v>
      </c>
      <c r="AL1522" s="24" t="str">
        <f t="shared" si="419"/>
        <v/>
      </c>
      <c r="AM1522" s="24">
        <f>IF(AND($AJ$1=5),'Data Entry'!G1527,"")</f>
        <v>0</v>
      </c>
      <c r="AN1522" s="24" t="str">
        <f t="shared" si="420"/>
        <v/>
      </c>
      <c r="AO1522" s="24" t="str">
        <f t="shared" si="421"/>
        <v/>
      </c>
      <c r="AP1522" s="24">
        <f>IF(AND($AJ$1=5),'Data Entry'!E1527,"")</f>
        <v>0</v>
      </c>
      <c r="AQ1522" s="24">
        <f>IF(AND($AJ$1=5),'Data Entry'!H1527,"")</f>
        <v>0</v>
      </c>
      <c r="AR1522" s="24">
        <f>IF(AND($AJ$1=5),'Data Entry'!I1527,"")</f>
        <v>0</v>
      </c>
      <c r="AS1522" s="24" t="str">
        <f t="shared" si="422"/>
        <v/>
      </c>
      <c r="AT1522" s="24" t="str">
        <f t="shared" si="423"/>
        <v/>
      </c>
      <c r="AU1522" s="24" t="str">
        <f t="shared" si="424"/>
        <v/>
      </c>
      <c r="AV1522" s="24" t="str">
        <f t="shared" si="425"/>
        <v/>
      </c>
      <c r="AX1522" t="str">
        <f>IF(BC1522="","",IF(BC1522&gt;0,COUNT($AY$2:AY1522),""))</f>
        <v/>
      </c>
      <c r="AY1522" s="24" t="str">
        <f t="shared" si="426"/>
        <v/>
      </c>
      <c r="AZ1522" s="24" t="str">
        <f>IF(AND($BB$1=5,$BC$1=AH1522),'Data Entry'!C1527,"")</f>
        <v/>
      </c>
      <c r="BA1522" s="24" t="str">
        <f>IF(AND($BB$1=5,AG1522=5,$BC$1=AH1522),'Data Entry'!D1527,"")</f>
        <v/>
      </c>
      <c r="BB1522" s="24" t="str">
        <f t="shared" si="427"/>
        <v/>
      </c>
      <c r="BC1522" s="24" t="str">
        <f>IF(AND($BB$1=5,AG1522=5,$BC$1=AH1522),'Data Entry'!F1527,"")</f>
        <v/>
      </c>
      <c r="BD1522" s="24" t="str">
        <f t="shared" si="428"/>
        <v/>
      </c>
      <c r="BE1522" s="24" t="str">
        <f>IF(AND($BB$1=5,AG1522=5,$BC$1=AH1522),'Data Entry'!G1527,"")</f>
        <v/>
      </c>
      <c r="BF1522" s="24" t="str">
        <f t="shared" si="429"/>
        <v/>
      </c>
      <c r="BG1522" s="24" t="str">
        <f t="shared" si="430"/>
        <v/>
      </c>
      <c r="BH1522" s="24" t="str">
        <f>IF(AND($BB$1=5,AG1522=5,$BC$1=AH1522),'Data Entry'!E1527,"")</f>
        <v/>
      </c>
      <c r="BI1522" s="24" t="str">
        <f>IF(AND($BB$1=5,AG1522=5,$BC$1=AH1522),'Data Entry'!H1527,"")</f>
        <v/>
      </c>
      <c r="BJ1522" s="24" t="str">
        <f>IF(AND($BB$1=5,AG1522=5,$BC$1=AH1522),'Data Entry'!I1527,"")</f>
        <v/>
      </c>
      <c r="BK1522" s="24" t="str">
        <f t="shared" si="431"/>
        <v/>
      </c>
      <c r="BL1522" s="24" t="str">
        <f t="shared" si="432"/>
        <v/>
      </c>
      <c r="BM1522" s="24" t="str">
        <f t="shared" si="433"/>
        <v/>
      </c>
      <c r="BN1522" s="24" t="str">
        <f t="shared" si="434"/>
        <v/>
      </c>
    </row>
    <row r="1523" spans="1:66">
      <c r="A1523" s="20"/>
      <c r="B1523" s="20"/>
      <c r="C1523" s="20"/>
      <c r="D1523" s="20"/>
      <c r="E1523" s="20"/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  <c r="R1523" s="20"/>
      <c r="S1523" s="20"/>
      <c r="T1523" s="20"/>
      <c r="U1523" s="20"/>
      <c r="V1523" s="20"/>
      <c r="W1523" s="20"/>
      <c r="X1523" s="20"/>
      <c r="Y1523" s="20"/>
      <c r="Z1523" s="20"/>
      <c r="AA1523" s="20"/>
      <c r="AB1523" s="20"/>
      <c r="AC1523" s="20"/>
      <c r="AD1523" s="20"/>
      <c r="AE1523" s="27"/>
      <c r="AF1523" t="str">
        <f>IF(AK1523="","",IF(AK1523&gt;0,COUNT($AG$2:AG1523),""))</f>
        <v/>
      </c>
      <c r="AG1523" s="24">
        <f t="shared" si="417"/>
        <v>5</v>
      </c>
      <c r="AH1523" s="24">
        <f>IF(AND($AJ$1=5),'Data Entry'!C1528,"")</f>
        <v>0</v>
      </c>
      <c r="AI1523" s="24">
        <f>IF(AND($AJ$1=5),'Data Entry'!D1528,"")</f>
        <v>0</v>
      </c>
      <c r="AJ1523" s="24" t="str">
        <f t="shared" si="418"/>
        <v/>
      </c>
      <c r="AK1523" s="24">
        <f>IF(AND($AJ$1=5),'Data Entry'!F1528,"")</f>
        <v>0</v>
      </c>
      <c r="AL1523" s="24" t="str">
        <f t="shared" si="419"/>
        <v/>
      </c>
      <c r="AM1523" s="24">
        <f>IF(AND($AJ$1=5),'Data Entry'!G1528,"")</f>
        <v>0</v>
      </c>
      <c r="AN1523" s="24" t="str">
        <f t="shared" si="420"/>
        <v/>
      </c>
      <c r="AO1523" s="24" t="str">
        <f t="shared" si="421"/>
        <v/>
      </c>
      <c r="AP1523" s="24">
        <f>IF(AND($AJ$1=5),'Data Entry'!E1528,"")</f>
        <v>0</v>
      </c>
      <c r="AQ1523" s="24">
        <f>IF(AND($AJ$1=5),'Data Entry'!H1528,"")</f>
        <v>0</v>
      </c>
      <c r="AR1523" s="24">
        <f>IF(AND($AJ$1=5),'Data Entry'!I1528,"")</f>
        <v>0</v>
      </c>
      <c r="AS1523" s="24" t="str">
        <f t="shared" si="422"/>
        <v/>
      </c>
      <c r="AT1523" s="24" t="str">
        <f t="shared" si="423"/>
        <v/>
      </c>
      <c r="AU1523" s="24" t="str">
        <f t="shared" si="424"/>
        <v/>
      </c>
      <c r="AV1523" s="24" t="str">
        <f t="shared" si="425"/>
        <v/>
      </c>
      <c r="AX1523" t="str">
        <f>IF(BC1523="","",IF(BC1523&gt;0,COUNT($AY$2:AY1523),""))</f>
        <v/>
      </c>
      <c r="AY1523" s="24" t="str">
        <f t="shared" si="426"/>
        <v/>
      </c>
      <c r="AZ1523" s="24" t="str">
        <f>IF(AND($BB$1=5,$BC$1=AH1523),'Data Entry'!C1528,"")</f>
        <v/>
      </c>
      <c r="BA1523" s="24" t="str">
        <f>IF(AND($BB$1=5,AG1523=5,$BC$1=AH1523),'Data Entry'!D1528,"")</f>
        <v/>
      </c>
      <c r="BB1523" s="24" t="str">
        <f t="shared" si="427"/>
        <v/>
      </c>
      <c r="BC1523" s="24" t="str">
        <f>IF(AND($BB$1=5,AG1523=5,$BC$1=AH1523),'Data Entry'!F1528,"")</f>
        <v/>
      </c>
      <c r="BD1523" s="24" t="str">
        <f t="shared" si="428"/>
        <v/>
      </c>
      <c r="BE1523" s="24" t="str">
        <f>IF(AND($BB$1=5,AG1523=5,$BC$1=AH1523),'Data Entry'!G1528,"")</f>
        <v/>
      </c>
      <c r="BF1523" s="24" t="str">
        <f t="shared" si="429"/>
        <v/>
      </c>
      <c r="BG1523" s="24" t="str">
        <f t="shared" si="430"/>
        <v/>
      </c>
      <c r="BH1523" s="24" t="str">
        <f>IF(AND($BB$1=5,AG1523=5,$BC$1=AH1523),'Data Entry'!E1528,"")</f>
        <v/>
      </c>
      <c r="BI1523" s="24" t="str">
        <f>IF(AND($BB$1=5,AG1523=5,$BC$1=AH1523),'Data Entry'!H1528,"")</f>
        <v/>
      </c>
      <c r="BJ1523" s="24" t="str">
        <f>IF(AND($BB$1=5,AG1523=5,$BC$1=AH1523),'Data Entry'!I1528,"")</f>
        <v/>
      </c>
      <c r="BK1523" s="24" t="str">
        <f t="shared" si="431"/>
        <v/>
      </c>
      <c r="BL1523" s="24" t="str">
        <f t="shared" si="432"/>
        <v/>
      </c>
      <c r="BM1523" s="24" t="str">
        <f t="shared" si="433"/>
        <v/>
      </c>
      <c r="BN1523" s="24" t="str">
        <f t="shared" si="434"/>
        <v/>
      </c>
    </row>
    <row r="1524" spans="1:66">
      <c r="A1524" s="20"/>
      <c r="B1524" s="20"/>
      <c r="C1524" s="20"/>
      <c r="D1524" s="20"/>
      <c r="E1524" s="20"/>
      <c r="F1524" s="20"/>
      <c r="G1524" s="20"/>
      <c r="H1524" s="20"/>
      <c r="I1524" s="20"/>
      <c r="J1524" s="20"/>
      <c r="K1524" s="20"/>
      <c r="L1524" s="20"/>
      <c r="M1524" s="20"/>
      <c r="N1524" s="20"/>
      <c r="O1524" s="20"/>
      <c r="P1524" s="20"/>
      <c r="Q1524" s="20"/>
      <c r="R1524" s="20"/>
      <c r="S1524" s="20"/>
      <c r="T1524" s="20"/>
      <c r="U1524" s="20"/>
      <c r="V1524" s="20"/>
      <c r="W1524" s="20"/>
      <c r="X1524" s="20"/>
      <c r="Y1524" s="20"/>
      <c r="Z1524" s="20"/>
      <c r="AA1524" s="20"/>
      <c r="AB1524" s="20"/>
      <c r="AC1524" s="20"/>
      <c r="AD1524" s="20"/>
      <c r="AE1524" s="27"/>
      <c r="AF1524" t="str">
        <f>IF(AK1524="","",IF(AK1524&gt;0,COUNT($AG$2:AG1524),""))</f>
        <v/>
      </c>
      <c r="AG1524" s="24">
        <f t="shared" si="417"/>
        <v>5</v>
      </c>
      <c r="AH1524" s="24">
        <f>IF(AND($AJ$1=5),'Data Entry'!C1529,"")</f>
        <v>0</v>
      </c>
      <c r="AI1524" s="24">
        <f>IF(AND($AJ$1=5),'Data Entry'!D1529,"")</f>
        <v>0</v>
      </c>
      <c r="AJ1524" s="24" t="str">
        <f t="shared" si="418"/>
        <v/>
      </c>
      <c r="AK1524" s="24">
        <f>IF(AND($AJ$1=5),'Data Entry'!F1529,"")</f>
        <v>0</v>
      </c>
      <c r="AL1524" s="24" t="str">
        <f t="shared" si="419"/>
        <v/>
      </c>
      <c r="AM1524" s="24">
        <f>IF(AND($AJ$1=5),'Data Entry'!G1529,"")</f>
        <v>0</v>
      </c>
      <c r="AN1524" s="24" t="str">
        <f t="shared" si="420"/>
        <v/>
      </c>
      <c r="AO1524" s="24" t="str">
        <f t="shared" si="421"/>
        <v/>
      </c>
      <c r="AP1524" s="24">
        <f>IF(AND($AJ$1=5),'Data Entry'!E1529,"")</f>
        <v>0</v>
      </c>
      <c r="AQ1524" s="24">
        <f>IF(AND($AJ$1=5),'Data Entry'!H1529,"")</f>
        <v>0</v>
      </c>
      <c r="AR1524" s="24">
        <f>IF(AND($AJ$1=5),'Data Entry'!I1529,"")</f>
        <v>0</v>
      </c>
      <c r="AS1524" s="24" t="str">
        <f t="shared" si="422"/>
        <v/>
      </c>
      <c r="AT1524" s="24" t="str">
        <f t="shared" si="423"/>
        <v/>
      </c>
      <c r="AU1524" s="24" t="str">
        <f t="shared" si="424"/>
        <v/>
      </c>
      <c r="AV1524" s="24" t="str">
        <f t="shared" si="425"/>
        <v/>
      </c>
      <c r="AX1524" t="str">
        <f>IF(BC1524="","",IF(BC1524&gt;0,COUNT($AY$2:AY1524),""))</f>
        <v/>
      </c>
      <c r="AY1524" s="24" t="str">
        <f t="shared" si="426"/>
        <v/>
      </c>
      <c r="AZ1524" s="24" t="str">
        <f>IF(AND($BB$1=5,$BC$1=AH1524),'Data Entry'!C1529,"")</f>
        <v/>
      </c>
      <c r="BA1524" s="24" t="str">
        <f>IF(AND($BB$1=5,AG1524=5,$BC$1=AH1524),'Data Entry'!D1529,"")</f>
        <v/>
      </c>
      <c r="BB1524" s="24" t="str">
        <f t="shared" si="427"/>
        <v/>
      </c>
      <c r="BC1524" s="24" t="str">
        <f>IF(AND($BB$1=5,AG1524=5,$BC$1=AH1524),'Data Entry'!F1529,"")</f>
        <v/>
      </c>
      <c r="BD1524" s="24" t="str">
        <f t="shared" si="428"/>
        <v/>
      </c>
      <c r="BE1524" s="24" t="str">
        <f>IF(AND($BB$1=5,AG1524=5,$BC$1=AH1524),'Data Entry'!G1529,"")</f>
        <v/>
      </c>
      <c r="BF1524" s="24" t="str">
        <f t="shared" si="429"/>
        <v/>
      </c>
      <c r="BG1524" s="24" t="str">
        <f t="shared" si="430"/>
        <v/>
      </c>
      <c r="BH1524" s="24" t="str">
        <f>IF(AND($BB$1=5,AG1524=5,$BC$1=AH1524),'Data Entry'!E1529,"")</f>
        <v/>
      </c>
      <c r="BI1524" s="24" t="str">
        <f>IF(AND($BB$1=5,AG1524=5,$BC$1=AH1524),'Data Entry'!H1529,"")</f>
        <v/>
      </c>
      <c r="BJ1524" s="24" t="str">
        <f>IF(AND($BB$1=5,AG1524=5,$BC$1=AH1524),'Data Entry'!I1529,"")</f>
        <v/>
      </c>
      <c r="BK1524" s="24" t="str">
        <f t="shared" si="431"/>
        <v/>
      </c>
      <c r="BL1524" s="24" t="str">
        <f t="shared" si="432"/>
        <v/>
      </c>
      <c r="BM1524" s="24" t="str">
        <f t="shared" si="433"/>
        <v/>
      </c>
      <c r="BN1524" s="24" t="str">
        <f t="shared" si="434"/>
        <v/>
      </c>
    </row>
    <row r="1525" spans="1:66">
      <c r="A1525" s="20"/>
      <c r="B1525" s="20"/>
      <c r="C1525" s="20"/>
      <c r="D1525" s="20"/>
      <c r="E1525" s="20"/>
      <c r="F1525" s="20"/>
      <c r="G1525" s="20"/>
      <c r="H1525" s="20"/>
      <c r="I1525" s="20"/>
      <c r="J1525" s="20"/>
      <c r="K1525" s="20"/>
      <c r="L1525" s="20"/>
      <c r="M1525" s="20"/>
      <c r="N1525" s="20"/>
      <c r="O1525" s="20"/>
      <c r="P1525" s="20"/>
      <c r="Q1525" s="20"/>
      <c r="R1525" s="20"/>
      <c r="S1525" s="20"/>
      <c r="T1525" s="20"/>
      <c r="U1525" s="20"/>
      <c r="V1525" s="20"/>
      <c r="W1525" s="20"/>
      <c r="X1525" s="20"/>
      <c r="Y1525" s="20"/>
      <c r="Z1525" s="20"/>
      <c r="AA1525" s="20"/>
      <c r="AB1525" s="20"/>
      <c r="AC1525" s="20"/>
      <c r="AD1525" s="20"/>
      <c r="AE1525" s="27"/>
      <c r="AF1525" t="str">
        <f>IF(AK1525="","",IF(AK1525&gt;0,COUNT($AG$2:AG1525),""))</f>
        <v/>
      </c>
      <c r="AG1525" s="24">
        <f t="shared" si="417"/>
        <v>5</v>
      </c>
      <c r="AH1525" s="24">
        <f>IF(AND($AJ$1=5),'Data Entry'!C1530,"")</f>
        <v>0</v>
      </c>
      <c r="AI1525" s="24">
        <f>IF(AND($AJ$1=5),'Data Entry'!D1530,"")</f>
        <v>0</v>
      </c>
      <c r="AJ1525" s="24" t="str">
        <f t="shared" si="418"/>
        <v/>
      </c>
      <c r="AK1525" s="24">
        <f>IF(AND($AJ$1=5),'Data Entry'!F1530,"")</f>
        <v>0</v>
      </c>
      <c r="AL1525" s="24" t="str">
        <f t="shared" si="419"/>
        <v/>
      </c>
      <c r="AM1525" s="24">
        <f>IF(AND($AJ$1=5),'Data Entry'!G1530,"")</f>
        <v>0</v>
      </c>
      <c r="AN1525" s="24" t="str">
        <f t="shared" si="420"/>
        <v/>
      </c>
      <c r="AO1525" s="24" t="str">
        <f t="shared" si="421"/>
        <v/>
      </c>
      <c r="AP1525" s="24">
        <f>IF(AND($AJ$1=5),'Data Entry'!E1530,"")</f>
        <v>0</v>
      </c>
      <c r="AQ1525" s="24">
        <f>IF(AND($AJ$1=5),'Data Entry'!H1530,"")</f>
        <v>0</v>
      </c>
      <c r="AR1525" s="24">
        <f>IF(AND($AJ$1=5),'Data Entry'!I1530,"")</f>
        <v>0</v>
      </c>
      <c r="AS1525" s="24" t="str">
        <f t="shared" si="422"/>
        <v/>
      </c>
      <c r="AT1525" s="24" t="str">
        <f t="shared" si="423"/>
        <v/>
      </c>
      <c r="AU1525" s="24" t="str">
        <f t="shared" si="424"/>
        <v/>
      </c>
      <c r="AV1525" s="24" t="str">
        <f t="shared" si="425"/>
        <v/>
      </c>
      <c r="AX1525" t="str">
        <f>IF(BC1525="","",IF(BC1525&gt;0,COUNT($AY$2:AY1525),""))</f>
        <v/>
      </c>
      <c r="AY1525" s="24" t="str">
        <f t="shared" si="426"/>
        <v/>
      </c>
      <c r="AZ1525" s="24" t="str">
        <f>IF(AND($BB$1=5,$BC$1=AH1525),'Data Entry'!C1530,"")</f>
        <v/>
      </c>
      <c r="BA1525" s="24" t="str">
        <f>IF(AND($BB$1=5,AG1525=5,$BC$1=AH1525),'Data Entry'!D1530,"")</f>
        <v/>
      </c>
      <c r="BB1525" s="24" t="str">
        <f t="shared" si="427"/>
        <v/>
      </c>
      <c r="BC1525" s="24" t="str">
        <f>IF(AND($BB$1=5,AG1525=5,$BC$1=AH1525),'Data Entry'!F1530,"")</f>
        <v/>
      </c>
      <c r="BD1525" s="24" t="str">
        <f t="shared" si="428"/>
        <v/>
      </c>
      <c r="BE1525" s="24" t="str">
        <f>IF(AND($BB$1=5,AG1525=5,$BC$1=AH1525),'Data Entry'!G1530,"")</f>
        <v/>
      </c>
      <c r="BF1525" s="24" t="str">
        <f t="shared" si="429"/>
        <v/>
      </c>
      <c r="BG1525" s="24" t="str">
        <f t="shared" si="430"/>
        <v/>
      </c>
      <c r="BH1525" s="24" t="str">
        <f>IF(AND($BB$1=5,AG1525=5,$BC$1=AH1525),'Data Entry'!E1530,"")</f>
        <v/>
      </c>
      <c r="BI1525" s="24" t="str">
        <f>IF(AND($BB$1=5,AG1525=5,$BC$1=AH1525),'Data Entry'!H1530,"")</f>
        <v/>
      </c>
      <c r="BJ1525" s="24" t="str">
        <f>IF(AND($BB$1=5,AG1525=5,$BC$1=AH1525),'Data Entry'!I1530,"")</f>
        <v/>
      </c>
      <c r="BK1525" s="24" t="str">
        <f t="shared" si="431"/>
        <v/>
      </c>
      <c r="BL1525" s="24" t="str">
        <f t="shared" si="432"/>
        <v/>
      </c>
      <c r="BM1525" s="24" t="str">
        <f t="shared" si="433"/>
        <v/>
      </c>
      <c r="BN1525" s="24" t="str">
        <f t="shared" si="434"/>
        <v/>
      </c>
    </row>
    <row r="1526" spans="1:66">
      <c r="A1526" s="20"/>
      <c r="B1526" s="20"/>
      <c r="C1526" s="20"/>
      <c r="D1526" s="20"/>
      <c r="E1526" s="20"/>
      <c r="F1526" s="20"/>
      <c r="G1526" s="20"/>
      <c r="H1526" s="20"/>
      <c r="I1526" s="20"/>
      <c r="J1526" s="20"/>
      <c r="K1526" s="20"/>
      <c r="L1526" s="20"/>
      <c r="M1526" s="20"/>
      <c r="N1526" s="20"/>
      <c r="O1526" s="20"/>
      <c r="P1526" s="20"/>
      <c r="Q1526" s="20"/>
      <c r="R1526" s="20"/>
      <c r="S1526" s="20"/>
      <c r="T1526" s="20"/>
      <c r="U1526" s="20"/>
      <c r="V1526" s="20"/>
      <c r="W1526" s="20"/>
      <c r="X1526" s="20"/>
      <c r="Y1526" s="20"/>
      <c r="Z1526" s="20"/>
      <c r="AA1526" s="20"/>
      <c r="AB1526" s="20"/>
      <c r="AC1526" s="20"/>
      <c r="AD1526" s="20"/>
      <c r="AE1526" s="27"/>
      <c r="AF1526" t="str">
        <f>IF(AK1526="","",IF(AK1526&gt;0,COUNT($AG$2:AG1526),""))</f>
        <v/>
      </c>
      <c r="AG1526" s="24">
        <f t="shared" si="417"/>
        <v>5</v>
      </c>
      <c r="AH1526" s="24">
        <f>IF(AND($AJ$1=5),'Data Entry'!C1531,"")</f>
        <v>0</v>
      </c>
      <c r="AI1526" s="24">
        <f>IF(AND($AJ$1=5),'Data Entry'!D1531,"")</f>
        <v>0</v>
      </c>
      <c r="AJ1526" s="24" t="str">
        <f t="shared" si="418"/>
        <v/>
      </c>
      <c r="AK1526" s="24">
        <f>IF(AND($AJ$1=5),'Data Entry'!F1531,"")</f>
        <v>0</v>
      </c>
      <c r="AL1526" s="24" t="str">
        <f t="shared" si="419"/>
        <v/>
      </c>
      <c r="AM1526" s="24">
        <f>IF(AND($AJ$1=5),'Data Entry'!G1531,"")</f>
        <v>0</v>
      </c>
      <c r="AN1526" s="24" t="str">
        <f t="shared" si="420"/>
        <v/>
      </c>
      <c r="AO1526" s="24" t="str">
        <f t="shared" si="421"/>
        <v/>
      </c>
      <c r="AP1526" s="24">
        <f>IF(AND($AJ$1=5),'Data Entry'!E1531,"")</f>
        <v>0</v>
      </c>
      <c r="AQ1526" s="24">
        <f>IF(AND($AJ$1=5),'Data Entry'!H1531,"")</f>
        <v>0</v>
      </c>
      <c r="AR1526" s="24">
        <f>IF(AND($AJ$1=5),'Data Entry'!I1531,"")</f>
        <v>0</v>
      </c>
      <c r="AS1526" s="24" t="str">
        <f t="shared" si="422"/>
        <v/>
      </c>
      <c r="AT1526" s="24" t="str">
        <f t="shared" si="423"/>
        <v/>
      </c>
      <c r="AU1526" s="24" t="str">
        <f t="shared" si="424"/>
        <v/>
      </c>
      <c r="AV1526" s="24" t="str">
        <f t="shared" si="425"/>
        <v/>
      </c>
      <c r="AX1526" t="str">
        <f>IF(BC1526="","",IF(BC1526&gt;0,COUNT($AY$2:AY1526),""))</f>
        <v/>
      </c>
      <c r="AY1526" s="24" t="str">
        <f t="shared" si="426"/>
        <v/>
      </c>
      <c r="AZ1526" s="24" t="str">
        <f>IF(AND($BB$1=5,$BC$1=AH1526),'Data Entry'!C1531,"")</f>
        <v/>
      </c>
      <c r="BA1526" s="24" t="str">
        <f>IF(AND($BB$1=5,AG1526=5,$BC$1=AH1526),'Data Entry'!D1531,"")</f>
        <v/>
      </c>
      <c r="BB1526" s="24" t="str">
        <f t="shared" si="427"/>
        <v/>
      </c>
      <c r="BC1526" s="24" t="str">
        <f>IF(AND($BB$1=5,AG1526=5,$BC$1=AH1526),'Data Entry'!F1531,"")</f>
        <v/>
      </c>
      <c r="BD1526" s="24" t="str">
        <f t="shared" si="428"/>
        <v/>
      </c>
      <c r="BE1526" s="24" t="str">
        <f>IF(AND($BB$1=5,AG1526=5,$BC$1=AH1526),'Data Entry'!G1531,"")</f>
        <v/>
      </c>
      <c r="BF1526" s="24" t="str">
        <f t="shared" si="429"/>
        <v/>
      </c>
      <c r="BG1526" s="24" t="str">
        <f t="shared" si="430"/>
        <v/>
      </c>
      <c r="BH1526" s="24" t="str">
        <f>IF(AND($BB$1=5,AG1526=5,$BC$1=AH1526),'Data Entry'!E1531,"")</f>
        <v/>
      </c>
      <c r="BI1526" s="24" t="str">
        <f>IF(AND($BB$1=5,AG1526=5,$BC$1=AH1526),'Data Entry'!H1531,"")</f>
        <v/>
      </c>
      <c r="BJ1526" s="24" t="str">
        <f>IF(AND($BB$1=5,AG1526=5,$BC$1=AH1526),'Data Entry'!I1531,"")</f>
        <v/>
      </c>
      <c r="BK1526" s="24" t="str">
        <f t="shared" si="431"/>
        <v/>
      </c>
      <c r="BL1526" s="24" t="str">
        <f t="shared" si="432"/>
        <v/>
      </c>
      <c r="BM1526" s="24" t="str">
        <f t="shared" si="433"/>
        <v/>
      </c>
      <c r="BN1526" s="24" t="str">
        <f t="shared" si="434"/>
        <v/>
      </c>
    </row>
    <row r="1527" spans="1:66">
      <c r="A1527" s="20"/>
      <c r="B1527" s="20"/>
      <c r="C1527" s="20"/>
      <c r="D1527" s="20"/>
      <c r="E1527" s="20"/>
      <c r="F1527" s="20"/>
      <c r="G1527" s="20"/>
      <c r="H1527" s="20"/>
      <c r="I1527" s="20"/>
      <c r="J1527" s="20"/>
      <c r="K1527" s="20"/>
      <c r="L1527" s="20"/>
      <c r="M1527" s="20"/>
      <c r="N1527" s="20"/>
      <c r="O1527" s="20"/>
      <c r="P1527" s="20"/>
      <c r="Q1527" s="20"/>
      <c r="R1527" s="20"/>
      <c r="S1527" s="20"/>
      <c r="T1527" s="20"/>
      <c r="U1527" s="20"/>
      <c r="V1527" s="20"/>
      <c r="W1527" s="20"/>
      <c r="X1527" s="20"/>
      <c r="Y1527" s="20"/>
      <c r="Z1527" s="20"/>
      <c r="AA1527" s="20"/>
      <c r="AB1527" s="20"/>
      <c r="AC1527" s="20"/>
      <c r="AD1527" s="20"/>
      <c r="AE1527" s="27"/>
      <c r="AF1527" t="str">
        <f>IF(AK1527="","",IF(AK1527&gt;0,COUNT($AG$2:AG1527),""))</f>
        <v/>
      </c>
      <c r="AG1527" s="24">
        <f t="shared" si="417"/>
        <v>5</v>
      </c>
      <c r="AH1527" s="24">
        <f>IF(AND($AJ$1=5),'Data Entry'!C1532,"")</f>
        <v>0</v>
      </c>
      <c r="AI1527" s="24">
        <f>IF(AND($AJ$1=5),'Data Entry'!D1532,"")</f>
        <v>0</v>
      </c>
      <c r="AJ1527" s="24" t="str">
        <f t="shared" si="418"/>
        <v/>
      </c>
      <c r="AK1527" s="24">
        <f>IF(AND($AJ$1=5),'Data Entry'!F1532,"")</f>
        <v>0</v>
      </c>
      <c r="AL1527" s="24" t="str">
        <f t="shared" si="419"/>
        <v/>
      </c>
      <c r="AM1527" s="24">
        <f>IF(AND($AJ$1=5),'Data Entry'!G1532,"")</f>
        <v>0</v>
      </c>
      <c r="AN1527" s="24" t="str">
        <f t="shared" si="420"/>
        <v/>
      </c>
      <c r="AO1527" s="24" t="str">
        <f t="shared" si="421"/>
        <v/>
      </c>
      <c r="AP1527" s="24">
        <f>IF(AND($AJ$1=5),'Data Entry'!E1532,"")</f>
        <v>0</v>
      </c>
      <c r="AQ1527" s="24">
        <f>IF(AND($AJ$1=5),'Data Entry'!H1532,"")</f>
        <v>0</v>
      </c>
      <c r="AR1527" s="24">
        <f>IF(AND($AJ$1=5),'Data Entry'!I1532,"")</f>
        <v>0</v>
      </c>
      <c r="AS1527" s="24" t="str">
        <f t="shared" si="422"/>
        <v/>
      </c>
      <c r="AT1527" s="24" t="str">
        <f t="shared" si="423"/>
        <v/>
      </c>
      <c r="AU1527" s="24" t="str">
        <f t="shared" si="424"/>
        <v/>
      </c>
      <c r="AV1527" s="24" t="str">
        <f t="shared" si="425"/>
        <v/>
      </c>
      <c r="AX1527" t="str">
        <f>IF(BC1527="","",IF(BC1527&gt;0,COUNT($AY$2:AY1527),""))</f>
        <v/>
      </c>
      <c r="AY1527" s="24" t="str">
        <f t="shared" si="426"/>
        <v/>
      </c>
      <c r="AZ1527" s="24" t="str">
        <f>IF(AND($BB$1=5,$BC$1=AH1527),'Data Entry'!C1532,"")</f>
        <v/>
      </c>
      <c r="BA1527" s="24" t="str">
        <f>IF(AND($BB$1=5,AG1527=5,$BC$1=AH1527),'Data Entry'!D1532,"")</f>
        <v/>
      </c>
      <c r="BB1527" s="24" t="str">
        <f t="shared" si="427"/>
        <v/>
      </c>
      <c r="BC1527" s="24" t="str">
        <f>IF(AND($BB$1=5,AG1527=5,$BC$1=AH1527),'Data Entry'!F1532,"")</f>
        <v/>
      </c>
      <c r="BD1527" s="24" t="str">
        <f t="shared" si="428"/>
        <v/>
      </c>
      <c r="BE1527" s="24" t="str">
        <f>IF(AND($BB$1=5,AG1527=5,$BC$1=AH1527),'Data Entry'!G1532,"")</f>
        <v/>
      </c>
      <c r="BF1527" s="24" t="str">
        <f t="shared" si="429"/>
        <v/>
      </c>
      <c r="BG1527" s="24" t="str">
        <f t="shared" si="430"/>
        <v/>
      </c>
      <c r="BH1527" s="24" t="str">
        <f>IF(AND($BB$1=5,AG1527=5,$BC$1=AH1527),'Data Entry'!E1532,"")</f>
        <v/>
      </c>
      <c r="BI1527" s="24" t="str">
        <f>IF(AND($BB$1=5,AG1527=5,$BC$1=AH1527),'Data Entry'!H1532,"")</f>
        <v/>
      </c>
      <c r="BJ1527" s="24" t="str">
        <f>IF(AND($BB$1=5,AG1527=5,$BC$1=AH1527),'Data Entry'!I1532,"")</f>
        <v/>
      </c>
      <c r="BK1527" s="24" t="str">
        <f t="shared" si="431"/>
        <v/>
      </c>
      <c r="BL1527" s="24" t="str">
        <f t="shared" si="432"/>
        <v/>
      </c>
      <c r="BM1527" s="24" t="str">
        <f t="shared" si="433"/>
        <v/>
      </c>
      <c r="BN1527" s="24" t="str">
        <f t="shared" si="434"/>
        <v/>
      </c>
    </row>
    <row r="1528" spans="1:66">
      <c r="A1528" s="20"/>
      <c r="B1528" s="20"/>
      <c r="C1528" s="20"/>
      <c r="D1528" s="20"/>
      <c r="E1528" s="20"/>
      <c r="F1528" s="20"/>
      <c r="G1528" s="20"/>
      <c r="H1528" s="20"/>
      <c r="I1528" s="20"/>
      <c r="J1528" s="20"/>
      <c r="K1528" s="20"/>
      <c r="L1528" s="20"/>
      <c r="M1528" s="20"/>
      <c r="N1528" s="20"/>
      <c r="O1528" s="20"/>
      <c r="P1528" s="20"/>
      <c r="Q1528" s="20"/>
      <c r="R1528" s="20"/>
      <c r="S1528" s="20"/>
      <c r="T1528" s="20"/>
      <c r="U1528" s="20"/>
      <c r="V1528" s="20"/>
      <c r="W1528" s="20"/>
      <c r="X1528" s="20"/>
      <c r="Y1528" s="20"/>
      <c r="Z1528" s="20"/>
      <c r="AA1528" s="20"/>
      <c r="AB1528" s="20"/>
      <c r="AC1528" s="20"/>
      <c r="AD1528" s="20"/>
      <c r="AE1528" s="27"/>
      <c r="AF1528" t="str">
        <f>IF(AK1528="","",IF(AK1528&gt;0,COUNT($AG$2:AG1528),""))</f>
        <v/>
      </c>
      <c r="AG1528" s="24">
        <f t="shared" si="417"/>
        <v>5</v>
      </c>
      <c r="AH1528" s="24">
        <f>IF(AND($AJ$1=5),'Data Entry'!C1533,"")</f>
        <v>0</v>
      </c>
      <c r="AI1528" s="24">
        <f>IF(AND($AJ$1=5),'Data Entry'!D1533,"")</f>
        <v>0</v>
      </c>
      <c r="AJ1528" s="24" t="str">
        <f t="shared" si="418"/>
        <v/>
      </c>
      <c r="AK1528" s="24">
        <f>IF(AND($AJ$1=5),'Data Entry'!F1533,"")</f>
        <v>0</v>
      </c>
      <c r="AL1528" s="24" t="str">
        <f t="shared" si="419"/>
        <v/>
      </c>
      <c r="AM1528" s="24">
        <f>IF(AND($AJ$1=5),'Data Entry'!G1533,"")</f>
        <v>0</v>
      </c>
      <c r="AN1528" s="24" t="str">
        <f t="shared" si="420"/>
        <v/>
      </c>
      <c r="AO1528" s="24" t="str">
        <f t="shared" si="421"/>
        <v/>
      </c>
      <c r="AP1528" s="24">
        <f>IF(AND($AJ$1=5),'Data Entry'!E1533,"")</f>
        <v>0</v>
      </c>
      <c r="AQ1528" s="24">
        <f>IF(AND($AJ$1=5),'Data Entry'!H1533,"")</f>
        <v>0</v>
      </c>
      <c r="AR1528" s="24">
        <f>IF(AND($AJ$1=5),'Data Entry'!I1533,"")</f>
        <v>0</v>
      </c>
      <c r="AS1528" s="24" t="str">
        <f t="shared" si="422"/>
        <v/>
      </c>
      <c r="AT1528" s="24" t="str">
        <f t="shared" si="423"/>
        <v/>
      </c>
      <c r="AU1528" s="24" t="str">
        <f t="shared" si="424"/>
        <v/>
      </c>
      <c r="AV1528" s="24" t="str">
        <f t="shared" si="425"/>
        <v/>
      </c>
      <c r="AX1528" t="str">
        <f>IF(BC1528="","",IF(BC1528&gt;0,COUNT($AY$2:AY1528),""))</f>
        <v/>
      </c>
      <c r="AY1528" s="24" t="str">
        <f t="shared" si="426"/>
        <v/>
      </c>
      <c r="AZ1528" s="24" t="str">
        <f>IF(AND($BB$1=5,$BC$1=AH1528),'Data Entry'!C1533,"")</f>
        <v/>
      </c>
      <c r="BA1528" s="24" t="str">
        <f>IF(AND($BB$1=5,AG1528=5,$BC$1=AH1528),'Data Entry'!D1533,"")</f>
        <v/>
      </c>
      <c r="BB1528" s="24" t="str">
        <f t="shared" si="427"/>
        <v/>
      </c>
      <c r="BC1528" s="24" t="str">
        <f>IF(AND($BB$1=5,AG1528=5,$BC$1=AH1528),'Data Entry'!F1533,"")</f>
        <v/>
      </c>
      <c r="BD1528" s="24" t="str">
        <f t="shared" si="428"/>
        <v/>
      </c>
      <c r="BE1528" s="24" t="str">
        <f>IF(AND($BB$1=5,AG1528=5,$BC$1=AH1528),'Data Entry'!G1533,"")</f>
        <v/>
      </c>
      <c r="BF1528" s="24" t="str">
        <f t="shared" si="429"/>
        <v/>
      </c>
      <c r="BG1528" s="24" t="str">
        <f t="shared" si="430"/>
        <v/>
      </c>
      <c r="BH1528" s="24" t="str">
        <f>IF(AND($BB$1=5,AG1528=5,$BC$1=AH1528),'Data Entry'!E1533,"")</f>
        <v/>
      </c>
      <c r="BI1528" s="24" t="str">
        <f>IF(AND($BB$1=5,AG1528=5,$BC$1=AH1528),'Data Entry'!H1533,"")</f>
        <v/>
      </c>
      <c r="BJ1528" s="24" t="str">
        <f>IF(AND($BB$1=5,AG1528=5,$BC$1=AH1528),'Data Entry'!I1533,"")</f>
        <v/>
      </c>
      <c r="BK1528" s="24" t="str">
        <f t="shared" si="431"/>
        <v/>
      </c>
      <c r="BL1528" s="24" t="str">
        <f t="shared" si="432"/>
        <v/>
      </c>
      <c r="BM1528" s="24" t="str">
        <f t="shared" si="433"/>
        <v/>
      </c>
      <c r="BN1528" s="24" t="str">
        <f t="shared" si="434"/>
        <v/>
      </c>
    </row>
    <row r="1529" spans="1:66">
      <c r="A1529" s="20"/>
      <c r="B1529" s="20"/>
      <c r="C1529" s="20"/>
      <c r="D1529" s="20"/>
      <c r="E1529" s="20"/>
      <c r="F1529" s="20"/>
      <c r="G1529" s="20"/>
      <c r="H1529" s="20"/>
      <c r="I1529" s="20"/>
      <c r="J1529" s="20"/>
      <c r="K1529" s="20"/>
      <c r="L1529" s="20"/>
      <c r="M1529" s="20"/>
      <c r="N1529" s="20"/>
      <c r="O1529" s="20"/>
      <c r="P1529" s="20"/>
      <c r="Q1529" s="20"/>
      <c r="R1529" s="20"/>
      <c r="S1529" s="20"/>
      <c r="T1529" s="20"/>
      <c r="U1529" s="20"/>
      <c r="V1529" s="20"/>
      <c r="W1529" s="20"/>
      <c r="X1529" s="20"/>
      <c r="Y1529" s="20"/>
      <c r="Z1529" s="20"/>
      <c r="AA1529" s="20"/>
      <c r="AB1529" s="20"/>
      <c r="AC1529" s="20"/>
      <c r="AD1529" s="20"/>
      <c r="AE1529" s="27"/>
      <c r="AF1529" t="str">
        <f>IF(AK1529="","",IF(AK1529&gt;0,COUNT($AG$2:AG1529),""))</f>
        <v/>
      </c>
      <c r="AG1529" s="24">
        <f t="shared" si="417"/>
        <v>5</v>
      </c>
      <c r="AH1529" s="24">
        <f>IF(AND($AJ$1=5),'Data Entry'!C1534,"")</f>
        <v>0</v>
      </c>
      <c r="AI1529" s="24">
        <f>IF(AND($AJ$1=5),'Data Entry'!D1534,"")</f>
        <v>0</v>
      </c>
      <c r="AJ1529" s="24" t="str">
        <f t="shared" si="418"/>
        <v/>
      </c>
      <c r="AK1529" s="24">
        <f>IF(AND($AJ$1=5),'Data Entry'!F1534,"")</f>
        <v>0</v>
      </c>
      <c r="AL1529" s="24" t="str">
        <f t="shared" si="419"/>
        <v/>
      </c>
      <c r="AM1529" s="24">
        <f>IF(AND($AJ$1=5),'Data Entry'!G1534,"")</f>
        <v>0</v>
      </c>
      <c r="AN1529" s="24" t="str">
        <f t="shared" si="420"/>
        <v/>
      </c>
      <c r="AO1529" s="24" t="str">
        <f t="shared" si="421"/>
        <v/>
      </c>
      <c r="AP1529" s="24">
        <f>IF(AND($AJ$1=5),'Data Entry'!E1534,"")</f>
        <v>0</v>
      </c>
      <c r="AQ1529" s="24">
        <f>IF(AND($AJ$1=5),'Data Entry'!H1534,"")</f>
        <v>0</v>
      </c>
      <c r="AR1529" s="24">
        <f>IF(AND($AJ$1=5),'Data Entry'!I1534,"")</f>
        <v>0</v>
      </c>
      <c r="AS1529" s="24" t="str">
        <f t="shared" si="422"/>
        <v/>
      </c>
      <c r="AT1529" s="24" t="str">
        <f t="shared" si="423"/>
        <v/>
      </c>
      <c r="AU1529" s="24" t="str">
        <f t="shared" si="424"/>
        <v/>
      </c>
      <c r="AV1529" s="24" t="str">
        <f t="shared" si="425"/>
        <v/>
      </c>
      <c r="AX1529" t="str">
        <f>IF(BC1529="","",IF(BC1529&gt;0,COUNT($AY$2:AY1529),""))</f>
        <v/>
      </c>
      <c r="AY1529" s="24" t="str">
        <f t="shared" si="426"/>
        <v/>
      </c>
      <c r="AZ1529" s="24" t="str">
        <f>IF(AND($BB$1=5,$BC$1=AH1529),'Data Entry'!C1534,"")</f>
        <v/>
      </c>
      <c r="BA1529" s="24" t="str">
        <f>IF(AND($BB$1=5,AG1529=5,$BC$1=AH1529),'Data Entry'!D1534,"")</f>
        <v/>
      </c>
      <c r="BB1529" s="24" t="str">
        <f t="shared" si="427"/>
        <v/>
      </c>
      <c r="BC1529" s="24" t="str">
        <f>IF(AND($BB$1=5,AG1529=5,$BC$1=AH1529),'Data Entry'!F1534,"")</f>
        <v/>
      </c>
      <c r="BD1529" s="24" t="str">
        <f t="shared" si="428"/>
        <v/>
      </c>
      <c r="BE1529" s="24" t="str">
        <f>IF(AND($BB$1=5,AG1529=5,$BC$1=AH1529),'Data Entry'!G1534,"")</f>
        <v/>
      </c>
      <c r="BF1529" s="24" t="str">
        <f t="shared" si="429"/>
        <v/>
      </c>
      <c r="BG1529" s="24" t="str">
        <f t="shared" si="430"/>
        <v/>
      </c>
      <c r="BH1529" s="24" t="str">
        <f>IF(AND($BB$1=5,AG1529=5,$BC$1=AH1529),'Data Entry'!E1534,"")</f>
        <v/>
      </c>
      <c r="BI1529" s="24" t="str">
        <f>IF(AND($BB$1=5,AG1529=5,$BC$1=AH1529),'Data Entry'!H1534,"")</f>
        <v/>
      </c>
      <c r="BJ1529" s="24" t="str">
        <f>IF(AND($BB$1=5,AG1529=5,$BC$1=AH1529),'Data Entry'!I1534,"")</f>
        <v/>
      </c>
      <c r="BK1529" s="24" t="str">
        <f t="shared" si="431"/>
        <v/>
      </c>
      <c r="BL1529" s="24" t="str">
        <f t="shared" si="432"/>
        <v/>
      </c>
      <c r="BM1529" s="24" t="str">
        <f t="shared" si="433"/>
        <v/>
      </c>
      <c r="BN1529" s="24" t="str">
        <f t="shared" si="434"/>
        <v/>
      </c>
    </row>
    <row r="1530" spans="1:66">
      <c r="A1530" s="20"/>
      <c r="B1530" s="20"/>
      <c r="C1530" s="20"/>
      <c r="D1530" s="20"/>
      <c r="E1530" s="20"/>
      <c r="F1530" s="20"/>
      <c r="G1530" s="20"/>
      <c r="H1530" s="20"/>
      <c r="I1530" s="20"/>
      <c r="J1530" s="20"/>
      <c r="K1530" s="20"/>
      <c r="L1530" s="20"/>
      <c r="M1530" s="20"/>
      <c r="N1530" s="20"/>
      <c r="O1530" s="20"/>
      <c r="P1530" s="20"/>
      <c r="Q1530" s="20"/>
      <c r="R1530" s="20"/>
      <c r="S1530" s="20"/>
      <c r="T1530" s="20"/>
      <c r="U1530" s="20"/>
      <c r="V1530" s="20"/>
      <c r="W1530" s="20"/>
      <c r="X1530" s="20"/>
      <c r="Y1530" s="20"/>
      <c r="Z1530" s="20"/>
      <c r="AA1530" s="20"/>
      <c r="AB1530" s="20"/>
      <c r="AC1530" s="20"/>
      <c r="AD1530" s="20"/>
      <c r="AE1530" s="27"/>
      <c r="AF1530" t="str">
        <f>IF(AK1530="","",IF(AK1530&gt;0,COUNT($AG$2:AG1530),""))</f>
        <v/>
      </c>
      <c r="AG1530" s="24">
        <f t="shared" si="417"/>
        <v>5</v>
      </c>
      <c r="AH1530" s="24">
        <f>IF(AND($AJ$1=5),'Data Entry'!C1535,"")</f>
        <v>0</v>
      </c>
      <c r="AI1530" s="24">
        <f>IF(AND($AJ$1=5),'Data Entry'!D1535,"")</f>
        <v>0</v>
      </c>
      <c r="AJ1530" s="24" t="str">
        <f t="shared" si="418"/>
        <v/>
      </c>
      <c r="AK1530" s="24">
        <f>IF(AND($AJ$1=5),'Data Entry'!F1535,"")</f>
        <v>0</v>
      </c>
      <c r="AL1530" s="24" t="str">
        <f t="shared" si="419"/>
        <v/>
      </c>
      <c r="AM1530" s="24">
        <f>IF(AND($AJ$1=5),'Data Entry'!G1535,"")</f>
        <v>0</v>
      </c>
      <c r="AN1530" s="24" t="str">
        <f t="shared" si="420"/>
        <v/>
      </c>
      <c r="AO1530" s="24" t="str">
        <f t="shared" si="421"/>
        <v/>
      </c>
      <c r="AP1530" s="24">
        <f>IF(AND($AJ$1=5),'Data Entry'!E1535,"")</f>
        <v>0</v>
      </c>
      <c r="AQ1530" s="24">
        <f>IF(AND($AJ$1=5),'Data Entry'!H1535,"")</f>
        <v>0</v>
      </c>
      <c r="AR1530" s="24">
        <f>IF(AND($AJ$1=5),'Data Entry'!I1535,"")</f>
        <v>0</v>
      </c>
      <c r="AS1530" s="24" t="str">
        <f t="shared" si="422"/>
        <v/>
      </c>
      <c r="AT1530" s="24" t="str">
        <f t="shared" si="423"/>
        <v/>
      </c>
      <c r="AU1530" s="24" t="str">
        <f t="shared" si="424"/>
        <v/>
      </c>
      <c r="AV1530" s="24" t="str">
        <f t="shared" si="425"/>
        <v/>
      </c>
      <c r="AX1530" t="str">
        <f>IF(BC1530="","",IF(BC1530&gt;0,COUNT($AY$2:AY1530),""))</f>
        <v/>
      </c>
      <c r="AY1530" s="24" t="str">
        <f t="shared" si="426"/>
        <v/>
      </c>
      <c r="AZ1530" s="24" t="str">
        <f>IF(AND($BB$1=5,$BC$1=AH1530),'Data Entry'!C1535,"")</f>
        <v/>
      </c>
      <c r="BA1530" s="24" t="str">
        <f>IF(AND($BB$1=5,AG1530=5,$BC$1=AH1530),'Data Entry'!D1535,"")</f>
        <v/>
      </c>
      <c r="BB1530" s="24" t="str">
        <f t="shared" si="427"/>
        <v/>
      </c>
      <c r="BC1530" s="24" t="str">
        <f>IF(AND($BB$1=5,AG1530=5,$BC$1=AH1530),'Data Entry'!F1535,"")</f>
        <v/>
      </c>
      <c r="BD1530" s="24" t="str">
        <f t="shared" si="428"/>
        <v/>
      </c>
      <c r="BE1530" s="24" t="str">
        <f>IF(AND($BB$1=5,AG1530=5,$BC$1=AH1530),'Data Entry'!G1535,"")</f>
        <v/>
      </c>
      <c r="BF1530" s="24" t="str">
        <f t="shared" si="429"/>
        <v/>
      </c>
      <c r="BG1530" s="24" t="str">
        <f t="shared" si="430"/>
        <v/>
      </c>
      <c r="BH1530" s="24" t="str">
        <f>IF(AND($BB$1=5,AG1530=5,$BC$1=AH1530),'Data Entry'!E1535,"")</f>
        <v/>
      </c>
      <c r="BI1530" s="24" t="str">
        <f>IF(AND($BB$1=5,AG1530=5,$BC$1=AH1530),'Data Entry'!H1535,"")</f>
        <v/>
      </c>
      <c r="BJ1530" s="24" t="str">
        <f>IF(AND($BB$1=5,AG1530=5,$BC$1=AH1530),'Data Entry'!I1535,"")</f>
        <v/>
      </c>
      <c r="BK1530" s="24" t="str">
        <f t="shared" si="431"/>
        <v/>
      </c>
      <c r="BL1530" s="24" t="str">
        <f t="shared" si="432"/>
        <v/>
      </c>
      <c r="BM1530" s="24" t="str">
        <f t="shared" si="433"/>
        <v/>
      </c>
      <c r="BN1530" s="24" t="str">
        <f t="shared" si="434"/>
        <v/>
      </c>
    </row>
    <row r="1531" spans="1:66">
      <c r="A1531" s="20"/>
      <c r="B1531" s="20"/>
      <c r="C1531" s="20"/>
      <c r="D1531" s="20"/>
      <c r="E1531" s="20"/>
      <c r="F1531" s="20"/>
      <c r="G1531" s="20"/>
      <c r="H1531" s="20"/>
      <c r="I1531" s="20"/>
      <c r="J1531" s="20"/>
      <c r="K1531" s="20"/>
      <c r="L1531" s="20"/>
      <c r="M1531" s="20"/>
      <c r="N1531" s="20"/>
      <c r="O1531" s="20"/>
      <c r="P1531" s="20"/>
      <c r="Q1531" s="20"/>
      <c r="R1531" s="20"/>
      <c r="S1531" s="20"/>
      <c r="T1531" s="20"/>
      <c r="U1531" s="20"/>
      <c r="V1531" s="20"/>
      <c r="W1531" s="20"/>
      <c r="X1531" s="20"/>
      <c r="Y1531" s="20"/>
      <c r="Z1531" s="20"/>
      <c r="AA1531" s="20"/>
      <c r="AB1531" s="20"/>
      <c r="AC1531" s="20"/>
      <c r="AD1531" s="20"/>
      <c r="AE1531" s="27"/>
      <c r="AF1531" t="str">
        <f>IF(AK1531="","",IF(AK1531&gt;0,COUNT($AG$2:AG1531),""))</f>
        <v/>
      </c>
      <c r="AG1531" s="24">
        <f t="shared" si="417"/>
        <v>5</v>
      </c>
      <c r="AH1531" s="24">
        <f>IF(AND($AJ$1=5),'Data Entry'!C1536,"")</f>
        <v>0</v>
      </c>
      <c r="AI1531" s="24">
        <f>IF(AND($AJ$1=5),'Data Entry'!D1536,"")</f>
        <v>0</v>
      </c>
      <c r="AJ1531" s="24" t="str">
        <f t="shared" si="418"/>
        <v/>
      </c>
      <c r="AK1531" s="24">
        <f>IF(AND($AJ$1=5),'Data Entry'!F1536,"")</f>
        <v>0</v>
      </c>
      <c r="AL1531" s="24" t="str">
        <f t="shared" si="419"/>
        <v/>
      </c>
      <c r="AM1531" s="24">
        <f>IF(AND($AJ$1=5),'Data Entry'!G1536,"")</f>
        <v>0</v>
      </c>
      <c r="AN1531" s="24" t="str">
        <f t="shared" si="420"/>
        <v/>
      </c>
      <c r="AO1531" s="24" t="str">
        <f t="shared" si="421"/>
        <v/>
      </c>
      <c r="AP1531" s="24">
        <f>IF(AND($AJ$1=5),'Data Entry'!E1536,"")</f>
        <v>0</v>
      </c>
      <c r="AQ1531" s="24">
        <f>IF(AND($AJ$1=5),'Data Entry'!H1536,"")</f>
        <v>0</v>
      </c>
      <c r="AR1531" s="24">
        <f>IF(AND($AJ$1=5),'Data Entry'!I1536,"")</f>
        <v>0</v>
      </c>
      <c r="AS1531" s="24" t="str">
        <f t="shared" si="422"/>
        <v/>
      </c>
      <c r="AT1531" s="24" t="str">
        <f t="shared" si="423"/>
        <v/>
      </c>
      <c r="AU1531" s="24" t="str">
        <f t="shared" si="424"/>
        <v/>
      </c>
      <c r="AV1531" s="24" t="str">
        <f t="shared" si="425"/>
        <v/>
      </c>
      <c r="AX1531" t="str">
        <f>IF(BC1531="","",IF(BC1531&gt;0,COUNT($AY$2:AY1531),""))</f>
        <v/>
      </c>
      <c r="AY1531" s="24" t="str">
        <f t="shared" si="426"/>
        <v/>
      </c>
      <c r="AZ1531" s="24" t="str">
        <f>IF(AND($BB$1=5,$BC$1=AH1531),'Data Entry'!C1536,"")</f>
        <v/>
      </c>
      <c r="BA1531" s="24" t="str">
        <f>IF(AND($BB$1=5,AG1531=5,$BC$1=AH1531),'Data Entry'!D1536,"")</f>
        <v/>
      </c>
      <c r="BB1531" s="24" t="str">
        <f t="shared" si="427"/>
        <v/>
      </c>
      <c r="BC1531" s="24" t="str">
        <f>IF(AND($BB$1=5,AG1531=5,$BC$1=AH1531),'Data Entry'!F1536,"")</f>
        <v/>
      </c>
      <c r="BD1531" s="24" t="str">
        <f t="shared" si="428"/>
        <v/>
      </c>
      <c r="BE1531" s="24" t="str">
        <f>IF(AND($BB$1=5,AG1531=5,$BC$1=AH1531),'Data Entry'!G1536,"")</f>
        <v/>
      </c>
      <c r="BF1531" s="24" t="str">
        <f t="shared" si="429"/>
        <v/>
      </c>
      <c r="BG1531" s="24" t="str">
        <f t="shared" si="430"/>
        <v/>
      </c>
      <c r="BH1531" s="24" t="str">
        <f>IF(AND($BB$1=5,AG1531=5,$BC$1=AH1531),'Data Entry'!E1536,"")</f>
        <v/>
      </c>
      <c r="BI1531" s="24" t="str">
        <f>IF(AND($BB$1=5,AG1531=5,$BC$1=AH1531),'Data Entry'!H1536,"")</f>
        <v/>
      </c>
      <c r="BJ1531" s="24" t="str">
        <f>IF(AND($BB$1=5,AG1531=5,$BC$1=AH1531),'Data Entry'!I1536,"")</f>
        <v/>
      </c>
      <c r="BK1531" s="24" t="str">
        <f t="shared" si="431"/>
        <v/>
      </c>
      <c r="BL1531" s="24" t="str">
        <f t="shared" si="432"/>
        <v/>
      </c>
      <c r="BM1531" s="24" t="str">
        <f t="shared" si="433"/>
        <v/>
      </c>
      <c r="BN1531" s="24" t="str">
        <f t="shared" si="434"/>
        <v/>
      </c>
    </row>
    <row r="1532" spans="1:66">
      <c r="A1532" s="20"/>
      <c r="B1532" s="20"/>
      <c r="C1532" s="20"/>
      <c r="D1532" s="20"/>
      <c r="E1532" s="20"/>
      <c r="F1532" s="20"/>
      <c r="G1532" s="20"/>
      <c r="H1532" s="20"/>
      <c r="I1532" s="20"/>
      <c r="J1532" s="20"/>
      <c r="K1532" s="20"/>
      <c r="L1532" s="20"/>
      <c r="M1532" s="20"/>
      <c r="N1532" s="20"/>
      <c r="O1532" s="20"/>
      <c r="P1532" s="20"/>
      <c r="Q1532" s="20"/>
      <c r="R1532" s="20"/>
      <c r="S1532" s="20"/>
      <c r="T1532" s="20"/>
      <c r="U1532" s="20"/>
      <c r="V1532" s="20"/>
      <c r="W1532" s="20"/>
      <c r="X1532" s="20"/>
      <c r="Y1532" s="20"/>
      <c r="Z1532" s="20"/>
      <c r="AA1532" s="20"/>
      <c r="AB1532" s="20"/>
      <c r="AC1532" s="20"/>
      <c r="AD1532" s="20"/>
      <c r="AE1532" s="27"/>
      <c r="AF1532" t="str">
        <f>IF(AK1532="","",IF(AK1532&gt;0,COUNT($AG$2:AG1532),""))</f>
        <v/>
      </c>
      <c r="AG1532" s="24">
        <f t="shared" si="417"/>
        <v>5</v>
      </c>
      <c r="AH1532" s="24">
        <f>IF(AND($AJ$1=5),'Data Entry'!C1537,"")</f>
        <v>0</v>
      </c>
      <c r="AI1532" s="24">
        <f>IF(AND($AJ$1=5),'Data Entry'!D1537,"")</f>
        <v>0</v>
      </c>
      <c r="AJ1532" s="24" t="str">
        <f t="shared" si="418"/>
        <v/>
      </c>
      <c r="AK1532" s="24">
        <f>IF(AND($AJ$1=5),'Data Entry'!F1537,"")</f>
        <v>0</v>
      </c>
      <c r="AL1532" s="24" t="str">
        <f t="shared" si="419"/>
        <v/>
      </c>
      <c r="AM1532" s="24">
        <f>IF(AND($AJ$1=5),'Data Entry'!G1537,"")</f>
        <v>0</v>
      </c>
      <c r="AN1532" s="24" t="str">
        <f t="shared" si="420"/>
        <v/>
      </c>
      <c r="AO1532" s="24" t="str">
        <f t="shared" si="421"/>
        <v/>
      </c>
      <c r="AP1532" s="24">
        <f>IF(AND($AJ$1=5),'Data Entry'!E1537,"")</f>
        <v>0</v>
      </c>
      <c r="AQ1532" s="24">
        <f>IF(AND($AJ$1=5),'Data Entry'!H1537,"")</f>
        <v>0</v>
      </c>
      <c r="AR1532" s="24">
        <f>IF(AND($AJ$1=5),'Data Entry'!I1537,"")</f>
        <v>0</v>
      </c>
      <c r="AS1532" s="24" t="str">
        <f t="shared" si="422"/>
        <v/>
      </c>
      <c r="AT1532" s="24" t="str">
        <f t="shared" si="423"/>
        <v/>
      </c>
      <c r="AU1532" s="24" t="str">
        <f t="shared" si="424"/>
        <v/>
      </c>
      <c r="AV1532" s="24" t="str">
        <f t="shared" si="425"/>
        <v/>
      </c>
      <c r="AX1532" t="str">
        <f>IF(BC1532="","",IF(BC1532&gt;0,COUNT($AY$2:AY1532),""))</f>
        <v/>
      </c>
      <c r="AY1532" s="24" t="str">
        <f t="shared" si="426"/>
        <v/>
      </c>
      <c r="AZ1532" s="24" t="str">
        <f>IF(AND($BB$1=5,$BC$1=AH1532),'Data Entry'!C1537,"")</f>
        <v/>
      </c>
      <c r="BA1532" s="24" t="str">
        <f>IF(AND($BB$1=5,AG1532=5,$BC$1=AH1532),'Data Entry'!D1537,"")</f>
        <v/>
      </c>
      <c r="BB1532" s="24" t="str">
        <f t="shared" si="427"/>
        <v/>
      </c>
      <c r="BC1532" s="24" t="str">
        <f>IF(AND($BB$1=5,AG1532=5,$BC$1=AH1532),'Data Entry'!F1537,"")</f>
        <v/>
      </c>
      <c r="BD1532" s="24" t="str">
        <f t="shared" si="428"/>
        <v/>
      </c>
      <c r="BE1532" s="24" t="str">
        <f>IF(AND($BB$1=5,AG1532=5,$BC$1=AH1532),'Data Entry'!G1537,"")</f>
        <v/>
      </c>
      <c r="BF1532" s="24" t="str">
        <f t="shared" si="429"/>
        <v/>
      </c>
      <c r="BG1532" s="24" t="str">
        <f t="shared" si="430"/>
        <v/>
      </c>
      <c r="BH1532" s="24" t="str">
        <f>IF(AND($BB$1=5,AG1532=5,$BC$1=AH1532),'Data Entry'!E1537,"")</f>
        <v/>
      </c>
      <c r="BI1532" s="24" t="str">
        <f>IF(AND($BB$1=5,AG1532=5,$BC$1=AH1532),'Data Entry'!H1537,"")</f>
        <v/>
      </c>
      <c r="BJ1532" s="24" t="str">
        <f>IF(AND($BB$1=5,AG1532=5,$BC$1=AH1532),'Data Entry'!I1537,"")</f>
        <v/>
      </c>
      <c r="BK1532" s="24" t="str">
        <f t="shared" si="431"/>
        <v/>
      </c>
      <c r="BL1532" s="24" t="str">
        <f t="shared" si="432"/>
        <v/>
      </c>
      <c r="BM1532" s="24" t="str">
        <f t="shared" si="433"/>
        <v/>
      </c>
      <c r="BN1532" s="24" t="str">
        <f t="shared" si="434"/>
        <v/>
      </c>
    </row>
    <row r="1533" spans="1:66">
      <c r="A1533" s="20"/>
      <c r="B1533" s="20"/>
      <c r="C1533" s="20"/>
      <c r="D1533" s="20"/>
      <c r="E1533" s="20"/>
      <c r="F1533" s="20"/>
      <c r="G1533" s="20"/>
      <c r="H1533" s="20"/>
      <c r="I1533" s="20"/>
      <c r="J1533" s="20"/>
      <c r="K1533" s="20"/>
      <c r="L1533" s="20"/>
      <c r="M1533" s="20"/>
      <c r="N1533" s="20"/>
      <c r="O1533" s="20"/>
      <c r="P1533" s="20"/>
      <c r="Q1533" s="20"/>
      <c r="R1533" s="20"/>
      <c r="S1533" s="20"/>
      <c r="T1533" s="20"/>
      <c r="U1533" s="20"/>
      <c r="V1533" s="20"/>
      <c r="W1533" s="20"/>
      <c r="X1533" s="20"/>
      <c r="Y1533" s="20"/>
      <c r="Z1533" s="20"/>
      <c r="AA1533" s="20"/>
      <c r="AB1533" s="20"/>
      <c r="AC1533" s="20"/>
      <c r="AD1533" s="20"/>
      <c r="AE1533" s="27"/>
      <c r="AF1533" t="str">
        <f>IF(AK1533="","",IF(AK1533&gt;0,COUNT($AG$2:AG1533),""))</f>
        <v/>
      </c>
      <c r="AG1533" s="24">
        <f t="shared" si="417"/>
        <v>5</v>
      </c>
      <c r="AH1533" s="24">
        <f>IF(AND($AJ$1=5),'Data Entry'!C1538,"")</f>
        <v>0</v>
      </c>
      <c r="AI1533" s="24">
        <f>IF(AND($AJ$1=5),'Data Entry'!D1538,"")</f>
        <v>0</v>
      </c>
      <c r="AJ1533" s="24" t="str">
        <f t="shared" si="418"/>
        <v/>
      </c>
      <c r="AK1533" s="24">
        <f>IF(AND($AJ$1=5),'Data Entry'!F1538,"")</f>
        <v>0</v>
      </c>
      <c r="AL1533" s="24" t="str">
        <f t="shared" si="419"/>
        <v/>
      </c>
      <c r="AM1533" s="24">
        <f>IF(AND($AJ$1=5),'Data Entry'!G1538,"")</f>
        <v>0</v>
      </c>
      <c r="AN1533" s="24" t="str">
        <f t="shared" si="420"/>
        <v/>
      </c>
      <c r="AO1533" s="24" t="str">
        <f t="shared" si="421"/>
        <v/>
      </c>
      <c r="AP1533" s="24">
        <f>IF(AND($AJ$1=5),'Data Entry'!E1538,"")</f>
        <v>0</v>
      </c>
      <c r="AQ1533" s="24">
        <f>IF(AND($AJ$1=5),'Data Entry'!H1538,"")</f>
        <v>0</v>
      </c>
      <c r="AR1533" s="24">
        <f>IF(AND($AJ$1=5),'Data Entry'!I1538,"")</f>
        <v>0</v>
      </c>
      <c r="AS1533" s="24" t="str">
        <f t="shared" si="422"/>
        <v/>
      </c>
      <c r="AT1533" s="24" t="str">
        <f t="shared" si="423"/>
        <v/>
      </c>
      <c r="AU1533" s="24" t="str">
        <f t="shared" si="424"/>
        <v/>
      </c>
      <c r="AV1533" s="24" t="str">
        <f t="shared" si="425"/>
        <v/>
      </c>
      <c r="AX1533" t="str">
        <f>IF(BC1533="","",IF(BC1533&gt;0,COUNT($AY$2:AY1533),""))</f>
        <v/>
      </c>
      <c r="AY1533" s="24" t="str">
        <f t="shared" si="426"/>
        <v/>
      </c>
      <c r="AZ1533" s="24" t="str">
        <f>IF(AND($BB$1=5,$BC$1=AH1533),'Data Entry'!C1538,"")</f>
        <v/>
      </c>
      <c r="BA1533" s="24" t="str">
        <f>IF(AND($BB$1=5,AG1533=5,$BC$1=AH1533),'Data Entry'!D1538,"")</f>
        <v/>
      </c>
      <c r="BB1533" s="24" t="str">
        <f t="shared" si="427"/>
        <v/>
      </c>
      <c r="BC1533" s="24" t="str">
        <f>IF(AND($BB$1=5,AG1533=5,$BC$1=AH1533),'Data Entry'!F1538,"")</f>
        <v/>
      </c>
      <c r="BD1533" s="24" t="str">
        <f t="shared" si="428"/>
        <v/>
      </c>
      <c r="BE1533" s="24" t="str">
        <f>IF(AND($BB$1=5,AG1533=5,$BC$1=AH1533),'Data Entry'!G1538,"")</f>
        <v/>
      </c>
      <c r="BF1533" s="24" t="str">
        <f t="shared" si="429"/>
        <v/>
      </c>
      <c r="BG1533" s="24" t="str">
        <f t="shared" si="430"/>
        <v/>
      </c>
      <c r="BH1533" s="24" t="str">
        <f>IF(AND($BB$1=5,AG1533=5,$BC$1=AH1533),'Data Entry'!E1538,"")</f>
        <v/>
      </c>
      <c r="BI1533" s="24" t="str">
        <f>IF(AND($BB$1=5,AG1533=5,$BC$1=AH1533),'Data Entry'!H1538,"")</f>
        <v/>
      </c>
      <c r="BJ1533" s="24" t="str">
        <f>IF(AND($BB$1=5,AG1533=5,$BC$1=AH1533),'Data Entry'!I1538,"")</f>
        <v/>
      </c>
      <c r="BK1533" s="24" t="str">
        <f t="shared" si="431"/>
        <v/>
      </c>
      <c r="BL1533" s="24" t="str">
        <f t="shared" si="432"/>
        <v/>
      </c>
      <c r="BM1533" s="24" t="str">
        <f t="shared" si="433"/>
        <v/>
      </c>
      <c r="BN1533" s="24" t="str">
        <f t="shared" si="434"/>
        <v/>
      </c>
    </row>
    <row r="1534" spans="1:66">
      <c r="A1534" s="20"/>
      <c r="B1534" s="20"/>
      <c r="C1534" s="20"/>
      <c r="D1534" s="20"/>
      <c r="E1534" s="20"/>
      <c r="F1534" s="20"/>
      <c r="G1534" s="20"/>
      <c r="H1534" s="20"/>
      <c r="I1534" s="20"/>
      <c r="J1534" s="20"/>
      <c r="K1534" s="20"/>
      <c r="L1534" s="20"/>
      <c r="M1534" s="20"/>
      <c r="N1534" s="20"/>
      <c r="O1534" s="20"/>
      <c r="P1534" s="20"/>
      <c r="Q1534" s="20"/>
      <c r="R1534" s="20"/>
      <c r="S1534" s="20"/>
      <c r="T1534" s="20"/>
      <c r="U1534" s="20"/>
      <c r="V1534" s="20"/>
      <c r="W1534" s="20"/>
      <c r="X1534" s="20"/>
      <c r="Y1534" s="20"/>
      <c r="Z1534" s="20"/>
      <c r="AA1534" s="20"/>
      <c r="AB1534" s="20"/>
      <c r="AC1534" s="20"/>
      <c r="AD1534" s="20"/>
      <c r="AE1534" s="27"/>
      <c r="AF1534" t="str">
        <f>IF(AK1534="","",IF(AK1534&gt;0,COUNT($AG$2:AG1534),""))</f>
        <v/>
      </c>
      <c r="AG1534" s="24">
        <f t="shared" si="417"/>
        <v>5</v>
      </c>
      <c r="AH1534" s="24">
        <f>IF(AND($AJ$1=5),'Data Entry'!C1539,"")</f>
        <v>0</v>
      </c>
      <c r="AI1534" s="24">
        <f>IF(AND($AJ$1=5),'Data Entry'!D1539,"")</f>
        <v>0</v>
      </c>
      <c r="AJ1534" s="24" t="str">
        <f t="shared" si="418"/>
        <v/>
      </c>
      <c r="AK1534" s="24">
        <f>IF(AND($AJ$1=5),'Data Entry'!F1539,"")</f>
        <v>0</v>
      </c>
      <c r="AL1534" s="24" t="str">
        <f t="shared" si="419"/>
        <v/>
      </c>
      <c r="AM1534" s="24">
        <f>IF(AND($AJ$1=5),'Data Entry'!G1539,"")</f>
        <v>0</v>
      </c>
      <c r="AN1534" s="24" t="str">
        <f t="shared" si="420"/>
        <v/>
      </c>
      <c r="AO1534" s="24" t="str">
        <f t="shared" si="421"/>
        <v/>
      </c>
      <c r="AP1534" s="24">
        <f>IF(AND($AJ$1=5),'Data Entry'!E1539,"")</f>
        <v>0</v>
      </c>
      <c r="AQ1534" s="24">
        <f>IF(AND($AJ$1=5),'Data Entry'!H1539,"")</f>
        <v>0</v>
      </c>
      <c r="AR1534" s="24">
        <f>IF(AND($AJ$1=5),'Data Entry'!I1539,"")</f>
        <v>0</v>
      </c>
      <c r="AS1534" s="24" t="str">
        <f t="shared" si="422"/>
        <v/>
      </c>
      <c r="AT1534" s="24" t="str">
        <f t="shared" si="423"/>
        <v/>
      </c>
      <c r="AU1534" s="24" t="str">
        <f t="shared" si="424"/>
        <v/>
      </c>
      <c r="AV1534" s="24" t="str">
        <f t="shared" si="425"/>
        <v/>
      </c>
      <c r="AX1534" t="str">
        <f>IF(BC1534="","",IF(BC1534&gt;0,COUNT($AY$2:AY1534),""))</f>
        <v/>
      </c>
      <c r="AY1534" s="24" t="str">
        <f t="shared" si="426"/>
        <v/>
      </c>
      <c r="AZ1534" s="24" t="str">
        <f>IF(AND($BB$1=5,$BC$1=AH1534),'Data Entry'!C1539,"")</f>
        <v/>
      </c>
      <c r="BA1534" s="24" t="str">
        <f>IF(AND($BB$1=5,AG1534=5,$BC$1=AH1534),'Data Entry'!D1539,"")</f>
        <v/>
      </c>
      <c r="BB1534" s="24" t="str">
        <f t="shared" si="427"/>
        <v/>
      </c>
      <c r="BC1534" s="24" t="str">
        <f>IF(AND($BB$1=5,AG1534=5,$BC$1=AH1534),'Data Entry'!F1539,"")</f>
        <v/>
      </c>
      <c r="BD1534" s="24" t="str">
        <f t="shared" si="428"/>
        <v/>
      </c>
      <c r="BE1534" s="24" t="str">
        <f>IF(AND($BB$1=5,AG1534=5,$BC$1=AH1534),'Data Entry'!G1539,"")</f>
        <v/>
      </c>
      <c r="BF1534" s="24" t="str">
        <f t="shared" si="429"/>
        <v/>
      </c>
      <c r="BG1534" s="24" t="str">
        <f t="shared" si="430"/>
        <v/>
      </c>
      <c r="BH1534" s="24" t="str">
        <f>IF(AND($BB$1=5,AG1534=5,$BC$1=AH1534),'Data Entry'!E1539,"")</f>
        <v/>
      </c>
      <c r="BI1534" s="24" t="str">
        <f>IF(AND($BB$1=5,AG1534=5,$BC$1=AH1534),'Data Entry'!H1539,"")</f>
        <v/>
      </c>
      <c r="BJ1534" s="24" t="str">
        <f>IF(AND($BB$1=5,AG1534=5,$BC$1=AH1534),'Data Entry'!I1539,"")</f>
        <v/>
      </c>
      <c r="BK1534" s="24" t="str">
        <f t="shared" si="431"/>
        <v/>
      </c>
      <c r="BL1534" s="24" t="str">
        <f t="shared" si="432"/>
        <v/>
      </c>
      <c r="BM1534" s="24" t="str">
        <f t="shared" si="433"/>
        <v/>
      </c>
      <c r="BN1534" s="24" t="str">
        <f t="shared" si="434"/>
        <v/>
      </c>
    </row>
    <row r="1535" spans="1:66">
      <c r="A1535" s="20"/>
      <c r="B1535" s="20"/>
      <c r="C1535" s="20"/>
      <c r="D1535" s="20"/>
      <c r="E1535" s="20"/>
      <c r="F1535" s="20"/>
      <c r="G1535" s="20"/>
      <c r="H1535" s="20"/>
      <c r="I1535" s="20"/>
      <c r="J1535" s="20"/>
      <c r="K1535" s="20"/>
      <c r="L1535" s="20"/>
      <c r="M1535" s="20"/>
      <c r="N1535" s="20"/>
      <c r="O1535" s="20"/>
      <c r="P1535" s="20"/>
      <c r="Q1535" s="20"/>
      <c r="R1535" s="20"/>
      <c r="S1535" s="20"/>
      <c r="T1535" s="20"/>
      <c r="U1535" s="20"/>
      <c r="V1535" s="20"/>
      <c r="W1535" s="20"/>
      <c r="X1535" s="20"/>
      <c r="Y1535" s="20"/>
      <c r="Z1535" s="20"/>
      <c r="AA1535" s="20"/>
      <c r="AB1535" s="20"/>
      <c r="AC1535" s="20"/>
      <c r="AD1535" s="20"/>
      <c r="AE1535" s="27"/>
      <c r="AF1535" t="str">
        <f>IF(AK1535="","",IF(AK1535&gt;0,COUNT($AG$2:AG1535),""))</f>
        <v/>
      </c>
      <c r="AG1535" s="24">
        <f t="shared" si="417"/>
        <v>5</v>
      </c>
      <c r="AH1535" s="24">
        <f>IF(AND($AJ$1=5),'Data Entry'!C1540,"")</f>
        <v>0</v>
      </c>
      <c r="AI1535" s="24">
        <f>IF(AND($AJ$1=5),'Data Entry'!D1540,"")</f>
        <v>0</v>
      </c>
      <c r="AJ1535" s="24" t="str">
        <f t="shared" si="418"/>
        <v/>
      </c>
      <c r="AK1535" s="24">
        <f>IF(AND($AJ$1=5),'Data Entry'!F1540,"")</f>
        <v>0</v>
      </c>
      <c r="AL1535" s="24" t="str">
        <f t="shared" si="419"/>
        <v/>
      </c>
      <c r="AM1535" s="24">
        <f>IF(AND($AJ$1=5),'Data Entry'!G1540,"")</f>
        <v>0</v>
      </c>
      <c r="AN1535" s="24" t="str">
        <f t="shared" si="420"/>
        <v/>
      </c>
      <c r="AO1535" s="24" t="str">
        <f t="shared" si="421"/>
        <v/>
      </c>
      <c r="AP1535" s="24">
        <f>IF(AND($AJ$1=5),'Data Entry'!E1540,"")</f>
        <v>0</v>
      </c>
      <c r="AQ1535" s="24">
        <f>IF(AND($AJ$1=5),'Data Entry'!H1540,"")</f>
        <v>0</v>
      </c>
      <c r="AR1535" s="24">
        <f>IF(AND($AJ$1=5),'Data Entry'!I1540,"")</f>
        <v>0</v>
      </c>
      <c r="AS1535" s="24" t="str">
        <f t="shared" si="422"/>
        <v/>
      </c>
      <c r="AT1535" s="24" t="str">
        <f t="shared" si="423"/>
        <v/>
      </c>
      <c r="AU1535" s="24" t="str">
        <f t="shared" si="424"/>
        <v/>
      </c>
      <c r="AV1535" s="24" t="str">
        <f t="shared" si="425"/>
        <v/>
      </c>
      <c r="AX1535" t="str">
        <f>IF(BC1535="","",IF(BC1535&gt;0,COUNT($AY$2:AY1535),""))</f>
        <v/>
      </c>
      <c r="AY1535" s="24" t="str">
        <f t="shared" si="426"/>
        <v/>
      </c>
      <c r="AZ1535" s="24" t="str">
        <f>IF(AND($BB$1=5,$BC$1=AH1535),'Data Entry'!C1540,"")</f>
        <v/>
      </c>
      <c r="BA1535" s="24" t="str">
        <f>IF(AND($BB$1=5,AG1535=5,$BC$1=AH1535),'Data Entry'!D1540,"")</f>
        <v/>
      </c>
      <c r="BB1535" s="24" t="str">
        <f t="shared" si="427"/>
        <v/>
      </c>
      <c r="BC1535" s="24" t="str">
        <f>IF(AND($BB$1=5,AG1535=5,$BC$1=AH1535),'Data Entry'!F1540,"")</f>
        <v/>
      </c>
      <c r="BD1535" s="24" t="str">
        <f t="shared" si="428"/>
        <v/>
      </c>
      <c r="BE1535" s="24" t="str">
        <f>IF(AND($BB$1=5,AG1535=5,$BC$1=AH1535),'Data Entry'!G1540,"")</f>
        <v/>
      </c>
      <c r="BF1535" s="24" t="str">
        <f t="shared" si="429"/>
        <v/>
      </c>
      <c r="BG1535" s="24" t="str">
        <f t="shared" si="430"/>
        <v/>
      </c>
      <c r="BH1535" s="24" t="str">
        <f>IF(AND($BB$1=5,AG1535=5,$BC$1=AH1535),'Data Entry'!E1540,"")</f>
        <v/>
      </c>
      <c r="BI1535" s="24" t="str">
        <f>IF(AND($BB$1=5,AG1535=5,$BC$1=AH1535),'Data Entry'!H1540,"")</f>
        <v/>
      </c>
      <c r="BJ1535" s="24" t="str">
        <f>IF(AND($BB$1=5,AG1535=5,$BC$1=AH1535),'Data Entry'!I1540,"")</f>
        <v/>
      </c>
      <c r="BK1535" s="24" t="str">
        <f t="shared" si="431"/>
        <v/>
      </c>
      <c r="BL1535" s="24" t="str">
        <f t="shared" si="432"/>
        <v/>
      </c>
      <c r="BM1535" s="24" t="str">
        <f t="shared" si="433"/>
        <v/>
      </c>
      <c r="BN1535" s="24" t="str">
        <f t="shared" si="434"/>
        <v/>
      </c>
    </row>
    <row r="1536" spans="1:66">
      <c r="A1536" s="20"/>
      <c r="B1536" s="20"/>
      <c r="C1536" s="20"/>
      <c r="D1536" s="20"/>
      <c r="E1536" s="20"/>
      <c r="F1536" s="20"/>
      <c r="G1536" s="20"/>
      <c r="H1536" s="20"/>
      <c r="I1536" s="20"/>
      <c r="J1536" s="20"/>
      <c r="K1536" s="20"/>
      <c r="L1536" s="20"/>
      <c r="M1536" s="20"/>
      <c r="N1536" s="20"/>
      <c r="O1536" s="20"/>
      <c r="P1536" s="20"/>
      <c r="Q1536" s="20"/>
      <c r="R1536" s="20"/>
      <c r="S1536" s="20"/>
      <c r="T1536" s="20"/>
      <c r="U1536" s="20"/>
      <c r="V1536" s="20"/>
      <c r="W1536" s="20"/>
      <c r="X1536" s="20"/>
      <c r="Y1536" s="20"/>
      <c r="Z1536" s="20"/>
      <c r="AA1536" s="20"/>
      <c r="AB1536" s="20"/>
      <c r="AC1536" s="20"/>
      <c r="AD1536" s="20"/>
      <c r="AE1536" s="27"/>
      <c r="AF1536" t="str">
        <f>IF(AK1536="","",IF(AK1536&gt;0,COUNT($AG$2:AG1536),""))</f>
        <v/>
      </c>
      <c r="AG1536" s="24">
        <f t="shared" si="417"/>
        <v>5</v>
      </c>
      <c r="AH1536" s="24">
        <f>IF(AND($AJ$1=5),'Data Entry'!C1541,"")</f>
        <v>0</v>
      </c>
      <c r="AI1536" s="24">
        <f>IF(AND($AJ$1=5),'Data Entry'!D1541,"")</f>
        <v>0</v>
      </c>
      <c r="AJ1536" s="24" t="str">
        <f t="shared" si="418"/>
        <v/>
      </c>
      <c r="AK1536" s="24">
        <f>IF(AND($AJ$1=5),'Data Entry'!F1541,"")</f>
        <v>0</v>
      </c>
      <c r="AL1536" s="24" t="str">
        <f t="shared" si="419"/>
        <v/>
      </c>
      <c r="AM1536" s="24">
        <f>IF(AND($AJ$1=5),'Data Entry'!G1541,"")</f>
        <v>0</v>
      </c>
      <c r="AN1536" s="24" t="str">
        <f t="shared" si="420"/>
        <v/>
      </c>
      <c r="AO1536" s="24" t="str">
        <f t="shared" si="421"/>
        <v/>
      </c>
      <c r="AP1536" s="24">
        <f>IF(AND($AJ$1=5),'Data Entry'!E1541,"")</f>
        <v>0</v>
      </c>
      <c r="AQ1536" s="24">
        <f>IF(AND($AJ$1=5),'Data Entry'!H1541,"")</f>
        <v>0</v>
      </c>
      <c r="AR1536" s="24">
        <f>IF(AND($AJ$1=5),'Data Entry'!I1541,"")</f>
        <v>0</v>
      </c>
      <c r="AS1536" s="24" t="str">
        <f t="shared" si="422"/>
        <v/>
      </c>
      <c r="AT1536" s="24" t="str">
        <f t="shared" si="423"/>
        <v/>
      </c>
      <c r="AU1536" s="24" t="str">
        <f t="shared" si="424"/>
        <v/>
      </c>
      <c r="AV1536" s="24" t="str">
        <f t="shared" si="425"/>
        <v/>
      </c>
      <c r="AX1536" t="str">
        <f>IF(BC1536="","",IF(BC1536&gt;0,COUNT($AY$2:AY1536),""))</f>
        <v/>
      </c>
      <c r="AY1536" s="24" t="str">
        <f t="shared" si="426"/>
        <v/>
      </c>
      <c r="AZ1536" s="24" t="str">
        <f>IF(AND($BB$1=5,$BC$1=AH1536),'Data Entry'!C1541,"")</f>
        <v/>
      </c>
      <c r="BA1536" s="24" t="str">
        <f>IF(AND($BB$1=5,AG1536=5,$BC$1=AH1536),'Data Entry'!D1541,"")</f>
        <v/>
      </c>
      <c r="BB1536" s="24" t="str">
        <f t="shared" si="427"/>
        <v/>
      </c>
      <c r="BC1536" s="24" t="str">
        <f>IF(AND($BB$1=5,AG1536=5,$BC$1=AH1536),'Data Entry'!F1541,"")</f>
        <v/>
      </c>
      <c r="BD1536" s="24" t="str">
        <f t="shared" si="428"/>
        <v/>
      </c>
      <c r="BE1536" s="24" t="str">
        <f>IF(AND($BB$1=5,AG1536=5,$BC$1=AH1536),'Data Entry'!G1541,"")</f>
        <v/>
      </c>
      <c r="BF1536" s="24" t="str">
        <f t="shared" si="429"/>
        <v/>
      </c>
      <c r="BG1536" s="24" t="str">
        <f t="shared" si="430"/>
        <v/>
      </c>
      <c r="BH1536" s="24" t="str">
        <f>IF(AND($BB$1=5,AG1536=5,$BC$1=AH1536),'Data Entry'!E1541,"")</f>
        <v/>
      </c>
      <c r="BI1536" s="24" t="str">
        <f>IF(AND($BB$1=5,AG1536=5,$BC$1=AH1536),'Data Entry'!H1541,"")</f>
        <v/>
      </c>
      <c r="BJ1536" s="24" t="str">
        <f>IF(AND($BB$1=5,AG1536=5,$BC$1=AH1536),'Data Entry'!I1541,"")</f>
        <v/>
      </c>
      <c r="BK1536" s="24" t="str">
        <f t="shared" si="431"/>
        <v/>
      </c>
      <c r="BL1536" s="24" t="str">
        <f t="shared" si="432"/>
        <v/>
      </c>
      <c r="BM1536" s="24" t="str">
        <f t="shared" si="433"/>
        <v/>
      </c>
      <c r="BN1536" s="24" t="str">
        <f t="shared" si="434"/>
        <v/>
      </c>
    </row>
    <row r="1537" spans="1:66">
      <c r="A1537" s="20"/>
      <c r="B1537" s="20"/>
      <c r="C1537" s="20"/>
      <c r="D1537" s="20"/>
      <c r="E1537" s="20"/>
      <c r="F1537" s="20"/>
      <c r="G1537" s="20"/>
      <c r="H1537" s="20"/>
      <c r="I1537" s="20"/>
      <c r="J1537" s="20"/>
      <c r="K1537" s="20"/>
      <c r="L1537" s="20"/>
      <c r="M1537" s="20"/>
      <c r="N1537" s="20"/>
      <c r="O1537" s="20"/>
      <c r="P1537" s="20"/>
      <c r="Q1537" s="20"/>
      <c r="R1537" s="20"/>
      <c r="S1537" s="20"/>
      <c r="T1537" s="20"/>
      <c r="U1537" s="20"/>
      <c r="V1537" s="20"/>
      <c r="W1537" s="20"/>
      <c r="X1537" s="20"/>
      <c r="Y1537" s="20"/>
      <c r="Z1537" s="20"/>
      <c r="AA1537" s="20"/>
      <c r="AB1537" s="20"/>
      <c r="AC1537" s="20"/>
      <c r="AD1537" s="20"/>
      <c r="AE1537" s="27"/>
      <c r="AF1537" t="str">
        <f>IF(AK1537="","",IF(AK1537&gt;0,COUNT($AG$2:AG1537),""))</f>
        <v/>
      </c>
      <c r="AG1537" s="24">
        <f t="shared" si="417"/>
        <v>5</v>
      </c>
      <c r="AH1537" s="24">
        <f>IF(AND($AJ$1=5),'Data Entry'!C1542,"")</f>
        <v>0</v>
      </c>
      <c r="AI1537" s="24">
        <f>IF(AND($AJ$1=5),'Data Entry'!D1542,"")</f>
        <v>0</v>
      </c>
      <c r="AJ1537" s="24" t="str">
        <f t="shared" si="418"/>
        <v/>
      </c>
      <c r="AK1537" s="24">
        <f>IF(AND($AJ$1=5),'Data Entry'!F1542,"")</f>
        <v>0</v>
      </c>
      <c r="AL1537" s="24" t="str">
        <f t="shared" si="419"/>
        <v/>
      </c>
      <c r="AM1537" s="24">
        <f>IF(AND($AJ$1=5),'Data Entry'!G1542,"")</f>
        <v>0</v>
      </c>
      <c r="AN1537" s="24" t="str">
        <f t="shared" si="420"/>
        <v/>
      </c>
      <c r="AO1537" s="24" t="str">
        <f t="shared" si="421"/>
        <v/>
      </c>
      <c r="AP1537" s="24">
        <f>IF(AND($AJ$1=5),'Data Entry'!E1542,"")</f>
        <v>0</v>
      </c>
      <c r="AQ1537" s="24">
        <f>IF(AND($AJ$1=5),'Data Entry'!H1542,"")</f>
        <v>0</v>
      </c>
      <c r="AR1537" s="24">
        <f>IF(AND($AJ$1=5),'Data Entry'!I1542,"")</f>
        <v>0</v>
      </c>
      <c r="AS1537" s="24" t="str">
        <f t="shared" si="422"/>
        <v/>
      </c>
      <c r="AT1537" s="24" t="str">
        <f t="shared" si="423"/>
        <v/>
      </c>
      <c r="AU1537" s="24" t="str">
        <f t="shared" si="424"/>
        <v/>
      </c>
      <c r="AV1537" s="24" t="str">
        <f t="shared" si="425"/>
        <v/>
      </c>
      <c r="AX1537" t="str">
        <f>IF(BC1537="","",IF(BC1537&gt;0,COUNT($AY$2:AY1537),""))</f>
        <v/>
      </c>
      <c r="AY1537" s="24" t="str">
        <f t="shared" si="426"/>
        <v/>
      </c>
      <c r="AZ1537" s="24" t="str">
        <f>IF(AND($BB$1=5,$BC$1=AH1537),'Data Entry'!C1542,"")</f>
        <v/>
      </c>
      <c r="BA1537" s="24" t="str">
        <f>IF(AND($BB$1=5,AG1537=5,$BC$1=AH1537),'Data Entry'!D1542,"")</f>
        <v/>
      </c>
      <c r="BB1537" s="24" t="str">
        <f t="shared" si="427"/>
        <v/>
      </c>
      <c r="BC1537" s="24" t="str">
        <f>IF(AND($BB$1=5,AG1537=5,$BC$1=AH1537),'Data Entry'!F1542,"")</f>
        <v/>
      </c>
      <c r="BD1537" s="24" t="str">
        <f t="shared" si="428"/>
        <v/>
      </c>
      <c r="BE1537" s="24" t="str">
        <f>IF(AND($BB$1=5,AG1537=5,$BC$1=AH1537),'Data Entry'!G1542,"")</f>
        <v/>
      </c>
      <c r="BF1537" s="24" t="str">
        <f t="shared" si="429"/>
        <v/>
      </c>
      <c r="BG1537" s="24" t="str">
        <f t="shared" si="430"/>
        <v/>
      </c>
      <c r="BH1537" s="24" t="str">
        <f>IF(AND($BB$1=5,AG1537=5,$BC$1=AH1537),'Data Entry'!E1542,"")</f>
        <v/>
      </c>
      <c r="BI1537" s="24" t="str">
        <f>IF(AND($BB$1=5,AG1537=5,$BC$1=AH1537),'Data Entry'!H1542,"")</f>
        <v/>
      </c>
      <c r="BJ1537" s="24" t="str">
        <f>IF(AND($BB$1=5,AG1537=5,$BC$1=AH1537),'Data Entry'!I1542,"")</f>
        <v/>
      </c>
      <c r="BK1537" s="24" t="str">
        <f t="shared" si="431"/>
        <v/>
      </c>
      <c r="BL1537" s="24" t="str">
        <f t="shared" si="432"/>
        <v/>
      </c>
      <c r="BM1537" s="24" t="str">
        <f t="shared" si="433"/>
        <v/>
      </c>
      <c r="BN1537" s="24" t="str">
        <f t="shared" si="434"/>
        <v/>
      </c>
    </row>
    <row r="1538" spans="1:66">
      <c r="A1538" s="20"/>
      <c r="B1538" s="20"/>
      <c r="C1538" s="20"/>
      <c r="D1538" s="20"/>
      <c r="E1538" s="20"/>
      <c r="F1538" s="20"/>
      <c r="G1538" s="20"/>
      <c r="H1538" s="20"/>
      <c r="I1538" s="20"/>
      <c r="J1538" s="20"/>
      <c r="K1538" s="20"/>
      <c r="L1538" s="20"/>
      <c r="M1538" s="20"/>
      <c r="N1538" s="20"/>
      <c r="O1538" s="20"/>
      <c r="P1538" s="20"/>
      <c r="Q1538" s="20"/>
      <c r="R1538" s="20"/>
      <c r="S1538" s="20"/>
      <c r="T1538" s="20"/>
      <c r="U1538" s="20"/>
      <c r="V1538" s="20"/>
      <c r="W1538" s="20"/>
      <c r="X1538" s="20"/>
      <c r="Y1538" s="20"/>
      <c r="Z1538" s="20"/>
      <c r="AA1538" s="20"/>
      <c r="AB1538" s="20"/>
      <c r="AC1538" s="20"/>
      <c r="AD1538" s="20"/>
      <c r="AE1538" s="27"/>
      <c r="AF1538" t="str">
        <f>IF(AK1538="","",IF(AK1538&gt;0,COUNT($AG$2:AG1538),""))</f>
        <v/>
      </c>
      <c r="AG1538" s="24">
        <f t="shared" si="417"/>
        <v>5</v>
      </c>
      <c r="AH1538" s="24">
        <f>IF(AND($AJ$1=5),'Data Entry'!C1543,"")</f>
        <v>0</v>
      </c>
      <c r="AI1538" s="24">
        <f>IF(AND($AJ$1=5),'Data Entry'!D1543,"")</f>
        <v>0</v>
      </c>
      <c r="AJ1538" s="24" t="str">
        <f t="shared" si="418"/>
        <v/>
      </c>
      <c r="AK1538" s="24">
        <f>IF(AND($AJ$1=5),'Data Entry'!F1543,"")</f>
        <v>0</v>
      </c>
      <c r="AL1538" s="24" t="str">
        <f t="shared" si="419"/>
        <v/>
      </c>
      <c r="AM1538" s="24">
        <f>IF(AND($AJ$1=5),'Data Entry'!G1543,"")</f>
        <v>0</v>
      </c>
      <c r="AN1538" s="24" t="str">
        <f t="shared" si="420"/>
        <v/>
      </c>
      <c r="AO1538" s="24" t="str">
        <f t="shared" si="421"/>
        <v/>
      </c>
      <c r="AP1538" s="24">
        <f>IF(AND($AJ$1=5),'Data Entry'!E1543,"")</f>
        <v>0</v>
      </c>
      <c r="AQ1538" s="24">
        <f>IF(AND($AJ$1=5),'Data Entry'!H1543,"")</f>
        <v>0</v>
      </c>
      <c r="AR1538" s="24">
        <f>IF(AND($AJ$1=5),'Data Entry'!I1543,"")</f>
        <v>0</v>
      </c>
      <c r="AS1538" s="24" t="str">
        <f t="shared" si="422"/>
        <v/>
      </c>
      <c r="AT1538" s="24" t="str">
        <f t="shared" si="423"/>
        <v/>
      </c>
      <c r="AU1538" s="24" t="str">
        <f t="shared" si="424"/>
        <v/>
      </c>
      <c r="AV1538" s="24" t="str">
        <f t="shared" si="425"/>
        <v/>
      </c>
      <c r="AX1538" t="str">
        <f>IF(BC1538="","",IF(BC1538&gt;0,COUNT($AY$2:AY1538),""))</f>
        <v/>
      </c>
      <c r="AY1538" s="24" t="str">
        <f t="shared" si="426"/>
        <v/>
      </c>
      <c r="AZ1538" s="24" t="str">
        <f>IF(AND($BB$1=5,$BC$1=AH1538),'Data Entry'!C1543,"")</f>
        <v/>
      </c>
      <c r="BA1538" s="24" t="str">
        <f>IF(AND($BB$1=5,AG1538=5,$BC$1=AH1538),'Data Entry'!D1543,"")</f>
        <v/>
      </c>
      <c r="BB1538" s="24" t="str">
        <f t="shared" si="427"/>
        <v/>
      </c>
      <c r="BC1538" s="24" t="str">
        <f>IF(AND($BB$1=5,AG1538=5,$BC$1=AH1538),'Data Entry'!F1543,"")</f>
        <v/>
      </c>
      <c r="BD1538" s="24" t="str">
        <f t="shared" si="428"/>
        <v/>
      </c>
      <c r="BE1538" s="24" t="str">
        <f>IF(AND($BB$1=5,AG1538=5,$BC$1=AH1538),'Data Entry'!G1543,"")</f>
        <v/>
      </c>
      <c r="BF1538" s="24" t="str">
        <f t="shared" si="429"/>
        <v/>
      </c>
      <c r="BG1538" s="24" t="str">
        <f t="shared" si="430"/>
        <v/>
      </c>
      <c r="BH1538" s="24" t="str">
        <f>IF(AND($BB$1=5,AG1538=5,$BC$1=AH1538),'Data Entry'!E1543,"")</f>
        <v/>
      </c>
      <c r="BI1538" s="24" t="str">
        <f>IF(AND($BB$1=5,AG1538=5,$BC$1=AH1538),'Data Entry'!H1543,"")</f>
        <v/>
      </c>
      <c r="BJ1538" s="24" t="str">
        <f>IF(AND($BB$1=5,AG1538=5,$BC$1=AH1538),'Data Entry'!I1543,"")</f>
        <v/>
      </c>
      <c r="BK1538" s="24" t="str">
        <f t="shared" si="431"/>
        <v/>
      </c>
      <c r="BL1538" s="24" t="str">
        <f t="shared" si="432"/>
        <v/>
      </c>
      <c r="BM1538" s="24" t="str">
        <f t="shared" si="433"/>
        <v/>
      </c>
      <c r="BN1538" s="24" t="str">
        <f t="shared" si="434"/>
        <v/>
      </c>
    </row>
    <row r="1539" spans="1:66">
      <c r="A1539" s="20"/>
      <c r="B1539" s="20"/>
      <c r="C1539" s="20"/>
      <c r="D1539" s="20"/>
      <c r="E1539" s="20"/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0"/>
      <c r="S1539" s="20"/>
      <c r="T1539" s="20"/>
      <c r="U1539" s="20"/>
      <c r="V1539" s="20"/>
      <c r="W1539" s="20"/>
      <c r="X1539" s="20"/>
      <c r="Y1539" s="20"/>
      <c r="Z1539" s="20"/>
      <c r="AA1539" s="20"/>
      <c r="AB1539" s="20"/>
      <c r="AC1539" s="20"/>
      <c r="AD1539" s="20"/>
      <c r="AE1539" s="27"/>
      <c r="AF1539" t="str">
        <f>IF(AK1539="","",IF(AK1539&gt;0,COUNT($AG$2:AG1539),""))</f>
        <v/>
      </c>
      <c r="AG1539" s="24">
        <f t="shared" ref="AG1539:AG1602" si="435">IF(AND($AJ$1=5),$AJ$1,"")</f>
        <v>5</v>
      </c>
      <c r="AH1539" s="24">
        <f>IF(AND($AJ$1=5),'Data Entry'!C1544,"")</f>
        <v>0</v>
      </c>
      <c r="AI1539" s="24">
        <f>IF(AND($AJ$1=5),'Data Entry'!D1544,"")</f>
        <v>0</v>
      </c>
      <c r="AJ1539" s="24" t="str">
        <f t="shared" ref="AJ1539:AJ1602" si="436">IF(AND($AJ$1=5,$A1539=5),D1539,"")</f>
        <v/>
      </c>
      <c r="AK1539" s="24">
        <f>IF(AND($AJ$1=5),'Data Entry'!F1544,"")</f>
        <v>0</v>
      </c>
      <c r="AL1539" s="24" t="str">
        <f t="shared" ref="AL1539:AL1602" si="437">IF(AND($AJ$1=5,$A1539=5),F1539,"")</f>
        <v/>
      </c>
      <c r="AM1539" s="24">
        <f>IF(AND($AJ$1=5),'Data Entry'!G1544,"")</f>
        <v>0</v>
      </c>
      <c r="AN1539" s="24" t="str">
        <f t="shared" ref="AN1539:AN1602" si="438">IF(AND($AJ$1=5,$A1539=5),H1539,"")</f>
        <v/>
      </c>
      <c r="AO1539" s="24" t="str">
        <f t="shared" ref="AO1539:AO1602" si="439">IF(AND($AJ$1=5,$A1539=5),I1539,"")</f>
        <v/>
      </c>
      <c r="AP1539" s="24">
        <f>IF(AND($AJ$1=5),'Data Entry'!E1544,"")</f>
        <v>0</v>
      </c>
      <c r="AQ1539" s="24">
        <f>IF(AND($AJ$1=5),'Data Entry'!H1544,"")</f>
        <v>0</v>
      </c>
      <c r="AR1539" s="24">
        <f>IF(AND($AJ$1=5),'Data Entry'!I1544,"")</f>
        <v>0</v>
      </c>
      <c r="AS1539" s="24" t="str">
        <f t="shared" ref="AS1539:AS1602" si="440">IF(AND($AJ$1=5,$A1539=5),M1539,"")</f>
        <v/>
      </c>
      <c r="AT1539" s="24" t="str">
        <f t="shared" ref="AT1539:AT1602" si="441">IF(AND($AJ$1=5,$A1539=5),N1539,"")</f>
        <v/>
      </c>
      <c r="AU1539" s="24" t="str">
        <f t="shared" ref="AU1539:AU1602" si="442">IF(AND($AJ$1=5,$A1539=5),O1539,"")</f>
        <v/>
      </c>
      <c r="AV1539" s="24" t="str">
        <f t="shared" ref="AV1539:AV1602" si="443">IF(AND($AJ$1=5,$A1539=5),P1539,"")</f>
        <v/>
      </c>
      <c r="AX1539" t="str">
        <f>IF(BC1539="","",IF(BC1539&gt;0,COUNT($AY$2:AY1539),""))</f>
        <v/>
      </c>
      <c r="AY1539" s="24" t="str">
        <f t="shared" ref="AY1539:AY1602" si="444">IF(AND($BB$1=5,$BC$1=AH1539),$BB$1,"")</f>
        <v/>
      </c>
      <c r="AZ1539" s="24" t="str">
        <f>IF(AND($BB$1=5,$BC$1=AH1539),'Data Entry'!C1544,"")</f>
        <v/>
      </c>
      <c r="BA1539" s="24" t="str">
        <f>IF(AND($BB$1=5,AG1539=5,$BC$1=AH1539),'Data Entry'!D1544,"")</f>
        <v/>
      </c>
      <c r="BB1539" s="24" t="str">
        <f t="shared" ref="BB1539:BB1602" si="445">IF(AND($BB$1=5,$A1539=5,$BC$1=$B1539),D1539,"")</f>
        <v/>
      </c>
      <c r="BC1539" s="24" t="str">
        <f>IF(AND($BB$1=5,AG1539=5,$BC$1=AH1539),'Data Entry'!F1544,"")</f>
        <v/>
      </c>
      <c r="BD1539" s="24" t="str">
        <f t="shared" ref="BD1539:BD1602" si="446">IF(AND($BB$1=5,$A1539=5,$BC$1=$B1539),F1539,"")</f>
        <v/>
      </c>
      <c r="BE1539" s="24" t="str">
        <f>IF(AND($BB$1=5,AG1539=5,$BC$1=AH1539),'Data Entry'!G1544,"")</f>
        <v/>
      </c>
      <c r="BF1539" s="24" t="str">
        <f t="shared" ref="BF1539:BF1602" si="447">IF(AND($BB$1=5,$A1539=5,$BC$1=$B1539),H1539,"")</f>
        <v/>
      </c>
      <c r="BG1539" s="24" t="str">
        <f t="shared" ref="BG1539:BG1602" si="448">IF(AND($BB$1=5,$A1539=5,$BC$1=$B1539),I1539,"")</f>
        <v/>
      </c>
      <c r="BH1539" s="24" t="str">
        <f>IF(AND($BB$1=5,AG1539=5,$BC$1=AH1539),'Data Entry'!E1544,"")</f>
        <v/>
      </c>
      <c r="BI1539" s="24" t="str">
        <f>IF(AND($BB$1=5,AG1539=5,$BC$1=AH1539),'Data Entry'!H1544,"")</f>
        <v/>
      </c>
      <c r="BJ1539" s="24" t="str">
        <f>IF(AND($BB$1=5,AG1539=5,$BC$1=AH1539),'Data Entry'!I1544,"")</f>
        <v/>
      </c>
      <c r="BK1539" s="24" t="str">
        <f t="shared" ref="BK1539:BK1602" si="449">IF(AND($BB$1=5,$A1539=5,$BC$1=$B1539),M1539,"")</f>
        <v/>
      </c>
      <c r="BL1539" s="24" t="str">
        <f t="shared" ref="BL1539:BL1602" si="450">IF(AND($BB$1=5,$A1539=5,$BC$1=$B1539),N1539,"")</f>
        <v/>
      </c>
      <c r="BM1539" s="24" t="str">
        <f t="shared" ref="BM1539:BM1602" si="451">IF(AND($BB$1=5,$A1539=5,$BC$1=$B1539),O1539,"")</f>
        <v/>
      </c>
      <c r="BN1539" s="24" t="str">
        <f t="shared" ref="BN1539:BN1602" si="452">IF(AND($BB$1=5,$A1539=5,$BC$1=$B1539),P1539,"")</f>
        <v/>
      </c>
    </row>
    <row r="1540" spans="1:66">
      <c r="A1540" s="20"/>
      <c r="B1540" s="20"/>
      <c r="C1540" s="20"/>
      <c r="D1540" s="20"/>
      <c r="E1540" s="20"/>
      <c r="F1540" s="20"/>
      <c r="G1540" s="20"/>
      <c r="H1540" s="20"/>
      <c r="I1540" s="20"/>
      <c r="J1540" s="20"/>
      <c r="K1540" s="20"/>
      <c r="L1540" s="20"/>
      <c r="M1540" s="20"/>
      <c r="N1540" s="20"/>
      <c r="O1540" s="20"/>
      <c r="P1540" s="20"/>
      <c r="Q1540" s="20"/>
      <c r="R1540" s="20"/>
      <c r="S1540" s="20"/>
      <c r="T1540" s="20"/>
      <c r="U1540" s="20"/>
      <c r="V1540" s="20"/>
      <c r="W1540" s="20"/>
      <c r="X1540" s="20"/>
      <c r="Y1540" s="20"/>
      <c r="Z1540" s="20"/>
      <c r="AA1540" s="20"/>
      <c r="AB1540" s="20"/>
      <c r="AC1540" s="20"/>
      <c r="AD1540" s="20"/>
      <c r="AE1540" s="27"/>
      <c r="AF1540" t="str">
        <f>IF(AK1540="","",IF(AK1540&gt;0,COUNT($AG$2:AG1540),""))</f>
        <v/>
      </c>
      <c r="AG1540" s="24">
        <f t="shared" si="435"/>
        <v>5</v>
      </c>
      <c r="AH1540" s="24">
        <f>IF(AND($AJ$1=5),'Data Entry'!C1545,"")</f>
        <v>0</v>
      </c>
      <c r="AI1540" s="24">
        <f>IF(AND($AJ$1=5),'Data Entry'!D1545,"")</f>
        <v>0</v>
      </c>
      <c r="AJ1540" s="24" t="str">
        <f t="shared" si="436"/>
        <v/>
      </c>
      <c r="AK1540" s="24">
        <f>IF(AND($AJ$1=5),'Data Entry'!F1545,"")</f>
        <v>0</v>
      </c>
      <c r="AL1540" s="24" t="str">
        <f t="shared" si="437"/>
        <v/>
      </c>
      <c r="AM1540" s="24">
        <f>IF(AND($AJ$1=5),'Data Entry'!G1545,"")</f>
        <v>0</v>
      </c>
      <c r="AN1540" s="24" t="str">
        <f t="shared" si="438"/>
        <v/>
      </c>
      <c r="AO1540" s="24" t="str">
        <f t="shared" si="439"/>
        <v/>
      </c>
      <c r="AP1540" s="24">
        <f>IF(AND($AJ$1=5),'Data Entry'!E1545,"")</f>
        <v>0</v>
      </c>
      <c r="AQ1540" s="24">
        <f>IF(AND($AJ$1=5),'Data Entry'!H1545,"")</f>
        <v>0</v>
      </c>
      <c r="AR1540" s="24">
        <f>IF(AND($AJ$1=5),'Data Entry'!I1545,"")</f>
        <v>0</v>
      </c>
      <c r="AS1540" s="24" t="str">
        <f t="shared" si="440"/>
        <v/>
      </c>
      <c r="AT1540" s="24" t="str">
        <f t="shared" si="441"/>
        <v/>
      </c>
      <c r="AU1540" s="24" t="str">
        <f t="shared" si="442"/>
        <v/>
      </c>
      <c r="AV1540" s="24" t="str">
        <f t="shared" si="443"/>
        <v/>
      </c>
      <c r="AX1540" t="str">
        <f>IF(BC1540="","",IF(BC1540&gt;0,COUNT($AY$2:AY1540),""))</f>
        <v/>
      </c>
      <c r="AY1540" s="24" t="str">
        <f t="shared" si="444"/>
        <v/>
      </c>
      <c r="AZ1540" s="24" t="str">
        <f>IF(AND($BB$1=5,$BC$1=AH1540),'Data Entry'!C1545,"")</f>
        <v/>
      </c>
      <c r="BA1540" s="24" t="str">
        <f>IF(AND($BB$1=5,AG1540=5,$BC$1=AH1540),'Data Entry'!D1545,"")</f>
        <v/>
      </c>
      <c r="BB1540" s="24" t="str">
        <f t="shared" si="445"/>
        <v/>
      </c>
      <c r="BC1540" s="24" t="str">
        <f>IF(AND($BB$1=5,AG1540=5,$BC$1=AH1540),'Data Entry'!F1545,"")</f>
        <v/>
      </c>
      <c r="BD1540" s="24" t="str">
        <f t="shared" si="446"/>
        <v/>
      </c>
      <c r="BE1540" s="24" t="str">
        <f>IF(AND($BB$1=5,AG1540=5,$BC$1=AH1540),'Data Entry'!G1545,"")</f>
        <v/>
      </c>
      <c r="BF1540" s="24" t="str">
        <f t="shared" si="447"/>
        <v/>
      </c>
      <c r="BG1540" s="24" t="str">
        <f t="shared" si="448"/>
        <v/>
      </c>
      <c r="BH1540" s="24" t="str">
        <f>IF(AND($BB$1=5,AG1540=5,$BC$1=AH1540),'Data Entry'!E1545,"")</f>
        <v/>
      </c>
      <c r="BI1540" s="24" t="str">
        <f>IF(AND($BB$1=5,AG1540=5,$BC$1=AH1540),'Data Entry'!H1545,"")</f>
        <v/>
      </c>
      <c r="BJ1540" s="24" t="str">
        <f>IF(AND($BB$1=5,AG1540=5,$BC$1=AH1540),'Data Entry'!I1545,"")</f>
        <v/>
      </c>
      <c r="BK1540" s="24" t="str">
        <f t="shared" si="449"/>
        <v/>
      </c>
      <c r="BL1540" s="24" t="str">
        <f t="shared" si="450"/>
        <v/>
      </c>
      <c r="BM1540" s="24" t="str">
        <f t="shared" si="451"/>
        <v/>
      </c>
      <c r="BN1540" s="24" t="str">
        <f t="shared" si="452"/>
        <v/>
      </c>
    </row>
    <row r="1541" spans="1:66">
      <c r="A1541" s="20"/>
      <c r="B1541" s="20"/>
      <c r="C1541" s="20"/>
      <c r="D1541" s="20"/>
      <c r="E1541" s="20"/>
      <c r="F1541" s="20"/>
      <c r="G1541" s="20"/>
      <c r="H1541" s="20"/>
      <c r="I1541" s="20"/>
      <c r="J1541" s="20"/>
      <c r="K1541" s="20"/>
      <c r="L1541" s="20"/>
      <c r="M1541" s="20"/>
      <c r="N1541" s="20"/>
      <c r="O1541" s="20"/>
      <c r="P1541" s="20"/>
      <c r="Q1541" s="20"/>
      <c r="R1541" s="20"/>
      <c r="S1541" s="20"/>
      <c r="T1541" s="20"/>
      <c r="U1541" s="20"/>
      <c r="V1541" s="20"/>
      <c r="W1541" s="20"/>
      <c r="X1541" s="20"/>
      <c r="Y1541" s="20"/>
      <c r="Z1541" s="20"/>
      <c r="AA1541" s="20"/>
      <c r="AB1541" s="20"/>
      <c r="AC1541" s="20"/>
      <c r="AD1541" s="20"/>
      <c r="AE1541" s="27"/>
      <c r="AF1541" t="str">
        <f>IF(AK1541="","",IF(AK1541&gt;0,COUNT($AG$2:AG1541),""))</f>
        <v/>
      </c>
      <c r="AG1541" s="24">
        <f t="shared" si="435"/>
        <v>5</v>
      </c>
      <c r="AH1541" s="24">
        <f>IF(AND($AJ$1=5),'Data Entry'!C1546,"")</f>
        <v>0</v>
      </c>
      <c r="AI1541" s="24">
        <f>IF(AND($AJ$1=5),'Data Entry'!D1546,"")</f>
        <v>0</v>
      </c>
      <c r="AJ1541" s="24" t="str">
        <f t="shared" si="436"/>
        <v/>
      </c>
      <c r="AK1541" s="24">
        <f>IF(AND($AJ$1=5),'Data Entry'!F1546,"")</f>
        <v>0</v>
      </c>
      <c r="AL1541" s="24" t="str">
        <f t="shared" si="437"/>
        <v/>
      </c>
      <c r="AM1541" s="24">
        <f>IF(AND($AJ$1=5),'Data Entry'!G1546,"")</f>
        <v>0</v>
      </c>
      <c r="AN1541" s="24" t="str">
        <f t="shared" si="438"/>
        <v/>
      </c>
      <c r="AO1541" s="24" t="str">
        <f t="shared" si="439"/>
        <v/>
      </c>
      <c r="AP1541" s="24">
        <f>IF(AND($AJ$1=5),'Data Entry'!E1546,"")</f>
        <v>0</v>
      </c>
      <c r="AQ1541" s="24">
        <f>IF(AND($AJ$1=5),'Data Entry'!H1546,"")</f>
        <v>0</v>
      </c>
      <c r="AR1541" s="24">
        <f>IF(AND($AJ$1=5),'Data Entry'!I1546,"")</f>
        <v>0</v>
      </c>
      <c r="AS1541" s="24" t="str">
        <f t="shared" si="440"/>
        <v/>
      </c>
      <c r="AT1541" s="24" t="str">
        <f t="shared" si="441"/>
        <v/>
      </c>
      <c r="AU1541" s="24" t="str">
        <f t="shared" si="442"/>
        <v/>
      </c>
      <c r="AV1541" s="24" t="str">
        <f t="shared" si="443"/>
        <v/>
      </c>
      <c r="AX1541" t="str">
        <f>IF(BC1541="","",IF(BC1541&gt;0,COUNT($AY$2:AY1541),""))</f>
        <v/>
      </c>
      <c r="AY1541" s="24" t="str">
        <f t="shared" si="444"/>
        <v/>
      </c>
      <c r="AZ1541" s="24" t="str">
        <f>IF(AND($BB$1=5,$BC$1=AH1541),'Data Entry'!C1546,"")</f>
        <v/>
      </c>
      <c r="BA1541" s="24" t="str">
        <f>IF(AND($BB$1=5,AG1541=5,$BC$1=AH1541),'Data Entry'!D1546,"")</f>
        <v/>
      </c>
      <c r="BB1541" s="24" t="str">
        <f t="shared" si="445"/>
        <v/>
      </c>
      <c r="BC1541" s="24" t="str">
        <f>IF(AND($BB$1=5,AG1541=5,$BC$1=AH1541),'Data Entry'!F1546,"")</f>
        <v/>
      </c>
      <c r="BD1541" s="24" t="str">
        <f t="shared" si="446"/>
        <v/>
      </c>
      <c r="BE1541" s="24" t="str">
        <f>IF(AND($BB$1=5,AG1541=5,$BC$1=AH1541),'Data Entry'!G1546,"")</f>
        <v/>
      </c>
      <c r="BF1541" s="24" t="str">
        <f t="shared" si="447"/>
        <v/>
      </c>
      <c r="BG1541" s="24" t="str">
        <f t="shared" si="448"/>
        <v/>
      </c>
      <c r="BH1541" s="24" t="str">
        <f>IF(AND($BB$1=5,AG1541=5,$BC$1=AH1541),'Data Entry'!E1546,"")</f>
        <v/>
      </c>
      <c r="BI1541" s="24" t="str">
        <f>IF(AND($BB$1=5,AG1541=5,$BC$1=AH1541),'Data Entry'!H1546,"")</f>
        <v/>
      </c>
      <c r="BJ1541" s="24" t="str">
        <f>IF(AND($BB$1=5,AG1541=5,$BC$1=AH1541),'Data Entry'!I1546,"")</f>
        <v/>
      </c>
      <c r="BK1541" s="24" t="str">
        <f t="shared" si="449"/>
        <v/>
      </c>
      <c r="BL1541" s="24" t="str">
        <f t="shared" si="450"/>
        <v/>
      </c>
      <c r="BM1541" s="24" t="str">
        <f t="shared" si="451"/>
        <v/>
      </c>
      <c r="BN1541" s="24" t="str">
        <f t="shared" si="452"/>
        <v/>
      </c>
    </row>
    <row r="1542" spans="1:66">
      <c r="A1542" s="20"/>
      <c r="B1542" s="20"/>
      <c r="C1542" s="20"/>
      <c r="D1542" s="20"/>
      <c r="E1542" s="20"/>
      <c r="F1542" s="20"/>
      <c r="G1542" s="20"/>
      <c r="H1542" s="20"/>
      <c r="I1542" s="20"/>
      <c r="J1542" s="20"/>
      <c r="K1542" s="20"/>
      <c r="L1542" s="20"/>
      <c r="M1542" s="20"/>
      <c r="N1542" s="20"/>
      <c r="O1542" s="20"/>
      <c r="P1542" s="20"/>
      <c r="Q1542" s="20"/>
      <c r="R1542" s="20"/>
      <c r="S1542" s="20"/>
      <c r="T1542" s="20"/>
      <c r="U1542" s="20"/>
      <c r="V1542" s="20"/>
      <c r="W1542" s="20"/>
      <c r="X1542" s="20"/>
      <c r="Y1542" s="20"/>
      <c r="Z1542" s="20"/>
      <c r="AA1542" s="20"/>
      <c r="AB1542" s="20"/>
      <c r="AC1542" s="20"/>
      <c r="AD1542" s="20"/>
      <c r="AE1542" s="27"/>
      <c r="AF1542" t="str">
        <f>IF(AK1542="","",IF(AK1542&gt;0,COUNT($AG$2:AG1542),""))</f>
        <v/>
      </c>
      <c r="AG1542" s="24">
        <f t="shared" si="435"/>
        <v>5</v>
      </c>
      <c r="AH1542" s="24">
        <f>IF(AND($AJ$1=5),'Data Entry'!C1547,"")</f>
        <v>0</v>
      </c>
      <c r="AI1542" s="24">
        <f>IF(AND($AJ$1=5),'Data Entry'!D1547,"")</f>
        <v>0</v>
      </c>
      <c r="AJ1542" s="24" t="str">
        <f t="shared" si="436"/>
        <v/>
      </c>
      <c r="AK1542" s="24">
        <f>IF(AND($AJ$1=5),'Data Entry'!F1547,"")</f>
        <v>0</v>
      </c>
      <c r="AL1542" s="24" t="str">
        <f t="shared" si="437"/>
        <v/>
      </c>
      <c r="AM1542" s="24">
        <f>IF(AND($AJ$1=5),'Data Entry'!G1547,"")</f>
        <v>0</v>
      </c>
      <c r="AN1542" s="24" t="str">
        <f t="shared" si="438"/>
        <v/>
      </c>
      <c r="AO1542" s="24" t="str">
        <f t="shared" si="439"/>
        <v/>
      </c>
      <c r="AP1542" s="24">
        <f>IF(AND($AJ$1=5),'Data Entry'!E1547,"")</f>
        <v>0</v>
      </c>
      <c r="AQ1542" s="24">
        <f>IF(AND($AJ$1=5),'Data Entry'!H1547,"")</f>
        <v>0</v>
      </c>
      <c r="AR1542" s="24">
        <f>IF(AND($AJ$1=5),'Data Entry'!I1547,"")</f>
        <v>0</v>
      </c>
      <c r="AS1542" s="24" t="str">
        <f t="shared" si="440"/>
        <v/>
      </c>
      <c r="AT1542" s="24" t="str">
        <f t="shared" si="441"/>
        <v/>
      </c>
      <c r="AU1542" s="24" t="str">
        <f t="shared" si="442"/>
        <v/>
      </c>
      <c r="AV1542" s="24" t="str">
        <f t="shared" si="443"/>
        <v/>
      </c>
      <c r="AX1542" t="str">
        <f>IF(BC1542="","",IF(BC1542&gt;0,COUNT($AY$2:AY1542),""))</f>
        <v/>
      </c>
      <c r="AY1542" s="24" t="str">
        <f t="shared" si="444"/>
        <v/>
      </c>
      <c r="AZ1542" s="24" t="str">
        <f>IF(AND($BB$1=5,$BC$1=AH1542),'Data Entry'!C1547,"")</f>
        <v/>
      </c>
      <c r="BA1542" s="24" t="str">
        <f>IF(AND($BB$1=5,AG1542=5,$BC$1=AH1542),'Data Entry'!D1547,"")</f>
        <v/>
      </c>
      <c r="BB1542" s="24" t="str">
        <f t="shared" si="445"/>
        <v/>
      </c>
      <c r="BC1542" s="24" t="str">
        <f>IF(AND($BB$1=5,AG1542=5,$BC$1=AH1542),'Data Entry'!F1547,"")</f>
        <v/>
      </c>
      <c r="BD1542" s="24" t="str">
        <f t="shared" si="446"/>
        <v/>
      </c>
      <c r="BE1542" s="24" t="str">
        <f>IF(AND($BB$1=5,AG1542=5,$BC$1=AH1542),'Data Entry'!G1547,"")</f>
        <v/>
      </c>
      <c r="BF1542" s="24" t="str">
        <f t="shared" si="447"/>
        <v/>
      </c>
      <c r="BG1542" s="24" t="str">
        <f t="shared" si="448"/>
        <v/>
      </c>
      <c r="BH1542" s="24" t="str">
        <f>IF(AND($BB$1=5,AG1542=5,$BC$1=AH1542),'Data Entry'!E1547,"")</f>
        <v/>
      </c>
      <c r="BI1542" s="24" t="str">
        <f>IF(AND($BB$1=5,AG1542=5,$BC$1=AH1542),'Data Entry'!H1547,"")</f>
        <v/>
      </c>
      <c r="BJ1542" s="24" t="str">
        <f>IF(AND($BB$1=5,AG1542=5,$BC$1=AH1542),'Data Entry'!I1547,"")</f>
        <v/>
      </c>
      <c r="BK1542" s="24" t="str">
        <f t="shared" si="449"/>
        <v/>
      </c>
      <c r="BL1542" s="24" t="str">
        <f t="shared" si="450"/>
        <v/>
      </c>
      <c r="BM1542" s="24" t="str">
        <f t="shared" si="451"/>
        <v/>
      </c>
      <c r="BN1542" s="24" t="str">
        <f t="shared" si="452"/>
        <v/>
      </c>
    </row>
    <row r="1543" spans="1:66">
      <c r="A1543" s="20"/>
      <c r="B1543" s="20"/>
      <c r="C1543" s="20"/>
      <c r="D1543" s="20"/>
      <c r="E1543" s="20"/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20"/>
      <c r="T1543" s="20"/>
      <c r="U1543" s="20"/>
      <c r="V1543" s="20"/>
      <c r="W1543" s="20"/>
      <c r="X1543" s="20"/>
      <c r="Y1543" s="20"/>
      <c r="Z1543" s="20"/>
      <c r="AA1543" s="20"/>
      <c r="AB1543" s="20"/>
      <c r="AC1543" s="20"/>
      <c r="AD1543" s="20"/>
      <c r="AE1543" s="27"/>
      <c r="AF1543" t="str">
        <f>IF(AK1543="","",IF(AK1543&gt;0,COUNT($AG$2:AG1543),""))</f>
        <v/>
      </c>
      <c r="AG1543" s="24">
        <f t="shared" si="435"/>
        <v>5</v>
      </c>
      <c r="AH1543" s="24">
        <f>IF(AND($AJ$1=5),'Data Entry'!C1548,"")</f>
        <v>0</v>
      </c>
      <c r="AI1543" s="24">
        <f>IF(AND($AJ$1=5),'Data Entry'!D1548,"")</f>
        <v>0</v>
      </c>
      <c r="AJ1543" s="24" t="str">
        <f t="shared" si="436"/>
        <v/>
      </c>
      <c r="AK1543" s="24">
        <f>IF(AND($AJ$1=5),'Data Entry'!F1548,"")</f>
        <v>0</v>
      </c>
      <c r="AL1543" s="24" t="str">
        <f t="shared" si="437"/>
        <v/>
      </c>
      <c r="AM1543" s="24">
        <f>IF(AND($AJ$1=5),'Data Entry'!G1548,"")</f>
        <v>0</v>
      </c>
      <c r="AN1543" s="24" t="str">
        <f t="shared" si="438"/>
        <v/>
      </c>
      <c r="AO1543" s="24" t="str">
        <f t="shared" si="439"/>
        <v/>
      </c>
      <c r="AP1543" s="24">
        <f>IF(AND($AJ$1=5),'Data Entry'!E1548,"")</f>
        <v>0</v>
      </c>
      <c r="AQ1543" s="24">
        <f>IF(AND($AJ$1=5),'Data Entry'!H1548,"")</f>
        <v>0</v>
      </c>
      <c r="AR1543" s="24">
        <f>IF(AND($AJ$1=5),'Data Entry'!I1548,"")</f>
        <v>0</v>
      </c>
      <c r="AS1543" s="24" t="str">
        <f t="shared" si="440"/>
        <v/>
      </c>
      <c r="AT1543" s="24" t="str">
        <f t="shared" si="441"/>
        <v/>
      </c>
      <c r="AU1543" s="24" t="str">
        <f t="shared" si="442"/>
        <v/>
      </c>
      <c r="AV1543" s="24" t="str">
        <f t="shared" si="443"/>
        <v/>
      </c>
      <c r="AX1543" t="str">
        <f>IF(BC1543="","",IF(BC1543&gt;0,COUNT($AY$2:AY1543),""))</f>
        <v/>
      </c>
      <c r="AY1543" s="24" t="str">
        <f t="shared" si="444"/>
        <v/>
      </c>
      <c r="AZ1543" s="24" t="str">
        <f>IF(AND($BB$1=5,$BC$1=AH1543),'Data Entry'!C1548,"")</f>
        <v/>
      </c>
      <c r="BA1543" s="24" t="str">
        <f>IF(AND($BB$1=5,AG1543=5,$BC$1=AH1543),'Data Entry'!D1548,"")</f>
        <v/>
      </c>
      <c r="BB1543" s="24" t="str">
        <f t="shared" si="445"/>
        <v/>
      </c>
      <c r="BC1543" s="24" t="str">
        <f>IF(AND($BB$1=5,AG1543=5,$BC$1=AH1543),'Data Entry'!F1548,"")</f>
        <v/>
      </c>
      <c r="BD1543" s="24" t="str">
        <f t="shared" si="446"/>
        <v/>
      </c>
      <c r="BE1543" s="24" t="str">
        <f>IF(AND($BB$1=5,AG1543=5,$BC$1=AH1543),'Data Entry'!G1548,"")</f>
        <v/>
      </c>
      <c r="BF1543" s="24" t="str">
        <f t="shared" si="447"/>
        <v/>
      </c>
      <c r="BG1543" s="24" t="str">
        <f t="shared" si="448"/>
        <v/>
      </c>
      <c r="BH1543" s="24" t="str">
        <f>IF(AND($BB$1=5,AG1543=5,$BC$1=AH1543),'Data Entry'!E1548,"")</f>
        <v/>
      </c>
      <c r="BI1543" s="24" t="str">
        <f>IF(AND($BB$1=5,AG1543=5,$BC$1=AH1543),'Data Entry'!H1548,"")</f>
        <v/>
      </c>
      <c r="BJ1543" s="24" t="str">
        <f>IF(AND($BB$1=5,AG1543=5,$BC$1=AH1543),'Data Entry'!I1548,"")</f>
        <v/>
      </c>
      <c r="BK1543" s="24" t="str">
        <f t="shared" si="449"/>
        <v/>
      </c>
      <c r="BL1543" s="24" t="str">
        <f t="shared" si="450"/>
        <v/>
      </c>
      <c r="BM1543" s="24" t="str">
        <f t="shared" si="451"/>
        <v/>
      </c>
      <c r="BN1543" s="24" t="str">
        <f t="shared" si="452"/>
        <v/>
      </c>
    </row>
    <row r="1544" spans="1:66">
      <c r="A1544" s="20"/>
      <c r="B1544" s="20"/>
      <c r="C1544" s="20"/>
      <c r="D1544" s="20"/>
      <c r="E1544" s="20"/>
      <c r="F1544" s="20"/>
      <c r="G1544" s="20"/>
      <c r="H1544" s="20"/>
      <c r="I1544" s="20"/>
      <c r="J1544" s="20"/>
      <c r="K1544" s="20"/>
      <c r="L1544" s="20"/>
      <c r="M1544" s="20"/>
      <c r="N1544" s="20"/>
      <c r="O1544" s="20"/>
      <c r="P1544" s="20"/>
      <c r="Q1544" s="20"/>
      <c r="R1544" s="20"/>
      <c r="S1544" s="20"/>
      <c r="T1544" s="20"/>
      <c r="U1544" s="20"/>
      <c r="V1544" s="20"/>
      <c r="W1544" s="20"/>
      <c r="X1544" s="20"/>
      <c r="Y1544" s="20"/>
      <c r="Z1544" s="20"/>
      <c r="AA1544" s="20"/>
      <c r="AB1544" s="20"/>
      <c r="AC1544" s="20"/>
      <c r="AD1544" s="20"/>
      <c r="AE1544" s="27"/>
      <c r="AF1544" t="str">
        <f>IF(AK1544="","",IF(AK1544&gt;0,COUNT($AG$2:AG1544),""))</f>
        <v/>
      </c>
      <c r="AG1544" s="24">
        <f t="shared" si="435"/>
        <v>5</v>
      </c>
      <c r="AH1544" s="24">
        <f>IF(AND($AJ$1=5),'Data Entry'!C1549,"")</f>
        <v>0</v>
      </c>
      <c r="AI1544" s="24">
        <f>IF(AND($AJ$1=5),'Data Entry'!D1549,"")</f>
        <v>0</v>
      </c>
      <c r="AJ1544" s="24" t="str">
        <f t="shared" si="436"/>
        <v/>
      </c>
      <c r="AK1544" s="24">
        <f>IF(AND($AJ$1=5),'Data Entry'!F1549,"")</f>
        <v>0</v>
      </c>
      <c r="AL1544" s="24" t="str">
        <f t="shared" si="437"/>
        <v/>
      </c>
      <c r="AM1544" s="24">
        <f>IF(AND($AJ$1=5),'Data Entry'!G1549,"")</f>
        <v>0</v>
      </c>
      <c r="AN1544" s="24" t="str">
        <f t="shared" si="438"/>
        <v/>
      </c>
      <c r="AO1544" s="24" t="str">
        <f t="shared" si="439"/>
        <v/>
      </c>
      <c r="AP1544" s="24">
        <f>IF(AND($AJ$1=5),'Data Entry'!E1549,"")</f>
        <v>0</v>
      </c>
      <c r="AQ1544" s="24">
        <f>IF(AND($AJ$1=5),'Data Entry'!H1549,"")</f>
        <v>0</v>
      </c>
      <c r="AR1544" s="24">
        <f>IF(AND($AJ$1=5),'Data Entry'!I1549,"")</f>
        <v>0</v>
      </c>
      <c r="AS1544" s="24" t="str">
        <f t="shared" si="440"/>
        <v/>
      </c>
      <c r="AT1544" s="24" t="str">
        <f t="shared" si="441"/>
        <v/>
      </c>
      <c r="AU1544" s="24" t="str">
        <f t="shared" si="442"/>
        <v/>
      </c>
      <c r="AV1544" s="24" t="str">
        <f t="shared" si="443"/>
        <v/>
      </c>
      <c r="AX1544" t="str">
        <f>IF(BC1544="","",IF(BC1544&gt;0,COUNT($AY$2:AY1544),""))</f>
        <v/>
      </c>
      <c r="AY1544" s="24" t="str">
        <f t="shared" si="444"/>
        <v/>
      </c>
      <c r="AZ1544" s="24" t="str">
        <f>IF(AND($BB$1=5,$BC$1=AH1544),'Data Entry'!C1549,"")</f>
        <v/>
      </c>
      <c r="BA1544" s="24" t="str">
        <f>IF(AND($BB$1=5,AG1544=5,$BC$1=AH1544),'Data Entry'!D1549,"")</f>
        <v/>
      </c>
      <c r="BB1544" s="24" t="str">
        <f t="shared" si="445"/>
        <v/>
      </c>
      <c r="BC1544" s="24" t="str">
        <f>IF(AND($BB$1=5,AG1544=5,$BC$1=AH1544),'Data Entry'!F1549,"")</f>
        <v/>
      </c>
      <c r="BD1544" s="24" t="str">
        <f t="shared" si="446"/>
        <v/>
      </c>
      <c r="BE1544" s="24" t="str">
        <f>IF(AND($BB$1=5,AG1544=5,$BC$1=AH1544),'Data Entry'!G1549,"")</f>
        <v/>
      </c>
      <c r="BF1544" s="24" t="str">
        <f t="shared" si="447"/>
        <v/>
      </c>
      <c r="BG1544" s="24" t="str">
        <f t="shared" si="448"/>
        <v/>
      </c>
      <c r="BH1544" s="24" t="str">
        <f>IF(AND($BB$1=5,AG1544=5,$BC$1=AH1544),'Data Entry'!E1549,"")</f>
        <v/>
      </c>
      <c r="BI1544" s="24" t="str">
        <f>IF(AND($BB$1=5,AG1544=5,$BC$1=AH1544),'Data Entry'!H1549,"")</f>
        <v/>
      </c>
      <c r="BJ1544" s="24" t="str">
        <f>IF(AND($BB$1=5,AG1544=5,$BC$1=AH1544),'Data Entry'!I1549,"")</f>
        <v/>
      </c>
      <c r="BK1544" s="24" t="str">
        <f t="shared" si="449"/>
        <v/>
      </c>
      <c r="BL1544" s="24" t="str">
        <f t="shared" si="450"/>
        <v/>
      </c>
      <c r="BM1544" s="24" t="str">
        <f t="shared" si="451"/>
        <v/>
      </c>
      <c r="BN1544" s="24" t="str">
        <f t="shared" si="452"/>
        <v/>
      </c>
    </row>
    <row r="1545" spans="1:66">
      <c r="A1545" s="20"/>
      <c r="B1545" s="20"/>
      <c r="C1545" s="20"/>
      <c r="D1545" s="20"/>
      <c r="E1545" s="20"/>
      <c r="F1545" s="20"/>
      <c r="G1545" s="20"/>
      <c r="H1545" s="20"/>
      <c r="I1545" s="20"/>
      <c r="J1545" s="20"/>
      <c r="K1545" s="20"/>
      <c r="L1545" s="20"/>
      <c r="M1545" s="20"/>
      <c r="N1545" s="20"/>
      <c r="O1545" s="20"/>
      <c r="P1545" s="20"/>
      <c r="Q1545" s="20"/>
      <c r="R1545" s="20"/>
      <c r="S1545" s="20"/>
      <c r="T1545" s="20"/>
      <c r="U1545" s="20"/>
      <c r="V1545" s="20"/>
      <c r="W1545" s="20"/>
      <c r="X1545" s="20"/>
      <c r="Y1545" s="20"/>
      <c r="Z1545" s="20"/>
      <c r="AA1545" s="20"/>
      <c r="AB1545" s="20"/>
      <c r="AC1545" s="20"/>
      <c r="AD1545" s="20"/>
      <c r="AE1545" s="27"/>
      <c r="AF1545" t="str">
        <f>IF(AK1545="","",IF(AK1545&gt;0,COUNT($AG$2:AG1545),""))</f>
        <v/>
      </c>
      <c r="AG1545" s="24">
        <f t="shared" si="435"/>
        <v>5</v>
      </c>
      <c r="AH1545" s="24">
        <f>IF(AND($AJ$1=5),'Data Entry'!C1550,"")</f>
        <v>0</v>
      </c>
      <c r="AI1545" s="24">
        <f>IF(AND($AJ$1=5),'Data Entry'!D1550,"")</f>
        <v>0</v>
      </c>
      <c r="AJ1545" s="24" t="str">
        <f t="shared" si="436"/>
        <v/>
      </c>
      <c r="AK1545" s="24">
        <f>IF(AND($AJ$1=5),'Data Entry'!F1550,"")</f>
        <v>0</v>
      </c>
      <c r="AL1545" s="24" t="str">
        <f t="shared" si="437"/>
        <v/>
      </c>
      <c r="AM1545" s="24">
        <f>IF(AND($AJ$1=5),'Data Entry'!G1550,"")</f>
        <v>0</v>
      </c>
      <c r="AN1545" s="24" t="str">
        <f t="shared" si="438"/>
        <v/>
      </c>
      <c r="AO1545" s="24" t="str">
        <f t="shared" si="439"/>
        <v/>
      </c>
      <c r="AP1545" s="24">
        <f>IF(AND($AJ$1=5),'Data Entry'!E1550,"")</f>
        <v>0</v>
      </c>
      <c r="AQ1545" s="24">
        <f>IF(AND($AJ$1=5),'Data Entry'!H1550,"")</f>
        <v>0</v>
      </c>
      <c r="AR1545" s="24">
        <f>IF(AND($AJ$1=5),'Data Entry'!I1550,"")</f>
        <v>0</v>
      </c>
      <c r="AS1545" s="24" t="str">
        <f t="shared" si="440"/>
        <v/>
      </c>
      <c r="AT1545" s="24" t="str">
        <f t="shared" si="441"/>
        <v/>
      </c>
      <c r="AU1545" s="24" t="str">
        <f t="shared" si="442"/>
        <v/>
      </c>
      <c r="AV1545" s="24" t="str">
        <f t="shared" si="443"/>
        <v/>
      </c>
      <c r="AX1545" t="str">
        <f>IF(BC1545="","",IF(BC1545&gt;0,COUNT($AY$2:AY1545),""))</f>
        <v/>
      </c>
      <c r="AY1545" s="24" t="str">
        <f t="shared" si="444"/>
        <v/>
      </c>
      <c r="AZ1545" s="24" t="str">
        <f>IF(AND($BB$1=5,$BC$1=AH1545),'Data Entry'!C1550,"")</f>
        <v/>
      </c>
      <c r="BA1545" s="24" t="str">
        <f>IF(AND($BB$1=5,AG1545=5,$BC$1=AH1545),'Data Entry'!D1550,"")</f>
        <v/>
      </c>
      <c r="BB1545" s="24" t="str">
        <f t="shared" si="445"/>
        <v/>
      </c>
      <c r="BC1545" s="24" t="str">
        <f>IF(AND($BB$1=5,AG1545=5,$BC$1=AH1545),'Data Entry'!F1550,"")</f>
        <v/>
      </c>
      <c r="BD1545" s="24" t="str">
        <f t="shared" si="446"/>
        <v/>
      </c>
      <c r="BE1545" s="24" t="str">
        <f>IF(AND($BB$1=5,AG1545=5,$BC$1=AH1545),'Data Entry'!G1550,"")</f>
        <v/>
      </c>
      <c r="BF1545" s="24" t="str">
        <f t="shared" si="447"/>
        <v/>
      </c>
      <c r="BG1545" s="24" t="str">
        <f t="shared" si="448"/>
        <v/>
      </c>
      <c r="BH1545" s="24" t="str">
        <f>IF(AND($BB$1=5,AG1545=5,$BC$1=AH1545),'Data Entry'!E1550,"")</f>
        <v/>
      </c>
      <c r="BI1545" s="24" t="str">
        <f>IF(AND($BB$1=5,AG1545=5,$BC$1=AH1545),'Data Entry'!H1550,"")</f>
        <v/>
      </c>
      <c r="BJ1545" s="24" t="str">
        <f>IF(AND($BB$1=5,AG1545=5,$BC$1=AH1545),'Data Entry'!I1550,"")</f>
        <v/>
      </c>
      <c r="BK1545" s="24" t="str">
        <f t="shared" si="449"/>
        <v/>
      </c>
      <c r="BL1545" s="24" t="str">
        <f t="shared" si="450"/>
        <v/>
      </c>
      <c r="BM1545" s="24" t="str">
        <f t="shared" si="451"/>
        <v/>
      </c>
      <c r="BN1545" s="24" t="str">
        <f t="shared" si="452"/>
        <v/>
      </c>
    </row>
    <row r="1546" spans="1:66">
      <c r="A1546" s="20"/>
      <c r="B1546" s="20"/>
      <c r="C1546" s="20"/>
      <c r="D1546" s="20"/>
      <c r="E1546" s="20"/>
      <c r="F1546" s="20"/>
      <c r="G1546" s="20"/>
      <c r="H1546" s="20"/>
      <c r="I1546" s="20"/>
      <c r="J1546" s="20"/>
      <c r="K1546" s="20"/>
      <c r="L1546" s="20"/>
      <c r="M1546" s="20"/>
      <c r="N1546" s="20"/>
      <c r="O1546" s="20"/>
      <c r="P1546" s="20"/>
      <c r="Q1546" s="20"/>
      <c r="R1546" s="20"/>
      <c r="S1546" s="20"/>
      <c r="T1546" s="20"/>
      <c r="U1546" s="20"/>
      <c r="V1546" s="20"/>
      <c r="W1546" s="20"/>
      <c r="X1546" s="20"/>
      <c r="Y1546" s="20"/>
      <c r="Z1546" s="20"/>
      <c r="AA1546" s="20"/>
      <c r="AB1546" s="20"/>
      <c r="AC1546" s="20"/>
      <c r="AD1546" s="20"/>
      <c r="AE1546" s="27"/>
      <c r="AF1546" t="str">
        <f>IF(AK1546="","",IF(AK1546&gt;0,COUNT($AG$2:AG1546),""))</f>
        <v/>
      </c>
      <c r="AG1546" s="24">
        <f t="shared" si="435"/>
        <v>5</v>
      </c>
      <c r="AH1546" s="24">
        <f>IF(AND($AJ$1=5),'Data Entry'!C1551,"")</f>
        <v>0</v>
      </c>
      <c r="AI1546" s="24">
        <f>IF(AND($AJ$1=5),'Data Entry'!D1551,"")</f>
        <v>0</v>
      </c>
      <c r="AJ1546" s="24" t="str">
        <f t="shared" si="436"/>
        <v/>
      </c>
      <c r="AK1546" s="24">
        <f>IF(AND($AJ$1=5),'Data Entry'!F1551,"")</f>
        <v>0</v>
      </c>
      <c r="AL1546" s="24" t="str">
        <f t="shared" si="437"/>
        <v/>
      </c>
      <c r="AM1546" s="24">
        <f>IF(AND($AJ$1=5),'Data Entry'!G1551,"")</f>
        <v>0</v>
      </c>
      <c r="AN1546" s="24" t="str">
        <f t="shared" si="438"/>
        <v/>
      </c>
      <c r="AO1546" s="24" t="str">
        <f t="shared" si="439"/>
        <v/>
      </c>
      <c r="AP1546" s="24">
        <f>IF(AND($AJ$1=5),'Data Entry'!E1551,"")</f>
        <v>0</v>
      </c>
      <c r="AQ1546" s="24">
        <f>IF(AND($AJ$1=5),'Data Entry'!H1551,"")</f>
        <v>0</v>
      </c>
      <c r="AR1546" s="24">
        <f>IF(AND($AJ$1=5),'Data Entry'!I1551,"")</f>
        <v>0</v>
      </c>
      <c r="AS1546" s="24" t="str">
        <f t="shared" si="440"/>
        <v/>
      </c>
      <c r="AT1546" s="24" t="str">
        <f t="shared" si="441"/>
        <v/>
      </c>
      <c r="AU1546" s="24" t="str">
        <f t="shared" si="442"/>
        <v/>
      </c>
      <c r="AV1546" s="24" t="str">
        <f t="shared" si="443"/>
        <v/>
      </c>
      <c r="AX1546" t="str">
        <f>IF(BC1546="","",IF(BC1546&gt;0,COUNT($AY$2:AY1546),""))</f>
        <v/>
      </c>
      <c r="AY1546" s="24" t="str">
        <f t="shared" si="444"/>
        <v/>
      </c>
      <c r="AZ1546" s="24" t="str">
        <f>IF(AND($BB$1=5,$BC$1=AH1546),'Data Entry'!C1551,"")</f>
        <v/>
      </c>
      <c r="BA1546" s="24" t="str">
        <f>IF(AND($BB$1=5,AG1546=5,$BC$1=AH1546),'Data Entry'!D1551,"")</f>
        <v/>
      </c>
      <c r="BB1546" s="24" t="str">
        <f t="shared" si="445"/>
        <v/>
      </c>
      <c r="BC1546" s="24" t="str">
        <f>IF(AND($BB$1=5,AG1546=5,$BC$1=AH1546),'Data Entry'!F1551,"")</f>
        <v/>
      </c>
      <c r="BD1546" s="24" t="str">
        <f t="shared" si="446"/>
        <v/>
      </c>
      <c r="BE1546" s="24" t="str">
        <f>IF(AND($BB$1=5,AG1546=5,$BC$1=AH1546),'Data Entry'!G1551,"")</f>
        <v/>
      </c>
      <c r="BF1546" s="24" t="str">
        <f t="shared" si="447"/>
        <v/>
      </c>
      <c r="BG1546" s="24" t="str">
        <f t="shared" si="448"/>
        <v/>
      </c>
      <c r="BH1546" s="24" t="str">
        <f>IF(AND($BB$1=5,AG1546=5,$BC$1=AH1546),'Data Entry'!E1551,"")</f>
        <v/>
      </c>
      <c r="BI1546" s="24" t="str">
        <f>IF(AND($BB$1=5,AG1546=5,$BC$1=AH1546),'Data Entry'!H1551,"")</f>
        <v/>
      </c>
      <c r="BJ1546" s="24" t="str">
        <f>IF(AND($BB$1=5,AG1546=5,$BC$1=AH1546),'Data Entry'!I1551,"")</f>
        <v/>
      </c>
      <c r="BK1546" s="24" t="str">
        <f t="shared" si="449"/>
        <v/>
      </c>
      <c r="BL1546" s="24" t="str">
        <f t="shared" si="450"/>
        <v/>
      </c>
      <c r="BM1546" s="24" t="str">
        <f t="shared" si="451"/>
        <v/>
      </c>
      <c r="BN1546" s="24" t="str">
        <f t="shared" si="452"/>
        <v/>
      </c>
    </row>
    <row r="1547" spans="1:66">
      <c r="A1547" s="20"/>
      <c r="B1547" s="20"/>
      <c r="C1547" s="20"/>
      <c r="D1547" s="20"/>
      <c r="E1547" s="20"/>
      <c r="F1547" s="20"/>
      <c r="G1547" s="20"/>
      <c r="H1547" s="20"/>
      <c r="I1547" s="20"/>
      <c r="J1547" s="20"/>
      <c r="K1547" s="20"/>
      <c r="L1547" s="20"/>
      <c r="M1547" s="20"/>
      <c r="N1547" s="20"/>
      <c r="O1547" s="20"/>
      <c r="P1547" s="20"/>
      <c r="Q1547" s="20"/>
      <c r="R1547" s="20"/>
      <c r="S1547" s="20"/>
      <c r="T1547" s="20"/>
      <c r="U1547" s="20"/>
      <c r="V1547" s="20"/>
      <c r="W1547" s="20"/>
      <c r="X1547" s="20"/>
      <c r="Y1547" s="20"/>
      <c r="Z1547" s="20"/>
      <c r="AA1547" s="20"/>
      <c r="AB1547" s="20"/>
      <c r="AC1547" s="20"/>
      <c r="AD1547" s="20"/>
      <c r="AE1547" s="27"/>
      <c r="AF1547" t="str">
        <f>IF(AK1547="","",IF(AK1547&gt;0,COUNT($AG$2:AG1547),""))</f>
        <v/>
      </c>
      <c r="AG1547" s="24">
        <f t="shared" si="435"/>
        <v>5</v>
      </c>
      <c r="AH1547" s="24">
        <f>IF(AND($AJ$1=5),'Data Entry'!C1552,"")</f>
        <v>0</v>
      </c>
      <c r="AI1547" s="24">
        <f>IF(AND($AJ$1=5),'Data Entry'!D1552,"")</f>
        <v>0</v>
      </c>
      <c r="AJ1547" s="24" t="str">
        <f t="shared" si="436"/>
        <v/>
      </c>
      <c r="AK1547" s="24">
        <f>IF(AND($AJ$1=5),'Data Entry'!F1552,"")</f>
        <v>0</v>
      </c>
      <c r="AL1547" s="24" t="str">
        <f t="shared" si="437"/>
        <v/>
      </c>
      <c r="AM1547" s="24">
        <f>IF(AND($AJ$1=5),'Data Entry'!G1552,"")</f>
        <v>0</v>
      </c>
      <c r="AN1547" s="24" t="str">
        <f t="shared" si="438"/>
        <v/>
      </c>
      <c r="AO1547" s="24" t="str">
        <f t="shared" si="439"/>
        <v/>
      </c>
      <c r="AP1547" s="24">
        <f>IF(AND($AJ$1=5),'Data Entry'!E1552,"")</f>
        <v>0</v>
      </c>
      <c r="AQ1547" s="24">
        <f>IF(AND($AJ$1=5),'Data Entry'!H1552,"")</f>
        <v>0</v>
      </c>
      <c r="AR1547" s="24">
        <f>IF(AND($AJ$1=5),'Data Entry'!I1552,"")</f>
        <v>0</v>
      </c>
      <c r="AS1547" s="24" t="str">
        <f t="shared" si="440"/>
        <v/>
      </c>
      <c r="AT1547" s="24" t="str">
        <f t="shared" si="441"/>
        <v/>
      </c>
      <c r="AU1547" s="24" t="str">
        <f t="shared" si="442"/>
        <v/>
      </c>
      <c r="AV1547" s="24" t="str">
        <f t="shared" si="443"/>
        <v/>
      </c>
      <c r="AX1547" t="str">
        <f>IF(BC1547="","",IF(BC1547&gt;0,COUNT($AY$2:AY1547),""))</f>
        <v/>
      </c>
      <c r="AY1547" s="24" t="str">
        <f t="shared" si="444"/>
        <v/>
      </c>
      <c r="AZ1547" s="24" t="str">
        <f>IF(AND($BB$1=5,$BC$1=AH1547),'Data Entry'!C1552,"")</f>
        <v/>
      </c>
      <c r="BA1547" s="24" t="str">
        <f>IF(AND($BB$1=5,AG1547=5,$BC$1=AH1547),'Data Entry'!D1552,"")</f>
        <v/>
      </c>
      <c r="BB1547" s="24" t="str">
        <f t="shared" si="445"/>
        <v/>
      </c>
      <c r="BC1547" s="24" t="str">
        <f>IF(AND($BB$1=5,AG1547=5,$BC$1=AH1547),'Data Entry'!F1552,"")</f>
        <v/>
      </c>
      <c r="BD1547" s="24" t="str">
        <f t="shared" si="446"/>
        <v/>
      </c>
      <c r="BE1547" s="24" t="str">
        <f>IF(AND($BB$1=5,AG1547=5,$BC$1=AH1547),'Data Entry'!G1552,"")</f>
        <v/>
      </c>
      <c r="BF1547" s="24" t="str">
        <f t="shared" si="447"/>
        <v/>
      </c>
      <c r="BG1547" s="24" t="str">
        <f t="shared" si="448"/>
        <v/>
      </c>
      <c r="BH1547" s="24" t="str">
        <f>IF(AND($BB$1=5,AG1547=5,$BC$1=AH1547),'Data Entry'!E1552,"")</f>
        <v/>
      </c>
      <c r="BI1547" s="24" t="str">
        <f>IF(AND($BB$1=5,AG1547=5,$BC$1=AH1547),'Data Entry'!H1552,"")</f>
        <v/>
      </c>
      <c r="BJ1547" s="24" t="str">
        <f>IF(AND($BB$1=5,AG1547=5,$BC$1=AH1547),'Data Entry'!I1552,"")</f>
        <v/>
      </c>
      <c r="BK1547" s="24" t="str">
        <f t="shared" si="449"/>
        <v/>
      </c>
      <c r="BL1547" s="24" t="str">
        <f t="shared" si="450"/>
        <v/>
      </c>
      <c r="BM1547" s="24" t="str">
        <f t="shared" si="451"/>
        <v/>
      </c>
      <c r="BN1547" s="24" t="str">
        <f t="shared" si="452"/>
        <v/>
      </c>
    </row>
    <row r="1548" spans="1:66">
      <c r="A1548" s="20"/>
      <c r="B1548" s="20"/>
      <c r="C1548" s="20"/>
      <c r="D1548" s="20"/>
      <c r="E1548" s="20"/>
      <c r="F1548" s="20"/>
      <c r="G1548" s="20"/>
      <c r="H1548" s="20"/>
      <c r="I1548" s="20"/>
      <c r="J1548" s="20"/>
      <c r="K1548" s="20"/>
      <c r="L1548" s="20"/>
      <c r="M1548" s="20"/>
      <c r="N1548" s="20"/>
      <c r="O1548" s="20"/>
      <c r="P1548" s="20"/>
      <c r="Q1548" s="20"/>
      <c r="R1548" s="20"/>
      <c r="S1548" s="20"/>
      <c r="T1548" s="20"/>
      <c r="U1548" s="20"/>
      <c r="V1548" s="20"/>
      <c r="W1548" s="20"/>
      <c r="X1548" s="20"/>
      <c r="Y1548" s="20"/>
      <c r="Z1548" s="20"/>
      <c r="AA1548" s="20"/>
      <c r="AB1548" s="20"/>
      <c r="AC1548" s="20"/>
      <c r="AD1548" s="20"/>
      <c r="AE1548" s="27"/>
      <c r="AF1548" t="str">
        <f>IF(AK1548="","",IF(AK1548&gt;0,COUNT($AG$2:AG1548),""))</f>
        <v/>
      </c>
      <c r="AG1548" s="24">
        <f t="shared" si="435"/>
        <v>5</v>
      </c>
      <c r="AH1548" s="24">
        <f>IF(AND($AJ$1=5),'Data Entry'!C1553,"")</f>
        <v>0</v>
      </c>
      <c r="AI1548" s="24">
        <f>IF(AND($AJ$1=5),'Data Entry'!D1553,"")</f>
        <v>0</v>
      </c>
      <c r="AJ1548" s="24" t="str">
        <f t="shared" si="436"/>
        <v/>
      </c>
      <c r="AK1548" s="24">
        <f>IF(AND($AJ$1=5),'Data Entry'!F1553,"")</f>
        <v>0</v>
      </c>
      <c r="AL1548" s="24" t="str">
        <f t="shared" si="437"/>
        <v/>
      </c>
      <c r="AM1548" s="24">
        <f>IF(AND($AJ$1=5),'Data Entry'!G1553,"")</f>
        <v>0</v>
      </c>
      <c r="AN1548" s="24" t="str">
        <f t="shared" si="438"/>
        <v/>
      </c>
      <c r="AO1548" s="24" t="str">
        <f t="shared" si="439"/>
        <v/>
      </c>
      <c r="AP1548" s="24">
        <f>IF(AND($AJ$1=5),'Data Entry'!E1553,"")</f>
        <v>0</v>
      </c>
      <c r="AQ1548" s="24">
        <f>IF(AND($AJ$1=5),'Data Entry'!H1553,"")</f>
        <v>0</v>
      </c>
      <c r="AR1548" s="24">
        <f>IF(AND($AJ$1=5),'Data Entry'!I1553,"")</f>
        <v>0</v>
      </c>
      <c r="AS1548" s="24" t="str">
        <f t="shared" si="440"/>
        <v/>
      </c>
      <c r="AT1548" s="24" t="str">
        <f t="shared" si="441"/>
        <v/>
      </c>
      <c r="AU1548" s="24" t="str">
        <f t="shared" si="442"/>
        <v/>
      </c>
      <c r="AV1548" s="24" t="str">
        <f t="shared" si="443"/>
        <v/>
      </c>
      <c r="AX1548" t="str">
        <f>IF(BC1548="","",IF(BC1548&gt;0,COUNT($AY$2:AY1548),""))</f>
        <v/>
      </c>
      <c r="AY1548" s="24" t="str">
        <f t="shared" si="444"/>
        <v/>
      </c>
      <c r="AZ1548" s="24" t="str">
        <f>IF(AND($BB$1=5,$BC$1=AH1548),'Data Entry'!C1553,"")</f>
        <v/>
      </c>
      <c r="BA1548" s="24" t="str">
        <f>IF(AND($BB$1=5,AG1548=5,$BC$1=AH1548),'Data Entry'!D1553,"")</f>
        <v/>
      </c>
      <c r="BB1548" s="24" t="str">
        <f t="shared" si="445"/>
        <v/>
      </c>
      <c r="BC1548" s="24" t="str">
        <f>IF(AND($BB$1=5,AG1548=5,$BC$1=AH1548),'Data Entry'!F1553,"")</f>
        <v/>
      </c>
      <c r="BD1548" s="24" t="str">
        <f t="shared" si="446"/>
        <v/>
      </c>
      <c r="BE1548" s="24" t="str">
        <f>IF(AND($BB$1=5,AG1548=5,$BC$1=AH1548),'Data Entry'!G1553,"")</f>
        <v/>
      </c>
      <c r="BF1548" s="24" t="str">
        <f t="shared" si="447"/>
        <v/>
      </c>
      <c r="BG1548" s="24" t="str">
        <f t="shared" si="448"/>
        <v/>
      </c>
      <c r="BH1548" s="24" t="str">
        <f>IF(AND($BB$1=5,AG1548=5,$BC$1=AH1548),'Data Entry'!E1553,"")</f>
        <v/>
      </c>
      <c r="BI1548" s="24" t="str">
        <f>IF(AND($BB$1=5,AG1548=5,$BC$1=AH1548),'Data Entry'!H1553,"")</f>
        <v/>
      </c>
      <c r="BJ1548" s="24" t="str">
        <f>IF(AND($BB$1=5,AG1548=5,$BC$1=AH1548),'Data Entry'!I1553,"")</f>
        <v/>
      </c>
      <c r="BK1548" s="24" t="str">
        <f t="shared" si="449"/>
        <v/>
      </c>
      <c r="BL1548" s="24" t="str">
        <f t="shared" si="450"/>
        <v/>
      </c>
      <c r="BM1548" s="24" t="str">
        <f t="shared" si="451"/>
        <v/>
      </c>
      <c r="BN1548" s="24" t="str">
        <f t="shared" si="452"/>
        <v/>
      </c>
    </row>
    <row r="1549" spans="1:66">
      <c r="A1549" s="20"/>
      <c r="B1549" s="20"/>
      <c r="C1549" s="20"/>
      <c r="D1549" s="20"/>
      <c r="E1549" s="20"/>
      <c r="F1549" s="20"/>
      <c r="G1549" s="20"/>
      <c r="H1549" s="20"/>
      <c r="I1549" s="20"/>
      <c r="J1549" s="20"/>
      <c r="K1549" s="20"/>
      <c r="L1549" s="20"/>
      <c r="M1549" s="20"/>
      <c r="N1549" s="20"/>
      <c r="O1549" s="20"/>
      <c r="P1549" s="20"/>
      <c r="Q1549" s="20"/>
      <c r="R1549" s="20"/>
      <c r="S1549" s="20"/>
      <c r="T1549" s="20"/>
      <c r="U1549" s="20"/>
      <c r="V1549" s="20"/>
      <c r="W1549" s="20"/>
      <c r="X1549" s="20"/>
      <c r="Y1549" s="20"/>
      <c r="Z1549" s="20"/>
      <c r="AA1549" s="20"/>
      <c r="AB1549" s="20"/>
      <c r="AC1549" s="20"/>
      <c r="AD1549" s="20"/>
      <c r="AE1549" s="27"/>
      <c r="AF1549" t="str">
        <f>IF(AK1549="","",IF(AK1549&gt;0,COUNT($AG$2:AG1549),""))</f>
        <v/>
      </c>
      <c r="AG1549" s="24">
        <f t="shared" si="435"/>
        <v>5</v>
      </c>
      <c r="AH1549" s="24">
        <f>IF(AND($AJ$1=5),'Data Entry'!C1554,"")</f>
        <v>0</v>
      </c>
      <c r="AI1549" s="24">
        <f>IF(AND($AJ$1=5),'Data Entry'!D1554,"")</f>
        <v>0</v>
      </c>
      <c r="AJ1549" s="24" t="str">
        <f t="shared" si="436"/>
        <v/>
      </c>
      <c r="AK1549" s="24">
        <f>IF(AND($AJ$1=5),'Data Entry'!F1554,"")</f>
        <v>0</v>
      </c>
      <c r="AL1549" s="24" t="str">
        <f t="shared" si="437"/>
        <v/>
      </c>
      <c r="AM1549" s="24">
        <f>IF(AND($AJ$1=5),'Data Entry'!G1554,"")</f>
        <v>0</v>
      </c>
      <c r="AN1549" s="24" t="str">
        <f t="shared" si="438"/>
        <v/>
      </c>
      <c r="AO1549" s="24" t="str">
        <f t="shared" si="439"/>
        <v/>
      </c>
      <c r="AP1549" s="24">
        <f>IF(AND($AJ$1=5),'Data Entry'!E1554,"")</f>
        <v>0</v>
      </c>
      <c r="AQ1549" s="24">
        <f>IF(AND($AJ$1=5),'Data Entry'!H1554,"")</f>
        <v>0</v>
      </c>
      <c r="AR1549" s="24">
        <f>IF(AND($AJ$1=5),'Data Entry'!I1554,"")</f>
        <v>0</v>
      </c>
      <c r="AS1549" s="24" t="str">
        <f t="shared" si="440"/>
        <v/>
      </c>
      <c r="AT1549" s="24" t="str">
        <f t="shared" si="441"/>
        <v/>
      </c>
      <c r="AU1549" s="24" t="str">
        <f t="shared" si="442"/>
        <v/>
      </c>
      <c r="AV1549" s="24" t="str">
        <f t="shared" si="443"/>
        <v/>
      </c>
      <c r="AX1549" t="str">
        <f>IF(BC1549="","",IF(BC1549&gt;0,COUNT($AY$2:AY1549),""))</f>
        <v/>
      </c>
      <c r="AY1549" s="24" t="str">
        <f t="shared" si="444"/>
        <v/>
      </c>
      <c r="AZ1549" s="24" t="str">
        <f>IF(AND($BB$1=5,$BC$1=AH1549),'Data Entry'!C1554,"")</f>
        <v/>
      </c>
      <c r="BA1549" s="24" t="str">
        <f>IF(AND($BB$1=5,AG1549=5,$BC$1=AH1549),'Data Entry'!D1554,"")</f>
        <v/>
      </c>
      <c r="BB1549" s="24" t="str">
        <f t="shared" si="445"/>
        <v/>
      </c>
      <c r="BC1549" s="24" t="str">
        <f>IF(AND($BB$1=5,AG1549=5,$BC$1=AH1549),'Data Entry'!F1554,"")</f>
        <v/>
      </c>
      <c r="BD1549" s="24" t="str">
        <f t="shared" si="446"/>
        <v/>
      </c>
      <c r="BE1549" s="24" t="str">
        <f>IF(AND($BB$1=5,AG1549=5,$BC$1=AH1549),'Data Entry'!G1554,"")</f>
        <v/>
      </c>
      <c r="BF1549" s="24" t="str">
        <f t="shared" si="447"/>
        <v/>
      </c>
      <c r="BG1549" s="24" t="str">
        <f t="shared" si="448"/>
        <v/>
      </c>
      <c r="BH1549" s="24" t="str">
        <f>IF(AND($BB$1=5,AG1549=5,$BC$1=AH1549),'Data Entry'!E1554,"")</f>
        <v/>
      </c>
      <c r="BI1549" s="24" t="str">
        <f>IF(AND($BB$1=5,AG1549=5,$BC$1=AH1549),'Data Entry'!H1554,"")</f>
        <v/>
      </c>
      <c r="BJ1549" s="24" t="str">
        <f>IF(AND($BB$1=5,AG1549=5,$BC$1=AH1549),'Data Entry'!I1554,"")</f>
        <v/>
      </c>
      <c r="BK1549" s="24" t="str">
        <f t="shared" si="449"/>
        <v/>
      </c>
      <c r="BL1549" s="24" t="str">
        <f t="shared" si="450"/>
        <v/>
      </c>
      <c r="BM1549" s="24" t="str">
        <f t="shared" si="451"/>
        <v/>
      </c>
      <c r="BN1549" s="24" t="str">
        <f t="shared" si="452"/>
        <v/>
      </c>
    </row>
    <row r="1550" spans="1:66">
      <c r="A1550" s="20"/>
      <c r="B1550" s="20"/>
      <c r="C1550" s="20"/>
      <c r="D1550" s="20"/>
      <c r="E1550" s="20"/>
      <c r="F1550" s="20"/>
      <c r="G1550" s="20"/>
      <c r="H1550" s="20"/>
      <c r="I1550" s="20"/>
      <c r="J1550" s="20"/>
      <c r="K1550" s="20"/>
      <c r="L1550" s="20"/>
      <c r="M1550" s="20"/>
      <c r="N1550" s="20"/>
      <c r="O1550" s="20"/>
      <c r="P1550" s="20"/>
      <c r="Q1550" s="20"/>
      <c r="R1550" s="20"/>
      <c r="S1550" s="20"/>
      <c r="T1550" s="20"/>
      <c r="U1550" s="20"/>
      <c r="V1550" s="20"/>
      <c r="W1550" s="20"/>
      <c r="X1550" s="20"/>
      <c r="Y1550" s="20"/>
      <c r="Z1550" s="20"/>
      <c r="AA1550" s="20"/>
      <c r="AB1550" s="20"/>
      <c r="AC1550" s="20"/>
      <c r="AD1550" s="20"/>
      <c r="AE1550" s="27"/>
      <c r="AF1550" t="str">
        <f>IF(AK1550="","",IF(AK1550&gt;0,COUNT($AG$2:AG1550),""))</f>
        <v/>
      </c>
      <c r="AG1550" s="24">
        <f t="shared" si="435"/>
        <v>5</v>
      </c>
      <c r="AH1550" s="24">
        <f>IF(AND($AJ$1=5),'Data Entry'!C1555,"")</f>
        <v>0</v>
      </c>
      <c r="AI1550" s="24">
        <f>IF(AND($AJ$1=5),'Data Entry'!D1555,"")</f>
        <v>0</v>
      </c>
      <c r="AJ1550" s="24" t="str">
        <f t="shared" si="436"/>
        <v/>
      </c>
      <c r="AK1550" s="24">
        <f>IF(AND($AJ$1=5),'Data Entry'!F1555,"")</f>
        <v>0</v>
      </c>
      <c r="AL1550" s="24" t="str">
        <f t="shared" si="437"/>
        <v/>
      </c>
      <c r="AM1550" s="24">
        <f>IF(AND($AJ$1=5),'Data Entry'!G1555,"")</f>
        <v>0</v>
      </c>
      <c r="AN1550" s="24" t="str">
        <f t="shared" si="438"/>
        <v/>
      </c>
      <c r="AO1550" s="24" t="str">
        <f t="shared" si="439"/>
        <v/>
      </c>
      <c r="AP1550" s="24">
        <f>IF(AND($AJ$1=5),'Data Entry'!E1555,"")</f>
        <v>0</v>
      </c>
      <c r="AQ1550" s="24">
        <f>IF(AND($AJ$1=5),'Data Entry'!H1555,"")</f>
        <v>0</v>
      </c>
      <c r="AR1550" s="24">
        <f>IF(AND($AJ$1=5),'Data Entry'!I1555,"")</f>
        <v>0</v>
      </c>
      <c r="AS1550" s="24" t="str">
        <f t="shared" si="440"/>
        <v/>
      </c>
      <c r="AT1550" s="24" t="str">
        <f t="shared" si="441"/>
        <v/>
      </c>
      <c r="AU1550" s="24" t="str">
        <f t="shared" si="442"/>
        <v/>
      </c>
      <c r="AV1550" s="24" t="str">
        <f t="shared" si="443"/>
        <v/>
      </c>
      <c r="AX1550" t="str">
        <f>IF(BC1550="","",IF(BC1550&gt;0,COUNT($AY$2:AY1550),""))</f>
        <v/>
      </c>
      <c r="AY1550" s="24" t="str">
        <f t="shared" si="444"/>
        <v/>
      </c>
      <c r="AZ1550" s="24" t="str">
        <f>IF(AND($BB$1=5,$BC$1=AH1550),'Data Entry'!C1555,"")</f>
        <v/>
      </c>
      <c r="BA1550" s="24" t="str">
        <f>IF(AND($BB$1=5,AG1550=5,$BC$1=AH1550),'Data Entry'!D1555,"")</f>
        <v/>
      </c>
      <c r="BB1550" s="24" t="str">
        <f t="shared" si="445"/>
        <v/>
      </c>
      <c r="BC1550" s="24" t="str">
        <f>IF(AND($BB$1=5,AG1550=5,$BC$1=AH1550),'Data Entry'!F1555,"")</f>
        <v/>
      </c>
      <c r="BD1550" s="24" t="str">
        <f t="shared" si="446"/>
        <v/>
      </c>
      <c r="BE1550" s="24" t="str">
        <f>IF(AND($BB$1=5,AG1550=5,$BC$1=AH1550),'Data Entry'!G1555,"")</f>
        <v/>
      </c>
      <c r="BF1550" s="24" t="str">
        <f t="shared" si="447"/>
        <v/>
      </c>
      <c r="BG1550" s="24" t="str">
        <f t="shared" si="448"/>
        <v/>
      </c>
      <c r="BH1550" s="24" t="str">
        <f>IF(AND($BB$1=5,AG1550=5,$BC$1=AH1550),'Data Entry'!E1555,"")</f>
        <v/>
      </c>
      <c r="BI1550" s="24" t="str">
        <f>IF(AND($BB$1=5,AG1550=5,$BC$1=AH1550),'Data Entry'!H1555,"")</f>
        <v/>
      </c>
      <c r="BJ1550" s="24" t="str">
        <f>IF(AND($BB$1=5,AG1550=5,$BC$1=AH1550),'Data Entry'!I1555,"")</f>
        <v/>
      </c>
      <c r="BK1550" s="24" t="str">
        <f t="shared" si="449"/>
        <v/>
      </c>
      <c r="BL1550" s="24" t="str">
        <f t="shared" si="450"/>
        <v/>
      </c>
      <c r="BM1550" s="24" t="str">
        <f t="shared" si="451"/>
        <v/>
      </c>
      <c r="BN1550" s="24" t="str">
        <f t="shared" si="452"/>
        <v/>
      </c>
    </row>
    <row r="1551" spans="1:66">
      <c r="A1551" s="20"/>
      <c r="B1551" s="20"/>
      <c r="C1551" s="20"/>
      <c r="D1551" s="20"/>
      <c r="E1551" s="20"/>
      <c r="F1551" s="20"/>
      <c r="G1551" s="20"/>
      <c r="H1551" s="20"/>
      <c r="I1551" s="20"/>
      <c r="J1551" s="20"/>
      <c r="K1551" s="20"/>
      <c r="L1551" s="20"/>
      <c r="M1551" s="20"/>
      <c r="N1551" s="20"/>
      <c r="O1551" s="20"/>
      <c r="P1551" s="20"/>
      <c r="Q1551" s="20"/>
      <c r="R1551" s="20"/>
      <c r="S1551" s="20"/>
      <c r="T1551" s="20"/>
      <c r="U1551" s="20"/>
      <c r="V1551" s="20"/>
      <c r="W1551" s="20"/>
      <c r="X1551" s="20"/>
      <c r="Y1551" s="20"/>
      <c r="Z1551" s="20"/>
      <c r="AA1551" s="20"/>
      <c r="AB1551" s="20"/>
      <c r="AC1551" s="20"/>
      <c r="AD1551" s="20"/>
      <c r="AE1551" s="27"/>
      <c r="AF1551" t="str">
        <f>IF(AK1551="","",IF(AK1551&gt;0,COUNT($AG$2:AG1551),""))</f>
        <v/>
      </c>
      <c r="AG1551" s="24">
        <f t="shared" si="435"/>
        <v>5</v>
      </c>
      <c r="AH1551" s="24">
        <f>IF(AND($AJ$1=5),'Data Entry'!C1556,"")</f>
        <v>0</v>
      </c>
      <c r="AI1551" s="24">
        <f>IF(AND($AJ$1=5),'Data Entry'!D1556,"")</f>
        <v>0</v>
      </c>
      <c r="AJ1551" s="24" t="str">
        <f t="shared" si="436"/>
        <v/>
      </c>
      <c r="AK1551" s="24">
        <f>IF(AND($AJ$1=5),'Data Entry'!F1556,"")</f>
        <v>0</v>
      </c>
      <c r="AL1551" s="24" t="str">
        <f t="shared" si="437"/>
        <v/>
      </c>
      <c r="AM1551" s="24">
        <f>IF(AND($AJ$1=5),'Data Entry'!G1556,"")</f>
        <v>0</v>
      </c>
      <c r="AN1551" s="24" t="str">
        <f t="shared" si="438"/>
        <v/>
      </c>
      <c r="AO1551" s="24" t="str">
        <f t="shared" si="439"/>
        <v/>
      </c>
      <c r="AP1551" s="24">
        <f>IF(AND($AJ$1=5),'Data Entry'!E1556,"")</f>
        <v>0</v>
      </c>
      <c r="AQ1551" s="24">
        <f>IF(AND($AJ$1=5),'Data Entry'!H1556,"")</f>
        <v>0</v>
      </c>
      <c r="AR1551" s="24">
        <f>IF(AND($AJ$1=5),'Data Entry'!I1556,"")</f>
        <v>0</v>
      </c>
      <c r="AS1551" s="24" t="str">
        <f t="shared" si="440"/>
        <v/>
      </c>
      <c r="AT1551" s="24" t="str">
        <f t="shared" si="441"/>
        <v/>
      </c>
      <c r="AU1551" s="24" t="str">
        <f t="shared" si="442"/>
        <v/>
      </c>
      <c r="AV1551" s="24" t="str">
        <f t="shared" si="443"/>
        <v/>
      </c>
      <c r="AX1551" t="str">
        <f>IF(BC1551="","",IF(BC1551&gt;0,COUNT($AY$2:AY1551),""))</f>
        <v/>
      </c>
      <c r="AY1551" s="24" t="str">
        <f t="shared" si="444"/>
        <v/>
      </c>
      <c r="AZ1551" s="24" t="str">
        <f>IF(AND($BB$1=5,$BC$1=AH1551),'Data Entry'!C1556,"")</f>
        <v/>
      </c>
      <c r="BA1551" s="24" t="str">
        <f>IF(AND($BB$1=5,AG1551=5,$BC$1=AH1551),'Data Entry'!D1556,"")</f>
        <v/>
      </c>
      <c r="BB1551" s="24" t="str">
        <f t="shared" si="445"/>
        <v/>
      </c>
      <c r="BC1551" s="24" t="str">
        <f>IF(AND($BB$1=5,AG1551=5,$BC$1=AH1551),'Data Entry'!F1556,"")</f>
        <v/>
      </c>
      <c r="BD1551" s="24" t="str">
        <f t="shared" si="446"/>
        <v/>
      </c>
      <c r="BE1551" s="24" t="str">
        <f>IF(AND($BB$1=5,AG1551=5,$BC$1=AH1551),'Data Entry'!G1556,"")</f>
        <v/>
      </c>
      <c r="BF1551" s="24" t="str">
        <f t="shared" si="447"/>
        <v/>
      </c>
      <c r="BG1551" s="24" t="str">
        <f t="shared" si="448"/>
        <v/>
      </c>
      <c r="BH1551" s="24" t="str">
        <f>IF(AND($BB$1=5,AG1551=5,$BC$1=AH1551),'Data Entry'!E1556,"")</f>
        <v/>
      </c>
      <c r="BI1551" s="24" t="str">
        <f>IF(AND($BB$1=5,AG1551=5,$BC$1=AH1551),'Data Entry'!H1556,"")</f>
        <v/>
      </c>
      <c r="BJ1551" s="24" t="str">
        <f>IF(AND($BB$1=5,AG1551=5,$BC$1=AH1551),'Data Entry'!I1556,"")</f>
        <v/>
      </c>
      <c r="BK1551" s="24" t="str">
        <f t="shared" si="449"/>
        <v/>
      </c>
      <c r="BL1551" s="24" t="str">
        <f t="shared" si="450"/>
        <v/>
      </c>
      <c r="BM1551" s="24" t="str">
        <f t="shared" si="451"/>
        <v/>
      </c>
      <c r="BN1551" s="24" t="str">
        <f t="shared" si="452"/>
        <v/>
      </c>
    </row>
    <row r="1552" spans="1:66">
      <c r="A1552" s="20"/>
      <c r="B1552" s="20"/>
      <c r="C1552" s="20"/>
      <c r="D1552" s="20"/>
      <c r="E1552" s="20"/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20"/>
      <c r="T1552" s="20"/>
      <c r="U1552" s="20"/>
      <c r="V1552" s="20"/>
      <c r="W1552" s="20"/>
      <c r="X1552" s="20"/>
      <c r="Y1552" s="20"/>
      <c r="Z1552" s="20"/>
      <c r="AA1552" s="20"/>
      <c r="AB1552" s="20"/>
      <c r="AC1552" s="20"/>
      <c r="AD1552" s="20"/>
      <c r="AE1552" s="27"/>
      <c r="AF1552" t="str">
        <f>IF(AK1552="","",IF(AK1552&gt;0,COUNT($AG$2:AG1552),""))</f>
        <v/>
      </c>
      <c r="AG1552" s="24">
        <f t="shared" si="435"/>
        <v>5</v>
      </c>
      <c r="AH1552" s="24">
        <f>IF(AND($AJ$1=5),'Data Entry'!C1557,"")</f>
        <v>0</v>
      </c>
      <c r="AI1552" s="24">
        <f>IF(AND($AJ$1=5),'Data Entry'!D1557,"")</f>
        <v>0</v>
      </c>
      <c r="AJ1552" s="24" t="str">
        <f t="shared" si="436"/>
        <v/>
      </c>
      <c r="AK1552" s="24">
        <f>IF(AND($AJ$1=5),'Data Entry'!F1557,"")</f>
        <v>0</v>
      </c>
      <c r="AL1552" s="24" t="str">
        <f t="shared" si="437"/>
        <v/>
      </c>
      <c r="AM1552" s="24">
        <f>IF(AND($AJ$1=5),'Data Entry'!G1557,"")</f>
        <v>0</v>
      </c>
      <c r="AN1552" s="24" t="str">
        <f t="shared" si="438"/>
        <v/>
      </c>
      <c r="AO1552" s="24" t="str">
        <f t="shared" si="439"/>
        <v/>
      </c>
      <c r="AP1552" s="24">
        <f>IF(AND($AJ$1=5),'Data Entry'!E1557,"")</f>
        <v>0</v>
      </c>
      <c r="AQ1552" s="24">
        <f>IF(AND($AJ$1=5),'Data Entry'!H1557,"")</f>
        <v>0</v>
      </c>
      <c r="AR1552" s="24">
        <f>IF(AND($AJ$1=5),'Data Entry'!I1557,"")</f>
        <v>0</v>
      </c>
      <c r="AS1552" s="24" t="str">
        <f t="shared" si="440"/>
        <v/>
      </c>
      <c r="AT1552" s="24" t="str">
        <f t="shared" si="441"/>
        <v/>
      </c>
      <c r="AU1552" s="24" t="str">
        <f t="shared" si="442"/>
        <v/>
      </c>
      <c r="AV1552" s="24" t="str">
        <f t="shared" si="443"/>
        <v/>
      </c>
      <c r="AX1552" t="str">
        <f>IF(BC1552="","",IF(BC1552&gt;0,COUNT($AY$2:AY1552),""))</f>
        <v/>
      </c>
      <c r="AY1552" s="24" t="str">
        <f t="shared" si="444"/>
        <v/>
      </c>
      <c r="AZ1552" s="24" t="str">
        <f>IF(AND($BB$1=5,$BC$1=AH1552),'Data Entry'!C1557,"")</f>
        <v/>
      </c>
      <c r="BA1552" s="24" t="str">
        <f>IF(AND($BB$1=5,AG1552=5,$BC$1=AH1552),'Data Entry'!D1557,"")</f>
        <v/>
      </c>
      <c r="BB1552" s="24" t="str">
        <f t="shared" si="445"/>
        <v/>
      </c>
      <c r="BC1552" s="24" t="str">
        <f>IF(AND($BB$1=5,AG1552=5,$BC$1=AH1552),'Data Entry'!F1557,"")</f>
        <v/>
      </c>
      <c r="BD1552" s="24" t="str">
        <f t="shared" si="446"/>
        <v/>
      </c>
      <c r="BE1552" s="24" t="str">
        <f>IF(AND($BB$1=5,AG1552=5,$BC$1=AH1552),'Data Entry'!G1557,"")</f>
        <v/>
      </c>
      <c r="BF1552" s="24" t="str">
        <f t="shared" si="447"/>
        <v/>
      </c>
      <c r="BG1552" s="24" t="str">
        <f t="shared" si="448"/>
        <v/>
      </c>
      <c r="BH1552" s="24" t="str">
        <f>IF(AND($BB$1=5,AG1552=5,$BC$1=AH1552),'Data Entry'!E1557,"")</f>
        <v/>
      </c>
      <c r="BI1552" s="24" t="str">
        <f>IF(AND($BB$1=5,AG1552=5,$BC$1=AH1552),'Data Entry'!H1557,"")</f>
        <v/>
      </c>
      <c r="BJ1552" s="24" t="str">
        <f>IF(AND($BB$1=5,AG1552=5,$BC$1=AH1552),'Data Entry'!I1557,"")</f>
        <v/>
      </c>
      <c r="BK1552" s="24" t="str">
        <f t="shared" si="449"/>
        <v/>
      </c>
      <c r="BL1552" s="24" t="str">
        <f t="shared" si="450"/>
        <v/>
      </c>
      <c r="BM1552" s="24" t="str">
        <f t="shared" si="451"/>
        <v/>
      </c>
      <c r="BN1552" s="24" t="str">
        <f t="shared" si="452"/>
        <v/>
      </c>
    </row>
    <row r="1553" spans="1:66">
      <c r="A1553" s="20"/>
      <c r="B1553" s="20"/>
      <c r="C1553" s="20"/>
      <c r="D1553" s="20"/>
      <c r="E1553" s="20"/>
      <c r="F1553" s="20"/>
      <c r="G1553" s="20"/>
      <c r="H1553" s="20"/>
      <c r="I1553" s="20"/>
      <c r="J1553" s="20"/>
      <c r="K1553" s="20"/>
      <c r="L1553" s="20"/>
      <c r="M1553" s="20"/>
      <c r="N1553" s="20"/>
      <c r="O1553" s="20"/>
      <c r="P1553" s="20"/>
      <c r="Q1553" s="20"/>
      <c r="R1553" s="20"/>
      <c r="S1553" s="20"/>
      <c r="T1553" s="20"/>
      <c r="U1553" s="20"/>
      <c r="V1553" s="20"/>
      <c r="W1553" s="20"/>
      <c r="X1553" s="20"/>
      <c r="Y1553" s="20"/>
      <c r="Z1553" s="20"/>
      <c r="AA1553" s="20"/>
      <c r="AB1553" s="20"/>
      <c r="AC1553" s="20"/>
      <c r="AD1553" s="20"/>
      <c r="AE1553" s="27"/>
      <c r="AF1553" t="str">
        <f>IF(AK1553="","",IF(AK1553&gt;0,COUNT($AG$2:AG1553),""))</f>
        <v/>
      </c>
      <c r="AG1553" s="24">
        <f t="shared" si="435"/>
        <v>5</v>
      </c>
      <c r="AH1553" s="24">
        <f>IF(AND($AJ$1=5),'Data Entry'!C1558,"")</f>
        <v>0</v>
      </c>
      <c r="AI1553" s="24">
        <f>IF(AND($AJ$1=5),'Data Entry'!D1558,"")</f>
        <v>0</v>
      </c>
      <c r="AJ1553" s="24" t="str">
        <f t="shared" si="436"/>
        <v/>
      </c>
      <c r="AK1553" s="24">
        <f>IF(AND($AJ$1=5),'Data Entry'!F1558,"")</f>
        <v>0</v>
      </c>
      <c r="AL1553" s="24" t="str">
        <f t="shared" si="437"/>
        <v/>
      </c>
      <c r="AM1553" s="24">
        <f>IF(AND($AJ$1=5),'Data Entry'!G1558,"")</f>
        <v>0</v>
      </c>
      <c r="AN1553" s="24" t="str">
        <f t="shared" si="438"/>
        <v/>
      </c>
      <c r="AO1553" s="24" t="str">
        <f t="shared" si="439"/>
        <v/>
      </c>
      <c r="AP1553" s="24">
        <f>IF(AND($AJ$1=5),'Data Entry'!E1558,"")</f>
        <v>0</v>
      </c>
      <c r="AQ1553" s="24">
        <f>IF(AND($AJ$1=5),'Data Entry'!H1558,"")</f>
        <v>0</v>
      </c>
      <c r="AR1553" s="24">
        <f>IF(AND($AJ$1=5),'Data Entry'!I1558,"")</f>
        <v>0</v>
      </c>
      <c r="AS1553" s="24" t="str">
        <f t="shared" si="440"/>
        <v/>
      </c>
      <c r="AT1553" s="24" t="str">
        <f t="shared" si="441"/>
        <v/>
      </c>
      <c r="AU1553" s="24" t="str">
        <f t="shared" si="442"/>
        <v/>
      </c>
      <c r="AV1553" s="24" t="str">
        <f t="shared" si="443"/>
        <v/>
      </c>
      <c r="AX1553" t="str">
        <f>IF(BC1553="","",IF(BC1553&gt;0,COUNT($AY$2:AY1553),""))</f>
        <v/>
      </c>
      <c r="AY1553" s="24" t="str">
        <f t="shared" si="444"/>
        <v/>
      </c>
      <c r="AZ1553" s="24" t="str">
        <f>IF(AND($BB$1=5,$BC$1=AH1553),'Data Entry'!C1558,"")</f>
        <v/>
      </c>
      <c r="BA1553" s="24" t="str">
        <f>IF(AND($BB$1=5,AG1553=5,$BC$1=AH1553),'Data Entry'!D1558,"")</f>
        <v/>
      </c>
      <c r="BB1553" s="24" t="str">
        <f t="shared" si="445"/>
        <v/>
      </c>
      <c r="BC1553" s="24" t="str">
        <f>IF(AND($BB$1=5,AG1553=5,$BC$1=AH1553),'Data Entry'!F1558,"")</f>
        <v/>
      </c>
      <c r="BD1553" s="24" t="str">
        <f t="shared" si="446"/>
        <v/>
      </c>
      <c r="BE1553" s="24" t="str">
        <f>IF(AND($BB$1=5,AG1553=5,$BC$1=AH1553),'Data Entry'!G1558,"")</f>
        <v/>
      </c>
      <c r="BF1553" s="24" t="str">
        <f t="shared" si="447"/>
        <v/>
      </c>
      <c r="BG1553" s="24" t="str">
        <f t="shared" si="448"/>
        <v/>
      </c>
      <c r="BH1553" s="24" t="str">
        <f>IF(AND($BB$1=5,AG1553=5,$BC$1=AH1553),'Data Entry'!E1558,"")</f>
        <v/>
      </c>
      <c r="BI1553" s="24" t="str">
        <f>IF(AND($BB$1=5,AG1553=5,$BC$1=AH1553),'Data Entry'!H1558,"")</f>
        <v/>
      </c>
      <c r="BJ1553" s="24" t="str">
        <f>IF(AND($BB$1=5,AG1553=5,$BC$1=AH1553),'Data Entry'!I1558,"")</f>
        <v/>
      </c>
      <c r="BK1553" s="24" t="str">
        <f t="shared" si="449"/>
        <v/>
      </c>
      <c r="BL1553" s="24" t="str">
        <f t="shared" si="450"/>
        <v/>
      </c>
      <c r="BM1553" s="24" t="str">
        <f t="shared" si="451"/>
        <v/>
      </c>
      <c r="BN1553" s="24" t="str">
        <f t="shared" si="452"/>
        <v/>
      </c>
    </row>
    <row r="1554" spans="1:66">
      <c r="A1554" s="20"/>
      <c r="B1554" s="20"/>
      <c r="C1554" s="20"/>
      <c r="D1554" s="20"/>
      <c r="E1554" s="20"/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0"/>
      <c r="S1554" s="20"/>
      <c r="T1554" s="20"/>
      <c r="U1554" s="20"/>
      <c r="V1554" s="20"/>
      <c r="W1554" s="20"/>
      <c r="X1554" s="20"/>
      <c r="Y1554" s="20"/>
      <c r="Z1554" s="20"/>
      <c r="AA1554" s="20"/>
      <c r="AB1554" s="20"/>
      <c r="AC1554" s="20"/>
      <c r="AD1554" s="20"/>
      <c r="AE1554" s="27"/>
      <c r="AF1554" t="str">
        <f>IF(AK1554="","",IF(AK1554&gt;0,COUNT($AG$2:AG1554),""))</f>
        <v/>
      </c>
      <c r="AG1554" s="24">
        <f t="shared" si="435"/>
        <v>5</v>
      </c>
      <c r="AH1554" s="24">
        <f>IF(AND($AJ$1=5),'Data Entry'!C1559,"")</f>
        <v>0</v>
      </c>
      <c r="AI1554" s="24">
        <f>IF(AND($AJ$1=5),'Data Entry'!D1559,"")</f>
        <v>0</v>
      </c>
      <c r="AJ1554" s="24" t="str">
        <f t="shared" si="436"/>
        <v/>
      </c>
      <c r="AK1554" s="24">
        <f>IF(AND($AJ$1=5),'Data Entry'!F1559,"")</f>
        <v>0</v>
      </c>
      <c r="AL1554" s="24" t="str">
        <f t="shared" si="437"/>
        <v/>
      </c>
      <c r="AM1554" s="24">
        <f>IF(AND($AJ$1=5),'Data Entry'!G1559,"")</f>
        <v>0</v>
      </c>
      <c r="AN1554" s="24" t="str">
        <f t="shared" si="438"/>
        <v/>
      </c>
      <c r="AO1554" s="24" t="str">
        <f t="shared" si="439"/>
        <v/>
      </c>
      <c r="AP1554" s="24">
        <f>IF(AND($AJ$1=5),'Data Entry'!E1559,"")</f>
        <v>0</v>
      </c>
      <c r="AQ1554" s="24">
        <f>IF(AND($AJ$1=5),'Data Entry'!H1559,"")</f>
        <v>0</v>
      </c>
      <c r="AR1554" s="24">
        <f>IF(AND($AJ$1=5),'Data Entry'!I1559,"")</f>
        <v>0</v>
      </c>
      <c r="AS1554" s="24" t="str">
        <f t="shared" si="440"/>
        <v/>
      </c>
      <c r="AT1554" s="24" t="str">
        <f t="shared" si="441"/>
        <v/>
      </c>
      <c r="AU1554" s="24" t="str">
        <f t="shared" si="442"/>
        <v/>
      </c>
      <c r="AV1554" s="24" t="str">
        <f t="shared" si="443"/>
        <v/>
      </c>
      <c r="AX1554" t="str">
        <f>IF(BC1554="","",IF(BC1554&gt;0,COUNT($AY$2:AY1554),""))</f>
        <v/>
      </c>
      <c r="AY1554" s="24" t="str">
        <f t="shared" si="444"/>
        <v/>
      </c>
      <c r="AZ1554" s="24" t="str">
        <f>IF(AND($BB$1=5,$BC$1=AH1554),'Data Entry'!C1559,"")</f>
        <v/>
      </c>
      <c r="BA1554" s="24" t="str">
        <f>IF(AND($BB$1=5,AG1554=5,$BC$1=AH1554),'Data Entry'!D1559,"")</f>
        <v/>
      </c>
      <c r="BB1554" s="24" t="str">
        <f t="shared" si="445"/>
        <v/>
      </c>
      <c r="BC1554" s="24" t="str">
        <f>IF(AND($BB$1=5,AG1554=5,$BC$1=AH1554),'Data Entry'!F1559,"")</f>
        <v/>
      </c>
      <c r="BD1554" s="24" t="str">
        <f t="shared" si="446"/>
        <v/>
      </c>
      <c r="BE1554" s="24" t="str">
        <f>IF(AND($BB$1=5,AG1554=5,$BC$1=AH1554),'Data Entry'!G1559,"")</f>
        <v/>
      </c>
      <c r="BF1554" s="24" t="str">
        <f t="shared" si="447"/>
        <v/>
      </c>
      <c r="BG1554" s="24" t="str">
        <f t="shared" si="448"/>
        <v/>
      </c>
      <c r="BH1554" s="24" t="str">
        <f>IF(AND($BB$1=5,AG1554=5,$BC$1=AH1554),'Data Entry'!E1559,"")</f>
        <v/>
      </c>
      <c r="BI1554" s="24" t="str">
        <f>IF(AND($BB$1=5,AG1554=5,$BC$1=AH1554),'Data Entry'!H1559,"")</f>
        <v/>
      </c>
      <c r="BJ1554" s="24" t="str">
        <f>IF(AND($BB$1=5,AG1554=5,$BC$1=AH1554),'Data Entry'!I1559,"")</f>
        <v/>
      </c>
      <c r="BK1554" s="24" t="str">
        <f t="shared" si="449"/>
        <v/>
      </c>
      <c r="BL1554" s="24" t="str">
        <f t="shared" si="450"/>
        <v/>
      </c>
      <c r="BM1554" s="24" t="str">
        <f t="shared" si="451"/>
        <v/>
      </c>
      <c r="BN1554" s="24" t="str">
        <f t="shared" si="452"/>
        <v/>
      </c>
    </row>
    <row r="1555" spans="1:66">
      <c r="A1555" s="20"/>
      <c r="B1555" s="20"/>
      <c r="C1555" s="20"/>
      <c r="D1555" s="20"/>
      <c r="E1555" s="20"/>
      <c r="F1555" s="20"/>
      <c r="G1555" s="20"/>
      <c r="H1555" s="20"/>
      <c r="I1555" s="20"/>
      <c r="J1555" s="20"/>
      <c r="K1555" s="20"/>
      <c r="L1555" s="20"/>
      <c r="M1555" s="20"/>
      <c r="N1555" s="20"/>
      <c r="O1555" s="20"/>
      <c r="P1555" s="20"/>
      <c r="Q1555" s="20"/>
      <c r="R1555" s="20"/>
      <c r="S1555" s="20"/>
      <c r="T1555" s="20"/>
      <c r="U1555" s="20"/>
      <c r="V1555" s="20"/>
      <c r="W1555" s="20"/>
      <c r="X1555" s="20"/>
      <c r="Y1555" s="20"/>
      <c r="Z1555" s="20"/>
      <c r="AA1555" s="20"/>
      <c r="AB1555" s="20"/>
      <c r="AC1555" s="20"/>
      <c r="AD1555" s="20"/>
      <c r="AE1555" s="27"/>
      <c r="AF1555" t="str">
        <f>IF(AK1555="","",IF(AK1555&gt;0,COUNT($AG$2:AG1555),""))</f>
        <v/>
      </c>
      <c r="AG1555" s="24">
        <f t="shared" si="435"/>
        <v>5</v>
      </c>
      <c r="AH1555" s="24">
        <f>IF(AND($AJ$1=5),'Data Entry'!C1560,"")</f>
        <v>0</v>
      </c>
      <c r="AI1555" s="24">
        <f>IF(AND($AJ$1=5),'Data Entry'!D1560,"")</f>
        <v>0</v>
      </c>
      <c r="AJ1555" s="24" t="str">
        <f t="shared" si="436"/>
        <v/>
      </c>
      <c r="AK1555" s="24">
        <f>IF(AND($AJ$1=5),'Data Entry'!F1560,"")</f>
        <v>0</v>
      </c>
      <c r="AL1555" s="24" t="str">
        <f t="shared" si="437"/>
        <v/>
      </c>
      <c r="AM1555" s="24">
        <f>IF(AND($AJ$1=5),'Data Entry'!G1560,"")</f>
        <v>0</v>
      </c>
      <c r="AN1555" s="24" t="str">
        <f t="shared" si="438"/>
        <v/>
      </c>
      <c r="AO1555" s="24" t="str">
        <f t="shared" si="439"/>
        <v/>
      </c>
      <c r="AP1555" s="24">
        <f>IF(AND($AJ$1=5),'Data Entry'!E1560,"")</f>
        <v>0</v>
      </c>
      <c r="AQ1555" s="24">
        <f>IF(AND($AJ$1=5),'Data Entry'!H1560,"")</f>
        <v>0</v>
      </c>
      <c r="AR1555" s="24">
        <f>IF(AND($AJ$1=5),'Data Entry'!I1560,"")</f>
        <v>0</v>
      </c>
      <c r="AS1555" s="24" t="str">
        <f t="shared" si="440"/>
        <v/>
      </c>
      <c r="AT1555" s="24" t="str">
        <f t="shared" si="441"/>
        <v/>
      </c>
      <c r="AU1555" s="24" t="str">
        <f t="shared" si="442"/>
        <v/>
      </c>
      <c r="AV1555" s="24" t="str">
        <f t="shared" si="443"/>
        <v/>
      </c>
      <c r="AX1555" t="str">
        <f>IF(BC1555="","",IF(BC1555&gt;0,COUNT($AY$2:AY1555),""))</f>
        <v/>
      </c>
      <c r="AY1555" s="24" t="str">
        <f t="shared" si="444"/>
        <v/>
      </c>
      <c r="AZ1555" s="24" t="str">
        <f>IF(AND($BB$1=5,$BC$1=AH1555),'Data Entry'!C1560,"")</f>
        <v/>
      </c>
      <c r="BA1555" s="24" t="str">
        <f>IF(AND($BB$1=5,AG1555=5,$BC$1=AH1555),'Data Entry'!D1560,"")</f>
        <v/>
      </c>
      <c r="BB1555" s="24" t="str">
        <f t="shared" si="445"/>
        <v/>
      </c>
      <c r="BC1555" s="24" t="str">
        <f>IF(AND($BB$1=5,AG1555=5,$BC$1=AH1555),'Data Entry'!F1560,"")</f>
        <v/>
      </c>
      <c r="BD1555" s="24" t="str">
        <f t="shared" si="446"/>
        <v/>
      </c>
      <c r="BE1555" s="24" t="str">
        <f>IF(AND($BB$1=5,AG1555=5,$BC$1=AH1555),'Data Entry'!G1560,"")</f>
        <v/>
      </c>
      <c r="BF1555" s="24" t="str">
        <f t="shared" si="447"/>
        <v/>
      </c>
      <c r="BG1555" s="24" t="str">
        <f t="shared" si="448"/>
        <v/>
      </c>
      <c r="BH1555" s="24" t="str">
        <f>IF(AND($BB$1=5,AG1555=5,$BC$1=AH1555),'Data Entry'!E1560,"")</f>
        <v/>
      </c>
      <c r="BI1555" s="24" t="str">
        <f>IF(AND($BB$1=5,AG1555=5,$BC$1=AH1555),'Data Entry'!H1560,"")</f>
        <v/>
      </c>
      <c r="BJ1555" s="24" t="str">
        <f>IF(AND($BB$1=5,AG1555=5,$BC$1=AH1555),'Data Entry'!I1560,"")</f>
        <v/>
      </c>
      <c r="BK1555" s="24" t="str">
        <f t="shared" si="449"/>
        <v/>
      </c>
      <c r="BL1555" s="24" t="str">
        <f t="shared" si="450"/>
        <v/>
      </c>
      <c r="BM1555" s="24" t="str">
        <f t="shared" si="451"/>
        <v/>
      </c>
      <c r="BN1555" s="24" t="str">
        <f t="shared" si="452"/>
        <v/>
      </c>
    </row>
    <row r="1556" spans="1:66">
      <c r="A1556" s="20"/>
      <c r="B1556" s="20"/>
      <c r="C1556" s="20"/>
      <c r="D1556" s="20"/>
      <c r="E1556" s="20"/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20"/>
      <c r="T1556" s="20"/>
      <c r="U1556" s="20"/>
      <c r="V1556" s="20"/>
      <c r="W1556" s="20"/>
      <c r="X1556" s="20"/>
      <c r="Y1556" s="20"/>
      <c r="Z1556" s="20"/>
      <c r="AA1556" s="20"/>
      <c r="AB1556" s="20"/>
      <c r="AC1556" s="20"/>
      <c r="AD1556" s="20"/>
      <c r="AE1556" s="27"/>
      <c r="AF1556" t="str">
        <f>IF(AK1556="","",IF(AK1556&gt;0,COUNT($AG$2:AG1556),""))</f>
        <v/>
      </c>
      <c r="AG1556" s="24">
        <f t="shared" si="435"/>
        <v>5</v>
      </c>
      <c r="AH1556" s="24">
        <f>IF(AND($AJ$1=5),'Data Entry'!C1561,"")</f>
        <v>0</v>
      </c>
      <c r="AI1556" s="24">
        <f>IF(AND($AJ$1=5),'Data Entry'!D1561,"")</f>
        <v>0</v>
      </c>
      <c r="AJ1556" s="24" t="str">
        <f t="shared" si="436"/>
        <v/>
      </c>
      <c r="AK1556" s="24">
        <f>IF(AND($AJ$1=5),'Data Entry'!F1561,"")</f>
        <v>0</v>
      </c>
      <c r="AL1556" s="24" t="str">
        <f t="shared" si="437"/>
        <v/>
      </c>
      <c r="AM1556" s="24">
        <f>IF(AND($AJ$1=5),'Data Entry'!G1561,"")</f>
        <v>0</v>
      </c>
      <c r="AN1556" s="24" t="str">
        <f t="shared" si="438"/>
        <v/>
      </c>
      <c r="AO1556" s="24" t="str">
        <f t="shared" si="439"/>
        <v/>
      </c>
      <c r="AP1556" s="24">
        <f>IF(AND($AJ$1=5),'Data Entry'!E1561,"")</f>
        <v>0</v>
      </c>
      <c r="AQ1556" s="24">
        <f>IF(AND($AJ$1=5),'Data Entry'!H1561,"")</f>
        <v>0</v>
      </c>
      <c r="AR1556" s="24">
        <f>IF(AND($AJ$1=5),'Data Entry'!I1561,"")</f>
        <v>0</v>
      </c>
      <c r="AS1556" s="24" t="str">
        <f t="shared" si="440"/>
        <v/>
      </c>
      <c r="AT1556" s="24" t="str">
        <f t="shared" si="441"/>
        <v/>
      </c>
      <c r="AU1556" s="24" t="str">
        <f t="shared" si="442"/>
        <v/>
      </c>
      <c r="AV1556" s="24" t="str">
        <f t="shared" si="443"/>
        <v/>
      </c>
      <c r="AX1556" t="str">
        <f>IF(BC1556="","",IF(BC1556&gt;0,COUNT($AY$2:AY1556),""))</f>
        <v/>
      </c>
      <c r="AY1556" s="24" t="str">
        <f t="shared" si="444"/>
        <v/>
      </c>
      <c r="AZ1556" s="24" t="str">
        <f>IF(AND($BB$1=5,$BC$1=AH1556),'Data Entry'!C1561,"")</f>
        <v/>
      </c>
      <c r="BA1556" s="24" t="str">
        <f>IF(AND($BB$1=5,AG1556=5,$BC$1=AH1556),'Data Entry'!D1561,"")</f>
        <v/>
      </c>
      <c r="BB1556" s="24" t="str">
        <f t="shared" si="445"/>
        <v/>
      </c>
      <c r="BC1556" s="24" t="str">
        <f>IF(AND($BB$1=5,AG1556=5,$BC$1=AH1556),'Data Entry'!F1561,"")</f>
        <v/>
      </c>
      <c r="BD1556" s="24" t="str">
        <f t="shared" si="446"/>
        <v/>
      </c>
      <c r="BE1556" s="24" t="str">
        <f>IF(AND($BB$1=5,AG1556=5,$BC$1=AH1556),'Data Entry'!G1561,"")</f>
        <v/>
      </c>
      <c r="BF1556" s="24" t="str">
        <f t="shared" si="447"/>
        <v/>
      </c>
      <c r="BG1556" s="24" t="str">
        <f t="shared" si="448"/>
        <v/>
      </c>
      <c r="BH1556" s="24" t="str">
        <f>IF(AND($BB$1=5,AG1556=5,$BC$1=AH1556),'Data Entry'!E1561,"")</f>
        <v/>
      </c>
      <c r="BI1556" s="24" t="str">
        <f>IF(AND($BB$1=5,AG1556=5,$BC$1=AH1556),'Data Entry'!H1561,"")</f>
        <v/>
      </c>
      <c r="BJ1556" s="24" t="str">
        <f>IF(AND($BB$1=5,AG1556=5,$BC$1=AH1556),'Data Entry'!I1561,"")</f>
        <v/>
      </c>
      <c r="BK1556" s="24" t="str">
        <f t="shared" si="449"/>
        <v/>
      </c>
      <c r="BL1556" s="24" t="str">
        <f t="shared" si="450"/>
        <v/>
      </c>
      <c r="BM1556" s="24" t="str">
        <f t="shared" si="451"/>
        <v/>
      </c>
      <c r="BN1556" s="24" t="str">
        <f t="shared" si="452"/>
        <v/>
      </c>
    </row>
    <row r="1557" spans="1:66">
      <c r="A1557" s="20"/>
      <c r="B1557" s="20"/>
      <c r="C1557" s="20"/>
      <c r="D1557" s="20"/>
      <c r="E1557" s="20"/>
      <c r="F1557" s="20"/>
      <c r="G1557" s="20"/>
      <c r="H1557" s="20"/>
      <c r="I1557" s="20"/>
      <c r="J1557" s="20"/>
      <c r="K1557" s="20"/>
      <c r="L1557" s="20"/>
      <c r="M1557" s="20"/>
      <c r="N1557" s="20"/>
      <c r="O1557" s="20"/>
      <c r="P1557" s="20"/>
      <c r="Q1557" s="20"/>
      <c r="R1557" s="20"/>
      <c r="S1557" s="20"/>
      <c r="T1557" s="20"/>
      <c r="U1557" s="20"/>
      <c r="V1557" s="20"/>
      <c r="W1557" s="20"/>
      <c r="X1557" s="20"/>
      <c r="Y1557" s="20"/>
      <c r="Z1557" s="20"/>
      <c r="AA1557" s="20"/>
      <c r="AB1557" s="20"/>
      <c r="AC1557" s="20"/>
      <c r="AD1557" s="20"/>
      <c r="AE1557" s="27"/>
      <c r="AF1557" t="str">
        <f>IF(AK1557="","",IF(AK1557&gt;0,COUNT($AG$2:AG1557),""))</f>
        <v/>
      </c>
      <c r="AG1557" s="24">
        <f t="shared" si="435"/>
        <v>5</v>
      </c>
      <c r="AH1557" s="24">
        <f>IF(AND($AJ$1=5),'Data Entry'!C1562,"")</f>
        <v>0</v>
      </c>
      <c r="AI1557" s="24">
        <f>IF(AND($AJ$1=5),'Data Entry'!D1562,"")</f>
        <v>0</v>
      </c>
      <c r="AJ1557" s="24" t="str">
        <f t="shared" si="436"/>
        <v/>
      </c>
      <c r="AK1557" s="24">
        <f>IF(AND($AJ$1=5),'Data Entry'!F1562,"")</f>
        <v>0</v>
      </c>
      <c r="AL1557" s="24" t="str">
        <f t="shared" si="437"/>
        <v/>
      </c>
      <c r="AM1557" s="24">
        <f>IF(AND($AJ$1=5),'Data Entry'!G1562,"")</f>
        <v>0</v>
      </c>
      <c r="AN1557" s="24" t="str">
        <f t="shared" si="438"/>
        <v/>
      </c>
      <c r="AO1557" s="24" t="str">
        <f t="shared" si="439"/>
        <v/>
      </c>
      <c r="AP1557" s="24">
        <f>IF(AND($AJ$1=5),'Data Entry'!E1562,"")</f>
        <v>0</v>
      </c>
      <c r="AQ1557" s="24">
        <f>IF(AND($AJ$1=5),'Data Entry'!H1562,"")</f>
        <v>0</v>
      </c>
      <c r="AR1557" s="24">
        <f>IF(AND($AJ$1=5),'Data Entry'!I1562,"")</f>
        <v>0</v>
      </c>
      <c r="AS1557" s="24" t="str">
        <f t="shared" si="440"/>
        <v/>
      </c>
      <c r="AT1557" s="24" t="str">
        <f t="shared" si="441"/>
        <v/>
      </c>
      <c r="AU1557" s="24" t="str">
        <f t="shared" si="442"/>
        <v/>
      </c>
      <c r="AV1557" s="24" t="str">
        <f t="shared" si="443"/>
        <v/>
      </c>
      <c r="AX1557" t="str">
        <f>IF(BC1557="","",IF(BC1557&gt;0,COUNT($AY$2:AY1557),""))</f>
        <v/>
      </c>
      <c r="AY1557" s="24" t="str">
        <f t="shared" si="444"/>
        <v/>
      </c>
      <c r="AZ1557" s="24" t="str">
        <f>IF(AND($BB$1=5,$BC$1=AH1557),'Data Entry'!C1562,"")</f>
        <v/>
      </c>
      <c r="BA1557" s="24" t="str">
        <f>IF(AND($BB$1=5,AG1557=5,$BC$1=AH1557),'Data Entry'!D1562,"")</f>
        <v/>
      </c>
      <c r="BB1557" s="24" t="str">
        <f t="shared" si="445"/>
        <v/>
      </c>
      <c r="BC1557" s="24" t="str">
        <f>IF(AND($BB$1=5,AG1557=5,$BC$1=AH1557),'Data Entry'!F1562,"")</f>
        <v/>
      </c>
      <c r="BD1557" s="24" t="str">
        <f t="shared" si="446"/>
        <v/>
      </c>
      <c r="BE1557" s="24" t="str">
        <f>IF(AND($BB$1=5,AG1557=5,$BC$1=AH1557),'Data Entry'!G1562,"")</f>
        <v/>
      </c>
      <c r="BF1557" s="24" t="str">
        <f t="shared" si="447"/>
        <v/>
      </c>
      <c r="BG1557" s="24" t="str">
        <f t="shared" si="448"/>
        <v/>
      </c>
      <c r="BH1557" s="24" t="str">
        <f>IF(AND($BB$1=5,AG1557=5,$BC$1=AH1557),'Data Entry'!E1562,"")</f>
        <v/>
      </c>
      <c r="BI1557" s="24" t="str">
        <f>IF(AND($BB$1=5,AG1557=5,$BC$1=AH1557),'Data Entry'!H1562,"")</f>
        <v/>
      </c>
      <c r="BJ1557" s="24" t="str">
        <f>IF(AND($BB$1=5,AG1557=5,$BC$1=AH1557),'Data Entry'!I1562,"")</f>
        <v/>
      </c>
      <c r="BK1557" s="24" t="str">
        <f t="shared" si="449"/>
        <v/>
      </c>
      <c r="BL1557" s="24" t="str">
        <f t="shared" si="450"/>
        <v/>
      </c>
      <c r="BM1557" s="24" t="str">
        <f t="shared" si="451"/>
        <v/>
      </c>
      <c r="BN1557" s="24" t="str">
        <f t="shared" si="452"/>
        <v/>
      </c>
    </row>
    <row r="1558" spans="1:66">
      <c r="A1558" s="20"/>
      <c r="B1558" s="20"/>
      <c r="C1558" s="20"/>
      <c r="D1558" s="20"/>
      <c r="E1558" s="20"/>
      <c r="F1558" s="20"/>
      <c r="G1558" s="20"/>
      <c r="H1558" s="20"/>
      <c r="I1558" s="20"/>
      <c r="J1558" s="20"/>
      <c r="K1558" s="20"/>
      <c r="L1558" s="20"/>
      <c r="M1558" s="20"/>
      <c r="N1558" s="20"/>
      <c r="O1558" s="20"/>
      <c r="P1558" s="20"/>
      <c r="Q1558" s="20"/>
      <c r="R1558" s="20"/>
      <c r="S1558" s="20"/>
      <c r="T1558" s="20"/>
      <c r="U1558" s="20"/>
      <c r="V1558" s="20"/>
      <c r="W1558" s="20"/>
      <c r="X1558" s="20"/>
      <c r="Y1558" s="20"/>
      <c r="Z1558" s="20"/>
      <c r="AA1558" s="20"/>
      <c r="AB1558" s="20"/>
      <c r="AC1558" s="20"/>
      <c r="AD1558" s="20"/>
      <c r="AE1558" s="27"/>
      <c r="AF1558" t="str">
        <f>IF(AK1558="","",IF(AK1558&gt;0,COUNT($AG$2:AG1558),""))</f>
        <v/>
      </c>
      <c r="AG1558" s="24">
        <f t="shared" si="435"/>
        <v>5</v>
      </c>
      <c r="AH1558" s="24">
        <f>IF(AND($AJ$1=5),'Data Entry'!C1563,"")</f>
        <v>0</v>
      </c>
      <c r="AI1558" s="24">
        <f>IF(AND($AJ$1=5),'Data Entry'!D1563,"")</f>
        <v>0</v>
      </c>
      <c r="AJ1558" s="24" t="str">
        <f t="shared" si="436"/>
        <v/>
      </c>
      <c r="AK1558" s="24">
        <f>IF(AND($AJ$1=5),'Data Entry'!F1563,"")</f>
        <v>0</v>
      </c>
      <c r="AL1558" s="24" t="str">
        <f t="shared" si="437"/>
        <v/>
      </c>
      <c r="AM1558" s="24">
        <f>IF(AND($AJ$1=5),'Data Entry'!G1563,"")</f>
        <v>0</v>
      </c>
      <c r="AN1558" s="24" t="str">
        <f t="shared" si="438"/>
        <v/>
      </c>
      <c r="AO1558" s="24" t="str">
        <f t="shared" si="439"/>
        <v/>
      </c>
      <c r="AP1558" s="24">
        <f>IF(AND($AJ$1=5),'Data Entry'!E1563,"")</f>
        <v>0</v>
      </c>
      <c r="AQ1558" s="24">
        <f>IF(AND($AJ$1=5),'Data Entry'!H1563,"")</f>
        <v>0</v>
      </c>
      <c r="AR1558" s="24">
        <f>IF(AND($AJ$1=5),'Data Entry'!I1563,"")</f>
        <v>0</v>
      </c>
      <c r="AS1558" s="24" t="str">
        <f t="shared" si="440"/>
        <v/>
      </c>
      <c r="AT1558" s="24" t="str">
        <f t="shared" si="441"/>
        <v/>
      </c>
      <c r="AU1558" s="24" t="str">
        <f t="shared" si="442"/>
        <v/>
      </c>
      <c r="AV1558" s="24" t="str">
        <f t="shared" si="443"/>
        <v/>
      </c>
      <c r="AX1558" t="str">
        <f>IF(BC1558="","",IF(BC1558&gt;0,COUNT($AY$2:AY1558),""))</f>
        <v/>
      </c>
      <c r="AY1558" s="24" t="str">
        <f t="shared" si="444"/>
        <v/>
      </c>
      <c r="AZ1558" s="24" t="str">
        <f>IF(AND($BB$1=5,$BC$1=AH1558),'Data Entry'!C1563,"")</f>
        <v/>
      </c>
      <c r="BA1558" s="24" t="str">
        <f>IF(AND($BB$1=5,AG1558=5,$BC$1=AH1558),'Data Entry'!D1563,"")</f>
        <v/>
      </c>
      <c r="BB1558" s="24" t="str">
        <f t="shared" si="445"/>
        <v/>
      </c>
      <c r="BC1558" s="24" t="str">
        <f>IF(AND($BB$1=5,AG1558=5,$BC$1=AH1558),'Data Entry'!F1563,"")</f>
        <v/>
      </c>
      <c r="BD1558" s="24" t="str">
        <f t="shared" si="446"/>
        <v/>
      </c>
      <c r="BE1558" s="24" t="str">
        <f>IF(AND($BB$1=5,AG1558=5,$BC$1=AH1558),'Data Entry'!G1563,"")</f>
        <v/>
      </c>
      <c r="BF1558" s="24" t="str">
        <f t="shared" si="447"/>
        <v/>
      </c>
      <c r="BG1558" s="24" t="str">
        <f t="shared" si="448"/>
        <v/>
      </c>
      <c r="BH1558" s="24" t="str">
        <f>IF(AND($BB$1=5,AG1558=5,$BC$1=AH1558),'Data Entry'!E1563,"")</f>
        <v/>
      </c>
      <c r="BI1558" s="24" t="str">
        <f>IF(AND($BB$1=5,AG1558=5,$BC$1=AH1558),'Data Entry'!H1563,"")</f>
        <v/>
      </c>
      <c r="BJ1558" s="24" t="str">
        <f>IF(AND($BB$1=5,AG1558=5,$BC$1=AH1558),'Data Entry'!I1563,"")</f>
        <v/>
      </c>
      <c r="BK1558" s="24" t="str">
        <f t="shared" si="449"/>
        <v/>
      </c>
      <c r="BL1558" s="24" t="str">
        <f t="shared" si="450"/>
        <v/>
      </c>
      <c r="BM1558" s="24" t="str">
        <f t="shared" si="451"/>
        <v/>
      </c>
      <c r="BN1558" s="24" t="str">
        <f t="shared" si="452"/>
        <v/>
      </c>
    </row>
    <row r="1559" spans="1:66">
      <c r="A1559" s="20"/>
      <c r="B1559" s="20"/>
      <c r="C1559" s="20"/>
      <c r="D1559" s="20"/>
      <c r="E1559" s="20"/>
      <c r="F1559" s="20"/>
      <c r="G1559" s="20"/>
      <c r="H1559" s="20"/>
      <c r="I1559" s="20"/>
      <c r="J1559" s="20"/>
      <c r="K1559" s="20"/>
      <c r="L1559" s="20"/>
      <c r="M1559" s="20"/>
      <c r="N1559" s="20"/>
      <c r="O1559" s="20"/>
      <c r="P1559" s="20"/>
      <c r="Q1559" s="20"/>
      <c r="R1559" s="20"/>
      <c r="S1559" s="20"/>
      <c r="T1559" s="20"/>
      <c r="U1559" s="20"/>
      <c r="V1559" s="20"/>
      <c r="W1559" s="20"/>
      <c r="X1559" s="20"/>
      <c r="Y1559" s="20"/>
      <c r="Z1559" s="20"/>
      <c r="AA1559" s="20"/>
      <c r="AB1559" s="20"/>
      <c r="AC1559" s="20"/>
      <c r="AD1559" s="20"/>
      <c r="AE1559" s="27"/>
      <c r="AF1559" t="str">
        <f>IF(AK1559="","",IF(AK1559&gt;0,COUNT($AG$2:AG1559),""))</f>
        <v/>
      </c>
      <c r="AG1559" s="24">
        <f t="shared" si="435"/>
        <v>5</v>
      </c>
      <c r="AH1559" s="24">
        <f>IF(AND($AJ$1=5),'Data Entry'!C1564,"")</f>
        <v>0</v>
      </c>
      <c r="AI1559" s="24">
        <f>IF(AND($AJ$1=5),'Data Entry'!D1564,"")</f>
        <v>0</v>
      </c>
      <c r="AJ1559" s="24" t="str">
        <f t="shared" si="436"/>
        <v/>
      </c>
      <c r="AK1559" s="24">
        <f>IF(AND($AJ$1=5),'Data Entry'!F1564,"")</f>
        <v>0</v>
      </c>
      <c r="AL1559" s="24" t="str">
        <f t="shared" si="437"/>
        <v/>
      </c>
      <c r="AM1559" s="24">
        <f>IF(AND($AJ$1=5),'Data Entry'!G1564,"")</f>
        <v>0</v>
      </c>
      <c r="AN1559" s="24" t="str">
        <f t="shared" si="438"/>
        <v/>
      </c>
      <c r="AO1559" s="24" t="str">
        <f t="shared" si="439"/>
        <v/>
      </c>
      <c r="AP1559" s="24">
        <f>IF(AND($AJ$1=5),'Data Entry'!E1564,"")</f>
        <v>0</v>
      </c>
      <c r="AQ1559" s="24">
        <f>IF(AND($AJ$1=5),'Data Entry'!H1564,"")</f>
        <v>0</v>
      </c>
      <c r="AR1559" s="24">
        <f>IF(AND($AJ$1=5),'Data Entry'!I1564,"")</f>
        <v>0</v>
      </c>
      <c r="AS1559" s="24" t="str">
        <f t="shared" si="440"/>
        <v/>
      </c>
      <c r="AT1559" s="24" t="str">
        <f t="shared" si="441"/>
        <v/>
      </c>
      <c r="AU1559" s="24" t="str">
        <f t="shared" si="442"/>
        <v/>
      </c>
      <c r="AV1559" s="24" t="str">
        <f t="shared" si="443"/>
        <v/>
      </c>
      <c r="AX1559" t="str">
        <f>IF(BC1559="","",IF(BC1559&gt;0,COUNT($AY$2:AY1559),""))</f>
        <v/>
      </c>
      <c r="AY1559" s="24" t="str">
        <f t="shared" si="444"/>
        <v/>
      </c>
      <c r="AZ1559" s="24" t="str">
        <f>IF(AND($BB$1=5,$BC$1=AH1559),'Data Entry'!C1564,"")</f>
        <v/>
      </c>
      <c r="BA1559" s="24" t="str">
        <f>IF(AND($BB$1=5,AG1559=5,$BC$1=AH1559),'Data Entry'!D1564,"")</f>
        <v/>
      </c>
      <c r="BB1559" s="24" t="str">
        <f t="shared" si="445"/>
        <v/>
      </c>
      <c r="BC1559" s="24" t="str">
        <f>IF(AND($BB$1=5,AG1559=5,$BC$1=AH1559),'Data Entry'!F1564,"")</f>
        <v/>
      </c>
      <c r="BD1559" s="24" t="str">
        <f t="shared" si="446"/>
        <v/>
      </c>
      <c r="BE1559" s="24" t="str">
        <f>IF(AND($BB$1=5,AG1559=5,$BC$1=AH1559),'Data Entry'!G1564,"")</f>
        <v/>
      </c>
      <c r="BF1559" s="24" t="str">
        <f t="shared" si="447"/>
        <v/>
      </c>
      <c r="BG1559" s="24" t="str">
        <f t="shared" si="448"/>
        <v/>
      </c>
      <c r="BH1559" s="24" t="str">
        <f>IF(AND($BB$1=5,AG1559=5,$BC$1=AH1559),'Data Entry'!E1564,"")</f>
        <v/>
      </c>
      <c r="BI1559" s="24" t="str">
        <f>IF(AND($BB$1=5,AG1559=5,$BC$1=AH1559),'Data Entry'!H1564,"")</f>
        <v/>
      </c>
      <c r="BJ1559" s="24" t="str">
        <f>IF(AND($BB$1=5,AG1559=5,$BC$1=AH1559),'Data Entry'!I1564,"")</f>
        <v/>
      </c>
      <c r="BK1559" s="24" t="str">
        <f t="shared" si="449"/>
        <v/>
      </c>
      <c r="BL1559" s="24" t="str">
        <f t="shared" si="450"/>
        <v/>
      </c>
      <c r="BM1559" s="24" t="str">
        <f t="shared" si="451"/>
        <v/>
      </c>
      <c r="BN1559" s="24" t="str">
        <f t="shared" si="452"/>
        <v/>
      </c>
    </row>
    <row r="1560" spans="1:66">
      <c r="A1560" s="20"/>
      <c r="B1560" s="2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7"/>
      <c r="AF1560" t="str">
        <f>IF(AK1560="","",IF(AK1560&gt;0,COUNT($AG$2:AG1560),""))</f>
        <v/>
      </c>
      <c r="AG1560" s="24">
        <f t="shared" si="435"/>
        <v>5</v>
      </c>
      <c r="AH1560" s="24">
        <f>IF(AND($AJ$1=5),'Data Entry'!C1565,"")</f>
        <v>0</v>
      </c>
      <c r="AI1560" s="24">
        <f>IF(AND($AJ$1=5),'Data Entry'!D1565,"")</f>
        <v>0</v>
      </c>
      <c r="AJ1560" s="24" t="str">
        <f t="shared" si="436"/>
        <v/>
      </c>
      <c r="AK1560" s="24">
        <f>IF(AND($AJ$1=5),'Data Entry'!F1565,"")</f>
        <v>0</v>
      </c>
      <c r="AL1560" s="24" t="str">
        <f t="shared" si="437"/>
        <v/>
      </c>
      <c r="AM1560" s="24">
        <f>IF(AND($AJ$1=5),'Data Entry'!G1565,"")</f>
        <v>0</v>
      </c>
      <c r="AN1560" s="24" t="str">
        <f t="shared" si="438"/>
        <v/>
      </c>
      <c r="AO1560" s="24" t="str">
        <f t="shared" si="439"/>
        <v/>
      </c>
      <c r="AP1560" s="24">
        <f>IF(AND($AJ$1=5),'Data Entry'!E1565,"")</f>
        <v>0</v>
      </c>
      <c r="AQ1560" s="24">
        <f>IF(AND($AJ$1=5),'Data Entry'!H1565,"")</f>
        <v>0</v>
      </c>
      <c r="AR1560" s="24">
        <f>IF(AND($AJ$1=5),'Data Entry'!I1565,"")</f>
        <v>0</v>
      </c>
      <c r="AS1560" s="24" t="str">
        <f t="shared" si="440"/>
        <v/>
      </c>
      <c r="AT1560" s="24" t="str">
        <f t="shared" si="441"/>
        <v/>
      </c>
      <c r="AU1560" s="24" t="str">
        <f t="shared" si="442"/>
        <v/>
      </c>
      <c r="AV1560" s="24" t="str">
        <f t="shared" si="443"/>
        <v/>
      </c>
      <c r="AX1560" t="str">
        <f>IF(BC1560="","",IF(BC1560&gt;0,COUNT($AY$2:AY1560),""))</f>
        <v/>
      </c>
      <c r="AY1560" s="24" t="str">
        <f t="shared" si="444"/>
        <v/>
      </c>
      <c r="AZ1560" s="24" t="str">
        <f>IF(AND($BB$1=5,$BC$1=AH1560),'Data Entry'!C1565,"")</f>
        <v/>
      </c>
      <c r="BA1560" s="24" t="str">
        <f>IF(AND($BB$1=5,AG1560=5,$BC$1=AH1560),'Data Entry'!D1565,"")</f>
        <v/>
      </c>
      <c r="BB1560" s="24" t="str">
        <f t="shared" si="445"/>
        <v/>
      </c>
      <c r="BC1560" s="24" t="str">
        <f>IF(AND($BB$1=5,AG1560=5,$BC$1=AH1560),'Data Entry'!F1565,"")</f>
        <v/>
      </c>
      <c r="BD1560" s="24" t="str">
        <f t="shared" si="446"/>
        <v/>
      </c>
      <c r="BE1560" s="24" t="str">
        <f>IF(AND($BB$1=5,AG1560=5,$BC$1=AH1560),'Data Entry'!G1565,"")</f>
        <v/>
      </c>
      <c r="BF1560" s="24" t="str">
        <f t="shared" si="447"/>
        <v/>
      </c>
      <c r="BG1560" s="24" t="str">
        <f t="shared" si="448"/>
        <v/>
      </c>
      <c r="BH1560" s="24" t="str">
        <f>IF(AND($BB$1=5,AG1560=5,$BC$1=AH1560),'Data Entry'!E1565,"")</f>
        <v/>
      </c>
      <c r="BI1560" s="24" t="str">
        <f>IF(AND($BB$1=5,AG1560=5,$BC$1=AH1560),'Data Entry'!H1565,"")</f>
        <v/>
      </c>
      <c r="BJ1560" s="24" t="str">
        <f>IF(AND($BB$1=5,AG1560=5,$BC$1=AH1560),'Data Entry'!I1565,"")</f>
        <v/>
      </c>
      <c r="BK1560" s="24" t="str">
        <f t="shared" si="449"/>
        <v/>
      </c>
      <c r="BL1560" s="24" t="str">
        <f t="shared" si="450"/>
        <v/>
      </c>
      <c r="BM1560" s="24" t="str">
        <f t="shared" si="451"/>
        <v/>
      </c>
      <c r="BN1560" s="24" t="str">
        <f t="shared" si="452"/>
        <v/>
      </c>
    </row>
    <row r="1561" spans="1:66">
      <c r="A1561" s="20"/>
      <c r="B1561" s="20"/>
      <c r="C1561" s="20"/>
      <c r="D1561" s="20"/>
      <c r="E1561" s="20"/>
      <c r="F1561" s="20"/>
      <c r="G1561" s="20"/>
      <c r="H1561" s="20"/>
      <c r="I1561" s="20"/>
      <c r="J1561" s="20"/>
      <c r="K1561" s="20"/>
      <c r="L1561" s="20"/>
      <c r="M1561" s="20"/>
      <c r="N1561" s="20"/>
      <c r="O1561" s="20"/>
      <c r="P1561" s="20"/>
      <c r="Q1561" s="20"/>
      <c r="R1561" s="20"/>
      <c r="S1561" s="20"/>
      <c r="T1561" s="20"/>
      <c r="U1561" s="20"/>
      <c r="V1561" s="20"/>
      <c r="W1561" s="20"/>
      <c r="X1561" s="20"/>
      <c r="Y1561" s="20"/>
      <c r="Z1561" s="20"/>
      <c r="AA1561" s="20"/>
      <c r="AB1561" s="20"/>
      <c r="AC1561" s="20"/>
      <c r="AD1561" s="20"/>
      <c r="AE1561" s="27"/>
      <c r="AF1561" t="str">
        <f>IF(AK1561="","",IF(AK1561&gt;0,COUNT($AG$2:AG1561),""))</f>
        <v/>
      </c>
      <c r="AG1561" s="24">
        <f t="shared" si="435"/>
        <v>5</v>
      </c>
      <c r="AH1561" s="24">
        <f>IF(AND($AJ$1=5),'Data Entry'!C1566,"")</f>
        <v>0</v>
      </c>
      <c r="AI1561" s="24">
        <f>IF(AND($AJ$1=5),'Data Entry'!D1566,"")</f>
        <v>0</v>
      </c>
      <c r="AJ1561" s="24" t="str">
        <f t="shared" si="436"/>
        <v/>
      </c>
      <c r="AK1561" s="24">
        <f>IF(AND($AJ$1=5),'Data Entry'!F1566,"")</f>
        <v>0</v>
      </c>
      <c r="AL1561" s="24" t="str">
        <f t="shared" si="437"/>
        <v/>
      </c>
      <c r="AM1561" s="24">
        <f>IF(AND($AJ$1=5),'Data Entry'!G1566,"")</f>
        <v>0</v>
      </c>
      <c r="AN1561" s="24" t="str">
        <f t="shared" si="438"/>
        <v/>
      </c>
      <c r="AO1561" s="24" t="str">
        <f t="shared" si="439"/>
        <v/>
      </c>
      <c r="AP1561" s="24">
        <f>IF(AND($AJ$1=5),'Data Entry'!E1566,"")</f>
        <v>0</v>
      </c>
      <c r="AQ1561" s="24">
        <f>IF(AND($AJ$1=5),'Data Entry'!H1566,"")</f>
        <v>0</v>
      </c>
      <c r="AR1561" s="24">
        <f>IF(AND($AJ$1=5),'Data Entry'!I1566,"")</f>
        <v>0</v>
      </c>
      <c r="AS1561" s="24" t="str">
        <f t="shared" si="440"/>
        <v/>
      </c>
      <c r="AT1561" s="24" t="str">
        <f t="shared" si="441"/>
        <v/>
      </c>
      <c r="AU1561" s="24" t="str">
        <f t="shared" si="442"/>
        <v/>
      </c>
      <c r="AV1561" s="24" t="str">
        <f t="shared" si="443"/>
        <v/>
      </c>
      <c r="AX1561" t="str">
        <f>IF(BC1561="","",IF(BC1561&gt;0,COUNT($AY$2:AY1561),""))</f>
        <v/>
      </c>
      <c r="AY1561" s="24" t="str">
        <f t="shared" si="444"/>
        <v/>
      </c>
      <c r="AZ1561" s="24" t="str">
        <f>IF(AND($BB$1=5,$BC$1=AH1561),'Data Entry'!C1566,"")</f>
        <v/>
      </c>
      <c r="BA1561" s="24" t="str">
        <f>IF(AND($BB$1=5,AG1561=5,$BC$1=AH1561),'Data Entry'!D1566,"")</f>
        <v/>
      </c>
      <c r="BB1561" s="24" t="str">
        <f t="shared" si="445"/>
        <v/>
      </c>
      <c r="BC1561" s="24" t="str">
        <f>IF(AND($BB$1=5,AG1561=5,$BC$1=AH1561),'Data Entry'!F1566,"")</f>
        <v/>
      </c>
      <c r="BD1561" s="24" t="str">
        <f t="shared" si="446"/>
        <v/>
      </c>
      <c r="BE1561" s="24" t="str">
        <f>IF(AND($BB$1=5,AG1561=5,$BC$1=AH1561),'Data Entry'!G1566,"")</f>
        <v/>
      </c>
      <c r="BF1561" s="24" t="str">
        <f t="shared" si="447"/>
        <v/>
      </c>
      <c r="BG1561" s="24" t="str">
        <f t="shared" si="448"/>
        <v/>
      </c>
      <c r="BH1561" s="24" t="str">
        <f>IF(AND($BB$1=5,AG1561=5,$BC$1=AH1561),'Data Entry'!E1566,"")</f>
        <v/>
      </c>
      <c r="BI1561" s="24" t="str">
        <f>IF(AND($BB$1=5,AG1561=5,$BC$1=AH1561),'Data Entry'!H1566,"")</f>
        <v/>
      </c>
      <c r="BJ1561" s="24" t="str">
        <f>IF(AND($BB$1=5,AG1561=5,$BC$1=AH1561),'Data Entry'!I1566,"")</f>
        <v/>
      </c>
      <c r="BK1561" s="24" t="str">
        <f t="shared" si="449"/>
        <v/>
      </c>
      <c r="BL1561" s="24" t="str">
        <f t="shared" si="450"/>
        <v/>
      </c>
      <c r="BM1561" s="24" t="str">
        <f t="shared" si="451"/>
        <v/>
      </c>
      <c r="BN1561" s="24" t="str">
        <f t="shared" si="452"/>
        <v/>
      </c>
    </row>
    <row r="1562" spans="1:66">
      <c r="A1562" s="20"/>
      <c r="B1562" s="20"/>
      <c r="C1562" s="20"/>
      <c r="D1562" s="20"/>
      <c r="E1562" s="20"/>
      <c r="F1562" s="20"/>
      <c r="G1562" s="20"/>
      <c r="H1562" s="20"/>
      <c r="I1562" s="20"/>
      <c r="J1562" s="20"/>
      <c r="K1562" s="20"/>
      <c r="L1562" s="20"/>
      <c r="M1562" s="20"/>
      <c r="N1562" s="20"/>
      <c r="O1562" s="20"/>
      <c r="P1562" s="20"/>
      <c r="Q1562" s="20"/>
      <c r="R1562" s="20"/>
      <c r="S1562" s="20"/>
      <c r="T1562" s="20"/>
      <c r="U1562" s="20"/>
      <c r="V1562" s="20"/>
      <c r="W1562" s="20"/>
      <c r="X1562" s="20"/>
      <c r="Y1562" s="20"/>
      <c r="Z1562" s="20"/>
      <c r="AA1562" s="20"/>
      <c r="AB1562" s="20"/>
      <c r="AC1562" s="20"/>
      <c r="AD1562" s="20"/>
      <c r="AE1562" s="27"/>
      <c r="AF1562" t="str">
        <f>IF(AK1562="","",IF(AK1562&gt;0,COUNT($AG$2:AG1562),""))</f>
        <v/>
      </c>
      <c r="AG1562" s="24">
        <f t="shared" si="435"/>
        <v>5</v>
      </c>
      <c r="AH1562" s="24">
        <f>IF(AND($AJ$1=5),'Data Entry'!C1567,"")</f>
        <v>0</v>
      </c>
      <c r="AI1562" s="24">
        <f>IF(AND($AJ$1=5),'Data Entry'!D1567,"")</f>
        <v>0</v>
      </c>
      <c r="AJ1562" s="24" t="str">
        <f t="shared" si="436"/>
        <v/>
      </c>
      <c r="AK1562" s="24">
        <f>IF(AND($AJ$1=5),'Data Entry'!F1567,"")</f>
        <v>0</v>
      </c>
      <c r="AL1562" s="24" t="str">
        <f t="shared" si="437"/>
        <v/>
      </c>
      <c r="AM1562" s="24">
        <f>IF(AND($AJ$1=5),'Data Entry'!G1567,"")</f>
        <v>0</v>
      </c>
      <c r="AN1562" s="24" t="str">
        <f t="shared" si="438"/>
        <v/>
      </c>
      <c r="AO1562" s="24" t="str">
        <f t="shared" si="439"/>
        <v/>
      </c>
      <c r="AP1562" s="24">
        <f>IF(AND($AJ$1=5),'Data Entry'!E1567,"")</f>
        <v>0</v>
      </c>
      <c r="AQ1562" s="24">
        <f>IF(AND($AJ$1=5),'Data Entry'!H1567,"")</f>
        <v>0</v>
      </c>
      <c r="AR1562" s="24">
        <f>IF(AND($AJ$1=5),'Data Entry'!I1567,"")</f>
        <v>0</v>
      </c>
      <c r="AS1562" s="24" t="str">
        <f t="shared" si="440"/>
        <v/>
      </c>
      <c r="AT1562" s="24" t="str">
        <f t="shared" si="441"/>
        <v/>
      </c>
      <c r="AU1562" s="24" t="str">
        <f t="shared" si="442"/>
        <v/>
      </c>
      <c r="AV1562" s="24" t="str">
        <f t="shared" si="443"/>
        <v/>
      </c>
      <c r="AX1562" t="str">
        <f>IF(BC1562="","",IF(BC1562&gt;0,COUNT($AY$2:AY1562),""))</f>
        <v/>
      </c>
      <c r="AY1562" s="24" t="str">
        <f t="shared" si="444"/>
        <v/>
      </c>
      <c r="AZ1562" s="24" t="str">
        <f>IF(AND($BB$1=5,$BC$1=AH1562),'Data Entry'!C1567,"")</f>
        <v/>
      </c>
      <c r="BA1562" s="24" t="str">
        <f>IF(AND($BB$1=5,AG1562=5,$BC$1=AH1562),'Data Entry'!D1567,"")</f>
        <v/>
      </c>
      <c r="BB1562" s="24" t="str">
        <f t="shared" si="445"/>
        <v/>
      </c>
      <c r="BC1562" s="24" t="str">
        <f>IF(AND($BB$1=5,AG1562=5,$BC$1=AH1562),'Data Entry'!F1567,"")</f>
        <v/>
      </c>
      <c r="BD1562" s="24" t="str">
        <f t="shared" si="446"/>
        <v/>
      </c>
      <c r="BE1562" s="24" t="str">
        <f>IF(AND($BB$1=5,AG1562=5,$BC$1=AH1562),'Data Entry'!G1567,"")</f>
        <v/>
      </c>
      <c r="BF1562" s="24" t="str">
        <f t="shared" si="447"/>
        <v/>
      </c>
      <c r="BG1562" s="24" t="str">
        <f t="shared" si="448"/>
        <v/>
      </c>
      <c r="BH1562" s="24" t="str">
        <f>IF(AND($BB$1=5,AG1562=5,$BC$1=AH1562),'Data Entry'!E1567,"")</f>
        <v/>
      </c>
      <c r="BI1562" s="24" t="str">
        <f>IF(AND($BB$1=5,AG1562=5,$BC$1=AH1562),'Data Entry'!H1567,"")</f>
        <v/>
      </c>
      <c r="BJ1562" s="24" t="str">
        <f>IF(AND($BB$1=5,AG1562=5,$BC$1=AH1562),'Data Entry'!I1567,"")</f>
        <v/>
      </c>
      <c r="BK1562" s="24" t="str">
        <f t="shared" si="449"/>
        <v/>
      </c>
      <c r="BL1562" s="24" t="str">
        <f t="shared" si="450"/>
        <v/>
      </c>
      <c r="BM1562" s="24" t="str">
        <f t="shared" si="451"/>
        <v/>
      </c>
      <c r="BN1562" s="24" t="str">
        <f t="shared" si="452"/>
        <v/>
      </c>
    </row>
    <row r="1563" spans="1:66">
      <c r="A1563" s="20"/>
      <c r="B1563" s="20"/>
      <c r="C1563" s="20"/>
      <c r="D1563" s="20"/>
      <c r="E1563" s="20"/>
      <c r="F1563" s="20"/>
      <c r="G1563" s="20"/>
      <c r="H1563" s="20"/>
      <c r="I1563" s="20"/>
      <c r="J1563" s="20"/>
      <c r="K1563" s="20"/>
      <c r="L1563" s="20"/>
      <c r="M1563" s="20"/>
      <c r="N1563" s="20"/>
      <c r="O1563" s="20"/>
      <c r="P1563" s="20"/>
      <c r="Q1563" s="20"/>
      <c r="R1563" s="20"/>
      <c r="S1563" s="20"/>
      <c r="T1563" s="20"/>
      <c r="U1563" s="20"/>
      <c r="V1563" s="20"/>
      <c r="W1563" s="20"/>
      <c r="X1563" s="20"/>
      <c r="Y1563" s="20"/>
      <c r="Z1563" s="20"/>
      <c r="AA1563" s="20"/>
      <c r="AB1563" s="20"/>
      <c r="AC1563" s="20"/>
      <c r="AD1563" s="20"/>
      <c r="AE1563" s="27"/>
      <c r="AF1563" t="str">
        <f>IF(AK1563="","",IF(AK1563&gt;0,COUNT($AG$2:AG1563),""))</f>
        <v/>
      </c>
      <c r="AG1563" s="24">
        <f t="shared" si="435"/>
        <v>5</v>
      </c>
      <c r="AH1563" s="24">
        <f>IF(AND($AJ$1=5),'Data Entry'!C1568,"")</f>
        <v>0</v>
      </c>
      <c r="AI1563" s="24">
        <f>IF(AND($AJ$1=5),'Data Entry'!D1568,"")</f>
        <v>0</v>
      </c>
      <c r="AJ1563" s="24" t="str">
        <f t="shared" si="436"/>
        <v/>
      </c>
      <c r="AK1563" s="24">
        <f>IF(AND($AJ$1=5),'Data Entry'!F1568,"")</f>
        <v>0</v>
      </c>
      <c r="AL1563" s="24" t="str">
        <f t="shared" si="437"/>
        <v/>
      </c>
      <c r="AM1563" s="24">
        <f>IF(AND($AJ$1=5),'Data Entry'!G1568,"")</f>
        <v>0</v>
      </c>
      <c r="AN1563" s="24" t="str">
        <f t="shared" si="438"/>
        <v/>
      </c>
      <c r="AO1563" s="24" t="str">
        <f t="shared" si="439"/>
        <v/>
      </c>
      <c r="AP1563" s="24">
        <f>IF(AND($AJ$1=5),'Data Entry'!E1568,"")</f>
        <v>0</v>
      </c>
      <c r="AQ1563" s="24">
        <f>IF(AND($AJ$1=5),'Data Entry'!H1568,"")</f>
        <v>0</v>
      </c>
      <c r="AR1563" s="24">
        <f>IF(AND($AJ$1=5),'Data Entry'!I1568,"")</f>
        <v>0</v>
      </c>
      <c r="AS1563" s="24" t="str">
        <f t="shared" si="440"/>
        <v/>
      </c>
      <c r="AT1563" s="24" t="str">
        <f t="shared" si="441"/>
        <v/>
      </c>
      <c r="AU1563" s="24" t="str">
        <f t="shared" si="442"/>
        <v/>
      </c>
      <c r="AV1563" s="24" t="str">
        <f t="shared" si="443"/>
        <v/>
      </c>
      <c r="AX1563" t="str">
        <f>IF(BC1563="","",IF(BC1563&gt;0,COUNT($AY$2:AY1563),""))</f>
        <v/>
      </c>
      <c r="AY1563" s="24" t="str">
        <f t="shared" si="444"/>
        <v/>
      </c>
      <c r="AZ1563" s="24" t="str">
        <f>IF(AND($BB$1=5,$BC$1=AH1563),'Data Entry'!C1568,"")</f>
        <v/>
      </c>
      <c r="BA1563" s="24" t="str">
        <f>IF(AND($BB$1=5,AG1563=5,$BC$1=AH1563),'Data Entry'!D1568,"")</f>
        <v/>
      </c>
      <c r="BB1563" s="24" t="str">
        <f t="shared" si="445"/>
        <v/>
      </c>
      <c r="BC1563" s="24" t="str">
        <f>IF(AND($BB$1=5,AG1563=5,$BC$1=AH1563),'Data Entry'!F1568,"")</f>
        <v/>
      </c>
      <c r="BD1563" s="24" t="str">
        <f t="shared" si="446"/>
        <v/>
      </c>
      <c r="BE1563" s="24" t="str">
        <f>IF(AND($BB$1=5,AG1563=5,$BC$1=AH1563),'Data Entry'!G1568,"")</f>
        <v/>
      </c>
      <c r="BF1563" s="24" t="str">
        <f t="shared" si="447"/>
        <v/>
      </c>
      <c r="BG1563" s="24" t="str">
        <f t="shared" si="448"/>
        <v/>
      </c>
      <c r="BH1563" s="24" t="str">
        <f>IF(AND($BB$1=5,AG1563=5,$BC$1=AH1563),'Data Entry'!E1568,"")</f>
        <v/>
      </c>
      <c r="BI1563" s="24" t="str">
        <f>IF(AND($BB$1=5,AG1563=5,$BC$1=AH1563),'Data Entry'!H1568,"")</f>
        <v/>
      </c>
      <c r="BJ1563" s="24" t="str">
        <f>IF(AND($BB$1=5,AG1563=5,$BC$1=AH1563),'Data Entry'!I1568,"")</f>
        <v/>
      </c>
      <c r="BK1563" s="24" t="str">
        <f t="shared" si="449"/>
        <v/>
      </c>
      <c r="BL1563" s="24" t="str">
        <f t="shared" si="450"/>
        <v/>
      </c>
      <c r="BM1563" s="24" t="str">
        <f t="shared" si="451"/>
        <v/>
      </c>
      <c r="BN1563" s="24" t="str">
        <f t="shared" si="452"/>
        <v/>
      </c>
    </row>
    <row r="1564" spans="1:66">
      <c r="A1564" s="20"/>
      <c r="B1564" s="20"/>
      <c r="C1564" s="20"/>
      <c r="D1564" s="20"/>
      <c r="E1564" s="20"/>
      <c r="F1564" s="20"/>
      <c r="G1564" s="20"/>
      <c r="H1564" s="20"/>
      <c r="I1564" s="20"/>
      <c r="J1564" s="20"/>
      <c r="K1564" s="20"/>
      <c r="L1564" s="20"/>
      <c r="M1564" s="20"/>
      <c r="N1564" s="20"/>
      <c r="O1564" s="20"/>
      <c r="P1564" s="20"/>
      <c r="Q1564" s="20"/>
      <c r="R1564" s="20"/>
      <c r="S1564" s="20"/>
      <c r="T1564" s="20"/>
      <c r="U1564" s="20"/>
      <c r="V1564" s="20"/>
      <c r="W1564" s="20"/>
      <c r="X1564" s="20"/>
      <c r="Y1564" s="20"/>
      <c r="Z1564" s="20"/>
      <c r="AA1564" s="20"/>
      <c r="AB1564" s="20"/>
      <c r="AC1564" s="20"/>
      <c r="AD1564" s="20"/>
      <c r="AE1564" s="27"/>
      <c r="AF1564" t="str">
        <f>IF(AK1564="","",IF(AK1564&gt;0,COUNT($AG$2:AG1564),""))</f>
        <v/>
      </c>
      <c r="AG1564" s="24">
        <f t="shared" si="435"/>
        <v>5</v>
      </c>
      <c r="AH1564" s="24">
        <f>IF(AND($AJ$1=5),'Data Entry'!C1569,"")</f>
        <v>0</v>
      </c>
      <c r="AI1564" s="24">
        <f>IF(AND($AJ$1=5),'Data Entry'!D1569,"")</f>
        <v>0</v>
      </c>
      <c r="AJ1564" s="24" t="str">
        <f t="shared" si="436"/>
        <v/>
      </c>
      <c r="AK1564" s="24">
        <f>IF(AND($AJ$1=5),'Data Entry'!F1569,"")</f>
        <v>0</v>
      </c>
      <c r="AL1564" s="24" t="str">
        <f t="shared" si="437"/>
        <v/>
      </c>
      <c r="AM1564" s="24">
        <f>IF(AND($AJ$1=5),'Data Entry'!G1569,"")</f>
        <v>0</v>
      </c>
      <c r="AN1564" s="24" t="str">
        <f t="shared" si="438"/>
        <v/>
      </c>
      <c r="AO1564" s="24" t="str">
        <f t="shared" si="439"/>
        <v/>
      </c>
      <c r="AP1564" s="24">
        <f>IF(AND($AJ$1=5),'Data Entry'!E1569,"")</f>
        <v>0</v>
      </c>
      <c r="AQ1564" s="24">
        <f>IF(AND($AJ$1=5),'Data Entry'!H1569,"")</f>
        <v>0</v>
      </c>
      <c r="AR1564" s="24">
        <f>IF(AND($AJ$1=5),'Data Entry'!I1569,"")</f>
        <v>0</v>
      </c>
      <c r="AS1564" s="24" t="str">
        <f t="shared" si="440"/>
        <v/>
      </c>
      <c r="AT1564" s="24" t="str">
        <f t="shared" si="441"/>
        <v/>
      </c>
      <c r="AU1564" s="24" t="str">
        <f t="shared" si="442"/>
        <v/>
      </c>
      <c r="AV1564" s="24" t="str">
        <f t="shared" si="443"/>
        <v/>
      </c>
      <c r="AX1564" t="str">
        <f>IF(BC1564="","",IF(BC1564&gt;0,COUNT($AY$2:AY1564),""))</f>
        <v/>
      </c>
      <c r="AY1564" s="24" t="str">
        <f t="shared" si="444"/>
        <v/>
      </c>
      <c r="AZ1564" s="24" t="str">
        <f>IF(AND($BB$1=5,$BC$1=AH1564),'Data Entry'!C1569,"")</f>
        <v/>
      </c>
      <c r="BA1564" s="24" t="str">
        <f>IF(AND($BB$1=5,AG1564=5,$BC$1=AH1564),'Data Entry'!D1569,"")</f>
        <v/>
      </c>
      <c r="BB1564" s="24" t="str">
        <f t="shared" si="445"/>
        <v/>
      </c>
      <c r="BC1564" s="24" t="str">
        <f>IF(AND($BB$1=5,AG1564=5,$BC$1=AH1564),'Data Entry'!F1569,"")</f>
        <v/>
      </c>
      <c r="BD1564" s="24" t="str">
        <f t="shared" si="446"/>
        <v/>
      </c>
      <c r="BE1564" s="24" t="str">
        <f>IF(AND($BB$1=5,AG1564=5,$BC$1=AH1564),'Data Entry'!G1569,"")</f>
        <v/>
      </c>
      <c r="BF1564" s="24" t="str">
        <f t="shared" si="447"/>
        <v/>
      </c>
      <c r="BG1564" s="24" t="str">
        <f t="shared" si="448"/>
        <v/>
      </c>
      <c r="BH1564" s="24" t="str">
        <f>IF(AND($BB$1=5,AG1564=5,$BC$1=AH1564),'Data Entry'!E1569,"")</f>
        <v/>
      </c>
      <c r="BI1564" s="24" t="str">
        <f>IF(AND($BB$1=5,AG1564=5,$BC$1=AH1564),'Data Entry'!H1569,"")</f>
        <v/>
      </c>
      <c r="BJ1564" s="24" t="str">
        <f>IF(AND($BB$1=5,AG1564=5,$BC$1=AH1564),'Data Entry'!I1569,"")</f>
        <v/>
      </c>
      <c r="BK1564" s="24" t="str">
        <f t="shared" si="449"/>
        <v/>
      </c>
      <c r="BL1564" s="24" t="str">
        <f t="shared" si="450"/>
        <v/>
      </c>
      <c r="BM1564" s="24" t="str">
        <f t="shared" si="451"/>
        <v/>
      </c>
      <c r="BN1564" s="24" t="str">
        <f t="shared" si="452"/>
        <v/>
      </c>
    </row>
    <row r="1565" spans="1:66">
      <c r="A1565" s="20"/>
      <c r="B1565" s="20"/>
      <c r="C1565" s="20"/>
      <c r="D1565" s="20"/>
      <c r="E1565" s="20"/>
      <c r="F1565" s="20"/>
      <c r="G1565" s="20"/>
      <c r="H1565" s="20"/>
      <c r="I1565" s="20"/>
      <c r="J1565" s="20"/>
      <c r="K1565" s="20"/>
      <c r="L1565" s="20"/>
      <c r="M1565" s="20"/>
      <c r="N1565" s="20"/>
      <c r="O1565" s="20"/>
      <c r="P1565" s="20"/>
      <c r="Q1565" s="20"/>
      <c r="R1565" s="20"/>
      <c r="S1565" s="20"/>
      <c r="T1565" s="20"/>
      <c r="U1565" s="20"/>
      <c r="V1565" s="20"/>
      <c r="W1565" s="20"/>
      <c r="X1565" s="20"/>
      <c r="Y1565" s="20"/>
      <c r="Z1565" s="20"/>
      <c r="AA1565" s="20"/>
      <c r="AB1565" s="20"/>
      <c r="AC1565" s="20"/>
      <c r="AD1565" s="20"/>
      <c r="AE1565" s="27"/>
      <c r="AF1565" t="str">
        <f>IF(AK1565="","",IF(AK1565&gt;0,COUNT($AG$2:AG1565),""))</f>
        <v/>
      </c>
      <c r="AG1565" s="24">
        <f t="shared" si="435"/>
        <v>5</v>
      </c>
      <c r="AH1565" s="24">
        <f>IF(AND($AJ$1=5),'Data Entry'!C1570,"")</f>
        <v>0</v>
      </c>
      <c r="AI1565" s="24">
        <f>IF(AND($AJ$1=5),'Data Entry'!D1570,"")</f>
        <v>0</v>
      </c>
      <c r="AJ1565" s="24" t="str">
        <f t="shared" si="436"/>
        <v/>
      </c>
      <c r="AK1565" s="24">
        <f>IF(AND($AJ$1=5),'Data Entry'!F1570,"")</f>
        <v>0</v>
      </c>
      <c r="AL1565" s="24" t="str">
        <f t="shared" si="437"/>
        <v/>
      </c>
      <c r="AM1565" s="24">
        <f>IF(AND($AJ$1=5),'Data Entry'!G1570,"")</f>
        <v>0</v>
      </c>
      <c r="AN1565" s="24" t="str">
        <f t="shared" si="438"/>
        <v/>
      </c>
      <c r="AO1565" s="24" t="str">
        <f t="shared" si="439"/>
        <v/>
      </c>
      <c r="AP1565" s="24">
        <f>IF(AND($AJ$1=5),'Data Entry'!E1570,"")</f>
        <v>0</v>
      </c>
      <c r="AQ1565" s="24">
        <f>IF(AND($AJ$1=5),'Data Entry'!H1570,"")</f>
        <v>0</v>
      </c>
      <c r="AR1565" s="24">
        <f>IF(AND($AJ$1=5),'Data Entry'!I1570,"")</f>
        <v>0</v>
      </c>
      <c r="AS1565" s="24" t="str">
        <f t="shared" si="440"/>
        <v/>
      </c>
      <c r="AT1565" s="24" t="str">
        <f t="shared" si="441"/>
        <v/>
      </c>
      <c r="AU1565" s="24" t="str">
        <f t="shared" si="442"/>
        <v/>
      </c>
      <c r="AV1565" s="24" t="str">
        <f t="shared" si="443"/>
        <v/>
      </c>
      <c r="AX1565" t="str">
        <f>IF(BC1565="","",IF(BC1565&gt;0,COUNT($AY$2:AY1565),""))</f>
        <v/>
      </c>
      <c r="AY1565" s="24" t="str">
        <f t="shared" si="444"/>
        <v/>
      </c>
      <c r="AZ1565" s="24" t="str">
        <f>IF(AND($BB$1=5,$BC$1=AH1565),'Data Entry'!C1570,"")</f>
        <v/>
      </c>
      <c r="BA1565" s="24" t="str">
        <f>IF(AND($BB$1=5,AG1565=5,$BC$1=AH1565),'Data Entry'!D1570,"")</f>
        <v/>
      </c>
      <c r="BB1565" s="24" t="str">
        <f t="shared" si="445"/>
        <v/>
      </c>
      <c r="BC1565" s="24" t="str">
        <f>IF(AND($BB$1=5,AG1565=5,$BC$1=AH1565),'Data Entry'!F1570,"")</f>
        <v/>
      </c>
      <c r="BD1565" s="24" t="str">
        <f t="shared" si="446"/>
        <v/>
      </c>
      <c r="BE1565" s="24" t="str">
        <f>IF(AND($BB$1=5,AG1565=5,$BC$1=AH1565),'Data Entry'!G1570,"")</f>
        <v/>
      </c>
      <c r="BF1565" s="24" t="str">
        <f t="shared" si="447"/>
        <v/>
      </c>
      <c r="BG1565" s="24" t="str">
        <f t="shared" si="448"/>
        <v/>
      </c>
      <c r="BH1565" s="24" t="str">
        <f>IF(AND($BB$1=5,AG1565=5,$BC$1=AH1565),'Data Entry'!E1570,"")</f>
        <v/>
      </c>
      <c r="BI1565" s="24" t="str">
        <f>IF(AND($BB$1=5,AG1565=5,$BC$1=AH1565),'Data Entry'!H1570,"")</f>
        <v/>
      </c>
      <c r="BJ1565" s="24" t="str">
        <f>IF(AND($BB$1=5,AG1565=5,$BC$1=AH1565),'Data Entry'!I1570,"")</f>
        <v/>
      </c>
      <c r="BK1565" s="24" t="str">
        <f t="shared" si="449"/>
        <v/>
      </c>
      <c r="BL1565" s="24" t="str">
        <f t="shared" si="450"/>
        <v/>
      </c>
      <c r="BM1565" s="24" t="str">
        <f t="shared" si="451"/>
        <v/>
      </c>
      <c r="BN1565" s="24" t="str">
        <f t="shared" si="452"/>
        <v/>
      </c>
    </row>
    <row r="1566" spans="1:66">
      <c r="A1566" s="20"/>
      <c r="B1566" s="20"/>
      <c r="C1566" s="20"/>
      <c r="D1566" s="20"/>
      <c r="E1566" s="20"/>
      <c r="F1566" s="20"/>
      <c r="G1566" s="20"/>
      <c r="H1566" s="20"/>
      <c r="I1566" s="20"/>
      <c r="J1566" s="20"/>
      <c r="K1566" s="20"/>
      <c r="L1566" s="20"/>
      <c r="M1566" s="20"/>
      <c r="N1566" s="20"/>
      <c r="O1566" s="20"/>
      <c r="P1566" s="20"/>
      <c r="Q1566" s="20"/>
      <c r="R1566" s="20"/>
      <c r="S1566" s="20"/>
      <c r="T1566" s="20"/>
      <c r="U1566" s="20"/>
      <c r="V1566" s="20"/>
      <c r="W1566" s="20"/>
      <c r="X1566" s="20"/>
      <c r="Y1566" s="20"/>
      <c r="Z1566" s="20"/>
      <c r="AA1566" s="20"/>
      <c r="AB1566" s="20"/>
      <c r="AC1566" s="20"/>
      <c r="AD1566" s="20"/>
      <c r="AE1566" s="27"/>
      <c r="AF1566" t="str">
        <f>IF(AK1566="","",IF(AK1566&gt;0,COUNT($AG$2:AG1566),""))</f>
        <v/>
      </c>
      <c r="AG1566" s="24">
        <f t="shared" si="435"/>
        <v>5</v>
      </c>
      <c r="AH1566" s="24">
        <f>IF(AND($AJ$1=5),'Data Entry'!C1571,"")</f>
        <v>0</v>
      </c>
      <c r="AI1566" s="24">
        <f>IF(AND($AJ$1=5),'Data Entry'!D1571,"")</f>
        <v>0</v>
      </c>
      <c r="AJ1566" s="24" t="str">
        <f t="shared" si="436"/>
        <v/>
      </c>
      <c r="AK1566" s="24">
        <f>IF(AND($AJ$1=5),'Data Entry'!F1571,"")</f>
        <v>0</v>
      </c>
      <c r="AL1566" s="24" t="str">
        <f t="shared" si="437"/>
        <v/>
      </c>
      <c r="AM1566" s="24">
        <f>IF(AND($AJ$1=5),'Data Entry'!G1571,"")</f>
        <v>0</v>
      </c>
      <c r="AN1566" s="24" t="str">
        <f t="shared" si="438"/>
        <v/>
      </c>
      <c r="AO1566" s="24" t="str">
        <f t="shared" si="439"/>
        <v/>
      </c>
      <c r="AP1566" s="24">
        <f>IF(AND($AJ$1=5),'Data Entry'!E1571,"")</f>
        <v>0</v>
      </c>
      <c r="AQ1566" s="24">
        <f>IF(AND($AJ$1=5),'Data Entry'!H1571,"")</f>
        <v>0</v>
      </c>
      <c r="AR1566" s="24">
        <f>IF(AND($AJ$1=5),'Data Entry'!I1571,"")</f>
        <v>0</v>
      </c>
      <c r="AS1566" s="24" t="str">
        <f t="shared" si="440"/>
        <v/>
      </c>
      <c r="AT1566" s="24" t="str">
        <f t="shared" si="441"/>
        <v/>
      </c>
      <c r="AU1566" s="24" t="str">
        <f t="shared" si="442"/>
        <v/>
      </c>
      <c r="AV1566" s="24" t="str">
        <f t="shared" si="443"/>
        <v/>
      </c>
      <c r="AX1566" t="str">
        <f>IF(BC1566="","",IF(BC1566&gt;0,COUNT($AY$2:AY1566),""))</f>
        <v/>
      </c>
      <c r="AY1566" s="24" t="str">
        <f t="shared" si="444"/>
        <v/>
      </c>
      <c r="AZ1566" s="24" t="str">
        <f>IF(AND($BB$1=5,$BC$1=AH1566),'Data Entry'!C1571,"")</f>
        <v/>
      </c>
      <c r="BA1566" s="24" t="str">
        <f>IF(AND($BB$1=5,AG1566=5,$BC$1=AH1566),'Data Entry'!D1571,"")</f>
        <v/>
      </c>
      <c r="BB1566" s="24" t="str">
        <f t="shared" si="445"/>
        <v/>
      </c>
      <c r="BC1566" s="24" t="str">
        <f>IF(AND($BB$1=5,AG1566=5,$BC$1=AH1566),'Data Entry'!F1571,"")</f>
        <v/>
      </c>
      <c r="BD1566" s="24" t="str">
        <f t="shared" si="446"/>
        <v/>
      </c>
      <c r="BE1566" s="24" t="str">
        <f>IF(AND($BB$1=5,AG1566=5,$BC$1=AH1566),'Data Entry'!G1571,"")</f>
        <v/>
      </c>
      <c r="BF1566" s="24" t="str">
        <f t="shared" si="447"/>
        <v/>
      </c>
      <c r="BG1566" s="24" t="str">
        <f t="shared" si="448"/>
        <v/>
      </c>
      <c r="BH1566" s="24" t="str">
        <f>IF(AND($BB$1=5,AG1566=5,$BC$1=AH1566),'Data Entry'!E1571,"")</f>
        <v/>
      </c>
      <c r="BI1566" s="24" t="str">
        <f>IF(AND($BB$1=5,AG1566=5,$BC$1=AH1566),'Data Entry'!H1571,"")</f>
        <v/>
      </c>
      <c r="BJ1566" s="24" t="str">
        <f>IF(AND($BB$1=5,AG1566=5,$BC$1=AH1566),'Data Entry'!I1571,"")</f>
        <v/>
      </c>
      <c r="BK1566" s="24" t="str">
        <f t="shared" si="449"/>
        <v/>
      </c>
      <c r="BL1566" s="24" t="str">
        <f t="shared" si="450"/>
        <v/>
      </c>
      <c r="BM1566" s="24" t="str">
        <f t="shared" si="451"/>
        <v/>
      </c>
      <c r="BN1566" s="24" t="str">
        <f t="shared" si="452"/>
        <v/>
      </c>
    </row>
    <row r="1567" spans="1:66">
      <c r="A1567" s="20"/>
      <c r="B1567" s="20"/>
      <c r="C1567" s="20"/>
      <c r="D1567" s="20"/>
      <c r="E1567" s="20"/>
      <c r="F1567" s="20"/>
      <c r="G1567" s="20"/>
      <c r="H1567" s="20"/>
      <c r="I1567" s="20"/>
      <c r="J1567" s="20"/>
      <c r="K1567" s="20"/>
      <c r="L1567" s="20"/>
      <c r="M1567" s="20"/>
      <c r="N1567" s="20"/>
      <c r="O1567" s="20"/>
      <c r="P1567" s="20"/>
      <c r="Q1567" s="20"/>
      <c r="R1567" s="20"/>
      <c r="S1567" s="20"/>
      <c r="T1567" s="20"/>
      <c r="U1567" s="20"/>
      <c r="V1567" s="20"/>
      <c r="W1567" s="20"/>
      <c r="X1567" s="20"/>
      <c r="Y1567" s="20"/>
      <c r="Z1567" s="20"/>
      <c r="AA1567" s="20"/>
      <c r="AB1567" s="20"/>
      <c r="AC1567" s="20"/>
      <c r="AD1567" s="20"/>
      <c r="AE1567" s="27"/>
      <c r="AF1567" t="str">
        <f>IF(AK1567="","",IF(AK1567&gt;0,COUNT($AG$2:AG1567),""))</f>
        <v/>
      </c>
      <c r="AG1567" s="24">
        <f t="shared" si="435"/>
        <v>5</v>
      </c>
      <c r="AH1567" s="24">
        <f>IF(AND($AJ$1=5),'Data Entry'!C1572,"")</f>
        <v>0</v>
      </c>
      <c r="AI1567" s="24">
        <f>IF(AND($AJ$1=5),'Data Entry'!D1572,"")</f>
        <v>0</v>
      </c>
      <c r="AJ1567" s="24" t="str">
        <f t="shared" si="436"/>
        <v/>
      </c>
      <c r="AK1567" s="24">
        <f>IF(AND($AJ$1=5),'Data Entry'!F1572,"")</f>
        <v>0</v>
      </c>
      <c r="AL1567" s="24" t="str">
        <f t="shared" si="437"/>
        <v/>
      </c>
      <c r="AM1567" s="24">
        <f>IF(AND($AJ$1=5),'Data Entry'!G1572,"")</f>
        <v>0</v>
      </c>
      <c r="AN1567" s="24" t="str">
        <f t="shared" si="438"/>
        <v/>
      </c>
      <c r="AO1567" s="24" t="str">
        <f t="shared" si="439"/>
        <v/>
      </c>
      <c r="AP1567" s="24">
        <f>IF(AND($AJ$1=5),'Data Entry'!E1572,"")</f>
        <v>0</v>
      </c>
      <c r="AQ1567" s="24">
        <f>IF(AND($AJ$1=5),'Data Entry'!H1572,"")</f>
        <v>0</v>
      </c>
      <c r="AR1567" s="24">
        <f>IF(AND($AJ$1=5),'Data Entry'!I1572,"")</f>
        <v>0</v>
      </c>
      <c r="AS1567" s="24" t="str">
        <f t="shared" si="440"/>
        <v/>
      </c>
      <c r="AT1567" s="24" t="str">
        <f t="shared" si="441"/>
        <v/>
      </c>
      <c r="AU1567" s="24" t="str">
        <f t="shared" si="442"/>
        <v/>
      </c>
      <c r="AV1567" s="24" t="str">
        <f t="shared" si="443"/>
        <v/>
      </c>
      <c r="AX1567" t="str">
        <f>IF(BC1567="","",IF(BC1567&gt;0,COUNT($AY$2:AY1567),""))</f>
        <v/>
      </c>
      <c r="AY1567" s="24" t="str">
        <f t="shared" si="444"/>
        <v/>
      </c>
      <c r="AZ1567" s="24" t="str">
        <f>IF(AND($BB$1=5,$BC$1=AH1567),'Data Entry'!C1572,"")</f>
        <v/>
      </c>
      <c r="BA1567" s="24" t="str">
        <f>IF(AND($BB$1=5,AG1567=5,$BC$1=AH1567),'Data Entry'!D1572,"")</f>
        <v/>
      </c>
      <c r="BB1567" s="24" t="str">
        <f t="shared" si="445"/>
        <v/>
      </c>
      <c r="BC1567" s="24" t="str">
        <f>IF(AND($BB$1=5,AG1567=5,$BC$1=AH1567),'Data Entry'!F1572,"")</f>
        <v/>
      </c>
      <c r="BD1567" s="24" t="str">
        <f t="shared" si="446"/>
        <v/>
      </c>
      <c r="BE1567" s="24" t="str">
        <f>IF(AND($BB$1=5,AG1567=5,$BC$1=AH1567),'Data Entry'!G1572,"")</f>
        <v/>
      </c>
      <c r="BF1567" s="24" t="str">
        <f t="shared" si="447"/>
        <v/>
      </c>
      <c r="BG1567" s="24" t="str">
        <f t="shared" si="448"/>
        <v/>
      </c>
      <c r="BH1567" s="24" t="str">
        <f>IF(AND($BB$1=5,AG1567=5,$BC$1=AH1567),'Data Entry'!E1572,"")</f>
        <v/>
      </c>
      <c r="BI1567" s="24" t="str">
        <f>IF(AND($BB$1=5,AG1567=5,$BC$1=AH1567),'Data Entry'!H1572,"")</f>
        <v/>
      </c>
      <c r="BJ1567" s="24" t="str">
        <f>IF(AND($BB$1=5,AG1567=5,$BC$1=AH1567),'Data Entry'!I1572,"")</f>
        <v/>
      </c>
      <c r="BK1567" s="24" t="str">
        <f t="shared" si="449"/>
        <v/>
      </c>
      <c r="BL1567" s="24" t="str">
        <f t="shared" si="450"/>
        <v/>
      </c>
      <c r="BM1567" s="24" t="str">
        <f t="shared" si="451"/>
        <v/>
      </c>
      <c r="BN1567" s="24" t="str">
        <f t="shared" si="452"/>
        <v/>
      </c>
    </row>
    <row r="1568" spans="1:66">
      <c r="A1568" s="20"/>
      <c r="B1568" s="20"/>
      <c r="C1568" s="20"/>
      <c r="D1568" s="20"/>
      <c r="E1568" s="20"/>
      <c r="F1568" s="20"/>
      <c r="G1568" s="20"/>
      <c r="H1568" s="20"/>
      <c r="I1568" s="20"/>
      <c r="J1568" s="20"/>
      <c r="K1568" s="20"/>
      <c r="L1568" s="20"/>
      <c r="M1568" s="20"/>
      <c r="N1568" s="20"/>
      <c r="O1568" s="20"/>
      <c r="P1568" s="20"/>
      <c r="Q1568" s="20"/>
      <c r="R1568" s="20"/>
      <c r="S1568" s="20"/>
      <c r="T1568" s="20"/>
      <c r="U1568" s="20"/>
      <c r="V1568" s="20"/>
      <c r="W1568" s="20"/>
      <c r="X1568" s="20"/>
      <c r="Y1568" s="20"/>
      <c r="Z1568" s="20"/>
      <c r="AA1568" s="20"/>
      <c r="AB1568" s="20"/>
      <c r="AC1568" s="20"/>
      <c r="AD1568" s="20"/>
      <c r="AE1568" s="27"/>
      <c r="AF1568" t="str">
        <f>IF(AK1568="","",IF(AK1568&gt;0,COUNT($AG$2:AG1568),""))</f>
        <v/>
      </c>
      <c r="AG1568" s="24">
        <f t="shared" si="435"/>
        <v>5</v>
      </c>
      <c r="AH1568" s="24">
        <f>IF(AND($AJ$1=5),'Data Entry'!C1573,"")</f>
        <v>0</v>
      </c>
      <c r="AI1568" s="24">
        <f>IF(AND($AJ$1=5),'Data Entry'!D1573,"")</f>
        <v>0</v>
      </c>
      <c r="AJ1568" s="24" t="str">
        <f t="shared" si="436"/>
        <v/>
      </c>
      <c r="AK1568" s="24">
        <f>IF(AND($AJ$1=5),'Data Entry'!F1573,"")</f>
        <v>0</v>
      </c>
      <c r="AL1568" s="24" t="str">
        <f t="shared" si="437"/>
        <v/>
      </c>
      <c r="AM1568" s="24">
        <f>IF(AND($AJ$1=5),'Data Entry'!G1573,"")</f>
        <v>0</v>
      </c>
      <c r="AN1568" s="24" t="str">
        <f t="shared" si="438"/>
        <v/>
      </c>
      <c r="AO1568" s="24" t="str">
        <f t="shared" si="439"/>
        <v/>
      </c>
      <c r="AP1568" s="24">
        <f>IF(AND($AJ$1=5),'Data Entry'!E1573,"")</f>
        <v>0</v>
      </c>
      <c r="AQ1568" s="24">
        <f>IF(AND($AJ$1=5),'Data Entry'!H1573,"")</f>
        <v>0</v>
      </c>
      <c r="AR1568" s="24">
        <f>IF(AND($AJ$1=5),'Data Entry'!I1573,"")</f>
        <v>0</v>
      </c>
      <c r="AS1568" s="24" t="str">
        <f t="shared" si="440"/>
        <v/>
      </c>
      <c r="AT1568" s="24" t="str">
        <f t="shared" si="441"/>
        <v/>
      </c>
      <c r="AU1568" s="24" t="str">
        <f t="shared" si="442"/>
        <v/>
      </c>
      <c r="AV1568" s="24" t="str">
        <f t="shared" si="443"/>
        <v/>
      </c>
      <c r="AX1568" t="str">
        <f>IF(BC1568="","",IF(BC1568&gt;0,COUNT($AY$2:AY1568),""))</f>
        <v/>
      </c>
      <c r="AY1568" s="24" t="str">
        <f t="shared" si="444"/>
        <v/>
      </c>
      <c r="AZ1568" s="24" t="str">
        <f>IF(AND($BB$1=5,$BC$1=AH1568),'Data Entry'!C1573,"")</f>
        <v/>
      </c>
      <c r="BA1568" s="24" t="str">
        <f>IF(AND($BB$1=5,AG1568=5,$BC$1=AH1568),'Data Entry'!D1573,"")</f>
        <v/>
      </c>
      <c r="BB1568" s="24" t="str">
        <f t="shared" si="445"/>
        <v/>
      </c>
      <c r="BC1568" s="24" t="str">
        <f>IF(AND($BB$1=5,AG1568=5,$BC$1=AH1568),'Data Entry'!F1573,"")</f>
        <v/>
      </c>
      <c r="BD1568" s="24" t="str">
        <f t="shared" si="446"/>
        <v/>
      </c>
      <c r="BE1568" s="24" t="str">
        <f>IF(AND($BB$1=5,AG1568=5,$BC$1=AH1568),'Data Entry'!G1573,"")</f>
        <v/>
      </c>
      <c r="BF1568" s="24" t="str">
        <f t="shared" si="447"/>
        <v/>
      </c>
      <c r="BG1568" s="24" t="str">
        <f t="shared" si="448"/>
        <v/>
      </c>
      <c r="BH1568" s="24" t="str">
        <f>IF(AND($BB$1=5,AG1568=5,$BC$1=AH1568),'Data Entry'!E1573,"")</f>
        <v/>
      </c>
      <c r="BI1568" s="24" t="str">
        <f>IF(AND($BB$1=5,AG1568=5,$BC$1=AH1568),'Data Entry'!H1573,"")</f>
        <v/>
      </c>
      <c r="BJ1568" s="24" t="str">
        <f>IF(AND($BB$1=5,AG1568=5,$BC$1=AH1568),'Data Entry'!I1573,"")</f>
        <v/>
      </c>
      <c r="BK1568" s="24" t="str">
        <f t="shared" si="449"/>
        <v/>
      </c>
      <c r="BL1568" s="24" t="str">
        <f t="shared" si="450"/>
        <v/>
      </c>
      <c r="BM1568" s="24" t="str">
        <f t="shared" si="451"/>
        <v/>
      </c>
      <c r="BN1568" s="24" t="str">
        <f t="shared" si="452"/>
        <v/>
      </c>
    </row>
    <row r="1569" spans="1:66">
      <c r="A1569" s="20"/>
      <c r="B1569" s="20"/>
      <c r="C1569" s="20"/>
      <c r="D1569" s="20"/>
      <c r="E1569" s="20"/>
      <c r="F1569" s="20"/>
      <c r="G1569" s="20"/>
      <c r="H1569" s="20"/>
      <c r="I1569" s="20"/>
      <c r="J1569" s="20"/>
      <c r="K1569" s="20"/>
      <c r="L1569" s="20"/>
      <c r="M1569" s="20"/>
      <c r="N1569" s="20"/>
      <c r="O1569" s="20"/>
      <c r="P1569" s="20"/>
      <c r="Q1569" s="20"/>
      <c r="R1569" s="20"/>
      <c r="S1569" s="20"/>
      <c r="T1569" s="20"/>
      <c r="U1569" s="20"/>
      <c r="V1569" s="20"/>
      <c r="W1569" s="20"/>
      <c r="X1569" s="20"/>
      <c r="Y1569" s="20"/>
      <c r="Z1569" s="20"/>
      <c r="AA1569" s="20"/>
      <c r="AB1569" s="20"/>
      <c r="AC1569" s="20"/>
      <c r="AD1569" s="20"/>
      <c r="AE1569" s="27"/>
      <c r="AF1569" t="str">
        <f>IF(AK1569="","",IF(AK1569&gt;0,COUNT($AG$2:AG1569),""))</f>
        <v/>
      </c>
      <c r="AG1569" s="24">
        <f t="shared" si="435"/>
        <v>5</v>
      </c>
      <c r="AH1569" s="24">
        <f>IF(AND($AJ$1=5),'Data Entry'!C1574,"")</f>
        <v>0</v>
      </c>
      <c r="AI1569" s="24">
        <f>IF(AND($AJ$1=5),'Data Entry'!D1574,"")</f>
        <v>0</v>
      </c>
      <c r="AJ1569" s="24" t="str">
        <f t="shared" si="436"/>
        <v/>
      </c>
      <c r="AK1569" s="24">
        <f>IF(AND($AJ$1=5),'Data Entry'!F1574,"")</f>
        <v>0</v>
      </c>
      <c r="AL1569" s="24" t="str">
        <f t="shared" si="437"/>
        <v/>
      </c>
      <c r="AM1569" s="24">
        <f>IF(AND($AJ$1=5),'Data Entry'!G1574,"")</f>
        <v>0</v>
      </c>
      <c r="AN1569" s="24" t="str">
        <f t="shared" si="438"/>
        <v/>
      </c>
      <c r="AO1569" s="24" t="str">
        <f t="shared" si="439"/>
        <v/>
      </c>
      <c r="AP1569" s="24">
        <f>IF(AND($AJ$1=5),'Data Entry'!E1574,"")</f>
        <v>0</v>
      </c>
      <c r="AQ1569" s="24">
        <f>IF(AND($AJ$1=5),'Data Entry'!H1574,"")</f>
        <v>0</v>
      </c>
      <c r="AR1569" s="24">
        <f>IF(AND($AJ$1=5),'Data Entry'!I1574,"")</f>
        <v>0</v>
      </c>
      <c r="AS1569" s="24" t="str">
        <f t="shared" si="440"/>
        <v/>
      </c>
      <c r="AT1569" s="24" t="str">
        <f t="shared" si="441"/>
        <v/>
      </c>
      <c r="AU1569" s="24" t="str">
        <f t="shared" si="442"/>
        <v/>
      </c>
      <c r="AV1569" s="24" t="str">
        <f t="shared" si="443"/>
        <v/>
      </c>
      <c r="AX1569" t="str">
        <f>IF(BC1569="","",IF(BC1569&gt;0,COUNT($AY$2:AY1569),""))</f>
        <v/>
      </c>
      <c r="AY1569" s="24" t="str">
        <f t="shared" si="444"/>
        <v/>
      </c>
      <c r="AZ1569" s="24" t="str">
        <f>IF(AND($BB$1=5,$BC$1=AH1569),'Data Entry'!C1574,"")</f>
        <v/>
      </c>
      <c r="BA1569" s="24" t="str">
        <f>IF(AND($BB$1=5,AG1569=5,$BC$1=AH1569),'Data Entry'!D1574,"")</f>
        <v/>
      </c>
      <c r="BB1569" s="24" t="str">
        <f t="shared" si="445"/>
        <v/>
      </c>
      <c r="BC1569" s="24" t="str">
        <f>IF(AND($BB$1=5,AG1569=5,$BC$1=AH1569),'Data Entry'!F1574,"")</f>
        <v/>
      </c>
      <c r="BD1569" s="24" t="str">
        <f t="shared" si="446"/>
        <v/>
      </c>
      <c r="BE1569" s="24" t="str">
        <f>IF(AND($BB$1=5,AG1569=5,$BC$1=AH1569),'Data Entry'!G1574,"")</f>
        <v/>
      </c>
      <c r="BF1569" s="24" t="str">
        <f t="shared" si="447"/>
        <v/>
      </c>
      <c r="BG1569" s="24" t="str">
        <f t="shared" si="448"/>
        <v/>
      </c>
      <c r="BH1569" s="24" t="str">
        <f>IF(AND($BB$1=5,AG1569=5,$BC$1=AH1569),'Data Entry'!E1574,"")</f>
        <v/>
      </c>
      <c r="BI1569" s="24" t="str">
        <f>IF(AND($BB$1=5,AG1569=5,$BC$1=AH1569),'Data Entry'!H1574,"")</f>
        <v/>
      </c>
      <c r="BJ1569" s="24" t="str">
        <f>IF(AND($BB$1=5,AG1569=5,$BC$1=AH1569),'Data Entry'!I1574,"")</f>
        <v/>
      </c>
      <c r="BK1569" s="24" t="str">
        <f t="shared" si="449"/>
        <v/>
      </c>
      <c r="BL1569" s="24" t="str">
        <f t="shared" si="450"/>
        <v/>
      </c>
      <c r="BM1569" s="24" t="str">
        <f t="shared" si="451"/>
        <v/>
      </c>
      <c r="BN1569" s="24" t="str">
        <f t="shared" si="452"/>
        <v/>
      </c>
    </row>
    <row r="1570" spans="1:66">
      <c r="A1570" s="20"/>
      <c r="B1570" s="20"/>
      <c r="C1570" s="20"/>
      <c r="D1570" s="20"/>
      <c r="E1570" s="20"/>
      <c r="F1570" s="20"/>
      <c r="G1570" s="20"/>
      <c r="H1570" s="20"/>
      <c r="I1570" s="20"/>
      <c r="J1570" s="20"/>
      <c r="K1570" s="20"/>
      <c r="L1570" s="20"/>
      <c r="M1570" s="20"/>
      <c r="N1570" s="20"/>
      <c r="O1570" s="20"/>
      <c r="P1570" s="20"/>
      <c r="Q1570" s="20"/>
      <c r="R1570" s="20"/>
      <c r="S1570" s="20"/>
      <c r="T1570" s="20"/>
      <c r="U1570" s="20"/>
      <c r="V1570" s="20"/>
      <c r="W1570" s="20"/>
      <c r="X1570" s="20"/>
      <c r="Y1570" s="20"/>
      <c r="Z1570" s="20"/>
      <c r="AA1570" s="20"/>
      <c r="AB1570" s="20"/>
      <c r="AC1570" s="20"/>
      <c r="AD1570" s="20"/>
      <c r="AE1570" s="27"/>
      <c r="AF1570" t="str">
        <f>IF(AK1570="","",IF(AK1570&gt;0,COUNT($AG$2:AG1570),""))</f>
        <v/>
      </c>
      <c r="AG1570" s="24">
        <f t="shared" si="435"/>
        <v>5</v>
      </c>
      <c r="AH1570" s="24">
        <f>IF(AND($AJ$1=5),'Data Entry'!C1575,"")</f>
        <v>0</v>
      </c>
      <c r="AI1570" s="24">
        <f>IF(AND($AJ$1=5),'Data Entry'!D1575,"")</f>
        <v>0</v>
      </c>
      <c r="AJ1570" s="24" t="str">
        <f t="shared" si="436"/>
        <v/>
      </c>
      <c r="AK1570" s="24">
        <f>IF(AND($AJ$1=5),'Data Entry'!F1575,"")</f>
        <v>0</v>
      </c>
      <c r="AL1570" s="24" t="str">
        <f t="shared" si="437"/>
        <v/>
      </c>
      <c r="AM1570" s="24">
        <f>IF(AND($AJ$1=5),'Data Entry'!G1575,"")</f>
        <v>0</v>
      </c>
      <c r="AN1570" s="24" t="str">
        <f t="shared" si="438"/>
        <v/>
      </c>
      <c r="AO1570" s="24" t="str">
        <f t="shared" si="439"/>
        <v/>
      </c>
      <c r="AP1570" s="24">
        <f>IF(AND($AJ$1=5),'Data Entry'!E1575,"")</f>
        <v>0</v>
      </c>
      <c r="AQ1570" s="24">
        <f>IF(AND($AJ$1=5),'Data Entry'!H1575,"")</f>
        <v>0</v>
      </c>
      <c r="AR1570" s="24">
        <f>IF(AND($AJ$1=5),'Data Entry'!I1575,"")</f>
        <v>0</v>
      </c>
      <c r="AS1570" s="24" t="str">
        <f t="shared" si="440"/>
        <v/>
      </c>
      <c r="AT1570" s="24" t="str">
        <f t="shared" si="441"/>
        <v/>
      </c>
      <c r="AU1570" s="24" t="str">
        <f t="shared" si="442"/>
        <v/>
      </c>
      <c r="AV1570" s="24" t="str">
        <f t="shared" si="443"/>
        <v/>
      </c>
      <c r="AX1570" t="str">
        <f>IF(BC1570="","",IF(BC1570&gt;0,COUNT($AY$2:AY1570),""))</f>
        <v/>
      </c>
      <c r="AY1570" s="24" t="str">
        <f t="shared" si="444"/>
        <v/>
      </c>
      <c r="AZ1570" s="24" t="str">
        <f>IF(AND($BB$1=5,$BC$1=AH1570),'Data Entry'!C1575,"")</f>
        <v/>
      </c>
      <c r="BA1570" s="24" t="str">
        <f>IF(AND($BB$1=5,AG1570=5,$BC$1=AH1570),'Data Entry'!D1575,"")</f>
        <v/>
      </c>
      <c r="BB1570" s="24" t="str">
        <f t="shared" si="445"/>
        <v/>
      </c>
      <c r="BC1570" s="24" t="str">
        <f>IF(AND($BB$1=5,AG1570=5,$BC$1=AH1570),'Data Entry'!F1575,"")</f>
        <v/>
      </c>
      <c r="BD1570" s="24" t="str">
        <f t="shared" si="446"/>
        <v/>
      </c>
      <c r="BE1570" s="24" t="str">
        <f>IF(AND($BB$1=5,AG1570=5,$BC$1=AH1570),'Data Entry'!G1575,"")</f>
        <v/>
      </c>
      <c r="BF1570" s="24" t="str">
        <f t="shared" si="447"/>
        <v/>
      </c>
      <c r="BG1570" s="24" t="str">
        <f t="shared" si="448"/>
        <v/>
      </c>
      <c r="BH1570" s="24" t="str">
        <f>IF(AND($BB$1=5,AG1570=5,$BC$1=AH1570),'Data Entry'!E1575,"")</f>
        <v/>
      </c>
      <c r="BI1570" s="24" t="str">
        <f>IF(AND($BB$1=5,AG1570=5,$BC$1=AH1570),'Data Entry'!H1575,"")</f>
        <v/>
      </c>
      <c r="BJ1570" s="24" t="str">
        <f>IF(AND($BB$1=5,AG1570=5,$BC$1=AH1570),'Data Entry'!I1575,"")</f>
        <v/>
      </c>
      <c r="BK1570" s="24" t="str">
        <f t="shared" si="449"/>
        <v/>
      </c>
      <c r="BL1570" s="24" t="str">
        <f t="shared" si="450"/>
        <v/>
      </c>
      <c r="BM1570" s="24" t="str">
        <f t="shared" si="451"/>
        <v/>
      </c>
      <c r="BN1570" s="24" t="str">
        <f t="shared" si="452"/>
        <v/>
      </c>
    </row>
    <row r="1571" spans="1:66">
      <c r="A1571" s="20"/>
      <c r="B1571" s="20"/>
      <c r="C1571" s="20"/>
      <c r="D1571" s="20"/>
      <c r="E1571" s="20"/>
      <c r="F1571" s="20"/>
      <c r="G1571" s="20"/>
      <c r="H1571" s="20"/>
      <c r="I1571" s="20"/>
      <c r="J1571" s="20"/>
      <c r="K1571" s="20"/>
      <c r="L1571" s="20"/>
      <c r="M1571" s="20"/>
      <c r="N1571" s="20"/>
      <c r="O1571" s="20"/>
      <c r="P1571" s="20"/>
      <c r="Q1571" s="20"/>
      <c r="R1571" s="20"/>
      <c r="S1571" s="20"/>
      <c r="T1571" s="20"/>
      <c r="U1571" s="20"/>
      <c r="V1571" s="20"/>
      <c r="W1571" s="20"/>
      <c r="X1571" s="20"/>
      <c r="Y1571" s="20"/>
      <c r="Z1571" s="20"/>
      <c r="AA1571" s="20"/>
      <c r="AB1571" s="20"/>
      <c r="AC1571" s="20"/>
      <c r="AD1571" s="20"/>
      <c r="AE1571" s="27"/>
      <c r="AF1571" t="str">
        <f>IF(AK1571="","",IF(AK1571&gt;0,COUNT($AG$2:AG1571),""))</f>
        <v/>
      </c>
      <c r="AG1571" s="24">
        <f t="shared" si="435"/>
        <v>5</v>
      </c>
      <c r="AH1571" s="24">
        <f>IF(AND($AJ$1=5),'Data Entry'!C1576,"")</f>
        <v>0</v>
      </c>
      <c r="AI1571" s="24">
        <f>IF(AND($AJ$1=5),'Data Entry'!D1576,"")</f>
        <v>0</v>
      </c>
      <c r="AJ1571" s="24" t="str">
        <f t="shared" si="436"/>
        <v/>
      </c>
      <c r="AK1571" s="24">
        <f>IF(AND($AJ$1=5),'Data Entry'!F1576,"")</f>
        <v>0</v>
      </c>
      <c r="AL1571" s="24" t="str">
        <f t="shared" si="437"/>
        <v/>
      </c>
      <c r="AM1571" s="24">
        <f>IF(AND($AJ$1=5),'Data Entry'!G1576,"")</f>
        <v>0</v>
      </c>
      <c r="AN1571" s="24" t="str">
        <f t="shared" si="438"/>
        <v/>
      </c>
      <c r="AO1571" s="24" t="str">
        <f t="shared" si="439"/>
        <v/>
      </c>
      <c r="AP1571" s="24">
        <f>IF(AND($AJ$1=5),'Data Entry'!E1576,"")</f>
        <v>0</v>
      </c>
      <c r="AQ1571" s="24">
        <f>IF(AND($AJ$1=5),'Data Entry'!H1576,"")</f>
        <v>0</v>
      </c>
      <c r="AR1571" s="24">
        <f>IF(AND($AJ$1=5),'Data Entry'!I1576,"")</f>
        <v>0</v>
      </c>
      <c r="AS1571" s="24" t="str">
        <f t="shared" si="440"/>
        <v/>
      </c>
      <c r="AT1571" s="24" t="str">
        <f t="shared" si="441"/>
        <v/>
      </c>
      <c r="AU1571" s="24" t="str">
        <f t="shared" si="442"/>
        <v/>
      </c>
      <c r="AV1571" s="24" t="str">
        <f t="shared" si="443"/>
        <v/>
      </c>
      <c r="AX1571" t="str">
        <f>IF(BC1571="","",IF(BC1571&gt;0,COUNT($AY$2:AY1571),""))</f>
        <v/>
      </c>
      <c r="AY1571" s="24" t="str">
        <f t="shared" si="444"/>
        <v/>
      </c>
      <c r="AZ1571" s="24" t="str">
        <f>IF(AND($BB$1=5,$BC$1=AH1571),'Data Entry'!C1576,"")</f>
        <v/>
      </c>
      <c r="BA1571" s="24" t="str">
        <f>IF(AND($BB$1=5,AG1571=5,$BC$1=AH1571),'Data Entry'!D1576,"")</f>
        <v/>
      </c>
      <c r="BB1571" s="24" t="str">
        <f t="shared" si="445"/>
        <v/>
      </c>
      <c r="BC1571" s="24" t="str">
        <f>IF(AND($BB$1=5,AG1571=5,$BC$1=AH1571),'Data Entry'!F1576,"")</f>
        <v/>
      </c>
      <c r="BD1571" s="24" t="str">
        <f t="shared" si="446"/>
        <v/>
      </c>
      <c r="BE1571" s="24" t="str">
        <f>IF(AND($BB$1=5,AG1571=5,$BC$1=AH1571),'Data Entry'!G1576,"")</f>
        <v/>
      </c>
      <c r="BF1571" s="24" t="str">
        <f t="shared" si="447"/>
        <v/>
      </c>
      <c r="BG1571" s="24" t="str">
        <f t="shared" si="448"/>
        <v/>
      </c>
      <c r="BH1571" s="24" t="str">
        <f>IF(AND($BB$1=5,AG1571=5,$BC$1=AH1571),'Data Entry'!E1576,"")</f>
        <v/>
      </c>
      <c r="BI1571" s="24" t="str">
        <f>IF(AND($BB$1=5,AG1571=5,$BC$1=AH1571),'Data Entry'!H1576,"")</f>
        <v/>
      </c>
      <c r="BJ1571" s="24" t="str">
        <f>IF(AND($BB$1=5,AG1571=5,$BC$1=AH1571),'Data Entry'!I1576,"")</f>
        <v/>
      </c>
      <c r="BK1571" s="24" t="str">
        <f t="shared" si="449"/>
        <v/>
      </c>
      <c r="BL1571" s="24" t="str">
        <f t="shared" si="450"/>
        <v/>
      </c>
      <c r="BM1571" s="24" t="str">
        <f t="shared" si="451"/>
        <v/>
      </c>
      <c r="BN1571" s="24" t="str">
        <f t="shared" si="452"/>
        <v/>
      </c>
    </row>
    <row r="1572" spans="1:66">
      <c r="A1572" s="20"/>
      <c r="B1572" s="20"/>
      <c r="C1572" s="20"/>
      <c r="D1572" s="20"/>
      <c r="E1572" s="20"/>
      <c r="F1572" s="20"/>
      <c r="G1572" s="20"/>
      <c r="H1572" s="20"/>
      <c r="I1572" s="20"/>
      <c r="J1572" s="20"/>
      <c r="K1572" s="20"/>
      <c r="L1572" s="20"/>
      <c r="M1572" s="20"/>
      <c r="N1572" s="20"/>
      <c r="O1572" s="20"/>
      <c r="P1572" s="20"/>
      <c r="Q1572" s="20"/>
      <c r="R1572" s="20"/>
      <c r="S1572" s="20"/>
      <c r="T1572" s="20"/>
      <c r="U1572" s="20"/>
      <c r="V1572" s="20"/>
      <c r="W1572" s="20"/>
      <c r="X1572" s="20"/>
      <c r="Y1572" s="20"/>
      <c r="Z1572" s="20"/>
      <c r="AA1572" s="20"/>
      <c r="AB1572" s="20"/>
      <c r="AC1572" s="20"/>
      <c r="AD1572" s="20"/>
      <c r="AE1572" s="27"/>
      <c r="AF1572" t="str">
        <f>IF(AK1572="","",IF(AK1572&gt;0,COUNT($AG$2:AG1572),""))</f>
        <v/>
      </c>
      <c r="AG1572" s="24">
        <f t="shared" si="435"/>
        <v>5</v>
      </c>
      <c r="AH1572" s="24">
        <f>IF(AND($AJ$1=5),'Data Entry'!C1577,"")</f>
        <v>0</v>
      </c>
      <c r="AI1572" s="24">
        <f>IF(AND($AJ$1=5),'Data Entry'!D1577,"")</f>
        <v>0</v>
      </c>
      <c r="AJ1572" s="24" t="str">
        <f t="shared" si="436"/>
        <v/>
      </c>
      <c r="AK1572" s="24">
        <f>IF(AND($AJ$1=5),'Data Entry'!F1577,"")</f>
        <v>0</v>
      </c>
      <c r="AL1572" s="24" t="str">
        <f t="shared" si="437"/>
        <v/>
      </c>
      <c r="AM1572" s="24">
        <f>IF(AND($AJ$1=5),'Data Entry'!G1577,"")</f>
        <v>0</v>
      </c>
      <c r="AN1572" s="24" t="str">
        <f t="shared" si="438"/>
        <v/>
      </c>
      <c r="AO1572" s="24" t="str">
        <f t="shared" si="439"/>
        <v/>
      </c>
      <c r="AP1572" s="24">
        <f>IF(AND($AJ$1=5),'Data Entry'!E1577,"")</f>
        <v>0</v>
      </c>
      <c r="AQ1572" s="24">
        <f>IF(AND($AJ$1=5),'Data Entry'!H1577,"")</f>
        <v>0</v>
      </c>
      <c r="AR1572" s="24">
        <f>IF(AND($AJ$1=5),'Data Entry'!I1577,"")</f>
        <v>0</v>
      </c>
      <c r="AS1572" s="24" t="str">
        <f t="shared" si="440"/>
        <v/>
      </c>
      <c r="AT1572" s="24" t="str">
        <f t="shared" si="441"/>
        <v/>
      </c>
      <c r="AU1572" s="24" t="str">
        <f t="shared" si="442"/>
        <v/>
      </c>
      <c r="AV1572" s="24" t="str">
        <f t="shared" si="443"/>
        <v/>
      </c>
      <c r="AX1572" t="str">
        <f>IF(BC1572="","",IF(BC1572&gt;0,COUNT($AY$2:AY1572),""))</f>
        <v/>
      </c>
      <c r="AY1572" s="24" t="str">
        <f t="shared" si="444"/>
        <v/>
      </c>
      <c r="AZ1572" s="24" t="str">
        <f>IF(AND($BB$1=5,$BC$1=AH1572),'Data Entry'!C1577,"")</f>
        <v/>
      </c>
      <c r="BA1572" s="24" t="str">
        <f>IF(AND($BB$1=5,AG1572=5,$BC$1=AH1572),'Data Entry'!D1577,"")</f>
        <v/>
      </c>
      <c r="BB1572" s="24" t="str">
        <f t="shared" si="445"/>
        <v/>
      </c>
      <c r="BC1572" s="24" t="str">
        <f>IF(AND($BB$1=5,AG1572=5,$BC$1=AH1572),'Data Entry'!F1577,"")</f>
        <v/>
      </c>
      <c r="BD1572" s="24" t="str">
        <f t="shared" si="446"/>
        <v/>
      </c>
      <c r="BE1572" s="24" t="str">
        <f>IF(AND($BB$1=5,AG1572=5,$BC$1=AH1572),'Data Entry'!G1577,"")</f>
        <v/>
      </c>
      <c r="BF1572" s="24" t="str">
        <f t="shared" si="447"/>
        <v/>
      </c>
      <c r="BG1572" s="24" t="str">
        <f t="shared" si="448"/>
        <v/>
      </c>
      <c r="BH1572" s="24" t="str">
        <f>IF(AND($BB$1=5,AG1572=5,$BC$1=AH1572),'Data Entry'!E1577,"")</f>
        <v/>
      </c>
      <c r="BI1572" s="24" t="str">
        <f>IF(AND($BB$1=5,AG1572=5,$BC$1=AH1572),'Data Entry'!H1577,"")</f>
        <v/>
      </c>
      <c r="BJ1572" s="24" t="str">
        <f>IF(AND($BB$1=5,AG1572=5,$BC$1=AH1572),'Data Entry'!I1577,"")</f>
        <v/>
      </c>
      <c r="BK1572" s="24" t="str">
        <f t="shared" si="449"/>
        <v/>
      </c>
      <c r="BL1572" s="24" t="str">
        <f t="shared" si="450"/>
        <v/>
      </c>
      <c r="BM1572" s="24" t="str">
        <f t="shared" si="451"/>
        <v/>
      </c>
      <c r="BN1572" s="24" t="str">
        <f t="shared" si="452"/>
        <v/>
      </c>
    </row>
    <row r="1573" spans="1:66">
      <c r="A1573" s="20"/>
      <c r="B1573" s="20"/>
      <c r="C1573" s="20"/>
      <c r="D1573" s="20"/>
      <c r="E1573" s="20"/>
      <c r="F1573" s="20"/>
      <c r="G1573" s="20"/>
      <c r="H1573" s="20"/>
      <c r="I1573" s="20"/>
      <c r="J1573" s="20"/>
      <c r="K1573" s="20"/>
      <c r="L1573" s="20"/>
      <c r="M1573" s="20"/>
      <c r="N1573" s="20"/>
      <c r="O1573" s="20"/>
      <c r="P1573" s="20"/>
      <c r="Q1573" s="20"/>
      <c r="R1573" s="20"/>
      <c r="S1573" s="20"/>
      <c r="T1573" s="20"/>
      <c r="U1573" s="20"/>
      <c r="V1573" s="20"/>
      <c r="W1573" s="20"/>
      <c r="X1573" s="20"/>
      <c r="Y1573" s="20"/>
      <c r="Z1573" s="20"/>
      <c r="AA1573" s="20"/>
      <c r="AB1573" s="20"/>
      <c r="AC1573" s="20"/>
      <c r="AD1573" s="20"/>
      <c r="AE1573" s="27"/>
      <c r="AF1573" t="str">
        <f>IF(AK1573="","",IF(AK1573&gt;0,COUNT($AG$2:AG1573),""))</f>
        <v/>
      </c>
      <c r="AG1573" s="24">
        <f t="shared" si="435"/>
        <v>5</v>
      </c>
      <c r="AH1573" s="24">
        <f>IF(AND($AJ$1=5),'Data Entry'!C1578,"")</f>
        <v>0</v>
      </c>
      <c r="AI1573" s="24">
        <f>IF(AND($AJ$1=5),'Data Entry'!D1578,"")</f>
        <v>0</v>
      </c>
      <c r="AJ1573" s="24" t="str">
        <f t="shared" si="436"/>
        <v/>
      </c>
      <c r="AK1573" s="24">
        <f>IF(AND($AJ$1=5),'Data Entry'!F1578,"")</f>
        <v>0</v>
      </c>
      <c r="AL1573" s="24" t="str">
        <f t="shared" si="437"/>
        <v/>
      </c>
      <c r="AM1573" s="24">
        <f>IF(AND($AJ$1=5),'Data Entry'!G1578,"")</f>
        <v>0</v>
      </c>
      <c r="AN1573" s="24" t="str">
        <f t="shared" si="438"/>
        <v/>
      </c>
      <c r="AO1573" s="24" t="str">
        <f t="shared" si="439"/>
        <v/>
      </c>
      <c r="AP1573" s="24">
        <f>IF(AND($AJ$1=5),'Data Entry'!E1578,"")</f>
        <v>0</v>
      </c>
      <c r="AQ1573" s="24">
        <f>IF(AND($AJ$1=5),'Data Entry'!H1578,"")</f>
        <v>0</v>
      </c>
      <c r="AR1573" s="24">
        <f>IF(AND($AJ$1=5),'Data Entry'!I1578,"")</f>
        <v>0</v>
      </c>
      <c r="AS1573" s="24" t="str">
        <f t="shared" si="440"/>
        <v/>
      </c>
      <c r="AT1573" s="24" t="str">
        <f t="shared" si="441"/>
        <v/>
      </c>
      <c r="AU1573" s="24" t="str">
        <f t="shared" si="442"/>
        <v/>
      </c>
      <c r="AV1573" s="24" t="str">
        <f t="shared" si="443"/>
        <v/>
      </c>
      <c r="AX1573" t="str">
        <f>IF(BC1573="","",IF(BC1573&gt;0,COUNT($AY$2:AY1573),""))</f>
        <v/>
      </c>
      <c r="AY1573" s="24" t="str">
        <f t="shared" si="444"/>
        <v/>
      </c>
      <c r="AZ1573" s="24" t="str">
        <f>IF(AND($BB$1=5,$BC$1=AH1573),'Data Entry'!C1578,"")</f>
        <v/>
      </c>
      <c r="BA1573" s="24" t="str">
        <f>IF(AND($BB$1=5,AG1573=5,$BC$1=AH1573),'Data Entry'!D1578,"")</f>
        <v/>
      </c>
      <c r="BB1573" s="24" t="str">
        <f t="shared" si="445"/>
        <v/>
      </c>
      <c r="BC1573" s="24" t="str">
        <f>IF(AND($BB$1=5,AG1573=5,$BC$1=AH1573),'Data Entry'!F1578,"")</f>
        <v/>
      </c>
      <c r="BD1573" s="24" t="str">
        <f t="shared" si="446"/>
        <v/>
      </c>
      <c r="BE1573" s="24" t="str">
        <f>IF(AND($BB$1=5,AG1573=5,$BC$1=AH1573),'Data Entry'!G1578,"")</f>
        <v/>
      </c>
      <c r="BF1573" s="24" t="str">
        <f t="shared" si="447"/>
        <v/>
      </c>
      <c r="BG1573" s="24" t="str">
        <f t="shared" si="448"/>
        <v/>
      </c>
      <c r="BH1573" s="24" t="str">
        <f>IF(AND($BB$1=5,AG1573=5,$BC$1=AH1573),'Data Entry'!E1578,"")</f>
        <v/>
      </c>
      <c r="BI1573" s="24" t="str">
        <f>IF(AND($BB$1=5,AG1573=5,$BC$1=AH1573),'Data Entry'!H1578,"")</f>
        <v/>
      </c>
      <c r="BJ1573" s="24" t="str">
        <f>IF(AND($BB$1=5,AG1573=5,$BC$1=AH1573),'Data Entry'!I1578,"")</f>
        <v/>
      </c>
      <c r="BK1573" s="24" t="str">
        <f t="shared" si="449"/>
        <v/>
      </c>
      <c r="BL1573" s="24" t="str">
        <f t="shared" si="450"/>
        <v/>
      </c>
      <c r="BM1573" s="24" t="str">
        <f t="shared" si="451"/>
        <v/>
      </c>
      <c r="BN1573" s="24" t="str">
        <f t="shared" si="452"/>
        <v/>
      </c>
    </row>
    <row r="1574" spans="1:66">
      <c r="A1574" s="20"/>
      <c r="B1574" s="20"/>
      <c r="C1574" s="20"/>
      <c r="D1574" s="20"/>
      <c r="E1574" s="20"/>
      <c r="F1574" s="20"/>
      <c r="G1574" s="20"/>
      <c r="H1574" s="20"/>
      <c r="I1574" s="20"/>
      <c r="J1574" s="20"/>
      <c r="K1574" s="20"/>
      <c r="L1574" s="20"/>
      <c r="M1574" s="20"/>
      <c r="N1574" s="20"/>
      <c r="O1574" s="20"/>
      <c r="P1574" s="20"/>
      <c r="Q1574" s="20"/>
      <c r="R1574" s="20"/>
      <c r="S1574" s="20"/>
      <c r="T1574" s="20"/>
      <c r="U1574" s="20"/>
      <c r="V1574" s="20"/>
      <c r="W1574" s="20"/>
      <c r="X1574" s="20"/>
      <c r="Y1574" s="20"/>
      <c r="Z1574" s="20"/>
      <c r="AA1574" s="20"/>
      <c r="AB1574" s="20"/>
      <c r="AC1574" s="20"/>
      <c r="AD1574" s="20"/>
      <c r="AE1574" s="27"/>
      <c r="AF1574" t="str">
        <f>IF(AK1574="","",IF(AK1574&gt;0,COUNT($AG$2:AG1574),""))</f>
        <v/>
      </c>
      <c r="AG1574" s="24">
        <f t="shared" si="435"/>
        <v>5</v>
      </c>
      <c r="AH1574" s="24">
        <f>IF(AND($AJ$1=5),'Data Entry'!C1579,"")</f>
        <v>0</v>
      </c>
      <c r="AI1574" s="24">
        <f>IF(AND($AJ$1=5),'Data Entry'!D1579,"")</f>
        <v>0</v>
      </c>
      <c r="AJ1574" s="24" t="str">
        <f t="shared" si="436"/>
        <v/>
      </c>
      <c r="AK1574" s="24">
        <f>IF(AND($AJ$1=5),'Data Entry'!F1579,"")</f>
        <v>0</v>
      </c>
      <c r="AL1574" s="24" t="str">
        <f t="shared" si="437"/>
        <v/>
      </c>
      <c r="AM1574" s="24">
        <f>IF(AND($AJ$1=5),'Data Entry'!G1579,"")</f>
        <v>0</v>
      </c>
      <c r="AN1574" s="24" t="str">
        <f t="shared" si="438"/>
        <v/>
      </c>
      <c r="AO1574" s="24" t="str">
        <f t="shared" si="439"/>
        <v/>
      </c>
      <c r="AP1574" s="24">
        <f>IF(AND($AJ$1=5),'Data Entry'!E1579,"")</f>
        <v>0</v>
      </c>
      <c r="AQ1574" s="24">
        <f>IF(AND($AJ$1=5),'Data Entry'!H1579,"")</f>
        <v>0</v>
      </c>
      <c r="AR1574" s="24">
        <f>IF(AND($AJ$1=5),'Data Entry'!I1579,"")</f>
        <v>0</v>
      </c>
      <c r="AS1574" s="24" t="str">
        <f t="shared" si="440"/>
        <v/>
      </c>
      <c r="AT1574" s="24" t="str">
        <f t="shared" si="441"/>
        <v/>
      </c>
      <c r="AU1574" s="24" t="str">
        <f t="shared" si="442"/>
        <v/>
      </c>
      <c r="AV1574" s="24" t="str">
        <f t="shared" si="443"/>
        <v/>
      </c>
      <c r="AX1574" t="str">
        <f>IF(BC1574="","",IF(BC1574&gt;0,COUNT($AY$2:AY1574),""))</f>
        <v/>
      </c>
      <c r="AY1574" s="24" t="str">
        <f t="shared" si="444"/>
        <v/>
      </c>
      <c r="AZ1574" s="24" t="str">
        <f>IF(AND($BB$1=5,$BC$1=AH1574),'Data Entry'!C1579,"")</f>
        <v/>
      </c>
      <c r="BA1574" s="24" t="str">
        <f>IF(AND($BB$1=5,AG1574=5,$BC$1=AH1574),'Data Entry'!D1579,"")</f>
        <v/>
      </c>
      <c r="BB1574" s="24" t="str">
        <f t="shared" si="445"/>
        <v/>
      </c>
      <c r="BC1574" s="24" t="str">
        <f>IF(AND($BB$1=5,AG1574=5,$BC$1=AH1574),'Data Entry'!F1579,"")</f>
        <v/>
      </c>
      <c r="BD1574" s="24" t="str">
        <f t="shared" si="446"/>
        <v/>
      </c>
      <c r="BE1574" s="24" t="str">
        <f>IF(AND($BB$1=5,AG1574=5,$BC$1=AH1574),'Data Entry'!G1579,"")</f>
        <v/>
      </c>
      <c r="BF1574" s="24" t="str">
        <f t="shared" si="447"/>
        <v/>
      </c>
      <c r="BG1574" s="24" t="str">
        <f t="shared" si="448"/>
        <v/>
      </c>
      <c r="BH1574" s="24" t="str">
        <f>IF(AND($BB$1=5,AG1574=5,$BC$1=AH1574),'Data Entry'!E1579,"")</f>
        <v/>
      </c>
      <c r="BI1574" s="24" t="str">
        <f>IF(AND($BB$1=5,AG1574=5,$BC$1=AH1574),'Data Entry'!H1579,"")</f>
        <v/>
      </c>
      <c r="BJ1574" s="24" t="str">
        <f>IF(AND($BB$1=5,AG1574=5,$BC$1=AH1574),'Data Entry'!I1579,"")</f>
        <v/>
      </c>
      <c r="BK1574" s="24" t="str">
        <f t="shared" si="449"/>
        <v/>
      </c>
      <c r="BL1574" s="24" t="str">
        <f t="shared" si="450"/>
        <v/>
      </c>
      <c r="BM1574" s="24" t="str">
        <f t="shared" si="451"/>
        <v/>
      </c>
      <c r="BN1574" s="24" t="str">
        <f t="shared" si="452"/>
        <v/>
      </c>
    </row>
    <row r="1575" spans="1:66">
      <c r="A1575" s="20"/>
      <c r="B1575" s="20"/>
      <c r="C1575" s="20"/>
      <c r="D1575" s="20"/>
      <c r="E1575" s="20"/>
      <c r="F1575" s="20"/>
      <c r="G1575" s="20"/>
      <c r="H1575" s="20"/>
      <c r="I1575" s="20"/>
      <c r="J1575" s="20"/>
      <c r="K1575" s="20"/>
      <c r="L1575" s="20"/>
      <c r="M1575" s="20"/>
      <c r="N1575" s="20"/>
      <c r="O1575" s="20"/>
      <c r="P1575" s="20"/>
      <c r="Q1575" s="20"/>
      <c r="R1575" s="20"/>
      <c r="S1575" s="20"/>
      <c r="T1575" s="20"/>
      <c r="U1575" s="20"/>
      <c r="V1575" s="20"/>
      <c r="W1575" s="20"/>
      <c r="X1575" s="20"/>
      <c r="Y1575" s="20"/>
      <c r="Z1575" s="20"/>
      <c r="AA1575" s="20"/>
      <c r="AB1575" s="20"/>
      <c r="AC1575" s="20"/>
      <c r="AD1575" s="20"/>
      <c r="AE1575" s="27"/>
      <c r="AF1575" t="str">
        <f>IF(AK1575="","",IF(AK1575&gt;0,COUNT($AG$2:AG1575),""))</f>
        <v/>
      </c>
      <c r="AG1575" s="24">
        <f t="shared" si="435"/>
        <v>5</v>
      </c>
      <c r="AH1575" s="24">
        <f>IF(AND($AJ$1=5),'Data Entry'!C1580,"")</f>
        <v>0</v>
      </c>
      <c r="AI1575" s="24">
        <f>IF(AND($AJ$1=5),'Data Entry'!D1580,"")</f>
        <v>0</v>
      </c>
      <c r="AJ1575" s="24" t="str">
        <f t="shared" si="436"/>
        <v/>
      </c>
      <c r="AK1575" s="24">
        <f>IF(AND($AJ$1=5),'Data Entry'!F1580,"")</f>
        <v>0</v>
      </c>
      <c r="AL1575" s="24" t="str">
        <f t="shared" si="437"/>
        <v/>
      </c>
      <c r="AM1575" s="24">
        <f>IF(AND($AJ$1=5),'Data Entry'!G1580,"")</f>
        <v>0</v>
      </c>
      <c r="AN1575" s="24" t="str">
        <f t="shared" si="438"/>
        <v/>
      </c>
      <c r="AO1575" s="24" t="str">
        <f t="shared" si="439"/>
        <v/>
      </c>
      <c r="AP1575" s="24">
        <f>IF(AND($AJ$1=5),'Data Entry'!E1580,"")</f>
        <v>0</v>
      </c>
      <c r="AQ1575" s="24">
        <f>IF(AND($AJ$1=5),'Data Entry'!H1580,"")</f>
        <v>0</v>
      </c>
      <c r="AR1575" s="24">
        <f>IF(AND($AJ$1=5),'Data Entry'!I1580,"")</f>
        <v>0</v>
      </c>
      <c r="AS1575" s="24" t="str">
        <f t="shared" si="440"/>
        <v/>
      </c>
      <c r="AT1575" s="24" t="str">
        <f t="shared" si="441"/>
        <v/>
      </c>
      <c r="AU1575" s="24" t="str">
        <f t="shared" si="442"/>
        <v/>
      </c>
      <c r="AV1575" s="24" t="str">
        <f t="shared" si="443"/>
        <v/>
      </c>
      <c r="AX1575" t="str">
        <f>IF(BC1575="","",IF(BC1575&gt;0,COUNT($AY$2:AY1575),""))</f>
        <v/>
      </c>
      <c r="AY1575" s="24" t="str">
        <f t="shared" si="444"/>
        <v/>
      </c>
      <c r="AZ1575" s="24" t="str">
        <f>IF(AND($BB$1=5,$BC$1=AH1575),'Data Entry'!C1580,"")</f>
        <v/>
      </c>
      <c r="BA1575" s="24" t="str">
        <f>IF(AND($BB$1=5,AG1575=5,$BC$1=AH1575),'Data Entry'!D1580,"")</f>
        <v/>
      </c>
      <c r="BB1575" s="24" t="str">
        <f t="shared" si="445"/>
        <v/>
      </c>
      <c r="BC1575" s="24" t="str">
        <f>IF(AND($BB$1=5,AG1575=5,$BC$1=AH1575),'Data Entry'!F1580,"")</f>
        <v/>
      </c>
      <c r="BD1575" s="24" t="str">
        <f t="shared" si="446"/>
        <v/>
      </c>
      <c r="BE1575" s="24" t="str">
        <f>IF(AND($BB$1=5,AG1575=5,$BC$1=AH1575),'Data Entry'!G1580,"")</f>
        <v/>
      </c>
      <c r="BF1575" s="24" t="str">
        <f t="shared" si="447"/>
        <v/>
      </c>
      <c r="BG1575" s="24" t="str">
        <f t="shared" si="448"/>
        <v/>
      </c>
      <c r="BH1575" s="24" t="str">
        <f>IF(AND($BB$1=5,AG1575=5,$BC$1=AH1575),'Data Entry'!E1580,"")</f>
        <v/>
      </c>
      <c r="BI1575" s="24" t="str">
        <f>IF(AND($BB$1=5,AG1575=5,$BC$1=AH1575),'Data Entry'!H1580,"")</f>
        <v/>
      </c>
      <c r="BJ1575" s="24" t="str">
        <f>IF(AND($BB$1=5,AG1575=5,$BC$1=AH1575),'Data Entry'!I1580,"")</f>
        <v/>
      </c>
      <c r="BK1575" s="24" t="str">
        <f t="shared" si="449"/>
        <v/>
      </c>
      <c r="BL1575" s="24" t="str">
        <f t="shared" si="450"/>
        <v/>
      </c>
      <c r="BM1575" s="24" t="str">
        <f t="shared" si="451"/>
        <v/>
      </c>
      <c r="BN1575" s="24" t="str">
        <f t="shared" si="452"/>
        <v/>
      </c>
    </row>
    <row r="1576" spans="1:66">
      <c r="A1576" s="20"/>
      <c r="B1576" s="20"/>
      <c r="C1576" s="20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  <c r="V1576" s="20"/>
      <c r="W1576" s="20"/>
      <c r="X1576" s="20"/>
      <c r="Y1576" s="20"/>
      <c r="Z1576" s="20"/>
      <c r="AA1576" s="20"/>
      <c r="AB1576" s="20"/>
      <c r="AC1576" s="20"/>
      <c r="AD1576" s="20"/>
      <c r="AE1576" s="27"/>
      <c r="AF1576" t="str">
        <f>IF(AK1576="","",IF(AK1576&gt;0,COUNT($AG$2:AG1576),""))</f>
        <v/>
      </c>
      <c r="AG1576" s="24">
        <f t="shared" si="435"/>
        <v>5</v>
      </c>
      <c r="AH1576" s="24">
        <f>IF(AND($AJ$1=5),'Data Entry'!C1581,"")</f>
        <v>0</v>
      </c>
      <c r="AI1576" s="24">
        <f>IF(AND($AJ$1=5),'Data Entry'!D1581,"")</f>
        <v>0</v>
      </c>
      <c r="AJ1576" s="24" t="str">
        <f t="shared" si="436"/>
        <v/>
      </c>
      <c r="AK1576" s="24">
        <f>IF(AND($AJ$1=5),'Data Entry'!F1581,"")</f>
        <v>0</v>
      </c>
      <c r="AL1576" s="24" t="str">
        <f t="shared" si="437"/>
        <v/>
      </c>
      <c r="AM1576" s="24">
        <f>IF(AND($AJ$1=5),'Data Entry'!G1581,"")</f>
        <v>0</v>
      </c>
      <c r="AN1576" s="24" t="str">
        <f t="shared" si="438"/>
        <v/>
      </c>
      <c r="AO1576" s="24" t="str">
        <f t="shared" si="439"/>
        <v/>
      </c>
      <c r="AP1576" s="24">
        <f>IF(AND($AJ$1=5),'Data Entry'!E1581,"")</f>
        <v>0</v>
      </c>
      <c r="AQ1576" s="24">
        <f>IF(AND($AJ$1=5),'Data Entry'!H1581,"")</f>
        <v>0</v>
      </c>
      <c r="AR1576" s="24">
        <f>IF(AND($AJ$1=5),'Data Entry'!I1581,"")</f>
        <v>0</v>
      </c>
      <c r="AS1576" s="24" t="str">
        <f t="shared" si="440"/>
        <v/>
      </c>
      <c r="AT1576" s="24" t="str">
        <f t="shared" si="441"/>
        <v/>
      </c>
      <c r="AU1576" s="24" t="str">
        <f t="shared" si="442"/>
        <v/>
      </c>
      <c r="AV1576" s="24" t="str">
        <f t="shared" si="443"/>
        <v/>
      </c>
      <c r="AX1576" t="str">
        <f>IF(BC1576="","",IF(BC1576&gt;0,COUNT($AY$2:AY1576),""))</f>
        <v/>
      </c>
      <c r="AY1576" s="24" t="str">
        <f t="shared" si="444"/>
        <v/>
      </c>
      <c r="AZ1576" s="24" t="str">
        <f>IF(AND($BB$1=5,$BC$1=AH1576),'Data Entry'!C1581,"")</f>
        <v/>
      </c>
      <c r="BA1576" s="24" t="str">
        <f>IF(AND($BB$1=5,AG1576=5,$BC$1=AH1576),'Data Entry'!D1581,"")</f>
        <v/>
      </c>
      <c r="BB1576" s="24" t="str">
        <f t="shared" si="445"/>
        <v/>
      </c>
      <c r="BC1576" s="24" t="str">
        <f>IF(AND($BB$1=5,AG1576=5,$BC$1=AH1576),'Data Entry'!F1581,"")</f>
        <v/>
      </c>
      <c r="BD1576" s="24" t="str">
        <f t="shared" si="446"/>
        <v/>
      </c>
      <c r="BE1576" s="24" t="str">
        <f>IF(AND($BB$1=5,AG1576=5,$BC$1=AH1576),'Data Entry'!G1581,"")</f>
        <v/>
      </c>
      <c r="BF1576" s="24" t="str">
        <f t="shared" si="447"/>
        <v/>
      </c>
      <c r="BG1576" s="24" t="str">
        <f t="shared" si="448"/>
        <v/>
      </c>
      <c r="BH1576" s="24" t="str">
        <f>IF(AND($BB$1=5,AG1576=5,$BC$1=AH1576),'Data Entry'!E1581,"")</f>
        <v/>
      </c>
      <c r="BI1576" s="24" t="str">
        <f>IF(AND($BB$1=5,AG1576=5,$BC$1=AH1576),'Data Entry'!H1581,"")</f>
        <v/>
      </c>
      <c r="BJ1576" s="24" t="str">
        <f>IF(AND($BB$1=5,AG1576=5,$BC$1=AH1576),'Data Entry'!I1581,"")</f>
        <v/>
      </c>
      <c r="BK1576" s="24" t="str">
        <f t="shared" si="449"/>
        <v/>
      </c>
      <c r="BL1576" s="24" t="str">
        <f t="shared" si="450"/>
        <v/>
      </c>
      <c r="BM1576" s="24" t="str">
        <f t="shared" si="451"/>
        <v/>
      </c>
      <c r="BN1576" s="24" t="str">
        <f t="shared" si="452"/>
        <v/>
      </c>
    </row>
    <row r="1577" spans="1:66">
      <c r="A1577" s="20"/>
      <c r="B1577" s="20"/>
      <c r="C1577" s="20"/>
      <c r="D1577" s="20"/>
      <c r="E1577" s="20"/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20"/>
      <c r="W1577" s="20"/>
      <c r="X1577" s="20"/>
      <c r="Y1577" s="20"/>
      <c r="Z1577" s="20"/>
      <c r="AA1577" s="20"/>
      <c r="AB1577" s="20"/>
      <c r="AC1577" s="20"/>
      <c r="AD1577" s="20"/>
      <c r="AE1577" s="27"/>
      <c r="AF1577" t="str">
        <f>IF(AK1577="","",IF(AK1577&gt;0,COUNT($AG$2:AG1577),""))</f>
        <v/>
      </c>
      <c r="AG1577" s="24">
        <f t="shared" si="435"/>
        <v>5</v>
      </c>
      <c r="AH1577" s="24">
        <f>IF(AND($AJ$1=5),'Data Entry'!C1582,"")</f>
        <v>0</v>
      </c>
      <c r="AI1577" s="24">
        <f>IF(AND($AJ$1=5),'Data Entry'!D1582,"")</f>
        <v>0</v>
      </c>
      <c r="AJ1577" s="24" t="str">
        <f t="shared" si="436"/>
        <v/>
      </c>
      <c r="AK1577" s="24">
        <f>IF(AND($AJ$1=5),'Data Entry'!F1582,"")</f>
        <v>0</v>
      </c>
      <c r="AL1577" s="24" t="str">
        <f t="shared" si="437"/>
        <v/>
      </c>
      <c r="AM1577" s="24">
        <f>IF(AND($AJ$1=5),'Data Entry'!G1582,"")</f>
        <v>0</v>
      </c>
      <c r="AN1577" s="24" t="str">
        <f t="shared" si="438"/>
        <v/>
      </c>
      <c r="AO1577" s="24" t="str">
        <f t="shared" si="439"/>
        <v/>
      </c>
      <c r="AP1577" s="24">
        <f>IF(AND($AJ$1=5),'Data Entry'!E1582,"")</f>
        <v>0</v>
      </c>
      <c r="AQ1577" s="24">
        <f>IF(AND($AJ$1=5),'Data Entry'!H1582,"")</f>
        <v>0</v>
      </c>
      <c r="AR1577" s="24">
        <f>IF(AND($AJ$1=5),'Data Entry'!I1582,"")</f>
        <v>0</v>
      </c>
      <c r="AS1577" s="24" t="str">
        <f t="shared" si="440"/>
        <v/>
      </c>
      <c r="AT1577" s="24" t="str">
        <f t="shared" si="441"/>
        <v/>
      </c>
      <c r="AU1577" s="24" t="str">
        <f t="shared" si="442"/>
        <v/>
      </c>
      <c r="AV1577" s="24" t="str">
        <f t="shared" si="443"/>
        <v/>
      </c>
      <c r="AX1577" t="str">
        <f>IF(BC1577="","",IF(BC1577&gt;0,COUNT($AY$2:AY1577),""))</f>
        <v/>
      </c>
      <c r="AY1577" s="24" t="str">
        <f t="shared" si="444"/>
        <v/>
      </c>
      <c r="AZ1577" s="24" t="str">
        <f>IF(AND($BB$1=5,$BC$1=AH1577),'Data Entry'!C1582,"")</f>
        <v/>
      </c>
      <c r="BA1577" s="24" t="str">
        <f>IF(AND($BB$1=5,AG1577=5,$BC$1=AH1577),'Data Entry'!D1582,"")</f>
        <v/>
      </c>
      <c r="BB1577" s="24" t="str">
        <f t="shared" si="445"/>
        <v/>
      </c>
      <c r="BC1577" s="24" t="str">
        <f>IF(AND($BB$1=5,AG1577=5,$BC$1=AH1577),'Data Entry'!F1582,"")</f>
        <v/>
      </c>
      <c r="BD1577" s="24" t="str">
        <f t="shared" si="446"/>
        <v/>
      </c>
      <c r="BE1577" s="24" t="str">
        <f>IF(AND($BB$1=5,AG1577=5,$BC$1=AH1577),'Data Entry'!G1582,"")</f>
        <v/>
      </c>
      <c r="BF1577" s="24" t="str">
        <f t="shared" si="447"/>
        <v/>
      </c>
      <c r="BG1577" s="24" t="str">
        <f t="shared" si="448"/>
        <v/>
      </c>
      <c r="BH1577" s="24" t="str">
        <f>IF(AND($BB$1=5,AG1577=5,$BC$1=AH1577),'Data Entry'!E1582,"")</f>
        <v/>
      </c>
      <c r="BI1577" s="24" t="str">
        <f>IF(AND($BB$1=5,AG1577=5,$BC$1=AH1577),'Data Entry'!H1582,"")</f>
        <v/>
      </c>
      <c r="BJ1577" s="24" t="str">
        <f>IF(AND($BB$1=5,AG1577=5,$BC$1=AH1577),'Data Entry'!I1582,"")</f>
        <v/>
      </c>
      <c r="BK1577" s="24" t="str">
        <f t="shared" si="449"/>
        <v/>
      </c>
      <c r="BL1577" s="24" t="str">
        <f t="shared" si="450"/>
        <v/>
      </c>
      <c r="BM1577" s="24" t="str">
        <f t="shared" si="451"/>
        <v/>
      </c>
      <c r="BN1577" s="24" t="str">
        <f t="shared" si="452"/>
        <v/>
      </c>
    </row>
    <row r="1578" spans="1:66">
      <c r="A1578" s="20"/>
      <c r="B1578" s="20"/>
      <c r="C1578" s="20"/>
      <c r="D1578" s="20"/>
      <c r="E1578" s="20"/>
      <c r="F1578" s="20"/>
      <c r="G1578" s="20"/>
      <c r="H1578" s="20"/>
      <c r="I1578" s="20"/>
      <c r="J1578" s="20"/>
      <c r="K1578" s="20"/>
      <c r="L1578" s="20"/>
      <c r="M1578" s="20"/>
      <c r="N1578" s="20"/>
      <c r="O1578" s="20"/>
      <c r="P1578" s="20"/>
      <c r="Q1578" s="20"/>
      <c r="R1578" s="20"/>
      <c r="S1578" s="20"/>
      <c r="T1578" s="20"/>
      <c r="U1578" s="20"/>
      <c r="V1578" s="20"/>
      <c r="W1578" s="20"/>
      <c r="X1578" s="20"/>
      <c r="Y1578" s="20"/>
      <c r="Z1578" s="20"/>
      <c r="AA1578" s="20"/>
      <c r="AB1578" s="20"/>
      <c r="AC1578" s="20"/>
      <c r="AD1578" s="20"/>
      <c r="AE1578" s="27"/>
      <c r="AF1578" t="str">
        <f>IF(AK1578="","",IF(AK1578&gt;0,COUNT($AG$2:AG1578),""))</f>
        <v/>
      </c>
      <c r="AG1578" s="24">
        <f t="shared" si="435"/>
        <v>5</v>
      </c>
      <c r="AH1578" s="24">
        <f>IF(AND($AJ$1=5),'Data Entry'!C1583,"")</f>
        <v>0</v>
      </c>
      <c r="AI1578" s="24">
        <f>IF(AND($AJ$1=5),'Data Entry'!D1583,"")</f>
        <v>0</v>
      </c>
      <c r="AJ1578" s="24" t="str">
        <f t="shared" si="436"/>
        <v/>
      </c>
      <c r="AK1578" s="24">
        <f>IF(AND($AJ$1=5),'Data Entry'!F1583,"")</f>
        <v>0</v>
      </c>
      <c r="AL1578" s="24" t="str">
        <f t="shared" si="437"/>
        <v/>
      </c>
      <c r="AM1578" s="24">
        <f>IF(AND($AJ$1=5),'Data Entry'!G1583,"")</f>
        <v>0</v>
      </c>
      <c r="AN1578" s="24" t="str">
        <f t="shared" si="438"/>
        <v/>
      </c>
      <c r="AO1578" s="24" t="str">
        <f t="shared" si="439"/>
        <v/>
      </c>
      <c r="AP1578" s="24">
        <f>IF(AND($AJ$1=5),'Data Entry'!E1583,"")</f>
        <v>0</v>
      </c>
      <c r="AQ1578" s="24">
        <f>IF(AND($AJ$1=5),'Data Entry'!H1583,"")</f>
        <v>0</v>
      </c>
      <c r="AR1578" s="24">
        <f>IF(AND($AJ$1=5),'Data Entry'!I1583,"")</f>
        <v>0</v>
      </c>
      <c r="AS1578" s="24" t="str">
        <f t="shared" si="440"/>
        <v/>
      </c>
      <c r="AT1578" s="24" t="str">
        <f t="shared" si="441"/>
        <v/>
      </c>
      <c r="AU1578" s="24" t="str">
        <f t="shared" si="442"/>
        <v/>
      </c>
      <c r="AV1578" s="24" t="str">
        <f t="shared" si="443"/>
        <v/>
      </c>
      <c r="AX1578" t="str">
        <f>IF(BC1578="","",IF(BC1578&gt;0,COUNT($AY$2:AY1578),""))</f>
        <v/>
      </c>
      <c r="AY1578" s="24" t="str">
        <f t="shared" si="444"/>
        <v/>
      </c>
      <c r="AZ1578" s="24" t="str">
        <f>IF(AND($BB$1=5,$BC$1=AH1578),'Data Entry'!C1583,"")</f>
        <v/>
      </c>
      <c r="BA1578" s="24" t="str">
        <f>IF(AND($BB$1=5,AG1578=5,$BC$1=AH1578),'Data Entry'!D1583,"")</f>
        <v/>
      </c>
      <c r="BB1578" s="24" t="str">
        <f t="shared" si="445"/>
        <v/>
      </c>
      <c r="BC1578" s="24" t="str">
        <f>IF(AND($BB$1=5,AG1578=5,$BC$1=AH1578),'Data Entry'!F1583,"")</f>
        <v/>
      </c>
      <c r="BD1578" s="24" t="str">
        <f t="shared" si="446"/>
        <v/>
      </c>
      <c r="BE1578" s="24" t="str">
        <f>IF(AND($BB$1=5,AG1578=5,$BC$1=AH1578),'Data Entry'!G1583,"")</f>
        <v/>
      </c>
      <c r="BF1578" s="24" t="str">
        <f t="shared" si="447"/>
        <v/>
      </c>
      <c r="BG1578" s="24" t="str">
        <f t="shared" si="448"/>
        <v/>
      </c>
      <c r="BH1578" s="24" t="str">
        <f>IF(AND($BB$1=5,AG1578=5,$BC$1=AH1578),'Data Entry'!E1583,"")</f>
        <v/>
      </c>
      <c r="BI1578" s="24" t="str">
        <f>IF(AND($BB$1=5,AG1578=5,$BC$1=AH1578),'Data Entry'!H1583,"")</f>
        <v/>
      </c>
      <c r="BJ1578" s="24" t="str">
        <f>IF(AND($BB$1=5,AG1578=5,$BC$1=AH1578),'Data Entry'!I1583,"")</f>
        <v/>
      </c>
      <c r="BK1578" s="24" t="str">
        <f t="shared" si="449"/>
        <v/>
      </c>
      <c r="BL1578" s="24" t="str">
        <f t="shared" si="450"/>
        <v/>
      </c>
      <c r="BM1578" s="24" t="str">
        <f t="shared" si="451"/>
        <v/>
      </c>
      <c r="BN1578" s="24" t="str">
        <f t="shared" si="452"/>
        <v/>
      </c>
    </row>
    <row r="1579" spans="1:66">
      <c r="A1579" s="20"/>
      <c r="B1579" s="20"/>
      <c r="C1579" s="20"/>
      <c r="D1579" s="20"/>
      <c r="E1579" s="20"/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  <c r="R1579" s="20"/>
      <c r="S1579" s="20"/>
      <c r="T1579" s="20"/>
      <c r="U1579" s="20"/>
      <c r="V1579" s="20"/>
      <c r="W1579" s="20"/>
      <c r="X1579" s="20"/>
      <c r="Y1579" s="20"/>
      <c r="Z1579" s="20"/>
      <c r="AA1579" s="20"/>
      <c r="AB1579" s="20"/>
      <c r="AC1579" s="20"/>
      <c r="AD1579" s="20"/>
      <c r="AE1579" s="27"/>
      <c r="AF1579" t="str">
        <f>IF(AK1579="","",IF(AK1579&gt;0,COUNT($AG$2:AG1579),""))</f>
        <v/>
      </c>
      <c r="AG1579" s="24">
        <f t="shared" si="435"/>
        <v>5</v>
      </c>
      <c r="AH1579" s="24">
        <f>IF(AND($AJ$1=5),'Data Entry'!C1584,"")</f>
        <v>0</v>
      </c>
      <c r="AI1579" s="24">
        <f>IF(AND($AJ$1=5),'Data Entry'!D1584,"")</f>
        <v>0</v>
      </c>
      <c r="AJ1579" s="24" t="str">
        <f t="shared" si="436"/>
        <v/>
      </c>
      <c r="AK1579" s="24">
        <f>IF(AND($AJ$1=5),'Data Entry'!F1584,"")</f>
        <v>0</v>
      </c>
      <c r="AL1579" s="24" t="str">
        <f t="shared" si="437"/>
        <v/>
      </c>
      <c r="AM1579" s="24">
        <f>IF(AND($AJ$1=5),'Data Entry'!G1584,"")</f>
        <v>0</v>
      </c>
      <c r="AN1579" s="24" t="str">
        <f t="shared" si="438"/>
        <v/>
      </c>
      <c r="AO1579" s="24" t="str">
        <f t="shared" si="439"/>
        <v/>
      </c>
      <c r="AP1579" s="24">
        <f>IF(AND($AJ$1=5),'Data Entry'!E1584,"")</f>
        <v>0</v>
      </c>
      <c r="AQ1579" s="24">
        <f>IF(AND($AJ$1=5),'Data Entry'!H1584,"")</f>
        <v>0</v>
      </c>
      <c r="AR1579" s="24">
        <f>IF(AND($AJ$1=5),'Data Entry'!I1584,"")</f>
        <v>0</v>
      </c>
      <c r="AS1579" s="24" t="str">
        <f t="shared" si="440"/>
        <v/>
      </c>
      <c r="AT1579" s="24" t="str">
        <f t="shared" si="441"/>
        <v/>
      </c>
      <c r="AU1579" s="24" t="str">
        <f t="shared" si="442"/>
        <v/>
      </c>
      <c r="AV1579" s="24" t="str">
        <f t="shared" si="443"/>
        <v/>
      </c>
      <c r="AX1579" t="str">
        <f>IF(BC1579="","",IF(BC1579&gt;0,COUNT($AY$2:AY1579),""))</f>
        <v/>
      </c>
      <c r="AY1579" s="24" t="str">
        <f t="shared" si="444"/>
        <v/>
      </c>
      <c r="AZ1579" s="24" t="str">
        <f>IF(AND($BB$1=5,$BC$1=AH1579),'Data Entry'!C1584,"")</f>
        <v/>
      </c>
      <c r="BA1579" s="24" t="str">
        <f>IF(AND($BB$1=5,AG1579=5,$BC$1=AH1579),'Data Entry'!D1584,"")</f>
        <v/>
      </c>
      <c r="BB1579" s="24" t="str">
        <f t="shared" si="445"/>
        <v/>
      </c>
      <c r="BC1579" s="24" t="str">
        <f>IF(AND($BB$1=5,AG1579=5,$BC$1=AH1579),'Data Entry'!F1584,"")</f>
        <v/>
      </c>
      <c r="BD1579" s="24" t="str">
        <f t="shared" si="446"/>
        <v/>
      </c>
      <c r="BE1579" s="24" t="str">
        <f>IF(AND($BB$1=5,AG1579=5,$BC$1=AH1579),'Data Entry'!G1584,"")</f>
        <v/>
      </c>
      <c r="BF1579" s="24" t="str">
        <f t="shared" si="447"/>
        <v/>
      </c>
      <c r="BG1579" s="24" t="str">
        <f t="shared" si="448"/>
        <v/>
      </c>
      <c r="BH1579" s="24" t="str">
        <f>IF(AND($BB$1=5,AG1579=5,$BC$1=AH1579),'Data Entry'!E1584,"")</f>
        <v/>
      </c>
      <c r="BI1579" s="24" t="str">
        <f>IF(AND($BB$1=5,AG1579=5,$BC$1=AH1579),'Data Entry'!H1584,"")</f>
        <v/>
      </c>
      <c r="BJ1579" s="24" t="str">
        <f>IF(AND($BB$1=5,AG1579=5,$BC$1=AH1579),'Data Entry'!I1584,"")</f>
        <v/>
      </c>
      <c r="BK1579" s="24" t="str">
        <f t="shared" si="449"/>
        <v/>
      </c>
      <c r="BL1579" s="24" t="str">
        <f t="shared" si="450"/>
        <v/>
      </c>
      <c r="BM1579" s="24" t="str">
        <f t="shared" si="451"/>
        <v/>
      </c>
      <c r="BN1579" s="24" t="str">
        <f t="shared" si="452"/>
        <v/>
      </c>
    </row>
    <row r="1580" spans="1:66">
      <c r="A1580" s="20"/>
      <c r="B1580" s="20"/>
      <c r="C1580" s="20"/>
      <c r="D1580" s="20"/>
      <c r="E1580" s="20"/>
      <c r="F1580" s="20"/>
      <c r="G1580" s="20"/>
      <c r="H1580" s="20"/>
      <c r="I1580" s="20"/>
      <c r="J1580" s="20"/>
      <c r="K1580" s="20"/>
      <c r="L1580" s="20"/>
      <c r="M1580" s="20"/>
      <c r="N1580" s="20"/>
      <c r="O1580" s="20"/>
      <c r="P1580" s="20"/>
      <c r="Q1580" s="20"/>
      <c r="R1580" s="20"/>
      <c r="S1580" s="20"/>
      <c r="T1580" s="20"/>
      <c r="U1580" s="20"/>
      <c r="V1580" s="20"/>
      <c r="W1580" s="20"/>
      <c r="X1580" s="20"/>
      <c r="Y1580" s="20"/>
      <c r="Z1580" s="20"/>
      <c r="AA1580" s="20"/>
      <c r="AB1580" s="20"/>
      <c r="AC1580" s="20"/>
      <c r="AD1580" s="20"/>
      <c r="AE1580" s="27"/>
      <c r="AF1580" t="str">
        <f>IF(AK1580="","",IF(AK1580&gt;0,COUNT($AG$2:AG1580),""))</f>
        <v/>
      </c>
      <c r="AG1580" s="24">
        <f t="shared" si="435"/>
        <v>5</v>
      </c>
      <c r="AH1580" s="24">
        <f>IF(AND($AJ$1=5),'Data Entry'!C1585,"")</f>
        <v>0</v>
      </c>
      <c r="AI1580" s="24">
        <f>IF(AND($AJ$1=5),'Data Entry'!D1585,"")</f>
        <v>0</v>
      </c>
      <c r="AJ1580" s="24" t="str">
        <f t="shared" si="436"/>
        <v/>
      </c>
      <c r="AK1580" s="24">
        <f>IF(AND($AJ$1=5),'Data Entry'!F1585,"")</f>
        <v>0</v>
      </c>
      <c r="AL1580" s="24" t="str">
        <f t="shared" si="437"/>
        <v/>
      </c>
      <c r="AM1580" s="24">
        <f>IF(AND($AJ$1=5),'Data Entry'!G1585,"")</f>
        <v>0</v>
      </c>
      <c r="AN1580" s="24" t="str">
        <f t="shared" si="438"/>
        <v/>
      </c>
      <c r="AO1580" s="24" t="str">
        <f t="shared" si="439"/>
        <v/>
      </c>
      <c r="AP1580" s="24">
        <f>IF(AND($AJ$1=5),'Data Entry'!E1585,"")</f>
        <v>0</v>
      </c>
      <c r="AQ1580" s="24">
        <f>IF(AND($AJ$1=5),'Data Entry'!H1585,"")</f>
        <v>0</v>
      </c>
      <c r="AR1580" s="24">
        <f>IF(AND($AJ$1=5),'Data Entry'!I1585,"")</f>
        <v>0</v>
      </c>
      <c r="AS1580" s="24" t="str">
        <f t="shared" si="440"/>
        <v/>
      </c>
      <c r="AT1580" s="24" t="str">
        <f t="shared" si="441"/>
        <v/>
      </c>
      <c r="AU1580" s="24" t="str">
        <f t="shared" si="442"/>
        <v/>
      </c>
      <c r="AV1580" s="24" t="str">
        <f t="shared" si="443"/>
        <v/>
      </c>
      <c r="AX1580" t="str">
        <f>IF(BC1580="","",IF(BC1580&gt;0,COUNT($AY$2:AY1580),""))</f>
        <v/>
      </c>
      <c r="AY1580" s="24" t="str">
        <f t="shared" si="444"/>
        <v/>
      </c>
      <c r="AZ1580" s="24" t="str">
        <f>IF(AND($BB$1=5,$BC$1=AH1580),'Data Entry'!C1585,"")</f>
        <v/>
      </c>
      <c r="BA1580" s="24" t="str">
        <f>IF(AND($BB$1=5,AG1580=5,$BC$1=AH1580),'Data Entry'!D1585,"")</f>
        <v/>
      </c>
      <c r="BB1580" s="24" t="str">
        <f t="shared" si="445"/>
        <v/>
      </c>
      <c r="BC1580" s="24" t="str">
        <f>IF(AND($BB$1=5,AG1580=5,$BC$1=AH1580),'Data Entry'!F1585,"")</f>
        <v/>
      </c>
      <c r="BD1580" s="24" t="str">
        <f t="shared" si="446"/>
        <v/>
      </c>
      <c r="BE1580" s="24" t="str">
        <f>IF(AND($BB$1=5,AG1580=5,$BC$1=AH1580),'Data Entry'!G1585,"")</f>
        <v/>
      </c>
      <c r="BF1580" s="24" t="str">
        <f t="shared" si="447"/>
        <v/>
      </c>
      <c r="BG1580" s="24" t="str">
        <f t="shared" si="448"/>
        <v/>
      </c>
      <c r="BH1580" s="24" t="str">
        <f>IF(AND($BB$1=5,AG1580=5,$BC$1=AH1580),'Data Entry'!E1585,"")</f>
        <v/>
      </c>
      <c r="BI1580" s="24" t="str">
        <f>IF(AND($BB$1=5,AG1580=5,$BC$1=AH1580),'Data Entry'!H1585,"")</f>
        <v/>
      </c>
      <c r="BJ1580" s="24" t="str">
        <f>IF(AND($BB$1=5,AG1580=5,$BC$1=AH1580),'Data Entry'!I1585,"")</f>
        <v/>
      </c>
      <c r="BK1580" s="24" t="str">
        <f t="shared" si="449"/>
        <v/>
      </c>
      <c r="BL1580" s="24" t="str">
        <f t="shared" si="450"/>
        <v/>
      </c>
      <c r="BM1580" s="24" t="str">
        <f t="shared" si="451"/>
        <v/>
      </c>
      <c r="BN1580" s="24" t="str">
        <f t="shared" si="452"/>
        <v/>
      </c>
    </row>
    <row r="1581" spans="1:66">
      <c r="A1581" s="20"/>
      <c r="B1581" s="20"/>
      <c r="C1581" s="20"/>
      <c r="D1581" s="20"/>
      <c r="E1581" s="20"/>
      <c r="F1581" s="20"/>
      <c r="G1581" s="20"/>
      <c r="H1581" s="20"/>
      <c r="I1581" s="20"/>
      <c r="J1581" s="20"/>
      <c r="K1581" s="20"/>
      <c r="L1581" s="20"/>
      <c r="M1581" s="20"/>
      <c r="N1581" s="20"/>
      <c r="O1581" s="20"/>
      <c r="P1581" s="20"/>
      <c r="Q1581" s="20"/>
      <c r="R1581" s="20"/>
      <c r="S1581" s="20"/>
      <c r="T1581" s="20"/>
      <c r="U1581" s="20"/>
      <c r="V1581" s="20"/>
      <c r="W1581" s="20"/>
      <c r="X1581" s="20"/>
      <c r="Y1581" s="20"/>
      <c r="Z1581" s="20"/>
      <c r="AA1581" s="20"/>
      <c r="AB1581" s="20"/>
      <c r="AC1581" s="20"/>
      <c r="AD1581" s="20"/>
      <c r="AE1581" s="27"/>
      <c r="AF1581" t="str">
        <f>IF(AK1581="","",IF(AK1581&gt;0,COUNT($AG$2:AG1581),""))</f>
        <v/>
      </c>
      <c r="AG1581" s="24">
        <f t="shared" si="435"/>
        <v>5</v>
      </c>
      <c r="AH1581" s="24">
        <f>IF(AND($AJ$1=5),'Data Entry'!C1586,"")</f>
        <v>0</v>
      </c>
      <c r="AI1581" s="24">
        <f>IF(AND($AJ$1=5),'Data Entry'!D1586,"")</f>
        <v>0</v>
      </c>
      <c r="AJ1581" s="24" t="str">
        <f t="shared" si="436"/>
        <v/>
      </c>
      <c r="AK1581" s="24">
        <f>IF(AND($AJ$1=5),'Data Entry'!F1586,"")</f>
        <v>0</v>
      </c>
      <c r="AL1581" s="24" t="str">
        <f t="shared" si="437"/>
        <v/>
      </c>
      <c r="AM1581" s="24">
        <f>IF(AND($AJ$1=5),'Data Entry'!G1586,"")</f>
        <v>0</v>
      </c>
      <c r="AN1581" s="24" t="str">
        <f t="shared" si="438"/>
        <v/>
      </c>
      <c r="AO1581" s="24" t="str">
        <f t="shared" si="439"/>
        <v/>
      </c>
      <c r="AP1581" s="24">
        <f>IF(AND($AJ$1=5),'Data Entry'!E1586,"")</f>
        <v>0</v>
      </c>
      <c r="AQ1581" s="24">
        <f>IF(AND($AJ$1=5),'Data Entry'!H1586,"")</f>
        <v>0</v>
      </c>
      <c r="AR1581" s="24">
        <f>IF(AND($AJ$1=5),'Data Entry'!I1586,"")</f>
        <v>0</v>
      </c>
      <c r="AS1581" s="24" t="str">
        <f t="shared" si="440"/>
        <v/>
      </c>
      <c r="AT1581" s="24" t="str">
        <f t="shared" si="441"/>
        <v/>
      </c>
      <c r="AU1581" s="24" t="str">
        <f t="shared" si="442"/>
        <v/>
      </c>
      <c r="AV1581" s="24" t="str">
        <f t="shared" si="443"/>
        <v/>
      </c>
      <c r="AX1581" t="str">
        <f>IF(BC1581="","",IF(BC1581&gt;0,COUNT($AY$2:AY1581),""))</f>
        <v/>
      </c>
      <c r="AY1581" s="24" t="str">
        <f t="shared" si="444"/>
        <v/>
      </c>
      <c r="AZ1581" s="24" t="str">
        <f>IF(AND($BB$1=5,$BC$1=AH1581),'Data Entry'!C1586,"")</f>
        <v/>
      </c>
      <c r="BA1581" s="24" t="str">
        <f>IF(AND($BB$1=5,AG1581=5,$BC$1=AH1581),'Data Entry'!D1586,"")</f>
        <v/>
      </c>
      <c r="BB1581" s="24" t="str">
        <f t="shared" si="445"/>
        <v/>
      </c>
      <c r="BC1581" s="24" t="str">
        <f>IF(AND($BB$1=5,AG1581=5,$BC$1=AH1581),'Data Entry'!F1586,"")</f>
        <v/>
      </c>
      <c r="BD1581" s="24" t="str">
        <f t="shared" si="446"/>
        <v/>
      </c>
      <c r="BE1581" s="24" t="str">
        <f>IF(AND($BB$1=5,AG1581=5,$BC$1=AH1581),'Data Entry'!G1586,"")</f>
        <v/>
      </c>
      <c r="BF1581" s="24" t="str">
        <f t="shared" si="447"/>
        <v/>
      </c>
      <c r="BG1581" s="24" t="str">
        <f t="shared" si="448"/>
        <v/>
      </c>
      <c r="BH1581" s="24" t="str">
        <f>IF(AND($BB$1=5,AG1581=5,$BC$1=AH1581),'Data Entry'!E1586,"")</f>
        <v/>
      </c>
      <c r="BI1581" s="24" t="str">
        <f>IF(AND($BB$1=5,AG1581=5,$BC$1=AH1581),'Data Entry'!H1586,"")</f>
        <v/>
      </c>
      <c r="BJ1581" s="24" t="str">
        <f>IF(AND($BB$1=5,AG1581=5,$BC$1=AH1581),'Data Entry'!I1586,"")</f>
        <v/>
      </c>
      <c r="BK1581" s="24" t="str">
        <f t="shared" si="449"/>
        <v/>
      </c>
      <c r="BL1581" s="24" t="str">
        <f t="shared" si="450"/>
        <v/>
      </c>
      <c r="BM1581" s="24" t="str">
        <f t="shared" si="451"/>
        <v/>
      </c>
      <c r="BN1581" s="24" t="str">
        <f t="shared" si="452"/>
        <v/>
      </c>
    </row>
    <row r="1582" spans="1:66">
      <c r="A1582" s="20"/>
      <c r="B1582" s="20"/>
      <c r="C1582" s="20"/>
      <c r="D1582" s="20"/>
      <c r="E1582" s="20"/>
      <c r="F1582" s="20"/>
      <c r="G1582" s="20"/>
      <c r="H1582" s="20"/>
      <c r="I1582" s="20"/>
      <c r="J1582" s="20"/>
      <c r="K1582" s="20"/>
      <c r="L1582" s="20"/>
      <c r="M1582" s="20"/>
      <c r="N1582" s="20"/>
      <c r="O1582" s="20"/>
      <c r="P1582" s="20"/>
      <c r="Q1582" s="20"/>
      <c r="R1582" s="20"/>
      <c r="S1582" s="20"/>
      <c r="T1582" s="20"/>
      <c r="U1582" s="20"/>
      <c r="V1582" s="20"/>
      <c r="W1582" s="20"/>
      <c r="X1582" s="20"/>
      <c r="Y1582" s="20"/>
      <c r="Z1582" s="20"/>
      <c r="AA1582" s="20"/>
      <c r="AB1582" s="20"/>
      <c r="AC1582" s="20"/>
      <c r="AD1582" s="20"/>
      <c r="AE1582" s="27"/>
      <c r="AF1582" t="str">
        <f>IF(AK1582="","",IF(AK1582&gt;0,COUNT($AG$2:AG1582),""))</f>
        <v/>
      </c>
      <c r="AG1582" s="24">
        <f t="shared" si="435"/>
        <v>5</v>
      </c>
      <c r="AH1582" s="24">
        <f>IF(AND($AJ$1=5),'Data Entry'!C1587,"")</f>
        <v>0</v>
      </c>
      <c r="AI1582" s="24">
        <f>IF(AND($AJ$1=5),'Data Entry'!D1587,"")</f>
        <v>0</v>
      </c>
      <c r="AJ1582" s="24" t="str">
        <f t="shared" si="436"/>
        <v/>
      </c>
      <c r="AK1582" s="24">
        <f>IF(AND($AJ$1=5),'Data Entry'!F1587,"")</f>
        <v>0</v>
      </c>
      <c r="AL1582" s="24" t="str">
        <f t="shared" si="437"/>
        <v/>
      </c>
      <c r="AM1582" s="24">
        <f>IF(AND($AJ$1=5),'Data Entry'!G1587,"")</f>
        <v>0</v>
      </c>
      <c r="AN1582" s="24" t="str">
        <f t="shared" si="438"/>
        <v/>
      </c>
      <c r="AO1582" s="24" t="str">
        <f t="shared" si="439"/>
        <v/>
      </c>
      <c r="AP1582" s="24">
        <f>IF(AND($AJ$1=5),'Data Entry'!E1587,"")</f>
        <v>0</v>
      </c>
      <c r="AQ1582" s="24">
        <f>IF(AND($AJ$1=5),'Data Entry'!H1587,"")</f>
        <v>0</v>
      </c>
      <c r="AR1582" s="24">
        <f>IF(AND($AJ$1=5),'Data Entry'!I1587,"")</f>
        <v>0</v>
      </c>
      <c r="AS1582" s="24" t="str">
        <f t="shared" si="440"/>
        <v/>
      </c>
      <c r="AT1582" s="24" t="str">
        <f t="shared" si="441"/>
        <v/>
      </c>
      <c r="AU1582" s="24" t="str">
        <f t="shared" si="442"/>
        <v/>
      </c>
      <c r="AV1582" s="24" t="str">
        <f t="shared" si="443"/>
        <v/>
      </c>
      <c r="AX1582" t="str">
        <f>IF(BC1582="","",IF(BC1582&gt;0,COUNT($AY$2:AY1582),""))</f>
        <v/>
      </c>
      <c r="AY1582" s="24" t="str">
        <f t="shared" si="444"/>
        <v/>
      </c>
      <c r="AZ1582" s="24" t="str">
        <f>IF(AND($BB$1=5,$BC$1=AH1582),'Data Entry'!C1587,"")</f>
        <v/>
      </c>
      <c r="BA1582" s="24" t="str">
        <f>IF(AND($BB$1=5,AG1582=5,$BC$1=AH1582),'Data Entry'!D1587,"")</f>
        <v/>
      </c>
      <c r="BB1582" s="24" t="str">
        <f t="shared" si="445"/>
        <v/>
      </c>
      <c r="BC1582" s="24" t="str">
        <f>IF(AND($BB$1=5,AG1582=5,$BC$1=AH1582),'Data Entry'!F1587,"")</f>
        <v/>
      </c>
      <c r="BD1582" s="24" t="str">
        <f t="shared" si="446"/>
        <v/>
      </c>
      <c r="BE1582" s="24" t="str">
        <f>IF(AND($BB$1=5,AG1582=5,$BC$1=AH1582),'Data Entry'!G1587,"")</f>
        <v/>
      </c>
      <c r="BF1582" s="24" t="str">
        <f t="shared" si="447"/>
        <v/>
      </c>
      <c r="BG1582" s="24" t="str">
        <f t="shared" si="448"/>
        <v/>
      </c>
      <c r="BH1582" s="24" t="str">
        <f>IF(AND($BB$1=5,AG1582=5,$BC$1=AH1582),'Data Entry'!E1587,"")</f>
        <v/>
      </c>
      <c r="BI1582" s="24" t="str">
        <f>IF(AND($BB$1=5,AG1582=5,$BC$1=AH1582),'Data Entry'!H1587,"")</f>
        <v/>
      </c>
      <c r="BJ1582" s="24" t="str">
        <f>IF(AND($BB$1=5,AG1582=5,$BC$1=AH1582),'Data Entry'!I1587,"")</f>
        <v/>
      </c>
      <c r="BK1582" s="24" t="str">
        <f t="shared" si="449"/>
        <v/>
      </c>
      <c r="BL1582" s="24" t="str">
        <f t="shared" si="450"/>
        <v/>
      </c>
      <c r="BM1582" s="24" t="str">
        <f t="shared" si="451"/>
        <v/>
      </c>
      <c r="BN1582" s="24" t="str">
        <f t="shared" si="452"/>
        <v/>
      </c>
    </row>
    <row r="1583" spans="1:66">
      <c r="A1583" s="20"/>
      <c r="B1583" s="20"/>
      <c r="C1583" s="20"/>
      <c r="D1583" s="20"/>
      <c r="E1583" s="20"/>
      <c r="F1583" s="20"/>
      <c r="G1583" s="20"/>
      <c r="H1583" s="20"/>
      <c r="I1583" s="20"/>
      <c r="J1583" s="20"/>
      <c r="K1583" s="20"/>
      <c r="L1583" s="20"/>
      <c r="M1583" s="20"/>
      <c r="N1583" s="20"/>
      <c r="O1583" s="20"/>
      <c r="P1583" s="20"/>
      <c r="Q1583" s="20"/>
      <c r="R1583" s="20"/>
      <c r="S1583" s="20"/>
      <c r="T1583" s="20"/>
      <c r="U1583" s="20"/>
      <c r="V1583" s="20"/>
      <c r="W1583" s="20"/>
      <c r="X1583" s="20"/>
      <c r="Y1583" s="20"/>
      <c r="Z1583" s="20"/>
      <c r="AA1583" s="20"/>
      <c r="AB1583" s="20"/>
      <c r="AC1583" s="20"/>
      <c r="AD1583" s="20"/>
      <c r="AE1583" s="27"/>
      <c r="AF1583" t="str">
        <f>IF(AK1583="","",IF(AK1583&gt;0,COUNT($AG$2:AG1583),""))</f>
        <v/>
      </c>
      <c r="AG1583" s="24">
        <f t="shared" si="435"/>
        <v>5</v>
      </c>
      <c r="AH1583" s="24">
        <f>IF(AND($AJ$1=5),'Data Entry'!C1588,"")</f>
        <v>0</v>
      </c>
      <c r="AI1583" s="24">
        <f>IF(AND($AJ$1=5),'Data Entry'!D1588,"")</f>
        <v>0</v>
      </c>
      <c r="AJ1583" s="24" t="str">
        <f t="shared" si="436"/>
        <v/>
      </c>
      <c r="AK1583" s="24">
        <f>IF(AND($AJ$1=5),'Data Entry'!F1588,"")</f>
        <v>0</v>
      </c>
      <c r="AL1583" s="24" t="str">
        <f t="shared" si="437"/>
        <v/>
      </c>
      <c r="AM1583" s="24">
        <f>IF(AND($AJ$1=5),'Data Entry'!G1588,"")</f>
        <v>0</v>
      </c>
      <c r="AN1583" s="24" t="str">
        <f t="shared" si="438"/>
        <v/>
      </c>
      <c r="AO1583" s="24" t="str">
        <f t="shared" si="439"/>
        <v/>
      </c>
      <c r="AP1583" s="24">
        <f>IF(AND($AJ$1=5),'Data Entry'!E1588,"")</f>
        <v>0</v>
      </c>
      <c r="AQ1583" s="24">
        <f>IF(AND($AJ$1=5),'Data Entry'!H1588,"")</f>
        <v>0</v>
      </c>
      <c r="AR1583" s="24">
        <f>IF(AND($AJ$1=5),'Data Entry'!I1588,"")</f>
        <v>0</v>
      </c>
      <c r="AS1583" s="24" t="str">
        <f t="shared" si="440"/>
        <v/>
      </c>
      <c r="AT1583" s="24" t="str">
        <f t="shared" si="441"/>
        <v/>
      </c>
      <c r="AU1583" s="24" t="str">
        <f t="shared" si="442"/>
        <v/>
      </c>
      <c r="AV1583" s="24" t="str">
        <f t="shared" si="443"/>
        <v/>
      </c>
      <c r="AX1583" t="str">
        <f>IF(BC1583="","",IF(BC1583&gt;0,COUNT($AY$2:AY1583),""))</f>
        <v/>
      </c>
      <c r="AY1583" s="24" t="str">
        <f t="shared" si="444"/>
        <v/>
      </c>
      <c r="AZ1583" s="24" t="str">
        <f>IF(AND($BB$1=5,$BC$1=AH1583),'Data Entry'!C1588,"")</f>
        <v/>
      </c>
      <c r="BA1583" s="24" t="str">
        <f>IF(AND($BB$1=5,AG1583=5,$BC$1=AH1583),'Data Entry'!D1588,"")</f>
        <v/>
      </c>
      <c r="BB1583" s="24" t="str">
        <f t="shared" si="445"/>
        <v/>
      </c>
      <c r="BC1583" s="24" t="str">
        <f>IF(AND($BB$1=5,AG1583=5,$BC$1=AH1583),'Data Entry'!F1588,"")</f>
        <v/>
      </c>
      <c r="BD1583" s="24" t="str">
        <f t="shared" si="446"/>
        <v/>
      </c>
      <c r="BE1583" s="24" t="str">
        <f>IF(AND($BB$1=5,AG1583=5,$BC$1=AH1583),'Data Entry'!G1588,"")</f>
        <v/>
      </c>
      <c r="BF1583" s="24" t="str">
        <f t="shared" si="447"/>
        <v/>
      </c>
      <c r="BG1583" s="24" t="str">
        <f t="shared" si="448"/>
        <v/>
      </c>
      <c r="BH1583" s="24" t="str">
        <f>IF(AND($BB$1=5,AG1583=5,$BC$1=AH1583),'Data Entry'!E1588,"")</f>
        <v/>
      </c>
      <c r="BI1583" s="24" t="str">
        <f>IF(AND($BB$1=5,AG1583=5,$BC$1=AH1583),'Data Entry'!H1588,"")</f>
        <v/>
      </c>
      <c r="BJ1583" s="24" t="str">
        <f>IF(AND($BB$1=5,AG1583=5,$BC$1=AH1583),'Data Entry'!I1588,"")</f>
        <v/>
      </c>
      <c r="BK1583" s="24" t="str">
        <f t="shared" si="449"/>
        <v/>
      </c>
      <c r="BL1583" s="24" t="str">
        <f t="shared" si="450"/>
        <v/>
      </c>
      <c r="BM1583" s="24" t="str">
        <f t="shared" si="451"/>
        <v/>
      </c>
      <c r="BN1583" s="24" t="str">
        <f t="shared" si="452"/>
        <v/>
      </c>
    </row>
    <row r="1584" spans="1:66">
      <c r="A1584" s="20"/>
      <c r="B1584" s="20"/>
      <c r="C1584" s="20"/>
      <c r="D1584" s="20"/>
      <c r="E1584" s="20"/>
      <c r="F1584" s="20"/>
      <c r="G1584" s="20"/>
      <c r="H1584" s="20"/>
      <c r="I1584" s="20"/>
      <c r="J1584" s="20"/>
      <c r="K1584" s="20"/>
      <c r="L1584" s="20"/>
      <c r="M1584" s="20"/>
      <c r="N1584" s="20"/>
      <c r="O1584" s="20"/>
      <c r="P1584" s="20"/>
      <c r="Q1584" s="20"/>
      <c r="R1584" s="20"/>
      <c r="S1584" s="20"/>
      <c r="T1584" s="20"/>
      <c r="U1584" s="20"/>
      <c r="V1584" s="20"/>
      <c r="W1584" s="20"/>
      <c r="X1584" s="20"/>
      <c r="Y1584" s="20"/>
      <c r="Z1584" s="20"/>
      <c r="AA1584" s="20"/>
      <c r="AB1584" s="20"/>
      <c r="AC1584" s="20"/>
      <c r="AD1584" s="20"/>
      <c r="AE1584" s="27"/>
      <c r="AF1584" t="str">
        <f>IF(AK1584="","",IF(AK1584&gt;0,COUNT($AG$2:AG1584),""))</f>
        <v/>
      </c>
      <c r="AG1584" s="24">
        <f t="shared" si="435"/>
        <v>5</v>
      </c>
      <c r="AH1584" s="24">
        <f>IF(AND($AJ$1=5),'Data Entry'!C1589,"")</f>
        <v>0</v>
      </c>
      <c r="AI1584" s="24">
        <f>IF(AND($AJ$1=5),'Data Entry'!D1589,"")</f>
        <v>0</v>
      </c>
      <c r="AJ1584" s="24" t="str">
        <f t="shared" si="436"/>
        <v/>
      </c>
      <c r="AK1584" s="24">
        <f>IF(AND($AJ$1=5),'Data Entry'!F1589,"")</f>
        <v>0</v>
      </c>
      <c r="AL1584" s="24" t="str">
        <f t="shared" si="437"/>
        <v/>
      </c>
      <c r="AM1584" s="24">
        <f>IF(AND($AJ$1=5),'Data Entry'!G1589,"")</f>
        <v>0</v>
      </c>
      <c r="AN1584" s="24" t="str">
        <f t="shared" si="438"/>
        <v/>
      </c>
      <c r="AO1584" s="24" t="str">
        <f t="shared" si="439"/>
        <v/>
      </c>
      <c r="AP1584" s="24">
        <f>IF(AND($AJ$1=5),'Data Entry'!E1589,"")</f>
        <v>0</v>
      </c>
      <c r="AQ1584" s="24">
        <f>IF(AND($AJ$1=5),'Data Entry'!H1589,"")</f>
        <v>0</v>
      </c>
      <c r="AR1584" s="24">
        <f>IF(AND($AJ$1=5),'Data Entry'!I1589,"")</f>
        <v>0</v>
      </c>
      <c r="AS1584" s="24" t="str">
        <f t="shared" si="440"/>
        <v/>
      </c>
      <c r="AT1584" s="24" t="str">
        <f t="shared" si="441"/>
        <v/>
      </c>
      <c r="AU1584" s="24" t="str">
        <f t="shared" si="442"/>
        <v/>
      </c>
      <c r="AV1584" s="24" t="str">
        <f t="shared" si="443"/>
        <v/>
      </c>
      <c r="AX1584" t="str">
        <f>IF(BC1584="","",IF(BC1584&gt;0,COUNT($AY$2:AY1584),""))</f>
        <v/>
      </c>
      <c r="AY1584" s="24" t="str">
        <f t="shared" si="444"/>
        <v/>
      </c>
      <c r="AZ1584" s="24" t="str">
        <f>IF(AND($BB$1=5,$BC$1=AH1584),'Data Entry'!C1589,"")</f>
        <v/>
      </c>
      <c r="BA1584" s="24" t="str">
        <f>IF(AND($BB$1=5,AG1584=5,$BC$1=AH1584),'Data Entry'!D1589,"")</f>
        <v/>
      </c>
      <c r="BB1584" s="24" t="str">
        <f t="shared" si="445"/>
        <v/>
      </c>
      <c r="BC1584" s="24" t="str">
        <f>IF(AND($BB$1=5,AG1584=5,$BC$1=AH1584),'Data Entry'!F1589,"")</f>
        <v/>
      </c>
      <c r="BD1584" s="24" t="str">
        <f t="shared" si="446"/>
        <v/>
      </c>
      <c r="BE1584" s="24" t="str">
        <f>IF(AND($BB$1=5,AG1584=5,$BC$1=AH1584),'Data Entry'!G1589,"")</f>
        <v/>
      </c>
      <c r="BF1584" s="24" t="str">
        <f t="shared" si="447"/>
        <v/>
      </c>
      <c r="BG1584" s="24" t="str">
        <f t="shared" si="448"/>
        <v/>
      </c>
      <c r="BH1584" s="24" t="str">
        <f>IF(AND($BB$1=5,AG1584=5,$BC$1=AH1584),'Data Entry'!E1589,"")</f>
        <v/>
      </c>
      <c r="BI1584" s="24" t="str">
        <f>IF(AND($BB$1=5,AG1584=5,$BC$1=AH1584),'Data Entry'!H1589,"")</f>
        <v/>
      </c>
      <c r="BJ1584" s="24" t="str">
        <f>IF(AND($BB$1=5,AG1584=5,$BC$1=AH1584),'Data Entry'!I1589,"")</f>
        <v/>
      </c>
      <c r="BK1584" s="24" t="str">
        <f t="shared" si="449"/>
        <v/>
      </c>
      <c r="BL1584" s="24" t="str">
        <f t="shared" si="450"/>
        <v/>
      </c>
      <c r="BM1584" s="24" t="str">
        <f t="shared" si="451"/>
        <v/>
      </c>
      <c r="BN1584" s="24" t="str">
        <f t="shared" si="452"/>
        <v/>
      </c>
    </row>
    <row r="1585" spans="1:66">
      <c r="A1585" s="20"/>
      <c r="B1585" s="20"/>
      <c r="C1585" s="20"/>
      <c r="D1585" s="20"/>
      <c r="E1585" s="20"/>
      <c r="F1585" s="20"/>
      <c r="G1585" s="20"/>
      <c r="H1585" s="20"/>
      <c r="I1585" s="20"/>
      <c r="J1585" s="20"/>
      <c r="K1585" s="20"/>
      <c r="L1585" s="20"/>
      <c r="M1585" s="20"/>
      <c r="N1585" s="20"/>
      <c r="O1585" s="20"/>
      <c r="P1585" s="20"/>
      <c r="Q1585" s="20"/>
      <c r="R1585" s="20"/>
      <c r="S1585" s="20"/>
      <c r="T1585" s="20"/>
      <c r="U1585" s="20"/>
      <c r="V1585" s="20"/>
      <c r="W1585" s="20"/>
      <c r="X1585" s="20"/>
      <c r="Y1585" s="20"/>
      <c r="Z1585" s="20"/>
      <c r="AA1585" s="20"/>
      <c r="AB1585" s="20"/>
      <c r="AC1585" s="20"/>
      <c r="AD1585" s="20"/>
      <c r="AE1585" s="27"/>
      <c r="AF1585" t="str">
        <f>IF(AK1585="","",IF(AK1585&gt;0,COUNT($AG$2:AG1585),""))</f>
        <v/>
      </c>
      <c r="AG1585" s="24">
        <f t="shared" si="435"/>
        <v>5</v>
      </c>
      <c r="AH1585" s="24">
        <f>IF(AND($AJ$1=5),'Data Entry'!C1590,"")</f>
        <v>0</v>
      </c>
      <c r="AI1585" s="24">
        <f>IF(AND($AJ$1=5),'Data Entry'!D1590,"")</f>
        <v>0</v>
      </c>
      <c r="AJ1585" s="24" t="str">
        <f t="shared" si="436"/>
        <v/>
      </c>
      <c r="AK1585" s="24">
        <f>IF(AND($AJ$1=5),'Data Entry'!F1590,"")</f>
        <v>0</v>
      </c>
      <c r="AL1585" s="24" t="str">
        <f t="shared" si="437"/>
        <v/>
      </c>
      <c r="AM1585" s="24">
        <f>IF(AND($AJ$1=5),'Data Entry'!G1590,"")</f>
        <v>0</v>
      </c>
      <c r="AN1585" s="24" t="str">
        <f t="shared" si="438"/>
        <v/>
      </c>
      <c r="AO1585" s="24" t="str">
        <f t="shared" si="439"/>
        <v/>
      </c>
      <c r="AP1585" s="24">
        <f>IF(AND($AJ$1=5),'Data Entry'!E1590,"")</f>
        <v>0</v>
      </c>
      <c r="AQ1585" s="24">
        <f>IF(AND($AJ$1=5),'Data Entry'!H1590,"")</f>
        <v>0</v>
      </c>
      <c r="AR1585" s="24">
        <f>IF(AND($AJ$1=5),'Data Entry'!I1590,"")</f>
        <v>0</v>
      </c>
      <c r="AS1585" s="24" t="str">
        <f t="shared" si="440"/>
        <v/>
      </c>
      <c r="AT1585" s="24" t="str">
        <f t="shared" si="441"/>
        <v/>
      </c>
      <c r="AU1585" s="24" t="str">
        <f t="shared" si="442"/>
        <v/>
      </c>
      <c r="AV1585" s="24" t="str">
        <f t="shared" si="443"/>
        <v/>
      </c>
      <c r="AX1585" t="str">
        <f>IF(BC1585="","",IF(BC1585&gt;0,COUNT($AY$2:AY1585),""))</f>
        <v/>
      </c>
      <c r="AY1585" s="24" t="str">
        <f t="shared" si="444"/>
        <v/>
      </c>
      <c r="AZ1585" s="24" t="str">
        <f>IF(AND($BB$1=5,$BC$1=AH1585),'Data Entry'!C1590,"")</f>
        <v/>
      </c>
      <c r="BA1585" s="24" t="str">
        <f>IF(AND($BB$1=5,AG1585=5,$BC$1=AH1585),'Data Entry'!D1590,"")</f>
        <v/>
      </c>
      <c r="BB1585" s="24" t="str">
        <f t="shared" si="445"/>
        <v/>
      </c>
      <c r="BC1585" s="24" t="str">
        <f>IF(AND($BB$1=5,AG1585=5,$BC$1=AH1585),'Data Entry'!F1590,"")</f>
        <v/>
      </c>
      <c r="BD1585" s="24" t="str">
        <f t="shared" si="446"/>
        <v/>
      </c>
      <c r="BE1585" s="24" t="str">
        <f>IF(AND($BB$1=5,AG1585=5,$BC$1=AH1585),'Data Entry'!G1590,"")</f>
        <v/>
      </c>
      <c r="BF1585" s="24" t="str">
        <f t="shared" si="447"/>
        <v/>
      </c>
      <c r="BG1585" s="24" t="str">
        <f t="shared" si="448"/>
        <v/>
      </c>
      <c r="BH1585" s="24" t="str">
        <f>IF(AND($BB$1=5,AG1585=5,$BC$1=AH1585),'Data Entry'!E1590,"")</f>
        <v/>
      </c>
      <c r="BI1585" s="24" t="str">
        <f>IF(AND($BB$1=5,AG1585=5,$BC$1=AH1585),'Data Entry'!H1590,"")</f>
        <v/>
      </c>
      <c r="BJ1585" s="24" t="str">
        <f>IF(AND($BB$1=5,AG1585=5,$BC$1=AH1585),'Data Entry'!I1590,"")</f>
        <v/>
      </c>
      <c r="BK1585" s="24" t="str">
        <f t="shared" si="449"/>
        <v/>
      </c>
      <c r="BL1585" s="24" t="str">
        <f t="shared" si="450"/>
        <v/>
      </c>
      <c r="BM1585" s="24" t="str">
        <f t="shared" si="451"/>
        <v/>
      </c>
      <c r="BN1585" s="24" t="str">
        <f t="shared" si="452"/>
        <v/>
      </c>
    </row>
    <row r="1586" spans="1:66">
      <c r="A1586" s="20"/>
      <c r="B1586" s="20"/>
      <c r="C1586" s="20"/>
      <c r="D1586" s="20"/>
      <c r="E1586" s="20"/>
      <c r="F1586" s="20"/>
      <c r="G1586" s="20"/>
      <c r="H1586" s="20"/>
      <c r="I1586" s="20"/>
      <c r="J1586" s="20"/>
      <c r="K1586" s="20"/>
      <c r="L1586" s="20"/>
      <c r="M1586" s="20"/>
      <c r="N1586" s="20"/>
      <c r="O1586" s="20"/>
      <c r="P1586" s="20"/>
      <c r="Q1586" s="20"/>
      <c r="R1586" s="20"/>
      <c r="S1586" s="20"/>
      <c r="T1586" s="20"/>
      <c r="U1586" s="20"/>
      <c r="V1586" s="20"/>
      <c r="W1586" s="20"/>
      <c r="X1586" s="20"/>
      <c r="Y1586" s="20"/>
      <c r="Z1586" s="20"/>
      <c r="AA1586" s="20"/>
      <c r="AB1586" s="20"/>
      <c r="AC1586" s="20"/>
      <c r="AD1586" s="20"/>
      <c r="AE1586" s="27"/>
      <c r="AF1586" t="str">
        <f>IF(AK1586="","",IF(AK1586&gt;0,COUNT($AG$2:AG1586),""))</f>
        <v/>
      </c>
      <c r="AG1586" s="24">
        <f t="shared" si="435"/>
        <v>5</v>
      </c>
      <c r="AH1586" s="24">
        <f>IF(AND($AJ$1=5),'Data Entry'!C1591,"")</f>
        <v>0</v>
      </c>
      <c r="AI1586" s="24">
        <f>IF(AND($AJ$1=5),'Data Entry'!D1591,"")</f>
        <v>0</v>
      </c>
      <c r="AJ1586" s="24" t="str">
        <f t="shared" si="436"/>
        <v/>
      </c>
      <c r="AK1586" s="24">
        <f>IF(AND($AJ$1=5),'Data Entry'!F1591,"")</f>
        <v>0</v>
      </c>
      <c r="AL1586" s="24" t="str">
        <f t="shared" si="437"/>
        <v/>
      </c>
      <c r="AM1586" s="24">
        <f>IF(AND($AJ$1=5),'Data Entry'!G1591,"")</f>
        <v>0</v>
      </c>
      <c r="AN1586" s="24" t="str">
        <f t="shared" si="438"/>
        <v/>
      </c>
      <c r="AO1586" s="24" t="str">
        <f t="shared" si="439"/>
        <v/>
      </c>
      <c r="AP1586" s="24">
        <f>IF(AND($AJ$1=5),'Data Entry'!E1591,"")</f>
        <v>0</v>
      </c>
      <c r="AQ1586" s="24">
        <f>IF(AND($AJ$1=5),'Data Entry'!H1591,"")</f>
        <v>0</v>
      </c>
      <c r="AR1586" s="24">
        <f>IF(AND($AJ$1=5),'Data Entry'!I1591,"")</f>
        <v>0</v>
      </c>
      <c r="AS1586" s="24" t="str">
        <f t="shared" si="440"/>
        <v/>
      </c>
      <c r="AT1586" s="24" t="str">
        <f t="shared" si="441"/>
        <v/>
      </c>
      <c r="AU1586" s="24" t="str">
        <f t="shared" si="442"/>
        <v/>
      </c>
      <c r="AV1586" s="24" t="str">
        <f t="shared" si="443"/>
        <v/>
      </c>
      <c r="AX1586" t="str">
        <f>IF(BC1586="","",IF(BC1586&gt;0,COUNT($AY$2:AY1586),""))</f>
        <v/>
      </c>
      <c r="AY1586" s="24" t="str">
        <f t="shared" si="444"/>
        <v/>
      </c>
      <c r="AZ1586" s="24" t="str">
        <f>IF(AND($BB$1=5,$BC$1=AH1586),'Data Entry'!C1591,"")</f>
        <v/>
      </c>
      <c r="BA1586" s="24" t="str">
        <f>IF(AND($BB$1=5,AG1586=5,$BC$1=AH1586),'Data Entry'!D1591,"")</f>
        <v/>
      </c>
      <c r="BB1586" s="24" t="str">
        <f t="shared" si="445"/>
        <v/>
      </c>
      <c r="BC1586" s="24" t="str">
        <f>IF(AND($BB$1=5,AG1586=5,$BC$1=AH1586),'Data Entry'!F1591,"")</f>
        <v/>
      </c>
      <c r="BD1586" s="24" t="str">
        <f t="shared" si="446"/>
        <v/>
      </c>
      <c r="BE1586" s="24" t="str">
        <f>IF(AND($BB$1=5,AG1586=5,$BC$1=AH1586),'Data Entry'!G1591,"")</f>
        <v/>
      </c>
      <c r="BF1586" s="24" t="str">
        <f t="shared" si="447"/>
        <v/>
      </c>
      <c r="BG1586" s="24" t="str">
        <f t="shared" si="448"/>
        <v/>
      </c>
      <c r="BH1586" s="24" t="str">
        <f>IF(AND($BB$1=5,AG1586=5,$BC$1=AH1586),'Data Entry'!E1591,"")</f>
        <v/>
      </c>
      <c r="BI1586" s="24" t="str">
        <f>IF(AND($BB$1=5,AG1586=5,$BC$1=AH1586),'Data Entry'!H1591,"")</f>
        <v/>
      </c>
      <c r="BJ1586" s="24" t="str">
        <f>IF(AND($BB$1=5,AG1586=5,$BC$1=AH1586),'Data Entry'!I1591,"")</f>
        <v/>
      </c>
      <c r="BK1586" s="24" t="str">
        <f t="shared" si="449"/>
        <v/>
      </c>
      <c r="BL1586" s="24" t="str">
        <f t="shared" si="450"/>
        <v/>
      </c>
      <c r="BM1586" s="24" t="str">
        <f t="shared" si="451"/>
        <v/>
      </c>
      <c r="BN1586" s="24" t="str">
        <f t="shared" si="452"/>
        <v/>
      </c>
    </row>
    <row r="1587" spans="1:66">
      <c r="A1587" s="20"/>
      <c r="B1587" s="20"/>
      <c r="C1587" s="20"/>
      <c r="D1587" s="20"/>
      <c r="E1587" s="20"/>
      <c r="F1587" s="20"/>
      <c r="G1587" s="20"/>
      <c r="H1587" s="20"/>
      <c r="I1587" s="20"/>
      <c r="J1587" s="20"/>
      <c r="K1587" s="20"/>
      <c r="L1587" s="20"/>
      <c r="M1587" s="20"/>
      <c r="N1587" s="20"/>
      <c r="O1587" s="20"/>
      <c r="P1587" s="20"/>
      <c r="Q1587" s="20"/>
      <c r="R1587" s="20"/>
      <c r="S1587" s="20"/>
      <c r="T1587" s="20"/>
      <c r="U1587" s="20"/>
      <c r="V1587" s="20"/>
      <c r="W1587" s="20"/>
      <c r="X1587" s="20"/>
      <c r="Y1587" s="20"/>
      <c r="Z1587" s="20"/>
      <c r="AA1587" s="20"/>
      <c r="AB1587" s="20"/>
      <c r="AC1587" s="20"/>
      <c r="AD1587" s="20"/>
      <c r="AE1587" s="27"/>
      <c r="AF1587" t="str">
        <f>IF(AK1587="","",IF(AK1587&gt;0,COUNT($AG$2:AG1587),""))</f>
        <v/>
      </c>
      <c r="AG1587" s="24">
        <f t="shared" si="435"/>
        <v>5</v>
      </c>
      <c r="AH1587" s="24">
        <f>IF(AND($AJ$1=5),'Data Entry'!C1592,"")</f>
        <v>0</v>
      </c>
      <c r="AI1587" s="24">
        <f>IF(AND($AJ$1=5),'Data Entry'!D1592,"")</f>
        <v>0</v>
      </c>
      <c r="AJ1587" s="24" t="str">
        <f t="shared" si="436"/>
        <v/>
      </c>
      <c r="AK1587" s="24">
        <f>IF(AND($AJ$1=5),'Data Entry'!F1592,"")</f>
        <v>0</v>
      </c>
      <c r="AL1587" s="24" t="str">
        <f t="shared" si="437"/>
        <v/>
      </c>
      <c r="AM1587" s="24">
        <f>IF(AND($AJ$1=5),'Data Entry'!G1592,"")</f>
        <v>0</v>
      </c>
      <c r="AN1587" s="24" t="str">
        <f t="shared" si="438"/>
        <v/>
      </c>
      <c r="AO1587" s="24" t="str">
        <f t="shared" si="439"/>
        <v/>
      </c>
      <c r="AP1587" s="24">
        <f>IF(AND($AJ$1=5),'Data Entry'!E1592,"")</f>
        <v>0</v>
      </c>
      <c r="AQ1587" s="24">
        <f>IF(AND($AJ$1=5),'Data Entry'!H1592,"")</f>
        <v>0</v>
      </c>
      <c r="AR1587" s="24">
        <f>IF(AND($AJ$1=5),'Data Entry'!I1592,"")</f>
        <v>0</v>
      </c>
      <c r="AS1587" s="24" t="str">
        <f t="shared" si="440"/>
        <v/>
      </c>
      <c r="AT1587" s="24" t="str">
        <f t="shared" si="441"/>
        <v/>
      </c>
      <c r="AU1587" s="24" t="str">
        <f t="shared" si="442"/>
        <v/>
      </c>
      <c r="AV1587" s="24" t="str">
        <f t="shared" si="443"/>
        <v/>
      </c>
      <c r="AX1587" t="str">
        <f>IF(BC1587="","",IF(BC1587&gt;0,COUNT($AY$2:AY1587),""))</f>
        <v/>
      </c>
      <c r="AY1587" s="24" t="str">
        <f t="shared" si="444"/>
        <v/>
      </c>
      <c r="AZ1587" s="24" t="str">
        <f>IF(AND($BB$1=5,$BC$1=AH1587),'Data Entry'!C1592,"")</f>
        <v/>
      </c>
      <c r="BA1587" s="24" t="str">
        <f>IF(AND($BB$1=5,AG1587=5,$BC$1=AH1587),'Data Entry'!D1592,"")</f>
        <v/>
      </c>
      <c r="BB1587" s="24" t="str">
        <f t="shared" si="445"/>
        <v/>
      </c>
      <c r="BC1587" s="24" t="str">
        <f>IF(AND($BB$1=5,AG1587=5,$BC$1=AH1587),'Data Entry'!F1592,"")</f>
        <v/>
      </c>
      <c r="BD1587" s="24" t="str">
        <f t="shared" si="446"/>
        <v/>
      </c>
      <c r="BE1587" s="24" t="str">
        <f>IF(AND($BB$1=5,AG1587=5,$BC$1=AH1587),'Data Entry'!G1592,"")</f>
        <v/>
      </c>
      <c r="BF1587" s="24" t="str">
        <f t="shared" si="447"/>
        <v/>
      </c>
      <c r="BG1587" s="24" t="str">
        <f t="shared" si="448"/>
        <v/>
      </c>
      <c r="BH1587" s="24" t="str">
        <f>IF(AND($BB$1=5,AG1587=5,$BC$1=AH1587),'Data Entry'!E1592,"")</f>
        <v/>
      </c>
      <c r="BI1587" s="24" t="str">
        <f>IF(AND($BB$1=5,AG1587=5,$BC$1=AH1587),'Data Entry'!H1592,"")</f>
        <v/>
      </c>
      <c r="BJ1587" s="24" t="str">
        <f>IF(AND($BB$1=5,AG1587=5,$BC$1=AH1587),'Data Entry'!I1592,"")</f>
        <v/>
      </c>
      <c r="BK1587" s="24" t="str">
        <f t="shared" si="449"/>
        <v/>
      </c>
      <c r="BL1587" s="24" t="str">
        <f t="shared" si="450"/>
        <v/>
      </c>
      <c r="BM1587" s="24" t="str">
        <f t="shared" si="451"/>
        <v/>
      </c>
      <c r="BN1587" s="24" t="str">
        <f t="shared" si="452"/>
        <v/>
      </c>
    </row>
    <row r="1588" spans="1:66">
      <c r="A1588" s="20"/>
      <c r="B1588" s="20"/>
      <c r="C1588" s="20"/>
      <c r="D1588" s="20"/>
      <c r="E1588" s="20"/>
      <c r="F1588" s="20"/>
      <c r="G1588" s="20"/>
      <c r="H1588" s="20"/>
      <c r="I1588" s="20"/>
      <c r="J1588" s="20"/>
      <c r="K1588" s="20"/>
      <c r="L1588" s="20"/>
      <c r="M1588" s="20"/>
      <c r="N1588" s="20"/>
      <c r="O1588" s="20"/>
      <c r="P1588" s="20"/>
      <c r="Q1588" s="20"/>
      <c r="R1588" s="20"/>
      <c r="S1588" s="20"/>
      <c r="T1588" s="20"/>
      <c r="U1588" s="20"/>
      <c r="V1588" s="20"/>
      <c r="W1588" s="20"/>
      <c r="X1588" s="20"/>
      <c r="Y1588" s="20"/>
      <c r="Z1588" s="20"/>
      <c r="AA1588" s="20"/>
      <c r="AB1588" s="20"/>
      <c r="AC1588" s="20"/>
      <c r="AD1588" s="20"/>
      <c r="AE1588" s="27"/>
      <c r="AF1588" t="str">
        <f>IF(AK1588="","",IF(AK1588&gt;0,COUNT($AG$2:AG1588),""))</f>
        <v/>
      </c>
      <c r="AG1588" s="24">
        <f t="shared" si="435"/>
        <v>5</v>
      </c>
      <c r="AH1588" s="24">
        <f>IF(AND($AJ$1=5),'Data Entry'!C1593,"")</f>
        <v>0</v>
      </c>
      <c r="AI1588" s="24">
        <f>IF(AND($AJ$1=5),'Data Entry'!D1593,"")</f>
        <v>0</v>
      </c>
      <c r="AJ1588" s="24" t="str">
        <f t="shared" si="436"/>
        <v/>
      </c>
      <c r="AK1588" s="24">
        <f>IF(AND($AJ$1=5),'Data Entry'!F1593,"")</f>
        <v>0</v>
      </c>
      <c r="AL1588" s="24" t="str">
        <f t="shared" si="437"/>
        <v/>
      </c>
      <c r="AM1588" s="24">
        <f>IF(AND($AJ$1=5),'Data Entry'!G1593,"")</f>
        <v>0</v>
      </c>
      <c r="AN1588" s="24" t="str">
        <f t="shared" si="438"/>
        <v/>
      </c>
      <c r="AO1588" s="24" t="str">
        <f t="shared" si="439"/>
        <v/>
      </c>
      <c r="AP1588" s="24">
        <f>IF(AND($AJ$1=5),'Data Entry'!E1593,"")</f>
        <v>0</v>
      </c>
      <c r="AQ1588" s="24">
        <f>IF(AND($AJ$1=5),'Data Entry'!H1593,"")</f>
        <v>0</v>
      </c>
      <c r="AR1588" s="24">
        <f>IF(AND($AJ$1=5),'Data Entry'!I1593,"")</f>
        <v>0</v>
      </c>
      <c r="AS1588" s="24" t="str">
        <f t="shared" si="440"/>
        <v/>
      </c>
      <c r="AT1588" s="24" t="str">
        <f t="shared" si="441"/>
        <v/>
      </c>
      <c r="AU1588" s="24" t="str">
        <f t="shared" si="442"/>
        <v/>
      </c>
      <c r="AV1588" s="24" t="str">
        <f t="shared" si="443"/>
        <v/>
      </c>
      <c r="AX1588" t="str">
        <f>IF(BC1588="","",IF(BC1588&gt;0,COUNT($AY$2:AY1588),""))</f>
        <v/>
      </c>
      <c r="AY1588" s="24" t="str">
        <f t="shared" si="444"/>
        <v/>
      </c>
      <c r="AZ1588" s="24" t="str">
        <f>IF(AND($BB$1=5,$BC$1=AH1588),'Data Entry'!C1593,"")</f>
        <v/>
      </c>
      <c r="BA1588" s="24" t="str">
        <f>IF(AND($BB$1=5,AG1588=5,$BC$1=AH1588),'Data Entry'!D1593,"")</f>
        <v/>
      </c>
      <c r="BB1588" s="24" t="str">
        <f t="shared" si="445"/>
        <v/>
      </c>
      <c r="BC1588" s="24" t="str">
        <f>IF(AND($BB$1=5,AG1588=5,$BC$1=AH1588),'Data Entry'!F1593,"")</f>
        <v/>
      </c>
      <c r="BD1588" s="24" t="str">
        <f t="shared" si="446"/>
        <v/>
      </c>
      <c r="BE1588" s="24" t="str">
        <f>IF(AND($BB$1=5,AG1588=5,$BC$1=AH1588),'Data Entry'!G1593,"")</f>
        <v/>
      </c>
      <c r="BF1588" s="24" t="str">
        <f t="shared" si="447"/>
        <v/>
      </c>
      <c r="BG1588" s="24" t="str">
        <f t="shared" si="448"/>
        <v/>
      </c>
      <c r="BH1588" s="24" t="str">
        <f>IF(AND($BB$1=5,AG1588=5,$BC$1=AH1588),'Data Entry'!E1593,"")</f>
        <v/>
      </c>
      <c r="BI1588" s="24" t="str">
        <f>IF(AND($BB$1=5,AG1588=5,$BC$1=AH1588),'Data Entry'!H1593,"")</f>
        <v/>
      </c>
      <c r="BJ1588" s="24" t="str">
        <f>IF(AND($BB$1=5,AG1588=5,$BC$1=AH1588),'Data Entry'!I1593,"")</f>
        <v/>
      </c>
      <c r="BK1588" s="24" t="str">
        <f t="shared" si="449"/>
        <v/>
      </c>
      <c r="BL1588" s="24" t="str">
        <f t="shared" si="450"/>
        <v/>
      </c>
      <c r="BM1588" s="24" t="str">
        <f t="shared" si="451"/>
        <v/>
      </c>
      <c r="BN1588" s="24" t="str">
        <f t="shared" si="452"/>
        <v/>
      </c>
    </row>
    <row r="1589" spans="1:66">
      <c r="A1589" s="20"/>
      <c r="B1589" s="20"/>
      <c r="C1589" s="20"/>
      <c r="D1589" s="20"/>
      <c r="E1589" s="20"/>
      <c r="F1589" s="20"/>
      <c r="G1589" s="20"/>
      <c r="H1589" s="20"/>
      <c r="I1589" s="20"/>
      <c r="J1589" s="20"/>
      <c r="K1589" s="20"/>
      <c r="L1589" s="20"/>
      <c r="M1589" s="20"/>
      <c r="N1589" s="20"/>
      <c r="O1589" s="20"/>
      <c r="P1589" s="20"/>
      <c r="Q1589" s="20"/>
      <c r="R1589" s="20"/>
      <c r="S1589" s="20"/>
      <c r="T1589" s="20"/>
      <c r="U1589" s="20"/>
      <c r="V1589" s="20"/>
      <c r="W1589" s="20"/>
      <c r="X1589" s="20"/>
      <c r="Y1589" s="20"/>
      <c r="Z1589" s="20"/>
      <c r="AA1589" s="20"/>
      <c r="AB1589" s="20"/>
      <c r="AC1589" s="20"/>
      <c r="AD1589" s="20"/>
      <c r="AE1589" s="27"/>
      <c r="AF1589" t="str">
        <f>IF(AK1589="","",IF(AK1589&gt;0,COUNT($AG$2:AG1589),""))</f>
        <v/>
      </c>
      <c r="AG1589" s="24">
        <f t="shared" si="435"/>
        <v>5</v>
      </c>
      <c r="AH1589" s="24">
        <f>IF(AND($AJ$1=5),'Data Entry'!C1594,"")</f>
        <v>0</v>
      </c>
      <c r="AI1589" s="24">
        <f>IF(AND($AJ$1=5),'Data Entry'!D1594,"")</f>
        <v>0</v>
      </c>
      <c r="AJ1589" s="24" t="str">
        <f t="shared" si="436"/>
        <v/>
      </c>
      <c r="AK1589" s="24">
        <f>IF(AND($AJ$1=5),'Data Entry'!F1594,"")</f>
        <v>0</v>
      </c>
      <c r="AL1589" s="24" t="str">
        <f t="shared" si="437"/>
        <v/>
      </c>
      <c r="AM1589" s="24">
        <f>IF(AND($AJ$1=5),'Data Entry'!G1594,"")</f>
        <v>0</v>
      </c>
      <c r="AN1589" s="24" t="str">
        <f t="shared" si="438"/>
        <v/>
      </c>
      <c r="AO1589" s="24" t="str">
        <f t="shared" si="439"/>
        <v/>
      </c>
      <c r="AP1589" s="24">
        <f>IF(AND($AJ$1=5),'Data Entry'!E1594,"")</f>
        <v>0</v>
      </c>
      <c r="AQ1589" s="24">
        <f>IF(AND($AJ$1=5),'Data Entry'!H1594,"")</f>
        <v>0</v>
      </c>
      <c r="AR1589" s="24">
        <f>IF(AND($AJ$1=5),'Data Entry'!I1594,"")</f>
        <v>0</v>
      </c>
      <c r="AS1589" s="24" t="str">
        <f t="shared" si="440"/>
        <v/>
      </c>
      <c r="AT1589" s="24" t="str">
        <f t="shared" si="441"/>
        <v/>
      </c>
      <c r="AU1589" s="24" t="str">
        <f t="shared" si="442"/>
        <v/>
      </c>
      <c r="AV1589" s="24" t="str">
        <f t="shared" si="443"/>
        <v/>
      </c>
      <c r="AX1589" t="str">
        <f>IF(BC1589="","",IF(BC1589&gt;0,COUNT($AY$2:AY1589),""))</f>
        <v/>
      </c>
      <c r="AY1589" s="24" t="str">
        <f t="shared" si="444"/>
        <v/>
      </c>
      <c r="AZ1589" s="24" t="str">
        <f>IF(AND($BB$1=5,$BC$1=AH1589),'Data Entry'!C1594,"")</f>
        <v/>
      </c>
      <c r="BA1589" s="24" t="str">
        <f>IF(AND($BB$1=5,AG1589=5,$BC$1=AH1589),'Data Entry'!D1594,"")</f>
        <v/>
      </c>
      <c r="BB1589" s="24" t="str">
        <f t="shared" si="445"/>
        <v/>
      </c>
      <c r="BC1589" s="24" t="str">
        <f>IF(AND($BB$1=5,AG1589=5,$BC$1=AH1589),'Data Entry'!F1594,"")</f>
        <v/>
      </c>
      <c r="BD1589" s="24" t="str">
        <f t="shared" si="446"/>
        <v/>
      </c>
      <c r="BE1589" s="24" t="str">
        <f>IF(AND($BB$1=5,AG1589=5,$BC$1=AH1589),'Data Entry'!G1594,"")</f>
        <v/>
      </c>
      <c r="BF1589" s="24" t="str">
        <f t="shared" si="447"/>
        <v/>
      </c>
      <c r="BG1589" s="24" t="str">
        <f t="shared" si="448"/>
        <v/>
      </c>
      <c r="BH1589" s="24" t="str">
        <f>IF(AND($BB$1=5,AG1589=5,$BC$1=AH1589),'Data Entry'!E1594,"")</f>
        <v/>
      </c>
      <c r="BI1589" s="24" t="str">
        <f>IF(AND($BB$1=5,AG1589=5,$BC$1=AH1589),'Data Entry'!H1594,"")</f>
        <v/>
      </c>
      <c r="BJ1589" s="24" t="str">
        <f>IF(AND($BB$1=5,AG1589=5,$BC$1=AH1589),'Data Entry'!I1594,"")</f>
        <v/>
      </c>
      <c r="BK1589" s="24" t="str">
        <f t="shared" si="449"/>
        <v/>
      </c>
      <c r="BL1589" s="24" t="str">
        <f t="shared" si="450"/>
        <v/>
      </c>
      <c r="BM1589" s="24" t="str">
        <f t="shared" si="451"/>
        <v/>
      </c>
      <c r="BN1589" s="24" t="str">
        <f t="shared" si="452"/>
        <v/>
      </c>
    </row>
    <row r="1590" spans="1:66">
      <c r="A1590" s="20"/>
      <c r="B1590" s="20"/>
      <c r="C1590" s="20"/>
      <c r="D1590" s="20"/>
      <c r="E1590" s="20"/>
      <c r="F1590" s="20"/>
      <c r="G1590" s="20"/>
      <c r="H1590" s="20"/>
      <c r="I1590" s="20"/>
      <c r="J1590" s="20"/>
      <c r="K1590" s="20"/>
      <c r="L1590" s="20"/>
      <c r="M1590" s="20"/>
      <c r="N1590" s="20"/>
      <c r="O1590" s="20"/>
      <c r="P1590" s="20"/>
      <c r="Q1590" s="20"/>
      <c r="R1590" s="20"/>
      <c r="S1590" s="20"/>
      <c r="T1590" s="20"/>
      <c r="U1590" s="20"/>
      <c r="V1590" s="20"/>
      <c r="W1590" s="20"/>
      <c r="X1590" s="20"/>
      <c r="Y1590" s="20"/>
      <c r="Z1590" s="20"/>
      <c r="AA1590" s="20"/>
      <c r="AB1590" s="20"/>
      <c r="AC1590" s="20"/>
      <c r="AD1590" s="20"/>
      <c r="AE1590" s="27"/>
      <c r="AF1590" t="str">
        <f>IF(AK1590="","",IF(AK1590&gt;0,COUNT($AG$2:AG1590),""))</f>
        <v/>
      </c>
      <c r="AG1590" s="24">
        <f t="shared" si="435"/>
        <v>5</v>
      </c>
      <c r="AH1590" s="24">
        <f>IF(AND($AJ$1=5),'Data Entry'!C1595,"")</f>
        <v>0</v>
      </c>
      <c r="AI1590" s="24">
        <f>IF(AND($AJ$1=5),'Data Entry'!D1595,"")</f>
        <v>0</v>
      </c>
      <c r="AJ1590" s="24" t="str">
        <f t="shared" si="436"/>
        <v/>
      </c>
      <c r="AK1590" s="24">
        <f>IF(AND($AJ$1=5),'Data Entry'!F1595,"")</f>
        <v>0</v>
      </c>
      <c r="AL1590" s="24" t="str">
        <f t="shared" si="437"/>
        <v/>
      </c>
      <c r="AM1590" s="24">
        <f>IF(AND($AJ$1=5),'Data Entry'!G1595,"")</f>
        <v>0</v>
      </c>
      <c r="AN1590" s="24" t="str">
        <f t="shared" si="438"/>
        <v/>
      </c>
      <c r="AO1590" s="24" t="str">
        <f t="shared" si="439"/>
        <v/>
      </c>
      <c r="AP1590" s="24">
        <f>IF(AND($AJ$1=5),'Data Entry'!E1595,"")</f>
        <v>0</v>
      </c>
      <c r="AQ1590" s="24">
        <f>IF(AND($AJ$1=5),'Data Entry'!H1595,"")</f>
        <v>0</v>
      </c>
      <c r="AR1590" s="24">
        <f>IF(AND($AJ$1=5),'Data Entry'!I1595,"")</f>
        <v>0</v>
      </c>
      <c r="AS1590" s="24" t="str">
        <f t="shared" si="440"/>
        <v/>
      </c>
      <c r="AT1590" s="24" t="str">
        <f t="shared" si="441"/>
        <v/>
      </c>
      <c r="AU1590" s="24" t="str">
        <f t="shared" si="442"/>
        <v/>
      </c>
      <c r="AV1590" s="24" t="str">
        <f t="shared" si="443"/>
        <v/>
      </c>
      <c r="AX1590" t="str">
        <f>IF(BC1590="","",IF(BC1590&gt;0,COUNT($AY$2:AY1590),""))</f>
        <v/>
      </c>
      <c r="AY1590" s="24" t="str">
        <f t="shared" si="444"/>
        <v/>
      </c>
      <c r="AZ1590" s="24" t="str">
        <f>IF(AND($BB$1=5,$BC$1=AH1590),'Data Entry'!C1595,"")</f>
        <v/>
      </c>
      <c r="BA1590" s="24" t="str">
        <f>IF(AND($BB$1=5,AG1590=5,$BC$1=AH1590),'Data Entry'!D1595,"")</f>
        <v/>
      </c>
      <c r="BB1590" s="24" t="str">
        <f t="shared" si="445"/>
        <v/>
      </c>
      <c r="BC1590" s="24" t="str">
        <f>IF(AND($BB$1=5,AG1590=5,$BC$1=AH1590),'Data Entry'!F1595,"")</f>
        <v/>
      </c>
      <c r="BD1590" s="24" t="str">
        <f t="shared" si="446"/>
        <v/>
      </c>
      <c r="BE1590" s="24" t="str">
        <f>IF(AND($BB$1=5,AG1590=5,$BC$1=AH1590),'Data Entry'!G1595,"")</f>
        <v/>
      </c>
      <c r="BF1590" s="24" t="str">
        <f t="shared" si="447"/>
        <v/>
      </c>
      <c r="BG1590" s="24" t="str">
        <f t="shared" si="448"/>
        <v/>
      </c>
      <c r="BH1590" s="24" t="str">
        <f>IF(AND($BB$1=5,AG1590=5,$BC$1=AH1590),'Data Entry'!E1595,"")</f>
        <v/>
      </c>
      <c r="BI1590" s="24" t="str">
        <f>IF(AND($BB$1=5,AG1590=5,$BC$1=AH1590),'Data Entry'!H1595,"")</f>
        <v/>
      </c>
      <c r="BJ1590" s="24" t="str">
        <f>IF(AND($BB$1=5,AG1590=5,$BC$1=AH1590),'Data Entry'!I1595,"")</f>
        <v/>
      </c>
      <c r="BK1590" s="24" t="str">
        <f t="shared" si="449"/>
        <v/>
      </c>
      <c r="BL1590" s="24" t="str">
        <f t="shared" si="450"/>
        <v/>
      </c>
      <c r="BM1590" s="24" t="str">
        <f t="shared" si="451"/>
        <v/>
      </c>
      <c r="BN1590" s="24" t="str">
        <f t="shared" si="452"/>
        <v/>
      </c>
    </row>
    <row r="1591" spans="1:66">
      <c r="A1591" s="20"/>
      <c r="B1591" s="20"/>
      <c r="C1591" s="20"/>
      <c r="D1591" s="20"/>
      <c r="E1591" s="20"/>
      <c r="F1591" s="20"/>
      <c r="G1591" s="20"/>
      <c r="H1591" s="20"/>
      <c r="I1591" s="20"/>
      <c r="J1591" s="20"/>
      <c r="K1591" s="20"/>
      <c r="L1591" s="20"/>
      <c r="M1591" s="20"/>
      <c r="N1591" s="20"/>
      <c r="O1591" s="20"/>
      <c r="P1591" s="20"/>
      <c r="Q1591" s="20"/>
      <c r="R1591" s="20"/>
      <c r="S1591" s="20"/>
      <c r="T1591" s="20"/>
      <c r="U1591" s="20"/>
      <c r="V1591" s="20"/>
      <c r="W1591" s="20"/>
      <c r="X1591" s="20"/>
      <c r="Y1591" s="20"/>
      <c r="Z1591" s="20"/>
      <c r="AA1591" s="20"/>
      <c r="AB1591" s="20"/>
      <c r="AC1591" s="20"/>
      <c r="AD1591" s="20"/>
      <c r="AE1591" s="27"/>
      <c r="AF1591" t="str">
        <f>IF(AK1591="","",IF(AK1591&gt;0,COUNT($AG$2:AG1591),""))</f>
        <v/>
      </c>
      <c r="AG1591" s="24">
        <f t="shared" si="435"/>
        <v>5</v>
      </c>
      <c r="AH1591" s="24">
        <f>IF(AND($AJ$1=5),'Data Entry'!C1596,"")</f>
        <v>0</v>
      </c>
      <c r="AI1591" s="24">
        <f>IF(AND($AJ$1=5),'Data Entry'!D1596,"")</f>
        <v>0</v>
      </c>
      <c r="AJ1591" s="24" t="str">
        <f t="shared" si="436"/>
        <v/>
      </c>
      <c r="AK1591" s="24">
        <f>IF(AND($AJ$1=5),'Data Entry'!F1596,"")</f>
        <v>0</v>
      </c>
      <c r="AL1591" s="24" t="str">
        <f t="shared" si="437"/>
        <v/>
      </c>
      <c r="AM1591" s="24">
        <f>IF(AND($AJ$1=5),'Data Entry'!G1596,"")</f>
        <v>0</v>
      </c>
      <c r="AN1591" s="24" t="str">
        <f t="shared" si="438"/>
        <v/>
      </c>
      <c r="AO1591" s="24" t="str">
        <f t="shared" si="439"/>
        <v/>
      </c>
      <c r="AP1591" s="24">
        <f>IF(AND($AJ$1=5),'Data Entry'!E1596,"")</f>
        <v>0</v>
      </c>
      <c r="AQ1591" s="24">
        <f>IF(AND($AJ$1=5),'Data Entry'!H1596,"")</f>
        <v>0</v>
      </c>
      <c r="AR1591" s="24">
        <f>IF(AND($AJ$1=5),'Data Entry'!I1596,"")</f>
        <v>0</v>
      </c>
      <c r="AS1591" s="24" t="str">
        <f t="shared" si="440"/>
        <v/>
      </c>
      <c r="AT1591" s="24" t="str">
        <f t="shared" si="441"/>
        <v/>
      </c>
      <c r="AU1591" s="24" t="str">
        <f t="shared" si="442"/>
        <v/>
      </c>
      <c r="AV1591" s="24" t="str">
        <f t="shared" si="443"/>
        <v/>
      </c>
      <c r="AX1591" t="str">
        <f>IF(BC1591="","",IF(BC1591&gt;0,COUNT($AY$2:AY1591),""))</f>
        <v/>
      </c>
      <c r="AY1591" s="24" t="str">
        <f t="shared" si="444"/>
        <v/>
      </c>
      <c r="AZ1591" s="24" t="str">
        <f>IF(AND($BB$1=5,$BC$1=AH1591),'Data Entry'!C1596,"")</f>
        <v/>
      </c>
      <c r="BA1591" s="24" t="str">
        <f>IF(AND($BB$1=5,AG1591=5,$BC$1=AH1591),'Data Entry'!D1596,"")</f>
        <v/>
      </c>
      <c r="BB1591" s="24" t="str">
        <f t="shared" si="445"/>
        <v/>
      </c>
      <c r="BC1591" s="24" t="str">
        <f>IF(AND($BB$1=5,AG1591=5,$BC$1=AH1591),'Data Entry'!F1596,"")</f>
        <v/>
      </c>
      <c r="BD1591" s="24" t="str">
        <f t="shared" si="446"/>
        <v/>
      </c>
      <c r="BE1591" s="24" t="str">
        <f>IF(AND($BB$1=5,AG1591=5,$BC$1=AH1591),'Data Entry'!G1596,"")</f>
        <v/>
      </c>
      <c r="BF1591" s="24" t="str">
        <f t="shared" si="447"/>
        <v/>
      </c>
      <c r="BG1591" s="24" t="str">
        <f t="shared" si="448"/>
        <v/>
      </c>
      <c r="BH1591" s="24" t="str">
        <f>IF(AND($BB$1=5,AG1591=5,$BC$1=AH1591),'Data Entry'!E1596,"")</f>
        <v/>
      </c>
      <c r="BI1591" s="24" t="str">
        <f>IF(AND($BB$1=5,AG1591=5,$BC$1=AH1591),'Data Entry'!H1596,"")</f>
        <v/>
      </c>
      <c r="BJ1591" s="24" t="str">
        <f>IF(AND($BB$1=5,AG1591=5,$BC$1=AH1591),'Data Entry'!I1596,"")</f>
        <v/>
      </c>
      <c r="BK1591" s="24" t="str">
        <f t="shared" si="449"/>
        <v/>
      </c>
      <c r="BL1591" s="24" t="str">
        <f t="shared" si="450"/>
        <v/>
      </c>
      <c r="BM1591" s="24" t="str">
        <f t="shared" si="451"/>
        <v/>
      </c>
      <c r="BN1591" s="24" t="str">
        <f t="shared" si="452"/>
        <v/>
      </c>
    </row>
    <row r="1592" spans="1:66">
      <c r="A1592" s="20"/>
      <c r="B1592" s="20"/>
      <c r="C1592" s="20"/>
      <c r="D1592" s="20"/>
      <c r="E1592" s="20"/>
      <c r="F1592" s="20"/>
      <c r="G1592" s="20"/>
      <c r="H1592" s="20"/>
      <c r="I1592" s="20"/>
      <c r="J1592" s="20"/>
      <c r="K1592" s="20"/>
      <c r="L1592" s="20"/>
      <c r="M1592" s="20"/>
      <c r="N1592" s="20"/>
      <c r="O1592" s="20"/>
      <c r="P1592" s="20"/>
      <c r="Q1592" s="20"/>
      <c r="R1592" s="20"/>
      <c r="S1592" s="20"/>
      <c r="T1592" s="20"/>
      <c r="U1592" s="20"/>
      <c r="V1592" s="20"/>
      <c r="W1592" s="20"/>
      <c r="X1592" s="20"/>
      <c r="Y1592" s="20"/>
      <c r="Z1592" s="20"/>
      <c r="AA1592" s="20"/>
      <c r="AB1592" s="20"/>
      <c r="AC1592" s="20"/>
      <c r="AD1592" s="20"/>
      <c r="AE1592" s="27"/>
      <c r="AF1592" t="str">
        <f>IF(AK1592="","",IF(AK1592&gt;0,COUNT($AG$2:AG1592),""))</f>
        <v/>
      </c>
      <c r="AG1592" s="24">
        <f t="shared" si="435"/>
        <v>5</v>
      </c>
      <c r="AH1592" s="24">
        <f>IF(AND($AJ$1=5),'Data Entry'!C1597,"")</f>
        <v>0</v>
      </c>
      <c r="AI1592" s="24">
        <f>IF(AND($AJ$1=5),'Data Entry'!D1597,"")</f>
        <v>0</v>
      </c>
      <c r="AJ1592" s="24" t="str">
        <f t="shared" si="436"/>
        <v/>
      </c>
      <c r="AK1592" s="24">
        <f>IF(AND($AJ$1=5),'Data Entry'!F1597,"")</f>
        <v>0</v>
      </c>
      <c r="AL1592" s="24" t="str">
        <f t="shared" si="437"/>
        <v/>
      </c>
      <c r="AM1592" s="24">
        <f>IF(AND($AJ$1=5),'Data Entry'!G1597,"")</f>
        <v>0</v>
      </c>
      <c r="AN1592" s="24" t="str">
        <f t="shared" si="438"/>
        <v/>
      </c>
      <c r="AO1592" s="24" t="str">
        <f t="shared" si="439"/>
        <v/>
      </c>
      <c r="AP1592" s="24">
        <f>IF(AND($AJ$1=5),'Data Entry'!E1597,"")</f>
        <v>0</v>
      </c>
      <c r="AQ1592" s="24">
        <f>IF(AND($AJ$1=5),'Data Entry'!H1597,"")</f>
        <v>0</v>
      </c>
      <c r="AR1592" s="24">
        <f>IF(AND($AJ$1=5),'Data Entry'!I1597,"")</f>
        <v>0</v>
      </c>
      <c r="AS1592" s="24" t="str">
        <f t="shared" si="440"/>
        <v/>
      </c>
      <c r="AT1592" s="24" t="str">
        <f t="shared" si="441"/>
        <v/>
      </c>
      <c r="AU1592" s="24" t="str">
        <f t="shared" si="442"/>
        <v/>
      </c>
      <c r="AV1592" s="24" t="str">
        <f t="shared" si="443"/>
        <v/>
      </c>
      <c r="AX1592" t="str">
        <f>IF(BC1592="","",IF(BC1592&gt;0,COUNT($AY$2:AY1592),""))</f>
        <v/>
      </c>
      <c r="AY1592" s="24" t="str">
        <f t="shared" si="444"/>
        <v/>
      </c>
      <c r="AZ1592" s="24" t="str">
        <f>IF(AND($BB$1=5,$BC$1=AH1592),'Data Entry'!C1597,"")</f>
        <v/>
      </c>
      <c r="BA1592" s="24" t="str">
        <f>IF(AND($BB$1=5,AG1592=5,$BC$1=AH1592),'Data Entry'!D1597,"")</f>
        <v/>
      </c>
      <c r="BB1592" s="24" t="str">
        <f t="shared" si="445"/>
        <v/>
      </c>
      <c r="BC1592" s="24" t="str">
        <f>IF(AND($BB$1=5,AG1592=5,$BC$1=AH1592),'Data Entry'!F1597,"")</f>
        <v/>
      </c>
      <c r="BD1592" s="24" t="str">
        <f t="shared" si="446"/>
        <v/>
      </c>
      <c r="BE1592" s="24" t="str">
        <f>IF(AND($BB$1=5,AG1592=5,$BC$1=AH1592),'Data Entry'!G1597,"")</f>
        <v/>
      </c>
      <c r="BF1592" s="24" t="str">
        <f t="shared" si="447"/>
        <v/>
      </c>
      <c r="BG1592" s="24" t="str">
        <f t="shared" si="448"/>
        <v/>
      </c>
      <c r="BH1592" s="24" t="str">
        <f>IF(AND($BB$1=5,AG1592=5,$BC$1=AH1592),'Data Entry'!E1597,"")</f>
        <v/>
      </c>
      <c r="BI1592" s="24" t="str">
        <f>IF(AND($BB$1=5,AG1592=5,$BC$1=AH1592),'Data Entry'!H1597,"")</f>
        <v/>
      </c>
      <c r="BJ1592" s="24" t="str">
        <f>IF(AND($BB$1=5,AG1592=5,$BC$1=AH1592),'Data Entry'!I1597,"")</f>
        <v/>
      </c>
      <c r="BK1592" s="24" t="str">
        <f t="shared" si="449"/>
        <v/>
      </c>
      <c r="BL1592" s="24" t="str">
        <f t="shared" si="450"/>
        <v/>
      </c>
      <c r="BM1592" s="24" t="str">
        <f t="shared" si="451"/>
        <v/>
      </c>
      <c r="BN1592" s="24" t="str">
        <f t="shared" si="452"/>
        <v/>
      </c>
    </row>
    <row r="1593" spans="1:66">
      <c r="A1593" s="20"/>
      <c r="B1593" s="20"/>
      <c r="C1593" s="20"/>
      <c r="D1593" s="20"/>
      <c r="E1593" s="20"/>
      <c r="F1593" s="20"/>
      <c r="G1593" s="20"/>
      <c r="H1593" s="20"/>
      <c r="I1593" s="20"/>
      <c r="J1593" s="20"/>
      <c r="K1593" s="20"/>
      <c r="L1593" s="20"/>
      <c r="M1593" s="20"/>
      <c r="N1593" s="20"/>
      <c r="O1593" s="20"/>
      <c r="P1593" s="20"/>
      <c r="Q1593" s="20"/>
      <c r="R1593" s="20"/>
      <c r="S1593" s="20"/>
      <c r="T1593" s="20"/>
      <c r="U1593" s="20"/>
      <c r="V1593" s="20"/>
      <c r="W1593" s="20"/>
      <c r="X1593" s="20"/>
      <c r="Y1593" s="20"/>
      <c r="Z1593" s="20"/>
      <c r="AA1593" s="20"/>
      <c r="AB1593" s="20"/>
      <c r="AC1593" s="20"/>
      <c r="AD1593" s="20"/>
      <c r="AE1593" s="27"/>
      <c r="AF1593" t="str">
        <f>IF(AK1593="","",IF(AK1593&gt;0,COUNT($AG$2:AG1593),""))</f>
        <v/>
      </c>
      <c r="AG1593" s="24">
        <f t="shared" si="435"/>
        <v>5</v>
      </c>
      <c r="AH1593" s="24">
        <f>IF(AND($AJ$1=5),'Data Entry'!C1598,"")</f>
        <v>0</v>
      </c>
      <c r="AI1593" s="24">
        <f>IF(AND($AJ$1=5),'Data Entry'!D1598,"")</f>
        <v>0</v>
      </c>
      <c r="AJ1593" s="24" t="str">
        <f t="shared" si="436"/>
        <v/>
      </c>
      <c r="AK1593" s="24">
        <f>IF(AND($AJ$1=5),'Data Entry'!F1598,"")</f>
        <v>0</v>
      </c>
      <c r="AL1593" s="24" t="str">
        <f t="shared" si="437"/>
        <v/>
      </c>
      <c r="AM1593" s="24">
        <f>IF(AND($AJ$1=5),'Data Entry'!G1598,"")</f>
        <v>0</v>
      </c>
      <c r="AN1593" s="24" t="str">
        <f t="shared" si="438"/>
        <v/>
      </c>
      <c r="AO1593" s="24" t="str">
        <f t="shared" si="439"/>
        <v/>
      </c>
      <c r="AP1593" s="24">
        <f>IF(AND($AJ$1=5),'Data Entry'!E1598,"")</f>
        <v>0</v>
      </c>
      <c r="AQ1593" s="24">
        <f>IF(AND($AJ$1=5),'Data Entry'!H1598,"")</f>
        <v>0</v>
      </c>
      <c r="AR1593" s="24">
        <f>IF(AND($AJ$1=5),'Data Entry'!I1598,"")</f>
        <v>0</v>
      </c>
      <c r="AS1593" s="24" t="str">
        <f t="shared" si="440"/>
        <v/>
      </c>
      <c r="AT1593" s="24" t="str">
        <f t="shared" si="441"/>
        <v/>
      </c>
      <c r="AU1593" s="24" t="str">
        <f t="shared" si="442"/>
        <v/>
      </c>
      <c r="AV1593" s="24" t="str">
        <f t="shared" si="443"/>
        <v/>
      </c>
      <c r="AX1593" t="str">
        <f>IF(BC1593="","",IF(BC1593&gt;0,COUNT($AY$2:AY1593),""))</f>
        <v/>
      </c>
      <c r="AY1593" s="24" t="str">
        <f t="shared" si="444"/>
        <v/>
      </c>
      <c r="AZ1593" s="24" t="str">
        <f>IF(AND($BB$1=5,$BC$1=AH1593),'Data Entry'!C1598,"")</f>
        <v/>
      </c>
      <c r="BA1593" s="24" t="str">
        <f>IF(AND($BB$1=5,AG1593=5,$BC$1=AH1593),'Data Entry'!D1598,"")</f>
        <v/>
      </c>
      <c r="BB1593" s="24" t="str">
        <f t="shared" si="445"/>
        <v/>
      </c>
      <c r="BC1593" s="24" t="str">
        <f>IF(AND($BB$1=5,AG1593=5,$BC$1=AH1593),'Data Entry'!F1598,"")</f>
        <v/>
      </c>
      <c r="BD1593" s="24" t="str">
        <f t="shared" si="446"/>
        <v/>
      </c>
      <c r="BE1593" s="24" t="str">
        <f>IF(AND($BB$1=5,AG1593=5,$BC$1=AH1593),'Data Entry'!G1598,"")</f>
        <v/>
      </c>
      <c r="BF1593" s="24" t="str">
        <f t="shared" si="447"/>
        <v/>
      </c>
      <c r="BG1593" s="24" t="str">
        <f t="shared" si="448"/>
        <v/>
      </c>
      <c r="BH1593" s="24" t="str">
        <f>IF(AND($BB$1=5,AG1593=5,$BC$1=AH1593),'Data Entry'!E1598,"")</f>
        <v/>
      </c>
      <c r="BI1593" s="24" t="str">
        <f>IF(AND($BB$1=5,AG1593=5,$BC$1=AH1593),'Data Entry'!H1598,"")</f>
        <v/>
      </c>
      <c r="BJ1593" s="24" t="str">
        <f>IF(AND($BB$1=5,AG1593=5,$BC$1=AH1593),'Data Entry'!I1598,"")</f>
        <v/>
      </c>
      <c r="BK1593" s="24" t="str">
        <f t="shared" si="449"/>
        <v/>
      </c>
      <c r="BL1593" s="24" t="str">
        <f t="shared" si="450"/>
        <v/>
      </c>
      <c r="BM1593" s="24" t="str">
        <f t="shared" si="451"/>
        <v/>
      </c>
      <c r="BN1593" s="24" t="str">
        <f t="shared" si="452"/>
        <v/>
      </c>
    </row>
    <row r="1594" spans="1:66">
      <c r="A1594" s="20"/>
      <c r="B1594" s="20"/>
      <c r="C1594" s="20"/>
      <c r="D1594" s="20"/>
      <c r="E1594" s="20"/>
      <c r="F1594" s="20"/>
      <c r="G1594" s="20"/>
      <c r="H1594" s="20"/>
      <c r="I1594" s="20"/>
      <c r="J1594" s="20"/>
      <c r="K1594" s="20"/>
      <c r="L1594" s="20"/>
      <c r="M1594" s="20"/>
      <c r="N1594" s="20"/>
      <c r="O1594" s="20"/>
      <c r="P1594" s="20"/>
      <c r="Q1594" s="20"/>
      <c r="R1594" s="20"/>
      <c r="S1594" s="20"/>
      <c r="T1594" s="20"/>
      <c r="U1594" s="20"/>
      <c r="V1594" s="20"/>
      <c r="W1594" s="20"/>
      <c r="X1594" s="20"/>
      <c r="Y1594" s="20"/>
      <c r="Z1594" s="20"/>
      <c r="AA1594" s="20"/>
      <c r="AB1594" s="20"/>
      <c r="AC1594" s="20"/>
      <c r="AD1594" s="20"/>
      <c r="AE1594" s="27"/>
      <c r="AF1594" t="str">
        <f>IF(AK1594="","",IF(AK1594&gt;0,COUNT($AG$2:AG1594),""))</f>
        <v/>
      </c>
      <c r="AG1594" s="24">
        <f t="shared" si="435"/>
        <v>5</v>
      </c>
      <c r="AH1594" s="24">
        <f>IF(AND($AJ$1=5),'Data Entry'!C1599,"")</f>
        <v>0</v>
      </c>
      <c r="AI1594" s="24">
        <f>IF(AND($AJ$1=5),'Data Entry'!D1599,"")</f>
        <v>0</v>
      </c>
      <c r="AJ1594" s="24" t="str">
        <f t="shared" si="436"/>
        <v/>
      </c>
      <c r="AK1594" s="24">
        <f>IF(AND($AJ$1=5),'Data Entry'!F1599,"")</f>
        <v>0</v>
      </c>
      <c r="AL1594" s="24" t="str">
        <f t="shared" si="437"/>
        <v/>
      </c>
      <c r="AM1594" s="24">
        <f>IF(AND($AJ$1=5),'Data Entry'!G1599,"")</f>
        <v>0</v>
      </c>
      <c r="AN1594" s="24" t="str">
        <f t="shared" si="438"/>
        <v/>
      </c>
      <c r="AO1594" s="24" t="str">
        <f t="shared" si="439"/>
        <v/>
      </c>
      <c r="AP1594" s="24">
        <f>IF(AND($AJ$1=5),'Data Entry'!E1599,"")</f>
        <v>0</v>
      </c>
      <c r="AQ1594" s="24">
        <f>IF(AND($AJ$1=5),'Data Entry'!H1599,"")</f>
        <v>0</v>
      </c>
      <c r="AR1594" s="24">
        <f>IF(AND($AJ$1=5),'Data Entry'!I1599,"")</f>
        <v>0</v>
      </c>
      <c r="AS1594" s="24" t="str">
        <f t="shared" si="440"/>
        <v/>
      </c>
      <c r="AT1594" s="24" t="str">
        <f t="shared" si="441"/>
        <v/>
      </c>
      <c r="AU1594" s="24" t="str">
        <f t="shared" si="442"/>
        <v/>
      </c>
      <c r="AV1594" s="24" t="str">
        <f t="shared" si="443"/>
        <v/>
      </c>
      <c r="AX1594" t="str">
        <f>IF(BC1594="","",IF(BC1594&gt;0,COUNT($AY$2:AY1594),""))</f>
        <v/>
      </c>
      <c r="AY1594" s="24" t="str">
        <f t="shared" si="444"/>
        <v/>
      </c>
      <c r="AZ1594" s="24" t="str">
        <f>IF(AND($BB$1=5,$BC$1=AH1594),'Data Entry'!C1599,"")</f>
        <v/>
      </c>
      <c r="BA1594" s="24" t="str">
        <f>IF(AND($BB$1=5,AG1594=5,$BC$1=AH1594),'Data Entry'!D1599,"")</f>
        <v/>
      </c>
      <c r="BB1594" s="24" t="str">
        <f t="shared" si="445"/>
        <v/>
      </c>
      <c r="BC1594" s="24" t="str">
        <f>IF(AND($BB$1=5,AG1594=5,$BC$1=AH1594),'Data Entry'!F1599,"")</f>
        <v/>
      </c>
      <c r="BD1594" s="24" t="str">
        <f t="shared" si="446"/>
        <v/>
      </c>
      <c r="BE1594" s="24" t="str">
        <f>IF(AND($BB$1=5,AG1594=5,$BC$1=AH1594),'Data Entry'!G1599,"")</f>
        <v/>
      </c>
      <c r="BF1594" s="24" t="str">
        <f t="shared" si="447"/>
        <v/>
      </c>
      <c r="BG1594" s="24" t="str">
        <f t="shared" si="448"/>
        <v/>
      </c>
      <c r="BH1594" s="24" t="str">
        <f>IF(AND($BB$1=5,AG1594=5,$BC$1=AH1594),'Data Entry'!E1599,"")</f>
        <v/>
      </c>
      <c r="BI1594" s="24" t="str">
        <f>IF(AND($BB$1=5,AG1594=5,$BC$1=AH1594),'Data Entry'!H1599,"")</f>
        <v/>
      </c>
      <c r="BJ1594" s="24" t="str">
        <f>IF(AND($BB$1=5,AG1594=5,$BC$1=AH1594),'Data Entry'!I1599,"")</f>
        <v/>
      </c>
      <c r="BK1594" s="24" t="str">
        <f t="shared" si="449"/>
        <v/>
      </c>
      <c r="BL1594" s="24" t="str">
        <f t="shared" si="450"/>
        <v/>
      </c>
      <c r="BM1594" s="24" t="str">
        <f t="shared" si="451"/>
        <v/>
      </c>
      <c r="BN1594" s="24" t="str">
        <f t="shared" si="452"/>
        <v/>
      </c>
    </row>
    <row r="1595" spans="1:66">
      <c r="A1595" s="20"/>
      <c r="B1595" s="20"/>
      <c r="C1595" s="20"/>
      <c r="D1595" s="20"/>
      <c r="E1595" s="20"/>
      <c r="F1595" s="20"/>
      <c r="G1595" s="20"/>
      <c r="H1595" s="20"/>
      <c r="I1595" s="20"/>
      <c r="J1595" s="20"/>
      <c r="K1595" s="20"/>
      <c r="L1595" s="20"/>
      <c r="M1595" s="20"/>
      <c r="N1595" s="20"/>
      <c r="O1595" s="20"/>
      <c r="P1595" s="20"/>
      <c r="Q1595" s="20"/>
      <c r="R1595" s="20"/>
      <c r="S1595" s="20"/>
      <c r="T1595" s="20"/>
      <c r="U1595" s="20"/>
      <c r="V1595" s="20"/>
      <c r="W1595" s="20"/>
      <c r="X1595" s="20"/>
      <c r="Y1595" s="20"/>
      <c r="Z1595" s="20"/>
      <c r="AA1595" s="20"/>
      <c r="AB1595" s="20"/>
      <c r="AC1595" s="20"/>
      <c r="AD1595" s="20"/>
      <c r="AE1595" s="27"/>
      <c r="AF1595" t="str">
        <f>IF(AK1595="","",IF(AK1595&gt;0,COUNT($AG$2:AG1595),""))</f>
        <v/>
      </c>
      <c r="AG1595" s="24">
        <f t="shared" si="435"/>
        <v>5</v>
      </c>
      <c r="AH1595" s="24">
        <f>IF(AND($AJ$1=5),'Data Entry'!C1600,"")</f>
        <v>0</v>
      </c>
      <c r="AI1595" s="24">
        <f>IF(AND($AJ$1=5),'Data Entry'!D1600,"")</f>
        <v>0</v>
      </c>
      <c r="AJ1595" s="24" t="str">
        <f t="shared" si="436"/>
        <v/>
      </c>
      <c r="AK1595" s="24">
        <f>IF(AND($AJ$1=5),'Data Entry'!F1600,"")</f>
        <v>0</v>
      </c>
      <c r="AL1595" s="24" t="str">
        <f t="shared" si="437"/>
        <v/>
      </c>
      <c r="AM1595" s="24">
        <f>IF(AND($AJ$1=5),'Data Entry'!G1600,"")</f>
        <v>0</v>
      </c>
      <c r="AN1595" s="24" t="str">
        <f t="shared" si="438"/>
        <v/>
      </c>
      <c r="AO1595" s="24" t="str">
        <f t="shared" si="439"/>
        <v/>
      </c>
      <c r="AP1595" s="24">
        <f>IF(AND($AJ$1=5),'Data Entry'!E1600,"")</f>
        <v>0</v>
      </c>
      <c r="AQ1595" s="24">
        <f>IF(AND($AJ$1=5),'Data Entry'!H1600,"")</f>
        <v>0</v>
      </c>
      <c r="AR1595" s="24">
        <f>IF(AND($AJ$1=5),'Data Entry'!I1600,"")</f>
        <v>0</v>
      </c>
      <c r="AS1595" s="24" t="str">
        <f t="shared" si="440"/>
        <v/>
      </c>
      <c r="AT1595" s="24" t="str">
        <f t="shared" si="441"/>
        <v/>
      </c>
      <c r="AU1595" s="24" t="str">
        <f t="shared" si="442"/>
        <v/>
      </c>
      <c r="AV1595" s="24" t="str">
        <f t="shared" si="443"/>
        <v/>
      </c>
      <c r="AX1595" t="str">
        <f>IF(BC1595="","",IF(BC1595&gt;0,COUNT($AY$2:AY1595),""))</f>
        <v/>
      </c>
      <c r="AY1595" s="24" t="str">
        <f t="shared" si="444"/>
        <v/>
      </c>
      <c r="AZ1595" s="24" t="str">
        <f>IF(AND($BB$1=5,$BC$1=AH1595),'Data Entry'!C1600,"")</f>
        <v/>
      </c>
      <c r="BA1595" s="24" t="str">
        <f>IF(AND($BB$1=5,AG1595=5,$BC$1=AH1595),'Data Entry'!D1600,"")</f>
        <v/>
      </c>
      <c r="BB1595" s="24" t="str">
        <f t="shared" si="445"/>
        <v/>
      </c>
      <c r="BC1595" s="24" t="str">
        <f>IF(AND($BB$1=5,AG1595=5,$BC$1=AH1595),'Data Entry'!F1600,"")</f>
        <v/>
      </c>
      <c r="BD1595" s="24" t="str">
        <f t="shared" si="446"/>
        <v/>
      </c>
      <c r="BE1595" s="24" t="str">
        <f>IF(AND($BB$1=5,AG1595=5,$BC$1=AH1595),'Data Entry'!G1600,"")</f>
        <v/>
      </c>
      <c r="BF1595" s="24" t="str">
        <f t="shared" si="447"/>
        <v/>
      </c>
      <c r="BG1595" s="24" t="str">
        <f t="shared" si="448"/>
        <v/>
      </c>
      <c r="BH1595" s="24" t="str">
        <f>IF(AND($BB$1=5,AG1595=5,$BC$1=AH1595),'Data Entry'!E1600,"")</f>
        <v/>
      </c>
      <c r="BI1595" s="24" t="str">
        <f>IF(AND($BB$1=5,AG1595=5,$BC$1=AH1595),'Data Entry'!H1600,"")</f>
        <v/>
      </c>
      <c r="BJ1595" s="24" t="str">
        <f>IF(AND($BB$1=5,AG1595=5,$BC$1=AH1595),'Data Entry'!I1600,"")</f>
        <v/>
      </c>
      <c r="BK1595" s="24" t="str">
        <f t="shared" si="449"/>
        <v/>
      </c>
      <c r="BL1595" s="24" t="str">
        <f t="shared" si="450"/>
        <v/>
      </c>
      <c r="BM1595" s="24" t="str">
        <f t="shared" si="451"/>
        <v/>
      </c>
      <c r="BN1595" s="24" t="str">
        <f t="shared" si="452"/>
        <v/>
      </c>
    </row>
    <row r="1596" spans="1:66">
      <c r="A1596" s="20"/>
      <c r="B1596" s="20"/>
      <c r="C1596" s="20"/>
      <c r="D1596" s="20"/>
      <c r="E1596" s="20"/>
      <c r="F1596" s="20"/>
      <c r="G1596" s="20"/>
      <c r="H1596" s="20"/>
      <c r="I1596" s="20"/>
      <c r="J1596" s="20"/>
      <c r="K1596" s="20"/>
      <c r="L1596" s="20"/>
      <c r="M1596" s="20"/>
      <c r="N1596" s="20"/>
      <c r="O1596" s="20"/>
      <c r="P1596" s="20"/>
      <c r="Q1596" s="20"/>
      <c r="R1596" s="20"/>
      <c r="S1596" s="20"/>
      <c r="T1596" s="20"/>
      <c r="U1596" s="20"/>
      <c r="V1596" s="20"/>
      <c r="W1596" s="20"/>
      <c r="X1596" s="20"/>
      <c r="Y1596" s="20"/>
      <c r="Z1596" s="20"/>
      <c r="AA1596" s="20"/>
      <c r="AB1596" s="20"/>
      <c r="AC1596" s="20"/>
      <c r="AD1596" s="20"/>
      <c r="AE1596" s="27"/>
      <c r="AF1596" t="str">
        <f>IF(AK1596="","",IF(AK1596&gt;0,COUNT($AG$2:AG1596),""))</f>
        <v/>
      </c>
      <c r="AG1596" s="24">
        <f t="shared" si="435"/>
        <v>5</v>
      </c>
      <c r="AH1596" s="24">
        <f>IF(AND($AJ$1=5),'Data Entry'!C1601,"")</f>
        <v>0</v>
      </c>
      <c r="AI1596" s="24">
        <f>IF(AND($AJ$1=5),'Data Entry'!D1601,"")</f>
        <v>0</v>
      </c>
      <c r="AJ1596" s="24" t="str">
        <f t="shared" si="436"/>
        <v/>
      </c>
      <c r="AK1596" s="24">
        <f>IF(AND($AJ$1=5),'Data Entry'!F1601,"")</f>
        <v>0</v>
      </c>
      <c r="AL1596" s="24" t="str">
        <f t="shared" si="437"/>
        <v/>
      </c>
      <c r="AM1596" s="24">
        <f>IF(AND($AJ$1=5),'Data Entry'!G1601,"")</f>
        <v>0</v>
      </c>
      <c r="AN1596" s="24" t="str">
        <f t="shared" si="438"/>
        <v/>
      </c>
      <c r="AO1596" s="24" t="str">
        <f t="shared" si="439"/>
        <v/>
      </c>
      <c r="AP1596" s="24">
        <f>IF(AND($AJ$1=5),'Data Entry'!E1601,"")</f>
        <v>0</v>
      </c>
      <c r="AQ1596" s="24">
        <f>IF(AND($AJ$1=5),'Data Entry'!H1601,"")</f>
        <v>0</v>
      </c>
      <c r="AR1596" s="24">
        <f>IF(AND($AJ$1=5),'Data Entry'!I1601,"")</f>
        <v>0</v>
      </c>
      <c r="AS1596" s="24" t="str">
        <f t="shared" si="440"/>
        <v/>
      </c>
      <c r="AT1596" s="24" t="str">
        <f t="shared" si="441"/>
        <v/>
      </c>
      <c r="AU1596" s="24" t="str">
        <f t="shared" si="442"/>
        <v/>
      </c>
      <c r="AV1596" s="24" t="str">
        <f t="shared" si="443"/>
        <v/>
      </c>
      <c r="AX1596" t="str">
        <f>IF(BC1596="","",IF(BC1596&gt;0,COUNT($AY$2:AY1596),""))</f>
        <v/>
      </c>
      <c r="AY1596" s="24" t="str">
        <f t="shared" si="444"/>
        <v/>
      </c>
      <c r="AZ1596" s="24" t="str">
        <f>IF(AND($BB$1=5,$BC$1=AH1596),'Data Entry'!C1601,"")</f>
        <v/>
      </c>
      <c r="BA1596" s="24" t="str">
        <f>IF(AND($BB$1=5,AG1596=5,$BC$1=AH1596),'Data Entry'!D1601,"")</f>
        <v/>
      </c>
      <c r="BB1596" s="24" t="str">
        <f t="shared" si="445"/>
        <v/>
      </c>
      <c r="BC1596" s="24" t="str">
        <f>IF(AND($BB$1=5,AG1596=5,$BC$1=AH1596),'Data Entry'!F1601,"")</f>
        <v/>
      </c>
      <c r="BD1596" s="24" t="str">
        <f t="shared" si="446"/>
        <v/>
      </c>
      <c r="BE1596" s="24" t="str">
        <f>IF(AND($BB$1=5,AG1596=5,$BC$1=AH1596),'Data Entry'!G1601,"")</f>
        <v/>
      </c>
      <c r="BF1596" s="24" t="str">
        <f t="shared" si="447"/>
        <v/>
      </c>
      <c r="BG1596" s="24" t="str">
        <f t="shared" si="448"/>
        <v/>
      </c>
      <c r="BH1596" s="24" t="str">
        <f>IF(AND($BB$1=5,AG1596=5,$BC$1=AH1596),'Data Entry'!E1601,"")</f>
        <v/>
      </c>
      <c r="BI1596" s="24" t="str">
        <f>IF(AND($BB$1=5,AG1596=5,$BC$1=AH1596),'Data Entry'!H1601,"")</f>
        <v/>
      </c>
      <c r="BJ1596" s="24" t="str">
        <f>IF(AND($BB$1=5,AG1596=5,$BC$1=AH1596),'Data Entry'!I1601,"")</f>
        <v/>
      </c>
      <c r="BK1596" s="24" t="str">
        <f t="shared" si="449"/>
        <v/>
      </c>
      <c r="BL1596" s="24" t="str">
        <f t="shared" si="450"/>
        <v/>
      </c>
      <c r="BM1596" s="24" t="str">
        <f t="shared" si="451"/>
        <v/>
      </c>
      <c r="BN1596" s="24" t="str">
        <f t="shared" si="452"/>
        <v/>
      </c>
    </row>
    <row r="1597" spans="1:66">
      <c r="A1597" s="20"/>
      <c r="B1597" s="20"/>
      <c r="C1597" s="20"/>
      <c r="D1597" s="20"/>
      <c r="E1597" s="20"/>
      <c r="F1597" s="20"/>
      <c r="G1597" s="20"/>
      <c r="H1597" s="20"/>
      <c r="I1597" s="20"/>
      <c r="J1597" s="20"/>
      <c r="K1597" s="20"/>
      <c r="L1597" s="20"/>
      <c r="M1597" s="20"/>
      <c r="N1597" s="20"/>
      <c r="O1597" s="20"/>
      <c r="P1597" s="20"/>
      <c r="Q1597" s="20"/>
      <c r="R1597" s="20"/>
      <c r="S1597" s="20"/>
      <c r="T1597" s="20"/>
      <c r="U1597" s="20"/>
      <c r="V1597" s="20"/>
      <c r="W1597" s="20"/>
      <c r="X1597" s="20"/>
      <c r="Y1597" s="20"/>
      <c r="Z1597" s="20"/>
      <c r="AA1597" s="20"/>
      <c r="AB1597" s="20"/>
      <c r="AC1597" s="20"/>
      <c r="AD1597" s="20"/>
      <c r="AE1597" s="27"/>
      <c r="AF1597" t="str">
        <f>IF(AK1597="","",IF(AK1597&gt;0,COUNT($AG$2:AG1597),""))</f>
        <v/>
      </c>
      <c r="AG1597" s="24">
        <f t="shared" si="435"/>
        <v>5</v>
      </c>
      <c r="AH1597" s="24">
        <f>IF(AND($AJ$1=5),'Data Entry'!C1602,"")</f>
        <v>0</v>
      </c>
      <c r="AI1597" s="24">
        <f>IF(AND($AJ$1=5),'Data Entry'!D1602,"")</f>
        <v>0</v>
      </c>
      <c r="AJ1597" s="24" t="str">
        <f t="shared" si="436"/>
        <v/>
      </c>
      <c r="AK1597" s="24">
        <f>IF(AND($AJ$1=5),'Data Entry'!F1602,"")</f>
        <v>0</v>
      </c>
      <c r="AL1597" s="24" t="str">
        <f t="shared" si="437"/>
        <v/>
      </c>
      <c r="AM1597" s="24">
        <f>IF(AND($AJ$1=5),'Data Entry'!G1602,"")</f>
        <v>0</v>
      </c>
      <c r="AN1597" s="24" t="str">
        <f t="shared" si="438"/>
        <v/>
      </c>
      <c r="AO1597" s="24" t="str">
        <f t="shared" si="439"/>
        <v/>
      </c>
      <c r="AP1597" s="24">
        <f>IF(AND($AJ$1=5),'Data Entry'!E1602,"")</f>
        <v>0</v>
      </c>
      <c r="AQ1597" s="24">
        <f>IF(AND($AJ$1=5),'Data Entry'!H1602,"")</f>
        <v>0</v>
      </c>
      <c r="AR1597" s="24">
        <f>IF(AND($AJ$1=5),'Data Entry'!I1602,"")</f>
        <v>0</v>
      </c>
      <c r="AS1597" s="24" t="str">
        <f t="shared" si="440"/>
        <v/>
      </c>
      <c r="AT1597" s="24" t="str">
        <f t="shared" si="441"/>
        <v/>
      </c>
      <c r="AU1597" s="24" t="str">
        <f t="shared" si="442"/>
        <v/>
      </c>
      <c r="AV1597" s="24" t="str">
        <f t="shared" si="443"/>
        <v/>
      </c>
      <c r="AX1597" t="str">
        <f>IF(BC1597="","",IF(BC1597&gt;0,COUNT($AY$2:AY1597),""))</f>
        <v/>
      </c>
      <c r="AY1597" s="24" t="str">
        <f t="shared" si="444"/>
        <v/>
      </c>
      <c r="AZ1597" s="24" t="str">
        <f>IF(AND($BB$1=5,$BC$1=AH1597),'Data Entry'!C1602,"")</f>
        <v/>
      </c>
      <c r="BA1597" s="24" t="str">
        <f>IF(AND($BB$1=5,AG1597=5,$BC$1=AH1597),'Data Entry'!D1602,"")</f>
        <v/>
      </c>
      <c r="BB1597" s="24" t="str">
        <f t="shared" si="445"/>
        <v/>
      </c>
      <c r="BC1597" s="24" t="str">
        <f>IF(AND($BB$1=5,AG1597=5,$BC$1=AH1597),'Data Entry'!F1602,"")</f>
        <v/>
      </c>
      <c r="BD1597" s="24" t="str">
        <f t="shared" si="446"/>
        <v/>
      </c>
      <c r="BE1597" s="24" t="str">
        <f>IF(AND($BB$1=5,AG1597=5,$BC$1=AH1597),'Data Entry'!G1602,"")</f>
        <v/>
      </c>
      <c r="BF1597" s="24" t="str">
        <f t="shared" si="447"/>
        <v/>
      </c>
      <c r="BG1597" s="24" t="str">
        <f t="shared" si="448"/>
        <v/>
      </c>
      <c r="BH1597" s="24" t="str">
        <f>IF(AND($BB$1=5,AG1597=5,$BC$1=AH1597),'Data Entry'!E1602,"")</f>
        <v/>
      </c>
      <c r="BI1597" s="24" t="str">
        <f>IF(AND($BB$1=5,AG1597=5,$BC$1=AH1597),'Data Entry'!H1602,"")</f>
        <v/>
      </c>
      <c r="BJ1597" s="24" t="str">
        <f>IF(AND($BB$1=5,AG1597=5,$BC$1=AH1597),'Data Entry'!I1602,"")</f>
        <v/>
      </c>
      <c r="BK1597" s="24" t="str">
        <f t="shared" si="449"/>
        <v/>
      </c>
      <c r="BL1597" s="24" t="str">
        <f t="shared" si="450"/>
        <v/>
      </c>
      <c r="BM1597" s="24" t="str">
        <f t="shared" si="451"/>
        <v/>
      </c>
      <c r="BN1597" s="24" t="str">
        <f t="shared" si="452"/>
        <v/>
      </c>
    </row>
    <row r="1598" spans="1:66">
      <c r="A1598" s="20"/>
      <c r="B1598" s="20"/>
      <c r="C1598" s="20"/>
      <c r="D1598" s="20"/>
      <c r="E1598" s="20"/>
      <c r="F1598" s="20"/>
      <c r="G1598" s="20"/>
      <c r="H1598" s="20"/>
      <c r="I1598" s="20"/>
      <c r="J1598" s="20"/>
      <c r="K1598" s="20"/>
      <c r="L1598" s="20"/>
      <c r="M1598" s="20"/>
      <c r="N1598" s="20"/>
      <c r="O1598" s="20"/>
      <c r="P1598" s="20"/>
      <c r="Q1598" s="20"/>
      <c r="R1598" s="20"/>
      <c r="S1598" s="20"/>
      <c r="T1598" s="20"/>
      <c r="U1598" s="20"/>
      <c r="V1598" s="20"/>
      <c r="W1598" s="20"/>
      <c r="X1598" s="20"/>
      <c r="Y1598" s="20"/>
      <c r="Z1598" s="20"/>
      <c r="AA1598" s="20"/>
      <c r="AB1598" s="20"/>
      <c r="AC1598" s="20"/>
      <c r="AD1598" s="20"/>
      <c r="AE1598" s="27"/>
      <c r="AF1598" t="str">
        <f>IF(AK1598="","",IF(AK1598&gt;0,COUNT($AG$2:AG1598),""))</f>
        <v/>
      </c>
      <c r="AG1598" s="24">
        <f t="shared" si="435"/>
        <v>5</v>
      </c>
      <c r="AH1598" s="24">
        <f>IF(AND($AJ$1=5),'Data Entry'!C1603,"")</f>
        <v>0</v>
      </c>
      <c r="AI1598" s="24">
        <f>IF(AND($AJ$1=5),'Data Entry'!D1603,"")</f>
        <v>0</v>
      </c>
      <c r="AJ1598" s="24" t="str">
        <f t="shared" si="436"/>
        <v/>
      </c>
      <c r="AK1598" s="24">
        <f>IF(AND($AJ$1=5),'Data Entry'!F1603,"")</f>
        <v>0</v>
      </c>
      <c r="AL1598" s="24" t="str">
        <f t="shared" si="437"/>
        <v/>
      </c>
      <c r="AM1598" s="24">
        <f>IF(AND($AJ$1=5),'Data Entry'!G1603,"")</f>
        <v>0</v>
      </c>
      <c r="AN1598" s="24" t="str">
        <f t="shared" si="438"/>
        <v/>
      </c>
      <c r="AO1598" s="24" t="str">
        <f t="shared" si="439"/>
        <v/>
      </c>
      <c r="AP1598" s="24">
        <f>IF(AND($AJ$1=5),'Data Entry'!E1603,"")</f>
        <v>0</v>
      </c>
      <c r="AQ1598" s="24">
        <f>IF(AND($AJ$1=5),'Data Entry'!H1603,"")</f>
        <v>0</v>
      </c>
      <c r="AR1598" s="24">
        <f>IF(AND($AJ$1=5),'Data Entry'!I1603,"")</f>
        <v>0</v>
      </c>
      <c r="AS1598" s="24" t="str">
        <f t="shared" si="440"/>
        <v/>
      </c>
      <c r="AT1598" s="24" t="str">
        <f t="shared" si="441"/>
        <v/>
      </c>
      <c r="AU1598" s="24" t="str">
        <f t="shared" si="442"/>
        <v/>
      </c>
      <c r="AV1598" s="24" t="str">
        <f t="shared" si="443"/>
        <v/>
      </c>
      <c r="AX1598" t="str">
        <f>IF(BC1598="","",IF(BC1598&gt;0,COUNT($AY$2:AY1598),""))</f>
        <v/>
      </c>
      <c r="AY1598" s="24" t="str">
        <f t="shared" si="444"/>
        <v/>
      </c>
      <c r="AZ1598" s="24" t="str">
        <f>IF(AND($BB$1=5,$BC$1=AH1598),'Data Entry'!C1603,"")</f>
        <v/>
      </c>
      <c r="BA1598" s="24" t="str">
        <f>IF(AND($BB$1=5,AG1598=5,$BC$1=AH1598),'Data Entry'!D1603,"")</f>
        <v/>
      </c>
      <c r="BB1598" s="24" t="str">
        <f t="shared" si="445"/>
        <v/>
      </c>
      <c r="BC1598" s="24" t="str">
        <f>IF(AND($BB$1=5,AG1598=5,$BC$1=AH1598),'Data Entry'!F1603,"")</f>
        <v/>
      </c>
      <c r="BD1598" s="24" t="str">
        <f t="shared" si="446"/>
        <v/>
      </c>
      <c r="BE1598" s="24" t="str">
        <f>IF(AND($BB$1=5,AG1598=5,$BC$1=AH1598),'Data Entry'!G1603,"")</f>
        <v/>
      </c>
      <c r="BF1598" s="24" t="str">
        <f t="shared" si="447"/>
        <v/>
      </c>
      <c r="BG1598" s="24" t="str">
        <f t="shared" si="448"/>
        <v/>
      </c>
      <c r="BH1598" s="24" t="str">
        <f>IF(AND($BB$1=5,AG1598=5,$BC$1=AH1598),'Data Entry'!E1603,"")</f>
        <v/>
      </c>
      <c r="BI1598" s="24" t="str">
        <f>IF(AND($BB$1=5,AG1598=5,$BC$1=AH1598),'Data Entry'!H1603,"")</f>
        <v/>
      </c>
      <c r="BJ1598" s="24" t="str">
        <f>IF(AND($BB$1=5,AG1598=5,$BC$1=AH1598),'Data Entry'!I1603,"")</f>
        <v/>
      </c>
      <c r="BK1598" s="24" t="str">
        <f t="shared" si="449"/>
        <v/>
      </c>
      <c r="BL1598" s="24" t="str">
        <f t="shared" si="450"/>
        <v/>
      </c>
      <c r="BM1598" s="24" t="str">
        <f t="shared" si="451"/>
        <v/>
      </c>
      <c r="BN1598" s="24" t="str">
        <f t="shared" si="452"/>
        <v/>
      </c>
    </row>
    <row r="1599" spans="1:66">
      <c r="A1599" s="20"/>
      <c r="B1599" s="20"/>
      <c r="C1599" s="20"/>
      <c r="D1599" s="20"/>
      <c r="E1599" s="20"/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0"/>
      <c r="S1599" s="20"/>
      <c r="T1599" s="20"/>
      <c r="U1599" s="20"/>
      <c r="V1599" s="20"/>
      <c r="W1599" s="20"/>
      <c r="X1599" s="20"/>
      <c r="Y1599" s="20"/>
      <c r="Z1599" s="20"/>
      <c r="AA1599" s="20"/>
      <c r="AB1599" s="20"/>
      <c r="AC1599" s="20"/>
      <c r="AD1599" s="20"/>
      <c r="AE1599" s="27"/>
      <c r="AF1599" t="str">
        <f>IF(AK1599="","",IF(AK1599&gt;0,COUNT($AG$2:AG1599),""))</f>
        <v/>
      </c>
      <c r="AG1599" s="24">
        <f t="shared" si="435"/>
        <v>5</v>
      </c>
      <c r="AH1599" s="24">
        <f>IF(AND($AJ$1=5),'Data Entry'!C1604,"")</f>
        <v>0</v>
      </c>
      <c r="AI1599" s="24">
        <f>IF(AND($AJ$1=5),'Data Entry'!D1604,"")</f>
        <v>0</v>
      </c>
      <c r="AJ1599" s="24" t="str">
        <f t="shared" si="436"/>
        <v/>
      </c>
      <c r="AK1599" s="24">
        <f>IF(AND($AJ$1=5),'Data Entry'!F1604,"")</f>
        <v>0</v>
      </c>
      <c r="AL1599" s="24" t="str">
        <f t="shared" si="437"/>
        <v/>
      </c>
      <c r="AM1599" s="24">
        <f>IF(AND($AJ$1=5),'Data Entry'!G1604,"")</f>
        <v>0</v>
      </c>
      <c r="AN1599" s="24" t="str">
        <f t="shared" si="438"/>
        <v/>
      </c>
      <c r="AO1599" s="24" t="str">
        <f t="shared" si="439"/>
        <v/>
      </c>
      <c r="AP1599" s="24">
        <f>IF(AND($AJ$1=5),'Data Entry'!E1604,"")</f>
        <v>0</v>
      </c>
      <c r="AQ1599" s="24">
        <f>IF(AND($AJ$1=5),'Data Entry'!H1604,"")</f>
        <v>0</v>
      </c>
      <c r="AR1599" s="24">
        <f>IF(AND($AJ$1=5),'Data Entry'!I1604,"")</f>
        <v>0</v>
      </c>
      <c r="AS1599" s="24" t="str">
        <f t="shared" si="440"/>
        <v/>
      </c>
      <c r="AT1599" s="24" t="str">
        <f t="shared" si="441"/>
        <v/>
      </c>
      <c r="AU1599" s="24" t="str">
        <f t="shared" si="442"/>
        <v/>
      </c>
      <c r="AV1599" s="24" t="str">
        <f t="shared" si="443"/>
        <v/>
      </c>
      <c r="AX1599" t="str">
        <f>IF(BC1599="","",IF(BC1599&gt;0,COUNT($AY$2:AY1599),""))</f>
        <v/>
      </c>
      <c r="AY1599" s="24" t="str">
        <f t="shared" si="444"/>
        <v/>
      </c>
      <c r="AZ1599" s="24" t="str">
        <f>IF(AND($BB$1=5,$BC$1=AH1599),'Data Entry'!C1604,"")</f>
        <v/>
      </c>
      <c r="BA1599" s="24" t="str">
        <f>IF(AND($BB$1=5,AG1599=5,$BC$1=AH1599),'Data Entry'!D1604,"")</f>
        <v/>
      </c>
      <c r="BB1599" s="24" t="str">
        <f t="shared" si="445"/>
        <v/>
      </c>
      <c r="BC1599" s="24" t="str">
        <f>IF(AND($BB$1=5,AG1599=5,$BC$1=AH1599),'Data Entry'!F1604,"")</f>
        <v/>
      </c>
      <c r="BD1599" s="24" t="str">
        <f t="shared" si="446"/>
        <v/>
      </c>
      <c r="BE1599" s="24" t="str">
        <f>IF(AND($BB$1=5,AG1599=5,$BC$1=AH1599),'Data Entry'!G1604,"")</f>
        <v/>
      </c>
      <c r="BF1599" s="24" t="str">
        <f t="shared" si="447"/>
        <v/>
      </c>
      <c r="BG1599" s="24" t="str">
        <f t="shared" si="448"/>
        <v/>
      </c>
      <c r="BH1599" s="24" t="str">
        <f>IF(AND($BB$1=5,AG1599=5,$BC$1=AH1599),'Data Entry'!E1604,"")</f>
        <v/>
      </c>
      <c r="BI1599" s="24" t="str">
        <f>IF(AND($BB$1=5,AG1599=5,$BC$1=AH1599),'Data Entry'!H1604,"")</f>
        <v/>
      </c>
      <c r="BJ1599" s="24" t="str">
        <f>IF(AND($BB$1=5,AG1599=5,$BC$1=AH1599),'Data Entry'!I1604,"")</f>
        <v/>
      </c>
      <c r="BK1599" s="24" t="str">
        <f t="shared" si="449"/>
        <v/>
      </c>
      <c r="BL1599" s="24" t="str">
        <f t="shared" si="450"/>
        <v/>
      </c>
      <c r="BM1599" s="24" t="str">
        <f t="shared" si="451"/>
        <v/>
      </c>
      <c r="BN1599" s="24" t="str">
        <f t="shared" si="452"/>
        <v/>
      </c>
    </row>
    <row r="1600" spans="1:66">
      <c r="A1600" s="20"/>
      <c r="B1600" s="20"/>
      <c r="C1600" s="20"/>
      <c r="D1600" s="20"/>
      <c r="E1600" s="20"/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  <c r="P1600" s="20"/>
      <c r="Q1600" s="20"/>
      <c r="R1600" s="20"/>
      <c r="S1600" s="20"/>
      <c r="T1600" s="20"/>
      <c r="U1600" s="20"/>
      <c r="V1600" s="20"/>
      <c r="W1600" s="20"/>
      <c r="X1600" s="20"/>
      <c r="Y1600" s="20"/>
      <c r="Z1600" s="20"/>
      <c r="AA1600" s="20"/>
      <c r="AB1600" s="20"/>
      <c r="AC1600" s="20"/>
      <c r="AD1600" s="20"/>
      <c r="AE1600" s="27"/>
      <c r="AF1600" t="str">
        <f>IF(AK1600="","",IF(AK1600&gt;0,COUNT($AG$2:AG1600),""))</f>
        <v/>
      </c>
      <c r="AG1600" s="24">
        <f t="shared" si="435"/>
        <v>5</v>
      </c>
      <c r="AH1600" s="24">
        <f>IF(AND($AJ$1=5),'Data Entry'!C1605,"")</f>
        <v>0</v>
      </c>
      <c r="AI1600" s="24">
        <f>IF(AND($AJ$1=5),'Data Entry'!D1605,"")</f>
        <v>0</v>
      </c>
      <c r="AJ1600" s="24" t="str">
        <f t="shared" si="436"/>
        <v/>
      </c>
      <c r="AK1600" s="24">
        <f>IF(AND($AJ$1=5),'Data Entry'!F1605,"")</f>
        <v>0</v>
      </c>
      <c r="AL1600" s="24" t="str">
        <f t="shared" si="437"/>
        <v/>
      </c>
      <c r="AM1600" s="24">
        <f>IF(AND($AJ$1=5),'Data Entry'!G1605,"")</f>
        <v>0</v>
      </c>
      <c r="AN1600" s="24" t="str">
        <f t="shared" si="438"/>
        <v/>
      </c>
      <c r="AO1600" s="24" t="str">
        <f t="shared" si="439"/>
        <v/>
      </c>
      <c r="AP1600" s="24">
        <f>IF(AND($AJ$1=5),'Data Entry'!E1605,"")</f>
        <v>0</v>
      </c>
      <c r="AQ1600" s="24">
        <f>IF(AND($AJ$1=5),'Data Entry'!H1605,"")</f>
        <v>0</v>
      </c>
      <c r="AR1600" s="24">
        <f>IF(AND($AJ$1=5),'Data Entry'!I1605,"")</f>
        <v>0</v>
      </c>
      <c r="AS1600" s="24" t="str">
        <f t="shared" si="440"/>
        <v/>
      </c>
      <c r="AT1600" s="24" t="str">
        <f t="shared" si="441"/>
        <v/>
      </c>
      <c r="AU1600" s="24" t="str">
        <f t="shared" si="442"/>
        <v/>
      </c>
      <c r="AV1600" s="24" t="str">
        <f t="shared" si="443"/>
        <v/>
      </c>
      <c r="AX1600" t="str">
        <f>IF(BC1600="","",IF(BC1600&gt;0,COUNT($AY$2:AY1600),""))</f>
        <v/>
      </c>
      <c r="AY1600" s="24" t="str">
        <f t="shared" si="444"/>
        <v/>
      </c>
      <c r="AZ1600" s="24" t="str">
        <f>IF(AND($BB$1=5,$BC$1=AH1600),'Data Entry'!C1605,"")</f>
        <v/>
      </c>
      <c r="BA1600" s="24" t="str">
        <f>IF(AND($BB$1=5,AG1600=5,$BC$1=AH1600),'Data Entry'!D1605,"")</f>
        <v/>
      </c>
      <c r="BB1600" s="24" t="str">
        <f t="shared" si="445"/>
        <v/>
      </c>
      <c r="BC1600" s="24" t="str">
        <f>IF(AND($BB$1=5,AG1600=5,$BC$1=AH1600),'Data Entry'!F1605,"")</f>
        <v/>
      </c>
      <c r="BD1600" s="24" t="str">
        <f t="shared" si="446"/>
        <v/>
      </c>
      <c r="BE1600" s="24" t="str">
        <f>IF(AND($BB$1=5,AG1600=5,$BC$1=AH1600),'Data Entry'!G1605,"")</f>
        <v/>
      </c>
      <c r="BF1600" s="24" t="str">
        <f t="shared" si="447"/>
        <v/>
      </c>
      <c r="BG1600" s="24" t="str">
        <f t="shared" si="448"/>
        <v/>
      </c>
      <c r="BH1600" s="24" t="str">
        <f>IF(AND($BB$1=5,AG1600=5,$BC$1=AH1600),'Data Entry'!E1605,"")</f>
        <v/>
      </c>
      <c r="BI1600" s="24" t="str">
        <f>IF(AND($BB$1=5,AG1600=5,$BC$1=AH1600),'Data Entry'!H1605,"")</f>
        <v/>
      </c>
      <c r="BJ1600" s="24" t="str">
        <f>IF(AND($BB$1=5,AG1600=5,$BC$1=AH1600),'Data Entry'!I1605,"")</f>
        <v/>
      </c>
      <c r="BK1600" s="24" t="str">
        <f t="shared" si="449"/>
        <v/>
      </c>
      <c r="BL1600" s="24" t="str">
        <f t="shared" si="450"/>
        <v/>
      </c>
      <c r="BM1600" s="24" t="str">
        <f t="shared" si="451"/>
        <v/>
      </c>
      <c r="BN1600" s="24" t="str">
        <f t="shared" si="452"/>
        <v/>
      </c>
    </row>
    <row r="1601" spans="1:66">
      <c r="A1601" s="20"/>
      <c r="B1601" s="20"/>
      <c r="C1601" s="20"/>
      <c r="D1601" s="20"/>
      <c r="E1601" s="20"/>
      <c r="F1601" s="20"/>
      <c r="G1601" s="20"/>
      <c r="H1601" s="20"/>
      <c r="I1601" s="20"/>
      <c r="J1601" s="20"/>
      <c r="K1601" s="20"/>
      <c r="L1601" s="20"/>
      <c r="M1601" s="20"/>
      <c r="N1601" s="20"/>
      <c r="O1601" s="20"/>
      <c r="P1601" s="20"/>
      <c r="Q1601" s="20"/>
      <c r="R1601" s="20"/>
      <c r="S1601" s="20"/>
      <c r="T1601" s="20"/>
      <c r="U1601" s="20"/>
      <c r="V1601" s="20"/>
      <c r="W1601" s="20"/>
      <c r="X1601" s="20"/>
      <c r="Y1601" s="20"/>
      <c r="Z1601" s="20"/>
      <c r="AA1601" s="20"/>
      <c r="AB1601" s="20"/>
      <c r="AC1601" s="20"/>
      <c r="AD1601" s="20"/>
      <c r="AE1601" s="27"/>
      <c r="AF1601" t="str">
        <f>IF(AK1601="","",IF(AK1601&gt;0,COUNT($AG$2:AG1601),""))</f>
        <v/>
      </c>
      <c r="AG1601" s="24">
        <f t="shared" si="435"/>
        <v>5</v>
      </c>
      <c r="AH1601" s="24">
        <f>IF(AND($AJ$1=5),'Data Entry'!C1606,"")</f>
        <v>0</v>
      </c>
      <c r="AI1601" s="24">
        <f>IF(AND($AJ$1=5),'Data Entry'!D1606,"")</f>
        <v>0</v>
      </c>
      <c r="AJ1601" s="24" t="str">
        <f t="shared" si="436"/>
        <v/>
      </c>
      <c r="AK1601" s="24">
        <f>IF(AND($AJ$1=5),'Data Entry'!F1606,"")</f>
        <v>0</v>
      </c>
      <c r="AL1601" s="24" t="str">
        <f t="shared" si="437"/>
        <v/>
      </c>
      <c r="AM1601" s="24">
        <f>IF(AND($AJ$1=5),'Data Entry'!G1606,"")</f>
        <v>0</v>
      </c>
      <c r="AN1601" s="24" t="str">
        <f t="shared" si="438"/>
        <v/>
      </c>
      <c r="AO1601" s="24" t="str">
        <f t="shared" si="439"/>
        <v/>
      </c>
      <c r="AP1601" s="24">
        <f>IF(AND($AJ$1=5),'Data Entry'!E1606,"")</f>
        <v>0</v>
      </c>
      <c r="AQ1601" s="24">
        <f>IF(AND($AJ$1=5),'Data Entry'!H1606,"")</f>
        <v>0</v>
      </c>
      <c r="AR1601" s="24">
        <f>IF(AND($AJ$1=5),'Data Entry'!I1606,"")</f>
        <v>0</v>
      </c>
      <c r="AS1601" s="24" t="str">
        <f t="shared" si="440"/>
        <v/>
      </c>
      <c r="AT1601" s="24" t="str">
        <f t="shared" si="441"/>
        <v/>
      </c>
      <c r="AU1601" s="24" t="str">
        <f t="shared" si="442"/>
        <v/>
      </c>
      <c r="AV1601" s="24" t="str">
        <f t="shared" si="443"/>
        <v/>
      </c>
      <c r="AX1601" t="str">
        <f>IF(BC1601="","",IF(BC1601&gt;0,COUNT($AY$2:AY1601),""))</f>
        <v/>
      </c>
      <c r="AY1601" s="24" t="str">
        <f t="shared" si="444"/>
        <v/>
      </c>
      <c r="AZ1601" s="24" t="str">
        <f>IF(AND($BB$1=5,$BC$1=AH1601),'Data Entry'!C1606,"")</f>
        <v/>
      </c>
      <c r="BA1601" s="24" t="str">
        <f>IF(AND($BB$1=5,AG1601=5,$BC$1=AH1601),'Data Entry'!D1606,"")</f>
        <v/>
      </c>
      <c r="BB1601" s="24" t="str">
        <f t="shared" si="445"/>
        <v/>
      </c>
      <c r="BC1601" s="24" t="str">
        <f>IF(AND($BB$1=5,AG1601=5,$BC$1=AH1601),'Data Entry'!F1606,"")</f>
        <v/>
      </c>
      <c r="BD1601" s="24" t="str">
        <f t="shared" si="446"/>
        <v/>
      </c>
      <c r="BE1601" s="24" t="str">
        <f>IF(AND($BB$1=5,AG1601=5,$BC$1=AH1601),'Data Entry'!G1606,"")</f>
        <v/>
      </c>
      <c r="BF1601" s="24" t="str">
        <f t="shared" si="447"/>
        <v/>
      </c>
      <c r="BG1601" s="24" t="str">
        <f t="shared" si="448"/>
        <v/>
      </c>
      <c r="BH1601" s="24" t="str">
        <f>IF(AND($BB$1=5,AG1601=5,$BC$1=AH1601),'Data Entry'!E1606,"")</f>
        <v/>
      </c>
      <c r="BI1601" s="24" t="str">
        <f>IF(AND($BB$1=5,AG1601=5,$BC$1=AH1601),'Data Entry'!H1606,"")</f>
        <v/>
      </c>
      <c r="BJ1601" s="24" t="str">
        <f>IF(AND($BB$1=5,AG1601=5,$BC$1=AH1601),'Data Entry'!I1606,"")</f>
        <v/>
      </c>
      <c r="BK1601" s="24" t="str">
        <f t="shared" si="449"/>
        <v/>
      </c>
      <c r="BL1601" s="24" t="str">
        <f t="shared" si="450"/>
        <v/>
      </c>
      <c r="BM1601" s="24" t="str">
        <f t="shared" si="451"/>
        <v/>
      </c>
      <c r="BN1601" s="24" t="str">
        <f t="shared" si="452"/>
        <v/>
      </c>
    </row>
    <row r="1602" spans="1:66">
      <c r="A1602" s="20"/>
      <c r="B1602" s="20"/>
      <c r="C1602" s="20"/>
      <c r="D1602" s="20"/>
      <c r="E1602" s="20"/>
      <c r="F1602" s="20"/>
      <c r="G1602" s="20"/>
      <c r="H1602" s="20"/>
      <c r="I1602" s="20"/>
      <c r="J1602" s="20"/>
      <c r="K1602" s="20"/>
      <c r="L1602" s="20"/>
      <c r="M1602" s="20"/>
      <c r="N1602" s="20"/>
      <c r="O1602" s="20"/>
      <c r="P1602" s="20"/>
      <c r="Q1602" s="20"/>
      <c r="R1602" s="20"/>
      <c r="S1602" s="20"/>
      <c r="T1602" s="20"/>
      <c r="U1602" s="20"/>
      <c r="V1602" s="20"/>
      <c r="W1602" s="20"/>
      <c r="X1602" s="20"/>
      <c r="Y1602" s="20"/>
      <c r="Z1602" s="20"/>
      <c r="AA1602" s="20"/>
      <c r="AB1602" s="20"/>
      <c r="AC1602" s="20"/>
      <c r="AD1602" s="20"/>
      <c r="AE1602" s="27"/>
      <c r="AF1602" t="str">
        <f>IF(AK1602="","",IF(AK1602&gt;0,COUNT($AG$2:AG1602),""))</f>
        <v/>
      </c>
      <c r="AG1602" s="24">
        <f t="shared" si="435"/>
        <v>5</v>
      </c>
      <c r="AH1602" s="24">
        <f>IF(AND($AJ$1=5),'Data Entry'!C1607,"")</f>
        <v>0</v>
      </c>
      <c r="AI1602" s="24">
        <f>IF(AND($AJ$1=5),'Data Entry'!D1607,"")</f>
        <v>0</v>
      </c>
      <c r="AJ1602" s="24" t="str">
        <f t="shared" si="436"/>
        <v/>
      </c>
      <c r="AK1602" s="24">
        <f>IF(AND($AJ$1=5),'Data Entry'!F1607,"")</f>
        <v>0</v>
      </c>
      <c r="AL1602" s="24" t="str">
        <f t="shared" si="437"/>
        <v/>
      </c>
      <c r="AM1602" s="24">
        <f>IF(AND($AJ$1=5),'Data Entry'!G1607,"")</f>
        <v>0</v>
      </c>
      <c r="AN1602" s="24" t="str">
        <f t="shared" si="438"/>
        <v/>
      </c>
      <c r="AO1602" s="24" t="str">
        <f t="shared" si="439"/>
        <v/>
      </c>
      <c r="AP1602" s="24">
        <f>IF(AND($AJ$1=5),'Data Entry'!E1607,"")</f>
        <v>0</v>
      </c>
      <c r="AQ1602" s="24">
        <f>IF(AND($AJ$1=5),'Data Entry'!H1607,"")</f>
        <v>0</v>
      </c>
      <c r="AR1602" s="24">
        <f>IF(AND($AJ$1=5),'Data Entry'!I1607,"")</f>
        <v>0</v>
      </c>
      <c r="AS1602" s="24" t="str">
        <f t="shared" si="440"/>
        <v/>
      </c>
      <c r="AT1602" s="24" t="str">
        <f t="shared" si="441"/>
        <v/>
      </c>
      <c r="AU1602" s="24" t="str">
        <f t="shared" si="442"/>
        <v/>
      </c>
      <c r="AV1602" s="24" t="str">
        <f t="shared" si="443"/>
        <v/>
      </c>
      <c r="AX1602" t="str">
        <f>IF(BC1602="","",IF(BC1602&gt;0,COUNT($AY$2:AY1602),""))</f>
        <v/>
      </c>
      <c r="AY1602" s="24" t="str">
        <f t="shared" si="444"/>
        <v/>
      </c>
      <c r="AZ1602" s="24" t="str">
        <f>IF(AND($BB$1=5,$BC$1=AH1602),'Data Entry'!C1607,"")</f>
        <v/>
      </c>
      <c r="BA1602" s="24" t="str">
        <f>IF(AND($BB$1=5,AG1602=5,$BC$1=AH1602),'Data Entry'!D1607,"")</f>
        <v/>
      </c>
      <c r="BB1602" s="24" t="str">
        <f t="shared" si="445"/>
        <v/>
      </c>
      <c r="BC1602" s="24" t="str">
        <f>IF(AND($BB$1=5,AG1602=5,$BC$1=AH1602),'Data Entry'!F1607,"")</f>
        <v/>
      </c>
      <c r="BD1602" s="24" t="str">
        <f t="shared" si="446"/>
        <v/>
      </c>
      <c r="BE1602" s="24" t="str">
        <f>IF(AND($BB$1=5,AG1602=5,$BC$1=AH1602),'Data Entry'!G1607,"")</f>
        <v/>
      </c>
      <c r="BF1602" s="24" t="str">
        <f t="shared" si="447"/>
        <v/>
      </c>
      <c r="BG1602" s="24" t="str">
        <f t="shared" si="448"/>
        <v/>
      </c>
      <c r="BH1602" s="24" t="str">
        <f>IF(AND($BB$1=5,AG1602=5,$BC$1=AH1602),'Data Entry'!E1607,"")</f>
        <v/>
      </c>
      <c r="BI1602" s="24" t="str">
        <f>IF(AND($BB$1=5,AG1602=5,$BC$1=AH1602),'Data Entry'!H1607,"")</f>
        <v/>
      </c>
      <c r="BJ1602" s="24" t="str">
        <f>IF(AND($BB$1=5,AG1602=5,$BC$1=AH1602),'Data Entry'!I1607,"")</f>
        <v/>
      </c>
      <c r="BK1602" s="24" t="str">
        <f t="shared" si="449"/>
        <v/>
      </c>
      <c r="BL1602" s="24" t="str">
        <f t="shared" si="450"/>
        <v/>
      </c>
      <c r="BM1602" s="24" t="str">
        <f t="shared" si="451"/>
        <v/>
      </c>
      <c r="BN1602" s="24" t="str">
        <f t="shared" si="452"/>
        <v/>
      </c>
    </row>
    <row r="1603" spans="1:66">
      <c r="A1603" s="20"/>
      <c r="B1603" s="20"/>
      <c r="C1603" s="20"/>
      <c r="D1603" s="20"/>
      <c r="E1603" s="20"/>
      <c r="F1603" s="20"/>
      <c r="G1603" s="20"/>
      <c r="H1603" s="20"/>
      <c r="I1603" s="20"/>
      <c r="J1603" s="20"/>
      <c r="K1603" s="20"/>
      <c r="L1603" s="20"/>
      <c r="M1603" s="20"/>
      <c r="N1603" s="20"/>
      <c r="O1603" s="20"/>
      <c r="P1603" s="20"/>
      <c r="Q1603" s="20"/>
      <c r="R1603" s="20"/>
      <c r="S1603" s="20"/>
      <c r="T1603" s="20"/>
      <c r="U1603" s="20"/>
      <c r="V1603" s="20"/>
      <c r="W1603" s="20"/>
      <c r="X1603" s="20"/>
      <c r="Y1603" s="20"/>
      <c r="Z1603" s="20"/>
      <c r="AA1603" s="20"/>
      <c r="AB1603" s="20"/>
      <c r="AC1603" s="20"/>
      <c r="AD1603" s="20"/>
      <c r="AE1603" s="27"/>
      <c r="AF1603" t="str">
        <f>IF(AK1603="","",IF(AK1603&gt;0,COUNT($AG$2:AG1603),""))</f>
        <v/>
      </c>
      <c r="AG1603" s="24">
        <f t="shared" ref="AG1603:AG1666" si="453">IF(AND($AJ$1=5),$AJ$1,"")</f>
        <v>5</v>
      </c>
      <c r="AH1603" s="24">
        <f>IF(AND($AJ$1=5),'Data Entry'!C1608,"")</f>
        <v>0</v>
      </c>
      <c r="AI1603" s="24">
        <f>IF(AND($AJ$1=5),'Data Entry'!D1608,"")</f>
        <v>0</v>
      </c>
      <c r="AJ1603" s="24" t="str">
        <f t="shared" ref="AJ1603:AJ1666" si="454">IF(AND($AJ$1=5,$A1603=5),D1603,"")</f>
        <v/>
      </c>
      <c r="AK1603" s="24">
        <f>IF(AND($AJ$1=5),'Data Entry'!F1608,"")</f>
        <v>0</v>
      </c>
      <c r="AL1603" s="24" t="str">
        <f t="shared" ref="AL1603:AL1666" si="455">IF(AND($AJ$1=5,$A1603=5),F1603,"")</f>
        <v/>
      </c>
      <c r="AM1603" s="24">
        <f>IF(AND($AJ$1=5),'Data Entry'!G1608,"")</f>
        <v>0</v>
      </c>
      <c r="AN1603" s="24" t="str">
        <f t="shared" ref="AN1603:AN1666" si="456">IF(AND($AJ$1=5,$A1603=5),H1603,"")</f>
        <v/>
      </c>
      <c r="AO1603" s="24" t="str">
        <f t="shared" ref="AO1603:AO1666" si="457">IF(AND($AJ$1=5,$A1603=5),I1603,"")</f>
        <v/>
      </c>
      <c r="AP1603" s="24">
        <f>IF(AND($AJ$1=5),'Data Entry'!E1608,"")</f>
        <v>0</v>
      </c>
      <c r="AQ1603" s="24">
        <f>IF(AND($AJ$1=5),'Data Entry'!H1608,"")</f>
        <v>0</v>
      </c>
      <c r="AR1603" s="24">
        <f>IF(AND($AJ$1=5),'Data Entry'!I1608,"")</f>
        <v>0</v>
      </c>
      <c r="AS1603" s="24" t="str">
        <f t="shared" ref="AS1603:AS1666" si="458">IF(AND($AJ$1=5,$A1603=5),M1603,"")</f>
        <v/>
      </c>
      <c r="AT1603" s="24" t="str">
        <f t="shared" ref="AT1603:AT1666" si="459">IF(AND($AJ$1=5,$A1603=5),N1603,"")</f>
        <v/>
      </c>
      <c r="AU1603" s="24" t="str">
        <f t="shared" ref="AU1603:AU1666" si="460">IF(AND($AJ$1=5,$A1603=5),O1603,"")</f>
        <v/>
      </c>
      <c r="AV1603" s="24" t="str">
        <f t="shared" ref="AV1603:AV1666" si="461">IF(AND($AJ$1=5,$A1603=5),P1603,"")</f>
        <v/>
      </c>
      <c r="AX1603" t="str">
        <f>IF(BC1603="","",IF(BC1603&gt;0,COUNT($AY$2:AY1603),""))</f>
        <v/>
      </c>
      <c r="AY1603" s="24" t="str">
        <f t="shared" ref="AY1603:AY1666" si="462">IF(AND($BB$1=5,$BC$1=AH1603),$BB$1,"")</f>
        <v/>
      </c>
      <c r="AZ1603" s="24" t="str">
        <f>IF(AND($BB$1=5,$BC$1=AH1603),'Data Entry'!C1608,"")</f>
        <v/>
      </c>
      <c r="BA1603" s="24" t="str">
        <f>IF(AND($BB$1=5,AG1603=5,$BC$1=AH1603),'Data Entry'!D1608,"")</f>
        <v/>
      </c>
      <c r="BB1603" s="24" t="str">
        <f t="shared" ref="BB1603:BB1666" si="463">IF(AND($BB$1=5,$A1603=5,$BC$1=$B1603),D1603,"")</f>
        <v/>
      </c>
      <c r="BC1603" s="24" t="str">
        <f>IF(AND($BB$1=5,AG1603=5,$BC$1=AH1603),'Data Entry'!F1608,"")</f>
        <v/>
      </c>
      <c r="BD1603" s="24" t="str">
        <f t="shared" ref="BD1603:BD1666" si="464">IF(AND($BB$1=5,$A1603=5,$BC$1=$B1603),F1603,"")</f>
        <v/>
      </c>
      <c r="BE1603" s="24" t="str">
        <f>IF(AND($BB$1=5,AG1603=5,$BC$1=AH1603),'Data Entry'!G1608,"")</f>
        <v/>
      </c>
      <c r="BF1603" s="24" t="str">
        <f t="shared" ref="BF1603:BF1666" si="465">IF(AND($BB$1=5,$A1603=5,$BC$1=$B1603),H1603,"")</f>
        <v/>
      </c>
      <c r="BG1603" s="24" t="str">
        <f t="shared" ref="BG1603:BG1666" si="466">IF(AND($BB$1=5,$A1603=5,$BC$1=$B1603),I1603,"")</f>
        <v/>
      </c>
      <c r="BH1603" s="24" t="str">
        <f>IF(AND($BB$1=5,AG1603=5,$BC$1=AH1603),'Data Entry'!E1608,"")</f>
        <v/>
      </c>
      <c r="BI1603" s="24" t="str">
        <f>IF(AND($BB$1=5,AG1603=5,$BC$1=AH1603),'Data Entry'!H1608,"")</f>
        <v/>
      </c>
      <c r="BJ1603" s="24" t="str">
        <f>IF(AND($BB$1=5,AG1603=5,$BC$1=AH1603),'Data Entry'!I1608,"")</f>
        <v/>
      </c>
      <c r="BK1603" s="24" t="str">
        <f t="shared" ref="BK1603:BK1666" si="467">IF(AND($BB$1=5,$A1603=5,$BC$1=$B1603),M1603,"")</f>
        <v/>
      </c>
      <c r="BL1603" s="24" t="str">
        <f t="shared" ref="BL1603:BL1666" si="468">IF(AND($BB$1=5,$A1603=5,$BC$1=$B1603),N1603,"")</f>
        <v/>
      </c>
      <c r="BM1603" s="24" t="str">
        <f t="shared" ref="BM1603:BM1666" si="469">IF(AND($BB$1=5,$A1603=5,$BC$1=$B1603),O1603,"")</f>
        <v/>
      </c>
      <c r="BN1603" s="24" t="str">
        <f t="shared" ref="BN1603:BN1666" si="470">IF(AND($BB$1=5,$A1603=5,$BC$1=$B1603),P1603,"")</f>
        <v/>
      </c>
    </row>
    <row r="1604" spans="1:66">
      <c r="A1604" s="20"/>
      <c r="B1604" s="20"/>
      <c r="C1604" s="20"/>
      <c r="D1604" s="20"/>
      <c r="E1604" s="20"/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  <c r="Q1604" s="20"/>
      <c r="R1604" s="20"/>
      <c r="S1604" s="20"/>
      <c r="T1604" s="20"/>
      <c r="U1604" s="20"/>
      <c r="V1604" s="20"/>
      <c r="W1604" s="20"/>
      <c r="X1604" s="20"/>
      <c r="Y1604" s="20"/>
      <c r="Z1604" s="20"/>
      <c r="AA1604" s="20"/>
      <c r="AB1604" s="20"/>
      <c r="AC1604" s="20"/>
      <c r="AD1604" s="20"/>
      <c r="AE1604" s="27"/>
      <c r="AF1604" t="str">
        <f>IF(AK1604="","",IF(AK1604&gt;0,COUNT($AG$2:AG1604),""))</f>
        <v/>
      </c>
      <c r="AG1604" s="24">
        <f t="shared" si="453"/>
        <v>5</v>
      </c>
      <c r="AH1604" s="24">
        <f>IF(AND($AJ$1=5),'Data Entry'!C1609,"")</f>
        <v>0</v>
      </c>
      <c r="AI1604" s="24">
        <f>IF(AND($AJ$1=5),'Data Entry'!D1609,"")</f>
        <v>0</v>
      </c>
      <c r="AJ1604" s="24" t="str">
        <f t="shared" si="454"/>
        <v/>
      </c>
      <c r="AK1604" s="24">
        <f>IF(AND($AJ$1=5),'Data Entry'!F1609,"")</f>
        <v>0</v>
      </c>
      <c r="AL1604" s="24" t="str">
        <f t="shared" si="455"/>
        <v/>
      </c>
      <c r="AM1604" s="24">
        <f>IF(AND($AJ$1=5),'Data Entry'!G1609,"")</f>
        <v>0</v>
      </c>
      <c r="AN1604" s="24" t="str">
        <f t="shared" si="456"/>
        <v/>
      </c>
      <c r="AO1604" s="24" t="str">
        <f t="shared" si="457"/>
        <v/>
      </c>
      <c r="AP1604" s="24">
        <f>IF(AND($AJ$1=5),'Data Entry'!E1609,"")</f>
        <v>0</v>
      </c>
      <c r="AQ1604" s="24">
        <f>IF(AND($AJ$1=5),'Data Entry'!H1609,"")</f>
        <v>0</v>
      </c>
      <c r="AR1604" s="24">
        <f>IF(AND($AJ$1=5),'Data Entry'!I1609,"")</f>
        <v>0</v>
      </c>
      <c r="AS1604" s="24" t="str">
        <f t="shared" si="458"/>
        <v/>
      </c>
      <c r="AT1604" s="24" t="str">
        <f t="shared" si="459"/>
        <v/>
      </c>
      <c r="AU1604" s="24" t="str">
        <f t="shared" si="460"/>
        <v/>
      </c>
      <c r="AV1604" s="24" t="str">
        <f t="shared" si="461"/>
        <v/>
      </c>
      <c r="AX1604" t="str">
        <f>IF(BC1604="","",IF(BC1604&gt;0,COUNT($AY$2:AY1604),""))</f>
        <v/>
      </c>
      <c r="AY1604" s="24" t="str">
        <f t="shared" si="462"/>
        <v/>
      </c>
      <c r="AZ1604" s="24" t="str">
        <f>IF(AND($BB$1=5,$BC$1=AH1604),'Data Entry'!C1609,"")</f>
        <v/>
      </c>
      <c r="BA1604" s="24" t="str">
        <f>IF(AND($BB$1=5,AG1604=5,$BC$1=AH1604),'Data Entry'!D1609,"")</f>
        <v/>
      </c>
      <c r="BB1604" s="24" t="str">
        <f t="shared" si="463"/>
        <v/>
      </c>
      <c r="BC1604" s="24" t="str">
        <f>IF(AND($BB$1=5,AG1604=5,$BC$1=AH1604),'Data Entry'!F1609,"")</f>
        <v/>
      </c>
      <c r="BD1604" s="24" t="str">
        <f t="shared" si="464"/>
        <v/>
      </c>
      <c r="BE1604" s="24" t="str">
        <f>IF(AND($BB$1=5,AG1604=5,$BC$1=AH1604),'Data Entry'!G1609,"")</f>
        <v/>
      </c>
      <c r="BF1604" s="24" t="str">
        <f t="shared" si="465"/>
        <v/>
      </c>
      <c r="BG1604" s="24" t="str">
        <f t="shared" si="466"/>
        <v/>
      </c>
      <c r="BH1604" s="24" t="str">
        <f>IF(AND($BB$1=5,AG1604=5,$BC$1=AH1604),'Data Entry'!E1609,"")</f>
        <v/>
      </c>
      <c r="BI1604" s="24" t="str">
        <f>IF(AND($BB$1=5,AG1604=5,$BC$1=AH1604),'Data Entry'!H1609,"")</f>
        <v/>
      </c>
      <c r="BJ1604" s="24" t="str">
        <f>IF(AND($BB$1=5,AG1604=5,$BC$1=AH1604),'Data Entry'!I1609,"")</f>
        <v/>
      </c>
      <c r="BK1604" s="24" t="str">
        <f t="shared" si="467"/>
        <v/>
      </c>
      <c r="BL1604" s="24" t="str">
        <f t="shared" si="468"/>
        <v/>
      </c>
      <c r="BM1604" s="24" t="str">
        <f t="shared" si="469"/>
        <v/>
      </c>
      <c r="BN1604" s="24" t="str">
        <f t="shared" si="470"/>
        <v/>
      </c>
    </row>
    <row r="1605" spans="1:66">
      <c r="A1605" s="20"/>
      <c r="B1605" s="20"/>
      <c r="C1605" s="20"/>
      <c r="D1605" s="20"/>
      <c r="E1605" s="20"/>
      <c r="F1605" s="20"/>
      <c r="G1605" s="20"/>
      <c r="H1605" s="20"/>
      <c r="I1605" s="20"/>
      <c r="J1605" s="20"/>
      <c r="K1605" s="20"/>
      <c r="L1605" s="20"/>
      <c r="M1605" s="20"/>
      <c r="N1605" s="20"/>
      <c r="O1605" s="20"/>
      <c r="P1605" s="20"/>
      <c r="Q1605" s="20"/>
      <c r="R1605" s="20"/>
      <c r="S1605" s="20"/>
      <c r="T1605" s="20"/>
      <c r="U1605" s="20"/>
      <c r="V1605" s="20"/>
      <c r="W1605" s="20"/>
      <c r="X1605" s="20"/>
      <c r="Y1605" s="20"/>
      <c r="Z1605" s="20"/>
      <c r="AA1605" s="20"/>
      <c r="AB1605" s="20"/>
      <c r="AC1605" s="20"/>
      <c r="AD1605" s="20"/>
      <c r="AE1605" s="27"/>
      <c r="AF1605" t="str">
        <f>IF(AK1605="","",IF(AK1605&gt;0,COUNT($AG$2:AG1605),""))</f>
        <v/>
      </c>
      <c r="AG1605" s="24">
        <f t="shared" si="453"/>
        <v>5</v>
      </c>
      <c r="AH1605" s="24">
        <f>IF(AND($AJ$1=5),'Data Entry'!C1610,"")</f>
        <v>0</v>
      </c>
      <c r="AI1605" s="24">
        <f>IF(AND($AJ$1=5),'Data Entry'!D1610,"")</f>
        <v>0</v>
      </c>
      <c r="AJ1605" s="24" t="str">
        <f t="shared" si="454"/>
        <v/>
      </c>
      <c r="AK1605" s="24">
        <f>IF(AND($AJ$1=5),'Data Entry'!F1610,"")</f>
        <v>0</v>
      </c>
      <c r="AL1605" s="24" t="str">
        <f t="shared" si="455"/>
        <v/>
      </c>
      <c r="AM1605" s="24">
        <f>IF(AND($AJ$1=5),'Data Entry'!G1610,"")</f>
        <v>0</v>
      </c>
      <c r="AN1605" s="24" t="str">
        <f t="shared" si="456"/>
        <v/>
      </c>
      <c r="AO1605" s="24" t="str">
        <f t="shared" si="457"/>
        <v/>
      </c>
      <c r="AP1605" s="24">
        <f>IF(AND($AJ$1=5),'Data Entry'!E1610,"")</f>
        <v>0</v>
      </c>
      <c r="AQ1605" s="24">
        <f>IF(AND($AJ$1=5),'Data Entry'!H1610,"")</f>
        <v>0</v>
      </c>
      <c r="AR1605" s="24">
        <f>IF(AND($AJ$1=5),'Data Entry'!I1610,"")</f>
        <v>0</v>
      </c>
      <c r="AS1605" s="24" t="str">
        <f t="shared" si="458"/>
        <v/>
      </c>
      <c r="AT1605" s="24" t="str">
        <f t="shared" si="459"/>
        <v/>
      </c>
      <c r="AU1605" s="24" t="str">
        <f t="shared" si="460"/>
        <v/>
      </c>
      <c r="AV1605" s="24" t="str">
        <f t="shared" si="461"/>
        <v/>
      </c>
      <c r="AX1605" t="str">
        <f>IF(BC1605="","",IF(BC1605&gt;0,COUNT($AY$2:AY1605),""))</f>
        <v/>
      </c>
      <c r="AY1605" s="24" t="str">
        <f t="shared" si="462"/>
        <v/>
      </c>
      <c r="AZ1605" s="24" t="str">
        <f>IF(AND($BB$1=5,$BC$1=AH1605),'Data Entry'!C1610,"")</f>
        <v/>
      </c>
      <c r="BA1605" s="24" t="str">
        <f>IF(AND($BB$1=5,AG1605=5,$BC$1=AH1605),'Data Entry'!D1610,"")</f>
        <v/>
      </c>
      <c r="BB1605" s="24" t="str">
        <f t="shared" si="463"/>
        <v/>
      </c>
      <c r="BC1605" s="24" t="str">
        <f>IF(AND($BB$1=5,AG1605=5,$BC$1=AH1605),'Data Entry'!F1610,"")</f>
        <v/>
      </c>
      <c r="BD1605" s="24" t="str">
        <f t="shared" si="464"/>
        <v/>
      </c>
      <c r="BE1605" s="24" t="str">
        <f>IF(AND($BB$1=5,AG1605=5,$BC$1=AH1605),'Data Entry'!G1610,"")</f>
        <v/>
      </c>
      <c r="BF1605" s="24" t="str">
        <f t="shared" si="465"/>
        <v/>
      </c>
      <c r="BG1605" s="24" t="str">
        <f t="shared" si="466"/>
        <v/>
      </c>
      <c r="BH1605" s="24" t="str">
        <f>IF(AND($BB$1=5,AG1605=5,$BC$1=AH1605),'Data Entry'!E1610,"")</f>
        <v/>
      </c>
      <c r="BI1605" s="24" t="str">
        <f>IF(AND($BB$1=5,AG1605=5,$BC$1=AH1605),'Data Entry'!H1610,"")</f>
        <v/>
      </c>
      <c r="BJ1605" s="24" t="str">
        <f>IF(AND($BB$1=5,AG1605=5,$BC$1=AH1605),'Data Entry'!I1610,"")</f>
        <v/>
      </c>
      <c r="BK1605" s="24" t="str">
        <f t="shared" si="467"/>
        <v/>
      </c>
      <c r="BL1605" s="24" t="str">
        <f t="shared" si="468"/>
        <v/>
      </c>
      <c r="BM1605" s="24" t="str">
        <f t="shared" si="469"/>
        <v/>
      </c>
      <c r="BN1605" s="24" t="str">
        <f t="shared" si="470"/>
        <v/>
      </c>
    </row>
    <row r="1606" spans="1:66">
      <c r="A1606" s="20"/>
      <c r="B1606" s="20"/>
      <c r="C1606" s="20"/>
      <c r="D1606" s="20"/>
      <c r="E1606" s="20"/>
      <c r="F1606" s="20"/>
      <c r="G1606" s="20"/>
      <c r="H1606" s="20"/>
      <c r="I1606" s="20"/>
      <c r="J1606" s="20"/>
      <c r="K1606" s="20"/>
      <c r="L1606" s="20"/>
      <c r="M1606" s="20"/>
      <c r="N1606" s="20"/>
      <c r="O1606" s="20"/>
      <c r="P1606" s="20"/>
      <c r="Q1606" s="20"/>
      <c r="R1606" s="20"/>
      <c r="S1606" s="20"/>
      <c r="T1606" s="20"/>
      <c r="U1606" s="20"/>
      <c r="V1606" s="20"/>
      <c r="W1606" s="20"/>
      <c r="X1606" s="20"/>
      <c r="Y1606" s="20"/>
      <c r="Z1606" s="20"/>
      <c r="AA1606" s="20"/>
      <c r="AB1606" s="20"/>
      <c r="AC1606" s="20"/>
      <c r="AD1606" s="20"/>
      <c r="AE1606" s="27"/>
      <c r="AF1606" t="str">
        <f>IF(AK1606="","",IF(AK1606&gt;0,COUNT($AG$2:AG1606),""))</f>
        <v/>
      </c>
      <c r="AG1606" s="24">
        <f t="shared" si="453"/>
        <v>5</v>
      </c>
      <c r="AH1606" s="24">
        <f>IF(AND($AJ$1=5),'Data Entry'!C1611,"")</f>
        <v>0</v>
      </c>
      <c r="AI1606" s="24">
        <f>IF(AND($AJ$1=5),'Data Entry'!D1611,"")</f>
        <v>0</v>
      </c>
      <c r="AJ1606" s="24" t="str">
        <f t="shared" si="454"/>
        <v/>
      </c>
      <c r="AK1606" s="24">
        <f>IF(AND($AJ$1=5),'Data Entry'!F1611,"")</f>
        <v>0</v>
      </c>
      <c r="AL1606" s="24" t="str">
        <f t="shared" si="455"/>
        <v/>
      </c>
      <c r="AM1606" s="24">
        <f>IF(AND($AJ$1=5),'Data Entry'!G1611,"")</f>
        <v>0</v>
      </c>
      <c r="AN1606" s="24" t="str">
        <f t="shared" si="456"/>
        <v/>
      </c>
      <c r="AO1606" s="24" t="str">
        <f t="shared" si="457"/>
        <v/>
      </c>
      <c r="AP1606" s="24">
        <f>IF(AND($AJ$1=5),'Data Entry'!E1611,"")</f>
        <v>0</v>
      </c>
      <c r="AQ1606" s="24">
        <f>IF(AND($AJ$1=5),'Data Entry'!H1611,"")</f>
        <v>0</v>
      </c>
      <c r="AR1606" s="24">
        <f>IF(AND($AJ$1=5),'Data Entry'!I1611,"")</f>
        <v>0</v>
      </c>
      <c r="AS1606" s="24" t="str">
        <f t="shared" si="458"/>
        <v/>
      </c>
      <c r="AT1606" s="24" t="str">
        <f t="shared" si="459"/>
        <v/>
      </c>
      <c r="AU1606" s="24" t="str">
        <f t="shared" si="460"/>
        <v/>
      </c>
      <c r="AV1606" s="24" t="str">
        <f t="shared" si="461"/>
        <v/>
      </c>
      <c r="AX1606" t="str">
        <f>IF(BC1606="","",IF(BC1606&gt;0,COUNT($AY$2:AY1606),""))</f>
        <v/>
      </c>
      <c r="AY1606" s="24" t="str">
        <f t="shared" si="462"/>
        <v/>
      </c>
      <c r="AZ1606" s="24" t="str">
        <f>IF(AND($BB$1=5,$BC$1=AH1606),'Data Entry'!C1611,"")</f>
        <v/>
      </c>
      <c r="BA1606" s="24" t="str">
        <f>IF(AND($BB$1=5,AG1606=5,$BC$1=AH1606),'Data Entry'!D1611,"")</f>
        <v/>
      </c>
      <c r="BB1606" s="24" t="str">
        <f t="shared" si="463"/>
        <v/>
      </c>
      <c r="BC1606" s="24" t="str">
        <f>IF(AND($BB$1=5,AG1606=5,$BC$1=AH1606),'Data Entry'!F1611,"")</f>
        <v/>
      </c>
      <c r="BD1606" s="24" t="str">
        <f t="shared" si="464"/>
        <v/>
      </c>
      <c r="BE1606" s="24" t="str">
        <f>IF(AND($BB$1=5,AG1606=5,$BC$1=AH1606),'Data Entry'!G1611,"")</f>
        <v/>
      </c>
      <c r="BF1606" s="24" t="str">
        <f t="shared" si="465"/>
        <v/>
      </c>
      <c r="BG1606" s="24" t="str">
        <f t="shared" si="466"/>
        <v/>
      </c>
      <c r="BH1606" s="24" t="str">
        <f>IF(AND($BB$1=5,AG1606=5,$BC$1=AH1606),'Data Entry'!E1611,"")</f>
        <v/>
      </c>
      <c r="BI1606" s="24" t="str">
        <f>IF(AND($BB$1=5,AG1606=5,$BC$1=AH1606),'Data Entry'!H1611,"")</f>
        <v/>
      </c>
      <c r="BJ1606" s="24" t="str">
        <f>IF(AND($BB$1=5,AG1606=5,$BC$1=AH1606),'Data Entry'!I1611,"")</f>
        <v/>
      </c>
      <c r="BK1606" s="24" t="str">
        <f t="shared" si="467"/>
        <v/>
      </c>
      <c r="BL1606" s="24" t="str">
        <f t="shared" si="468"/>
        <v/>
      </c>
      <c r="BM1606" s="24" t="str">
        <f t="shared" si="469"/>
        <v/>
      </c>
      <c r="BN1606" s="24" t="str">
        <f t="shared" si="470"/>
        <v/>
      </c>
    </row>
    <row r="1607" spans="1:66">
      <c r="A1607" s="20"/>
      <c r="B1607" s="20"/>
      <c r="C1607" s="20"/>
      <c r="D1607" s="20"/>
      <c r="E1607" s="20"/>
      <c r="F1607" s="20"/>
      <c r="G1607" s="20"/>
      <c r="H1607" s="20"/>
      <c r="I1607" s="20"/>
      <c r="J1607" s="20"/>
      <c r="K1607" s="20"/>
      <c r="L1607" s="20"/>
      <c r="M1607" s="20"/>
      <c r="N1607" s="20"/>
      <c r="O1607" s="20"/>
      <c r="P1607" s="20"/>
      <c r="Q1607" s="20"/>
      <c r="R1607" s="20"/>
      <c r="S1607" s="20"/>
      <c r="T1607" s="20"/>
      <c r="U1607" s="20"/>
      <c r="V1607" s="20"/>
      <c r="W1607" s="20"/>
      <c r="X1607" s="20"/>
      <c r="Y1607" s="20"/>
      <c r="Z1607" s="20"/>
      <c r="AA1607" s="20"/>
      <c r="AB1607" s="20"/>
      <c r="AC1607" s="20"/>
      <c r="AD1607" s="20"/>
      <c r="AE1607" s="27"/>
      <c r="AF1607" t="str">
        <f>IF(AK1607="","",IF(AK1607&gt;0,COUNT($AG$2:AG1607),""))</f>
        <v/>
      </c>
      <c r="AG1607" s="24">
        <f t="shared" si="453"/>
        <v>5</v>
      </c>
      <c r="AH1607" s="24">
        <f>IF(AND($AJ$1=5),'Data Entry'!C1612,"")</f>
        <v>0</v>
      </c>
      <c r="AI1607" s="24">
        <f>IF(AND($AJ$1=5),'Data Entry'!D1612,"")</f>
        <v>0</v>
      </c>
      <c r="AJ1607" s="24" t="str">
        <f t="shared" si="454"/>
        <v/>
      </c>
      <c r="AK1607" s="24">
        <f>IF(AND($AJ$1=5),'Data Entry'!F1612,"")</f>
        <v>0</v>
      </c>
      <c r="AL1607" s="24" t="str">
        <f t="shared" si="455"/>
        <v/>
      </c>
      <c r="AM1607" s="24">
        <f>IF(AND($AJ$1=5),'Data Entry'!G1612,"")</f>
        <v>0</v>
      </c>
      <c r="AN1607" s="24" t="str">
        <f t="shared" si="456"/>
        <v/>
      </c>
      <c r="AO1607" s="24" t="str">
        <f t="shared" si="457"/>
        <v/>
      </c>
      <c r="AP1607" s="24">
        <f>IF(AND($AJ$1=5),'Data Entry'!E1612,"")</f>
        <v>0</v>
      </c>
      <c r="AQ1607" s="24">
        <f>IF(AND($AJ$1=5),'Data Entry'!H1612,"")</f>
        <v>0</v>
      </c>
      <c r="AR1607" s="24">
        <f>IF(AND($AJ$1=5),'Data Entry'!I1612,"")</f>
        <v>0</v>
      </c>
      <c r="AS1607" s="24" t="str">
        <f t="shared" si="458"/>
        <v/>
      </c>
      <c r="AT1607" s="24" t="str">
        <f t="shared" si="459"/>
        <v/>
      </c>
      <c r="AU1607" s="24" t="str">
        <f t="shared" si="460"/>
        <v/>
      </c>
      <c r="AV1607" s="24" t="str">
        <f t="shared" si="461"/>
        <v/>
      </c>
      <c r="AX1607" t="str">
        <f>IF(BC1607="","",IF(BC1607&gt;0,COUNT($AY$2:AY1607),""))</f>
        <v/>
      </c>
      <c r="AY1607" s="24" t="str">
        <f t="shared" si="462"/>
        <v/>
      </c>
      <c r="AZ1607" s="24" t="str">
        <f>IF(AND($BB$1=5,$BC$1=AH1607),'Data Entry'!C1612,"")</f>
        <v/>
      </c>
      <c r="BA1607" s="24" t="str">
        <f>IF(AND($BB$1=5,AG1607=5,$BC$1=AH1607),'Data Entry'!D1612,"")</f>
        <v/>
      </c>
      <c r="BB1607" s="24" t="str">
        <f t="shared" si="463"/>
        <v/>
      </c>
      <c r="BC1607" s="24" t="str">
        <f>IF(AND($BB$1=5,AG1607=5,$BC$1=AH1607),'Data Entry'!F1612,"")</f>
        <v/>
      </c>
      <c r="BD1607" s="24" t="str">
        <f t="shared" si="464"/>
        <v/>
      </c>
      <c r="BE1607" s="24" t="str">
        <f>IF(AND($BB$1=5,AG1607=5,$BC$1=AH1607),'Data Entry'!G1612,"")</f>
        <v/>
      </c>
      <c r="BF1607" s="24" t="str">
        <f t="shared" si="465"/>
        <v/>
      </c>
      <c r="BG1607" s="24" t="str">
        <f t="shared" si="466"/>
        <v/>
      </c>
      <c r="BH1607" s="24" t="str">
        <f>IF(AND($BB$1=5,AG1607=5,$BC$1=AH1607),'Data Entry'!E1612,"")</f>
        <v/>
      </c>
      <c r="BI1607" s="24" t="str">
        <f>IF(AND($BB$1=5,AG1607=5,$BC$1=AH1607),'Data Entry'!H1612,"")</f>
        <v/>
      </c>
      <c r="BJ1607" s="24" t="str">
        <f>IF(AND($BB$1=5,AG1607=5,$BC$1=AH1607),'Data Entry'!I1612,"")</f>
        <v/>
      </c>
      <c r="BK1607" s="24" t="str">
        <f t="shared" si="467"/>
        <v/>
      </c>
      <c r="BL1607" s="24" t="str">
        <f t="shared" si="468"/>
        <v/>
      </c>
      <c r="BM1607" s="24" t="str">
        <f t="shared" si="469"/>
        <v/>
      </c>
      <c r="BN1607" s="24" t="str">
        <f t="shared" si="470"/>
        <v/>
      </c>
    </row>
    <row r="1608" spans="1:66">
      <c r="A1608" s="20"/>
      <c r="B1608" s="20"/>
      <c r="C1608" s="20"/>
      <c r="D1608" s="20"/>
      <c r="E1608" s="20"/>
      <c r="F1608" s="20"/>
      <c r="G1608" s="20"/>
      <c r="H1608" s="20"/>
      <c r="I1608" s="20"/>
      <c r="J1608" s="20"/>
      <c r="K1608" s="20"/>
      <c r="L1608" s="20"/>
      <c r="M1608" s="20"/>
      <c r="N1608" s="20"/>
      <c r="O1608" s="20"/>
      <c r="P1608" s="20"/>
      <c r="Q1608" s="20"/>
      <c r="R1608" s="20"/>
      <c r="S1608" s="20"/>
      <c r="T1608" s="20"/>
      <c r="U1608" s="20"/>
      <c r="V1608" s="20"/>
      <c r="W1608" s="20"/>
      <c r="X1608" s="20"/>
      <c r="Y1608" s="20"/>
      <c r="Z1608" s="20"/>
      <c r="AA1608" s="20"/>
      <c r="AB1608" s="20"/>
      <c r="AC1608" s="20"/>
      <c r="AD1608" s="20"/>
      <c r="AE1608" s="27"/>
      <c r="AF1608" t="str">
        <f>IF(AK1608="","",IF(AK1608&gt;0,COUNT($AG$2:AG1608),""))</f>
        <v/>
      </c>
      <c r="AG1608" s="24">
        <f t="shared" si="453"/>
        <v>5</v>
      </c>
      <c r="AH1608" s="24">
        <f>IF(AND($AJ$1=5),'Data Entry'!C1613,"")</f>
        <v>0</v>
      </c>
      <c r="AI1608" s="24">
        <f>IF(AND($AJ$1=5),'Data Entry'!D1613,"")</f>
        <v>0</v>
      </c>
      <c r="AJ1608" s="24" t="str">
        <f t="shared" si="454"/>
        <v/>
      </c>
      <c r="AK1608" s="24">
        <f>IF(AND($AJ$1=5),'Data Entry'!F1613,"")</f>
        <v>0</v>
      </c>
      <c r="AL1608" s="24" t="str">
        <f t="shared" si="455"/>
        <v/>
      </c>
      <c r="AM1608" s="24">
        <f>IF(AND($AJ$1=5),'Data Entry'!G1613,"")</f>
        <v>0</v>
      </c>
      <c r="AN1608" s="24" t="str">
        <f t="shared" si="456"/>
        <v/>
      </c>
      <c r="AO1608" s="24" t="str">
        <f t="shared" si="457"/>
        <v/>
      </c>
      <c r="AP1608" s="24">
        <f>IF(AND($AJ$1=5),'Data Entry'!E1613,"")</f>
        <v>0</v>
      </c>
      <c r="AQ1608" s="24">
        <f>IF(AND($AJ$1=5),'Data Entry'!H1613,"")</f>
        <v>0</v>
      </c>
      <c r="AR1608" s="24">
        <f>IF(AND($AJ$1=5),'Data Entry'!I1613,"")</f>
        <v>0</v>
      </c>
      <c r="AS1608" s="24" t="str">
        <f t="shared" si="458"/>
        <v/>
      </c>
      <c r="AT1608" s="24" t="str">
        <f t="shared" si="459"/>
        <v/>
      </c>
      <c r="AU1608" s="24" t="str">
        <f t="shared" si="460"/>
        <v/>
      </c>
      <c r="AV1608" s="24" t="str">
        <f t="shared" si="461"/>
        <v/>
      </c>
      <c r="AX1608" t="str">
        <f>IF(BC1608="","",IF(BC1608&gt;0,COUNT($AY$2:AY1608),""))</f>
        <v/>
      </c>
      <c r="AY1608" s="24" t="str">
        <f t="shared" si="462"/>
        <v/>
      </c>
      <c r="AZ1608" s="24" t="str">
        <f>IF(AND($BB$1=5,$BC$1=AH1608),'Data Entry'!C1613,"")</f>
        <v/>
      </c>
      <c r="BA1608" s="24" t="str">
        <f>IF(AND($BB$1=5,AG1608=5,$BC$1=AH1608),'Data Entry'!D1613,"")</f>
        <v/>
      </c>
      <c r="BB1608" s="24" t="str">
        <f t="shared" si="463"/>
        <v/>
      </c>
      <c r="BC1608" s="24" t="str">
        <f>IF(AND($BB$1=5,AG1608=5,$BC$1=AH1608),'Data Entry'!F1613,"")</f>
        <v/>
      </c>
      <c r="BD1608" s="24" t="str">
        <f t="shared" si="464"/>
        <v/>
      </c>
      <c r="BE1608" s="24" t="str">
        <f>IF(AND($BB$1=5,AG1608=5,$BC$1=AH1608),'Data Entry'!G1613,"")</f>
        <v/>
      </c>
      <c r="BF1608" s="24" t="str">
        <f t="shared" si="465"/>
        <v/>
      </c>
      <c r="BG1608" s="24" t="str">
        <f t="shared" si="466"/>
        <v/>
      </c>
      <c r="BH1608" s="24" t="str">
        <f>IF(AND($BB$1=5,AG1608=5,$BC$1=AH1608),'Data Entry'!E1613,"")</f>
        <v/>
      </c>
      <c r="BI1608" s="24" t="str">
        <f>IF(AND($BB$1=5,AG1608=5,$BC$1=AH1608),'Data Entry'!H1613,"")</f>
        <v/>
      </c>
      <c r="BJ1608" s="24" t="str">
        <f>IF(AND($BB$1=5,AG1608=5,$BC$1=AH1608),'Data Entry'!I1613,"")</f>
        <v/>
      </c>
      <c r="BK1608" s="24" t="str">
        <f t="shared" si="467"/>
        <v/>
      </c>
      <c r="BL1608" s="24" t="str">
        <f t="shared" si="468"/>
        <v/>
      </c>
      <c r="BM1608" s="24" t="str">
        <f t="shared" si="469"/>
        <v/>
      </c>
      <c r="BN1608" s="24" t="str">
        <f t="shared" si="470"/>
        <v/>
      </c>
    </row>
    <row r="1609" spans="1:66">
      <c r="A1609" s="20"/>
      <c r="B1609" s="20"/>
      <c r="C1609" s="20"/>
      <c r="D1609" s="20"/>
      <c r="E1609" s="20"/>
      <c r="F1609" s="20"/>
      <c r="G1609" s="20"/>
      <c r="H1609" s="20"/>
      <c r="I1609" s="20"/>
      <c r="J1609" s="20"/>
      <c r="K1609" s="20"/>
      <c r="L1609" s="20"/>
      <c r="M1609" s="20"/>
      <c r="N1609" s="20"/>
      <c r="O1609" s="20"/>
      <c r="P1609" s="20"/>
      <c r="Q1609" s="20"/>
      <c r="R1609" s="20"/>
      <c r="S1609" s="20"/>
      <c r="T1609" s="20"/>
      <c r="U1609" s="20"/>
      <c r="V1609" s="20"/>
      <c r="W1609" s="20"/>
      <c r="X1609" s="20"/>
      <c r="Y1609" s="20"/>
      <c r="Z1609" s="20"/>
      <c r="AA1609" s="20"/>
      <c r="AB1609" s="20"/>
      <c r="AC1609" s="20"/>
      <c r="AD1609" s="20"/>
      <c r="AE1609" s="27"/>
      <c r="AF1609" t="str">
        <f>IF(AK1609="","",IF(AK1609&gt;0,COUNT($AG$2:AG1609),""))</f>
        <v/>
      </c>
      <c r="AG1609" s="24">
        <f t="shared" si="453"/>
        <v>5</v>
      </c>
      <c r="AH1609" s="24">
        <f>IF(AND($AJ$1=5),'Data Entry'!C1614,"")</f>
        <v>0</v>
      </c>
      <c r="AI1609" s="24">
        <f>IF(AND($AJ$1=5),'Data Entry'!D1614,"")</f>
        <v>0</v>
      </c>
      <c r="AJ1609" s="24" t="str">
        <f t="shared" si="454"/>
        <v/>
      </c>
      <c r="AK1609" s="24">
        <f>IF(AND($AJ$1=5),'Data Entry'!F1614,"")</f>
        <v>0</v>
      </c>
      <c r="AL1609" s="24" t="str">
        <f t="shared" si="455"/>
        <v/>
      </c>
      <c r="AM1609" s="24">
        <f>IF(AND($AJ$1=5),'Data Entry'!G1614,"")</f>
        <v>0</v>
      </c>
      <c r="AN1609" s="24" t="str">
        <f t="shared" si="456"/>
        <v/>
      </c>
      <c r="AO1609" s="24" t="str">
        <f t="shared" si="457"/>
        <v/>
      </c>
      <c r="AP1609" s="24">
        <f>IF(AND($AJ$1=5),'Data Entry'!E1614,"")</f>
        <v>0</v>
      </c>
      <c r="AQ1609" s="24">
        <f>IF(AND($AJ$1=5),'Data Entry'!H1614,"")</f>
        <v>0</v>
      </c>
      <c r="AR1609" s="24">
        <f>IF(AND($AJ$1=5),'Data Entry'!I1614,"")</f>
        <v>0</v>
      </c>
      <c r="AS1609" s="24" t="str">
        <f t="shared" si="458"/>
        <v/>
      </c>
      <c r="AT1609" s="24" t="str">
        <f t="shared" si="459"/>
        <v/>
      </c>
      <c r="AU1609" s="24" t="str">
        <f t="shared" si="460"/>
        <v/>
      </c>
      <c r="AV1609" s="24" t="str">
        <f t="shared" si="461"/>
        <v/>
      </c>
      <c r="AX1609" t="str">
        <f>IF(BC1609="","",IF(BC1609&gt;0,COUNT($AY$2:AY1609),""))</f>
        <v/>
      </c>
      <c r="AY1609" s="24" t="str">
        <f t="shared" si="462"/>
        <v/>
      </c>
      <c r="AZ1609" s="24" t="str">
        <f>IF(AND($BB$1=5,$BC$1=AH1609),'Data Entry'!C1614,"")</f>
        <v/>
      </c>
      <c r="BA1609" s="24" t="str">
        <f>IF(AND($BB$1=5,AG1609=5,$BC$1=AH1609),'Data Entry'!D1614,"")</f>
        <v/>
      </c>
      <c r="BB1609" s="24" t="str">
        <f t="shared" si="463"/>
        <v/>
      </c>
      <c r="BC1609" s="24" t="str">
        <f>IF(AND($BB$1=5,AG1609=5,$BC$1=AH1609),'Data Entry'!F1614,"")</f>
        <v/>
      </c>
      <c r="BD1609" s="24" t="str">
        <f t="shared" si="464"/>
        <v/>
      </c>
      <c r="BE1609" s="24" t="str">
        <f>IF(AND($BB$1=5,AG1609=5,$BC$1=AH1609),'Data Entry'!G1614,"")</f>
        <v/>
      </c>
      <c r="BF1609" s="24" t="str">
        <f t="shared" si="465"/>
        <v/>
      </c>
      <c r="BG1609" s="24" t="str">
        <f t="shared" si="466"/>
        <v/>
      </c>
      <c r="BH1609" s="24" t="str">
        <f>IF(AND($BB$1=5,AG1609=5,$BC$1=AH1609),'Data Entry'!E1614,"")</f>
        <v/>
      </c>
      <c r="BI1609" s="24" t="str">
        <f>IF(AND($BB$1=5,AG1609=5,$BC$1=AH1609),'Data Entry'!H1614,"")</f>
        <v/>
      </c>
      <c r="BJ1609" s="24" t="str">
        <f>IF(AND($BB$1=5,AG1609=5,$BC$1=AH1609),'Data Entry'!I1614,"")</f>
        <v/>
      </c>
      <c r="BK1609" s="24" t="str">
        <f t="shared" si="467"/>
        <v/>
      </c>
      <c r="BL1609" s="24" t="str">
        <f t="shared" si="468"/>
        <v/>
      </c>
      <c r="BM1609" s="24" t="str">
        <f t="shared" si="469"/>
        <v/>
      </c>
      <c r="BN1609" s="24" t="str">
        <f t="shared" si="470"/>
        <v/>
      </c>
    </row>
    <row r="1610" spans="1:66">
      <c r="A1610" s="20"/>
      <c r="B1610" s="20"/>
      <c r="C1610" s="20"/>
      <c r="D1610" s="20"/>
      <c r="E1610" s="20"/>
      <c r="F1610" s="20"/>
      <c r="G1610" s="20"/>
      <c r="H1610" s="20"/>
      <c r="I1610" s="20"/>
      <c r="J1610" s="20"/>
      <c r="K1610" s="20"/>
      <c r="L1610" s="20"/>
      <c r="M1610" s="20"/>
      <c r="N1610" s="20"/>
      <c r="O1610" s="20"/>
      <c r="P1610" s="20"/>
      <c r="Q1610" s="20"/>
      <c r="R1610" s="20"/>
      <c r="S1610" s="20"/>
      <c r="T1610" s="20"/>
      <c r="U1610" s="20"/>
      <c r="V1610" s="20"/>
      <c r="W1610" s="20"/>
      <c r="X1610" s="20"/>
      <c r="Y1610" s="20"/>
      <c r="Z1610" s="20"/>
      <c r="AA1610" s="20"/>
      <c r="AB1610" s="20"/>
      <c r="AC1610" s="20"/>
      <c r="AD1610" s="20"/>
      <c r="AE1610" s="27"/>
      <c r="AF1610" t="str">
        <f>IF(AK1610="","",IF(AK1610&gt;0,COUNT($AG$2:AG1610),""))</f>
        <v/>
      </c>
      <c r="AG1610" s="24">
        <f t="shared" si="453"/>
        <v>5</v>
      </c>
      <c r="AH1610" s="24">
        <f>IF(AND($AJ$1=5),'Data Entry'!C1615,"")</f>
        <v>0</v>
      </c>
      <c r="AI1610" s="24">
        <f>IF(AND($AJ$1=5),'Data Entry'!D1615,"")</f>
        <v>0</v>
      </c>
      <c r="AJ1610" s="24" t="str">
        <f t="shared" si="454"/>
        <v/>
      </c>
      <c r="AK1610" s="24">
        <f>IF(AND($AJ$1=5),'Data Entry'!F1615,"")</f>
        <v>0</v>
      </c>
      <c r="AL1610" s="24" t="str">
        <f t="shared" si="455"/>
        <v/>
      </c>
      <c r="AM1610" s="24">
        <f>IF(AND($AJ$1=5),'Data Entry'!G1615,"")</f>
        <v>0</v>
      </c>
      <c r="AN1610" s="24" t="str">
        <f t="shared" si="456"/>
        <v/>
      </c>
      <c r="AO1610" s="24" t="str">
        <f t="shared" si="457"/>
        <v/>
      </c>
      <c r="AP1610" s="24">
        <f>IF(AND($AJ$1=5),'Data Entry'!E1615,"")</f>
        <v>0</v>
      </c>
      <c r="AQ1610" s="24">
        <f>IF(AND($AJ$1=5),'Data Entry'!H1615,"")</f>
        <v>0</v>
      </c>
      <c r="AR1610" s="24">
        <f>IF(AND($AJ$1=5),'Data Entry'!I1615,"")</f>
        <v>0</v>
      </c>
      <c r="AS1610" s="24" t="str">
        <f t="shared" si="458"/>
        <v/>
      </c>
      <c r="AT1610" s="24" t="str">
        <f t="shared" si="459"/>
        <v/>
      </c>
      <c r="AU1610" s="24" t="str">
        <f t="shared" si="460"/>
        <v/>
      </c>
      <c r="AV1610" s="24" t="str">
        <f t="shared" si="461"/>
        <v/>
      </c>
      <c r="AX1610" t="str">
        <f>IF(BC1610="","",IF(BC1610&gt;0,COUNT($AY$2:AY1610),""))</f>
        <v/>
      </c>
      <c r="AY1610" s="24" t="str">
        <f t="shared" si="462"/>
        <v/>
      </c>
      <c r="AZ1610" s="24" t="str">
        <f>IF(AND($BB$1=5,$BC$1=AH1610),'Data Entry'!C1615,"")</f>
        <v/>
      </c>
      <c r="BA1610" s="24" t="str">
        <f>IF(AND($BB$1=5,AG1610=5,$BC$1=AH1610),'Data Entry'!D1615,"")</f>
        <v/>
      </c>
      <c r="BB1610" s="24" t="str">
        <f t="shared" si="463"/>
        <v/>
      </c>
      <c r="BC1610" s="24" t="str">
        <f>IF(AND($BB$1=5,AG1610=5,$BC$1=AH1610),'Data Entry'!F1615,"")</f>
        <v/>
      </c>
      <c r="BD1610" s="24" t="str">
        <f t="shared" si="464"/>
        <v/>
      </c>
      <c r="BE1610" s="24" t="str">
        <f>IF(AND($BB$1=5,AG1610=5,$BC$1=AH1610),'Data Entry'!G1615,"")</f>
        <v/>
      </c>
      <c r="BF1610" s="24" t="str">
        <f t="shared" si="465"/>
        <v/>
      </c>
      <c r="BG1610" s="24" t="str">
        <f t="shared" si="466"/>
        <v/>
      </c>
      <c r="BH1610" s="24" t="str">
        <f>IF(AND($BB$1=5,AG1610=5,$BC$1=AH1610),'Data Entry'!E1615,"")</f>
        <v/>
      </c>
      <c r="BI1610" s="24" t="str">
        <f>IF(AND($BB$1=5,AG1610=5,$BC$1=AH1610),'Data Entry'!H1615,"")</f>
        <v/>
      </c>
      <c r="BJ1610" s="24" t="str">
        <f>IF(AND($BB$1=5,AG1610=5,$BC$1=AH1610),'Data Entry'!I1615,"")</f>
        <v/>
      </c>
      <c r="BK1610" s="24" t="str">
        <f t="shared" si="467"/>
        <v/>
      </c>
      <c r="BL1610" s="24" t="str">
        <f t="shared" si="468"/>
        <v/>
      </c>
      <c r="BM1610" s="24" t="str">
        <f t="shared" si="469"/>
        <v/>
      </c>
      <c r="BN1610" s="24" t="str">
        <f t="shared" si="470"/>
        <v/>
      </c>
    </row>
    <row r="1611" spans="1:66">
      <c r="A1611" s="20"/>
      <c r="B1611" s="20"/>
      <c r="C1611" s="20"/>
      <c r="D1611" s="20"/>
      <c r="E1611" s="20"/>
      <c r="F1611" s="20"/>
      <c r="G1611" s="20"/>
      <c r="H1611" s="20"/>
      <c r="I1611" s="20"/>
      <c r="J1611" s="20"/>
      <c r="K1611" s="20"/>
      <c r="L1611" s="20"/>
      <c r="M1611" s="20"/>
      <c r="N1611" s="20"/>
      <c r="O1611" s="20"/>
      <c r="P1611" s="20"/>
      <c r="Q1611" s="20"/>
      <c r="R1611" s="20"/>
      <c r="S1611" s="20"/>
      <c r="T1611" s="20"/>
      <c r="U1611" s="20"/>
      <c r="V1611" s="20"/>
      <c r="W1611" s="20"/>
      <c r="X1611" s="20"/>
      <c r="Y1611" s="20"/>
      <c r="Z1611" s="20"/>
      <c r="AA1611" s="20"/>
      <c r="AB1611" s="20"/>
      <c r="AC1611" s="20"/>
      <c r="AD1611" s="20"/>
      <c r="AE1611" s="27"/>
      <c r="AF1611" t="str">
        <f>IF(AK1611="","",IF(AK1611&gt;0,COUNT($AG$2:AG1611),""))</f>
        <v/>
      </c>
      <c r="AG1611" s="24">
        <f t="shared" si="453"/>
        <v>5</v>
      </c>
      <c r="AH1611" s="24">
        <f>IF(AND($AJ$1=5),'Data Entry'!C1616,"")</f>
        <v>0</v>
      </c>
      <c r="AI1611" s="24">
        <f>IF(AND($AJ$1=5),'Data Entry'!D1616,"")</f>
        <v>0</v>
      </c>
      <c r="AJ1611" s="24" t="str">
        <f t="shared" si="454"/>
        <v/>
      </c>
      <c r="AK1611" s="24">
        <f>IF(AND($AJ$1=5),'Data Entry'!F1616,"")</f>
        <v>0</v>
      </c>
      <c r="AL1611" s="24" t="str">
        <f t="shared" si="455"/>
        <v/>
      </c>
      <c r="AM1611" s="24">
        <f>IF(AND($AJ$1=5),'Data Entry'!G1616,"")</f>
        <v>0</v>
      </c>
      <c r="AN1611" s="24" t="str">
        <f t="shared" si="456"/>
        <v/>
      </c>
      <c r="AO1611" s="24" t="str">
        <f t="shared" si="457"/>
        <v/>
      </c>
      <c r="AP1611" s="24">
        <f>IF(AND($AJ$1=5),'Data Entry'!E1616,"")</f>
        <v>0</v>
      </c>
      <c r="AQ1611" s="24">
        <f>IF(AND($AJ$1=5),'Data Entry'!H1616,"")</f>
        <v>0</v>
      </c>
      <c r="AR1611" s="24">
        <f>IF(AND($AJ$1=5),'Data Entry'!I1616,"")</f>
        <v>0</v>
      </c>
      <c r="AS1611" s="24" t="str">
        <f t="shared" si="458"/>
        <v/>
      </c>
      <c r="AT1611" s="24" t="str">
        <f t="shared" si="459"/>
        <v/>
      </c>
      <c r="AU1611" s="24" t="str">
        <f t="shared" si="460"/>
        <v/>
      </c>
      <c r="AV1611" s="24" t="str">
        <f t="shared" si="461"/>
        <v/>
      </c>
      <c r="AX1611" t="str">
        <f>IF(BC1611="","",IF(BC1611&gt;0,COUNT($AY$2:AY1611),""))</f>
        <v/>
      </c>
      <c r="AY1611" s="24" t="str">
        <f t="shared" si="462"/>
        <v/>
      </c>
      <c r="AZ1611" s="24" t="str">
        <f>IF(AND($BB$1=5,$BC$1=AH1611),'Data Entry'!C1616,"")</f>
        <v/>
      </c>
      <c r="BA1611" s="24" t="str">
        <f>IF(AND($BB$1=5,AG1611=5,$BC$1=AH1611),'Data Entry'!D1616,"")</f>
        <v/>
      </c>
      <c r="BB1611" s="24" t="str">
        <f t="shared" si="463"/>
        <v/>
      </c>
      <c r="BC1611" s="24" t="str">
        <f>IF(AND($BB$1=5,AG1611=5,$BC$1=AH1611),'Data Entry'!F1616,"")</f>
        <v/>
      </c>
      <c r="BD1611" s="24" t="str">
        <f t="shared" si="464"/>
        <v/>
      </c>
      <c r="BE1611" s="24" t="str">
        <f>IF(AND($BB$1=5,AG1611=5,$BC$1=AH1611),'Data Entry'!G1616,"")</f>
        <v/>
      </c>
      <c r="BF1611" s="24" t="str">
        <f t="shared" si="465"/>
        <v/>
      </c>
      <c r="BG1611" s="24" t="str">
        <f t="shared" si="466"/>
        <v/>
      </c>
      <c r="BH1611" s="24" t="str">
        <f>IF(AND($BB$1=5,AG1611=5,$BC$1=AH1611),'Data Entry'!E1616,"")</f>
        <v/>
      </c>
      <c r="BI1611" s="24" t="str">
        <f>IF(AND($BB$1=5,AG1611=5,$BC$1=AH1611),'Data Entry'!H1616,"")</f>
        <v/>
      </c>
      <c r="BJ1611" s="24" t="str">
        <f>IF(AND($BB$1=5,AG1611=5,$BC$1=AH1611),'Data Entry'!I1616,"")</f>
        <v/>
      </c>
      <c r="BK1611" s="24" t="str">
        <f t="shared" si="467"/>
        <v/>
      </c>
      <c r="BL1611" s="24" t="str">
        <f t="shared" si="468"/>
        <v/>
      </c>
      <c r="BM1611" s="24" t="str">
        <f t="shared" si="469"/>
        <v/>
      </c>
      <c r="BN1611" s="24" t="str">
        <f t="shared" si="470"/>
        <v/>
      </c>
    </row>
    <row r="1612" spans="1:66">
      <c r="A1612" s="20"/>
      <c r="B1612" s="20"/>
      <c r="C1612" s="20"/>
      <c r="D1612" s="20"/>
      <c r="E1612" s="20"/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  <c r="R1612" s="20"/>
      <c r="S1612" s="20"/>
      <c r="T1612" s="20"/>
      <c r="U1612" s="20"/>
      <c r="V1612" s="20"/>
      <c r="W1612" s="20"/>
      <c r="X1612" s="20"/>
      <c r="Y1612" s="20"/>
      <c r="Z1612" s="20"/>
      <c r="AA1612" s="20"/>
      <c r="AB1612" s="20"/>
      <c r="AC1612" s="20"/>
      <c r="AD1612" s="20"/>
      <c r="AE1612" s="27"/>
      <c r="AF1612" t="str">
        <f>IF(AK1612="","",IF(AK1612&gt;0,COUNT($AG$2:AG1612),""))</f>
        <v/>
      </c>
      <c r="AG1612" s="24">
        <f t="shared" si="453"/>
        <v>5</v>
      </c>
      <c r="AH1612" s="24">
        <f>IF(AND($AJ$1=5),'Data Entry'!C1617,"")</f>
        <v>0</v>
      </c>
      <c r="AI1612" s="24">
        <f>IF(AND($AJ$1=5),'Data Entry'!D1617,"")</f>
        <v>0</v>
      </c>
      <c r="AJ1612" s="24" t="str">
        <f t="shared" si="454"/>
        <v/>
      </c>
      <c r="AK1612" s="24">
        <f>IF(AND($AJ$1=5),'Data Entry'!F1617,"")</f>
        <v>0</v>
      </c>
      <c r="AL1612" s="24" t="str">
        <f t="shared" si="455"/>
        <v/>
      </c>
      <c r="AM1612" s="24">
        <f>IF(AND($AJ$1=5),'Data Entry'!G1617,"")</f>
        <v>0</v>
      </c>
      <c r="AN1612" s="24" t="str">
        <f t="shared" si="456"/>
        <v/>
      </c>
      <c r="AO1612" s="24" t="str">
        <f t="shared" si="457"/>
        <v/>
      </c>
      <c r="AP1612" s="24">
        <f>IF(AND($AJ$1=5),'Data Entry'!E1617,"")</f>
        <v>0</v>
      </c>
      <c r="AQ1612" s="24">
        <f>IF(AND($AJ$1=5),'Data Entry'!H1617,"")</f>
        <v>0</v>
      </c>
      <c r="AR1612" s="24">
        <f>IF(AND($AJ$1=5),'Data Entry'!I1617,"")</f>
        <v>0</v>
      </c>
      <c r="AS1612" s="24" t="str">
        <f t="shared" si="458"/>
        <v/>
      </c>
      <c r="AT1612" s="24" t="str">
        <f t="shared" si="459"/>
        <v/>
      </c>
      <c r="AU1612" s="24" t="str">
        <f t="shared" si="460"/>
        <v/>
      </c>
      <c r="AV1612" s="24" t="str">
        <f t="shared" si="461"/>
        <v/>
      </c>
      <c r="AX1612" t="str">
        <f>IF(BC1612="","",IF(BC1612&gt;0,COUNT($AY$2:AY1612),""))</f>
        <v/>
      </c>
      <c r="AY1612" s="24" t="str">
        <f t="shared" si="462"/>
        <v/>
      </c>
      <c r="AZ1612" s="24" t="str">
        <f>IF(AND($BB$1=5,$BC$1=AH1612),'Data Entry'!C1617,"")</f>
        <v/>
      </c>
      <c r="BA1612" s="24" t="str">
        <f>IF(AND($BB$1=5,AG1612=5,$BC$1=AH1612),'Data Entry'!D1617,"")</f>
        <v/>
      </c>
      <c r="BB1612" s="24" t="str">
        <f t="shared" si="463"/>
        <v/>
      </c>
      <c r="BC1612" s="24" t="str">
        <f>IF(AND($BB$1=5,AG1612=5,$BC$1=AH1612),'Data Entry'!F1617,"")</f>
        <v/>
      </c>
      <c r="BD1612" s="24" t="str">
        <f t="shared" si="464"/>
        <v/>
      </c>
      <c r="BE1612" s="24" t="str">
        <f>IF(AND($BB$1=5,AG1612=5,$BC$1=AH1612),'Data Entry'!G1617,"")</f>
        <v/>
      </c>
      <c r="BF1612" s="24" t="str">
        <f t="shared" si="465"/>
        <v/>
      </c>
      <c r="BG1612" s="24" t="str">
        <f t="shared" si="466"/>
        <v/>
      </c>
      <c r="BH1612" s="24" t="str">
        <f>IF(AND($BB$1=5,AG1612=5,$BC$1=AH1612),'Data Entry'!E1617,"")</f>
        <v/>
      </c>
      <c r="BI1612" s="24" t="str">
        <f>IF(AND($BB$1=5,AG1612=5,$BC$1=AH1612),'Data Entry'!H1617,"")</f>
        <v/>
      </c>
      <c r="BJ1612" s="24" t="str">
        <f>IF(AND($BB$1=5,AG1612=5,$BC$1=AH1612),'Data Entry'!I1617,"")</f>
        <v/>
      </c>
      <c r="BK1612" s="24" t="str">
        <f t="shared" si="467"/>
        <v/>
      </c>
      <c r="BL1612" s="24" t="str">
        <f t="shared" si="468"/>
        <v/>
      </c>
      <c r="BM1612" s="24" t="str">
        <f t="shared" si="469"/>
        <v/>
      </c>
      <c r="BN1612" s="24" t="str">
        <f t="shared" si="470"/>
        <v/>
      </c>
    </row>
    <row r="1613" spans="1:66">
      <c r="A1613" s="20"/>
      <c r="B1613" s="20"/>
      <c r="C1613" s="20"/>
      <c r="D1613" s="20"/>
      <c r="E1613" s="20"/>
      <c r="F1613" s="20"/>
      <c r="G1613" s="20"/>
      <c r="H1613" s="20"/>
      <c r="I1613" s="20"/>
      <c r="J1613" s="20"/>
      <c r="K1613" s="20"/>
      <c r="L1613" s="20"/>
      <c r="M1613" s="20"/>
      <c r="N1613" s="20"/>
      <c r="O1613" s="20"/>
      <c r="P1613" s="20"/>
      <c r="Q1613" s="20"/>
      <c r="R1613" s="20"/>
      <c r="S1613" s="20"/>
      <c r="T1613" s="20"/>
      <c r="U1613" s="20"/>
      <c r="V1613" s="20"/>
      <c r="W1613" s="20"/>
      <c r="X1613" s="20"/>
      <c r="Y1613" s="20"/>
      <c r="Z1613" s="20"/>
      <c r="AA1613" s="20"/>
      <c r="AB1613" s="20"/>
      <c r="AC1613" s="20"/>
      <c r="AD1613" s="20"/>
      <c r="AE1613" s="27"/>
      <c r="AF1613" t="str">
        <f>IF(AK1613="","",IF(AK1613&gt;0,COUNT($AG$2:AG1613),""))</f>
        <v/>
      </c>
      <c r="AG1613" s="24">
        <f t="shared" si="453"/>
        <v>5</v>
      </c>
      <c r="AH1613" s="24">
        <f>IF(AND($AJ$1=5),'Data Entry'!C1618,"")</f>
        <v>0</v>
      </c>
      <c r="AI1613" s="24">
        <f>IF(AND($AJ$1=5),'Data Entry'!D1618,"")</f>
        <v>0</v>
      </c>
      <c r="AJ1613" s="24" t="str">
        <f t="shared" si="454"/>
        <v/>
      </c>
      <c r="AK1613" s="24">
        <f>IF(AND($AJ$1=5),'Data Entry'!F1618,"")</f>
        <v>0</v>
      </c>
      <c r="AL1613" s="24" t="str">
        <f t="shared" si="455"/>
        <v/>
      </c>
      <c r="AM1613" s="24">
        <f>IF(AND($AJ$1=5),'Data Entry'!G1618,"")</f>
        <v>0</v>
      </c>
      <c r="AN1613" s="24" t="str">
        <f t="shared" si="456"/>
        <v/>
      </c>
      <c r="AO1613" s="24" t="str">
        <f t="shared" si="457"/>
        <v/>
      </c>
      <c r="AP1613" s="24">
        <f>IF(AND($AJ$1=5),'Data Entry'!E1618,"")</f>
        <v>0</v>
      </c>
      <c r="AQ1613" s="24">
        <f>IF(AND($AJ$1=5),'Data Entry'!H1618,"")</f>
        <v>0</v>
      </c>
      <c r="AR1613" s="24">
        <f>IF(AND($AJ$1=5),'Data Entry'!I1618,"")</f>
        <v>0</v>
      </c>
      <c r="AS1613" s="24" t="str">
        <f t="shared" si="458"/>
        <v/>
      </c>
      <c r="AT1613" s="24" t="str">
        <f t="shared" si="459"/>
        <v/>
      </c>
      <c r="AU1613" s="24" t="str">
        <f t="shared" si="460"/>
        <v/>
      </c>
      <c r="AV1613" s="24" t="str">
        <f t="shared" si="461"/>
        <v/>
      </c>
      <c r="AX1613" t="str">
        <f>IF(BC1613="","",IF(BC1613&gt;0,COUNT($AY$2:AY1613),""))</f>
        <v/>
      </c>
      <c r="AY1613" s="24" t="str">
        <f t="shared" si="462"/>
        <v/>
      </c>
      <c r="AZ1613" s="24" t="str">
        <f>IF(AND($BB$1=5,$BC$1=AH1613),'Data Entry'!C1618,"")</f>
        <v/>
      </c>
      <c r="BA1613" s="24" t="str">
        <f>IF(AND($BB$1=5,AG1613=5,$BC$1=AH1613),'Data Entry'!D1618,"")</f>
        <v/>
      </c>
      <c r="BB1613" s="24" t="str">
        <f t="shared" si="463"/>
        <v/>
      </c>
      <c r="BC1613" s="24" t="str">
        <f>IF(AND($BB$1=5,AG1613=5,$BC$1=AH1613),'Data Entry'!F1618,"")</f>
        <v/>
      </c>
      <c r="BD1613" s="24" t="str">
        <f t="shared" si="464"/>
        <v/>
      </c>
      <c r="BE1613" s="24" t="str">
        <f>IF(AND($BB$1=5,AG1613=5,$BC$1=AH1613),'Data Entry'!G1618,"")</f>
        <v/>
      </c>
      <c r="BF1613" s="24" t="str">
        <f t="shared" si="465"/>
        <v/>
      </c>
      <c r="BG1613" s="24" t="str">
        <f t="shared" si="466"/>
        <v/>
      </c>
      <c r="BH1613" s="24" t="str">
        <f>IF(AND($BB$1=5,AG1613=5,$BC$1=AH1613),'Data Entry'!E1618,"")</f>
        <v/>
      </c>
      <c r="BI1613" s="24" t="str">
        <f>IF(AND($BB$1=5,AG1613=5,$BC$1=AH1613),'Data Entry'!H1618,"")</f>
        <v/>
      </c>
      <c r="BJ1613" s="24" t="str">
        <f>IF(AND($BB$1=5,AG1613=5,$BC$1=AH1613),'Data Entry'!I1618,"")</f>
        <v/>
      </c>
      <c r="BK1613" s="24" t="str">
        <f t="shared" si="467"/>
        <v/>
      </c>
      <c r="BL1613" s="24" t="str">
        <f t="shared" si="468"/>
        <v/>
      </c>
      <c r="BM1613" s="24" t="str">
        <f t="shared" si="469"/>
        <v/>
      </c>
      <c r="BN1613" s="24" t="str">
        <f t="shared" si="470"/>
        <v/>
      </c>
    </row>
    <row r="1614" spans="1:66">
      <c r="A1614" s="20"/>
      <c r="B1614" s="20"/>
      <c r="C1614" s="20"/>
      <c r="D1614" s="20"/>
      <c r="E1614" s="20"/>
      <c r="F1614" s="20"/>
      <c r="G1614" s="20"/>
      <c r="H1614" s="20"/>
      <c r="I1614" s="20"/>
      <c r="J1614" s="20"/>
      <c r="K1614" s="20"/>
      <c r="L1614" s="20"/>
      <c r="M1614" s="20"/>
      <c r="N1614" s="20"/>
      <c r="O1614" s="20"/>
      <c r="P1614" s="20"/>
      <c r="Q1614" s="20"/>
      <c r="R1614" s="20"/>
      <c r="S1614" s="20"/>
      <c r="T1614" s="20"/>
      <c r="U1614" s="20"/>
      <c r="V1614" s="20"/>
      <c r="W1614" s="20"/>
      <c r="X1614" s="20"/>
      <c r="Y1614" s="20"/>
      <c r="Z1614" s="20"/>
      <c r="AA1614" s="20"/>
      <c r="AB1614" s="20"/>
      <c r="AC1614" s="20"/>
      <c r="AD1614" s="20"/>
      <c r="AE1614" s="27"/>
      <c r="AF1614" t="str">
        <f>IF(AK1614="","",IF(AK1614&gt;0,COUNT($AG$2:AG1614),""))</f>
        <v/>
      </c>
      <c r="AG1614" s="24">
        <f t="shared" si="453"/>
        <v>5</v>
      </c>
      <c r="AH1614" s="24">
        <f>IF(AND($AJ$1=5),'Data Entry'!C1619,"")</f>
        <v>0</v>
      </c>
      <c r="AI1614" s="24">
        <f>IF(AND($AJ$1=5),'Data Entry'!D1619,"")</f>
        <v>0</v>
      </c>
      <c r="AJ1614" s="24" t="str">
        <f t="shared" si="454"/>
        <v/>
      </c>
      <c r="AK1614" s="24">
        <f>IF(AND($AJ$1=5),'Data Entry'!F1619,"")</f>
        <v>0</v>
      </c>
      <c r="AL1614" s="24" t="str">
        <f t="shared" si="455"/>
        <v/>
      </c>
      <c r="AM1614" s="24">
        <f>IF(AND($AJ$1=5),'Data Entry'!G1619,"")</f>
        <v>0</v>
      </c>
      <c r="AN1614" s="24" t="str">
        <f t="shared" si="456"/>
        <v/>
      </c>
      <c r="AO1614" s="24" t="str">
        <f t="shared" si="457"/>
        <v/>
      </c>
      <c r="AP1614" s="24">
        <f>IF(AND($AJ$1=5),'Data Entry'!E1619,"")</f>
        <v>0</v>
      </c>
      <c r="AQ1614" s="24">
        <f>IF(AND($AJ$1=5),'Data Entry'!H1619,"")</f>
        <v>0</v>
      </c>
      <c r="AR1614" s="24">
        <f>IF(AND($AJ$1=5),'Data Entry'!I1619,"")</f>
        <v>0</v>
      </c>
      <c r="AS1614" s="24" t="str">
        <f t="shared" si="458"/>
        <v/>
      </c>
      <c r="AT1614" s="24" t="str">
        <f t="shared" si="459"/>
        <v/>
      </c>
      <c r="AU1614" s="24" t="str">
        <f t="shared" si="460"/>
        <v/>
      </c>
      <c r="AV1614" s="24" t="str">
        <f t="shared" si="461"/>
        <v/>
      </c>
      <c r="AX1614" t="str">
        <f>IF(BC1614="","",IF(BC1614&gt;0,COUNT($AY$2:AY1614),""))</f>
        <v/>
      </c>
      <c r="AY1614" s="24" t="str">
        <f t="shared" si="462"/>
        <v/>
      </c>
      <c r="AZ1614" s="24" t="str">
        <f>IF(AND($BB$1=5,$BC$1=AH1614),'Data Entry'!C1619,"")</f>
        <v/>
      </c>
      <c r="BA1614" s="24" t="str">
        <f>IF(AND($BB$1=5,AG1614=5,$BC$1=AH1614),'Data Entry'!D1619,"")</f>
        <v/>
      </c>
      <c r="BB1614" s="24" t="str">
        <f t="shared" si="463"/>
        <v/>
      </c>
      <c r="BC1614" s="24" t="str">
        <f>IF(AND($BB$1=5,AG1614=5,$BC$1=AH1614),'Data Entry'!F1619,"")</f>
        <v/>
      </c>
      <c r="BD1614" s="24" t="str">
        <f t="shared" si="464"/>
        <v/>
      </c>
      <c r="BE1614" s="24" t="str">
        <f>IF(AND($BB$1=5,AG1614=5,$BC$1=AH1614),'Data Entry'!G1619,"")</f>
        <v/>
      </c>
      <c r="BF1614" s="24" t="str">
        <f t="shared" si="465"/>
        <v/>
      </c>
      <c r="BG1614" s="24" t="str">
        <f t="shared" si="466"/>
        <v/>
      </c>
      <c r="BH1614" s="24" t="str">
        <f>IF(AND($BB$1=5,AG1614=5,$BC$1=AH1614),'Data Entry'!E1619,"")</f>
        <v/>
      </c>
      <c r="BI1614" s="24" t="str">
        <f>IF(AND($BB$1=5,AG1614=5,$BC$1=AH1614),'Data Entry'!H1619,"")</f>
        <v/>
      </c>
      <c r="BJ1614" s="24" t="str">
        <f>IF(AND($BB$1=5,AG1614=5,$BC$1=AH1614),'Data Entry'!I1619,"")</f>
        <v/>
      </c>
      <c r="BK1614" s="24" t="str">
        <f t="shared" si="467"/>
        <v/>
      </c>
      <c r="BL1614" s="24" t="str">
        <f t="shared" si="468"/>
        <v/>
      </c>
      <c r="BM1614" s="24" t="str">
        <f t="shared" si="469"/>
        <v/>
      </c>
      <c r="BN1614" s="24" t="str">
        <f t="shared" si="470"/>
        <v/>
      </c>
    </row>
    <row r="1615" spans="1:66">
      <c r="A1615" s="20"/>
      <c r="B1615" s="20"/>
      <c r="C1615" s="20"/>
      <c r="D1615" s="20"/>
      <c r="E1615" s="20"/>
      <c r="F1615" s="20"/>
      <c r="G1615" s="20"/>
      <c r="H1615" s="20"/>
      <c r="I1615" s="20"/>
      <c r="J1615" s="20"/>
      <c r="K1615" s="20"/>
      <c r="L1615" s="20"/>
      <c r="M1615" s="20"/>
      <c r="N1615" s="20"/>
      <c r="O1615" s="20"/>
      <c r="P1615" s="20"/>
      <c r="Q1615" s="20"/>
      <c r="R1615" s="20"/>
      <c r="S1615" s="20"/>
      <c r="T1615" s="20"/>
      <c r="U1615" s="20"/>
      <c r="V1615" s="20"/>
      <c r="W1615" s="20"/>
      <c r="X1615" s="20"/>
      <c r="Y1615" s="20"/>
      <c r="Z1615" s="20"/>
      <c r="AA1615" s="20"/>
      <c r="AB1615" s="20"/>
      <c r="AC1615" s="20"/>
      <c r="AD1615" s="20"/>
      <c r="AE1615" s="27"/>
      <c r="AF1615" t="str">
        <f>IF(AK1615="","",IF(AK1615&gt;0,COUNT($AG$2:AG1615),""))</f>
        <v/>
      </c>
      <c r="AG1615" s="24">
        <f t="shared" si="453"/>
        <v>5</v>
      </c>
      <c r="AH1615" s="24">
        <f>IF(AND($AJ$1=5),'Data Entry'!C1620,"")</f>
        <v>0</v>
      </c>
      <c r="AI1615" s="24">
        <f>IF(AND($AJ$1=5),'Data Entry'!D1620,"")</f>
        <v>0</v>
      </c>
      <c r="AJ1615" s="24" t="str">
        <f t="shared" si="454"/>
        <v/>
      </c>
      <c r="AK1615" s="24">
        <f>IF(AND($AJ$1=5),'Data Entry'!F1620,"")</f>
        <v>0</v>
      </c>
      <c r="AL1615" s="24" t="str">
        <f t="shared" si="455"/>
        <v/>
      </c>
      <c r="AM1615" s="24">
        <f>IF(AND($AJ$1=5),'Data Entry'!G1620,"")</f>
        <v>0</v>
      </c>
      <c r="AN1615" s="24" t="str">
        <f t="shared" si="456"/>
        <v/>
      </c>
      <c r="AO1615" s="24" t="str">
        <f t="shared" si="457"/>
        <v/>
      </c>
      <c r="AP1615" s="24">
        <f>IF(AND($AJ$1=5),'Data Entry'!E1620,"")</f>
        <v>0</v>
      </c>
      <c r="AQ1615" s="24">
        <f>IF(AND($AJ$1=5),'Data Entry'!H1620,"")</f>
        <v>0</v>
      </c>
      <c r="AR1615" s="24">
        <f>IF(AND($AJ$1=5),'Data Entry'!I1620,"")</f>
        <v>0</v>
      </c>
      <c r="AS1615" s="24" t="str">
        <f t="shared" si="458"/>
        <v/>
      </c>
      <c r="AT1615" s="24" t="str">
        <f t="shared" si="459"/>
        <v/>
      </c>
      <c r="AU1615" s="24" t="str">
        <f t="shared" si="460"/>
        <v/>
      </c>
      <c r="AV1615" s="24" t="str">
        <f t="shared" si="461"/>
        <v/>
      </c>
      <c r="AX1615" t="str">
        <f>IF(BC1615="","",IF(BC1615&gt;0,COUNT($AY$2:AY1615),""))</f>
        <v/>
      </c>
      <c r="AY1615" s="24" t="str">
        <f t="shared" si="462"/>
        <v/>
      </c>
      <c r="AZ1615" s="24" t="str">
        <f>IF(AND($BB$1=5,$BC$1=AH1615),'Data Entry'!C1620,"")</f>
        <v/>
      </c>
      <c r="BA1615" s="24" t="str">
        <f>IF(AND($BB$1=5,AG1615=5,$BC$1=AH1615),'Data Entry'!D1620,"")</f>
        <v/>
      </c>
      <c r="BB1615" s="24" t="str">
        <f t="shared" si="463"/>
        <v/>
      </c>
      <c r="BC1615" s="24" t="str">
        <f>IF(AND($BB$1=5,AG1615=5,$BC$1=AH1615),'Data Entry'!F1620,"")</f>
        <v/>
      </c>
      <c r="BD1615" s="24" t="str">
        <f t="shared" si="464"/>
        <v/>
      </c>
      <c r="BE1615" s="24" t="str">
        <f>IF(AND($BB$1=5,AG1615=5,$BC$1=AH1615),'Data Entry'!G1620,"")</f>
        <v/>
      </c>
      <c r="BF1615" s="24" t="str">
        <f t="shared" si="465"/>
        <v/>
      </c>
      <c r="BG1615" s="24" t="str">
        <f t="shared" si="466"/>
        <v/>
      </c>
      <c r="BH1615" s="24" t="str">
        <f>IF(AND($BB$1=5,AG1615=5,$BC$1=AH1615),'Data Entry'!E1620,"")</f>
        <v/>
      </c>
      <c r="BI1615" s="24" t="str">
        <f>IF(AND($BB$1=5,AG1615=5,$BC$1=AH1615),'Data Entry'!H1620,"")</f>
        <v/>
      </c>
      <c r="BJ1615" s="24" t="str">
        <f>IF(AND($BB$1=5,AG1615=5,$BC$1=AH1615),'Data Entry'!I1620,"")</f>
        <v/>
      </c>
      <c r="BK1615" s="24" t="str">
        <f t="shared" si="467"/>
        <v/>
      </c>
      <c r="BL1615" s="24" t="str">
        <f t="shared" si="468"/>
        <v/>
      </c>
      <c r="BM1615" s="24" t="str">
        <f t="shared" si="469"/>
        <v/>
      </c>
      <c r="BN1615" s="24" t="str">
        <f t="shared" si="470"/>
        <v/>
      </c>
    </row>
    <row r="1616" spans="1:66">
      <c r="A1616" s="20"/>
      <c r="B1616" s="20"/>
      <c r="C1616" s="20"/>
      <c r="D1616" s="20"/>
      <c r="E1616" s="20"/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  <c r="R1616" s="20"/>
      <c r="S1616" s="20"/>
      <c r="T1616" s="20"/>
      <c r="U1616" s="20"/>
      <c r="V1616" s="20"/>
      <c r="W1616" s="20"/>
      <c r="X1616" s="20"/>
      <c r="Y1616" s="20"/>
      <c r="Z1616" s="20"/>
      <c r="AA1616" s="20"/>
      <c r="AB1616" s="20"/>
      <c r="AC1616" s="20"/>
      <c r="AD1616" s="20"/>
      <c r="AE1616" s="27"/>
      <c r="AF1616" t="str">
        <f>IF(AK1616="","",IF(AK1616&gt;0,COUNT($AG$2:AG1616),""))</f>
        <v/>
      </c>
      <c r="AG1616" s="24">
        <f t="shared" si="453"/>
        <v>5</v>
      </c>
      <c r="AH1616" s="24">
        <f>IF(AND($AJ$1=5),'Data Entry'!C1621,"")</f>
        <v>0</v>
      </c>
      <c r="AI1616" s="24">
        <f>IF(AND($AJ$1=5),'Data Entry'!D1621,"")</f>
        <v>0</v>
      </c>
      <c r="AJ1616" s="24" t="str">
        <f t="shared" si="454"/>
        <v/>
      </c>
      <c r="AK1616" s="24">
        <f>IF(AND($AJ$1=5),'Data Entry'!F1621,"")</f>
        <v>0</v>
      </c>
      <c r="AL1616" s="24" t="str">
        <f t="shared" si="455"/>
        <v/>
      </c>
      <c r="AM1616" s="24">
        <f>IF(AND($AJ$1=5),'Data Entry'!G1621,"")</f>
        <v>0</v>
      </c>
      <c r="AN1616" s="24" t="str">
        <f t="shared" si="456"/>
        <v/>
      </c>
      <c r="AO1616" s="24" t="str">
        <f t="shared" si="457"/>
        <v/>
      </c>
      <c r="AP1616" s="24">
        <f>IF(AND($AJ$1=5),'Data Entry'!E1621,"")</f>
        <v>0</v>
      </c>
      <c r="AQ1616" s="24">
        <f>IF(AND($AJ$1=5),'Data Entry'!H1621,"")</f>
        <v>0</v>
      </c>
      <c r="AR1616" s="24">
        <f>IF(AND($AJ$1=5),'Data Entry'!I1621,"")</f>
        <v>0</v>
      </c>
      <c r="AS1616" s="24" t="str">
        <f t="shared" si="458"/>
        <v/>
      </c>
      <c r="AT1616" s="24" t="str">
        <f t="shared" si="459"/>
        <v/>
      </c>
      <c r="AU1616" s="24" t="str">
        <f t="shared" si="460"/>
        <v/>
      </c>
      <c r="AV1616" s="24" t="str">
        <f t="shared" si="461"/>
        <v/>
      </c>
      <c r="AX1616" t="str">
        <f>IF(BC1616="","",IF(BC1616&gt;0,COUNT($AY$2:AY1616),""))</f>
        <v/>
      </c>
      <c r="AY1616" s="24" t="str">
        <f t="shared" si="462"/>
        <v/>
      </c>
      <c r="AZ1616" s="24" t="str">
        <f>IF(AND($BB$1=5,$BC$1=AH1616),'Data Entry'!C1621,"")</f>
        <v/>
      </c>
      <c r="BA1616" s="24" t="str">
        <f>IF(AND($BB$1=5,AG1616=5,$BC$1=AH1616),'Data Entry'!D1621,"")</f>
        <v/>
      </c>
      <c r="BB1616" s="24" t="str">
        <f t="shared" si="463"/>
        <v/>
      </c>
      <c r="BC1616" s="24" t="str">
        <f>IF(AND($BB$1=5,AG1616=5,$BC$1=AH1616),'Data Entry'!F1621,"")</f>
        <v/>
      </c>
      <c r="BD1616" s="24" t="str">
        <f t="shared" si="464"/>
        <v/>
      </c>
      <c r="BE1616" s="24" t="str">
        <f>IF(AND($BB$1=5,AG1616=5,$BC$1=AH1616),'Data Entry'!G1621,"")</f>
        <v/>
      </c>
      <c r="BF1616" s="24" t="str">
        <f t="shared" si="465"/>
        <v/>
      </c>
      <c r="BG1616" s="24" t="str">
        <f t="shared" si="466"/>
        <v/>
      </c>
      <c r="BH1616" s="24" t="str">
        <f>IF(AND($BB$1=5,AG1616=5,$BC$1=AH1616),'Data Entry'!E1621,"")</f>
        <v/>
      </c>
      <c r="BI1616" s="24" t="str">
        <f>IF(AND($BB$1=5,AG1616=5,$BC$1=AH1616),'Data Entry'!H1621,"")</f>
        <v/>
      </c>
      <c r="BJ1616" s="24" t="str">
        <f>IF(AND($BB$1=5,AG1616=5,$BC$1=AH1616),'Data Entry'!I1621,"")</f>
        <v/>
      </c>
      <c r="BK1616" s="24" t="str">
        <f t="shared" si="467"/>
        <v/>
      </c>
      <c r="BL1616" s="24" t="str">
        <f t="shared" si="468"/>
        <v/>
      </c>
      <c r="BM1616" s="24" t="str">
        <f t="shared" si="469"/>
        <v/>
      </c>
      <c r="BN1616" s="24" t="str">
        <f t="shared" si="470"/>
        <v/>
      </c>
    </row>
    <row r="1617" spans="1:66">
      <c r="A1617" s="20"/>
      <c r="B1617" s="20"/>
      <c r="C1617" s="20"/>
      <c r="D1617" s="20"/>
      <c r="E1617" s="20"/>
      <c r="F1617" s="20"/>
      <c r="G1617" s="20"/>
      <c r="H1617" s="20"/>
      <c r="I1617" s="20"/>
      <c r="J1617" s="20"/>
      <c r="K1617" s="20"/>
      <c r="L1617" s="20"/>
      <c r="M1617" s="20"/>
      <c r="N1617" s="20"/>
      <c r="O1617" s="20"/>
      <c r="P1617" s="20"/>
      <c r="Q1617" s="20"/>
      <c r="R1617" s="20"/>
      <c r="S1617" s="20"/>
      <c r="T1617" s="20"/>
      <c r="U1617" s="20"/>
      <c r="V1617" s="20"/>
      <c r="W1617" s="20"/>
      <c r="X1617" s="20"/>
      <c r="Y1617" s="20"/>
      <c r="Z1617" s="20"/>
      <c r="AA1617" s="20"/>
      <c r="AB1617" s="20"/>
      <c r="AC1617" s="20"/>
      <c r="AD1617" s="20"/>
      <c r="AE1617" s="27"/>
      <c r="AF1617" t="str">
        <f>IF(AK1617="","",IF(AK1617&gt;0,COUNT($AG$2:AG1617),""))</f>
        <v/>
      </c>
      <c r="AG1617" s="24">
        <f t="shared" si="453"/>
        <v>5</v>
      </c>
      <c r="AH1617" s="24">
        <f>IF(AND($AJ$1=5),'Data Entry'!C1622,"")</f>
        <v>0</v>
      </c>
      <c r="AI1617" s="24">
        <f>IF(AND($AJ$1=5),'Data Entry'!D1622,"")</f>
        <v>0</v>
      </c>
      <c r="AJ1617" s="24" t="str">
        <f t="shared" si="454"/>
        <v/>
      </c>
      <c r="AK1617" s="24">
        <f>IF(AND($AJ$1=5),'Data Entry'!F1622,"")</f>
        <v>0</v>
      </c>
      <c r="AL1617" s="24" t="str">
        <f t="shared" si="455"/>
        <v/>
      </c>
      <c r="AM1617" s="24">
        <f>IF(AND($AJ$1=5),'Data Entry'!G1622,"")</f>
        <v>0</v>
      </c>
      <c r="AN1617" s="24" t="str">
        <f t="shared" si="456"/>
        <v/>
      </c>
      <c r="AO1617" s="24" t="str">
        <f t="shared" si="457"/>
        <v/>
      </c>
      <c r="AP1617" s="24">
        <f>IF(AND($AJ$1=5),'Data Entry'!E1622,"")</f>
        <v>0</v>
      </c>
      <c r="AQ1617" s="24">
        <f>IF(AND($AJ$1=5),'Data Entry'!H1622,"")</f>
        <v>0</v>
      </c>
      <c r="AR1617" s="24">
        <f>IF(AND($AJ$1=5),'Data Entry'!I1622,"")</f>
        <v>0</v>
      </c>
      <c r="AS1617" s="24" t="str">
        <f t="shared" si="458"/>
        <v/>
      </c>
      <c r="AT1617" s="24" t="str">
        <f t="shared" si="459"/>
        <v/>
      </c>
      <c r="AU1617" s="24" t="str">
        <f t="shared" si="460"/>
        <v/>
      </c>
      <c r="AV1617" s="24" t="str">
        <f t="shared" si="461"/>
        <v/>
      </c>
      <c r="AX1617" t="str">
        <f>IF(BC1617="","",IF(BC1617&gt;0,COUNT($AY$2:AY1617),""))</f>
        <v/>
      </c>
      <c r="AY1617" s="24" t="str">
        <f t="shared" si="462"/>
        <v/>
      </c>
      <c r="AZ1617" s="24" t="str">
        <f>IF(AND($BB$1=5,$BC$1=AH1617),'Data Entry'!C1622,"")</f>
        <v/>
      </c>
      <c r="BA1617" s="24" t="str">
        <f>IF(AND($BB$1=5,AG1617=5,$BC$1=AH1617),'Data Entry'!D1622,"")</f>
        <v/>
      </c>
      <c r="BB1617" s="24" t="str">
        <f t="shared" si="463"/>
        <v/>
      </c>
      <c r="BC1617" s="24" t="str">
        <f>IF(AND($BB$1=5,AG1617=5,$BC$1=AH1617),'Data Entry'!F1622,"")</f>
        <v/>
      </c>
      <c r="BD1617" s="24" t="str">
        <f t="shared" si="464"/>
        <v/>
      </c>
      <c r="BE1617" s="24" t="str">
        <f>IF(AND($BB$1=5,AG1617=5,$BC$1=AH1617),'Data Entry'!G1622,"")</f>
        <v/>
      </c>
      <c r="BF1617" s="24" t="str">
        <f t="shared" si="465"/>
        <v/>
      </c>
      <c r="BG1617" s="24" t="str">
        <f t="shared" si="466"/>
        <v/>
      </c>
      <c r="BH1617" s="24" t="str">
        <f>IF(AND($BB$1=5,AG1617=5,$BC$1=AH1617),'Data Entry'!E1622,"")</f>
        <v/>
      </c>
      <c r="BI1617" s="24" t="str">
        <f>IF(AND($BB$1=5,AG1617=5,$BC$1=AH1617),'Data Entry'!H1622,"")</f>
        <v/>
      </c>
      <c r="BJ1617" s="24" t="str">
        <f>IF(AND($BB$1=5,AG1617=5,$BC$1=AH1617),'Data Entry'!I1622,"")</f>
        <v/>
      </c>
      <c r="BK1617" s="24" t="str">
        <f t="shared" si="467"/>
        <v/>
      </c>
      <c r="BL1617" s="24" t="str">
        <f t="shared" si="468"/>
        <v/>
      </c>
      <c r="BM1617" s="24" t="str">
        <f t="shared" si="469"/>
        <v/>
      </c>
      <c r="BN1617" s="24" t="str">
        <f t="shared" si="470"/>
        <v/>
      </c>
    </row>
    <row r="1618" spans="1:66">
      <c r="A1618" s="20"/>
      <c r="B1618" s="20"/>
      <c r="C1618" s="20"/>
      <c r="D1618" s="20"/>
      <c r="E1618" s="20"/>
      <c r="F1618" s="20"/>
      <c r="G1618" s="20"/>
      <c r="H1618" s="20"/>
      <c r="I1618" s="20"/>
      <c r="J1618" s="20"/>
      <c r="K1618" s="20"/>
      <c r="L1618" s="20"/>
      <c r="M1618" s="20"/>
      <c r="N1618" s="20"/>
      <c r="O1618" s="20"/>
      <c r="P1618" s="20"/>
      <c r="Q1618" s="20"/>
      <c r="R1618" s="20"/>
      <c r="S1618" s="20"/>
      <c r="T1618" s="20"/>
      <c r="U1618" s="20"/>
      <c r="V1618" s="20"/>
      <c r="W1618" s="20"/>
      <c r="X1618" s="20"/>
      <c r="Y1618" s="20"/>
      <c r="Z1618" s="20"/>
      <c r="AA1618" s="20"/>
      <c r="AB1618" s="20"/>
      <c r="AC1618" s="20"/>
      <c r="AD1618" s="20"/>
      <c r="AE1618" s="27"/>
      <c r="AF1618" t="str">
        <f>IF(AK1618="","",IF(AK1618&gt;0,COUNT($AG$2:AG1618),""))</f>
        <v/>
      </c>
      <c r="AG1618" s="24">
        <f t="shared" si="453"/>
        <v>5</v>
      </c>
      <c r="AH1618" s="24">
        <f>IF(AND($AJ$1=5),'Data Entry'!C1623,"")</f>
        <v>0</v>
      </c>
      <c r="AI1618" s="24">
        <f>IF(AND($AJ$1=5),'Data Entry'!D1623,"")</f>
        <v>0</v>
      </c>
      <c r="AJ1618" s="24" t="str">
        <f t="shared" si="454"/>
        <v/>
      </c>
      <c r="AK1618" s="24">
        <f>IF(AND($AJ$1=5),'Data Entry'!F1623,"")</f>
        <v>0</v>
      </c>
      <c r="AL1618" s="24" t="str">
        <f t="shared" si="455"/>
        <v/>
      </c>
      <c r="AM1618" s="24">
        <f>IF(AND($AJ$1=5),'Data Entry'!G1623,"")</f>
        <v>0</v>
      </c>
      <c r="AN1618" s="24" t="str">
        <f t="shared" si="456"/>
        <v/>
      </c>
      <c r="AO1618" s="24" t="str">
        <f t="shared" si="457"/>
        <v/>
      </c>
      <c r="AP1618" s="24">
        <f>IF(AND($AJ$1=5),'Data Entry'!E1623,"")</f>
        <v>0</v>
      </c>
      <c r="AQ1618" s="24">
        <f>IF(AND($AJ$1=5),'Data Entry'!H1623,"")</f>
        <v>0</v>
      </c>
      <c r="AR1618" s="24">
        <f>IF(AND($AJ$1=5),'Data Entry'!I1623,"")</f>
        <v>0</v>
      </c>
      <c r="AS1618" s="24" t="str">
        <f t="shared" si="458"/>
        <v/>
      </c>
      <c r="AT1618" s="24" t="str">
        <f t="shared" si="459"/>
        <v/>
      </c>
      <c r="AU1618" s="24" t="str">
        <f t="shared" si="460"/>
        <v/>
      </c>
      <c r="AV1618" s="24" t="str">
        <f t="shared" si="461"/>
        <v/>
      </c>
      <c r="AX1618" t="str">
        <f>IF(BC1618="","",IF(BC1618&gt;0,COUNT($AY$2:AY1618),""))</f>
        <v/>
      </c>
      <c r="AY1618" s="24" t="str">
        <f t="shared" si="462"/>
        <v/>
      </c>
      <c r="AZ1618" s="24" t="str">
        <f>IF(AND($BB$1=5,$BC$1=AH1618),'Data Entry'!C1623,"")</f>
        <v/>
      </c>
      <c r="BA1618" s="24" t="str">
        <f>IF(AND($BB$1=5,AG1618=5,$BC$1=AH1618),'Data Entry'!D1623,"")</f>
        <v/>
      </c>
      <c r="BB1618" s="24" t="str">
        <f t="shared" si="463"/>
        <v/>
      </c>
      <c r="BC1618" s="24" t="str">
        <f>IF(AND($BB$1=5,AG1618=5,$BC$1=AH1618),'Data Entry'!F1623,"")</f>
        <v/>
      </c>
      <c r="BD1618" s="24" t="str">
        <f t="shared" si="464"/>
        <v/>
      </c>
      <c r="BE1618" s="24" t="str">
        <f>IF(AND($BB$1=5,AG1618=5,$BC$1=AH1618),'Data Entry'!G1623,"")</f>
        <v/>
      </c>
      <c r="BF1618" s="24" t="str">
        <f t="shared" si="465"/>
        <v/>
      </c>
      <c r="BG1618" s="24" t="str">
        <f t="shared" si="466"/>
        <v/>
      </c>
      <c r="BH1618" s="24" t="str">
        <f>IF(AND($BB$1=5,AG1618=5,$BC$1=AH1618),'Data Entry'!E1623,"")</f>
        <v/>
      </c>
      <c r="BI1618" s="24" t="str">
        <f>IF(AND($BB$1=5,AG1618=5,$BC$1=AH1618),'Data Entry'!H1623,"")</f>
        <v/>
      </c>
      <c r="BJ1618" s="24" t="str">
        <f>IF(AND($BB$1=5,AG1618=5,$BC$1=AH1618),'Data Entry'!I1623,"")</f>
        <v/>
      </c>
      <c r="BK1618" s="24" t="str">
        <f t="shared" si="467"/>
        <v/>
      </c>
      <c r="BL1618" s="24" t="str">
        <f t="shared" si="468"/>
        <v/>
      </c>
      <c r="BM1618" s="24" t="str">
        <f t="shared" si="469"/>
        <v/>
      </c>
      <c r="BN1618" s="24" t="str">
        <f t="shared" si="470"/>
        <v/>
      </c>
    </row>
    <row r="1619" spans="1:66">
      <c r="A1619" s="20"/>
      <c r="B1619" s="20"/>
      <c r="C1619" s="20"/>
      <c r="D1619" s="20"/>
      <c r="E1619" s="20"/>
      <c r="F1619" s="20"/>
      <c r="G1619" s="20"/>
      <c r="H1619" s="20"/>
      <c r="I1619" s="20"/>
      <c r="J1619" s="20"/>
      <c r="K1619" s="20"/>
      <c r="L1619" s="20"/>
      <c r="M1619" s="20"/>
      <c r="N1619" s="20"/>
      <c r="O1619" s="20"/>
      <c r="P1619" s="20"/>
      <c r="Q1619" s="20"/>
      <c r="R1619" s="20"/>
      <c r="S1619" s="20"/>
      <c r="T1619" s="20"/>
      <c r="U1619" s="20"/>
      <c r="V1619" s="20"/>
      <c r="W1619" s="20"/>
      <c r="X1619" s="20"/>
      <c r="Y1619" s="20"/>
      <c r="Z1619" s="20"/>
      <c r="AA1619" s="20"/>
      <c r="AB1619" s="20"/>
      <c r="AC1619" s="20"/>
      <c r="AD1619" s="20"/>
      <c r="AE1619" s="27"/>
      <c r="AF1619" t="str">
        <f>IF(AK1619="","",IF(AK1619&gt;0,COUNT($AG$2:AG1619),""))</f>
        <v/>
      </c>
      <c r="AG1619" s="24">
        <f t="shared" si="453"/>
        <v>5</v>
      </c>
      <c r="AH1619" s="24">
        <f>IF(AND($AJ$1=5),'Data Entry'!C1624,"")</f>
        <v>0</v>
      </c>
      <c r="AI1619" s="24">
        <f>IF(AND($AJ$1=5),'Data Entry'!D1624,"")</f>
        <v>0</v>
      </c>
      <c r="AJ1619" s="24" t="str">
        <f t="shared" si="454"/>
        <v/>
      </c>
      <c r="AK1619" s="24">
        <f>IF(AND($AJ$1=5),'Data Entry'!F1624,"")</f>
        <v>0</v>
      </c>
      <c r="AL1619" s="24" t="str">
        <f t="shared" si="455"/>
        <v/>
      </c>
      <c r="AM1619" s="24">
        <f>IF(AND($AJ$1=5),'Data Entry'!G1624,"")</f>
        <v>0</v>
      </c>
      <c r="AN1619" s="24" t="str">
        <f t="shared" si="456"/>
        <v/>
      </c>
      <c r="AO1619" s="24" t="str">
        <f t="shared" si="457"/>
        <v/>
      </c>
      <c r="AP1619" s="24">
        <f>IF(AND($AJ$1=5),'Data Entry'!E1624,"")</f>
        <v>0</v>
      </c>
      <c r="AQ1619" s="24">
        <f>IF(AND($AJ$1=5),'Data Entry'!H1624,"")</f>
        <v>0</v>
      </c>
      <c r="AR1619" s="24">
        <f>IF(AND($AJ$1=5),'Data Entry'!I1624,"")</f>
        <v>0</v>
      </c>
      <c r="AS1619" s="24" t="str">
        <f t="shared" si="458"/>
        <v/>
      </c>
      <c r="AT1619" s="24" t="str">
        <f t="shared" si="459"/>
        <v/>
      </c>
      <c r="AU1619" s="24" t="str">
        <f t="shared" si="460"/>
        <v/>
      </c>
      <c r="AV1619" s="24" t="str">
        <f t="shared" si="461"/>
        <v/>
      </c>
      <c r="AX1619" t="str">
        <f>IF(BC1619="","",IF(BC1619&gt;0,COUNT($AY$2:AY1619),""))</f>
        <v/>
      </c>
      <c r="AY1619" s="24" t="str">
        <f t="shared" si="462"/>
        <v/>
      </c>
      <c r="AZ1619" s="24" t="str">
        <f>IF(AND($BB$1=5,$BC$1=AH1619),'Data Entry'!C1624,"")</f>
        <v/>
      </c>
      <c r="BA1619" s="24" t="str">
        <f>IF(AND($BB$1=5,AG1619=5,$BC$1=AH1619),'Data Entry'!D1624,"")</f>
        <v/>
      </c>
      <c r="BB1619" s="24" t="str">
        <f t="shared" si="463"/>
        <v/>
      </c>
      <c r="BC1619" s="24" t="str">
        <f>IF(AND($BB$1=5,AG1619=5,$BC$1=AH1619),'Data Entry'!F1624,"")</f>
        <v/>
      </c>
      <c r="BD1619" s="24" t="str">
        <f t="shared" si="464"/>
        <v/>
      </c>
      <c r="BE1619" s="24" t="str">
        <f>IF(AND($BB$1=5,AG1619=5,$BC$1=AH1619),'Data Entry'!G1624,"")</f>
        <v/>
      </c>
      <c r="BF1619" s="24" t="str">
        <f t="shared" si="465"/>
        <v/>
      </c>
      <c r="BG1619" s="24" t="str">
        <f t="shared" si="466"/>
        <v/>
      </c>
      <c r="BH1619" s="24" t="str">
        <f>IF(AND($BB$1=5,AG1619=5,$BC$1=AH1619),'Data Entry'!E1624,"")</f>
        <v/>
      </c>
      <c r="BI1619" s="24" t="str">
        <f>IF(AND($BB$1=5,AG1619=5,$BC$1=AH1619),'Data Entry'!H1624,"")</f>
        <v/>
      </c>
      <c r="BJ1619" s="24" t="str">
        <f>IF(AND($BB$1=5,AG1619=5,$BC$1=AH1619),'Data Entry'!I1624,"")</f>
        <v/>
      </c>
      <c r="BK1619" s="24" t="str">
        <f t="shared" si="467"/>
        <v/>
      </c>
      <c r="BL1619" s="24" t="str">
        <f t="shared" si="468"/>
        <v/>
      </c>
      <c r="BM1619" s="24" t="str">
        <f t="shared" si="469"/>
        <v/>
      </c>
      <c r="BN1619" s="24" t="str">
        <f t="shared" si="470"/>
        <v/>
      </c>
    </row>
    <row r="1620" spans="1:66">
      <c r="A1620" s="20"/>
      <c r="B1620" s="20"/>
      <c r="C1620" s="20"/>
      <c r="D1620" s="20"/>
      <c r="E1620" s="20"/>
      <c r="F1620" s="20"/>
      <c r="G1620" s="20"/>
      <c r="H1620" s="20"/>
      <c r="I1620" s="20"/>
      <c r="J1620" s="20"/>
      <c r="K1620" s="20"/>
      <c r="L1620" s="20"/>
      <c r="M1620" s="20"/>
      <c r="N1620" s="20"/>
      <c r="O1620" s="20"/>
      <c r="P1620" s="20"/>
      <c r="Q1620" s="20"/>
      <c r="R1620" s="20"/>
      <c r="S1620" s="20"/>
      <c r="T1620" s="20"/>
      <c r="U1620" s="20"/>
      <c r="V1620" s="20"/>
      <c r="W1620" s="20"/>
      <c r="X1620" s="20"/>
      <c r="Y1620" s="20"/>
      <c r="Z1620" s="20"/>
      <c r="AA1620" s="20"/>
      <c r="AB1620" s="20"/>
      <c r="AC1620" s="20"/>
      <c r="AD1620" s="20"/>
      <c r="AE1620" s="27"/>
      <c r="AF1620" t="str">
        <f>IF(AK1620="","",IF(AK1620&gt;0,COUNT($AG$2:AG1620),""))</f>
        <v/>
      </c>
      <c r="AG1620" s="24">
        <f t="shared" si="453"/>
        <v>5</v>
      </c>
      <c r="AH1620" s="24">
        <f>IF(AND($AJ$1=5),'Data Entry'!C1625,"")</f>
        <v>0</v>
      </c>
      <c r="AI1620" s="24">
        <f>IF(AND($AJ$1=5),'Data Entry'!D1625,"")</f>
        <v>0</v>
      </c>
      <c r="AJ1620" s="24" t="str">
        <f t="shared" si="454"/>
        <v/>
      </c>
      <c r="AK1620" s="24">
        <f>IF(AND($AJ$1=5),'Data Entry'!F1625,"")</f>
        <v>0</v>
      </c>
      <c r="AL1620" s="24" t="str">
        <f t="shared" si="455"/>
        <v/>
      </c>
      <c r="AM1620" s="24">
        <f>IF(AND($AJ$1=5),'Data Entry'!G1625,"")</f>
        <v>0</v>
      </c>
      <c r="AN1620" s="24" t="str">
        <f t="shared" si="456"/>
        <v/>
      </c>
      <c r="AO1620" s="24" t="str">
        <f t="shared" si="457"/>
        <v/>
      </c>
      <c r="AP1620" s="24">
        <f>IF(AND($AJ$1=5),'Data Entry'!E1625,"")</f>
        <v>0</v>
      </c>
      <c r="AQ1620" s="24">
        <f>IF(AND($AJ$1=5),'Data Entry'!H1625,"")</f>
        <v>0</v>
      </c>
      <c r="AR1620" s="24">
        <f>IF(AND($AJ$1=5),'Data Entry'!I1625,"")</f>
        <v>0</v>
      </c>
      <c r="AS1620" s="24" t="str">
        <f t="shared" si="458"/>
        <v/>
      </c>
      <c r="AT1620" s="24" t="str">
        <f t="shared" si="459"/>
        <v/>
      </c>
      <c r="AU1620" s="24" t="str">
        <f t="shared" si="460"/>
        <v/>
      </c>
      <c r="AV1620" s="24" t="str">
        <f t="shared" si="461"/>
        <v/>
      </c>
      <c r="AX1620" t="str">
        <f>IF(BC1620="","",IF(BC1620&gt;0,COUNT($AY$2:AY1620),""))</f>
        <v/>
      </c>
      <c r="AY1620" s="24" t="str">
        <f t="shared" si="462"/>
        <v/>
      </c>
      <c r="AZ1620" s="24" t="str">
        <f>IF(AND($BB$1=5,$BC$1=AH1620),'Data Entry'!C1625,"")</f>
        <v/>
      </c>
      <c r="BA1620" s="24" t="str">
        <f>IF(AND($BB$1=5,AG1620=5,$BC$1=AH1620),'Data Entry'!D1625,"")</f>
        <v/>
      </c>
      <c r="BB1620" s="24" t="str">
        <f t="shared" si="463"/>
        <v/>
      </c>
      <c r="BC1620" s="24" t="str">
        <f>IF(AND($BB$1=5,AG1620=5,$BC$1=AH1620),'Data Entry'!F1625,"")</f>
        <v/>
      </c>
      <c r="BD1620" s="24" t="str">
        <f t="shared" si="464"/>
        <v/>
      </c>
      <c r="BE1620" s="24" t="str">
        <f>IF(AND($BB$1=5,AG1620=5,$BC$1=AH1620),'Data Entry'!G1625,"")</f>
        <v/>
      </c>
      <c r="BF1620" s="24" t="str">
        <f t="shared" si="465"/>
        <v/>
      </c>
      <c r="BG1620" s="24" t="str">
        <f t="shared" si="466"/>
        <v/>
      </c>
      <c r="BH1620" s="24" t="str">
        <f>IF(AND($BB$1=5,AG1620=5,$BC$1=AH1620),'Data Entry'!E1625,"")</f>
        <v/>
      </c>
      <c r="BI1620" s="24" t="str">
        <f>IF(AND($BB$1=5,AG1620=5,$BC$1=AH1620),'Data Entry'!H1625,"")</f>
        <v/>
      </c>
      <c r="BJ1620" s="24" t="str">
        <f>IF(AND($BB$1=5,AG1620=5,$BC$1=AH1620),'Data Entry'!I1625,"")</f>
        <v/>
      </c>
      <c r="BK1620" s="24" t="str">
        <f t="shared" si="467"/>
        <v/>
      </c>
      <c r="BL1620" s="24" t="str">
        <f t="shared" si="468"/>
        <v/>
      </c>
      <c r="BM1620" s="24" t="str">
        <f t="shared" si="469"/>
        <v/>
      </c>
      <c r="BN1620" s="24" t="str">
        <f t="shared" si="470"/>
        <v/>
      </c>
    </row>
    <row r="1621" spans="1:66">
      <c r="A1621" s="20"/>
      <c r="B1621" s="20"/>
      <c r="C1621" s="20"/>
      <c r="D1621" s="20"/>
      <c r="E1621" s="20"/>
      <c r="F1621" s="20"/>
      <c r="G1621" s="20"/>
      <c r="H1621" s="20"/>
      <c r="I1621" s="20"/>
      <c r="J1621" s="20"/>
      <c r="K1621" s="20"/>
      <c r="L1621" s="20"/>
      <c r="M1621" s="20"/>
      <c r="N1621" s="20"/>
      <c r="O1621" s="20"/>
      <c r="P1621" s="20"/>
      <c r="Q1621" s="20"/>
      <c r="R1621" s="20"/>
      <c r="S1621" s="20"/>
      <c r="T1621" s="20"/>
      <c r="U1621" s="20"/>
      <c r="V1621" s="20"/>
      <c r="W1621" s="20"/>
      <c r="X1621" s="20"/>
      <c r="Y1621" s="20"/>
      <c r="Z1621" s="20"/>
      <c r="AA1621" s="20"/>
      <c r="AB1621" s="20"/>
      <c r="AC1621" s="20"/>
      <c r="AD1621" s="20"/>
      <c r="AE1621" s="27"/>
      <c r="AF1621" t="str">
        <f>IF(AK1621="","",IF(AK1621&gt;0,COUNT($AG$2:AG1621),""))</f>
        <v/>
      </c>
      <c r="AG1621" s="24">
        <f t="shared" si="453"/>
        <v>5</v>
      </c>
      <c r="AH1621" s="24">
        <f>IF(AND($AJ$1=5),'Data Entry'!C1626,"")</f>
        <v>0</v>
      </c>
      <c r="AI1621" s="24">
        <f>IF(AND($AJ$1=5),'Data Entry'!D1626,"")</f>
        <v>0</v>
      </c>
      <c r="AJ1621" s="24" t="str">
        <f t="shared" si="454"/>
        <v/>
      </c>
      <c r="AK1621" s="24">
        <f>IF(AND($AJ$1=5),'Data Entry'!F1626,"")</f>
        <v>0</v>
      </c>
      <c r="AL1621" s="24" t="str">
        <f t="shared" si="455"/>
        <v/>
      </c>
      <c r="AM1621" s="24">
        <f>IF(AND($AJ$1=5),'Data Entry'!G1626,"")</f>
        <v>0</v>
      </c>
      <c r="AN1621" s="24" t="str">
        <f t="shared" si="456"/>
        <v/>
      </c>
      <c r="AO1621" s="24" t="str">
        <f t="shared" si="457"/>
        <v/>
      </c>
      <c r="AP1621" s="24">
        <f>IF(AND($AJ$1=5),'Data Entry'!E1626,"")</f>
        <v>0</v>
      </c>
      <c r="AQ1621" s="24">
        <f>IF(AND($AJ$1=5),'Data Entry'!H1626,"")</f>
        <v>0</v>
      </c>
      <c r="AR1621" s="24">
        <f>IF(AND($AJ$1=5),'Data Entry'!I1626,"")</f>
        <v>0</v>
      </c>
      <c r="AS1621" s="24" t="str">
        <f t="shared" si="458"/>
        <v/>
      </c>
      <c r="AT1621" s="24" t="str">
        <f t="shared" si="459"/>
        <v/>
      </c>
      <c r="AU1621" s="24" t="str">
        <f t="shared" si="460"/>
        <v/>
      </c>
      <c r="AV1621" s="24" t="str">
        <f t="shared" si="461"/>
        <v/>
      </c>
      <c r="AX1621" t="str">
        <f>IF(BC1621="","",IF(BC1621&gt;0,COUNT($AY$2:AY1621),""))</f>
        <v/>
      </c>
      <c r="AY1621" s="24" t="str">
        <f t="shared" si="462"/>
        <v/>
      </c>
      <c r="AZ1621" s="24" t="str">
        <f>IF(AND($BB$1=5,$BC$1=AH1621),'Data Entry'!C1626,"")</f>
        <v/>
      </c>
      <c r="BA1621" s="24" t="str">
        <f>IF(AND($BB$1=5,AG1621=5,$BC$1=AH1621),'Data Entry'!D1626,"")</f>
        <v/>
      </c>
      <c r="BB1621" s="24" t="str">
        <f t="shared" si="463"/>
        <v/>
      </c>
      <c r="BC1621" s="24" t="str">
        <f>IF(AND($BB$1=5,AG1621=5,$BC$1=AH1621),'Data Entry'!F1626,"")</f>
        <v/>
      </c>
      <c r="BD1621" s="24" t="str">
        <f t="shared" si="464"/>
        <v/>
      </c>
      <c r="BE1621" s="24" t="str">
        <f>IF(AND($BB$1=5,AG1621=5,$BC$1=AH1621),'Data Entry'!G1626,"")</f>
        <v/>
      </c>
      <c r="BF1621" s="24" t="str">
        <f t="shared" si="465"/>
        <v/>
      </c>
      <c r="BG1621" s="24" t="str">
        <f t="shared" si="466"/>
        <v/>
      </c>
      <c r="BH1621" s="24" t="str">
        <f>IF(AND($BB$1=5,AG1621=5,$BC$1=AH1621),'Data Entry'!E1626,"")</f>
        <v/>
      </c>
      <c r="BI1621" s="24" t="str">
        <f>IF(AND($BB$1=5,AG1621=5,$BC$1=AH1621),'Data Entry'!H1626,"")</f>
        <v/>
      </c>
      <c r="BJ1621" s="24" t="str">
        <f>IF(AND($BB$1=5,AG1621=5,$BC$1=AH1621),'Data Entry'!I1626,"")</f>
        <v/>
      </c>
      <c r="BK1621" s="24" t="str">
        <f t="shared" si="467"/>
        <v/>
      </c>
      <c r="BL1621" s="24" t="str">
        <f t="shared" si="468"/>
        <v/>
      </c>
      <c r="BM1621" s="24" t="str">
        <f t="shared" si="469"/>
        <v/>
      </c>
      <c r="BN1621" s="24" t="str">
        <f t="shared" si="470"/>
        <v/>
      </c>
    </row>
    <row r="1622" spans="1:66">
      <c r="A1622" s="20"/>
      <c r="B1622" s="20"/>
      <c r="C1622" s="20"/>
      <c r="D1622" s="20"/>
      <c r="E1622" s="20"/>
      <c r="F1622" s="20"/>
      <c r="G1622" s="20"/>
      <c r="H1622" s="20"/>
      <c r="I1622" s="20"/>
      <c r="J1622" s="20"/>
      <c r="K1622" s="20"/>
      <c r="L1622" s="20"/>
      <c r="M1622" s="20"/>
      <c r="N1622" s="20"/>
      <c r="O1622" s="20"/>
      <c r="P1622" s="20"/>
      <c r="Q1622" s="20"/>
      <c r="R1622" s="20"/>
      <c r="S1622" s="20"/>
      <c r="T1622" s="20"/>
      <c r="U1622" s="20"/>
      <c r="V1622" s="20"/>
      <c r="W1622" s="20"/>
      <c r="X1622" s="20"/>
      <c r="Y1622" s="20"/>
      <c r="Z1622" s="20"/>
      <c r="AA1622" s="20"/>
      <c r="AB1622" s="20"/>
      <c r="AC1622" s="20"/>
      <c r="AD1622" s="20"/>
      <c r="AE1622" s="27"/>
      <c r="AF1622" t="str">
        <f>IF(AK1622="","",IF(AK1622&gt;0,COUNT($AG$2:AG1622),""))</f>
        <v/>
      </c>
      <c r="AG1622" s="24">
        <f t="shared" si="453"/>
        <v>5</v>
      </c>
      <c r="AH1622" s="24">
        <f>IF(AND($AJ$1=5),'Data Entry'!C1627,"")</f>
        <v>0</v>
      </c>
      <c r="AI1622" s="24">
        <f>IF(AND($AJ$1=5),'Data Entry'!D1627,"")</f>
        <v>0</v>
      </c>
      <c r="AJ1622" s="24" t="str">
        <f t="shared" si="454"/>
        <v/>
      </c>
      <c r="AK1622" s="24">
        <f>IF(AND($AJ$1=5),'Data Entry'!F1627,"")</f>
        <v>0</v>
      </c>
      <c r="AL1622" s="24" t="str">
        <f t="shared" si="455"/>
        <v/>
      </c>
      <c r="AM1622" s="24">
        <f>IF(AND($AJ$1=5),'Data Entry'!G1627,"")</f>
        <v>0</v>
      </c>
      <c r="AN1622" s="24" t="str">
        <f t="shared" si="456"/>
        <v/>
      </c>
      <c r="AO1622" s="24" t="str">
        <f t="shared" si="457"/>
        <v/>
      </c>
      <c r="AP1622" s="24">
        <f>IF(AND($AJ$1=5),'Data Entry'!E1627,"")</f>
        <v>0</v>
      </c>
      <c r="AQ1622" s="24">
        <f>IF(AND($AJ$1=5),'Data Entry'!H1627,"")</f>
        <v>0</v>
      </c>
      <c r="AR1622" s="24">
        <f>IF(AND($AJ$1=5),'Data Entry'!I1627,"")</f>
        <v>0</v>
      </c>
      <c r="AS1622" s="24" t="str">
        <f t="shared" si="458"/>
        <v/>
      </c>
      <c r="AT1622" s="24" t="str">
        <f t="shared" si="459"/>
        <v/>
      </c>
      <c r="AU1622" s="24" t="str">
        <f t="shared" si="460"/>
        <v/>
      </c>
      <c r="AV1622" s="24" t="str">
        <f t="shared" si="461"/>
        <v/>
      </c>
      <c r="AX1622" t="str">
        <f>IF(BC1622="","",IF(BC1622&gt;0,COUNT($AY$2:AY1622),""))</f>
        <v/>
      </c>
      <c r="AY1622" s="24" t="str">
        <f t="shared" si="462"/>
        <v/>
      </c>
      <c r="AZ1622" s="24" t="str">
        <f>IF(AND($BB$1=5,$BC$1=AH1622),'Data Entry'!C1627,"")</f>
        <v/>
      </c>
      <c r="BA1622" s="24" t="str">
        <f>IF(AND($BB$1=5,AG1622=5,$BC$1=AH1622),'Data Entry'!D1627,"")</f>
        <v/>
      </c>
      <c r="BB1622" s="24" t="str">
        <f t="shared" si="463"/>
        <v/>
      </c>
      <c r="BC1622" s="24" t="str">
        <f>IF(AND($BB$1=5,AG1622=5,$BC$1=AH1622),'Data Entry'!F1627,"")</f>
        <v/>
      </c>
      <c r="BD1622" s="24" t="str">
        <f t="shared" si="464"/>
        <v/>
      </c>
      <c r="BE1622" s="24" t="str">
        <f>IF(AND($BB$1=5,AG1622=5,$BC$1=AH1622),'Data Entry'!G1627,"")</f>
        <v/>
      </c>
      <c r="BF1622" s="24" t="str">
        <f t="shared" si="465"/>
        <v/>
      </c>
      <c r="BG1622" s="24" t="str">
        <f t="shared" si="466"/>
        <v/>
      </c>
      <c r="BH1622" s="24" t="str">
        <f>IF(AND($BB$1=5,AG1622=5,$BC$1=AH1622),'Data Entry'!E1627,"")</f>
        <v/>
      </c>
      <c r="BI1622" s="24" t="str">
        <f>IF(AND($BB$1=5,AG1622=5,$BC$1=AH1622),'Data Entry'!H1627,"")</f>
        <v/>
      </c>
      <c r="BJ1622" s="24" t="str">
        <f>IF(AND($BB$1=5,AG1622=5,$BC$1=AH1622),'Data Entry'!I1627,"")</f>
        <v/>
      </c>
      <c r="BK1622" s="24" t="str">
        <f t="shared" si="467"/>
        <v/>
      </c>
      <c r="BL1622" s="24" t="str">
        <f t="shared" si="468"/>
        <v/>
      </c>
      <c r="BM1622" s="24" t="str">
        <f t="shared" si="469"/>
        <v/>
      </c>
      <c r="BN1622" s="24" t="str">
        <f t="shared" si="470"/>
        <v/>
      </c>
    </row>
    <row r="1623" spans="1:66">
      <c r="A1623" s="20"/>
      <c r="B1623" s="20"/>
      <c r="C1623" s="20"/>
      <c r="D1623" s="20"/>
      <c r="E1623" s="20"/>
      <c r="F1623" s="20"/>
      <c r="G1623" s="20"/>
      <c r="H1623" s="20"/>
      <c r="I1623" s="20"/>
      <c r="J1623" s="20"/>
      <c r="K1623" s="20"/>
      <c r="L1623" s="20"/>
      <c r="M1623" s="20"/>
      <c r="N1623" s="20"/>
      <c r="O1623" s="20"/>
      <c r="P1623" s="20"/>
      <c r="Q1623" s="20"/>
      <c r="R1623" s="20"/>
      <c r="S1623" s="20"/>
      <c r="T1623" s="20"/>
      <c r="U1623" s="20"/>
      <c r="V1623" s="20"/>
      <c r="W1623" s="20"/>
      <c r="X1623" s="20"/>
      <c r="Y1623" s="20"/>
      <c r="Z1623" s="20"/>
      <c r="AA1623" s="20"/>
      <c r="AB1623" s="20"/>
      <c r="AC1623" s="20"/>
      <c r="AD1623" s="20"/>
      <c r="AE1623" s="27"/>
      <c r="AF1623" t="str">
        <f>IF(AK1623="","",IF(AK1623&gt;0,COUNT($AG$2:AG1623),""))</f>
        <v/>
      </c>
      <c r="AG1623" s="24">
        <f t="shared" si="453"/>
        <v>5</v>
      </c>
      <c r="AH1623" s="24">
        <f>IF(AND($AJ$1=5),'Data Entry'!C1628,"")</f>
        <v>0</v>
      </c>
      <c r="AI1623" s="24">
        <f>IF(AND($AJ$1=5),'Data Entry'!D1628,"")</f>
        <v>0</v>
      </c>
      <c r="AJ1623" s="24" t="str">
        <f t="shared" si="454"/>
        <v/>
      </c>
      <c r="AK1623" s="24">
        <f>IF(AND($AJ$1=5),'Data Entry'!F1628,"")</f>
        <v>0</v>
      </c>
      <c r="AL1623" s="24" t="str">
        <f t="shared" si="455"/>
        <v/>
      </c>
      <c r="AM1623" s="24">
        <f>IF(AND($AJ$1=5),'Data Entry'!G1628,"")</f>
        <v>0</v>
      </c>
      <c r="AN1623" s="24" t="str">
        <f t="shared" si="456"/>
        <v/>
      </c>
      <c r="AO1623" s="24" t="str">
        <f t="shared" si="457"/>
        <v/>
      </c>
      <c r="AP1623" s="24">
        <f>IF(AND($AJ$1=5),'Data Entry'!E1628,"")</f>
        <v>0</v>
      </c>
      <c r="AQ1623" s="24">
        <f>IF(AND($AJ$1=5),'Data Entry'!H1628,"")</f>
        <v>0</v>
      </c>
      <c r="AR1623" s="24">
        <f>IF(AND($AJ$1=5),'Data Entry'!I1628,"")</f>
        <v>0</v>
      </c>
      <c r="AS1623" s="24" t="str">
        <f t="shared" si="458"/>
        <v/>
      </c>
      <c r="AT1623" s="24" t="str">
        <f t="shared" si="459"/>
        <v/>
      </c>
      <c r="AU1623" s="24" t="str">
        <f t="shared" si="460"/>
        <v/>
      </c>
      <c r="AV1623" s="24" t="str">
        <f t="shared" si="461"/>
        <v/>
      </c>
      <c r="AX1623" t="str">
        <f>IF(BC1623="","",IF(BC1623&gt;0,COUNT($AY$2:AY1623),""))</f>
        <v/>
      </c>
      <c r="AY1623" s="24" t="str">
        <f t="shared" si="462"/>
        <v/>
      </c>
      <c r="AZ1623" s="24" t="str">
        <f>IF(AND($BB$1=5,$BC$1=AH1623),'Data Entry'!C1628,"")</f>
        <v/>
      </c>
      <c r="BA1623" s="24" t="str">
        <f>IF(AND($BB$1=5,AG1623=5,$BC$1=AH1623),'Data Entry'!D1628,"")</f>
        <v/>
      </c>
      <c r="BB1623" s="24" t="str">
        <f t="shared" si="463"/>
        <v/>
      </c>
      <c r="BC1623" s="24" t="str">
        <f>IF(AND($BB$1=5,AG1623=5,$BC$1=AH1623),'Data Entry'!F1628,"")</f>
        <v/>
      </c>
      <c r="BD1623" s="24" t="str">
        <f t="shared" si="464"/>
        <v/>
      </c>
      <c r="BE1623" s="24" t="str">
        <f>IF(AND($BB$1=5,AG1623=5,$BC$1=AH1623),'Data Entry'!G1628,"")</f>
        <v/>
      </c>
      <c r="BF1623" s="24" t="str">
        <f t="shared" si="465"/>
        <v/>
      </c>
      <c r="BG1623" s="24" t="str">
        <f t="shared" si="466"/>
        <v/>
      </c>
      <c r="BH1623" s="24" t="str">
        <f>IF(AND($BB$1=5,AG1623=5,$BC$1=AH1623),'Data Entry'!E1628,"")</f>
        <v/>
      </c>
      <c r="BI1623" s="24" t="str">
        <f>IF(AND($BB$1=5,AG1623=5,$BC$1=AH1623),'Data Entry'!H1628,"")</f>
        <v/>
      </c>
      <c r="BJ1623" s="24" t="str">
        <f>IF(AND($BB$1=5,AG1623=5,$BC$1=AH1623),'Data Entry'!I1628,"")</f>
        <v/>
      </c>
      <c r="BK1623" s="24" t="str">
        <f t="shared" si="467"/>
        <v/>
      </c>
      <c r="BL1623" s="24" t="str">
        <f t="shared" si="468"/>
        <v/>
      </c>
      <c r="BM1623" s="24" t="str">
        <f t="shared" si="469"/>
        <v/>
      </c>
      <c r="BN1623" s="24" t="str">
        <f t="shared" si="470"/>
        <v/>
      </c>
    </row>
    <row r="1624" spans="1:66">
      <c r="A1624" s="20"/>
      <c r="B1624" s="20"/>
      <c r="C1624" s="20"/>
      <c r="D1624" s="20"/>
      <c r="E1624" s="20"/>
      <c r="F1624" s="20"/>
      <c r="G1624" s="20"/>
      <c r="H1624" s="20"/>
      <c r="I1624" s="20"/>
      <c r="J1624" s="20"/>
      <c r="K1624" s="20"/>
      <c r="L1624" s="20"/>
      <c r="M1624" s="20"/>
      <c r="N1624" s="20"/>
      <c r="O1624" s="20"/>
      <c r="P1624" s="20"/>
      <c r="Q1624" s="20"/>
      <c r="R1624" s="20"/>
      <c r="S1624" s="20"/>
      <c r="T1624" s="20"/>
      <c r="U1624" s="20"/>
      <c r="V1624" s="20"/>
      <c r="W1624" s="20"/>
      <c r="X1624" s="20"/>
      <c r="Y1624" s="20"/>
      <c r="Z1624" s="20"/>
      <c r="AA1624" s="20"/>
      <c r="AB1624" s="20"/>
      <c r="AC1624" s="20"/>
      <c r="AD1624" s="20"/>
      <c r="AE1624" s="27"/>
      <c r="AF1624" t="str">
        <f>IF(AK1624="","",IF(AK1624&gt;0,COUNT($AG$2:AG1624),""))</f>
        <v/>
      </c>
      <c r="AG1624" s="24">
        <f t="shared" si="453"/>
        <v>5</v>
      </c>
      <c r="AH1624" s="24">
        <f>IF(AND($AJ$1=5),'Data Entry'!C1629,"")</f>
        <v>0</v>
      </c>
      <c r="AI1624" s="24">
        <f>IF(AND($AJ$1=5),'Data Entry'!D1629,"")</f>
        <v>0</v>
      </c>
      <c r="AJ1624" s="24" t="str">
        <f t="shared" si="454"/>
        <v/>
      </c>
      <c r="AK1624" s="24">
        <f>IF(AND($AJ$1=5),'Data Entry'!F1629,"")</f>
        <v>0</v>
      </c>
      <c r="AL1624" s="24" t="str">
        <f t="shared" si="455"/>
        <v/>
      </c>
      <c r="AM1624" s="24">
        <f>IF(AND($AJ$1=5),'Data Entry'!G1629,"")</f>
        <v>0</v>
      </c>
      <c r="AN1624" s="24" t="str">
        <f t="shared" si="456"/>
        <v/>
      </c>
      <c r="AO1624" s="24" t="str">
        <f t="shared" si="457"/>
        <v/>
      </c>
      <c r="AP1624" s="24">
        <f>IF(AND($AJ$1=5),'Data Entry'!E1629,"")</f>
        <v>0</v>
      </c>
      <c r="AQ1624" s="24">
        <f>IF(AND($AJ$1=5),'Data Entry'!H1629,"")</f>
        <v>0</v>
      </c>
      <c r="AR1624" s="24">
        <f>IF(AND($AJ$1=5),'Data Entry'!I1629,"")</f>
        <v>0</v>
      </c>
      <c r="AS1624" s="24" t="str">
        <f t="shared" si="458"/>
        <v/>
      </c>
      <c r="AT1624" s="24" t="str">
        <f t="shared" si="459"/>
        <v/>
      </c>
      <c r="AU1624" s="24" t="str">
        <f t="shared" si="460"/>
        <v/>
      </c>
      <c r="AV1624" s="24" t="str">
        <f t="shared" si="461"/>
        <v/>
      </c>
      <c r="AX1624" t="str">
        <f>IF(BC1624="","",IF(BC1624&gt;0,COUNT($AY$2:AY1624),""))</f>
        <v/>
      </c>
      <c r="AY1624" s="24" t="str">
        <f t="shared" si="462"/>
        <v/>
      </c>
      <c r="AZ1624" s="24" t="str">
        <f>IF(AND($BB$1=5,$BC$1=AH1624),'Data Entry'!C1629,"")</f>
        <v/>
      </c>
      <c r="BA1624" s="24" t="str">
        <f>IF(AND($BB$1=5,AG1624=5,$BC$1=AH1624),'Data Entry'!D1629,"")</f>
        <v/>
      </c>
      <c r="BB1624" s="24" t="str">
        <f t="shared" si="463"/>
        <v/>
      </c>
      <c r="BC1624" s="24" t="str">
        <f>IF(AND($BB$1=5,AG1624=5,$BC$1=AH1624),'Data Entry'!F1629,"")</f>
        <v/>
      </c>
      <c r="BD1624" s="24" t="str">
        <f t="shared" si="464"/>
        <v/>
      </c>
      <c r="BE1624" s="24" t="str">
        <f>IF(AND($BB$1=5,AG1624=5,$BC$1=AH1624),'Data Entry'!G1629,"")</f>
        <v/>
      </c>
      <c r="BF1624" s="24" t="str">
        <f t="shared" si="465"/>
        <v/>
      </c>
      <c r="BG1624" s="24" t="str">
        <f t="shared" si="466"/>
        <v/>
      </c>
      <c r="BH1624" s="24" t="str">
        <f>IF(AND($BB$1=5,AG1624=5,$BC$1=AH1624),'Data Entry'!E1629,"")</f>
        <v/>
      </c>
      <c r="BI1624" s="24" t="str">
        <f>IF(AND($BB$1=5,AG1624=5,$BC$1=AH1624),'Data Entry'!H1629,"")</f>
        <v/>
      </c>
      <c r="BJ1624" s="24" t="str">
        <f>IF(AND($BB$1=5,AG1624=5,$BC$1=AH1624),'Data Entry'!I1629,"")</f>
        <v/>
      </c>
      <c r="BK1624" s="24" t="str">
        <f t="shared" si="467"/>
        <v/>
      </c>
      <c r="BL1624" s="24" t="str">
        <f t="shared" si="468"/>
        <v/>
      </c>
      <c r="BM1624" s="24" t="str">
        <f t="shared" si="469"/>
        <v/>
      </c>
      <c r="BN1624" s="24" t="str">
        <f t="shared" si="470"/>
        <v/>
      </c>
    </row>
    <row r="1625" spans="1:66">
      <c r="A1625" s="20"/>
      <c r="B1625" s="20"/>
      <c r="C1625" s="20"/>
      <c r="D1625" s="20"/>
      <c r="E1625" s="20"/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  <c r="R1625" s="20"/>
      <c r="S1625" s="20"/>
      <c r="T1625" s="20"/>
      <c r="U1625" s="20"/>
      <c r="V1625" s="20"/>
      <c r="W1625" s="20"/>
      <c r="X1625" s="20"/>
      <c r="Y1625" s="20"/>
      <c r="Z1625" s="20"/>
      <c r="AA1625" s="20"/>
      <c r="AB1625" s="20"/>
      <c r="AC1625" s="20"/>
      <c r="AD1625" s="20"/>
      <c r="AE1625" s="27"/>
      <c r="AF1625" t="str">
        <f>IF(AK1625="","",IF(AK1625&gt;0,COUNT($AG$2:AG1625),""))</f>
        <v/>
      </c>
      <c r="AG1625" s="24">
        <f t="shared" si="453"/>
        <v>5</v>
      </c>
      <c r="AH1625" s="24">
        <f>IF(AND($AJ$1=5),'Data Entry'!C1630,"")</f>
        <v>0</v>
      </c>
      <c r="AI1625" s="24">
        <f>IF(AND($AJ$1=5),'Data Entry'!D1630,"")</f>
        <v>0</v>
      </c>
      <c r="AJ1625" s="24" t="str">
        <f t="shared" si="454"/>
        <v/>
      </c>
      <c r="AK1625" s="24">
        <f>IF(AND($AJ$1=5),'Data Entry'!F1630,"")</f>
        <v>0</v>
      </c>
      <c r="AL1625" s="24" t="str">
        <f t="shared" si="455"/>
        <v/>
      </c>
      <c r="AM1625" s="24">
        <f>IF(AND($AJ$1=5),'Data Entry'!G1630,"")</f>
        <v>0</v>
      </c>
      <c r="AN1625" s="24" t="str">
        <f t="shared" si="456"/>
        <v/>
      </c>
      <c r="AO1625" s="24" t="str">
        <f t="shared" si="457"/>
        <v/>
      </c>
      <c r="AP1625" s="24">
        <f>IF(AND($AJ$1=5),'Data Entry'!E1630,"")</f>
        <v>0</v>
      </c>
      <c r="AQ1625" s="24">
        <f>IF(AND($AJ$1=5),'Data Entry'!H1630,"")</f>
        <v>0</v>
      </c>
      <c r="AR1625" s="24">
        <f>IF(AND($AJ$1=5),'Data Entry'!I1630,"")</f>
        <v>0</v>
      </c>
      <c r="AS1625" s="24" t="str">
        <f t="shared" si="458"/>
        <v/>
      </c>
      <c r="AT1625" s="24" t="str">
        <f t="shared" si="459"/>
        <v/>
      </c>
      <c r="AU1625" s="24" t="str">
        <f t="shared" si="460"/>
        <v/>
      </c>
      <c r="AV1625" s="24" t="str">
        <f t="shared" si="461"/>
        <v/>
      </c>
      <c r="AX1625" t="str">
        <f>IF(BC1625="","",IF(BC1625&gt;0,COUNT($AY$2:AY1625),""))</f>
        <v/>
      </c>
      <c r="AY1625" s="24" t="str">
        <f t="shared" si="462"/>
        <v/>
      </c>
      <c r="AZ1625" s="24" t="str">
        <f>IF(AND($BB$1=5,$BC$1=AH1625),'Data Entry'!C1630,"")</f>
        <v/>
      </c>
      <c r="BA1625" s="24" t="str">
        <f>IF(AND($BB$1=5,AG1625=5,$BC$1=AH1625),'Data Entry'!D1630,"")</f>
        <v/>
      </c>
      <c r="BB1625" s="24" t="str">
        <f t="shared" si="463"/>
        <v/>
      </c>
      <c r="BC1625" s="24" t="str">
        <f>IF(AND($BB$1=5,AG1625=5,$BC$1=AH1625),'Data Entry'!F1630,"")</f>
        <v/>
      </c>
      <c r="BD1625" s="24" t="str">
        <f t="shared" si="464"/>
        <v/>
      </c>
      <c r="BE1625" s="24" t="str">
        <f>IF(AND($BB$1=5,AG1625=5,$BC$1=AH1625),'Data Entry'!G1630,"")</f>
        <v/>
      </c>
      <c r="BF1625" s="24" t="str">
        <f t="shared" si="465"/>
        <v/>
      </c>
      <c r="BG1625" s="24" t="str">
        <f t="shared" si="466"/>
        <v/>
      </c>
      <c r="BH1625" s="24" t="str">
        <f>IF(AND($BB$1=5,AG1625=5,$BC$1=AH1625),'Data Entry'!E1630,"")</f>
        <v/>
      </c>
      <c r="BI1625" s="24" t="str">
        <f>IF(AND($BB$1=5,AG1625=5,$BC$1=AH1625),'Data Entry'!H1630,"")</f>
        <v/>
      </c>
      <c r="BJ1625" s="24" t="str">
        <f>IF(AND($BB$1=5,AG1625=5,$BC$1=AH1625),'Data Entry'!I1630,"")</f>
        <v/>
      </c>
      <c r="BK1625" s="24" t="str">
        <f t="shared" si="467"/>
        <v/>
      </c>
      <c r="BL1625" s="24" t="str">
        <f t="shared" si="468"/>
        <v/>
      </c>
      <c r="BM1625" s="24" t="str">
        <f t="shared" si="469"/>
        <v/>
      </c>
      <c r="BN1625" s="24" t="str">
        <f t="shared" si="470"/>
        <v/>
      </c>
    </row>
    <row r="1626" spans="1:66">
      <c r="A1626" s="20"/>
      <c r="B1626" s="20"/>
      <c r="C1626" s="20"/>
      <c r="D1626" s="20"/>
      <c r="E1626" s="20"/>
      <c r="F1626" s="20"/>
      <c r="G1626" s="20"/>
      <c r="H1626" s="20"/>
      <c r="I1626" s="20"/>
      <c r="J1626" s="20"/>
      <c r="K1626" s="20"/>
      <c r="L1626" s="20"/>
      <c r="M1626" s="20"/>
      <c r="N1626" s="20"/>
      <c r="O1626" s="20"/>
      <c r="P1626" s="20"/>
      <c r="Q1626" s="20"/>
      <c r="R1626" s="20"/>
      <c r="S1626" s="20"/>
      <c r="T1626" s="20"/>
      <c r="U1626" s="20"/>
      <c r="V1626" s="20"/>
      <c r="W1626" s="20"/>
      <c r="X1626" s="20"/>
      <c r="Y1626" s="20"/>
      <c r="Z1626" s="20"/>
      <c r="AA1626" s="20"/>
      <c r="AB1626" s="20"/>
      <c r="AC1626" s="20"/>
      <c r="AD1626" s="20"/>
      <c r="AE1626" s="27"/>
      <c r="AF1626" t="str">
        <f>IF(AK1626="","",IF(AK1626&gt;0,COUNT($AG$2:AG1626),""))</f>
        <v/>
      </c>
      <c r="AG1626" s="24">
        <f t="shared" si="453"/>
        <v>5</v>
      </c>
      <c r="AH1626" s="24">
        <f>IF(AND($AJ$1=5),'Data Entry'!C1631,"")</f>
        <v>0</v>
      </c>
      <c r="AI1626" s="24">
        <f>IF(AND($AJ$1=5),'Data Entry'!D1631,"")</f>
        <v>0</v>
      </c>
      <c r="AJ1626" s="24" t="str">
        <f t="shared" si="454"/>
        <v/>
      </c>
      <c r="AK1626" s="24">
        <f>IF(AND($AJ$1=5),'Data Entry'!F1631,"")</f>
        <v>0</v>
      </c>
      <c r="AL1626" s="24" t="str">
        <f t="shared" si="455"/>
        <v/>
      </c>
      <c r="AM1626" s="24">
        <f>IF(AND($AJ$1=5),'Data Entry'!G1631,"")</f>
        <v>0</v>
      </c>
      <c r="AN1626" s="24" t="str">
        <f t="shared" si="456"/>
        <v/>
      </c>
      <c r="AO1626" s="24" t="str">
        <f t="shared" si="457"/>
        <v/>
      </c>
      <c r="AP1626" s="24">
        <f>IF(AND($AJ$1=5),'Data Entry'!E1631,"")</f>
        <v>0</v>
      </c>
      <c r="AQ1626" s="24">
        <f>IF(AND($AJ$1=5),'Data Entry'!H1631,"")</f>
        <v>0</v>
      </c>
      <c r="AR1626" s="24">
        <f>IF(AND($AJ$1=5),'Data Entry'!I1631,"")</f>
        <v>0</v>
      </c>
      <c r="AS1626" s="24" t="str">
        <f t="shared" si="458"/>
        <v/>
      </c>
      <c r="AT1626" s="24" t="str">
        <f t="shared" si="459"/>
        <v/>
      </c>
      <c r="AU1626" s="24" t="str">
        <f t="shared" si="460"/>
        <v/>
      </c>
      <c r="AV1626" s="24" t="str">
        <f t="shared" si="461"/>
        <v/>
      </c>
      <c r="AX1626" t="str">
        <f>IF(BC1626="","",IF(BC1626&gt;0,COUNT($AY$2:AY1626),""))</f>
        <v/>
      </c>
      <c r="AY1626" s="24" t="str">
        <f t="shared" si="462"/>
        <v/>
      </c>
      <c r="AZ1626" s="24" t="str">
        <f>IF(AND($BB$1=5,$BC$1=AH1626),'Data Entry'!C1631,"")</f>
        <v/>
      </c>
      <c r="BA1626" s="24" t="str">
        <f>IF(AND($BB$1=5,AG1626=5,$BC$1=AH1626),'Data Entry'!D1631,"")</f>
        <v/>
      </c>
      <c r="BB1626" s="24" t="str">
        <f t="shared" si="463"/>
        <v/>
      </c>
      <c r="BC1626" s="24" t="str">
        <f>IF(AND($BB$1=5,AG1626=5,$BC$1=AH1626),'Data Entry'!F1631,"")</f>
        <v/>
      </c>
      <c r="BD1626" s="24" t="str">
        <f t="shared" si="464"/>
        <v/>
      </c>
      <c r="BE1626" s="24" t="str">
        <f>IF(AND($BB$1=5,AG1626=5,$BC$1=AH1626),'Data Entry'!G1631,"")</f>
        <v/>
      </c>
      <c r="BF1626" s="24" t="str">
        <f t="shared" si="465"/>
        <v/>
      </c>
      <c r="BG1626" s="24" t="str">
        <f t="shared" si="466"/>
        <v/>
      </c>
      <c r="BH1626" s="24" t="str">
        <f>IF(AND($BB$1=5,AG1626=5,$BC$1=AH1626),'Data Entry'!E1631,"")</f>
        <v/>
      </c>
      <c r="BI1626" s="24" t="str">
        <f>IF(AND($BB$1=5,AG1626=5,$BC$1=AH1626),'Data Entry'!H1631,"")</f>
        <v/>
      </c>
      <c r="BJ1626" s="24" t="str">
        <f>IF(AND($BB$1=5,AG1626=5,$BC$1=AH1626),'Data Entry'!I1631,"")</f>
        <v/>
      </c>
      <c r="BK1626" s="24" t="str">
        <f t="shared" si="467"/>
        <v/>
      </c>
      <c r="BL1626" s="24" t="str">
        <f t="shared" si="468"/>
        <v/>
      </c>
      <c r="BM1626" s="24" t="str">
        <f t="shared" si="469"/>
        <v/>
      </c>
      <c r="BN1626" s="24" t="str">
        <f t="shared" si="470"/>
        <v/>
      </c>
    </row>
    <row r="1627" spans="1:66">
      <c r="A1627" s="20"/>
      <c r="B1627" s="20"/>
      <c r="C1627" s="20"/>
      <c r="D1627" s="20"/>
      <c r="E1627" s="20"/>
      <c r="F1627" s="20"/>
      <c r="G1627" s="20"/>
      <c r="H1627" s="20"/>
      <c r="I1627" s="20"/>
      <c r="J1627" s="20"/>
      <c r="K1627" s="20"/>
      <c r="L1627" s="20"/>
      <c r="M1627" s="20"/>
      <c r="N1627" s="20"/>
      <c r="O1627" s="20"/>
      <c r="P1627" s="20"/>
      <c r="Q1627" s="20"/>
      <c r="R1627" s="20"/>
      <c r="S1627" s="20"/>
      <c r="T1627" s="20"/>
      <c r="U1627" s="20"/>
      <c r="V1627" s="20"/>
      <c r="W1627" s="20"/>
      <c r="X1627" s="20"/>
      <c r="Y1627" s="20"/>
      <c r="Z1627" s="20"/>
      <c r="AA1627" s="20"/>
      <c r="AB1627" s="20"/>
      <c r="AC1627" s="20"/>
      <c r="AD1627" s="20"/>
      <c r="AE1627" s="27"/>
      <c r="AF1627" t="str">
        <f>IF(AK1627="","",IF(AK1627&gt;0,COUNT($AG$2:AG1627),""))</f>
        <v/>
      </c>
      <c r="AG1627" s="24">
        <f t="shared" si="453"/>
        <v>5</v>
      </c>
      <c r="AH1627" s="24">
        <f>IF(AND($AJ$1=5),'Data Entry'!C1632,"")</f>
        <v>0</v>
      </c>
      <c r="AI1627" s="24">
        <f>IF(AND($AJ$1=5),'Data Entry'!D1632,"")</f>
        <v>0</v>
      </c>
      <c r="AJ1627" s="24" t="str">
        <f t="shared" si="454"/>
        <v/>
      </c>
      <c r="AK1627" s="24">
        <f>IF(AND($AJ$1=5),'Data Entry'!F1632,"")</f>
        <v>0</v>
      </c>
      <c r="AL1627" s="24" t="str">
        <f t="shared" si="455"/>
        <v/>
      </c>
      <c r="AM1627" s="24">
        <f>IF(AND($AJ$1=5),'Data Entry'!G1632,"")</f>
        <v>0</v>
      </c>
      <c r="AN1627" s="24" t="str">
        <f t="shared" si="456"/>
        <v/>
      </c>
      <c r="AO1627" s="24" t="str">
        <f t="shared" si="457"/>
        <v/>
      </c>
      <c r="AP1627" s="24">
        <f>IF(AND($AJ$1=5),'Data Entry'!E1632,"")</f>
        <v>0</v>
      </c>
      <c r="AQ1627" s="24">
        <f>IF(AND($AJ$1=5),'Data Entry'!H1632,"")</f>
        <v>0</v>
      </c>
      <c r="AR1627" s="24">
        <f>IF(AND($AJ$1=5),'Data Entry'!I1632,"")</f>
        <v>0</v>
      </c>
      <c r="AS1627" s="24" t="str">
        <f t="shared" si="458"/>
        <v/>
      </c>
      <c r="AT1627" s="24" t="str">
        <f t="shared" si="459"/>
        <v/>
      </c>
      <c r="AU1627" s="24" t="str">
        <f t="shared" si="460"/>
        <v/>
      </c>
      <c r="AV1627" s="24" t="str">
        <f t="shared" si="461"/>
        <v/>
      </c>
      <c r="AX1627" t="str">
        <f>IF(BC1627="","",IF(BC1627&gt;0,COUNT($AY$2:AY1627),""))</f>
        <v/>
      </c>
      <c r="AY1627" s="24" t="str">
        <f t="shared" si="462"/>
        <v/>
      </c>
      <c r="AZ1627" s="24" t="str">
        <f>IF(AND($BB$1=5,$BC$1=AH1627),'Data Entry'!C1632,"")</f>
        <v/>
      </c>
      <c r="BA1627" s="24" t="str">
        <f>IF(AND($BB$1=5,AG1627=5,$BC$1=AH1627),'Data Entry'!D1632,"")</f>
        <v/>
      </c>
      <c r="BB1627" s="24" t="str">
        <f t="shared" si="463"/>
        <v/>
      </c>
      <c r="BC1627" s="24" t="str">
        <f>IF(AND($BB$1=5,AG1627=5,$BC$1=AH1627),'Data Entry'!F1632,"")</f>
        <v/>
      </c>
      <c r="BD1627" s="24" t="str">
        <f t="shared" si="464"/>
        <v/>
      </c>
      <c r="BE1627" s="24" t="str">
        <f>IF(AND($BB$1=5,AG1627=5,$BC$1=AH1627),'Data Entry'!G1632,"")</f>
        <v/>
      </c>
      <c r="BF1627" s="24" t="str">
        <f t="shared" si="465"/>
        <v/>
      </c>
      <c r="BG1627" s="24" t="str">
        <f t="shared" si="466"/>
        <v/>
      </c>
      <c r="BH1627" s="24" t="str">
        <f>IF(AND($BB$1=5,AG1627=5,$BC$1=AH1627),'Data Entry'!E1632,"")</f>
        <v/>
      </c>
      <c r="BI1627" s="24" t="str">
        <f>IF(AND($BB$1=5,AG1627=5,$BC$1=AH1627),'Data Entry'!H1632,"")</f>
        <v/>
      </c>
      <c r="BJ1627" s="24" t="str">
        <f>IF(AND($BB$1=5,AG1627=5,$BC$1=AH1627),'Data Entry'!I1632,"")</f>
        <v/>
      </c>
      <c r="BK1627" s="24" t="str">
        <f t="shared" si="467"/>
        <v/>
      </c>
      <c r="BL1627" s="24" t="str">
        <f t="shared" si="468"/>
        <v/>
      </c>
      <c r="BM1627" s="24" t="str">
        <f t="shared" si="469"/>
        <v/>
      </c>
      <c r="BN1627" s="24" t="str">
        <f t="shared" si="470"/>
        <v/>
      </c>
    </row>
    <row r="1628" spans="1:66">
      <c r="A1628" s="20"/>
      <c r="B1628" s="20"/>
      <c r="C1628" s="20"/>
      <c r="D1628" s="20"/>
      <c r="E1628" s="20"/>
      <c r="F1628" s="20"/>
      <c r="G1628" s="20"/>
      <c r="H1628" s="20"/>
      <c r="I1628" s="20"/>
      <c r="J1628" s="20"/>
      <c r="K1628" s="20"/>
      <c r="L1628" s="20"/>
      <c r="M1628" s="20"/>
      <c r="N1628" s="20"/>
      <c r="O1628" s="20"/>
      <c r="P1628" s="20"/>
      <c r="Q1628" s="20"/>
      <c r="R1628" s="20"/>
      <c r="S1628" s="20"/>
      <c r="T1628" s="20"/>
      <c r="U1628" s="20"/>
      <c r="V1628" s="20"/>
      <c r="W1628" s="20"/>
      <c r="X1628" s="20"/>
      <c r="Y1628" s="20"/>
      <c r="Z1628" s="20"/>
      <c r="AA1628" s="20"/>
      <c r="AB1628" s="20"/>
      <c r="AC1628" s="20"/>
      <c r="AD1628" s="20"/>
      <c r="AE1628" s="27"/>
      <c r="AF1628" t="str">
        <f>IF(AK1628="","",IF(AK1628&gt;0,COUNT($AG$2:AG1628),""))</f>
        <v/>
      </c>
      <c r="AG1628" s="24">
        <f t="shared" si="453"/>
        <v>5</v>
      </c>
      <c r="AH1628" s="24">
        <f>IF(AND($AJ$1=5),'Data Entry'!C1633,"")</f>
        <v>0</v>
      </c>
      <c r="AI1628" s="24">
        <f>IF(AND($AJ$1=5),'Data Entry'!D1633,"")</f>
        <v>0</v>
      </c>
      <c r="AJ1628" s="24" t="str">
        <f t="shared" si="454"/>
        <v/>
      </c>
      <c r="AK1628" s="24">
        <f>IF(AND($AJ$1=5),'Data Entry'!F1633,"")</f>
        <v>0</v>
      </c>
      <c r="AL1628" s="24" t="str">
        <f t="shared" si="455"/>
        <v/>
      </c>
      <c r="AM1628" s="24">
        <f>IF(AND($AJ$1=5),'Data Entry'!G1633,"")</f>
        <v>0</v>
      </c>
      <c r="AN1628" s="24" t="str">
        <f t="shared" si="456"/>
        <v/>
      </c>
      <c r="AO1628" s="24" t="str">
        <f t="shared" si="457"/>
        <v/>
      </c>
      <c r="AP1628" s="24">
        <f>IF(AND($AJ$1=5),'Data Entry'!E1633,"")</f>
        <v>0</v>
      </c>
      <c r="AQ1628" s="24">
        <f>IF(AND($AJ$1=5),'Data Entry'!H1633,"")</f>
        <v>0</v>
      </c>
      <c r="AR1628" s="24">
        <f>IF(AND($AJ$1=5),'Data Entry'!I1633,"")</f>
        <v>0</v>
      </c>
      <c r="AS1628" s="24" t="str">
        <f t="shared" si="458"/>
        <v/>
      </c>
      <c r="AT1628" s="24" t="str">
        <f t="shared" si="459"/>
        <v/>
      </c>
      <c r="AU1628" s="24" t="str">
        <f t="shared" si="460"/>
        <v/>
      </c>
      <c r="AV1628" s="24" t="str">
        <f t="shared" si="461"/>
        <v/>
      </c>
      <c r="AX1628" t="str">
        <f>IF(BC1628="","",IF(BC1628&gt;0,COUNT($AY$2:AY1628),""))</f>
        <v/>
      </c>
      <c r="AY1628" s="24" t="str">
        <f t="shared" si="462"/>
        <v/>
      </c>
      <c r="AZ1628" s="24" t="str">
        <f>IF(AND($BB$1=5,$BC$1=AH1628),'Data Entry'!C1633,"")</f>
        <v/>
      </c>
      <c r="BA1628" s="24" t="str">
        <f>IF(AND($BB$1=5,AG1628=5,$BC$1=AH1628),'Data Entry'!D1633,"")</f>
        <v/>
      </c>
      <c r="BB1628" s="24" t="str">
        <f t="shared" si="463"/>
        <v/>
      </c>
      <c r="BC1628" s="24" t="str">
        <f>IF(AND($BB$1=5,AG1628=5,$BC$1=AH1628),'Data Entry'!F1633,"")</f>
        <v/>
      </c>
      <c r="BD1628" s="24" t="str">
        <f t="shared" si="464"/>
        <v/>
      </c>
      <c r="BE1628" s="24" t="str">
        <f>IF(AND($BB$1=5,AG1628=5,$BC$1=AH1628),'Data Entry'!G1633,"")</f>
        <v/>
      </c>
      <c r="BF1628" s="24" t="str">
        <f t="shared" si="465"/>
        <v/>
      </c>
      <c r="BG1628" s="24" t="str">
        <f t="shared" si="466"/>
        <v/>
      </c>
      <c r="BH1628" s="24" t="str">
        <f>IF(AND($BB$1=5,AG1628=5,$BC$1=AH1628),'Data Entry'!E1633,"")</f>
        <v/>
      </c>
      <c r="BI1628" s="24" t="str">
        <f>IF(AND($BB$1=5,AG1628=5,$BC$1=AH1628),'Data Entry'!H1633,"")</f>
        <v/>
      </c>
      <c r="BJ1628" s="24" t="str">
        <f>IF(AND($BB$1=5,AG1628=5,$BC$1=AH1628),'Data Entry'!I1633,"")</f>
        <v/>
      </c>
      <c r="BK1628" s="24" t="str">
        <f t="shared" si="467"/>
        <v/>
      </c>
      <c r="BL1628" s="24" t="str">
        <f t="shared" si="468"/>
        <v/>
      </c>
      <c r="BM1628" s="24" t="str">
        <f t="shared" si="469"/>
        <v/>
      </c>
      <c r="BN1628" s="24" t="str">
        <f t="shared" si="470"/>
        <v/>
      </c>
    </row>
    <row r="1629" spans="1:66">
      <c r="A1629" s="20"/>
      <c r="B1629" s="20"/>
      <c r="C1629" s="20"/>
      <c r="D1629" s="20"/>
      <c r="E1629" s="20"/>
      <c r="F1629" s="20"/>
      <c r="G1629" s="20"/>
      <c r="H1629" s="20"/>
      <c r="I1629" s="20"/>
      <c r="J1629" s="20"/>
      <c r="K1629" s="20"/>
      <c r="L1629" s="20"/>
      <c r="M1629" s="20"/>
      <c r="N1629" s="20"/>
      <c r="O1629" s="20"/>
      <c r="P1629" s="20"/>
      <c r="Q1629" s="20"/>
      <c r="R1629" s="20"/>
      <c r="S1629" s="20"/>
      <c r="T1629" s="20"/>
      <c r="U1629" s="20"/>
      <c r="V1629" s="20"/>
      <c r="W1629" s="20"/>
      <c r="X1629" s="20"/>
      <c r="Y1629" s="20"/>
      <c r="Z1629" s="20"/>
      <c r="AA1629" s="20"/>
      <c r="AB1629" s="20"/>
      <c r="AC1629" s="20"/>
      <c r="AD1629" s="20"/>
      <c r="AE1629" s="27"/>
      <c r="AF1629" t="str">
        <f>IF(AK1629="","",IF(AK1629&gt;0,COUNT($AG$2:AG1629),""))</f>
        <v/>
      </c>
      <c r="AG1629" s="24">
        <f t="shared" si="453"/>
        <v>5</v>
      </c>
      <c r="AH1629" s="24">
        <f>IF(AND($AJ$1=5),'Data Entry'!C1634,"")</f>
        <v>0</v>
      </c>
      <c r="AI1629" s="24">
        <f>IF(AND($AJ$1=5),'Data Entry'!D1634,"")</f>
        <v>0</v>
      </c>
      <c r="AJ1629" s="24" t="str">
        <f t="shared" si="454"/>
        <v/>
      </c>
      <c r="AK1629" s="24">
        <f>IF(AND($AJ$1=5),'Data Entry'!F1634,"")</f>
        <v>0</v>
      </c>
      <c r="AL1629" s="24" t="str">
        <f t="shared" si="455"/>
        <v/>
      </c>
      <c r="AM1629" s="24">
        <f>IF(AND($AJ$1=5),'Data Entry'!G1634,"")</f>
        <v>0</v>
      </c>
      <c r="AN1629" s="24" t="str">
        <f t="shared" si="456"/>
        <v/>
      </c>
      <c r="AO1629" s="24" t="str">
        <f t="shared" si="457"/>
        <v/>
      </c>
      <c r="AP1629" s="24">
        <f>IF(AND($AJ$1=5),'Data Entry'!E1634,"")</f>
        <v>0</v>
      </c>
      <c r="AQ1629" s="24">
        <f>IF(AND($AJ$1=5),'Data Entry'!H1634,"")</f>
        <v>0</v>
      </c>
      <c r="AR1629" s="24">
        <f>IF(AND($AJ$1=5),'Data Entry'!I1634,"")</f>
        <v>0</v>
      </c>
      <c r="AS1629" s="24" t="str">
        <f t="shared" si="458"/>
        <v/>
      </c>
      <c r="AT1629" s="24" t="str">
        <f t="shared" si="459"/>
        <v/>
      </c>
      <c r="AU1629" s="24" t="str">
        <f t="shared" si="460"/>
        <v/>
      </c>
      <c r="AV1629" s="24" t="str">
        <f t="shared" si="461"/>
        <v/>
      </c>
      <c r="AX1629" t="str">
        <f>IF(BC1629="","",IF(BC1629&gt;0,COUNT($AY$2:AY1629),""))</f>
        <v/>
      </c>
      <c r="AY1629" s="24" t="str">
        <f t="shared" si="462"/>
        <v/>
      </c>
      <c r="AZ1629" s="24" t="str">
        <f>IF(AND($BB$1=5,$BC$1=AH1629),'Data Entry'!C1634,"")</f>
        <v/>
      </c>
      <c r="BA1629" s="24" t="str">
        <f>IF(AND($BB$1=5,AG1629=5,$BC$1=AH1629),'Data Entry'!D1634,"")</f>
        <v/>
      </c>
      <c r="BB1629" s="24" t="str">
        <f t="shared" si="463"/>
        <v/>
      </c>
      <c r="BC1629" s="24" t="str">
        <f>IF(AND($BB$1=5,AG1629=5,$BC$1=AH1629),'Data Entry'!F1634,"")</f>
        <v/>
      </c>
      <c r="BD1629" s="24" t="str">
        <f t="shared" si="464"/>
        <v/>
      </c>
      <c r="BE1629" s="24" t="str">
        <f>IF(AND($BB$1=5,AG1629=5,$BC$1=AH1629),'Data Entry'!G1634,"")</f>
        <v/>
      </c>
      <c r="BF1629" s="24" t="str">
        <f t="shared" si="465"/>
        <v/>
      </c>
      <c r="BG1629" s="24" t="str">
        <f t="shared" si="466"/>
        <v/>
      </c>
      <c r="BH1629" s="24" t="str">
        <f>IF(AND($BB$1=5,AG1629=5,$BC$1=AH1629),'Data Entry'!E1634,"")</f>
        <v/>
      </c>
      <c r="BI1629" s="24" t="str">
        <f>IF(AND($BB$1=5,AG1629=5,$BC$1=AH1629),'Data Entry'!H1634,"")</f>
        <v/>
      </c>
      <c r="BJ1629" s="24" t="str">
        <f>IF(AND($BB$1=5,AG1629=5,$BC$1=AH1629),'Data Entry'!I1634,"")</f>
        <v/>
      </c>
      <c r="BK1629" s="24" t="str">
        <f t="shared" si="467"/>
        <v/>
      </c>
      <c r="BL1629" s="24" t="str">
        <f t="shared" si="468"/>
        <v/>
      </c>
      <c r="BM1629" s="24" t="str">
        <f t="shared" si="469"/>
        <v/>
      </c>
      <c r="BN1629" s="24" t="str">
        <f t="shared" si="470"/>
        <v/>
      </c>
    </row>
    <row r="1630" spans="1:66">
      <c r="A1630" s="20"/>
      <c r="B1630" s="20"/>
      <c r="C1630" s="20"/>
      <c r="D1630" s="20"/>
      <c r="E1630" s="20"/>
      <c r="F1630" s="20"/>
      <c r="G1630" s="20"/>
      <c r="H1630" s="20"/>
      <c r="I1630" s="20"/>
      <c r="J1630" s="20"/>
      <c r="K1630" s="20"/>
      <c r="L1630" s="20"/>
      <c r="M1630" s="20"/>
      <c r="N1630" s="20"/>
      <c r="O1630" s="20"/>
      <c r="P1630" s="20"/>
      <c r="Q1630" s="20"/>
      <c r="R1630" s="20"/>
      <c r="S1630" s="20"/>
      <c r="T1630" s="20"/>
      <c r="U1630" s="20"/>
      <c r="V1630" s="20"/>
      <c r="W1630" s="20"/>
      <c r="X1630" s="20"/>
      <c r="Y1630" s="20"/>
      <c r="Z1630" s="20"/>
      <c r="AA1630" s="20"/>
      <c r="AB1630" s="20"/>
      <c r="AC1630" s="20"/>
      <c r="AD1630" s="20"/>
      <c r="AE1630" s="27"/>
      <c r="AF1630" t="str">
        <f>IF(AK1630="","",IF(AK1630&gt;0,COUNT($AG$2:AG1630),""))</f>
        <v/>
      </c>
      <c r="AG1630" s="24">
        <f t="shared" si="453"/>
        <v>5</v>
      </c>
      <c r="AH1630" s="24">
        <f>IF(AND($AJ$1=5),'Data Entry'!C1635,"")</f>
        <v>0</v>
      </c>
      <c r="AI1630" s="24">
        <f>IF(AND($AJ$1=5),'Data Entry'!D1635,"")</f>
        <v>0</v>
      </c>
      <c r="AJ1630" s="24" t="str">
        <f t="shared" si="454"/>
        <v/>
      </c>
      <c r="AK1630" s="24">
        <f>IF(AND($AJ$1=5),'Data Entry'!F1635,"")</f>
        <v>0</v>
      </c>
      <c r="AL1630" s="24" t="str">
        <f t="shared" si="455"/>
        <v/>
      </c>
      <c r="AM1630" s="24">
        <f>IF(AND($AJ$1=5),'Data Entry'!G1635,"")</f>
        <v>0</v>
      </c>
      <c r="AN1630" s="24" t="str">
        <f t="shared" si="456"/>
        <v/>
      </c>
      <c r="AO1630" s="24" t="str">
        <f t="shared" si="457"/>
        <v/>
      </c>
      <c r="AP1630" s="24">
        <f>IF(AND($AJ$1=5),'Data Entry'!E1635,"")</f>
        <v>0</v>
      </c>
      <c r="AQ1630" s="24">
        <f>IF(AND($AJ$1=5),'Data Entry'!H1635,"")</f>
        <v>0</v>
      </c>
      <c r="AR1630" s="24">
        <f>IF(AND($AJ$1=5),'Data Entry'!I1635,"")</f>
        <v>0</v>
      </c>
      <c r="AS1630" s="24" t="str">
        <f t="shared" si="458"/>
        <v/>
      </c>
      <c r="AT1630" s="24" t="str">
        <f t="shared" si="459"/>
        <v/>
      </c>
      <c r="AU1630" s="24" t="str">
        <f t="shared" si="460"/>
        <v/>
      </c>
      <c r="AV1630" s="24" t="str">
        <f t="shared" si="461"/>
        <v/>
      </c>
      <c r="AX1630" t="str">
        <f>IF(BC1630="","",IF(BC1630&gt;0,COUNT($AY$2:AY1630),""))</f>
        <v/>
      </c>
      <c r="AY1630" s="24" t="str">
        <f t="shared" si="462"/>
        <v/>
      </c>
      <c r="AZ1630" s="24" t="str">
        <f>IF(AND($BB$1=5,$BC$1=AH1630),'Data Entry'!C1635,"")</f>
        <v/>
      </c>
      <c r="BA1630" s="24" t="str">
        <f>IF(AND($BB$1=5,AG1630=5,$BC$1=AH1630),'Data Entry'!D1635,"")</f>
        <v/>
      </c>
      <c r="BB1630" s="24" t="str">
        <f t="shared" si="463"/>
        <v/>
      </c>
      <c r="BC1630" s="24" t="str">
        <f>IF(AND($BB$1=5,AG1630=5,$BC$1=AH1630),'Data Entry'!F1635,"")</f>
        <v/>
      </c>
      <c r="BD1630" s="24" t="str">
        <f t="shared" si="464"/>
        <v/>
      </c>
      <c r="BE1630" s="24" t="str">
        <f>IF(AND($BB$1=5,AG1630=5,$BC$1=AH1630),'Data Entry'!G1635,"")</f>
        <v/>
      </c>
      <c r="BF1630" s="24" t="str">
        <f t="shared" si="465"/>
        <v/>
      </c>
      <c r="BG1630" s="24" t="str">
        <f t="shared" si="466"/>
        <v/>
      </c>
      <c r="BH1630" s="24" t="str">
        <f>IF(AND($BB$1=5,AG1630=5,$BC$1=AH1630),'Data Entry'!E1635,"")</f>
        <v/>
      </c>
      <c r="BI1630" s="24" t="str">
        <f>IF(AND($BB$1=5,AG1630=5,$BC$1=AH1630),'Data Entry'!H1635,"")</f>
        <v/>
      </c>
      <c r="BJ1630" s="24" t="str">
        <f>IF(AND($BB$1=5,AG1630=5,$BC$1=AH1630),'Data Entry'!I1635,"")</f>
        <v/>
      </c>
      <c r="BK1630" s="24" t="str">
        <f t="shared" si="467"/>
        <v/>
      </c>
      <c r="BL1630" s="24" t="str">
        <f t="shared" si="468"/>
        <v/>
      </c>
      <c r="BM1630" s="24" t="str">
        <f t="shared" si="469"/>
        <v/>
      </c>
      <c r="BN1630" s="24" t="str">
        <f t="shared" si="470"/>
        <v/>
      </c>
    </row>
    <row r="1631" spans="1:66">
      <c r="A1631" s="20"/>
      <c r="B1631" s="20"/>
      <c r="C1631" s="20"/>
      <c r="D1631" s="20"/>
      <c r="E1631" s="20"/>
      <c r="F1631" s="20"/>
      <c r="G1631" s="20"/>
      <c r="H1631" s="20"/>
      <c r="I1631" s="20"/>
      <c r="J1631" s="20"/>
      <c r="K1631" s="20"/>
      <c r="L1631" s="20"/>
      <c r="M1631" s="20"/>
      <c r="N1631" s="20"/>
      <c r="O1631" s="20"/>
      <c r="P1631" s="20"/>
      <c r="Q1631" s="20"/>
      <c r="R1631" s="20"/>
      <c r="S1631" s="20"/>
      <c r="T1631" s="20"/>
      <c r="U1631" s="20"/>
      <c r="V1631" s="20"/>
      <c r="W1631" s="20"/>
      <c r="X1631" s="20"/>
      <c r="Y1631" s="20"/>
      <c r="Z1631" s="20"/>
      <c r="AA1631" s="20"/>
      <c r="AB1631" s="20"/>
      <c r="AC1631" s="20"/>
      <c r="AD1631" s="20"/>
      <c r="AE1631" s="27"/>
      <c r="AF1631" t="str">
        <f>IF(AK1631="","",IF(AK1631&gt;0,COUNT($AG$2:AG1631),""))</f>
        <v/>
      </c>
      <c r="AG1631" s="24">
        <f t="shared" si="453"/>
        <v>5</v>
      </c>
      <c r="AH1631" s="24">
        <f>IF(AND($AJ$1=5),'Data Entry'!C1636,"")</f>
        <v>0</v>
      </c>
      <c r="AI1631" s="24">
        <f>IF(AND($AJ$1=5),'Data Entry'!D1636,"")</f>
        <v>0</v>
      </c>
      <c r="AJ1631" s="24" t="str">
        <f t="shared" si="454"/>
        <v/>
      </c>
      <c r="AK1631" s="24">
        <f>IF(AND($AJ$1=5),'Data Entry'!F1636,"")</f>
        <v>0</v>
      </c>
      <c r="AL1631" s="24" t="str">
        <f t="shared" si="455"/>
        <v/>
      </c>
      <c r="AM1631" s="24">
        <f>IF(AND($AJ$1=5),'Data Entry'!G1636,"")</f>
        <v>0</v>
      </c>
      <c r="AN1631" s="24" t="str">
        <f t="shared" si="456"/>
        <v/>
      </c>
      <c r="AO1631" s="24" t="str">
        <f t="shared" si="457"/>
        <v/>
      </c>
      <c r="AP1631" s="24">
        <f>IF(AND($AJ$1=5),'Data Entry'!E1636,"")</f>
        <v>0</v>
      </c>
      <c r="AQ1631" s="24">
        <f>IF(AND($AJ$1=5),'Data Entry'!H1636,"")</f>
        <v>0</v>
      </c>
      <c r="AR1631" s="24">
        <f>IF(AND($AJ$1=5),'Data Entry'!I1636,"")</f>
        <v>0</v>
      </c>
      <c r="AS1631" s="24" t="str">
        <f t="shared" si="458"/>
        <v/>
      </c>
      <c r="AT1631" s="24" t="str">
        <f t="shared" si="459"/>
        <v/>
      </c>
      <c r="AU1631" s="24" t="str">
        <f t="shared" si="460"/>
        <v/>
      </c>
      <c r="AV1631" s="24" t="str">
        <f t="shared" si="461"/>
        <v/>
      </c>
      <c r="AX1631" t="str">
        <f>IF(BC1631="","",IF(BC1631&gt;0,COUNT($AY$2:AY1631),""))</f>
        <v/>
      </c>
      <c r="AY1631" s="24" t="str">
        <f t="shared" si="462"/>
        <v/>
      </c>
      <c r="AZ1631" s="24" t="str">
        <f>IF(AND($BB$1=5,$BC$1=AH1631),'Data Entry'!C1636,"")</f>
        <v/>
      </c>
      <c r="BA1631" s="24" t="str">
        <f>IF(AND($BB$1=5,AG1631=5,$BC$1=AH1631),'Data Entry'!D1636,"")</f>
        <v/>
      </c>
      <c r="BB1631" s="24" t="str">
        <f t="shared" si="463"/>
        <v/>
      </c>
      <c r="BC1631" s="24" t="str">
        <f>IF(AND($BB$1=5,AG1631=5,$BC$1=AH1631),'Data Entry'!F1636,"")</f>
        <v/>
      </c>
      <c r="BD1631" s="24" t="str">
        <f t="shared" si="464"/>
        <v/>
      </c>
      <c r="BE1631" s="24" t="str">
        <f>IF(AND($BB$1=5,AG1631=5,$BC$1=AH1631),'Data Entry'!G1636,"")</f>
        <v/>
      </c>
      <c r="BF1631" s="24" t="str">
        <f t="shared" si="465"/>
        <v/>
      </c>
      <c r="BG1631" s="24" t="str">
        <f t="shared" si="466"/>
        <v/>
      </c>
      <c r="BH1631" s="24" t="str">
        <f>IF(AND($BB$1=5,AG1631=5,$BC$1=AH1631),'Data Entry'!E1636,"")</f>
        <v/>
      </c>
      <c r="BI1631" s="24" t="str">
        <f>IF(AND($BB$1=5,AG1631=5,$BC$1=AH1631),'Data Entry'!H1636,"")</f>
        <v/>
      </c>
      <c r="BJ1631" s="24" t="str">
        <f>IF(AND($BB$1=5,AG1631=5,$BC$1=AH1631),'Data Entry'!I1636,"")</f>
        <v/>
      </c>
      <c r="BK1631" s="24" t="str">
        <f t="shared" si="467"/>
        <v/>
      </c>
      <c r="BL1631" s="24" t="str">
        <f t="shared" si="468"/>
        <v/>
      </c>
      <c r="BM1631" s="24" t="str">
        <f t="shared" si="469"/>
        <v/>
      </c>
      <c r="BN1631" s="24" t="str">
        <f t="shared" si="470"/>
        <v/>
      </c>
    </row>
    <row r="1632" spans="1:66">
      <c r="A1632" s="20"/>
      <c r="B1632" s="20"/>
      <c r="C1632" s="20"/>
      <c r="D1632" s="20"/>
      <c r="E1632" s="20"/>
      <c r="F1632" s="20"/>
      <c r="G1632" s="20"/>
      <c r="H1632" s="20"/>
      <c r="I1632" s="20"/>
      <c r="J1632" s="20"/>
      <c r="K1632" s="20"/>
      <c r="L1632" s="20"/>
      <c r="M1632" s="20"/>
      <c r="N1632" s="20"/>
      <c r="O1632" s="20"/>
      <c r="P1632" s="20"/>
      <c r="Q1632" s="20"/>
      <c r="R1632" s="20"/>
      <c r="S1632" s="20"/>
      <c r="T1632" s="20"/>
      <c r="U1632" s="20"/>
      <c r="V1632" s="20"/>
      <c r="W1632" s="20"/>
      <c r="X1632" s="20"/>
      <c r="Y1632" s="20"/>
      <c r="Z1632" s="20"/>
      <c r="AA1632" s="20"/>
      <c r="AB1632" s="20"/>
      <c r="AC1632" s="20"/>
      <c r="AD1632" s="20"/>
      <c r="AE1632" s="27"/>
      <c r="AF1632" t="str">
        <f>IF(AK1632="","",IF(AK1632&gt;0,COUNT($AG$2:AG1632),""))</f>
        <v/>
      </c>
      <c r="AG1632" s="24">
        <f t="shared" si="453"/>
        <v>5</v>
      </c>
      <c r="AH1632" s="24">
        <f>IF(AND($AJ$1=5),'Data Entry'!C1637,"")</f>
        <v>0</v>
      </c>
      <c r="AI1632" s="24">
        <f>IF(AND($AJ$1=5),'Data Entry'!D1637,"")</f>
        <v>0</v>
      </c>
      <c r="AJ1632" s="24" t="str">
        <f t="shared" si="454"/>
        <v/>
      </c>
      <c r="AK1632" s="24">
        <f>IF(AND($AJ$1=5),'Data Entry'!F1637,"")</f>
        <v>0</v>
      </c>
      <c r="AL1632" s="24" t="str">
        <f t="shared" si="455"/>
        <v/>
      </c>
      <c r="AM1632" s="24">
        <f>IF(AND($AJ$1=5),'Data Entry'!G1637,"")</f>
        <v>0</v>
      </c>
      <c r="AN1632" s="24" t="str">
        <f t="shared" si="456"/>
        <v/>
      </c>
      <c r="AO1632" s="24" t="str">
        <f t="shared" si="457"/>
        <v/>
      </c>
      <c r="AP1632" s="24">
        <f>IF(AND($AJ$1=5),'Data Entry'!E1637,"")</f>
        <v>0</v>
      </c>
      <c r="AQ1632" s="24">
        <f>IF(AND($AJ$1=5),'Data Entry'!H1637,"")</f>
        <v>0</v>
      </c>
      <c r="AR1632" s="24">
        <f>IF(AND($AJ$1=5),'Data Entry'!I1637,"")</f>
        <v>0</v>
      </c>
      <c r="AS1632" s="24" t="str">
        <f t="shared" si="458"/>
        <v/>
      </c>
      <c r="AT1632" s="24" t="str">
        <f t="shared" si="459"/>
        <v/>
      </c>
      <c r="AU1632" s="24" t="str">
        <f t="shared" si="460"/>
        <v/>
      </c>
      <c r="AV1632" s="24" t="str">
        <f t="shared" si="461"/>
        <v/>
      </c>
      <c r="AX1632" t="str">
        <f>IF(BC1632="","",IF(BC1632&gt;0,COUNT($AY$2:AY1632),""))</f>
        <v/>
      </c>
      <c r="AY1632" s="24" t="str">
        <f t="shared" si="462"/>
        <v/>
      </c>
      <c r="AZ1632" s="24" t="str">
        <f>IF(AND($BB$1=5,$BC$1=AH1632),'Data Entry'!C1637,"")</f>
        <v/>
      </c>
      <c r="BA1632" s="24" t="str">
        <f>IF(AND($BB$1=5,AG1632=5,$BC$1=AH1632),'Data Entry'!D1637,"")</f>
        <v/>
      </c>
      <c r="BB1632" s="24" t="str">
        <f t="shared" si="463"/>
        <v/>
      </c>
      <c r="BC1632" s="24" t="str">
        <f>IF(AND($BB$1=5,AG1632=5,$BC$1=AH1632),'Data Entry'!F1637,"")</f>
        <v/>
      </c>
      <c r="BD1632" s="24" t="str">
        <f t="shared" si="464"/>
        <v/>
      </c>
      <c r="BE1632" s="24" t="str">
        <f>IF(AND($BB$1=5,AG1632=5,$BC$1=AH1632),'Data Entry'!G1637,"")</f>
        <v/>
      </c>
      <c r="BF1632" s="24" t="str">
        <f t="shared" si="465"/>
        <v/>
      </c>
      <c r="BG1632" s="24" t="str">
        <f t="shared" si="466"/>
        <v/>
      </c>
      <c r="BH1632" s="24" t="str">
        <f>IF(AND($BB$1=5,AG1632=5,$BC$1=AH1632),'Data Entry'!E1637,"")</f>
        <v/>
      </c>
      <c r="BI1632" s="24" t="str">
        <f>IF(AND($BB$1=5,AG1632=5,$BC$1=AH1632),'Data Entry'!H1637,"")</f>
        <v/>
      </c>
      <c r="BJ1632" s="24" t="str">
        <f>IF(AND($BB$1=5,AG1632=5,$BC$1=AH1632),'Data Entry'!I1637,"")</f>
        <v/>
      </c>
      <c r="BK1632" s="24" t="str">
        <f t="shared" si="467"/>
        <v/>
      </c>
      <c r="BL1632" s="24" t="str">
        <f t="shared" si="468"/>
        <v/>
      </c>
      <c r="BM1632" s="24" t="str">
        <f t="shared" si="469"/>
        <v/>
      </c>
      <c r="BN1632" s="24" t="str">
        <f t="shared" si="470"/>
        <v/>
      </c>
    </row>
    <row r="1633" spans="1:66">
      <c r="A1633" s="20"/>
      <c r="B1633" s="20"/>
      <c r="C1633" s="20"/>
      <c r="D1633" s="20"/>
      <c r="E1633" s="20"/>
      <c r="F1633" s="20"/>
      <c r="G1633" s="20"/>
      <c r="H1633" s="20"/>
      <c r="I1633" s="20"/>
      <c r="J1633" s="20"/>
      <c r="K1633" s="20"/>
      <c r="L1633" s="20"/>
      <c r="M1633" s="20"/>
      <c r="N1633" s="20"/>
      <c r="O1633" s="20"/>
      <c r="P1633" s="20"/>
      <c r="Q1633" s="20"/>
      <c r="R1633" s="20"/>
      <c r="S1633" s="20"/>
      <c r="T1633" s="20"/>
      <c r="U1633" s="20"/>
      <c r="V1633" s="20"/>
      <c r="W1633" s="20"/>
      <c r="X1633" s="20"/>
      <c r="Y1633" s="20"/>
      <c r="Z1633" s="20"/>
      <c r="AA1633" s="20"/>
      <c r="AB1633" s="20"/>
      <c r="AC1633" s="20"/>
      <c r="AD1633" s="20"/>
      <c r="AE1633" s="27"/>
      <c r="AF1633" t="str">
        <f>IF(AK1633="","",IF(AK1633&gt;0,COUNT($AG$2:AG1633),""))</f>
        <v/>
      </c>
      <c r="AG1633" s="24">
        <f t="shared" si="453"/>
        <v>5</v>
      </c>
      <c r="AH1633" s="24">
        <f>IF(AND($AJ$1=5),'Data Entry'!C1638,"")</f>
        <v>0</v>
      </c>
      <c r="AI1633" s="24">
        <f>IF(AND($AJ$1=5),'Data Entry'!D1638,"")</f>
        <v>0</v>
      </c>
      <c r="AJ1633" s="24" t="str">
        <f t="shared" si="454"/>
        <v/>
      </c>
      <c r="AK1633" s="24">
        <f>IF(AND($AJ$1=5),'Data Entry'!F1638,"")</f>
        <v>0</v>
      </c>
      <c r="AL1633" s="24" t="str">
        <f t="shared" si="455"/>
        <v/>
      </c>
      <c r="AM1633" s="24">
        <f>IF(AND($AJ$1=5),'Data Entry'!G1638,"")</f>
        <v>0</v>
      </c>
      <c r="AN1633" s="24" t="str">
        <f t="shared" si="456"/>
        <v/>
      </c>
      <c r="AO1633" s="24" t="str">
        <f t="shared" si="457"/>
        <v/>
      </c>
      <c r="AP1633" s="24">
        <f>IF(AND($AJ$1=5),'Data Entry'!E1638,"")</f>
        <v>0</v>
      </c>
      <c r="AQ1633" s="24">
        <f>IF(AND($AJ$1=5),'Data Entry'!H1638,"")</f>
        <v>0</v>
      </c>
      <c r="AR1633" s="24">
        <f>IF(AND($AJ$1=5),'Data Entry'!I1638,"")</f>
        <v>0</v>
      </c>
      <c r="AS1633" s="24" t="str">
        <f t="shared" si="458"/>
        <v/>
      </c>
      <c r="AT1633" s="24" t="str">
        <f t="shared" si="459"/>
        <v/>
      </c>
      <c r="AU1633" s="24" t="str">
        <f t="shared" si="460"/>
        <v/>
      </c>
      <c r="AV1633" s="24" t="str">
        <f t="shared" si="461"/>
        <v/>
      </c>
      <c r="AX1633" t="str">
        <f>IF(BC1633="","",IF(BC1633&gt;0,COUNT($AY$2:AY1633),""))</f>
        <v/>
      </c>
      <c r="AY1633" s="24" t="str">
        <f t="shared" si="462"/>
        <v/>
      </c>
      <c r="AZ1633" s="24" t="str">
        <f>IF(AND($BB$1=5,$BC$1=AH1633),'Data Entry'!C1638,"")</f>
        <v/>
      </c>
      <c r="BA1633" s="24" t="str">
        <f>IF(AND($BB$1=5,AG1633=5,$BC$1=AH1633),'Data Entry'!D1638,"")</f>
        <v/>
      </c>
      <c r="BB1633" s="24" t="str">
        <f t="shared" si="463"/>
        <v/>
      </c>
      <c r="BC1633" s="24" t="str">
        <f>IF(AND($BB$1=5,AG1633=5,$BC$1=AH1633),'Data Entry'!F1638,"")</f>
        <v/>
      </c>
      <c r="BD1633" s="24" t="str">
        <f t="shared" si="464"/>
        <v/>
      </c>
      <c r="BE1633" s="24" t="str">
        <f>IF(AND($BB$1=5,AG1633=5,$BC$1=AH1633),'Data Entry'!G1638,"")</f>
        <v/>
      </c>
      <c r="BF1633" s="24" t="str">
        <f t="shared" si="465"/>
        <v/>
      </c>
      <c r="BG1633" s="24" t="str">
        <f t="shared" si="466"/>
        <v/>
      </c>
      <c r="BH1633" s="24" t="str">
        <f>IF(AND($BB$1=5,AG1633=5,$BC$1=AH1633),'Data Entry'!E1638,"")</f>
        <v/>
      </c>
      <c r="BI1633" s="24" t="str">
        <f>IF(AND($BB$1=5,AG1633=5,$BC$1=AH1633),'Data Entry'!H1638,"")</f>
        <v/>
      </c>
      <c r="BJ1633" s="24" t="str">
        <f>IF(AND($BB$1=5,AG1633=5,$BC$1=AH1633),'Data Entry'!I1638,"")</f>
        <v/>
      </c>
      <c r="BK1633" s="24" t="str">
        <f t="shared" si="467"/>
        <v/>
      </c>
      <c r="BL1633" s="24" t="str">
        <f t="shared" si="468"/>
        <v/>
      </c>
      <c r="BM1633" s="24" t="str">
        <f t="shared" si="469"/>
        <v/>
      </c>
      <c r="BN1633" s="24" t="str">
        <f t="shared" si="470"/>
        <v/>
      </c>
    </row>
    <row r="1634" spans="1:66">
      <c r="A1634" s="20"/>
      <c r="B1634" s="20"/>
      <c r="C1634" s="20"/>
      <c r="D1634" s="20"/>
      <c r="E1634" s="20"/>
      <c r="F1634" s="20"/>
      <c r="G1634" s="20"/>
      <c r="H1634" s="20"/>
      <c r="I1634" s="20"/>
      <c r="J1634" s="20"/>
      <c r="K1634" s="20"/>
      <c r="L1634" s="20"/>
      <c r="M1634" s="20"/>
      <c r="N1634" s="20"/>
      <c r="O1634" s="20"/>
      <c r="P1634" s="20"/>
      <c r="Q1634" s="20"/>
      <c r="R1634" s="20"/>
      <c r="S1634" s="20"/>
      <c r="T1634" s="20"/>
      <c r="U1634" s="20"/>
      <c r="V1634" s="20"/>
      <c r="W1634" s="20"/>
      <c r="X1634" s="20"/>
      <c r="Y1634" s="20"/>
      <c r="Z1634" s="20"/>
      <c r="AA1634" s="20"/>
      <c r="AB1634" s="20"/>
      <c r="AC1634" s="20"/>
      <c r="AD1634" s="20"/>
      <c r="AE1634" s="27"/>
      <c r="AF1634" t="str">
        <f>IF(AK1634="","",IF(AK1634&gt;0,COUNT($AG$2:AG1634),""))</f>
        <v/>
      </c>
      <c r="AG1634" s="24">
        <f t="shared" si="453"/>
        <v>5</v>
      </c>
      <c r="AH1634" s="24">
        <f>IF(AND($AJ$1=5),'Data Entry'!C1639,"")</f>
        <v>0</v>
      </c>
      <c r="AI1634" s="24">
        <f>IF(AND($AJ$1=5),'Data Entry'!D1639,"")</f>
        <v>0</v>
      </c>
      <c r="AJ1634" s="24" t="str">
        <f t="shared" si="454"/>
        <v/>
      </c>
      <c r="AK1634" s="24">
        <f>IF(AND($AJ$1=5),'Data Entry'!F1639,"")</f>
        <v>0</v>
      </c>
      <c r="AL1634" s="24" t="str">
        <f t="shared" si="455"/>
        <v/>
      </c>
      <c r="AM1634" s="24">
        <f>IF(AND($AJ$1=5),'Data Entry'!G1639,"")</f>
        <v>0</v>
      </c>
      <c r="AN1634" s="24" t="str">
        <f t="shared" si="456"/>
        <v/>
      </c>
      <c r="AO1634" s="24" t="str">
        <f t="shared" si="457"/>
        <v/>
      </c>
      <c r="AP1634" s="24">
        <f>IF(AND($AJ$1=5),'Data Entry'!E1639,"")</f>
        <v>0</v>
      </c>
      <c r="AQ1634" s="24">
        <f>IF(AND($AJ$1=5),'Data Entry'!H1639,"")</f>
        <v>0</v>
      </c>
      <c r="AR1634" s="24">
        <f>IF(AND($AJ$1=5),'Data Entry'!I1639,"")</f>
        <v>0</v>
      </c>
      <c r="AS1634" s="24" t="str">
        <f t="shared" si="458"/>
        <v/>
      </c>
      <c r="AT1634" s="24" t="str">
        <f t="shared" si="459"/>
        <v/>
      </c>
      <c r="AU1634" s="24" t="str">
        <f t="shared" si="460"/>
        <v/>
      </c>
      <c r="AV1634" s="24" t="str">
        <f t="shared" si="461"/>
        <v/>
      </c>
      <c r="AX1634" t="str">
        <f>IF(BC1634="","",IF(BC1634&gt;0,COUNT($AY$2:AY1634),""))</f>
        <v/>
      </c>
      <c r="AY1634" s="24" t="str">
        <f t="shared" si="462"/>
        <v/>
      </c>
      <c r="AZ1634" s="24" t="str">
        <f>IF(AND($BB$1=5,$BC$1=AH1634),'Data Entry'!C1639,"")</f>
        <v/>
      </c>
      <c r="BA1634" s="24" t="str">
        <f>IF(AND($BB$1=5,AG1634=5,$BC$1=AH1634),'Data Entry'!D1639,"")</f>
        <v/>
      </c>
      <c r="BB1634" s="24" t="str">
        <f t="shared" si="463"/>
        <v/>
      </c>
      <c r="BC1634" s="24" t="str">
        <f>IF(AND($BB$1=5,AG1634=5,$BC$1=AH1634),'Data Entry'!F1639,"")</f>
        <v/>
      </c>
      <c r="BD1634" s="24" t="str">
        <f t="shared" si="464"/>
        <v/>
      </c>
      <c r="BE1634" s="24" t="str">
        <f>IF(AND($BB$1=5,AG1634=5,$BC$1=AH1634),'Data Entry'!G1639,"")</f>
        <v/>
      </c>
      <c r="BF1634" s="24" t="str">
        <f t="shared" si="465"/>
        <v/>
      </c>
      <c r="BG1634" s="24" t="str">
        <f t="shared" si="466"/>
        <v/>
      </c>
      <c r="BH1634" s="24" t="str">
        <f>IF(AND($BB$1=5,AG1634=5,$BC$1=AH1634),'Data Entry'!E1639,"")</f>
        <v/>
      </c>
      <c r="BI1634" s="24" t="str">
        <f>IF(AND($BB$1=5,AG1634=5,$BC$1=AH1634),'Data Entry'!H1639,"")</f>
        <v/>
      </c>
      <c r="BJ1634" s="24" t="str">
        <f>IF(AND($BB$1=5,AG1634=5,$BC$1=AH1634),'Data Entry'!I1639,"")</f>
        <v/>
      </c>
      <c r="BK1634" s="24" t="str">
        <f t="shared" si="467"/>
        <v/>
      </c>
      <c r="BL1634" s="24" t="str">
        <f t="shared" si="468"/>
        <v/>
      </c>
      <c r="BM1634" s="24" t="str">
        <f t="shared" si="469"/>
        <v/>
      </c>
      <c r="BN1634" s="24" t="str">
        <f t="shared" si="470"/>
        <v/>
      </c>
    </row>
    <row r="1635" spans="1:66">
      <c r="A1635" s="20"/>
      <c r="B1635" s="20"/>
      <c r="C1635" s="20"/>
      <c r="D1635" s="20"/>
      <c r="E1635" s="20"/>
      <c r="F1635" s="20"/>
      <c r="G1635" s="20"/>
      <c r="H1635" s="20"/>
      <c r="I1635" s="20"/>
      <c r="J1635" s="20"/>
      <c r="K1635" s="20"/>
      <c r="L1635" s="20"/>
      <c r="M1635" s="20"/>
      <c r="N1635" s="20"/>
      <c r="O1635" s="20"/>
      <c r="P1635" s="20"/>
      <c r="Q1635" s="20"/>
      <c r="R1635" s="20"/>
      <c r="S1635" s="20"/>
      <c r="T1635" s="20"/>
      <c r="U1635" s="20"/>
      <c r="V1635" s="20"/>
      <c r="W1635" s="20"/>
      <c r="X1635" s="20"/>
      <c r="Y1635" s="20"/>
      <c r="Z1635" s="20"/>
      <c r="AA1635" s="20"/>
      <c r="AB1635" s="20"/>
      <c r="AC1635" s="20"/>
      <c r="AD1635" s="20"/>
      <c r="AE1635" s="27"/>
      <c r="AF1635" t="str">
        <f>IF(AK1635="","",IF(AK1635&gt;0,COUNT($AG$2:AG1635),""))</f>
        <v/>
      </c>
      <c r="AG1635" s="24">
        <f t="shared" si="453"/>
        <v>5</v>
      </c>
      <c r="AH1635" s="24">
        <f>IF(AND($AJ$1=5),'Data Entry'!C1640,"")</f>
        <v>0</v>
      </c>
      <c r="AI1635" s="24">
        <f>IF(AND($AJ$1=5),'Data Entry'!D1640,"")</f>
        <v>0</v>
      </c>
      <c r="AJ1635" s="24" t="str">
        <f t="shared" si="454"/>
        <v/>
      </c>
      <c r="AK1635" s="24">
        <f>IF(AND($AJ$1=5),'Data Entry'!F1640,"")</f>
        <v>0</v>
      </c>
      <c r="AL1635" s="24" t="str">
        <f t="shared" si="455"/>
        <v/>
      </c>
      <c r="AM1635" s="24">
        <f>IF(AND($AJ$1=5),'Data Entry'!G1640,"")</f>
        <v>0</v>
      </c>
      <c r="AN1635" s="24" t="str">
        <f t="shared" si="456"/>
        <v/>
      </c>
      <c r="AO1635" s="24" t="str">
        <f t="shared" si="457"/>
        <v/>
      </c>
      <c r="AP1635" s="24">
        <f>IF(AND($AJ$1=5),'Data Entry'!E1640,"")</f>
        <v>0</v>
      </c>
      <c r="AQ1635" s="24">
        <f>IF(AND($AJ$1=5),'Data Entry'!H1640,"")</f>
        <v>0</v>
      </c>
      <c r="AR1635" s="24">
        <f>IF(AND($AJ$1=5),'Data Entry'!I1640,"")</f>
        <v>0</v>
      </c>
      <c r="AS1635" s="24" t="str">
        <f t="shared" si="458"/>
        <v/>
      </c>
      <c r="AT1635" s="24" t="str">
        <f t="shared" si="459"/>
        <v/>
      </c>
      <c r="AU1635" s="24" t="str">
        <f t="shared" si="460"/>
        <v/>
      </c>
      <c r="AV1635" s="24" t="str">
        <f t="shared" si="461"/>
        <v/>
      </c>
      <c r="AX1635" t="str">
        <f>IF(BC1635="","",IF(BC1635&gt;0,COUNT($AY$2:AY1635),""))</f>
        <v/>
      </c>
      <c r="AY1635" s="24" t="str">
        <f t="shared" si="462"/>
        <v/>
      </c>
      <c r="AZ1635" s="24" t="str">
        <f>IF(AND($BB$1=5,$BC$1=AH1635),'Data Entry'!C1640,"")</f>
        <v/>
      </c>
      <c r="BA1635" s="24" t="str">
        <f>IF(AND($BB$1=5,AG1635=5,$BC$1=AH1635),'Data Entry'!D1640,"")</f>
        <v/>
      </c>
      <c r="BB1635" s="24" t="str">
        <f t="shared" si="463"/>
        <v/>
      </c>
      <c r="BC1635" s="24" t="str">
        <f>IF(AND($BB$1=5,AG1635=5,$BC$1=AH1635),'Data Entry'!F1640,"")</f>
        <v/>
      </c>
      <c r="BD1635" s="24" t="str">
        <f t="shared" si="464"/>
        <v/>
      </c>
      <c r="BE1635" s="24" t="str">
        <f>IF(AND($BB$1=5,AG1635=5,$BC$1=AH1635),'Data Entry'!G1640,"")</f>
        <v/>
      </c>
      <c r="BF1635" s="24" t="str">
        <f t="shared" si="465"/>
        <v/>
      </c>
      <c r="BG1635" s="24" t="str">
        <f t="shared" si="466"/>
        <v/>
      </c>
      <c r="BH1635" s="24" t="str">
        <f>IF(AND($BB$1=5,AG1635=5,$BC$1=AH1635),'Data Entry'!E1640,"")</f>
        <v/>
      </c>
      <c r="BI1635" s="24" t="str">
        <f>IF(AND($BB$1=5,AG1635=5,$BC$1=AH1635),'Data Entry'!H1640,"")</f>
        <v/>
      </c>
      <c r="BJ1635" s="24" t="str">
        <f>IF(AND($BB$1=5,AG1635=5,$BC$1=AH1635),'Data Entry'!I1640,"")</f>
        <v/>
      </c>
      <c r="BK1635" s="24" t="str">
        <f t="shared" si="467"/>
        <v/>
      </c>
      <c r="BL1635" s="24" t="str">
        <f t="shared" si="468"/>
        <v/>
      </c>
      <c r="BM1635" s="24" t="str">
        <f t="shared" si="469"/>
        <v/>
      </c>
      <c r="BN1635" s="24" t="str">
        <f t="shared" si="470"/>
        <v/>
      </c>
    </row>
    <row r="1636" spans="1:66">
      <c r="A1636" s="20"/>
      <c r="B1636" s="20"/>
      <c r="C1636" s="20"/>
      <c r="D1636" s="20"/>
      <c r="E1636" s="20"/>
      <c r="F1636" s="20"/>
      <c r="G1636" s="20"/>
      <c r="H1636" s="20"/>
      <c r="I1636" s="20"/>
      <c r="J1636" s="20"/>
      <c r="K1636" s="20"/>
      <c r="L1636" s="20"/>
      <c r="M1636" s="20"/>
      <c r="N1636" s="20"/>
      <c r="O1636" s="20"/>
      <c r="P1636" s="20"/>
      <c r="Q1636" s="20"/>
      <c r="R1636" s="20"/>
      <c r="S1636" s="20"/>
      <c r="T1636" s="20"/>
      <c r="U1636" s="20"/>
      <c r="V1636" s="20"/>
      <c r="W1636" s="20"/>
      <c r="X1636" s="20"/>
      <c r="Y1636" s="20"/>
      <c r="Z1636" s="20"/>
      <c r="AA1636" s="20"/>
      <c r="AB1636" s="20"/>
      <c r="AC1636" s="20"/>
      <c r="AD1636" s="20"/>
      <c r="AE1636" s="27"/>
      <c r="AF1636" t="str">
        <f>IF(AK1636="","",IF(AK1636&gt;0,COUNT($AG$2:AG1636),""))</f>
        <v/>
      </c>
      <c r="AG1636" s="24">
        <f t="shared" si="453"/>
        <v>5</v>
      </c>
      <c r="AH1636" s="24">
        <f>IF(AND($AJ$1=5),'Data Entry'!C1641,"")</f>
        <v>0</v>
      </c>
      <c r="AI1636" s="24">
        <f>IF(AND($AJ$1=5),'Data Entry'!D1641,"")</f>
        <v>0</v>
      </c>
      <c r="AJ1636" s="24" t="str">
        <f t="shared" si="454"/>
        <v/>
      </c>
      <c r="AK1636" s="24">
        <f>IF(AND($AJ$1=5),'Data Entry'!F1641,"")</f>
        <v>0</v>
      </c>
      <c r="AL1636" s="24" t="str">
        <f t="shared" si="455"/>
        <v/>
      </c>
      <c r="AM1636" s="24">
        <f>IF(AND($AJ$1=5),'Data Entry'!G1641,"")</f>
        <v>0</v>
      </c>
      <c r="AN1636" s="24" t="str">
        <f t="shared" si="456"/>
        <v/>
      </c>
      <c r="AO1636" s="24" t="str">
        <f t="shared" si="457"/>
        <v/>
      </c>
      <c r="AP1636" s="24">
        <f>IF(AND($AJ$1=5),'Data Entry'!E1641,"")</f>
        <v>0</v>
      </c>
      <c r="AQ1636" s="24">
        <f>IF(AND($AJ$1=5),'Data Entry'!H1641,"")</f>
        <v>0</v>
      </c>
      <c r="AR1636" s="24">
        <f>IF(AND($AJ$1=5),'Data Entry'!I1641,"")</f>
        <v>0</v>
      </c>
      <c r="AS1636" s="24" t="str">
        <f t="shared" si="458"/>
        <v/>
      </c>
      <c r="AT1636" s="24" t="str">
        <f t="shared" si="459"/>
        <v/>
      </c>
      <c r="AU1636" s="24" t="str">
        <f t="shared" si="460"/>
        <v/>
      </c>
      <c r="AV1636" s="24" t="str">
        <f t="shared" si="461"/>
        <v/>
      </c>
      <c r="AX1636" t="str">
        <f>IF(BC1636="","",IF(BC1636&gt;0,COUNT($AY$2:AY1636),""))</f>
        <v/>
      </c>
      <c r="AY1636" s="24" t="str">
        <f t="shared" si="462"/>
        <v/>
      </c>
      <c r="AZ1636" s="24" t="str">
        <f>IF(AND($BB$1=5,$BC$1=AH1636),'Data Entry'!C1641,"")</f>
        <v/>
      </c>
      <c r="BA1636" s="24" t="str">
        <f>IF(AND($BB$1=5,AG1636=5,$BC$1=AH1636),'Data Entry'!D1641,"")</f>
        <v/>
      </c>
      <c r="BB1636" s="24" t="str">
        <f t="shared" si="463"/>
        <v/>
      </c>
      <c r="BC1636" s="24" t="str">
        <f>IF(AND($BB$1=5,AG1636=5,$BC$1=AH1636),'Data Entry'!F1641,"")</f>
        <v/>
      </c>
      <c r="BD1636" s="24" t="str">
        <f t="shared" si="464"/>
        <v/>
      </c>
      <c r="BE1636" s="24" t="str">
        <f>IF(AND($BB$1=5,AG1636=5,$BC$1=AH1636),'Data Entry'!G1641,"")</f>
        <v/>
      </c>
      <c r="BF1636" s="24" t="str">
        <f t="shared" si="465"/>
        <v/>
      </c>
      <c r="BG1636" s="24" t="str">
        <f t="shared" si="466"/>
        <v/>
      </c>
      <c r="BH1636" s="24" t="str">
        <f>IF(AND($BB$1=5,AG1636=5,$BC$1=AH1636),'Data Entry'!E1641,"")</f>
        <v/>
      </c>
      <c r="BI1636" s="24" t="str">
        <f>IF(AND($BB$1=5,AG1636=5,$BC$1=AH1636),'Data Entry'!H1641,"")</f>
        <v/>
      </c>
      <c r="BJ1636" s="24" t="str">
        <f>IF(AND($BB$1=5,AG1636=5,$BC$1=AH1636),'Data Entry'!I1641,"")</f>
        <v/>
      </c>
      <c r="BK1636" s="24" t="str">
        <f t="shared" si="467"/>
        <v/>
      </c>
      <c r="BL1636" s="24" t="str">
        <f t="shared" si="468"/>
        <v/>
      </c>
      <c r="BM1636" s="24" t="str">
        <f t="shared" si="469"/>
        <v/>
      </c>
      <c r="BN1636" s="24" t="str">
        <f t="shared" si="470"/>
        <v/>
      </c>
    </row>
    <row r="1637" spans="1:66">
      <c r="A1637" s="20"/>
      <c r="B1637" s="20"/>
      <c r="C1637" s="20"/>
      <c r="D1637" s="20"/>
      <c r="E1637" s="20"/>
      <c r="F1637" s="20"/>
      <c r="G1637" s="20"/>
      <c r="H1637" s="20"/>
      <c r="I1637" s="20"/>
      <c r="J1637" s="20"/>
      <c r="K1637" s="20"/>
      <c r="L1637" s="20"/>
      <c r="M1637" s="20"/>
      <c r="N1637" s="20"/>
      <c r="O1637" s="20"/>
      <c r="P1637" s="20"/>
      <c r="Q1637" s="20"/>
      <c r="R1637" s="20"/>
      <c r="S1637" s="20"/>
      <c r="T1637" s="20"/>
      <c r="U1637" s="20"/>
      <c r="V1637" s="20"/>
      <c r="W1637" s="20"/>
      <c r="X1637" s="20"/>
      <c r="Y1637" s="20"/>
      <c r="Z1637" s="20"/>
      <c r="AA1637" s="20"/>
      <c r="AB1637" s="20"/>
      <c r="AC1637" s="20"/>
      <c r="AD1637" s="20"/>
      <c r="AE1637" s="27"/>
      <c r="AF1637" t="str">
        <f>IF(AK1637="","",IF(AK1637&gt;0,COUNT($AG$2:AG1637),""))</f>
        <v/>
      </c>
      <c r="AG1637" s="24">
        <f t="shared" si="453"/>
        <v>5</v>
      </c>
      <c r="AH1637" s="24">
        <f>IF(AND($AJ$1=5),'Data Entry'!C1642,"")</f>
        <v>0</v>
      </c>
      <c r="AI1637" s="24">
        <f>IF(AND($AJ$1=5),'Data Entry'!D1642,"")</f>
        <v>0</v>
      </c>
      <c r="AJ1637" s="24" t="str">
        <f t="shared" si="454"/>
        <v/>
      </c>
      <c r="AK1637" s="24">
        <f>IF(AND($AJ$1=5),'Data Entry'!F1642,"")</f>
        <v>0</v>
      </c>
      <c r="AL1637" s="24" t="str">
        <f t="shared" si="455"/>
        <v/>
      </c>
      <c r="AM1637" s="24">
        <f>IF(AND($AJ$1=5),'Data Entry'!G1642,"")</f>
        <v>0</v>
      </c>
      <c r="AN1637" s="24" t="str">
        <f t="shared" si="456"/>
        <v/>
      </c>
      <c r="AO1637" s="24" t="str">
        <f t="shared" si="457"/>
        <v/>
      </c>
      <c r="AP1637" s="24">
        <f>IF(AND($AJ$1=5),'Data Entry'!E1642,"")</f>
        <v>0</v>
      </c>
      <c r="AQ1637" s="24">
        <f>IF(AND($AJ$1=5),'Data Entry'!H1642,"")</f>
        <v>0</v>
      </c>
      <c r="AR1637" s="24">
        <f>IF(AND($AJ$1=5),'Data Entry'!I1642,"")</f>
        <v>0</v>
      </c>
      <c r="AS1637" s="24" t="str">
        <f t="shared" si="458"/>
        <v/>
      </c>
      <c r="AT1637" s="24" t="str">
        <f t="shared" si="459"/>
        <v/>
      </c>
      <c r="AU1637" s="24" t="str">
        <f t="shared" si="460"/>
        <v/>
      </c>
      <c r="AV1637" s="24" t="str">
        <f t="shared" si="461"/>
        <v/>
      </c>
      <c r="AX1637" t="str">
        <f>IF(BC1637="","",IF(BC1637&gt;0,COUNT($AY$2:AY1637),""))</f>
        <v/>
      </c>
      <c r="AY1637" s="24" t="str">
        <f t="shared" si="462"/>
        <v/>
      </c>
      <c r="AZ1637" s="24" t="str">
        <f>IF(AND($BB$1=5,$BC$1=AH1637),'Data Entry'!C1642,"")</f>
        <v/>
      </c>
      <c r="BA1637" s="24" t="str">
        <f>IF(AND($BB$1=5,AG1637=5,$BC$1=AH1637),'Data Entry'!D1642,"")</f>
        <v/>
      </c>
      <c r="BB1637" s="24" t="str">
        <f t="shared" si="463"/>
        <v/>
      </c>
      <c r="BC1637" s="24" t="str">
        <f>IF(AND($BB$1=5,AG1637=5,$BC$1=AH1637),'Data Entry'!F1642,"")</f>
        <v/>
      </c>
      <c r="BD1637" s="24" t="str">
        <f t="shared" si="464"/>
        <v/>
      </c>
      <c r="BE1637" s="24" t="str">
        <f>IF(AND($BB$1=5,AG1637=5,$BC$1=AH1637),'Data Entry'!G1642,"")</f>
        <v/>
      </c>
      <c r="BF1637" s="24" t="str">
        <f t="shared" si="465"/>
        <v/>
      </c>
      <c r="BG1637" s="24" t="str">
        <f t="shared" si="466"/>
        <v/>
      </c>
      <c r="BH1637" s="24" t="str">
        <f>IF(AND($BB$1=5,AG1637=5,$BC$1=AH1637),'Data Entry'!E1642,"")</f>
        <v/>
      </c>
      <c r="BI1637" s="24" t="str">
        <f>IF(AND($BB$1=5,AG1637=5,$BC$1=AH1637),'Data Entry'!H1642,"")</f>
        <v/>
      </c>
      <c r="BJ1637" s="24" t="str">
        <f>IF(AND($BB$1=5,AG1637=5,$BC$1=AH1637),'Data Entry'!I1642,"")</f>
        <v/>
      </c>
      <c r="BK1637" s="24" t="str">
        <f t="shared" si="467"/>
        <v/>
      </c>
      <c r="BL1637" s="24" t="str">
        <f t="shared" si="468"/>
        <v/>
      </c>
      <c r="BM1637" s="24" t="str">
        <f t="shared" si="469"/>
        <v/>
      </c>
      <c r="BN1637" s="24" t="str">
        <f t="shared" si="470"/>
        <v/>
      </c>
    </row>
    <row r="1638" spans="1:66">
      <c r="A1638" s="20"/>
      <c r="B1638" s="20"/>
      <c r="C1638" s="20"/>
      <c r="D1638" s="20"/>
      <c r="E1638" s="20"/>
      <c r="F1638" s="20"/>
      <c r="G1638" s="20"/>
      <c r="H1638" s="20"/>
      <c r="I1638" s="20"/>
      <c r="J1638" s="20"/>
      <c r="K1638" s="20"/>
      <c r="L1638" s="20"/>
      <c r="M1638" s="20"/>
      <c r="N1638" s="20"/>
      <c r="O1638" s="20"/>
      <c r="P1638" s="20"/>
      <c r="Q1638" s="20"/>
      <c r="R1638" s="20"/>
      <c r="S1638" s="20"/>
      <c r="T1638" s="20"/>
      <c r="U1638" s="20"/>
      <c r="V1638" s="20"/>
      <c r="W1638" s="20"/>
      <c r="X1638" s="20"/>
      <c r="Y1638" s="20"/>
      <c r="Z1638" s="20"/>
      <c r="AA1638" s="20"/>
      <c r="AB1638" s="20"/>
      <c r="AC1638" s="20"/>
      <c r="AD1638" s="20"/>
      <c r="AE1638" s="27"/>
      <c r="AF1638" t="str">
        <f>IF(AK1638="","",IF(AK1638&gt;0,COUNT($AG$2:AG1638),""))</f>
        <v/>
      </c>
      <c r="AG1638" s="24">
        <f t="shared" si="453"/>
        <v>5</v>
      </c>
      <c r="AH1638" s="24">
        <f>IF(AND($AJ$1=5),'Data Entry'!C1643,"")</f>
        <v>0</v>
      </c>
      <c r="AI1638" s="24">
        <f>IF(AND($AJ$1=5),'Data Entry'!D1643,"")</f>
        <v>0</v>
      </c>
      <c r="AJ1638" s="24" t="str">
        <f t="shared" si="454"/>
        <v/>
      </c>
      <c r="AK1638" s="24">
        <f>IF(AND($AJ$1=5),'Data Entry'!F1643,"")</f>
        <v>0</v>
      </c>
      <c r="AL1638" s="24" t="str">
        <f t="shared" si="455"/>
        <v/>
      </c>
      <c r="AM1638" s="24">
        <f>IF(AND($AJ$1=5),'Data Entry'!G1643,"")</f>
        <v>0</v>
      </c>
      <c r="AN1638" s="24" t="str">
        <f t="shared" si="456"/>
        <v/>
      </c>
      <c r="AO1638" s="24" t="str">
        <f t="shared" si="457"/>
        <v/>
      </c>
      <c r="AP1638" s="24">
        <f>IF(AND($AJ$1=5),'Data Entry'!E1643,"")</f>
        <v>0</v>
      </c>
      <c r="AQ1638" s="24">
        <f>IF(AND($AJ$1=5),'Data Entry'!H1643,"")</f>
        <v>0</v>
      </c>
      <c r="AR1638" s="24">
        <f>IF(AND($AJ$1=5),'Data Entry'!I1643,"")</f>
        <v>0</v>
      </c>
      <c r="AS1638" s="24" t="str">
        <f t="shared" si="458"/>
        <v/>
      </c>
      <c r="AT1638" s="24" t="str">
        <f t="shared" si="459"/>
        <v/>
      </c>
      <c r="AU1638" s="24" t="str">
        <f t="shared" si="460"/>
        <v/>
      </c>
      <c r="AV1638" s="24" t="str">
        <f t="shared" si="461"/>
        <v/>
      </c>
      <c r="AX1638" t="str">
        <f>IF(BC1638="","",IF(BC1638&gt;0,COUNT($AY$2:AY1638),""))</f>
        <v/>
      </c>
      <c r="AY1638" s="24" t="str">
        <f t="shared" si="462"/>
        <v/>
      </c>
      <c r="AZ1638" s="24" t="str">
        <f>IF(AND($BB$1=5,$BC$1=AH1638),'Data Entry'!C1643,"")</f>
        <v/>
      </c>
      <c r="BA1638" s="24" t="str">
        <f>IF(AND($BB$1=5,AG1638=5,$BC$1=AH1638),'Data Entry'!D1643,"")</f>
        <v/>
      </c>
      <c r="BB1638" s="24" t="str">
        <f t="shared" si="463"/>
        <v/>
      </c>
      <c r="BC1638" s="24" t="str">
        <f>IF(AND($BB$1=5,AG1638=5,$BC$1=AH1638),'Data Entry'!F1643,"")</f>
        <v/>
      </c>
      <c r="BD1638" s="24" t="str">
        <f t="shared" si="464"/>
        <v/>
      </c>
      <c r="BE1638" s="24" t="str">
        <f>IF(AND($BB$1=5,AG1638=5,$BC$1=AH1638),'Data Entry'!G1643,"")</f>
        <v/>
      </c>
      <c r="BF1638" s="24" t="str">
        <f t="shared" si="465"/>
        <v/>
      </c>
      <c r="BG1638" s="24" t="str">
        <f t="shared" si="466"/>
        <v/>
      </c>
      <c r="BH1638" s="24" t="str">
        <f>IF(AND($BB$1=5,AG1638=5,$BC$1=AH1638),'Data Entry'!E1643,"")</f>
        <v/>
      </c>
      <c r="BI1638" s="24" t="str">
        <f>IF(AND($BB$1=5,AG1638=5,$BC$1=AH1638),'Data Entry'!H1643,"")</f>
        <v/>
      </c>
      <c r="BJ1638" s="24" t="str">
        <f>IF(AND($BB$1=5,AG1638=5,$BC$1=AH1638),'Data Entry'!I1643,"")</f>
        <v/>
      </c>
      <c r="BK1638" s="24" t="str">
        <f t="shared" si="467"/>
        <v/>
      </c>
      <c r="BL1638" s="24" t="str">
        <f t="shared" si="468"/>
        <v/>
      </c>
      <c r="BM1638" s="24" t="str">
        <f t="shared" si="469"/>
        <v/>
      </c>
      <c r="BN1638" s="24" t="str">
        <f t="shared" si="470"/>
        <v/>
      </c>
    </row>
    <row r="1639" spans="1:66">
      <c r="A1639" s="20"/>
      <c r="B1639" s="20"/>
      <c r="C1639" s="20"/>
      <c r="D1639" s="20"/>
      <c r="E1639" s="20"/>
      <c r="F1639" s="20"/>
      <c r="G1639" s="20"/>
      <c r="H1639" s="20"/>
      <c r="I1639" s="20"/>
      <c r="J1639" s="20"/>
      <c r="K1639" s="20"/>
      <c r="L1639" s="20"/>
      <c r="M1639" s="20"/>
      <c r="N1639" s="20"/>
      <c r="O1639" s="20"/>
      <c r="P1639" s="20"/>
      <c r="Q1639" s="20"/>
      <c r="R1639" s="20"/>
      <c r="S1639" s="20"/>
      <c r="T1639" s="20"/>
      <c r="U1639" s="20"/>
      <c r="V1639" s="20"/>
      <c r="W1639" s="20"/>
      <c r="X1639" s="20"/>
      <c r="Y1639" s="20"/>
      <c r="Z1639" s="20"/>
      <c r="AA1639" s="20"/>
      <c r="AB1639" s="20"/>
      <c r="AC1639" s="20"/>
      <c r="AD1639" s="20"/>
      <c r="AE1639" s="27"/>
      <c r="AF1639" t="str">
        <f>IF(AK1639="","",IF(AK1639&gt;0,COUNT($AG$2:AG1639),""))</f>
        <v/>
      </c>
      <c r="AG1639" s="24">
        <f t="shared" si="453"/>
        <v>5</v>
      </c>
      <c r="AH1639" s="24">
        <f>IF(AND($AJ$1=5),'Data Entry'!C1644,"")</f>
        <v>0</v>
      </c>
      <c r="AI1639" s="24">
        <f>IF(AND($AJ$1=5),'Data Entry'!D1644,"")</f>
        <v>0</v>
      </c>
      <c r="AJ1639" s="24" t="str">
        <f t="shared" si="454"/>
        <v/>
      </c>
      <c r="AK1639" s="24">
        <f>IF(AND($AJ$1=5),'Data Entry'!F1644,"")</f>
        <v>0</v>
      </c>
      <c r="AL1639" s="24" t="str">
        <f t="shared" si="455"/>
        <v/>
      </c>
      <c r="AM1639" s="24">
        <f>IF(AND($AJ$1=5),'Data Entry'!G1644,"")</f>
        <v>0</v>
      </c>
      <c r="AN1639" s="24" t="str">
        <f t="shared" si="456"/>
        <v/>
      </c>
      <c r="AO1639" s="24" t="str">
        <f t="shared" si="457"/>
        <v/>
      </c>
      <c r="AP1639" s="24">
        <f>IF(AND($AJ$1=5),'Data Entry'!E1644,"")</f>
        <v>0</v>
      </c>
      <c r="AQ1639" s="24">
        <f>IF(AND($AJ$1=5),'Data Entry'!H1644,"")</f>
        <v>0</v>
      </c>
      <c r="AR1639" s="24">
        <f>IF(AND($AJ$1=5),'Data Entry'!I1644,"")</f>
        <v>0</v>
      </c>
      <c r="AS1639" s="24" t="str">
        <f t="shared" si="458"/>
        <v/>
      </c>
      <c r="AT1639" s="24" t="str">
        <f t="shared" si="459"/>
        <v/>
      </c>
      <c r="AU1639" s="24" t="str">
        <f t="shared" si="460"/>
        <v/>
      </c>
      <c r="AV1639" s="24" t="str">
        <f t="shared" si="461"/>
        <v/>
      </c>
      <c r="AX1639" t="str">
        <f>IF(BC1639="","",IF(BC1639&gt;0,COUNT($AY$2:AY1639),""))</f>
        <v/>
      </c>
      <c r="AY1639" s="24" t="str">
        <f t="shared" si="462"/>
        <v/>
      </c>
      <c r="AZ1639" s="24" t="str">
        <f>IF(AND($BB$1=5,$BC$1=AH1639),'Data Entry'!C1644,"")</f>
        <v/>
      </c>
      <c r="BA1639" s="24" t="str">
        <f>IF(AND($BB$1=5,AG1639=5,$BC$1=AH1639),'Data Entry'!D1644,"")</f>
        <v/>
      </c>
      <c r="BB1639" s="24" t="str">
        <f t="shared" si="463"/>
        <v/>
      </c>
      <c r="BC1639" s="24" t="str">
        <f>IF(AND($BB$1=5,AG1639=5,$BC$1=AH1639),'Data Entry'!F1644,"")</f>
        <v/>
      </c>
      <c r="BD1639" s="24" t="str">
        <f t="shared" si="464"/>
        <v/>
      </c>
      <c r="BE1639" s="24" t="str">
        <f>IF(AND($BB$1=5,AG1639=5,$BC$1=AH1639),'Data Entry'!G1644,"")</f>
        <v/>
      </c>
      <c r="BF1639" s="24" t="str">
        <f t="shared" si="465"/>
        <v/>
      </c>
      <c r="BG1639" s="24" t="str">
        <f t="shared" si="466"/>
        <v/>
      </c>
      <c r="BH1639" s="24" t="str">
        <f>IF(AND($BB$1=5,AG1639=5,$BC$1=AH1639),'Data Entry'!E1644,"")</f>
        <v/>
      </c>
      <c r="BI1639" s="24" t="str">
        <f>IF(AND($BB$1=5,AG1639=5,$BC$1=AH1639),'Data Entry'!H1644,"")</f>
        <v/>
      </c>
      <c r="BJ1639" s="24" t="str">
        <f>IF(AND($BB$1=5,AG1639=5,$BC$1=AH1639),'Data Entry'!I1644,"")</f>
        <v/>
      </c>
      <c r="BK1639" s="24" t="str">
        <f t="shared" si="467"/>
        <v/>
      </c>
      <c r="BL1639" s="24" t="str">
        <f t="shared" si="468"/>
        <v/>
      </c>
      <c r="BM1639" s="24" t="str">
        <f t="shared" si="469"/>
        <v/>
      </c>
      <c r="BN1639" s="24" t="str">
        <f t="shared" si="470"/>
        <v/>
      </c>
    </row>
    <row r="1640" spans="1:66">
      <c r="A1640" s="20"/>
      <c r="B1640" s="20"/>
      <c r="C1640" s="20"/>
      <c r="D1640" s="20"/>
      <c r="E1640" s="20"/>
      <c r="F1640" s="20"/>
      <c r="G1640" s="20"/>
      <c r="H1640" s="20"/>
      <c r="I1640" s="20"/>
      <c r="J1640" s="20"/>
      <c r="K1640" s="20"/>
      <c r="L1640" s="20"/>
      <c r="M1640" s="20"/>
      <c r="N1640" s="20"/>
      <c r="O1640" s="20"/>
      <c r="P1640" s="20"/>
      <c r="Q1640" s="20"/>
      <c r="R1640" s="20"/>
      <c r="S1640" s="20"/>
      <c r="T1640" s="20"/>
      <c r="U1640" s="20"/>
      <c r="V1640" s="20"/>
      <c r="W1640" s="20"/>
      <c r="X1640" s="20"/>
      <c r="Y1640" s="20"/>
      <c r="Z1640" s="20"/>
      <c r="AA1640" s="20"/>
      <c r="AB1640" s="20"/>
      <c r="AC1640" s="20"/>
      <c r="AD1640" s="20"/>
      <c r="AE1640" s="27"/>
      <c r="AF1640" t="str">
        <f>IF(AK1640="","",IF(AK1640&gt;0,COUNT($AG$2:AG1640),""))</f>
        <v/>
      </c>
      <c r="AG1640" s="24">
        <f t="shared" si="453"/>
        <v>5</v>
      </c>
      <c r="AH1640" s="24">
        <f>IF(AND($AJ$1=5),'Data Entry'!C1645,"")</f>
        <v>0</v>
      </c>
      <c r="AI1640" s="24">
        <f>IF(AND($AJ$1=5),'Data Entry'!D1645,"")</f>
        <v>0</v>
      </c>
      <c r="AJ1640" s="24" t="str">
        <f t="shared" si="454"/>
        <v/>
      </c>
      <c r="AK1640" s="24">
        <f>IF(AND($AJ$1=5),'Data Entry'!F1645,"")</f>
        <v>0</v>
      </c>
      <c r="AL1640" s="24" t="str">
        <f t="shared" si="455"/>
        <v/>
      </c>
      <c r="AM1640" s="24">
        <f>IF(AND($AJ$1=5),'Data Entry'!G1645,"")</f>
        <v>0</v>
      </c>
      <c r="AN1640" s="24" t="str">
        <f t="shared" si="456"/>
        <v/>
      </c>
      <c r="AO1640" s="24" t="str">
        <f t="shared" si="457"/>
        <v/>
      </c>
      <c r="AP1640" s="24">
        <f>IF(AND($AJ$1=5),'Data Entry'!E1645,"")</f>
        <v>0</v>
      </c>
      <c r="AQ1640" s="24">
        <f>IF(AND($AJ$1=5),'Data Entry'!H1645,"")</f>
        <v>0</v>
      </c>
      <c r="AR1640" s="24">
        <f>IF(AND($AJ$1=5),'Data Entry'!I1645,"")</f>
        <v>0</v>
      </c>
      <c r="AS1640" s="24" t="str">
        <f t="shared" si="458"/>
        <v/>
      </c>
      <c r="AT1640" s="24" t="str">
        <f t="shared" si="459"/>
        <v/>
      </c>
      <c r="AU1640" s="24" t="str">
        <f t="shared" si="460"/>
        <v/>
      </c>
      <c r="AV1640" s="24" t="str">
        <f t="shared" si="461"/>
        <v/>
      </c>
      <c r="AX1640" t="str">
        <f>IF(BC1640="","",IF(BC1640&gt;0,COUNT($AY$2:AY1640),""))</f>
        <v/>
      </c>
      <c r="AY1640" s="24" t="str">
        <f t="shared" si="462"/>
        <v/>
      </c>
      <c r="AZ1640" s="24" t="str">
        <f>IF(AND($BB$1=5,$BC$1=AH1640),'Data Entry'!C1645,"")</f>
        <v/>
      </c>
      <c r="BA1640" s="24" t="str">
        <f>IF(AND($BB$1=5,AG1640=5,$BC$1=AH1640),'Data Entry'!D1645,"")</f>
        <v/>
      </c>
      <c r="BB1640" s="24" t="str">
        <f t="shared" si="463"/>
        <v/>
      </c>
      <c r="BC1640" s="24" t="str">
        <f>IF(AND($BB$1=5,AG1640=5,$BC$1=AH1640),'Data Entry'!F1645,"")</f>
        <v/>
      </c>
      <c r="BD1640" s="24" t="str">
        <f t="shared" si="464"/>
        <v/>
      </c>
      <c r="BE1640" s="24" t="str">
        <f>IF(AND($BB$1=5,AG1640=5,$BC$1=AH1640),'Data Entry'!G1645,"")</f>
        <v/>
      </c>
      <c r="BF1640" s="24" t="str">
        <f t="shared" si="465"/>
        <v/>
      </c>
      <c r="BG1640" s="24" t="str">
        <f t="shared" si="466"/>
        <v/>
      </c>
      <c r="BH1640" s="24" t="str">
        <f>IF(AND($BB$1=5,AG1640=5,$BC$1=AH1640),'Data Entry'!E1645,"")</f>
        <v/>
      </c>
      <c r="BI1640" s="24" t="str">
        <f>IF(AND($BB$1=5,AG1640=5,$BC$1=AH1640),'Data Entry'!H1645,"")</f>
        <v/>
      </c>
      <c r="BJ1640" s="24" t="str">
        <f>IF(AND($BB$1=5,AG1640=5,$BC$1=AH1640),'Data Entry'!I1645,"")</f>
        <v/>
      </c>
      <c r="BK1640" s="24" t="str">
        <f t="shared" si="467"/>
        <v/>
      </c>
      <c r="BL1640" s="24" t="str">
        <f t="shared" si="468"/>
        <v/>
      </c>
      <c r="BM1640" s="24" t="str">
        <f t="shared" si="469"/>
        <v/>
      </c>
      <c r="BN1640" s="24" t="str">
        <f t="shared" si="470"/>
        <v/>
      </c>
    </row>
    <row r="1641" spans="1:66">
      <c r="A1641" s="20"/>
      <c r="B1641" s="20"/>
      <c r="C1641" s="20"/>
      <c r="D1641" s="20"/>
      <c r="E1641" s="20"/>
      <c r="F1641" s="20"/>
      <c r="G1641" s="20"/>
      <c r="H1641" s="20"/>
      <c r="I1641" s="20"/>
      <c r="J1641" s="20"/>
      <c r="K1641" s="20"/>
      <c r="L1641" s="20"/>
      <c r="M1641" s="20"/>
      <c r="N1641" s="20"/>
      <c r="O1641" s="20"/>
      <c r="P1641" s="20"/>
      <c r="Q1641" s="20"/>
      <c r="R1641" s="20"/>
      <c r="S1641" s="20"/>
      <c r="T1641" s="20"/>
      <c r="U1641" s="20"/>
      <c r="V1641" s="20"/>
      <c r="W1641" s="20"/>
      <c r="X1641" s="20"/>
      <c r="Y1641" s="20"/>
      <c r="Z1641" s="20"/>
      <c r="AA1641" s="20"/>
      <c r="AB1641" s="20"/>
      <c r="AC1641" s="20"/>
      <c r="AD1641" s="20"/>
      <c r="AE1641" s="27"/>
      <c r="AF1641" t="str">
        <f>IF(AK1641="","",IF(AK1641&gt;0,COUNT($AG$2:AG1641),""))</f>
        <v/>
      </c>
      <c r="AG1641" s="24">
        <f t="shared" si="453"/>
        <v>5</v>
      </c>
      <c r="AH1641" s="24">
        <f>IF(AND($AJ$1=5),'Data Entry'!C1646,"")</f>
        <v>0</v>
      </c>
      <c r="AI1641" s="24">
        <f>IF(AND($AJ$1=5),'Data Entry'!D1646,"")</f>
        <v>0</v>
      </c>
      <c r="AJ1641" s="24" t="str">
        <f t="shared" si="454"/>
        <v/>
      </c>
      <c r="AK1641" s="24">
        <f>IF(AND($AJ$1=5),'Data Entry'!F1646,"")</f>
        <v>0</v>
      </c>
      <c r="AL1641" s="24" t="str">
        <f t="shared" si="455"/>
        <v/>
      </c>
      <c r="AM1641" s="24">
        <f>IF(AND($AJ$1=5),'Data Entry'!G1646,"")</f>
        <v>0</v>
      </c>
      <c r="AN1641" s="24" t="str">
        <f t="shared" si="456"/>
        <v/>
      </c>
      <c r="AO1641" s="24" t="str">
        <f t="shared" si="457"/>
        <v/>
      </c>
      <c r="AP1641" s="24">
        <f>IF(AND($AJ$1=5),'Data Entry'!E1646,"")</f>
        <v>0</v>
      </c>
      <c r="AQ1641" s="24">
        <f>IF(AND($AJ$1=5),'Data Entry'!H1646,"")</f>
        <v>0</v>
      </c>
      <c r="AR1641" s="24">
        <f>IF(AND($AJ$1=5),'Data Entry'!I1646,"")</f>
        <v>0</v>
      </c>
      <c r="AS1641" s="24" t="str">
        <f t="shared" si="458"/>
        <v/>
      </c>
      <c r="AT1641" s="24" t="str">
        <f t="shared" si="459"/>
        <v/>
      </c>
      <c r="AU1641" s="24" t="str">
        <f t="shared" si="460"/>
        <v/>
      </c>
      <c r="AV1641" s="24" t="str">
        <f t="shared" si="461"/>
        <v/>
      </c>
      <c r="AX1641" t="str">
        <f>IF(BC1641="","",IF(BC1641&gt;0,COUNT($AY$2:AY1641),""))</f>
        <v/>
      </c>
      <c r="AY1641" s="24" t="str">
        <f t="shared" si="462"/>
        <v/>
      </c>
      <c r="AZ1641" s="24" t="str">
        <f>IF(AND($BB$1=5,$BC$1=AH1641),'Data Entry'!C1646,"")</f>
        <v/>
      </c>
      <c r="BA1641" s="24" t="str">
        <f>IF(AND($BB$1=5,AG1641=5,$BC$1=AH1641),'Data Entry'!D1646,"")</f>
        <v/>
      </c>
      <c r="BB1641" s="24" t="str">
        <f t="shared" si="463"/>
        <v/>
      </c>
      <c r="BC1641" s="24" t="str">
        <f>IF(AND($BB$1=5,AG1641=5,$BC$1=AH1641),'Data Entry'!F1646,"")</f>
        <v/>
      </c>
      <c r="BD1641" s="24" t="str">
        <f t="shared" si="464"/>
        <v/>
      </c>
      <c r="BE1641" s="24" t="str">
        <f>IF(AND($BB$1=5,AG1641=5,$BC$1=AH1641),'Data Entry'!G1646,"")</f>
        <v/>
      </c>
      <c r="BF1641" s="24" t="str">
        <f t="shared" si="465"/>
        <v/>
      </c>
      <c r="BG1641" s="24" t="str">
        <f t="shared" si="466"/>
        <v/>
      </c>
      <c r="BH1641" s="24" t="str">
        <f>IF(AND($BB$1=5,AG1641=5,$BC$1=AH1641),'Data Entry'!E1646,"")</f>
        <v/>
      </c>
      <c r="BI1641" s="24" t="str">
        <f>IF(AND($BB$1=5,AG1641=5,$BC$1=AH1641),'Data Entry'!H1646,"")</f>
        <v/>
      </c>
      <c r="BJ1641" s="24" t="str">
        <f>IF(AND($BB$1=5,AG1641=5,$BC$1=AH1641),'Data Entry'!I1646,"")</f>
        <v/>
      </c>
      <c r="BK1641" s="24" t="str">
        <f t="shared" si="467"/>
        <v/>
      </c>
      <c r="BL1641" s="24" t="str">
        <f t="shared" si="468"/>
        <v/>
      </c>
      <c r="BM1641" s="24" t="str">
        <f t="shared" si="469"/>
        <v/>
      </c>
      <c r="BN1641" s="24" t="str">
        <f t="shared" si="470"/>
        <v/>
      </c>
    </row>
    <row r="1642" spans="1:66">
      <c r="A1642" s="20"/>
      <c r="B1642" s="20"/>
      <c r="C1642" s="20"/>
      <c r="D1642" s="20"/>
      <c r="E1642" s="20"/>
      <c r="F1642" s="20"/>
      <c r="G1642" s="20"/>
      <c r="H1642" s="20"/>
      <c r="I1642" s="20"/>
      <c r="J1642" s="20"/>
      <c r="K1642" s="20"/>
      <c r="L1642" s="20"/>
      <c r="M1642" s="20"/>
      <c r="N1642" s="20"/>
      <c r="O1642" s="20"/>
      <c r="P1642" s="20"/>
      <c r="Q1642" s="20"/>
      <c r="R1642" s="20"/>
      <c r="S1642" s="20"/>
      <c r="T1642" s="20"/>
      <c r="U1642" s="20"/>
      <c r="V1642" s="20"/>
      <c r="W1642" s="20"/>
      <c r="X1642" s="20"/>
      <c r="Y1642" s="20"/>
      <c r="Z1642" s="20"/>
      <c r="AA1642" s="20"/>
      <c r="AB1642" s="20"/>
      <c r="AC1642" s="20"/>
      <c r="AD1642" s="20"/>
      <c r="AE1642" s="27"/>
      <c r="AF1642" t="str">
        <f>IF(AK1642="","",IF(AK1642&gt;0,COUNT($AG$2:AG1642),""))</f>
        <v/>
      </c>
      <c r="AG1642" s="24">
        <f t="shared" si="453"/>
        <v>5</v>
      </c>
      <c r="AH1642" s="24">
        <f>IF(AND($AJ$1=5),'Data Entry'!C1647,"")</f>
        <v>0</v>
      </c>
      <c r="AI1642" s="24">
        <f>IF(AND($AJ$1=5),'Data Entry'!D1647,"")</f>
        <v>0</v>
      </c>
      <c r="AJ1642" s="24" t="str">
        <f t="shared" si="454"/>
        <v/>
      </c>
      <c r="AK1642" s="24">
        <f>IF(AND($AJ$1=5),'Data Entry'!F1647,"")</f>
        <v>0</v>
      </c>
      <c r="AL1642" s="24" t="str">
        <f t="shared" si="455"/>
        <v/>
      </c>
      <c r="AM1642" s="24">
        <f>IF(AND($AJ$1=5),'Data Entry'!G1647,"")</f>
        <v>0</v>
      </c>
      <c r="AN1642" s="24" t="str">
        <f t="shared" si="456"/>
        <v/>
      </c>
      <c r="AO1642" s="24" t="str">
        <f t="shared" si="457"/>
        <v/>
      </c>
      <c r="AP1642" s="24">
        <f>IF(AND($AJ$1=5),'Data Entry'!E1647,"")</f>
        <v>0</v>
      </c>
      <c r="AQ1642" s="24">
        <f>IF(AND($AJ$1=5),'Data Entry'!H1647,"")</f>
        <v>0</v>
      </c>
      <c r="AR1642" s="24">
        <f>IF(AND($AJ$1=5),'Data Entry'!I1647,"")</f>
        <v>0</v>
      </c>
      <c r="AS1642" s="24" t="str">
        <f t="shared" si="458"/>
        <v/>
      </c>
      <c r="AT1642" s="24" t="str">
        <f t="shared" si="459"/>
        <v/>
      </c>
      <c r="AU1642" s="24" t="str">
        <f t="shared" si="460"/>
        <v/>
      </c>
      <c r="AV1642" s="24" t="str">
        <f t="shared" si="461"/>
        <v/>
      </c>
      <c r="AX1642" t="str">
        <f>IF(BC1642="","",IF(BC1642&gt;0,COUNT($AY$2:AY1642),""))</f>
        <v/>
      </c>
      <c r="AY1642" s="24" t="str">
        <f t="shared" si="462"/>
        <v/>
      </c>
      <c r="AZ1642" s="24" t="str">
        <f>IF(AND($BB$1=5,$BC$1=AH1642),'Data Entry'!C1647,"")</f>
        <v/>
      </c>
      <c r="BA1642" s="24" t="str">
        <f>IF(AND($BB$1=5,AG1642=5,$BC$1=AH1642),'Data Entry'!D1647,"")</f>
        <v/>
      </c>
      <c r="BB1642" s="24" t="str">
        <f t="shared" si="463"/>
        <v/>
      </c>
      <c r="BC1642" s="24" t="str">
        <f>IF(AND($BB$1=5,AG1642=5,$BC$1=AH1642),'Data Entry'!F1647,"")</f>
        <v/>
      </c>
      <c r="BD1642" s="24" t="str">
        <f t="shared" si="464"/>
        <v/>
      </c>
      <c r="BE1642" s="24" t="str">
        <f>IF(AND($BB$1=5,AG1642=5,$BC$1=AH1642),'Data Entry'!G1647,"")</f>
        <v/>
      </c>
      <c r="BF1642" s="24" t="str">
        <f t="shared" si="465"/>
        <v/>
      </c>
      <c r="BG1642" s="24" t="str">
        <f t="shared" si="466"/>
        <v/>
      </c>
      <c r="BH1642" s="24" t="str">
        <f>IF(AND($BB$1=5,AG1642=5,$BC$1=AH1642),'Data Entry'!E1647,"")</f>
        <v/>
      </c>
      <c r="BI1642" s="24" t="str">
        <f>IF(AND($BB$1=5,AG1642=5,$BC$1=AH1642),'Data Entry'!H1647,"")</f>
        <v/>
      </c>
      <c r="BJ1642" s="24" t="str">
        <f>IF(AND($BB$1=5,AG1642=5,$BC$1=AH1642),'Data Entry'!I1647,"")</f>
        <v/>
      </c>
      <c r="BK1642" s="24" t="str">
        <f t="shared" si="467"/>
        <v/>
      </c>
      <c r="BL1642" s="24" t="str">
        <f t="shared" si="468"/>
        <v/>
      </c>
      <c r="BM1642" s="24" t="str">
        <f t="shared" si="469"/>
        <v/>
      </c>
      <c r="BN1642" s="24" t="str">
        <f t="shared" si="470"/>
        <v/>
      </c>
    </row>
    <row r="1643" spans="1:66">
      <c r="A1643" s="20"/>
      <c r="B1643" s="20"/>
      <c r="C1643" s="20"/>
      <c r="D1643" s="20"/>
      <c r="E1643" s="20"/>
      <c r="F1643" s="20"/>
      <c r="G1643" s="20"/>
      <c r="H1643" s="20"/>
      <c r="I1643" s="20"/>
      <c r="J1643" s="20"/>
      <c r="K1643" s="20"/>
      <c r="L1643" s="20"/>
      <c r="M1643" s="20"/>
      <c r="N1643" s="20"/>
      <c r="O1643" s="20"/>
      <c r="P1643" s="20"/>
      <c r="Q1643" s="20"/>
      <c r="R1643" s="20"/>
      <c r="S1643" s="20"/>
      <c r="T1643" s="20"/>
      <c r="U1643" s="20"/>
      <c r="V1643" s="20"/>
      <c r="W1643" s="20"/>
      <c r="X1643" s="20"/>
      <c r="Y1643" s="20"/>
      <c r="Z1643" s="20"/>
      <c r="AA1643" s="20"/>
      <c r="AB1643" s="20"/>
      <c r="AC1643" s="20"/>
      <c r="AD1643" s="20"/>
      <c r="AE1643" s="27"/>
      <c r="AF1643" t="str">
        <f>IF(AK1643="","",IF(AK1643&gt;0,COUNT($AG$2:AG1643),""))</f>
        <v/>
      </c>
      <c r="AG1643" s="24">
        <f t="shared" si="453"/>
        <v>5</v>
      </c>
      <c r="AH1643" s="24">
        <f>IF(AND($AJ$1=5),'Data Entry'!C1648,"")</f>
        <v>0</v>
      </c>
      <c r="AI1643" s="24">
        <f>IF(AND($AJ$1=5),'Data Entry'!D1648,"")</f>
        <v>0</v>
      </c>
      <c r="AJ1643" s="24" t="str">
        <f t="shared" si="454"/>
        <v/>
      </c>
      <c r="AK1643" s="24">
        <f>IF(AND($AJ$1=5),'Data Entry'!F1648,"")</f>
        <v>0</v>
      </c>
      <c r="AL1643" s="24" t="str">
        <f t="shared" si="455"/>
        <v/>
      </c>
      <c r="AM1643" s="24">
        <f>IF(AND($AJ$1=5),'Data Entry'!G1648,"")</f>
        <v>0</v>
      </c>
      <c r="AN1643" s="24" t="str">
        <f t="shared" si="456"/>
        <v/>
      </c>
      <c r="AO1643" s="24" t="str">
        <f t="shared" si="457"/>
        <v/>
      </c>
      <c r="AP1643" s="24">
        <f>IF(AND($AJ$1=5),'Data Entry'!E1648,"")</f>
        <v>0</v>
      </c>
      <c r="AQ1643" s="24">
        <f>IF(AND($AJ$1=5),'Data Entry'!H1648,"")</f>
        <v>0</v>
      </c>
      <c r="AR1643" s="24">
        <f>IF(AND($AJ$1=5),'Data Entry'!I1648,"")</f>
        <v>0</v>
      </c>
      <c r="AS1643" s="24" t="str">
        <f t="shared" si="458"/>
        <v/>
      </c>
      <c r="AT1643" s="24" t="str">
        <f t="shared" si="459"/>
        <v/>
      </c>
      <c r="AU1643" s="24" t="str">
        <f t="shared" si="460"/>
        <v/>
      </c>
      <c r="AV1643" s="24" t="str">
        <f t="shared" si="461"/>
        <v/>
      </c>
      <c r="AX1643" t="str">
        <f>IF(BC1643="","",IF(BC1643&gt;0,COUNT($AY$2:AY1643),""))</f>
        <v/>
      </c>
      <c r="AY1643" s="24" t="str">
        <f t="shared" si="462"/>
        <v/>
      </c>
      <c r="AZ1643" s="24" t="str">
        <f>IF(AND($BB$1=5,$BC$1=AH1643),'Data Entry'!C1648,"")</f>
        <v/>
      </c>
      <c r="BA1643" s="24" t="str">
        <f>IF(AND($BB$1=5,AG1643=5,$BC$1=AH1643),'Data Entry'!D1648,"")</f>
        <v/>
      </c>
      <c r="BB1643" s="24" t="str">
        <f t="shared" si="463"/>
        <v/>
      </c>
      <c r="BC1643" s="24" t="str">
        <f>IF(AND($BB$1=5,AG1643=5,$BC$1=AH1643),'Data Entry'!F1648,"")</f>
        <v/>
      </c>
      <c r="BD1643" s="24" t="str">
        <f t="shared" si="464"/>
        <v/>
      </c>
      <c r="BE1643" s="24" t="str">
        <f>IF(AND($BB$1=5,AG1643=5,$BC$1=AH1643),'Data Entry'!G1648,"")</f>
        <v/>
      </c>
      <c r="BF1643" s="24" t="str">
        <f t="shared" si="465"/>
        <v/>
      </c>
      <c r="BG1643" s="24" t="str">
        <f t="shared" si="466"/>
        <v/>
      </c>
      <c r="BH1643" s="24" t="str">
        <f>IF(AND($BB$1=5,AG1643=5,$BC$1=AH1643),'Data Entry'!E1648,"")</f>
        <v/>
      </c>
      <c r="BI1643" s="24" t="str">
        <f>IF(AND($BB$1=5,AG1643=5,$BC$1=AH1643),'Data Entry'!H1648,"")</f>
        <v/>
      </c>
      <c r="BJ1643" s="24" t="str">
        <f>IF(AND($BB$1=5,AG1643=5,$BC$1=AH1643),'Data Entry'!I1648,"")</f>
        <v/>
      </c>
      <c r="BK1643" s="24" t="str">
        <f t="shared" si="467"/>
        <v/>
      </c>
      <c r="BL1643" s="24" t="str">
        <f t="shared" si="468"/>
        <v/>
      </c>
      <c r="BM1643" s="24" t="str">
        <f t="shared" si="469"/>
        <v/>
      </c>
      <c r="BN1643" s="24" t="str">
        <f t="shared" si="470"/>
        <v/>
      </c>
    </row>
    <row r="1644" spans="1:66">
      <c r="A1644" s="20"/>
      <c r="B1644" s="20"/>
      <c r="C1644" s="20"/>
      <c r="D1644" s="20"/>
      <c r="E1644" s="20"/>
      <c r="F1644" s="20"/>
      <c r="G1644" s="20"/>
      <c r="H1644" s="20"/>
      <c r="I1644" s="20"/>
      <c r="J1644" s="20"/>
      <c r="K1644" s="20"/>
      <c r="L1644" s="20"/>
      <c r="M1644" s="20"/>
      <c r="N1644" s="20"/>
      <c r="O1644" s="20"/>
      <c r="P1644" s="20"/>
      <c r="Q1644" s="20"/>
      <c r="R1644" s="20"/>
      <c r="S1644" s="20"/>
      <c r="T1644" s="20"/>
      <c r="U1644" s="20"/>
      <c r="V1644" s="20"/>
      <c r="W1644" s="20"/>
      <c r="X1644" s="20"/>
      <c r="Y1644" s="20"/>
      <c r="Z1644" s="20"/>
      <c r="AA1644" s="20"/>
      <c r="AB1644" s="20"/>
      <c r="AC1644" s="20"/>
      <c r="AD1644" s="20"/>
      <c r="AE1644" s="27"/>
      <c r="AF1644" t="str">
        <f>IF(AK1644="","",IF(AK1644&gt;0,COUNT($AG$2:AG1644),""))</f>
        <v/>
      </c>
      <c r="AG1644" s="24">
        <f t="shared" si="453"/>
        <v>5</v>
      </c>
      <c r="AH1644" s="24">
        <f>IF(AND($AJ$1=5),'Data Entry'!C1649,"")</f>
        <v>0</v>
      </c>
      <c r="AI1644" s="24">
        <f>IF(AND($AJ$1=5),'Data Entry'!D1649,"")</f>
        <v>0</v>
      </c>
      <c r="AJ1644" s="24" t="str">
        <f t="shared" si="454"/>
        <v/>
      </c>
      <c r="AK1644" s="24">
        <f>IF(AND($AJ$1=5),'Data Entry'!F1649,"")</f>
        <v>0</v>
      </c>
      <c r="AL1644" s="24" t="str">
        <f t="shared" si="455"/>
        <v/>
      </c>
      <c r="AM1644" s="24">
        <f>IF(AND($AJ$1=5),'Data Entry'!G1649,"")</f>
        <v>0</v>
      </c>
      <c r="AN1644" s="24" t="str">
        <f t="shared" si="456"/>
        <v/>
      </c>
      <c r="AO1644" s="24" t="str">
        <f t="shared" si="457"/>
        <v/>
      </c>
      <c r="AP1644" s="24">
        <f>IF(AND($AJ$1=5),'Data Entry'!E1649,"")</f>
        <v>0</v>
      </c>
      <c r="AQ1644" s="24">
        <f>IF(AND($AJ$1=5),'Data Entry'!H1649,"")</f>
        <v>0</v>
      </c>
      <c r="AR1644" s="24">
        <f>IF(AND($AJ$1=5),'Data Entry'!I1649,"")</f>
        <v>0</v>
      </c>
      <c r="AS1644" s="24" t="str">
        <f t="shared" si="458"/>
        <v/>
      </c>
      <c r="AT1644" s="24" t="str">
        <f t="shared" si="459"/>
        <v/>
      </c>
      <c r="AU1644" s="24" t="str">
        <f t="shared" si="460"/>
        <v/>
      </c>
      <c r="AV1644" s="24" t="str">
        <f t="shared" si="461"/>
        <v/>
      </c>
      <c r="AX1644" t="str">
        <f>IF(BC1644="","",IF(BC1644&gt;0,COUNT($AY$2:AY1644),""))</f>
        <v/>
      </c>
      <c r="AY1644" s="24" t="str">
        <f t="shared" si="462"/>
        <v/>
      </c>
      <c r="AZ1644" s="24" t="str">
        <f>IF(AND($BB$1=5,$BC$1=AH1644),'Data Entry'!C1649,"")</f>
        <v/>
      </c>
      <c r="BA1644" s="24" t="str">
        <f>IF(AND($BB$1=5,AG1644=5,$BC$1=AH1644),'Data Entry'!D1649,"")</f>
        <v/>
      </c>
      <c r="BB1644" s="24" t="str">
        <f t="shared" si="463"/>
        <v/>
      </c>
      <c r="BC1644" s="24" t="str">
        <f>IF(AND($BB$1=5,AG1644=5,$BC$1=AH1644),'Data Entry'!F1649,"")</f>
        <v/>
      </c>
      <c r="BD1644" s="24" t="str">
        <f t="shared" si="464"/>
        <v/>
      </c>
      <c r="BE1644" s="24" t="str">
        <f>IF(AND($BB$1=5,AG1644=5,$BC$1=AH1644),'Data Entry'!G1649,"")</f>
        <v/>
      </c>
      <c r="BF1644" s="24" t="str">
        <f t="shared" si="465"/>
        <v/>
      </c>
      <c r="BG1644" s="24" t="str">
        <f t="shared" si="466"/>
        <v/>
      </c>
      <c r="BH1644" s="24" t="str">
        <f>IF(AND($BB$1=5,AG1644=5,$BC$1=AH1644),'Data Entry'!E1649,"")</f>
        <v/>
      </c>
      <c r="BI1644" s="24" t="str">
        <f>IF(AND($BB$1=5,AG1644=5,$BC$1=AH1644),'Data Entry'!H1649,"")</f>
        <v/>
      </c>
      <c r="BJ1644" s="24" t="str">
        <f>IF(AND($BB$1=5,AG1644=5,$BC$1=AH1644),'Data Entry'!I1649,"")</f>
        <v/>
      </c>
      <c r="BK1644" s="24" t="str">
        <f t="shared" si="467"/>
        <v/>
      </c>
      <c r="BL1644" s="24" t="str">
        <f t="shared" si="468"/>
        <v/>
      </c>
      <c r="BM1644" s="24" t="str">
        <f t="shared" si="469"/>
        <v/>
      </c>
      <c r="BN1644" s="24" t="str">
        <f t="shared" si="470"/>
        <v/>
      </c>
    </row>
    <row r="1645" spans="1:66">
      <c r="A1645" s="20"/>
      <c r="B1645" s="20"/>
      <c r="C1645" s="20"/>
      <c r="D1645" s="20"/>
      <c r="E1645" s="20"/>
      <c r="F1645" s="20"/>
      <c r="G1645" s="20"/>
      <c r="H1645" s="20"/>
      <c r="I1645" s="20"/>
      <c r="J1645" s="20"/>
      <c r="K1645" s="20"/>
      <c r="L1645" s="20"/>
      <c r="M1645" s="20"/>
      <c r="N1645" s="20"/>
      <c r="O1645" s="20"/>
      <c r="P1645" s="20"/>
      <c r="Q1645" s="20"/>
      <c r="R1645" s="20"/>
      <c r="S1645" s="20"/>
      <c r="T1645" s="20"/>
      <c r="U1645" s="20"/>
      <c r="V1645" s="20"/>
      <c r="W1645" s="20"/>
      <c r="X1645" s="20"/>
      <c r="Y1645" s="20"/>
      <c r="Z1645" s="20"/>
      <c r="AA1645" s="20"/>
      <c r="AB1645" s="20"/>
      <c r="AC1645" s="20"/>
      <c r="AD1645" s="20"/>
      <c r="AE1645" s="27"/>
      <c r="AF1645" t="str">
        <f>IF(AK1645="","",IF(AK1645&gt;0,COUNT($AG$2:AG1645),""))</f>
        <v/>
      </c>
      <c r="AG1645" s="24">
        <f t="shared" si="453"/>
        <v>5</v>
      </c>
      <c r="AH1645" s="24">
        <f>IF(AND($AJ$1=5),'Data Entry'!C1650,"")</f>
        <v>0</v>
      </c>
      <c r="AI1645" s="24">
        <f>IF(AND($AJ$1=5),'Data Entry'!D1650,"")</f>
        <v>0</v>
      </c>
      <c r="AJ1645" s="24" t="str">
        <f t="shared" si="454"/>
        <v/>
      </c>
      <c r="AK1645" s="24">
        <f>IF(AND($AJ$1=5),'Data Entry'!F1650,"")</f>
        <v>0</v>
      </c>
      <c r="AL1645" s="24" t="str">
        <f t="shared" si="455"/>
        <v/>
      </c>
      <c r="AM1645" s="24">
        <f>IF(AND($AJ$1=5),'Data Entry'!G1650,"")</f>
        <v>0</v>
      </c>
      <c r="AN1645" s="24" t="str">
        <f t="shared" si="456"/>
        <v/>
      </c>
      <c r="AO1645" s="24" t="str">
        <f t="shared" si="457"/>
        <v/>
      </c>
      <c r="AP1645" s="24">
        <f>IF(AND($AJ$1=5),'Data Entry'!E1650,"")</f>
        <v>0</v>
      </c>
      <c r="AQ1645" s="24">
        <f>IF(AND($AJ$1=5),'Data Entry'!H1650,"")</f>
        <v>0</v>
      </c>
      <c r="AR1645" s="24">
        <f>IF(AND($AJ$1=5),'Data Entry'!I1650,"")</f>
        <v>0</v>
      </c>
      <c r="AS1645" s="24" t="str">
        <f t="shared" si="458"/>
        <v/>
      </c>
      <c r="AT1645" s="24" t="str">
        <f t="shared" si="459"/>
        <v/>
      </c>
      <c r="AU1645" s="24" t="str">
        <f t="shared" si="460"/>
        <v/>
      </c>
      <c r="AV1645" s="24" t="str">
        <f t="shared" si="461"/>
        <v/>
      </c>
      <c r="AX1645" t="str">
        <f>IF(BC1645="","",IF(BC1645&gt;0,COUNT($AY$2:AY1645),""))</f>
        <v/>
      </c>
      <c r="AY1645" s="24" t="str">
        <f t="shared" si="462"/>
        <v/>
      </c>
      <c r="AZ1645" s="24" t="str">
        <f>IF(AND($BB$1=5,$BC$1=AH1645),'Data Entry'!C1650,"")</f>
        <v/>
      </c>
      <c r="BA1645" s="24" t="str">
        <f>IF(AND($BB$1=5,AG1645=5,$BC$1=AH1645),'Data Entry'!D1650,"")</f>
        <v/>
      </c>
      <c r="BB1645" s="24" t="str">
        <f t="shared" si="463"/>
        <v/>
      </c>
      <c r="BC1645" s="24" t="str">
        <f>IF(AND($BB$1=5,AG1645=5,$BC$1=AH1645),'Data Entry'!F1650,"")</f>
        <v/>
      </c>
      <c r="BD1645" s="24" t="str">
        <f t="shared" si="464"/>
        <v/>
      </c>
      <c r="BE1645" s="24" t="str">
        <f>IF(AND($BB$1=5,AG1645=5,$BC$1=AH1645),'Data Entry'!G1650,"")</f>
        <v/>
      </c>
      <c r="BF1645" s="24" t="str">
        <f t="shared" si="465"/>
        <v/>
      </c>
      <c r="BG1645" s="24" t="str">
        <f t="shared" si="466"/>
        <v/>
      </c>
      <c r="BH1645" s="24" t="str">
        <f>IF(AND($BB$1=5,AG1645=5,$BC$1=AH1645),'Data Entry'!E1650,"")</f>
        <v/>
      </c>
      <c r="BI1645" s="24" t="str">
        <f>IF(AND($BB$1=5,AG1645=5,$BC$1=AH1645),'Data Entry'!H1650,"")</f>
        <v/>
      </c>
      <c r="BJ1645" s="24" t="str">
        <f>IF(AND($BB$1=5,AG1645=5,$BC$1=AH1645),'Data Entry'!I1650,"")</f>
        <v/>
      </c>
      <c r="BK1645" s="24" t="str">
        <f t="shared" si="467"/>
        <v/>
      </c>
      <c r="BL1645" s="24" t="str">
        <f t="shared" si="468"/>
        <v/>
      </c>
      <c r="BM1645" s="24" t="str">
        <f t="shared" si="469"/>
        <v/>
      </c>
      <c r="BN1645" s="24" t="str">
        <f t="shared" si="470"/>
        <v/>
      </c>
    </row>
    <row r="1646" spans="1:66">
      <c r="A1646" s="20"/>
      <c r="B1646" s="20"/>
      <c r="C1646" s="20"/>
      <c r="D1646" s="20"/>
      <c r="E1646" s="20"/>
      <c r="F1646" s="20"/>
      <c r="G1646" s="20"/>
      <c r="H1646" s="20"/>
      <c r="I1646" s="20"/>
      <c r="J1646" s="20"/>
      <c r="K1646" s="20"/>
      <c r="L1646" s="20"/>
      <c r="M1646" s="20"/>
      <c r="N1646" s="20"/>
      <c r="O1646" s="20"/>
      <c r="P1646" s="20"/>
      <c r="Q1646" s="20"/>
      <c r="R1646" s="20"/>
      <c r="S1646" s="20"/>
      <c r="T1646" s="20"/>
      <c r="U1646" s="20"/>
      <c r="V1646" s="20"/>
      <c r="W1646" s="20"/>
      <c r="X1646" s="20"/>
      <c r="Y1646" s="20"/>
      <c r="Z1646" s="20"/>
      <c r="AA1646" s="20"/>
      <c r="AB1646" s="20"/>
      <c r="AC1646" s="20"/>
      <c r="AD1646" s="20"/>
      <c r="AE1646" s="27"/>
      <c r="AF1646" t="str">
        <f>IF(AK1646="","",IF(AK1646&gt;0,COUNT($AG$2:AG1646),""))</f>
        <v/>
      </c>
      <c r="AG1646" s="24">
        <f t="shared" si="453"/>
        <v>5</v>
      </c>
      <c r="AH1646" s="24">
        <f>IF(AND($AJ$1=5),'Data Entry'!C1651,"")</f>
        <v>0</v>
      </c>
      <c r="AI1646" s="24">
        <f>IF(AND($AJ$1=5),'Data Entry'!D1651,"")</f>
        <v>0</v>
      </c>
      <c r="AJ1646" s="24" t="str">
        <f t="shared" si="454"/>
        <v/>
      </c>
      <c r="AK1646" s="24">
        <f>IF(AND($AJ$1=5),'Data Entry'!F1651,"")</f>
        <v>0</v>
      </c>
      <c r="AL1646" s="24" t="str">
        <f t="shared" si="455"/>
        <v/>
      </c>
      <c r="AM1646" s="24">
        <f>IF(AND($AJ$1=5),'Data Entry'!G1651,"")</f>
        <v>0</v>
      </c>
      <c r="AN1646" s="24" t="str">
        <f t="shared" si="456"/>
        <v/>
      </c>
      <c r="AO1646" s="24" t="str">
        <f t="shared" si="457"/>
        <v/>
      </c>
      <c r="AP1646" s="24">
        <f>IF(AND($AJ$1=5),'Data Entry'!E1651,"")</f>
        <v>0</v>
      </c>
      <c r="AQ1646" s="24">
        <f>IF(AND($AJ$1=5),'Data Entry'!H1651,"")</f>
        <v>0</v>
      </c>
      <c r="AR1646" s="24">
        <f>IF(AND($AJ$1=5),'Data Entry'!I1651,"")</f>
        <v>0</v>
      </c>
      <c r="AS1646" s="24" t="str">
        <f t="shared" si="458"/>
        <v/>
      </c>
      <c r="AT1646" s="24" t="str">
        <f t="shared" si="459"/>
        <v/>
      </c>
      <c r="AU1646" s="24" t="str">
        <f t="shared" si="460"/>
        <v/>
      </c>
      <c r="AV1646" s="24" t="str">
        <f t="shared" si="461"/>
        <v/>
      </c>
      <c r="AX1646" t="str">
        <f>IF(BC1646="","",IF(BC1646&gt;0,COUNT($AY$2:AY1646),""))</f>
        <v/>
      </c>
      <c r="AY1646" s="24" t="str">
        <f t="shared" si="462"/>
        <v/>
      </c>
      <c r="AZ1646" s="24" t="str">
        <f>IF(AND($BB$1=5,$BC$1=AH1646),'Data Entry'!C1651,"")</f>
        <v/>
      </c>
      <c r="BA1646" s="24" t="str">
        <f>IF(AND($BB$1=5,AG1646=5,$BC$1=AH1646),'Data Entry'!D1651,"")</f>
        <v/>
      </c>
      <c r="BB1646" s="24" t="str">
        <f t="shared" si="463"/>
        <v/>
      </c>
      <c r="BC1646" s="24" t="str">
        <f>IF(AND($BB$1=5,AG1646=5,$BC$1=AH1646),'Data Entry'!F1651,"")</f>
        <v/>
      </c>
      <c r="BD1646" s="24" t="str">
        <f t="shared" si="464"/>
        <v/>
      </c>
      <c r="BE1646" s="24" t="str">
        <f>IF(AND($BB$1=5,AG1646=5,$BC$1=AH1646),'Data Entry'!G1651,"")</f>
        <v/>
      </c>
      <c r="BF1646" s="24" t="str">
        <f t="shared" si="465"/>
        <v/>
      </c>
      <c r="BG1646" s="24" t="str">
        <f t="shared" si="466"/>
        <v/>
      </c>
      <c r="BH1646" s="24" t="str">
        <f>IF(AND($BB$1=5,AG1646=5,$BC$1=AH1646),'Data Entry'!E1651,"")</f>
        <v/>
      </c>
      <c r="BI1646" s="24" t="str">
        <f>IF(AND($BB$1=5,AG1646=5,$BC$1=AH1646),'Data Entry'!H1651,"")</f>
        <v/>
      </c>
      <c r="BJ1646" s="24" t="str">
        <f>IF(AND($BB$1=5,AG1646=5,$BC$1=AH1646),'Data Entry'!I1651,"")</f>
        <v/>
      </c>
      <c r="BK1646" s="24" t="str">
        <f t="shared" si="467"/>
        <v/>
      </c>
      <c r="BL1646" s="24" t="str">
        <f t="shared" si="468"/>
        <v/>
      </c>
      <c r="BM1646" s="24" t="str">
        <f t="shared" si="469"/>
        <v/>
      </c>
      <c r="BN1646" s="24" t="str">
        <f t="shared" si="470"/>
        <v/>
      </c>
    </row>
    <row r="1647" spans="1:66">
      <c r="A1647" s="20"/>
      <c r="B1647" s="20"/>
      <c r="C1647" s="20"/>
      <c r="D1647" s="20"/>
      <c r="E1647" s="20"/>
      <c r="F1647" s="20"/>
      <c r="G1647" s="20"/>
      <c r="H1647" s="20"/>
      <c r="I1647" s="20"/>
      <c r="J1647" s="20"/>
      <c r="K1647" s="20"/>
      <c r="L1647" s="20"/>
      <c r="M1647" s="20"/>
      <c r="N1647" s="20"/>
      <c r="O1647" s="20"/>
      <c r="P1647" s="20"/>
      <c r="Q1647" s="20"/>
      <c r="R1647" s="20"/>
      <c r="S1647" s="20"/>
      <c r="T1647" s="20"/>
      <c r="U1647" s="20"/>
      <c r="V1647" s="20"/>
      <c r="W1647" s="20"/>
      <c r="X1647" s="20"/>
      <c r="Y1647" s="20"/>
      <c r="Z1647" s="20"/>
      <c r="AA1647" s="20"/>
      <c r="AB1647" s="20"/>
      <c r="AC1647" s="20"/>
      <c r="AD1647" s="20"/>
      <c r="AE1647" s="27"/>
      <c r="AF1647" t="str">
        <f>IF(AK1647="","",IF(AK1647&gt;0,COUNT($AG$2:AG1647),""))</f>
        <v/>
      </c>
      <c r="AG1647" s="24">
        <f t="shared" si="453"/>
        <v>5</v>
      </c>
      <c r="AH1647" s="24">
        <f>IF(AND($AJ$1=5),'Data Entry'!C1652,"")</f>
        <v>0</v>
      </c>
      <c r="AI1647" s="24">
        <f>IF(AND($AJ$1=5),'Data Entry'!D1652,"")</f>
        <v>0</v>
      </c>
      <c r="AJ1647" s="24" t="str">
        <f t="shared" si="454"/>
        <v/>
      </c>
      <c r="AK1647" s="24">
        <f>IF(AND($AJ$1=5),'Data Entry'!F1652,"")</f>
        <v>0</v>
      </c>
      <c r="AL1647" s="24" t="str">
        <f t="shared" si="455"/>
        <v/>
      </c>
      <c r="AM1647" s="24">
        <f>IF(AND($AJ$1=5),'Data Entry'!G1652,"")</f>
        <v>0</v>
      </c>
      <c r="AN1647" s="24" t="str">
        <f t="shared" si="456"/>
        <v/>
      </c>
      <c r="AO1647" s="24" t="str">
        <f t="shared" si="457"/>
        <v/>
      </c>
      <c r="AP1647" s="24">
        <f>IF(AND($AJ$1=5),'Data Entry'!E1652,"")</f>
        <v>0</v>
      </c>
      <c r="AQ1647" s="24">
        <f>IF(AND($AJ$1=5),'Data Entry'!H1652,"")</f>
        <v>0</v>
      </c>
      <c r="AR1647" s="24">
        <f>IF(AND($AJ$1=5),'Data Entry'!I1652,"")</f>
        <v>0</v>
      </c>
      <c r="AS1647" s="24" t="str">
        <f t="shared" si="458"/>
        <v/>
      </c>
      <c r="AT1647" s="24" t="str">
        <f t="shared" si="459"/>
        <v/>
      </c>
      <c r="AU1647" s="24" t="str">
        <f t="shared" si="460"/>
        <v/>
      </c>
      <c r="AV1647" s="24" t="str">
        <f t="shared" si="461"/>
        <v/>
      </c>
      <c r="AX1647" t="str">
        <f>IF(BC1647="","",IF(BC1647&gt;0,COUNT($AY$2:AY1647),""))</f>
        <v/>
      </c>
      <c r="AY1647" s="24" t="str">
        <f t="shared" si="462"/>
        <v/>
      </c>
      <c r="AZ1647" s="24" t="str">
        <f>IF(AND($BB$1=5,$BC$1=AH1647),'Data Entry'!C1652,"")</f>
        <v/>
      </c>
      <c r="BA1647" s="24" t="str">
        <f>IF(AND($BB$1=5,AG1647=5,$BC$1=AH1647),'Data Entry'!D1652,"")</f>
        <v/>
      </c>
      <c r="BB1647" s="24" t="str">
        <f t="shared" si="463"/>
        <v/>
      </c>
      <c r="BC1647" s="24" t="str">
        <f>IF(AND($BB$1=5,AG1647=5,$BC$1=AH1647),'Data Entry'!F1652,"")</f>
        <v/>
      </c>
      <c r="BD1647" s="24" t="str">
        <f t="shared" si="464"/>
        <v/>
      </c>
      <c r="BE1647" s="24" t="str">
        <f>IF(AND($BB$1=5,AG1647=5,$BC$1=AH1647),'Data Entry'!G1652,"")</f>
        <v/>
      </c>
      <c r="BF1647" s="24" t="str">
        <f t="shared" si="465"/>
        <v/>
      </c>
      <c r="BG1647" s="24" t="str">
        <f t="shared" si="466"/>
        <v/>
      </c>
      <c r="BH1647" s="24" t="str">
        <f>IF(AND($BB$1=5,AG1647=5,$BC$1=AH1647),'Data Entry'!E1652,"")</f>
        <v/>
      </c>
      <c r="BI1647" s="24" t="str">
        <f>IF(AND($BB$1=5,AG1647=5,$BC$1=AH1647),'Data Entry'!H1652,"")</f>
        <v/>
      </c>
      <c r="BJ1647" s="24" t="str">
        <f>IF(AND($BB$1=5,AG1647=5,$BC$1=AH1647),'Data Entry'!I1652,"")</f>
        <v/>
      </c>
      <c r="BK1647" s="24" t="str">
        <f t="shared" si="467"/>
        <v/>
      </c>
      <c r="BL1647" s="24" t="str">
        <f t="shared" si="468"/>
        <v/>
      </c>
      <c r="BM1647" s="24" t="str">
        <f t="shared" si="469"/>
        <v/>
      </c>
      <c r="BN1647" s="24" t="str">
        <f t="shared" si="470"/>
        <v/>
      </c>
    </row>
    <row r="1648" spans="1:66">
      <c r="A1648" s="20"/>
      <c r="B1648" s="20"/>
      <c r="C1648" s="20"/>
      <c r="D1648" s="20"/>
      <c r="E1648" s="20"/>
      <c r="F1648" s="20"/>
      <c r="G1648" s="20"/>
      <c r="H1648" s="20"/>
      <c r="I1648" s="20"/>
      <c r="J1648" s="20"/>
      <c r="K1648" s="20"/>
      <c r="L1648" s="20"/>
      <c r="M1648" s="20"/>
      <c r="N1648" s="20"/>
      <c r="O1648" s="20"/>
      <c r="P1648" s="20"/>
      <c r="Q1648" s="20"/>
      <c r="R1648" s="20"/>
      <c r="S1648" s="20"/>
      <c r="T1648" s="20"/>
      <c r="U1648" s="20"/>
      <c r="V1648" s="20"/>
      <c r="W1648" s="20"/>
      <c r="X1648" s="20"/>
      <c r="Y1648" s="20"/>
      <c r="Z1648" s="20"/>
      <c r="AA1648" s="20"/>
      <c r="AB1648" s="20"/>
      <c r="AC1648" s="20"/>
      <c r="AD1648" s="20"/>
      <c r="AE1648" s="27"/>
      <c r="AF1648" t="str">
        <f>IF(AK1648="","",IF(AK1648&gt;0,COUNT($AG$2:AG1648),""))</f>
        <v/>
      </c>
      <c r="AG1648" s="24">
        <f t="shared" si="453"/>
        <v>5</v>
      </c>
      <c r="AH1648" s="24">
        <f>IF(AND($AJ$1=5),'Data Entry'!C1653,"")</f>
        <v>0</v>
      </c>
      <c r="AI1648" s="24">
        <f>IF(AND($AJ$1=5),'Data Entry'!D1653,"")</f>
        <v>0</v>
      </c>
      <c r="AJ1648" s="24" t="str">
        <f t="shared" si="454"/>
        <v/>
      </c>
      <c r="AK1648" s="24">
        <f>IF(AND($AJ$1=5),'Data Entry'!F1653,"")</f>
        <v>0</v>
      </c>
      <c r="AL1648" s="24" t="str">
        <f t="shared" si="455"/>
        <v/>
      </c>
      <c r="AM1648" s="24">
        <f>IF(AND($AJ$1=5),'Data Entry'!G1653,"")</f>
        <v>0</v>
      </c>
      <c r="AN1648" s="24" t="str">
        <f t="shared" si="456"/>
        <v/>
      </c>
      <c r="AO1648" s="24" t="str">
        <f t="shared" si="457"/>
        <v/>
      </c>
      <c r="AP1648" s="24">
        <f>IF(AND($AJ$1=5),'Data Entry'!E1653,"")</f>
        <v>0</v>
      </c>
      <c r="AQ1648" s="24">
        <f>IF(AND($AJ$1=5),'Data Entry'!H1653,"")</f>
        <v>0</v>
      </c>
      <c r="AR1648" s="24">
        <f>IF(AND($AJ$1=5),'Data Entry'!I1653,"")</f>
        <v>0</v>
      </c>
      <c r="AS1648" s="24" t="str">
        <f t="shared" si="458"/>
        <v/>
      </c>
      <c r="AT1648" s="24" t="str">
        <f t="shared" si="459"/>
        <v/>
      </c>
      <c r="AU1648" s="24" t="str">
        <f t="shared" si="460"/>
        <v/>
      </c>
      <c r="AV1648" s="24" t="str">
        <f t="shared" si="461"/>
        <v/>
      </c>
      <c r="AX1648" t="str">
        <f>IF(BC1648="","",IF(BC1648&gt;0,COUNT($AY$2:AY1648),""))</f>
        <v/>
      </c>
      <c r="AY1648" s="24" t="str">
        <f t="shared" si="462"/>
        <v/>
      </c>
      <c r="AZ1648" s="24" t="str">
        <f>IF(AND($BB$1=5,$BC$1=AH1648),'Data Entry'!C1653,"")</f>
        <v/>
      </c>
      <c r="BA1648" s="24" t="str">
        <f>IF(AND($BB$1=5,AG1648=5,$BC$1=AH1648),'Data Entry'!D1653,"")</f>
        <v/>
      </c>
      <c r="BB1648" s="24" t="str">
        <f t="shared" si="463"/>
        <v/>
      </c>
      <c r="BC1648" s="24" t="str">
        <f>IF(AND($BB$1=5,AG1648=5,$BC$1=AH1648),'Data Entry'!F1653,"")</f>
        <v/>
      </c>
      <c r="BD1648" s="24" t="str">
        <f t="shared" si="464"/>
        <v/>
      </c>
      <c r="BE1648" s="24" t="str">
        <f>IF(AND($BB$1=5,AG1648=5,$BC$1=AH1648),'Data Entry'!G1653,"")</f>
        <v/>
      </c>
      <c r="BF1648" s="24" t="str">
        <f t="shared" si="465"/>
        <v/>
      </c>
      <c r="BG1648" s="24" t="str">
        <f t="shared" si="466"/>
        <v/>
      </c>
      <c r="BH1648" s="24" t="str">
        <f>IF(AND($BB$1=5,AG1648=5,$BC$1=AH1648),'Data Entry'!E1653,"")</f>
        <v/>
      </c>
      <c r="BI1648" s="24" t="str">
        <f>IF(AND($BB$1=5,AG1648=5,$BC$1=AH1648),'Data Entry'!H1653,"")</f>
        <v/>
      </c>
      <c r="BJ1648" s="24" t="str">
        <f>IF(AND($BB$1=5,AG1648=5,$BC$1=AH1648),'Data Entry'!I1653,"")</f>
        <v/>
      </c>
      <c r="BK1648" s="24" t="str">
        <f t="shared" si="467"/>
        <v/>
      </c>
      <c r="BL1648" s="24" t="str">
        <f t="shared" si="468"/>
        <v/>
      </c>
      <c r="BM1648" s="24" t="str">
        <f t="shared" si="469"/>
        <v/>
      </c>
      <c r="BN1648" s="24" t="str">
        <f t="shared" si="470"/>
        <v/>
      </c>
    </row>
    <row r="1649" spans="1:66">
      <c r="A1649" s="20"/>
      <c r="B1649" s="20"/>
      <c r="C1649" s="20"/>
      <c r="D1649" s="20"/>
      <c r="E1649" s="20"/>
      <c r="F1649" s="20"/>
      <c r="G1649" s="20"/>
      <c r="H1649" s="20"/>
      <c r="I1649" s="20"/>
      <c r="J1649" s="20"/>
      <c r="K1649" s="20"/>
      <c r="L1649" s="20"/>
      <c r="M1649" s="20"/>
      <c r="N1649" s="20"/>
      <c r="O1649" s="20"/>
      <c r="P1649" s="20"/>
      <c r="Q1649" s="20"/>
      <c r="R1649" s="20"/>
      <c r="S1649" s="20"/>
      <c r="T1649" s="20"/>
      <c r="U1649" s="20"/>
      <c r="V1649" s="20"/>
      <c r="W1649" s="20"/>
      <c r="X1649" s="20"/>
      <c r="Y1649" s="20"/>
      <c r="Z1649" s="20"/>
      <c r="AA1649" s="20"/>
      <c r="AB1649" s="20"/>
      <c r="AC1649" s="20"/>
      <c r="AD1649" s="20"/>
      <c r="AE1649" s="27"/>
      <c r="AF1649" t="str">
        <f>IF(AK1649="","",IF(AK1649&gt;0,COUNT($AG$2:AG1649),""))</f>
        <v/>
      </c>
      <c r="AG1649" s="24">
        <f t="shared" si="453"/>
        <v>5</v>
      </c>
      <c r="AH1649" s="24">
        <f>IF(AND($AJ$1=5),'Data Entry'!C1654,"")</f>
        <v>0</v>
      </c>
      <c r="AI1649" s="24">
        <f>IF(AND($AJ$1=5),'Data Entry'!D1654,"")</f>
        <v>0</v>
      </c>
      <c r="AJ1649" s="24" t="str">
        <f t="shared" si="454"/>
        <v/>
      </c>
      <c r="AK1649" s="24">
        <f>IF(AND($AJ$1=5),'Data Entry'!F1654,"")</f>
        <v>0</v>
      </c>
      <c r="AL1649" s="24" t="str">
        <f t="shared" si="455"/>
        <v/>
      </c>
      <c r="AM1649" s="24">
        <f>IF(AND($AJ$1=5),'Data Entry'!G1654,"")</f>
        <v>0</v>
      </c>
      <c r="AN1649" s="24" t="str">
        <f t="shared" si="456"/>
        <v/>
      </c>
      <c r="AO1649" s="24" t="str">
        <f t="shared" si="457"/>
        <v/>
      </c>
      <c r="AP1649" s="24">
        <f>IF(AND($AJ$1=5),'Data Entry'!E1654,"")</f>
        <v>0</v>
      </c>
      <c r="AQ1649" s="24">
        <f>IF(AND($AJ$1=5),'Data Entry'!H1654,"")</f>
        <v>0</v>
      </c>
      <c r="AR1649" s="24">
        <f>IF(AND($AJ$1=5),'Data Entry'!I1654,"")</f>
        <v>0</v>
      </c>
      <c r="AS1649" s="24" t="str">
        <f t="shared" si="458"/>
        <v/>
      </c>
      <c r="AT1649" s="24" t="str">
        <f t="shared" si="459"/>
        <v/>
      </c>
      <c r="AU1649" s="24" t="str">
        <f t="shared" si="460"/>
        <v/>
      </c>
      <c r="AV1649" s="24" t="str">
        <f t="shared" si="461"/>
        <v/>
      </c>
      <c r="AX1649" t="str">
        <f>IF(BC1649="","",IF(BC1649&gt;0,COUNT($AY$2:AY1649),""))</f>
        <v/>
      </c>
      <c r="AY1649" s="24" t="str">
        <f t="shared" si="462"/>
        <v/>
      </c>
      <c r="AZ1649" s="24" t="str">
        <f>IF(AND($BB$1=5,$BC$1=AH1649),'Data Entry'!C1654,"")</f>
        <v/>
      </c>
      <c r="BA1649" s="24" t="str">
        <f>IF(AND($BB$1=5,AG1649=5,$BC$1=AH1649),'Data Entry'!D1654,"")</f>
        <v/>
      </c>
      <c r="BB1649" s="24" t="str">
        <f t="shared" si="463"/>
        <v/>
      </c>
      <c r="BC1649" s="24" t="str">
        <f>IF(AND($BB$1=5,AG1649=5,$BC$1=AH1649),'Data Entry'!F1654,"")</f>
        <v/>
      </c>
      <c r="BD1649" s="24" t="str">
        <f t="shared" si="464"/>
        <v/>
      </c>
      <c r="BE1649" s="24" t="str">
        <f>IF(AND($BB$1=5,AG1649=5,$BC$1=AH1649),'Data Entry'!G1654,"")</f>
        <v/>
      </c>
      <c r="BF1649" s="24" t="str">
        <f t="shared" si="465"/>
        <v/>
      </c>
      <c r="BG1649" s="24" t="str">
        <f t="shared" si="466"/>
        <v/>
      </c>
      <c r="BH1649" s="24" t="str">
        <f>IF(AND($BB$1=5,AG1649=5,$BC$1=AH1649),'Data Entry'!E1654,"")</f>
        <v/>
      </c>
      <c r="BI1649" s="24" t="str">
        <f>IF(AND($BB$1=5,AG1649=5,$BC$1=AH1649),'Data Entry'!H1654,"")</f>
        <v/>
      </c>
      <c r="BJ1649" s="24" t="str">
        <f>IF(AND($BB$1=5,AG1649=5,$BC$1=AH1649),'Data Entry'!I1654,"")</f>
        <v/>
      </c>
      <c r="BK1649" s="24" t="str">
        <f t="shared" si="467"/>
        <v/>
      </c>
      <c r="BL1649" s="24" t="str">
        <f t="shared" si="468"/>
        <v/>
      </c>
      <c r="BM1649" s="24" t="str">
        <f t="shared" si="469"/>
        <v/>
      </c>
      <c r="BN1649" s="24" t="str">
        <f t="shared" si="470"/>
        <v/>
      </c>
    </row>
    <row r="1650" spans="1:66">
      <c r="A1650" s="20"/>
      <c r="B1650" s="20"/>
      <c r="C1650" s="20"/>
      <c r="D1650" s="20"/>
      <c r="E1650" s="20"/>
      <c r="F1650" s="20"/>
      <c r="G1650" s="20"/>
      <c r="H1650" s="20"/>
      <c r="I1650" s="20"/>
      <c r="J1650" s="20"/>
      <c r="K1650" s="20"/>
      <c r="L1650" s="20"/>
      <c r="M1650" s="20"/>
      <c r="N1650" s="20"/>
      <c r="O1650" s="20"/>
      <c r="P1650" s="20"/>
      <c r="Q1650" s="20"/>
      <c r="R1650" s="20"/>
      <c r="S1650" s="20"/>
      <c r="T1650" s="20"/>
      <c r="U1650" s="20"/>
      <c r="V1650" s="20"/>
      <c r="W1650" s="20"/>
      <c r="X1650" s="20"/>
      <c r="Y1650" s="20"/>
      <c r="Z1650" s="20"/>
      <c r="AA1650" s="20"/>
      <c r="AB1650" s="20"/>
      <c r="AC1650" s="20"/>
      <c r="AD1650" s="20"/>
      <c r="AE1650" s="27"/>
      <c r="AF1650" t="str">
        <f>IF(AK1650="","",IF(AK1650&gt;0,COUNT($AG$2:AG1650),""))</f>
        <v/>
      </c>
      <c r="AG1650" s="24">
        <f t="shared" si="453"/>
        <v>5</v>
      </c>
      <c r="AH1650" s="24">
        <f>IF(AND($AJ$1=5),'Data Entry'!C1655,"")</f>
        <v>0</v>
      </c>
      <c r="AI1650" s="24">
        <f>IF(AND($AJ$1=5),'Data Entry'!D1655,"")</f>
        <v>0</v>
      </c>
      <c r="AJ1650" s="24" t="str">
        <f t="shared" si="454"/>
        <v/>
      </c>
      <c r="AK1650" s="24">
        <f>IF(AND($AJ$1=5),'Data Entry'!F1655,"")</f>
        <v>0</v>
      </c>
      <c r="AL1650" s="24" t="str">
        <f t="shared" si="455"/>
        <v/>
      </c>
      <c r="AM1650" s="24">
        <f>IF(AND($AJ$1=5),'Data Entry'!G1655,"")</f>
        <v>0</v>
      </c>
      <c r="AN1650" s="24" t="str">
        <f t="shared" si="456"/>
        <v/>
      </c>
      <c r="AO1650" s="24" t="str">
        <f t="shared" si="457"/>
        <v/>
      </c>
      <c r="AP1650" s="24">
        <f>IF(AND($AJ$1=5),'Data Entry'!E1655,"")</f>
        <v>0</v>
      </c>
      <c r="AQ1650" s="24">
        <f>IF(AND($AJ$1=5),'Data Entry'!H1655,"")</f>
        <v>0</v>
      </c>
      <c r="AR1650" s="24">
        <f>IF(AND($AJ$1=5),'Data Entry'!I1655,"")</f>
        <v>0</v>
      </c>
      <c r="AS1650" s="24" t="str">
        <f t="shared" si="458"/>
        <v/>
      </c>
      <c r="AT1650" s="24" t="str">
        <f t="shared" si="459"/>
        <v/>
      </c>
      <c r="AU1650" s="24" t="str">
        <f t="shared" si="460"/>
        <v/>
      </c>
      <c r="AV1650" s="24" t="str">
        <f t="shared" si="461"/>
        <v/>
      </c>
      <c r="AX1650" t="str">
        <f>IF(BC1650="","",IF(BC1650&gt;0,COUNT($AY$2:AY1650),""))</f>
        <v/>
      </c>
      <c r="AY1650" s="24" t="str">
        <f t="shared" si="462"/>
        <v/>
      </c>
      <c r="AZ1650" s="24" t="str">
        <f>IF(AND($BB$1=5,$BC$1=AH1650),'Data Entry'!C1655,"")</f>
        <v/>
      </c>
      <c r="BA1650" s="24" t="str">
        <f>IF(AND($BB$1=5,AG1650=5,$BC$1=AH1650),'Data Entry'!D1655,"")</f>
        <v/>
      </c>
      <c r="BB1650" s="24" t="str">
        <f t="shared" si="463"/>
        <v/>
      </c>
      <c r="BC1650" s="24" t="str">
        <f>IF(AND($BB$1=5,AG1650=5,$BC$1=AH1650),'Data Entry'!F1655,"")</f>
        <v/>
      </c>
      <c r="BD1650" s="24" t="str">
        <f t="shared" si="464"/>
        <v/>
      </c>
      <c r="BE1650" s="24" t="str">
        <f>IF(AND($BB$1=5,AG1650=5,$BC$1=AH1650),'Data Entry'!G1655,"")</f>
        <v/>
      </c>
      <c r="BF1650" s="24" t="str">
        <f t="shared" si="465"/>
        <v/>
      </c>
      <c r="BG1650" s="24" t="str">
        <f t="shared" si="466"/>
        <v/>
      </c>
      <c r="BH1650" s="24" t="str">
        <f>IF(AND($BB$1=5,AG1650=5,$BC$1=AH1650),'Data Entry'!E1655,"")</f>
        <v/>
      </c>
      <c r="BI1650" s="24" t="str">
        <f>IF(AND($BB$1=5,AG1650=5,$BC$1=AH1650),'Data Entry'!H1655,"")</f>
        <v/>
      </c>
      <c r="BJ1650" s="24" t="str">
        <f>IF(AND($BB$1=5,AG1650=5,$BC$1=AH1650),'Data Entry'!I1655,"")</f>
        <v/>
      </c>
      <c r="BK1650" s="24" t="str">
        <f t="shared" si="467"/>
        <v/>
      </c>
      <c r="BL1650" s="24" t="str">
        <f t="shared" si="468"/>
        <v/>
      </c>
      <c r="BM1650" s="24" t="str">
        <f t="shared" si="469"/>
        <v/>
      </c>
      <c r="BN1650" s="24" t="str">
        <f t="shared" si="470"/>
        <v/>
      </c>
    </row>
    <row r="1651" spans="1:66">
      <c r="A1651" s="20"/>
      <c r="B1651" s="20"/>
      <c r="C1651" s="20"/>
      <c r="D1651" s="20"/>
      <c r="E1651" s="20"/>
      <c r="F1651" s="20"/>
      <c r="G1651" s="20"/>
      <c r="H1651" s="20"/>
      <c r="I1651" s="20"/>
      <c r="J1651" s="20"/>
      <c r="K1651" s="20"/>
      <c r="L1651" s="20"/>
      <c r="M1651" s="20"/>
      <c r="N1651" s="20"/>
      <c r="O1651" s="20"/>
      <c r="P1651" s="20"/>
      <c r="Q1651" s="20"/>
      <c r="R1651" s="20"/>
      <c r="S1651" s="20"/>
      <c r="T1651" s="20"/>
      <c r="U1651" s="20"/>
      <c r="V1651" s="20"/>
      <c r="W1651" s="20"/>
      <c r="X1651" s="20"/>
      <c r="Y1651" s="20"/>
      <c r="Z1651" s="20"/>
      <c r="AA1651" s="20"/>
      <c r="AB1651" s="20"/>
      <c r="AC1651" s="20"/>
      <c r="AD1651" s="20"/>
      <c r="AE1651" s="27"/>
      <c r="AF1651" t="str">
        <f>IF(AK1651="","",IF(AK1651&gt;0,COUNT($AG$2:AG1651),""))</f>
        <v/>
      </c>
      <c r="AG1651" s="24">
        <f t="shared" si="453"/>
        <v>5</v>
      </c>
      <c r="AH1651" s="24">
        <f>IF(AND($AJ$1=5),'Data Entry'!C1656,"")</f>
        <v>0</v>
      </c>
      <c r="AI1651" s="24">
        <f>IF(AND($AJ$1=5),'Data Entry'!D1656,"")</f>
        <v>0</v>
      </c>
      <c r="AJ1651" s="24" t="str">
        <f t="shared" si="454"/>
        <v/>
      </c>
      <c r="AK1651" s="24">
        <f>IF(AND($AJ$1=5),'Data Entry'!F1656,"")</f>
        <v>0</v>
      </c>
      <c r="AL1651" s="24" t="str">
        <f t="shared" si="455"/>
        <v/>
      </c>
      <c r="AM1651" s="24">
        <f>IF(AND($AJ$1=5),'Data Entry'!G1656,"")</f>
        <v>0</v>
      </c>
      <c r="AN1651" s="24" t="str">
        <f t="shared" si="456"/>
        <v/>
      </c>
      <c r="AO1651" s="24" t="str">
        <f t="shared" si="457"/>
        <v/>
      </c>
      <c r="AP1651" s="24">
        <f>IF(AND($AJ$1=5),'Data Entry'!E1656,"")</f>
        <v>0</v>
      </c>
      <c r="AQ1651" s="24">
        <f>IF(AND($AJ$1=5),'Data Entry'!H1656,"")</f>
        <v>0</v>
      </c>
      <c r="AR1651" s="24">
        <f>IF(AND($AJ$1=5),'Data Entry'!I1656,"")</f>
        <v>0</v>
      </c>
      <c r="AS1651" s="24" t="str">
        <f t="shared" si="458"/>
        <v/>
      </c>
      <c r="AT1651" s="24" t="str">
        <f t="shared" si="459"/>
        <v/>
      </c>
      <c r="AU1651" s="24" t="str">
        <f t="shared" si="460"/>
        <v/>
      </c>
      <c r="AV1651" s="24" t="str">
        <f t="shared" si="461"/>
        <v/>
      </c>
      <c r="AX1651" t="str">
        <f>IF(BC1651="","",IF(BC1651&gt;0,COUNT($AY$2:AY1651),""))</f>
        <v/>
      </c>
      <c r="AY1651" s="24" t="str">
        <f t="shared" si="462"/>
        <v/>
      </c>
      <c r="AZ1651" s="24" t="str">
        <f>IF(AND($BB$1=5,$BC$1=AH1651),'Data Entry'!C1656,"")</f>
        <v/>
      </c>
      <c r="BA1651" s="24" t="str">
        <f>IF(AND($BB$1=5,AG1651=5,$BC$1=AH1651),'Data Entry'!D1656,"")</f>
        <v/>
      </c>
      <c r="BB1651" s="24" t="str">
        <f t="shared" si="463"/>
        <v/>
      </c>
      <c r="BC1651" s="24" t="str">
        <f>IF(AND($BB$1=5,AG1651=5,$BC$1=AH1651),'Data Entry'!F1656,"")</f>
        <v/>
      </c>
      <c r="BD1651" s="24" t="str">
        <f t="shared" si="464"/>
        <v/>
      </c>
      <c r="BE1651" s="24" t="str">
        <f>IF(AND($BB$1=5,AG1651=5,$BC$1=AH1651),'Data Entry'!G1656,"")</f>
        <v/>
      </c>
      <c r="BF1651" s="24" t="str">
        <f t="shared" si="465"/>
        <v/>
      </c>
      <c r="BG1651" s="24" t="str">
        <f t="shared" si="466"/>
        <v/>
      </c>
      <c r="BH1651" s="24" t="str">
        <f>IF(AND($BB$1=5,AG1651=5,$BC$1=AH1651),'Data Entry'!E1656,"")</f>
        <v/>
      </c>
      <c r="BI1651" s="24" t="str">
        <f>IF(AND($BB$1=5,AG1651=5,$BC$1=AH1651),'Data Entry'!H1656,"")</f>
        <v/>
      </c>
      <c r="BJ1651" s="24" t="str">
        <f>IF(AND($BB$1=5,AG1651=5,$BC$1=AH1651),'Data Entry'!I1656,"")</f>
        <v/>
      </c>
      <c r="BK1651" s="24" t="str">
        <f t="shared" si="467"/>
        <v/>
      </c>
      <c r="BL1651" s="24" t="str">
        <f t="shared" si="468"/>
        <v/>
      </c>
      <c r="BM1651" s="24" t="str">
        <f t="shared" si="469"/>
        <v/>
      </c>
      <c r="BN1651" s="24" t="str">
        <f t="shared" si="470"/>
        <v/>
      </c>
    </row>
    <row r="1652" spans="1:66">
      <c r="A1652" s="20"/>
      <c r="B1652" s="20"/>
      <c r="C1652" s="20"/>
      <c r="D1652" s="20"/>
      <c r="E1652" s="20"/>
      <c r="F1652" s="20"/>
      <c r="G1652" s="20"/>
      <c r="H1652" s="20"/>
      <c r="I1652" s="20"/>
      <c r="J1652" s="20"/>
      <c r="K1652" s="20"/>
      <c r="L1652" s="20"/>
      <c r="M1652" s="20"/>
      <c r="N1652" s="20"/>
      <c r="O1652" s="20"/>
      <c r="P1652" s="20"/>
      <c r="Q1652" s="20"/>
      <c r="R1652" s="20"/>
      <c r="S1652" s="20"/>
      <c r="T1652" s="20"/>
      <c r="U1652" s="20"/>
      <c r="V1652" s="20"/>
      <c r="W1652" s="20"/>
      <c r="X1652" s="20"/>
      <c r="Y1652" s="20"/>
      <c r="Z1652" s="20"/>
      <c r="AA1652" s="20"/>
      <c r="AB1652" s="20"/>
      <c r="AC1652" s="20"/>
      <c r="AD1652" s="20"/>
      <c r="AE1652" s="27"/>
      <c r="AF1652" t="str">
        <f>IF(AK1652="","",IF(AK1652&gt;0,COUNT($AG$2:AG1652),""))</f>
        <v/>
      </c>
      <c r="AG1652" s="24">
        <f t="shared" si="453"/>
        <v>5</v>
      </c>
      <c r="AH1652" s="24">
        <f>IF(AND($AJ$1=5),'Data Entry'!C1657,"")</f>
        <v>0</v>
      </c>
      <c r="AI1652" s="24">
        <f>IF(AND($AJ$1=5),'Data Entry'!D1657,"")</f>
        <v>0</v>
      </c>
      <c r="AJ1652" s="24" t="str">
        <f t="shared" si="454"/>
        <v/>
      </c>
      <c r="AK1652" s="24">
        <f>IF(AND($AJ$1=5),'Data Entry'!F1657,"")</f>
        <v>0</v>
      </c>
      <c r="AL1652" s="24" t="str">
        <f t="shared" si="455"/>
        <v/>
      </c>
      <c r="AM1652" s="24">
        <f>IF(AND($AJ$1=5),'Data Entry'!G1657,"")</f>
        <v>0</v>
      </c>
      <c r="AN1652" s="24" t="str">
        <f t="shared" si="456"/>
        <v/>
      </c>
      <c r="AO1652" s="24" t="str">
        <f t="shared" si="457"/>
        <v/>
      </c>
      <c r="AP1652" s="24">
        <f>IF(AND($AJ$1=5),'Data Entry'!E1657,"")</f>
        <v>0</v>
      </c>
      <c r="AQ1652" s="24">
        <f>IF(AND($AJ$1=5),'Data Entry'!H1657,"")</f>
        <v>0</v>
      </c>
      <c r="AR1652" s="24">
        <f>IF(AND($AJ$1=5),'Data Entry'!I1657,"")</f>
        <v>0</v>
      </c>
      <c r="AS1652" s="24" t="str">
        <f t="shared" si="458"/>
        <v/>
      </c>
      <c r="AT1652" s="24" t="str">
        <f t="shared" si="459"/>
        <v/>
      </c>
      <c r="AU1652" s="24" t="str">
        <f t="shared" si="460"/>
        <v/>
      </c>
      <c r="AV1652" s="24" t="str">
        <f t="shared" si="461"/>
        <v/>
      </c>
      <c r="AX1652" t="str">
        <f>IF(BC1652="","",IF(BC1652&gt;0,COUNT($AY$2:AY1652),""))</f>
        <v/>
      </c>
      <c r="AY1652" s="24" t="str">
        <f t="shared" si="462"/>
        <v/>
      </c>
      <c r="AZ1652" s="24" t="str">
        <f>IF(AND($BB$1=5,$BC$1=AH1652),'Data Entry'!C1657,"")</f>
        <v/>
      </c>
      <c r="BA1652" s="24" t="str">
        <f>IF(AND($BB$1=5,AG1652=5,$BC$1=AH1652),'Data Entry'!D1657,"")</f>
        <v/>
      </c>
      <c r="BB1652" s="24" t="str">
        <f t="shared" si="463"/>
        <v/>
      </c>
      <c r="BC1652" s="24" t="str">
        <f>IF(AND($BB$1=5,AG1652=5,$BC$1=AH1652),'Data Entry'!F1657,"")</f>
        <v/>
      </c>
      <c r="BD1652" s="24" t="str">
        <f t="shared" si="464"/>
        <v/>
      </c>
      <c r="BE1652" s="24" t="str">
        <f>IF(AND($BB$1=5,AG1652=5,$BC$1=AH1652),'Data Entry'!G1657,"")</f>
        <v/>
      </c>
      <c r="BF1652" s="24" t="str">
        <f t="shared" si="465"/>
        <v/>
      </c>
      <c r="BG1652" s="24" t="str">
        <f t="shared" si="466"/>
        <v/>
      </c>
      <c r="BH1652" s="24" t="str">
        <f>IF(AND($BB$1=5,AG1652=5,$BC$1=AH1652),'Data Entry'!E1657,"")</f>
        <v/>
      </c>
      <c r="BI1652" s="24" t="str">
        <f>IF(AND($BB$1=5,AG1652=5,$BC$1=AH1652),'Data Entry'!H1657,"")</f>
        <v/>
      </c>
      <c r="BJ1652" s="24" t="str">
        <f>IF(AND($BB$1=5,AG1652=5,$BC$1=AH1652),'Data Entry'!I1657,"")</f>
        <v/>
      </c>
      <c r="BK1652" s="24" t="str">
        <f t="shared" si="467"/>
        <v/>
      </c>
      <c r="BL1652" s="24" t="str">
        <f t="shared" si="468"/>
        <v/>
      </c>
      <c r="BM1652" s="24" t="str">
        <f t="shared" si="469"/>
        <v/>
      </c>
      <c r="BN1652" s="24" t="str">
        <f t="shared" si="470"/>
        <v/>
      </c>
    </row>
    <row r="1653" spans="1:66">
      <c r="A1653" s="20"/>
      <c r="B1653" s="20"/>
      <c r="C1653" s="20"/>
      <c r="D1653" s="20"/>
      <c r="E1653" s="20"/>
      <c r="F1653" s="20"/>
      <c r="G1653" s="20"/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20"/>
      <c r="T1653" s="20"/>
      <c r="U1653" s="20"/>
      <c r="V1653" s="20"/>
      <c r="W1653" s="20"/>
      <c r="X1653" s="20"/>
      <c r="Y1653" s="20"/>
      <c r="Z1653" s="20"/>
      <c r="AA1653" s="20"/>
      <c r="AB1653" s="20"/>
      <c r="AC1653" s="20"/>
      <c r="AD1653" s="20"/>
      <c r="AE1653" s="27"/>
      <c r="AF1653" t="str">
        <f>IF(AK1653="","",IF(AK1653&gt;0,COUNT($AG$2:AG1653),""))</f>
        <v/>
      </c>
      <c r="AG1653" s="24">
        <f t="shared" si="453"/>
        <v>5</v>
      </c>
      <c r="AH1653" s="24">
        <f>IF(AND($AJ$1=5),'Data Entry'!C1658,"")</f>
        <v>0</v>
      </c>
      <c r="AI1653" s="24">
        <f>IF(AND($AJ$1=5),'Data Entry'!D1658,"")</f>
        <v>0</v>
      </c>
      <c r="AJ1653" s="24" t="str">
        <f t="shared" si="454"/>
        <v/>
      </c>
      <c r="AK1653" s="24">
        <f>IF(AND($AJ$1=5),'Data Entry'!F1658,"")</f>
        <v>0</v>
      </c>
      <c r="AL1653" s="24" t="str">
        <f t="shared" si="455"/>
        <v/>
      </c>
      <c r="AM1653" s="24">
        <f>IF(AND($AJ$1=5),'Data Entry'!G1658,"")</f>
        <v>0</v>
      </c>
      <c r="AN1653" s="24" t="str">
        <f t="shared" si="456"/>
        <v/>
      </c>
      <c r="AO1653" s="24" t="str">
        <f t="shared" si="457"/>
        <v/>
      </c>
      <c r="AP1653" s="24">
        <f>IF(AND($AJ$1=5),'Data Entry'!E1658,"")</f>
        <v>0</v>
      </c>
      <c r="AQ1653" s="24">
        <f>IF(AND($AJ$1=5),'Data Entry'!H1658,"")</f>
        <v>0</v>
      </c>
      <c r="AR1653" s="24">
        <f>IF(AND($AJ$1=5),'Data Entry'!I1658,"")</f>
        <v>0</v>
      </c>
      <c r="AS1653" s="24" t="str">
        <f t="shared" si="458"/>
        <v/>
      </c>
      <c r="AT1653" s="24" t="str">
        <f t="shared" si="459"/>
        <v/>
      </c>
      <c r="AU1653" s="24" t="str">
        <f t="shared" si="460"/>
        <v/>
      </c>
      <c r="AV1653" s="24" t="str">
        <f t="shared" si="461"/>
        <v/>
      </c>
      <c r="AX1653" t="str">
        <f>IF(BC1653="","",IF(BC1653&gt;0,COUNT($AY$2:AY1653),""))</f>
        <v/>
      </c>
      <c r="AY1653" s="24" t="str">
        <f t="shared" si="462"/>
        <v/>
      </c>
      <c r="AZ1653" s="24" t="str">
        <f>IF(AND($BB$1=5,$BC$1=AH1653),'Data Entry'!C1658,"")</f>
        <v/>
      </c>
      <c r="BA1653" s="24" t="str">
        <f>IF(AND($BB$1=5,AG1653=5,$BC$1=AH1653),'Data Entry'!D1658,"")</f>
        <v/>
      </c>
      <c r="BB1653" s="24" t="str">
        <f t="shared" si="463"/>
        <v/>
      </c>
      <c r="BC1653" s="24" t="str">
        <f>IF(AND($BB$1=5,AG1653=5,$BC$1=AH1653),'Data Entry'!F1658,"")</f>
        <v/>
      </c>
      <c r="BD1653" s="24" t="str">
        <f t="shared" si="464"/>
        <v/>
      </c>
      <c r="BE1653" s="24" t="str">
        <f>IF(AND($BB$1=5,AG1653=5,$BC$1=AH1653),'Data Entry'!G1658,"")</f>
        <v/>
      </c>
      <c r="BF1653" s="24" t="str">
        <f t="shared" si="465"/>
        <v/>
      </c>
      <c r="BG1653" s="24" t="str">
        <f t="shared" si="466"/>
        <v/>
      </c>
      <c r="BH1653" s="24" t="str">
        <f>IF(AND($BB$1=5,AG1653=5,$BC$1=AH1653),'Data Entry'!E1658,"")</f>
        <v/>
      </c>
      <c r="BI1653" s="24" t="str">
        <f>IF(AND($BB$1=5,AG1653=5,$BC$1=AH1653),'Data Entry'!H1658,"")</f>
        <v/>
      </c>
      <c r="BJ1653" s="24" t="str">
        <f>IF(AND($BB$1=5,AG1653=5,$BC$1=AH1653),'Data Entry'!I1658,"")</f>
        <v/>
      </c>
      <c r="BK1653" s="24" t="str">
        <f t="shared" si="467"/>
        <v/>
      </c>
      <c r="BL1653" s="24" t="str">
        <f t="shared" si="468"/>
        <v/>
      </c>
      <c r="BM1653" s="24" t="str">
        <f t="shared" si="469"/>
        <v/>
      </c>
      <c r="BN1653" s="24" t="str">
        <f t="shared" si="470"/>
        <v/>
      </c>
    </row>
    <row r="1654" spans="1:66">
      <c r="A1654" s="20"/>
      <c r="B1654" s="20"/>
      <c r="C1654" s="20"/>
      <c r="D1654" s="20"/>
      <c r="E1654" s="20"/>
      <c r="F1654" s="20"/>
      <c r="G1654" s="20"/>
      <c r="H1654" s="20"/>
      <c r="I1654" s="20"/>
      <c r="J1654" s="20"/>
      <c r="K1654" s="20"/>
      <c r="L1654" s="20"/>
      <c r="M1654" s="20"/>
      <c r="N1654" s="20"/>
      <c r="O1654" s="20"/>
      <c r="P1654" s="20"/>
      <c r="Q1654" s="20"/>
      <c r="R1654" s="20"/>
      <c r="S1654" s="20"/>
      <c r="T1654" s="20"/>
      <c r="U1654" s="20"/>
      <c r="V1654" s="20"/>
      <c r="W1654" s="20"/>
      <c r="X1654" s="20"/>
      <c r="Y1654" s="20"/>
      <c r="Z1654" s="20"/>
      <c r="AA1654" s="20"/>
      <c r="AB1654" s="20"/>
      <c r="AC1654" s="20"/>
      <c r="AD1654" s="20"/>
      <c r="AE1654" s="27"/>
      <c r="AF1654" t="str">
        <f>IF(AK1654="","",IF(AK1654&gt;0,COUNT($AG$2:AG1654),""))</f>
        <v/>
      </c>
      <c r="AG1654" s="24">
        <f t="shared" si="453"/>
        <v>5</v>
      </c>
      <c r="AH1654" s="24">
        <f>IF(AND($AJ$1=5),'Data Entry'!C1659,"")</f>
        <v>0</v>
      </c>
      <c r="AI1654" s="24">
        <f>IF(AND($AJ$1=5),'Data Entry'!D1659,"")</f>
        <v>0</v>
      </c>
      <c r="AJ1654" s="24" t="str">
        <f t="shared" si="454"/>
        <v/>
      </c>
      <c r="AK1654" s="24">
        <f>IF(AND($AJ$1=5),'Data Entry'!F1659,"")</f>
        <v>0</v>
      </c>
      <c r="AL1654" s="24" t="str">
        <f t="shared" si="455"/>
        <v/>
      </c>
      <c r="AM1654" s="24">
        <f>IF(AND($AJ$1=5),'Data Entry'!G1659,"")</f>
        <v>0</v>
      </c>
      <c r="AN1654" s="24" t="str">
        <f t="shared" si="456"/>
        <v/>
      </c>
      <c r="AO1654" s="24" t="str">
        <f t="shared" si="457"/>
        <v/>
      </c>
      <c r="AP1654" s="24">
        <f>IF(AND($AJ$1=5),'Data Entry'!E1659,"")</f>
        <v>0</v>
      </c>
      <c r="AQ1654" s="24">
        <f>IF(AND($AJ$1=5),'Data Entry'!H1659,"")</f>
        <v>0</v>
      </c>
      <c r="AR1654" s="24">
        <f>IF(AND($AJ$1=5),'Data Entry'!I1659,"")</f>
        <v>0</v>
      </c>
      <c r="AS1654" s="24" t="str">
        <f t="shared" si="458"/>
        <v/>
      </c>
      <c r="AT1654" s="24" t="str">
        <f t="shared" si="459"/>
        <v/>
      </c>
      <c r="AU1654" s="24" t="str">
        <f t="shared" si="460"/>
        <v/>
      </c>
      <c r="AV1654" s="24" t="str">
        <f t="shared" si="461"/>
        <v/>
      </c>
      <c r="AX1654" t="str">
        <f>IF(BC1654="","",IF(BC1654&gt;0,COUNT($AY$2:AY1654),""))</f>
        <v/>
      </c>
      <c r="AY1654" s="24" t="str">
        <f t="shared" si="462"/>
        <v/>
      </c>
      <c r="AZ1654" s="24" t="str">
        <f>IF(AND($BB$1=5,$BC$1=AH1654),'Data Entry'!C1659,"")</f>
        <v/>
      </c>
      <c r="BA1654" s="24" t="str">
        <f>IF(AND($BB$1=5,AG1654=5,$BC$1=AH1654),'Data Entry'!D1659,"")</f>
        <v/>
      </c>
      <c r="BB1654" s="24" t="str">
        <f t="shared" si="463"/>
        <v/>
      </c>
      <c r="BC1654" s="24" t="str">
        <f>IF(AND($BB$1=5,AG1654=5,$BC$1=AH1654),'Data Entry'!F1659,"")</f>
        <v/>
      </c>
      <c r="BD1654" s="24" t="str">
        <f t="shared" si="464"/>
        <v/>
      </c>
      <c r="BE1654" s="24" t="str">
        <f>IF(AND($BB$1=5,AG1654=5,$BC$1=AH1654),'Data Entry'!G1659,"")</f>
        <v/>
      </c>
      <c r="BF1654" s="24" t="str">
        <f t="shared" si="465"/>
        <v/>
      </c>
      <c r="BG1654" s="24" t="str">
        <f t="shared" si="466"/>
        <v/>
      </c>
      <c r="BH1654" s="24" t="str">
        <f>IF(AND($BB$1=5,AG1654=5,$BC$1=AH1654),'Data Entry'!E1659,"")</f>
        <v/>
      </c>
      <c r="BI1654" s="24" t="str">
        <f>IF(AND($BB$1=5,AG1654=5,$BC$1=AH1654),'Data Entry'!H1659,"")</f>
        <v/>
      </c>
      <c r="BJ1654" s="24" t="str">
        <f>IF(AND($BB$1=5,AG1654=5,$BC$1=AH1654),'Data Entry'!I1659,"")</f>
        <v/>
      </c>
      <c r="BK1654" s="24" t="str">
        <f t="shared" si="467"/>
        <v/>
      </c>
      <c r="BL1654" s="24" t="str">
        <f t="shared" si="468"/>
        <v/>
      </c>
      <c r="BM1654" s="24" t="str">
        <f t="shared" si="469"/>
        <v/>
      </c>
      <c r="BN1654" s="24" t="str">
        <f t="shared" si="470"/>
        <v/>
      </c>
    </row>
    <row r="1655" spans="1:66">
      <c r="A1655" s="20"/>
      <c r="B1655" s="20"/>
      <c r="C1655" s="20"/>
      <c r="D1655" s="20"/>
      <c r="E1655" s="20"/>
      <c r="F1655" s="20"/>
      <c r="G1655" s="20"/>
      <c r="H1655" s="20"/>
      <c r="I1655" s="20"/>
      <c r="J1655" s="20"/>
      <c r="K1655" s="20"/>
      <c r="L1655" s="20"/>
      <c r="M1655" s="20"/>
      <c r="N1655" s="20"/>
      <c r="O1655" s="20"/>
      <c r="P1655" s="20"/>
      <c r="Q1655" s="20"/>
      <c r="R1655" s="20"/>
      <c r="S1655" s="20"/>
      <c r="T1655" s="20"/>
      <c r="U1655" s="20"/>
      <c r="V1655" s="20"/>
      <c r="W1655" s="20"/>
      <c r="X1655" s="20"/>
      <c r="Y1655" s="20"/>
      <c r="Z1655" s="20"/>
      <c r="AA1655" s="20"/>
      <c r="AB1655" s="20"/>
      <c r="AC1655" s="20"/>
      <c r="AD1655" s="20"/>
      <c r="AE1655" s="27"/>
      <c r="AF1655" t="str">
        <f>IF(AK1655="","",IF(AK1655&gt;0,COUNT($AG$2:AG1655),""))</f>
        <v/>
      </c>
      <c r="AG1655" s="24">
        <f t="shared" si="453"/>
        <v>5</v>
      </c>
      <c r="AH1655" s="24">
        <f>IF(AND($AJ$1=5),'Data Entry'!C1660,"")</f>
        <v>0</v>
      </c>
      <c r="AI1655" s="24">
        <f>IF(AND($AJ$1=5),'Data Entry'!D1660,"")</f>
        <v>0</v>
      </c>
      <c r="AJ1655" s="24" t="str">
        <f t="shared" si="454"/>
        <v/>
      </c>
      <c r="AK1655" s="24">
        <f>IF(AND($AJ$1=5),'Data Entry'!F1660,"")</f>
        <v>0</v>
      </c>
      <c r="AL1655" s="24" t="str">
        <f t="shared" si="455"/>
        <v/>
      </c>
      <c r="AM1655" s="24">
        <f>IF(AND($AJ$1=5),'Data Entry'!G1660,"")</f>
        <v>0</v>
      </c>
      <c r="AN1655" s="24" t="str">
        <f t="shared" si="456"/>
        <v/>
      </c>
      <c r="AO1655" s="24" t="str">
        <f t="shared" si="457"/>
        <v/>
      </c>
      <c r="AP1655" s="24">
        <f>IF(AND($AJ$1=5),'Data Entry'!E1660,"")</f>
        <v>0</v>
      </c>
      <c r="AQ1655" s="24">
        <f>IF(AND($AJ$1=5),'Data Entry'!H1660,"")</f>
        <v>0</v>
      </c>
      <c r="AR1655" s="24">
        <f>IF(AND($AJ$1=5),'Data Entry'!I1660,"")</f>
        <v>0</v>
      </c>
      <c r="AS1655" s="24" t="str">
        <f t="shared" si="458"/>
        <v/>
      </c>
      <c r="AT1655" s="24" t="str">
        <f t="shared" si="459"/>
        <v/>
      </c>
      <c r="AU1655" s="24" t="str">
        <f t="shared" si="460"/>
        <v/>
      </c>
      <c r="AV1655" s="24" t="str">
        <f t="shared" si="461"/>
        <v/>
      </c>
      <c r="AX1655" t="str">
        <f>IF(BC1655="","",IF(BC1655&gt;0,COUNT($AY$2:AY1655),""))</f>
        <v/>
      </c>
      <c r="AY1655" s="24" t="str">
        <f t="shared" si="462"/>
        <v/>
      </c>
      <c r="AZ1655" s="24" t="str">
        <f>IF(AND($BB$1=5,$BC$1=AH1655),'Data Entry'!C1660,"")</f>
        <v/>
      </c>
      <c r="BA1655" s="24" t="str">
        <f>IF(AND($BB$1=5,AG1655=5,$BC$1=AH1655),'Data Entry'!D1660,"")</f>
        <v/>
      </c>
      <c r="BB1655" s="24" t="str">
        <f t="shared" si="463"/>
        <v/>
      </c>
      <c r="BC1655" s="24" t="str">
        <f>IF(AND($BB$1=5,AG1655=5,$BC$1=AH1655),'Data Entry'!F1660,"")</f>
        <v/>
      </c>
      <c r="BD1655" s="24" t="str">
        <f t="shared" si="464"/>
        <v/>
      </c>
      <c r="BE1655" s="24" t="str">
        <f>IF(AND($BB$1=5,AG1655=5,$BC$1=AH1655),'Data Entry'!G1660,"")</f>
        <v/>
      </c>
      <c r="BF1655" s="24" t="str">
        <f t="shared" si="465"/>
        <v/>
      </c>
      <c r="BG1655" s="24" t="str">
        <f t="shared" si="466"/>
        <v/>
      </c>
      <c r="BH1655" s="24" t="str">
        <f>IF(AND($BB$1=5,AG1655=5,$BC$1=AH1655),'Data Entry'!E1660,"")</f>
        <v/>
      </c>
      <c r="BI1655" s="24" t="str">
        <f>IF(AND($BB$1=5,AG1655=5,$BC$1=AH1655),'Data Entry'!H1660,"")</f>
        <v/>
      </c>
      <c r="BJ1655" s="24" t="str">
        <f>IF(AND($BB$1=5,AG1655=5,$BC$1=AH1655),'Data Entry'!I1660,"")</f>
        <v/>
      </c>
      <c r="BK1655" s="24" t="str">
        <f t="shared" si="467"/>
        <v/>
      </c>
      <c r="BL1655" s="24" t="str">
        <f t="shared" si="468"/>
        <v/>
      </c>
      <c r="BM1655" s="24" t="str">
        <f t="shared" si="469"/>
        <v/>
      </c>
      <c r="BN1655" s="24" t="str">
        <f t="shared" si="470"/>
        <v/>
      </c>
    </row>
    <row r="1656" spans="1:66">
      <c r="A1656" s="20"/>
      <c r="B1656" s="20"/>
      <c r="C1656" s="20"/>
      <c r="D1656" s="20"/>
      <c r="E1656" s="20"/>
      <c r="F1656" s="20"/>
      <c r="G1656" s="20"/>
      <c r="H1656" s="20"/>
      <c r="I1656" s="20"/>
      <c r="J1656" s="20"/>
      <c r="K1656" s="20"/>
      <c r="L1656" s="20"/>
      <c r="M1656" s="20"/>
      <c r="N1656" s="20"/>
      <c r="O1656" s="20"/>
      <c r="P1656" s="20"/>
      <c r="Q1656" s="20"/>
      <c r="R1656" s="20"/>
      <c r="S1656" s="20"/>
      <c r="T1656" s="20"/>
      <c r="U1656" s="20"/>
      <c r="V1656" s="20"/>
      <c r="W1656" s="20"/>
      <c r="X1656" s="20"/>
      <c r="Y1656" s="20"/>
      <c r="Z1656" s="20"/>
      <c r="AA1656" s="20"/>
      <c r="AB1656" s="20"/>
      <c r="AC1656" s="20"/>
      <c r="AD1656" s="20"/>
      <c r="AE1656" s="27"/>
      <c r="AF1656" t="str">
        <f>IF(AK1656="","",IF(AK1656&gt;0,COUNT($AG$2:AG1656),""))</f>
        <v/>
      </c>
      <c r="AG1656" s="24">
        <f t="shared" si="453"/>
        <v>5</v>
      </c>
      <c r="AH1656" s="24">
        <f>IF(AND($AJ$1=5),'Data Entry'!C1661,"")</f>
        <v>0</v>
      </c>
      <c r="AI1656" s="24">
        <f>IF(AND($AJ$1=5),'Data Entry'!D1661,"")</f>
        <v>0</v>
      </c>
      <c r="AJ1656" s="24" t="str">
        <f t="shared" si="454"/>
        <v/>
      </c>
      <c r="AK1656" s="24">
        <f>IF(AND($AJ$1=5),'Data Entry'!F1661,"")</f>
        <v>0</v>
      </c>
      <c r="AL1656" s="24" t="str">
        <f t="shared" si="455"/>
        <v/>
      </c>
      <c r="AM1656" s="24">
        <f>IF(AND($AJ$1=5),'Data Entry'!G1661,"")</f>
        <v>0</v>
      </c>
      <c r="AN1656" s="24" t="str">
        <f t="shared" si="456"/>
        <v/>
      </c>
      <c r="AO1656" s="24" t="str">
        <f t="shared" si="457"/>
        <v/>
      </c>
      <c r="AP1656" s="24">
        <f>IF(AND($AJ$1=5),'Data Entry'!E1661,"")</f>
        <v>0</v>
      </c>
      <c r="AQ1656" s="24">
        <f>IF(AND($AJ$1=5),'Data Entry'!H1661,"")</f>
        <v>0</v>
      </c>
      <c r="AR1656" s="24">
        <f>IF(AND($AJ$1=5),'Data Entry'!I1661,"")</f>
        <v>0</v>
      </c>
      <c r="AS1656" s="24" t="str">
        <f t="shared" si="458"/>
        <v/>
      </c>
      <c r="AT1656" s="24" t="str">
        <f t="shared" si="459"/>
        <v/>
      </c>
      <c r="AU1656" s="24" t="str">
        <f t="shared" si="460"/>
        <v/>
      </c>
      <c r="AV1656" s="24" t="str">
        <f t="shared" si="461"/>
        <v/>
      </c>
      <c r="AX1656" t="str">
        <f>IF(BC1656="","",IF(BC1656&gt;0,COUNT($AY$2:AY1656),""))</f>
        <v/>
      </c>
      <c r="AY1656" s="24" t="str">
        <f t="shared" si="462"/>
        <v/>
      </c>
      <c r="AZ1656" s="24" t="str">
        <f>IF(AND($BB$1=5,$BC$1=AH1656),'Data Entry'!C1661,"")</f>
        <v/>
      </c>
      <c r="BA1656" s="24" t="str">
        <f>IF(AND($BB$1=5,AG1656=5,$BC$1=AH1656),'Data Entry'!D1661,"")</f>
        <v/>
      </c>
      <c r="BB1656" s="24" t="str">
        <f t="shared" si="463"/>
        <v/>
      </c>
      <c r="BC1656" s="24" t="str">
        <f>IF(AND($BB$1=5,AG1656=5,$BC$1=AH1656),'Data Entry'!F1661,"")</f>
        <v/>
      </c>
      <c r="BD1656" s="24" t="str">
        <f t="shared" si="464"/>
        <v/>
      </c>
      <c r="BE1656" s="24" t="str">
        <f>IF(AND($BB$1=5,AG1656=5,$BC$1=AH1656),'Data Entry'!G1661,"")</f>
        <v/>
      </c>
      <c r="BF1656" s="24" t="str">
        <f t="shared" si="465"/>
        <v/>
      </c>
      <c r="BG1656" s="24" t="str">
        <f t="shared" si="466"/>
        <v/>
      </c>
      <c r="BH1656" s="24" t="str">
        <f>IF(AND($BB$1=5,AG1656=5,$BC$1=AH1656),'Data Entry'!E1661,"")</f>
        <v/>
      </c>
      <c r="BI1656" s="24" t="str">
        <f>IF(AND($BB$1=5,AG1656=5,$BC$1=AH1656),'Data Entry'!H1661,"")</f>
        <v/>
      </c>
      <c r="BJ1656" s="24" t="str">
        <f>IF(AND($BB$1=5,AG1656=5,$BC$1=AH1656),'Data Entry'!I1661,"")</f>
        <v/>
      </c>
      <c r="BK1656" s="24" t="str">
        <f t="shared" si="467"/>
        <v/>
      </c>
      <c r="BL1656" s="24" t="str">
        <f t="shared" si="468"/>
        <v/>
      </c>
      <c r="BM1656" s="24" t="str">
        <f t="shared" si="469"/>
        <v/>
      </c>
      <c r="BN1656" s="24" t="str">
        <f t="shared" si="470"/>
        <v/>
      </c>
    </row>
    <row r="1657" spans="1:66">
      <c r="A1657" s="20"/>
      <c r="B1657" s="20"/>
      <c r="C1657" s="20"/>
      <c r="D1657" s="20"/>
      <c r="E1657" s="20"/>
      <c r="F1657" s="20"/>
      <c r="G1657" s="20"/>
      <c r="H1657" s="20"/>
      <c r="I1657" s="20"/>
      <c r="J1657" s="20"/>
      <c r="K1657" s="20"/>
      <c r="L1657" s="20"/>
      <c r="M1657" s="20"/>
      <c r="N1657" s="20"/>
      <c r="O1657" s="20"/>
      <c r="P1657" s="20"/>
      <c r="Q1657" s="20"/>
      <c r="R1657" s="20"/>
      <c r="S1657" s="20"/>
      <c r="T1657" s="20"/>
      <c r="U1657" s="20"/>
      <c r="V1657" s="20"/>
      <c r="W1657" s="20"/>
      <c r="X1657" s="20"/>
      <c r="Y1657" s="20"/>
      <c r="Z1657" s="20"/>
      <c r="AA1657" s="20"/>
      <c r="AB1657" s="20"/>
      <c r="AC1657" s="20"/>
      <c r="AD1657" s="20"/>
      <c r="AE1657" s="27"/>
      <c r="AF1657" t="str">
        <f>IF(AK1657="","",IF(AK1657&gt;0,COUNT($AG$2:AG1657),""))</f>
        <v/>
      </c>
      <c r="AG1657" s="24">
        <f t="shared" si="453"/>
        <v>5</v>
      </c>
      <c r="AH1657" s="24">
        <f>IF(AND($AJ$1=5),'Data Entry'!C1662,"")</f>
        <v>0</v>
      </c>
      <c r="AI1657" s="24">
        <f>IF(AND($AJ$1=5),'Data Entry'!D1662,"")</f>
        <v>0</v>
      </c>
      <c r="AJ1657" s="24" t="str">
        <f t="shared" si="454"/>
        <v/>
      </c>
      <c r="AK1657" s="24">
        <f>IF(AND($AJ$1=5),'Data Entry'!F1662,"")</f>
        <v>0</v>
      </c>
      <c r="AL1657" s="24" t="str">
        <f t="shared" si="455"/>
        <v/>
      </c>
      <c r="AM1657" s="24">
        <f>IF(AND($AJ$1=5),'Data Entry'!G1662,"")</f>
        <v>0</v>
      </c>
      <c r="AN1657" s="24" t="str">
        <f t="shared" si="456"/>
        <v/>
      </c>
      <c r="AO1657" s="24" t="str">
        <f t="shared" si="457"/>
        <v/>
      </c>
      <c r="AP1657" s="24">
        <f>IF(AND($AJ$1=5),'Data Entry'!E1662,"")</f>
        <v>0</v>
      </c>
      <c r="AQ1657" s="24">
        <f>IF(AND($AJ$1=5),'Data Entry'!H1662,"")</f>
        <v>0</v>
      </c>
      <c r="AR1657" s="24">
        <f>IF(AND($AJ$1=5),'Data Entry'!I1662,"")</f>
        <v>0</v>
      </c>
      <c r="AS1657" s="24" t="str">
        <f t="shared" si="458"/>
        <v/>
      </c>
      <c r="AT1657" s="24" t="str">
        <f t="shared" si="459"/>
        <v/>
      </c>
      <c r="AU1657" s="24" t="str">
        <f t="shared" si="460"/>
        <v/>
      </c>
      <c r="AV1657" s="24" t="str">
        <f t="shared" si="461"/>
        <v/>
      </c>
      <c r="AX1657" t="str">
        <f>IF(BC1657="","",IF(BC1657&gt;0,COUNT($AY$2:AY1657),""))</f>
        <v/>
      </c>
      <c r="AY1657" s="24" t="str">
        <f t="shared" si="462"/>
        <v/>
      </c>
      <c r="AZ1657" s="24" t="str">
        <f>IF(AND($BB$1=5,$BC$1=AH1657),'Data Entry'!C1662,"")</f>
        <v/>
      </c>
      <c r="BA1657" s="24" t="str">
        <f>IF(AND($BB$1=5,AG1657=5,$BC$1=AH1657),'Data Entry'!D1662,"")</f>
        <v/>
      </c>
      <c r="BB1657" s="24" t="str">
        <f t="shared" si="463"/>
        <v/>
      </c>
      <c r="BC1657" s="24" t="str">
        <f>IF(AND($BB$1=5,AG1657=5,$BC$1=AH1657),'Data Entry'!F1662,"")</f>
        <v/>
      </c>
      <c r="BD1657" s="24" t="str">
        <f t="shared" si="464"/>
        <v/>
      </c>
      <c r="BE1657" s="24" t="str">
        <f>IF(AND($BB$1=5,AG1657=5,$BC$1=AH1657),'Data Entry'!G1662,"")</f>
        <v/>
      </c>
      <c r="BF1657" s="24" t="str">
        <f t="shared" si="465"/>
        <v/>
      </c>
      <c r="BG1657" s="24" t="str">
        <f t="shared" si="466"/>
        <v/>
      </c>
      <c r="BH1657" s="24" t="str">
        <f>IF(AND($BB$1=5,AG1657=5,$BC$1=AH1657),'Data Entry'!E1662,"")</f>
        <v/>
      </c>
      <c r="BI1657" s="24" t="str">
        <f>IF(AND($BB$1=5,AG1657=5,$BC$1=AH1657),'Data Entry'!H1662,"")</f>
        <v/>
      </c>
      <c r="BJ1657" s="24" t="str">
        <f>IF(AND($BB$1=5,AG1657=5,$BC$1=AH1657),'Data Entry'!I1662,"")</f>
        <v/>
      </c>
      <c r="BK1657" s="24" t="str">
        <f t="shared" si="467"/>
        <v/>
      </c>
      <c r="BL1657" s="24" t="str">
        <f t="shared" si="468"/>
        <v/>
      </c>
      <c r="BM1657" s="24" t="str">
        <f t="shared" si="469"/>
        <v/>
      </c>
      <c r="BN1657" s="24" t="str">
        <f t="shared" si="470"/>
        <v/>
      </c>
    </row>
    <row r="1658" spans="1:66">
      <c r="A1658" s="20"/>
      <c r="B1658" s="20"/>
      <c r="C1658" s="20"/>
      <c r="D1658" s="20"/>
      <c r="E1658" s="20"/>
      <c r="F1658" s="20"/>
      <c r="G1658" s="20"/>
      <c r="H1658" s="20"/>
      <c r="I1658" s="20"/>
      <c r="J1658" s="20"/>
      <c r="K1658" s="20"/>
      <c r="L1658" s="20"/>
      <c r="M1658" s="20"/>
      <c r="N1658" s="20"/>
      <c r="O1658" s="20"/>
      <c r="P1658" s="20"/>
      <c r="Q1658" s="20"/>
      <c r="R1658" s="20"/>
      <c r="S1658" s="20"/>
      <c r="T1658" s="20"/>
      <c r="U1658" s="20"/>
      <c r="V1658" s="20"/>
      <c r="W1658" s="20"/>
      <c r="X1658" s="20"/>
      <c r="Y1658" s="20"/>
      <c r="Z1658" s="20"/>
      <c r="AA1658" s="20"/>
      <c r="AB1658" s="20"/>
      <c r="AC1658" s="20"/>
      <c r="AD1658" s="20"/>
      <c r="AE1658" s="27"/>
      <c r="AF1658" t="str">
        <f>IF(AK1658="","",IF(AK1658&gt;0,COUNT($AG$2:AG1658),""))</f>
        <v/>
      </c>
      <c r="AG1658" s="24">
        <f t="shared" si="453"/>
        <v>5</v>
      </c>
      <c r="AH1658" s="24">
        <f>IF(AND($AJ$1=5),'Data Entry'!C1663,"")</f>
        <v>0</v>
      </c>
      <c r="AI1658" s="24">
        <f>IF(AND($AJ$1=5),'Data Entry'!D1663,"")</f>
        <v>0</v>
      </c>
      <c r="AJ1658" s="24" t="str">
        <f t="shared" si="454"/>
        <v/>
      </c>
      <c r="AK1658" s="24">
        <f>IF(AND($AJ$1=5),'Data Entry'!F1663,"")</f>
        <v>0</v>
      </c>
      <c r="AL1658" s="24" t="str">
        <f t="shared" si="455"/>
        <v/>
      </c>
      <c r="AM1658" s="24">
        <f>IF(AND($AJ$1=5),'Data Entry'!G1663,"")</f>
        <v>0</v>
      </c>
      <c r="AN1658" s="24" t="str">
        <f t="shared" si="456"/>
        <v/>
      </c>
      <c r="AO1658" s="24" t="str">
        <f t="shared" si="457"/>
        <v/>
      </c>
      <c r="AP1658" s="24">
        <f>IF(AND($AJ$1=5),'Data Entry'!E1663,"")</f>
        <v>0</v>
      </c>
      <c r="AQ1658" s="24">
        <f>IF(AND($AJ$1=5),'Data Entry'!H1663,"")</f>
        <v>0</v>
      </c>
      <c r="AR1658" s="24">
        <f>IF(AND($AJ$1=5),'Data Entry'!I1663,"")</f>
        <v>0</v>
      </c>
      <c r="AS1658" s="24" t="str">
        <f t="shared" si="458"/>
        <v/>
      </c>
      <c r="AT1658" s="24" t="str">
        <f t="shared" si="459"/>
        <v/>
      </c>
      <c r="AU1658" s="24" t="str">
        <f t="shared" si="460"/>
        <v/>
      </c>
      <c r="AV1658" s="24" t="str">
        <f t="shared" si="461"/>
        <v/>
      </c>
      <c r="AX1658" t="str">
        <f>IF(BC1658="","",IF(BC1658&gt;0,COUNT($AY$2:AY1658),""))</f>
        <v/>
      </c>
      <c r="AY1658" s="24" t="str">
        <f t="shared" si="462"/>
        <v/>
      </c>
      <c r="AZ1658" s="24" t="str">
        <f>IF(AND($BB$1=5,$BC$1=AH1658),'Data Entry'!C1663,"")</f>
        <v/>
      </c>
      <c r="BA1658" s="24" t="str">
        <f>IF(AND($BB$1=5,AG1658=5,$BC$1=AH1658),'Data Entry'!D1663,"")</f>
        <v/>
      </c>
      <c r="BB1658" s="24" t="str">
        <f t="shared" si="463"/>
        <v/>
      </c>
      <c r="BC1658" s="24" t="str">
        <f>IF(AND($BB$1=5,AG1658=5,$BC$1=AH1658),'Data Entry'!F1663,"")</f>
        <v/>
      </c>
      <c r="BD1658" s="24" t="str">
        <f t="shared" si="464"/>
        <v/>
      </c>
      <c r="BE1658" s="24" t="str">
        <f>IF(AND($BB$1=5,AG1658=5,$BC$1=AH1658),'Data Entry'!G1663,"")</f>
        <v/>
      </c>
      <c r="BF1658" s="24" t="str">
        <f t="shared" si="465"/>
        <v/>
      </c>
      <c r="BG1658" s="24" t="str">
        <f t="shared" si="466"/>
        <v/>
      </c>
      <c r="BH1658" s="24" t="str">
        <f>IF(AND($BB$1=5,AG1658=5,$BC$1=AH1658),'Data Entry'!E1663,"")</f>
        <v/>
      </c>
      <c r="BI1658" s="24" t="str">
        <f>IF(AND($BB$1=5,AG1658=5,$BC$1=AH1658),'Data Entry'!H1663,"")</f>
        <v/>
      </c>
      <c r="BJ1658" s="24" t="str">
        <f>IF(AND($BB$1=5,AG1658=5,$BC$1=AH1658),'Data Entry'!I1663,"")</f>
        <v/>
      </c>
      <c r="BK1658" s="24" t="str">
        <f t="shared" si="467"/>
        <v/>
      </c>
      <c r="BL1658" s="24" t="str">
        <f t="shared" si="468"/>
        <v/>
      </c>
      <c r="BM1658" s="24" t="str">
        <f t="shared" si="469"/>
        <v/>
      </c>
      <c r="BN1658" s="24" t="str">
        <f t="shared" si="470"/>
        <v/>
      </c>
    </row>
    <row r="1659" spans="1:66">
      <c r="A1659" s="20"/>
      <c r="B1659" s="20"/>
      <c r="C1659" s="20"/>
      <c r="D1659" s="20"/>
      <c r="E1659" s="20"/>
      <c r="F1659" s="20"/>
      <c r="G1659" s="20"/>
      <c r="H1659" s="20"/>
      <c r="I1659" s="20"/>
      <c r="J1659" s="20"/>
      <c r="K1659" s="20"/>
      <c r="L1659" s="20"/>
      <c r="M1659" s="20"/>
      <c r="N1659" s="20"/>
      <c r="O1659" s="20"/>
      <c r="P1659" s="20"/>
      <c r="Q1659" s="20"/>
      <c r="R1659" s="20"/>
      <c r="S1659" s="20"/>
      <c r="T1659" s="20"/>
      <c r="U1659" s="20"/>
      <c r="V1659" s="20"/>
      <c r="W1659" s="20"/>
      <c r="X1659" s="20"/>
      <c r="Y1659" s="20"/>
      <c r="Z1659" s="20"/>
      <c r="AA1659" s="20"/>
      <c r="AB1659" s="20"/>
      <c r="AC1659" s="20"/>
      <c r="AD1659" s="20"/>
      <c r="AE1659" s="27"/>
      <c r="AF1659" t="str">
        <f>IF(AK1659="","",IF(AK1659&gt;0,COUNT($AG$2:AG1659),""))</f>
        <v/>
      </c>
      <c r="AG1659" s="24">
        <f t="shared" si="453"/>
        <v>5</v>
      </c>
      <c r="AH1659" s="24">
        <f>IF(AND($AJ$1=5),'Data Entry'!C1664,"")</f>
        <v>0</v>
      </c>
      <c r="AI1659" s="24">
        <f>IF(AND($AJ$1=5),'Data Entry'!D1664,"")</f>
        <v>0</v>
      </c>
      <c r="AJ1659" s="24" t="str">
        <f t="shared" si="454"/>
        <v/>
      </c>
      <c r="AK1659" s="24">
        <f>IF(AND($AJ$1=5),'Data Entry'!F1664,"")</f>
        <v>0</v>
      </c>
      <c r="AL1659" s="24" t="str">
        <f t="shared" si="455"/>
        <v/>
      </c>
      <c r="AM1659" s="24">
        <f>IF(AND($AJ$1=5),'Data Entry'!G1664,"")</f>
        <v>0</v>
      </c>
      <c r="AN1659" s="24" t="str">
        <f t="shared" si="456"/>
        <v/>
      </c>
      <c r="AO1659" s="24" t="str">
        <f t="shared" si="457"/>
        <v/>
      </c>
      <c r="AP1659" s="24">
        <f>IF(AND($AJ$1=5),'Data Entry'!E1664,"")</f>
        <v>0</v>
      </c>
      <c r="AQ1659" s="24">
        <f>IF(AND($AJ$1=5),'Data Entry'!H1664,"")</f>
        <v>0</v>
      </c>
      <c r="AR1659" s="24">
        <f>IF(AND($AJ$1=5),'Data Entry'!I1664,"")</f>
        <v>0</v>
      </c>
      <c r="AS1659" s="24" t="str">
        <f t="shared" si="458"/>
        <v/>
      </c>
      <c r="AT1659" s="24" t="str">
        <f t="shared" si="459"/>
        <v/>
      </c>
      <c r="AU1659" s="24" t="str">
        <f t="shared" si="460"/>
        <v/>
      </c>
      <c r="AV1659" s="24" t="str">
        <f t="shared" si="461"/>
        <v/>
      </c>
      <c r="AX1659" t="str">
        <f>IF(BC1659="","",IF(BC1659&gt;0,COUNT($AY$2:AY1659),""))</f>
        <v/>
      </c>
      <c r="AY1659" s="24" t="str">
        <f t="shared" si="462"/>
        <v/>
      </c>
      <c r="AZ1659" s="24" t="str">
        <f>IF(AND($BB$1=5,$BC$1=AH1659),'Data Entry'!C1664,"")</f>
        <v/>
      </c>
      <c r="BA1659" s="24" t="str">
        <f>IF(AND($BB$1=5,AG1659=5,$BC$1=AH1659),'Data Entry'!D1664,"")</f>
        <v/>
      </c>
      <c r="BB1659" s="24" t="str">
        <f t="shared" si="463"/>
        <v/>
      </c>
      <c r="BC1659" s="24" t="str">
        <f>IF(AND($BB$1=5,AG1659=5,$BC$1=AH1659),'Data Entry'!F1664,"")</f>
        <v/>
      </c>
      <c r="BD1659" s="24" t="str">
        <f t="shared" si="464"/>
        <v/>
      </c>
      <c r="BE1659" s="24" t="str">
        <f>IF(AND($BB$1=5,AG1659=5,$BC$1=AH1659),'Data Entry'!G1664,"")</f>
        <v/>
      </c>
      <c r="BF1659" s="24" t="str">
        <f t="shared" si="465"/>
        <v/>
      </c>
      <c r="BG1659" s="24" t="str">
        <f t="shared" si="466"/>
        <v/>
      </c>
      <c r="BH1659" s="24" t="str">
        <f>IF(AND($BB$1=5,AG1659=5,$BC$1=AH1659),'Data Entry'!E1664,"")</f>
        <v/>
      </c>
      <c r="BI1659" s="24" t="str">
        <f>IF(AND($BB$1=5,AG1659=5,$BC$1=AH1659),'Data Entry'!H1664,"")</f>
        <v/>
      </c>
      <c r="BJ1659" s="24" t="str">
        <f>IF(AND($BB$1=5,AG1659=5,$BC$1=AH1659),'Data Entry'!I1664,"")</f>
        <v/>
      </c>
      <c r="BK1659" s="24" t="str">
        <f t="shared" si="467"/>
        <v/>
      </c>
      <c r="BL1659" s="24" t="str">
        <f t="shared" si="468"/>
        <v/>
      </c>
      <c r="BM1659" s="24" t="str">
        <f t="shared" si="469"/>
        <v/>
      </c>
      <c r="BN1659" s="24" t="str">
        <f t="shared" si="470"/>
        <v/>
      </c>
    </row>
    <row r="1660" spans="1:66">
      <c r="A1660" s="20"/>
      <c r="B1660" s="20"/>
      <c r="C1660" s="20"/>
      <c r="D1660" s="20"/>
      <c r="E1660" s="20"/>
      <c r="F1660" s="20"/>
      <c r="G1660" s="20"/>
      <c r="H1660" s="20"/>
      <c r="I1660" s="20"/>
      <c r="J1660" s="20"/>
      <c r="K1660" s="20"/>
      <c r="L1660" s="20"/>
      <c r="M1660" s="20"/>
      <c r="N1660" s="20"/>
      <c r="O1660" s="20"/>
      <c r="P1660" s="20"/>
      <c r="Q1660" s="20"/>
      <c r="R1660" s="20"/>
      <c r="S1660" s="20"/>
      <c r="T1660" s="20"/>
      <c r="U1660" s="20"/>
      <c r="V1660" s="20"/>
      <c r="W1660" s="20"/>
      <c r="X1660" s="20"/>
      <c r="Y1660" s="20"/>
      <c r="Z1660" s="20"/>
      <c r="AA1660" s="20"/>
      <c r="AB1660" s="20"/>
      <c r="AC1660" s="20"/>
      <c r="AD1660" s="20"/>
      <c r="AE1660" s="27"/>
      <c r="AF1660" t="str">
        <f>IF(AK1660="","",IF(AK1660&gt;0,COUNT($AG$2:AG1660),""))</f>
        <v/>
      </c>
      <c r="AG1660" s="24">
        <f t="shared" si="453"/>
        <v>5</v>
      </c>
      <c r="AH1660" s="24">
        <f>IF(AND($AJ$1=5),'Data Entry'!C1665,"")</f>
        <v>0</v>
      </c>
      <c r="AI1660" s="24">
        <f>IF(AND($AJ$1=5),'Data Entry'!D1665,"")</f>
        <v>0</v>
      </c>
      <c r="AJ1660" s="24" t="str">
        <f t="shared" si="454"/>
        <v/>
      </c>
      <c r="AK1660" s="24">
        <f>IF(AND($AJ$1=5),'Data Entry'!F1665,"")</f>
        <v>0</v>
      </c>
      <c r="AL1660" s="24" t="str">
        <f t="shared" si="455"/>
        <v/>
      </c>
      <c r="AM1660" s="24">
        <f>IF(AND($AJ$1=5),'Data Entry'!G1665,"")</f>
        <v>0</v>
      </c>
      <c r="AN1660" s="24" t="str">
        <f t="shared" si="456"/>
        <v/>
      </c>
      <c r="AO1660" s="24" t="str">
        <f t="shared" si="457"/>
        <v/>
      </c>
      <c r="AP1660" s="24">
        <f>IF(AND($AJ$1=5),'Data Entry'!E1665,"")</f>
        <v>0</v>
      </c>
      <c r="AQ1660" s="24">
        <f>IF(AND($AJ$1=5),'Data Entry'!H1665,"")</f>
        <v>0</v>
      </c>
      <c r="AR1660" s="24">
        <f>IF(AND($AJ$1=5),'Data Entry'!I1665,"")</f>
        <v>0</v>
      </c>
      <c r="AS1660" s="24" t="str">
        <f t="shared" si="458"/>
        <v/>
      </c>
      <c r="AT1660" s="24" t="str">
        <f t="shared" si="459"/>
        <v/>
      </c>
      <c r="AU1660" s="24" t="str">
        <f t="shared" si="460"/>
        <v/>
      </c>
      <c r="AV1660" s="24" t="str">
        <f t="shared" si="461"/>
        <v/>
      </c>
      <c r="AX1660" t="str">
        <f>IF(BC1660="","",IF(BC1660&gt;0,COUNT($AY$2:AY1660),""))</f>
        <v/>
      </c>
      <c r="AY1660" s="24" t="str">
        <f t="shared" si="462"/>
        <v/>
      </c>
      <c r="AZ1660" s="24" t="str">
        <f>IF(AND($BB$1=5,$BC$1=AH1660),'Data Entry'!C1665,"")</f>
        <v/>
      </c>
      <c r="BA1660" s="24" t="str">
        <f>IF(AND($BB$1=5,AG1660=5,$BC$1=AH1660),'Data Entry'!D1665,"")</f>
        <v/>
      </c>
      <c r="BB1660" s="24" t="str">
        <f t="shared" si="463"/>
        <v/>
      </c>
      <c r="BC1660" s="24" t="str">
        <f>IF(AND($BB$1=5,AG1660=5,$BC$1=AH1660),'Data Entry'!F1665,"")</f>
        <v/>
      </c>
      <c r="BD1660" s="24" t="str">
        <f t="shared" si="464"/>
        <v/>
      </c>
      <c r="BE1660" s="24" t="str">
        <f>IF(AND($BB$1=5,AG1660=5,$BC$1=AH1660),'Data Entry'!G1665,"")</f>
        <v/>
      </c>
      <c r="BF1660" s="24" t="str">
        <f t="shared" si="465"/>
        <v/>
      </c>
      <c r="BG1660" s="24" t="str">
        <f t="shared" si="466"/>
        <v/>
      </c>
      <c r="BH1660" s="24" t="str">
        <f>IF(AND($BB$1=5,AG1660=5,$BC$1=AH1660),'Data Entry'!E1665,"")</f>
        <v/>
      </c>
      <c r="BI1660" s="24" t="str">
        <f>IF(AND($BB$1=5,AG1660=5,$BC$1=AH1660),'Data Entry'!H1665,"")</f>
        <v/>
      </c>
      <c r="BJ1660" s="24" t="str">
        <f>IF(AND($BB$1=5,AG1660=5,$BC$1=AH1660),'Data Entry'!I1665,"")</f>
        <v/>
      </c>
      <c r="BK1660" s="24" t="str">
        <f t="shared" si="467"/>
        <v/>
      </c>
      <c r="BL1660" s="24" t="str">
        <f t="shared" si="468"/>
        <v/>
      </c>
      <c r="BM1660" s="24" t="str">
        <f t="shared" si="469"/>
        <v/>
      </c>
      <c r="BN1660" s="24" t="str">
        <f t="shared" si="470"/>
        <v/>
      </c>
    </row>
    <row r="1661" spans="1:66">
      <c r="A1661" s="20"/>
      <c r="B1661" s="20"/>
      <c r="C1661" s="20"/>
      <c r="D1661" s="20"/>
      <c r="E1661" s="20"/>
      <c r="F1661" s="20"/>
      <c r="G1661" s="20"/>
      <c r="H1661" s="20"/>
      <c r="I1661" s="20"/>
      <c r="J1661" s="20"/>
      <c r="K1661" s="20"/>
      <c r="L1661" s="20"/>
      <c r="M1661" s="20"/>
      <c r="N1661" s="20"/>
      <c r="O1661" s="20"/>
      <c r="P1661" s="20"/>
      <c r="Q1661" s="20"/>
      <c r="R1661" s="20"/>
      <c r="S1661" s="20"/>
      <c r="T1661" s="20"/>
      <c r="U1661" s="20"/>
      <c r="V1661" s="20"/>
      <c r="W1661" s="20"/>
      <c r="X1661" s="20"/>
      <c r="Y1661" s="20"/>
      <c r="Z1661" s="20"/>
      <c r="AA1661" s="20"/>
      <c r="AB1661" s="20"/>
      <c r="AC1661" s="20"/>
      <c r="AD1661" s="20"/>
      <c r="AE1661" s="27"/>
      <c r="AF1661" t="str">
        <f>IF(AK1661="","",IF(AK1661&gt;0,COUNT($AG$2:AG1661),""))</f>
        <v/>
      </c>
      <c r="AG1661" s="24">
        <f t="shared" si="453"/>
        <v>5</v>
      </c>
      <c r="AH1661" s="24">
        <f>IF(AND($AJ$1=5),'Data Entry'!C1666,"")</f>
        <v>0</v>
      </c>
      <c r="AI1661" s="24">
        <f>IF(AND($AJ$1=5),'Data Entry'!D1666,"")</f>
        <v>0</v>
      </c>
      <c r="AJ1661" s="24" t="str">
        <f t="shared" si="454"/>
        <v/>
      </c>
      <c r="AK1661" s="24">
        <f>IF(AND($AJ$1=5),'Data Entry'!F1666,"")</f>
        <v>0</v>
      </c>
      <c r="AL1661" s="24" t="str">
        <f t="shared" si="455"/>
        <v/>
      </c>
      <c r="AM1661" s="24">
        <f>IF(AND($AJ$1=5),'Data Entry'!G1666,"")</f>
        <v>0</v>
      </c>
      <c r="AN1661" s="24" t="str">
        <f t="shared" si="456"/>
        <v/>
      </c>
      <c r="AO1661" s="24" t="str">
        <f t="shared" si="457"/>
        <v/>
      </c>
      <c r="AP1661" s="24">
        <f>IF(AND($AJ$1=5),'Data Entry'!E1666,"")</f>
        <v>0</v>
      </c>
      <c r="AQ1661" s="24">
        <f>IF(AND($AJ$1=5),'Data Entry'!H1666,"")</f>
        <v>0</v>
      </c>
      <c r="AR1661" s="24">
        <f>IF(AND($AJ$1=5),'Data Entry'!I1666,"")</f>
        <v>0</v>
      </c>
      <c r="AS1661" s="24" t="str">
        <f t="shared" si="458"/>
        <v/>
      </c>
      <c r="AT1661" s="24" t="str">
        <f t="shared" si="459"/>
        <v/>
      </c>
      <c r="AU1661" s="24" t="str">
        <f t="shared" si="460"/>
        <v/>
      </c>
      <c r="AV1661" s="24" t="str">
        <f t="shared" si="461"/>
        <v/>
      </c>
      <c r="AX1661" t="str">
        <f>IF(BC1661="","",IF(BC1661&gt;0,COUNT($AY$2:AY1661),""))</f>
        <v/>
      </c>
      <c r="AY1661" s="24" t="str">
        <f t="shared" si="462"/>
        <v/>
      </c>
      <c r="AZ1661" s="24" t="str">
        <f>IF(AND($BB$1=5,$BC$1=AH1661),'Data Entry'!C1666,"")</f>
        <v/>
      </c>
      <c r="BA1661" s="24" t="str">
        <f>IF(AND($BB$1=5,AG1661=5,$BC$1=AH1661),'Data Entry'!D1666,"")</f>
        <v/>
      </c>
      <c r="BB1661" s="24" t="str">
        <f t="shared" si="463"/>
        <v/>
      </c>
      <c r="BC1661" s="24" t="str">
        <f>IF(AND($BB$1=5,AG1661=5,$BC$1=AH1661),'Data Entry'!F1666,"")</f>
        <v/>
      </c>
      <c r="BD1661" s="24" t="str">
        <f t="shared" si="464"/>
        <v/>
      </c>
      <c r="BE1661" s="24" t="str">
        <f>IF(AND($BB$1=5,AG1661=5,$BC$1=AH1661),'Data Entry'!G1666,"")</f>
        <v/>
      </c>
      <c r="BF1661" s="24" t="str">
        <f t="shared" si="465"/>
        <v/>
      </c>
      <c r="BG1661" s="24" t="str">
        <f t="shared" si="466"/>
        <v/>
      </c>
      <c r="BH1661" s="24" t="str">
        <f>IF(AND($BB$1=5,AG1661=5,$BC$1=AH1661),'Data Entry'!E1666,"")</f>
        <v/>
      </c>
      <c r="BI1661" s="24" t="str">
        <f>IF(AND($BB$1=5,AG1661=5,$BC$1=AH1661),'Data Entry'!H1666,"")</f>
        <v/>
      </c>
      <c r="BJ1661" s="24" t="str">
        <f>IF(AND($BB$1=5,AG1661=5,$BC$1=AH1661),'Data Entry'!I1666,"")</f>
        <v/>
      </c>
      <c r="BK1661" s="24" t="str">
        <f t="shared" si="467"/>
        <v/>
      </c>
      <c r="BL1661" s="24" t="str">
        <f t="shared" si="468"/>
        <v/>
      </c>
      <c r="BM1661" s="24" t="str">
        <f t="shared" si="469"/>
        <v/>
      </c>
      <c r="BN1661" s="24" t="str">
        <f t="shared" si="470"/>
        <v/>
      </c>
    </row>
    <row r="1662" spans="1:66">
      <c r="A1662" s="20"/>
      <c r="B1662" s="20"/>
      <c r="C1662" s="20"/>
      <c r="D1662" s="20"/>
      <c r="E1662" s="20"/>
      <c r="F1662" s="20"/>
      <c r="G1662" s="20"/>
      <c r="H1662" s="20"/>
      <c r="I1662" s="20"/>
      <c r="J1662" s="20"/>
      <c r="K1662" s="20"/>
      <c r="L1662" s="20"/>
      <c r="M1662" s="20"/>
      <c r="N1662" s="20"/>
      <c r="O1662" s="20"/>
      <c r="P1662" s="20"/>
      <c r="Q1662" s="20"/>
      <c r="R1662" s="20"/>
      <c r="S1662" s="20"/>
      <c r="T1662" s="20"/>
      <c r="U1662" s="20"/>
      <c r="V1662" s="20"/>
      <c r="W1662" s="20"/>
      <c r="X1662" s="20"/>
      <c r="Y1662" s="20"/>
      <c r="Z1662" s="20"/>
      <c r="AA1662" s="20"/>
      <c r="AB1662" s="20"/>
      <c r="AC1662" s="20"/>
      <c r="AD1662" s="20"/>
      <c r="AE1662" s="27"/>
      <c r="AF1662" t="str">
        <f>IF(AK1662="","",IF(AK1662&gt;0,COUNT($AG$2:AG1662),""))</f>
        <v/>
      </c>
      <c r="AG1662" s="24">
        <f t="shared" si="453"/>
        <v>5</v>
      </c>
      <c r="AH1662" s="24">
        <f>IF(AND($AJ$1=5),'Data Entry'!C1667,"")</f>
        <v>0</v>
      </c>
      <c r="AI1662" s="24">
        <f>IF(AND($AJ$1=5),'Data Entry'!D1667,"")</f>
        <v>0</v>
      </c>
      <c r="AJ1662" s="24" t="str">
        <f t="shared" si="454"/>
        <v/>
      </c>
      <c r="AK1662" s="24">
        <f>IF(AND($AJ$1=5),'Data Entry'!F1667,"")</f>
        <v>0</v>
      </c>
      <c r="AL1662" s="24" t="str">
        <f t="shared" si="455"/>
        <v/>
      </c>
      <c r="AM1662" s="24">
        <f>IF(AND($AJ$1=5),'Data Entry'!G1667,"")</f>
        <v>0</v>
      </c>
      <c r="AN1662" s="24" t="str">
        <f t="shared" si="456"/>
        <v/>
      </c>
      <c r="AO1662" s="24" t="str">
        <f t="shared" si="457"/>
        <v/>
      </c>
      <c r="AP1662" s="24">
        <f>IF(AND($AJ$1=5),'Data Entry'!E1667,"")</f>
        <v>0</v>
      </c>
      <c r="AQ1662" s="24">
        <f>IF(AND($AJ$1=5),'Data Entry'!H1667,"")</f>
        <v>0</v>
      </c>
      <c r="AR1662" s="24">
        <f>IF(AND($AJ$1=5),'Data Entry'!I1667,"")</f>
        <v>0</v>
      </c>
      <c r="AS1662" s="24" t="str">
        <f t="shared" si="458"/>
        <v/>
      </c>
      <c r="AT1662" s="24" t="str">
        <f t="shared" si="459"/>
        <v/>
      </c>
      <c r="AU1662" s="24" t="str">
        <f t="shared" si="460"/>
        <v/>
      </c>
      <c r="AV1662" s="24" t="str">
        <f t="shared" si="461"/>
        <v/>
      </c>
      <c r="AX1662" t="str">
        <f>IF(BC1662="","",IF(BC1662&gt;0,COUNT($AY$2:AY1662),""))</f>
        <v/>
      </c>
      <c r="AY1662" s="24" t="str">
        <f t="shared" si="462"/>
        <v/>
      </c>
      <c r="AZ1662" s="24" t="str">
        <f>IF(AND($BB$1=5,$BC$1=AH1662),'Data Entry'!C1667,"")</f>
        <v/>
      </c>
      <c r="BA1662" s="24" t="str">
        <f>IF(AND($BB$1=5,AG1662=5,$BC$1=AH1662),'Data Entry'!D1667,"")</f>
        <v/>
      </c>
      <c r="BB1662" s="24" t="str">
        <f t="shared" si="463"/>
        <v/>
      </c>
      <c r="BC1662" s="24" t="str">
        <f>IF(AND($BB$1=5,AG1662=5,$BC$1=AH1662),'Data Entry'!F1667,"")</f>
        <v/>
      </c>
      <c r="BD1662" s="24" t="str">
        <f t="shared" si="464"/>
        <v/>
      </c>
      <c r="BE1662" s="24" t="str">
        <f>IF(AND($BB$1=5,AG1662=5,$BC$1=AH1662),'Data Entry'!G1667,"")</f>
        <v/>
      </c>
      <c r="BF1662" s="24" t="str">
        <f t="shared" si="465"/>
        <v/>
      </c>
      <c r="BG1662" s="24" t="str">
        <f t="shared" si="466"/>
        <v/>
      </c>
      <c r="BH1662" s="24" t="str">
        <f>IF(AND($BB$1=5,AG1662=5,$BC$1=AH1662),'Data Entry'!E1667,"")</f>
        <v/>
      </c>
      <c r="BI1662" s="24" t="str">
        <f>IF(AND($BB$1=5,AG1662=5,$BC$1=AH1662),'Data Entry'!H1667,"")</f>
        <v/>
      </c>
      <c r="BJ1662" s="24" t="str">
        <f>IF(AND($BB$1=5,AG1662=5,$BC$1=AH1662),'Data Entry'!I1667,"")</f>
        <v/>
      </c>
      <c r="BK1662" s="24" t="str">
        <f t="shared" si="467"/>
        <v/>
      </c>
      <c r="BL1662" s="24" t="str">
        <f t="shared" si="468"/>
        <v/>
      </c>
      <c r="BM1662" s="24" t="str">
        <f t="shared" si="469"/>
        <v/>
      </c>
      <c r="BN1662" s="24" t="str">
        <f t="shared" si="470"/>
        <v/>
      </c>
    </row>
    <row r="1663" spans="1:66">
      <c r="A1663" s="20"/>
      <c r="B1663" s="20"/>
      <c r="C1663" s="20"/>
      <c r="D1663" s="20"/>
      <c r="E1663" s="20"/>
      <c r="F1663" s="20"/>
      <c r="G1663" s="20"/>
      <c r="H1663" s="20"/>
      <c r="I1663" s="20"/>
      <c r="J1663" s="20"/>
      <c r="K1663" s="20"/>
      <c r="L1663" s="20"/>
      <c r="M1663" s="20"/>
      <c r="N1663" s="20"/>
      <c r="O1663" s="20"/>
      <c r="P1663" s="20"/>
      <c r="Q1663" s="20"/>
      <c r="R1663" s="20"/>
      <c r="S1663" s="20"/>
      <c r="T1663" s="20"/>
      <c r="U1663" s="20"/>
      <c r="V1663" s="20"/>
      <c r="W1663" s="20"/>
      <c r="X1663" s="20"/>
      <c r="Y1663" s="20"/>
      <c r="Z1663" s="20"/>
      <c r="AA1663" s="20"/>
      <c r="AB1663" s="20"/>
      <c r="AC1663" s="20"/>
      <c r="AD1663" s="20"/>
      <c r="AE1663" s="27"/>
      <c r="AF1663" t="str">
        <f>IF(AK1663="","",IF(AK1663&gt;0,COUNT($AG$2:AG1663),""))</f>
        <v/>
      </c>
      <c r="AG1663" s="24">
        <f t="shared" si="453"/>
        <v>5</v>
      </c>
      <c r="AH1663" s="24">
        <f>IF(AND($AJ$1=5),'Data Entry'!C1668,"")</f>
        <v>0</v>
      </c>
      <c r="AI1663" s="24">
        <f>IF(AND($AJ$1=5),'Data Entry'!D1668,"")</f>
        <v>0</v>
      </c>
      <c r="AJ1663" s="24" t="str">
        <f t="shared" si="454"/>
        <v/>
      </c>
      <c r="AK1663" s="24">
        <f>IF(AND($AJ$1=5),'Data Entry'!F1668,"")</f>
        <v>0</v>
      </c>
      <c r="AL1663" s="24" t="str">
        <f t="shared" si="455"/>
        <v/>
      </c>
      <c r="AM1663" s="24">
        <f>IF(AND($AJ$1=5),'Data Entry'!G1668,"")</f>
        <v>0</v>
      </c>
      <c r="AN1663" s="24" t="str">
        <f t="shared" si="456"/>
        <v/>
      </c>
      <c r="AO1663" s="24" t="str">
        <f t="shared" si="457"/>
        <v/>
      </c>
      <c r="AP1663" s="24">
        <f>IF(AND($AJ$1=5),'Data Entry'!E1668,"")</f>
        <v>0</v>
      </c>
      <c r="AQ1663" s="24">
        <f>IF(AND($AJ$1=5),'Data Entry'!H1668,"")</f>
        <v>0</v>
      </c>
      <c r="AR1663" s="24">
        <f>IF(AND($AJ$1=5),'Data Entry'!I1668,"")</f>
        <v>0</v>
      </c>
      <c r="AS1663" s="24" t="str">
        <f t="shared" si="458"/>
        <v/>
      </c>
      <c r="AT1663" s="24" t="str">
        <f t="shared" si="459"/>
        <v/>
      </c>
      <c r="AU1663" s="24" t="str">
        <f t="shared" si="460"/>
        <v/>
      </c>
      <c r="AV1663" s="24" t="str">
        <f t="shared" si="461"/>
        <v/>
      </c>
      <c r="AX1663" t="str">
        <f>IF(BC1663="","",IF(BC1663&gt;0,COUNT($AY$2:AY1663),""))</f>
        <v/>
      </c>
      <c r="AY1663" s="24" t="str">
        <f t="shared" si="462"/>
        <v/>
      </c>
      <c r="AZ1663" s="24" t="str">
        <f>IF(AND($BB$1=5,$BC$1=AH1663),'Data Entry'!C1668,"")</f>
        <v/>
      </c>
      <c r="BA1663" s="24" t="str">
        <f>IF(AND($BB$1=5,AG1663=5,$BC$1=AH1663),'Data Entry'!D1668,"")</f>
        <v/>
      </c>
      <c r="BB1663" s="24" t="str">
        <f t="shared" si="463"/>
        <v/>
      </c>
      <c r="BC1663" s="24" t="str">
        <f>IF(AND($BB$1=5,AG1663=5,$BC$1=AH1663),'Data Entry'!F1668,"")</f>
        <v/>
      </c>
      <c r="BD1663" s="24" t="str">
        <f t="shared" si="464"/>
        <v/>
      </c>
      <c r="BE1663" s="24" t="str">
        <f>IF(AND($BB$1=5,AG1663=5,$BC$1=AH1663),'Data Entry'!G1668,"")</f>
        <v/>
      </c>
      <c r="BF1663" s="24" t="str">
        <f t="shared" si="465"/>
        <v/>
      </c>
      <c r="BG1663" s="24" t="str">
        <f t="shared" si="466"/>
        <v/>
      </c>
      <c r="BH1663" s="24" t="str">
        <f>IF(AND($BB$1=5,AG1663=5,$BC$1=AH1663),'Data Entry'!E1668,"")</f>
        <v/>
      </c>
      <c r="BI1663" s="24" t="str">
        <f>IF(AND($BB$1=5,AG1663=5,$BC$1=AH1663),'Data Entry'!H1668,"")</f>
        <v/>
      </c>
      <c r="BJ1663" s="24" t="str">
        <f>IF(AND($BB$1=5,AG1663=5,$BC$1=AH1663),'Data Entry'!I1668,"")</f>
        <v/>
      </c>
      <c r="BK1663" s="24" t="str">
        <f t="shared" si="467"/>
        <v/>
      </c>
      <c r="BL1663" s="24" t="str">
        <f t="shared" si="468"/>
        <v/>
      </c>
      <c r="BM1663" s="24" t="str">
        <f t="shared" si="469"/>
        <v/>
      </c>
      <c r="BN1663" s="24" t="str">
        <f t="shared" si="470"/>
        <v/>
      </c>
    </row>
    <row r="1664" spans="1:66">
      <c r="A1664" s="20"/>
      <c r="B1664" s="20"/>
      <c r="C1664" s="20"/>
      <c r="D1664" s="20"/>
      <c r="E1664" s="20"/>
      <c r="F1664" s="20"/>
      <c r="G1664" s="20"/>
      <c r="H1664" s="20"/>
      <c r="I1664" s="20"/>
      <c r="J1664" s="20"/>
      <c r="K1664" s="20"/>
      <c r="L1664" s="20"/>
      <c r="M1664" s="20"/>
      <c r="N1664" s="20"/>
      <c r="O1664" s="20"/>
      <c r="P1664" s="20"/>
      <c r="Q1664" s="20"/>
      <c r="R1664" s="20"/>
      <c r="S1664" s="20"/>
      <c r="T1664" s="20"/>
      <c r="U1664" s="20"/>
      <c r="V1664" s="20"/>
      <c r="W1664" s="20"/>
      <c r="X1664" s="20"/>
      <c r="Y1664" s="20"/>
      <c r="Z1664" s="20"/>
      <c r="AA1664" s="20"/>
      <c r="AB1664" s="20"/>
      <c r="AC1664" s="20"/>
      <c r="AD1664" s="20"/>
      <c r="AE1664" s="27"/>
      <c r="AF1664" t="str">
        <f>IF(AK1664="","",IF(AK1664&gt;0,COUNT($AG$2:AG1664),""))</f>
        <v/>
      </c>
      <c r="AG1664" s="24">
        <f t="shared" si="453"/>
        <v>5</v>
      </c>
      <c r="AH1664" s="24">
        <f>IF(AND($AJ$1=5),'Data Entry'!C1669,"")</f>
        <v>0</v>
      </c>
      <c r="AI1664" s="24">
        <f>IF(AND($AJ$1=5),'Data Entry'!D1669,"")</f>
        <v>0</v>
      </c>
      <c r="AJ1664" s="24" t="str">
        <f t="shared" si="454"/>
        <v/>
      </c>
      <c r="AK1664" s="24">
        <f>IF(AND($AJ$1=5),'Data Entry'!F1669,"")</f>
        <v>0</v>
      </c>
      <c r="AL1664" s="24" t="str">
        <f t="shared" si="455"/>
        <v/>
      </c>
      <c r="AM1664" s="24">
        <f>IF(AND($AJ$1=5),'Data Entry'!G1669,"")</f>
        <v>0</v>
      </c>
      <c r="AN1664" s="24" t="str">
        <f t="shared" si="456"/>
        <v/>
      </c>
      <c r="AO1664" s="24" t="str">
        <f t="shared" si="457"/>
        <v/>
      </c>
      <c r="AP1664" s="24">
        <f>IF(AND($AJ$1=5),'Data Entry'!E1669,"")</f>
        <v>0</v>
      </c>
      <c r="AQ1664" s="24">
        <f>IF(AND($AJ$1=5),'Data Entry'!H1669,"")</f>
        <v>0</v>
      </c>
      <c r="AR1664" s="24">
        <f>IF(AND($AJ$1=5),'Data Entry'!I1669,"")</f>
        <v>0</v>
      </c>
      <c r="AS1664" s="24" t="str">
        <f t="shared" si="458"/>
        <v/>
      </c>
      <c r="AT1664" s="24" t="str">
        <f t="shared" si="459"/>
        <v/>
      </c>
      <c r="AU1664" s="24" t="str">
        <f t="shared" si="460"/>
        <v/>
      </c>
      <c r="AV1664" s="24" t="str">
        <f t="shared" si="461"/>
        <v/>
      </c>
      <c r="AX1664" t="str">
        <f>IF(BC1664="","",IF(BC1664&gt;0,COUNT($AY$2:AY1664),""))</f>
        <v/>
      </c>
      <c r="AY1664" s="24" t="str">
        <f t="shared" si="462"/>
        <v/>
      </c>
      <c r="AZ1664" s="24" t="str">
        <f>IF(AND($BB$1=5,$BC$1=AH1664),'Data Entry'!C1669,"")</f>
        <v/>
      </c>
      <c r="BA1664" s="24" t="str">
        <f>IF(AND($BB$1=5,AG1664=5,$BC$1=AH1664),'Data Entry'!D1669,"")</f>
        <v/>
      </c>
      <c r="BB1664" s="24" t="str">
        <f t="shared" si="463"/>
        <v/>
      </c>
      <c r="BC1664" s="24" t="str">
        <f>IF(AND($BB$1=5,AG1664=5,$BC$1=AH1664),'Data Entry'!F1669,"")</f>
        <v/>
      </c>
      <c r="BD1664" s="24" t="str">
        <f t="shared" si="464"/>
        <v/>
      </c>
      <c r="BE1664" s="24" t="str">
        <f>IF(AND($BB$1=5,AG1664=5,$BC$1=AH1664),'Data Entry'!G1669,"")</f>
        <v/>
      </c>
      <c r="BF1664" s="24" t="str">
        <f t="shared" si="465"/>
        <v/>
      </c>
      <c r="BG1664" s="24" t="str">
        <f t="shared" si="466"/>
        <v/>
      </c>
      <c r="BH1664" s="24" t="str">
        <f>IF(AND($BB$1=5,AG1664=5,$BC$1=AH1664),'Data Entry'!E1669,"")</f>
        <v/>
      </c>
      <c r="BI1664" s="24" t="str">
        <f>IF(AND($BB$1=5,AG1664=5,$BC$1=AH1664),'Data Entry'!H1669,"")</f>
        <v/>
      </c>
      <c r="BJ1664" s="24" t="str">
        <f>IF(AND($BB$1=5,AG1664=5,$BC$1=AH1664),'Data Entry'!I1669,"")</f>
        <v/>
      </c>
      <c r="BK1664" s="24" t="str">
        <f t="shared" si="467"/>
        <v/>
      </c>
      <c r="BL1664" s="24" t="str">
        <f t="shared" si="468"/>
        <v/>
      </c>
      <c r="BM1664" s="24" t="str">
        <f t="shared" si="469"/>
        <v/>
      </c>
      <c r="BN1664" s="24" t="str">
        <f t="shared" si="470"/>
        <v/>
      </c>
    </row>
    <row r="1665" spans="1:66">
      <c r="A1665" s="20"/>
      <c r="B1665" s="20"/>
      <c r="C1665" s="20"/>
      <c r="D1665" s="20"/>
      <c r="E1665" s="20"/>
      <c r="F1665" s="20"/>
      <c r="G1665" s="20"/>
      <c r="H1665" s="20"/>
      <c r="I1665" s="20"/>
      <c r="J1665" s="20"/>
      <c r="K1665" s="20"/>
      <c r="L1665" s="20"/>
      <c r="M1665" s="20"/>
      <c r="N1665" s="20"/>
      <c r="O1665" s="20"/>
      <c r="P1665" s="20"/>
      <c r="Q1665" s="20"/>
      <c r="R1665" s="20"/>
      <c r="S1665" s="20"/>
      <c r="T1665" s="20"/>
      <c r="U1665" s="20"/>
      <c r="V1665" s="20"/>
      <c r="W1665" s="20"/>
      <c r="X1665" s="20"/>
      <c r="Y1665" s="20"/>
      <c r="Z1665" s="20"/>
      <c r="AA1665" s="20"/>
      <c r="AB1665" s="20"/>
      <c r="AC1665" s="20"/>
      <c r="AD1665" s="20"/>
      <c r="AE1665" s="27"/>
      <c r="AF1665" t="str">
        <f>IF(AK1665="","",IF(AK1665&gt;0,COUNT($AG$2:AG1665),""))</f>
        <v/>
      </c>
      <c r="AG1665" s="24">
        <f t="shared" si="453"/>
        <v>5</v>
      </c>
      <c r="AH1665" s="24">
        <f>IF(AND($AJ$1=5),'Data Entry'!C1670,"")</f>
        <v>0</v>
      </c>
      <c r="AI1665" s="24">
        <f>IF(AND($AJ$1=5),'Data Entry'!D1670,"")</f>
        <v>0</v>
      </c>
      <c r="AJ1665" s="24" t="str">
        <f t="shared" si="454"/>
        <v/>
      </c>
      <c r="AK1665" s="24">
        <f>IF(AND($AJ$1=5),'Data Entry'!F1670,"")</f>
        <v>0</v>
      </c>
      <c r="AL1665" s="24" t="str">
        <f t="shared" si="455"/>
        <v/>
      </c>
      <c r="AM1665" s="24">
        <f>IF(AND($AJ$1=5),'Data Entry'!G1670,"")</f>
        <v>0</v>
      </c>
      <c r="AN1665" s="24" t="str">
        <f t="shared" si="456"/>
        <v/>
      </c>
      <c r="AO1665" s="24" t="str">
        <f t="shared" si="457"/>
        <v/>
      </c>
      <c r="AP1665" s="24">
        <f>IF(AND($AJ$1=5),'Data Entry'!E1670,"")</f>
        <v>0</v>
      </c>
      <c r="AQ1665" s="24">
        <f>IF(AND($AJ$1=5),'Data Entry'!H1670,"")</f>
        <v>0</v>
      </c>
      <c r="AR1665" s="24">
        <f>IF(AND($AJ$1=5),'Data Entry'!I1670,"")</f>
        <v>0</v>
      </c>
      <c r="AS1665" s="24" t="str">
        <f t="shared" si="458"/>
        <v/>
      </c>
      <c r="AT1665" s="24" t="str">
        <f t="shared" si="459"/>
        <v/>
      </c>
      <c r="AU1665" s="24" t="str">
        <f t="shared" si="460"/>
        <v/>
      </c>
      <c r="AV1665" s="24" t="str">
        <f t="shared" si="461"/>
        <v/>
      </c>
      <c r="AX1665" t="str">
        <f>IF(BC1665="","",IF(BC1665&gt;0,COUNT($AY$2:AY1665),""))</f>
        <v/>
      </c>
      <c r="AY1665" s="24" t="str">
        <f t="shared" si="462"/>
        <v/>
      </c>
      <c r="AZ1665" s="24" t="str">
        <f>IF(AND($BB$1=5,$BC$1=AH1665),'Data Entry'!C1670,"")</f>
        <v/>
      </c>
      <c r="BA1665" s="24" t="str">
        <f>IF(AND($BB$1=5,AG1665=5,$BC$1=AH1665),'Data Entry'!D1670,"")</f>
        <v/>
      </c>
      <c r="BB1665" s="24" t="str">
        <f t="shared" si="463"/>
        <v/>
      </c>
      <c r="BC1665" s="24" t="str">
        <f>IF(AND($BB$1=5,AG1665=5,$BC$1=AH1665),'Data Entry'!F1670,"")</f>
        <v/>
      </c>
      <c r="BD1665" s="24" t="str">
        <f t="shared" si="464"/>
        <v/>
      </c>
      <c r="BE1665" s="24" t="str">
        <f>IF(AND($BB$1=5,AG1665=5,$BC$1=AH1665),'Data Entry'!G1670,"")</f>
        <v/>
      </c>
      <c r="BF1665" s="24" t="str">
        <f t="shared" si="465"/>
        <v/>
      </c>
      <c r="BG1665" s="24" t="str">
        <f t="shared" si="466"/>
        <v/>
      </c>
      <c r="BH1665" s="24" t="str">
        <f>IF(AND($BB$1=5,AG1665=5,$BC$1=AH1665),'Data Entry'!E1670,"")</f>
        <v/>
      </c>
      <c r="BI1665" s="24" t="str">
        <f>IF(AND($BB$1=5,AG1665=5,$BC$1=AH1665),'Data Entry'!H1670,"")</f>
        <v/>
      </c>
      <c r="BJ1665" s="24" t="str">
        <f>IF(AND($BB$1=5,AG1665=5,$BC$1=AH1665),'Data Entry'!I1670,"")</f>
        <v/>
      </c>
      <c r="BK1665" s="24" t="str">
        <f t="shared" si="467"/>
        <v/>
      </c>
      <c r="BL1665" s="24" t="str">
        <f t="shared" si="468"/>
        <v/>
      </c>
      <c r="BM1665" s="24" t="str">
        <f t="shared" si="469"/>
        <v/>
      </c>
      <c r="BN1665" s="24" t="str">
        <f t="shared" si="470"/>
        <v/>
      </c>
    </row>
    <row r="1666" spans="1:66">
      <c r="A1666" s="20"/>
      <c r="B1666" s="20"/>
      <c r="C1666" s="20"/>
      <c r="D1666" s="20"/>
      <c r="E1666" s="20"/>
      <c r="F1666" s="20"/>
      <c r="G1666" s="20"/>
      <c r="H1666" s="20"/>
      <c r="I1666" s="20"/>
      <c r="J1666" s="20"/>
      <c r="K1666" s="20"/>
      <c r="L1666" s="20"/>
      <c r="M1666" s="20"/>
      <c r="N1666" s="20"/>
      <c r="O1666" s="20"/>
      <c r="P1666" s="20"/>
      <c r="Q1666" s="20"/>
      <c r="R1666" s="20"/>
      <c r="S1666" s="20"/>
      <c r="T1666" s="20"/>
      <c r="U1666" s="20"/>
      <c r="V1666" s="20"/>
      <c r="W1666" s="20"/>
      <c r="X1666" s="20"/>
      <c r="Y1666" s="20"/>
      <c r="Z1666" s="20"/>
      <c r="AA1666" s="20"/>
      <c r="AB1666" s="20"/>
      <c r="AC1666" s="20"/>
      <c r="AD1666" s="20"/>
      <c r="AE1666" s="27"/>
      <c r="AF1666" t="str">
        <f>IF(AK1666="","",IF(AK1666&gt;0,COUNT($AG$2:AG1666),""))</f>
        <v/>
      </c>
      <c r="AG1666" s="24">
        <f t="shared" si="453"/>
        <v>5</v>
      </c>
      <c r="AH1666" s="24">
        <f>IF(AND($AJ$1=5),'Data Entry'!C1671,"")</f>
        <v>0</v>
      </c>
      <c r="AI1666" s="24">
        <f>IF(AND($AJ$1=5),'Data Entry'!D1671,"")</f>
        <v>0</v>
      </c>
      <c r="AJ1666" s="24" t="str">
        <f t="shared" si="454"/>
        <v/>
      </c>
      <c r="AK1666" s="24">
        <f>IF(AND($AJ$1=5),'Data Entry'!F1671,"")</f>
        <v>0</v>
      </c>
      <c r="AL1666" s="24" t="str">
        <f t="shared" si="455"/>
        <v/>
      </c>
      <c r="AM1666" s="24">
        <f>IF(AND($AJ$1=5),'Data Entry'!G1671,"")</f>
        <v>0</v>
      </c>
      <c r="AN1666" s="24" t="str">
        <f t="shared" si="456"/>
        <v/>
      </c>
      <c r="AO1666" s="24" t="str">
        <f t="shared" si="457"/>
        <v/>
      </c>
      <c r="AP1666" s="24">
        <f>IF(AND($AJ$1=5),'Data Entry'!E1671,"")</f>
        <v>0</v>
      </c>
      <c r="AQ1666" s="24">
        <f>IF(AND($AJ$1=5),'Data Entry'!H1671,"")</f>
        <v>0</v>
      </c>
      <c r="AR1666" s="24">
        <f>IF(AND($AJ$1=5),'Data Entry'!I1671,"")</f>
        <v>0</v>
      </c>
      <c r="AS1666" s="24" t="str">
        <f t="shared" si="458"/>
        <v/>
      </c>
      <c r="AT1666" s="24" t="str">
        <f t="shared" si="459"/>
        <v/>
      </c>
      <c r="AU1666" s="24" t="str">
        <f t="shared" si="460"/>
        <v/>
      </c>
      <c r="AV1666" s="24" t="str">
        <f t="shared" si="461"/>
        <v/>
      </c>
      <c r="AX1666" t="str">
        <f>IF(BC1666="","",IF(BC1666&gt;0,COUNT($AY$2:AY1666),""))</f>
        <v/>
      </c>
      <c r="AY1666" s="24" t="str">
        <f t="shared" si="462"/>
        <v/>
      </c>
      <c r="AZ1666" s="24" t="str">
        <f>IF(AND($BB$1=5,$BC$1=AH1666),'Data Entry'!C1671,"")</f>
        <v/>
      </c>
      <c r="BA1666" s="24" t="str">
        <f>IF(AND($BB$1=5,AG1666=5,$BC$1=AH1666),'Data Entry'!D1671,"")</f>
        <v/>
      </c>
      <c r="BB1666" s="24" t="str">
        <f t="shared" si="463"/>
        <v/>
      </c>
      <c r="BC1666" s="24" t="str">
        <f>IF(AND($BB$1=5,AG1666=5,$BC$1=AH1666),'Data Entry'!F1671,"")</f>
        <v/>
      </c>
      <c r="BD1666" s="24" t="str">
        <f t="shared" si="464"/>
        <v/>
      </c>
      <c r="BE1666" s="24" t="str">
        <f>IF(AND($BB$1=5,AG1666=5,$BC$1=AH1666),'Data Entry'!G1671,"")</f>
        <v/>
      </c>
      <c r="BF1666" s="24" t="str">
        <f t="shared" si="465"/>
        <v/>
      </c>
      <c r="BG1666" s="24" t="str">
        <f t="shared" si="466"/>
        <v/>
      </c>
      <c r="BH1666" s="24" t="str">
        <f>IF(AND($BB$1=5,AG1666=5,$BC$1=AH1666),'Data Entry'!E1671,"")</f>
        <v/>
      </c>
      <c r="BI1666" s="24" t="str">
        <f>IF(AND($BB$1=5,AG1666=5,$BC$1=AH1666),'Data Entry'!H1671,"")</f>
        <v/>
      </c>
      <c r="BJ1666" s="24" t="str">
        <f>IF(AND($BB$1=5,AG1666=5,$BC$1=AH1666),'Data Entry'!I1671,"")</f>
        <v/>
      </c>
      <c r="BK1666" s="24" t="str">
        <f t="shared" si="467"/>
        <v/>
      </c>
      <c r="BL1666" s="24" t="str">
        <f t="shared" si="468"/>
        <v/>
      </c>
      <c r="BM1666" s="24" t="str">
        <f t="shared" si="469"/>
        <v/>
      </c>
      <c r="BN1666" s="24" t="str">
        <f t="shared" si="470"/>
        <v/>
      </c>
    </row>
    <row r="1667" spans="1:66">
      <c r="A1667" s="20"/>
      <c r="B1667" s="20"/>
      <c r="C1667" s="20"/>
      <c r="D1667" s="20"/>
      <c r="E1667" s="20"/>
      <c r="F1667" s="20"/>
      <c r="G1667" s="20"/>
      <c r="H1667" s="20"/>
      <c r="I1667" s="20"/>
      <c r="J1667" s="20"/>
      <c r="K1667" s="20"/>
      <c r="L1667" s="20"/>
      <c r="M1667" s="20"/>
      <c r="N1667" s="20"/>
      <c r="O1667" s="20"/>
      <c r="P1667" s="20"/>
      <c r="Q1667" s="20"/>
      <c r="R1667" s="20"/>
      <c r="S1667" s="20"/>
      <c r="T1667" s="20"/>
      <c r="U1667" s="20"/>
      <c r="V1667" s="20"/>
      <c r="W1667" s="20"/>
      <c r="X1667" s="20"/>
      <c r="Y1667" s="20"/>
      <c r="Z1667" s="20"/>
      <c r="AA1667" s="20"/>
      <c r="AB1667" s="20"/>
      <c r="AC1667" s="20"/>
      <c r="AD1667" s="20"/>
      <c r="AE1667" s="27"/>
      <c r="AF1667" t="str">
        <f>IF(AK1667="","",IF(AK1667&gt;0,COUNT($AG$2:AG1667),""))</f>
        <v/>
      </c>
      <c r="AG1667" s="24">
        <f t="shared" ref="AG1667:AG1730" si="471">IF(AND($AJ$1=5),$AJ$1,"")</f>
        <v>5</v>
      </c>
      <c r="AH1667" s="24">
        <f>IF(AND($AJ$1=5),'Data Entry'!C1672,"")</f>
        <v>0</v>
      </c>
      <c r="AI1667" s="24">
        <f>IF(AND($AJ$1=5),'Data Entry'!D1672,"")</f>
        <v>0</v>
      </c>
      <c r="AJ1667" s="24" t="str">
        <f t="shared" ref="AJ1667:AJ1730" si="472">IF(AND($AJ$1=5,$A1667=5),D1667,"")</f>
        <v/>
      </c>
      <c r="AK1667" s="24">
        <f>IF(AND($AJ$1=5),'Data Entry'!F1672,"")</f>
        <v>0</v>
      </c>
      <c r="AL1667" s="24" t="str">
        <f t="shared" ref="AL1667:AL1730" si="473">IF(AND($AJ$1=5,$A1667=5),F1667,"")</f>
        <v/>
      </c>
      <c r="AM1667" s="24">
        <f>IF(AND($AJ$1=5),'Data Entry'!G1672,"")</f>
        <v>0</v>
      </c>
      <c r="AN1667" s="24" t="str">
        <f t="shared" ref="AN1667:AN1730" si="474">IF(AND($AJ$1=5,$A1667=5),H1667,"")</f>
        <v/>
      </c>
      <c r="AO1667" s="24" t="str">
        <f t="shared" ref="AO1667:AO1730" si="475">IF(AND($AJ$1=5,$A1667=5),I1667,"")</f>
        <v/>
      </c>
      <c r="AP1667" s="24">
        <f>IF(AND($AJ$1=5),'Data Entry'!E1672,"")</f>
        <v>0</v>
      </c>
      <c r="AQ1667" s="24">
        <f>IF(AND($AJ$1=5),'Data Entry'!H1672,"")</f>
        <v>0</v>
      </c>
      <c r="AR1667" s="24">
        <f>IF(AND($AJ$1=5),'Data Entry'!I1672,"")</f>
        <v>0</v>
      </c>
      <c r="AS1667" s="24" t="str">
        <f t="shared" ref="AS1667:AS1730" si="476">IF(AND($AJ$1=5,$A1667=5),M1667,"")</f>
        <v/>
      </c>
      <c r="AT1667" s="24" t="str">
        <f t="shared" ref="AT1667:AT1730" si="477">IF(AND($AJ$1=5,$A1667=5),N1667,"")</f>
        <v/>
      </c>
      <c r="AU1667" s="24" t="str">
        <f t="shared" ref="AU1667:AU1730" si="478">IF(AND($AJ$1=5,$A1667=5),O1667,"")</f>
        <v/>
      </c>
      <c r="AV1667" s="24" t="str">
        <f t="shared" ref="AV1667:AV1730" si="479">IF(AND($AJ$1=5,$A1667=5),P1667,"")</f>
        <v/>
      </c>
      <c r="AX1667" t="str">
        <f>IF(BC1667="","",IF(BC1667&gt;0,COUNT($AY$2:AY1667),""))</f>
        <v/>
      </c>
      <c r="AY1667" s="24" t="str">
        <f t="shared" ref="AY1667:AY1730" si="480">IF(AND($BB$1=5,$BC$1=AH1667),$BB$1,"")</f>
        <v/>
      </c>
      <c r="AZ1667" s="24" t="str">
        <f>IF(AND($BB$1=5,$BC$1=AH1667),'Data Entry'!C1672,"")</f>
        <v/>
      </c>
      <c r="BA1667" s="24" t="str">
        <f>IF(AND($BB$1=5,AG1667=5,$BC$1=AH1667),'Data Entry'!D1672,"")</f>
        <v/>
      </c>
      <c r="BB1667" s="24" t="str">
        <f t="shared" ref="BB1667:BB1730" si="481">IF(AND($BB$1=5,$A1667=5,$BC$1=$B1667),D1667,"")</f>
        <v/>
      </c>
      <c r="BC1667" s="24" t="str">
        <f>IF(AND($BB$1=5,AG1667=5,$BC$1=AH1667),'Data Entry'!F1672,"")</f>
        <v/>
      </c>
      <c r="BD1667" s="24" t="str">
        <f t="shared" ref="BD1667:BD1730" si="482">IF(AND($BB$1=5,$A1667=5,$BC$1=$B1667),F1667,"")</f>
        <v/>
      </c>
      <c r="BE1667" s="24" t="str">
        <f>IF(AND($BB$1=5,AG1667=5,$BC$1=AH1667),'Data Entry'!G1672,"")</f>
        <v/>
      </c>
      <c r="BF1667" s="24" t="str">
        <f t="shared" ref="BF1667:BF1730" si="483">IF(AND($BB$1=5,$A1667=5,$BC$1=$B1667),H1667,"")</f>
        <v/>
      </c>
      <c r="BG1667" s="24" t="str">
        <f t="shared" ref="BG1667:BG1730" si="484">IF(AND($BB$1=5,$A1667=5,$BC$1=$B1667),I1667,"")</f>
        <v/>
      </c>
      <c r="BH1667" s="24" t="str">
        <f>IF(AND($BB$1=5,AG1667=5,$BC$1=AH1667),'Data Entry'!E1672,"")</f>
        <v/>
      </c>
      <c r="BI1667" s="24" t="str">
        <f>IF(AND($BB$1=5,AG1667=5,$BC$1=AH1667),'Data Entry'!H1672,"")</f>
        <v/>
      </c>
      <c r="BJ1667" s="24" t="str">
        <f>IF(AND($BB$1=5,AG1667=5,$BC$1=AH1667),'Data Entry'!I1672,"")</f>
        <v/>
      </c>
      <c r="BK1667" s="24" t="str">
        <f t="shared" ref="BK1667:BK1730" si="485">IF(AND($BB$1=5,$A1667=5,$BC$1=$B1667),M1667,"")</f>
        <v/>
      </c>
      <c r="BL1667" s="24" t="str">
        <f t="shared" ref="BL1667:BL1730" si="486">IF(AND($BB$1=5,$A1667=5,$BC$1=$B1667),N1667,"")</f>
        <v/>
      </c>
      <c r="BM1667" s="24" t="str">
        <f t="shared" ref="BM1667:BM1730" si="487">IF(AND($BB$1=5,$A1667=5,$BC$1=$B1667),O1667,"")</f>
        <v/>
      </c>
      <c r="BN1667" s="24" t="str">
        <f t="shared" ref="BN1667:BN1730" si="488">IF(AND($BB$1=5,$A1667=5,$BC$1=$B1667),P1667,"")</f>
        <v/>
      </c>
    </row>
    <row r="1668" spans="1:66">
      <c r="A1668" s="20"/>
      <c r="B1668" s="20"/>
      <c r="C1668" s="20"/>
      <c r="D1668" s="20"/>
      <c r="E1668" s="20"/>
      <c r="F1668" s="20"/>
      <c r="G1668" s="20"/>
      <c r="H1668" s="20"/>
      <c r="I1668" s="20"/>
      <c r="J1668" s="20"/>
      <c r="K1668" s="20"/>
      <c r="L1668" s="20"/>
      <c r="M1668" s="20"/>
      <c r="N1668" s="20"/>
      <c r="O1668" s="20"/>
      <c r="P1668" s="20"/>
      <c r="Q1668" s="20"/>
      <c r="R1668" s="20"/>
      <c r="S1668" s="20"/>
      <c r="T1668" s="20"/>
      <c r="U1668" s="20"/>
      <c r="V1668" s="20"/>
      <c r="W1668" s="20"/>
      <c r="X1668" s="20"/>
      <c r="Y1668" s="20"/>
      <c r="Z1668" s="20"/>
      <c r="AA1668" s="20"/>
      <c r="AB1668" s="20"/>
      <c r="AC1668" s="20"/>
      <c r="AD1668" s="20"/>
      <c r="AE1668" s="27"/>
      <c r="AF1668" t="str">
        <f>IF(AK1668="","",IF(AK1668&gt;0,COUNT($AG$2:AG1668),""))</f>
        <v/>
      </c>
      <c r="AG1668" s="24">
        <f t="shared" si="471"/>
        <v>5</v>
      </c>
      <c r="AH1668" s="24">
        <f>IF(AND($AJ$1=5),'Data Entry'!C1673,"")</f>
        <v>0</v>
      </c>
      <c r="AI1668" s="24">
        <f>IF(AND($AJ$1=5),'Data Entry'!D1673,"")</f>
        <v>0</v>
      </c>
      <c r="AJ1668" s="24" t="str">
        <f t="shared" si="472"/>
        <v/>
      </c>
      <c r="AK1668" s="24">
        <f>IF(AND($AJ$1=5),'Data Entry'!F1673,"")</f>
        <v>0</v>
      </c>
      <c r="AL1668" s="24" t="str">
        <f t="shared" si="473"/>
        <v/>
      </c>
      <c r="AM1668" s="24">
        <f>IF(AND($AJ$1=5),'Data Entry'!G1673,"")</f>
        <v>0</v>
      </c>
      <c r="AN1668" s="24" t="str">
        <f t="shared" si="474"/>
        <v/>
      </c>
      <c r="AO1668" s="24" t="str">
        <f t="shared" si="475"/>
        <v/>
      </c>
      <c r="AP1668" s="24">
        <f>IF(AND($AJ$1=5),'Data Entry'!E1673,"")</f>
        <v>0</v>
      </c>
      <c r="AQ1668" s="24">
        <f>IF(AND($AJ$1=5),'Data Entry'!H1673,"")</f>
        <v>0</v>
      </c>
      <c r="AR1668" s="24">
        <f>IF(AND($AJ$1=5),'Data Entry'!I1673,"")</f>
        <v>0</v>
      </c>
      <c r="AS1668" s="24" t="str">
        <f t="shared" si="476"/>
        <v/>
      </c>
      <c r="AT1668" s="24" t="str">
        <f t="shared" si="477"/>
        <v/>
      </c>
      <c r="AU1668" s="24" t="str">
        <f t="shared" si="478"/>
        <v/>
      </c>
      <c r="AV1668" s="24" t="str">
        <f t="shared" si="479"/>
        <v/>
      </c>
      <c r="AX1668" t="str">
        <f>IF(BC1668="","",IF(BC1668&gt;0,COUNT($AY$2:AY1668),""))</f>
        <v/>
      </c>
      <c r="AY1668" s="24" t="str">
        <f t="shared" si="480"/>
        <v/>
      </c>
      <c r="AZ1668" s="24" t="str">
        <f>IF(AND($BB$1=5,$BC$1=AH1668),'Data Entry'!C1673,"")</f>
        <v/>
      </c>
      <c r="BA1668" s="24" t="str">
        <f>IF(AND($BB$1=5,AG1668=5,$BC$1=AH1668),'Data Entry'!D1673,"")</f>
        <v/>
      </c>
      <c r="BB1668" s="24" t="str">
        <f t="shared" si="481"/>
        <v/>
      </c>
      <c r="BC1668" s="24" t="str">
        <f>IF(AND($BB$1=5,AG1668=5,$BC$1=AH1668),'Data Entry'!F1673,"")</f>
        <v/>
      </c>
      <c r="BD1668" s="24" t="str">
        <f t="shared" si="482"/>
        <v/>
      </c>
      <c r="BE1668" s="24" t="str">
        <f>IF(AND($BB$1=5,AG1668=5,$BC$1=AH1668),'Data Entry'!G1673,"")</f>
        <v/>
      </c>
      <c r="BF1668" s="24" t="str">
        <f t="shared" si="483"/>
        <v/>
      </c>
      <c r="BG1668" s="24" t="str">
        <f t="shared" si="484"/>
        <v/>
      </c>
      <c r="BH1668" s="24" t="str">
        <f>IF(AND($BB$1=5,AG1668=5,$BC$1=AH1668),'Data Entry'!E1673,"")</f>
        <v/>
      </c>
      <c r="BI1668" s="24" t="str">
        <f>IF(AND($BB$1=5,AG1668=5,$BC$1=AH1668),'Data Entry'!H1673,"")</f>
        <v/>
      </c>
      <c r="BJ1668" s="24" t="str">
        <f>IF(AND($BB$1=5,AG1668=5,$BC$1=AH1668),'Data Entry'!I1673,"")</f>
        <v/>
      </c>
      <c r="BK1668" s="24" t="str">
        <f t="shared" si="485"/>
        <v/>
      </c>
      <c r="BL1668" s="24" t="str">
        <f t="shared" si="486"/>
        <v/>
      </c>
      <c r="BM1668" s="24" t="str">
        <f t="shared" si="487"/>
        <v/>
      </c>
      <c r="BN1668" s="24" t="str">
        <f t="shared" si="488"/>
        <v/>
      </c>
    </row>
    <row r="1669" spans="1:66">
      <c r="A1669" s="20"/>
      <c r="B1669" s="20"/>
      <c r="C1669" s="20"/>
      <c r="D1669" s="20"/>
      <c r="E1669" s="20"/>
      <c r="F1669" s="20"/>
      <c r="G1669" s="20"/>
      <c r="H1669" s="20"/>
      <c r="I1669" s="20"/>
      <c r="J1669" s="20"/>
      <c r="K1669" s="20"/>
      <c r="L1669" s="20"/>
      <c r="M1669" s="20"/>
      <c r="N1669" s="20"/>
      <c r="O1669" s="20"/>
      <c r="P1669" s="20"/>
      <c r="Q1669" s="20"/>
      <c r="R1669" s="20"/>
      <c r="S1669" s="20"/>
      <c r="T1669" s="20"/>
      <c r="U1669" s="20"/>
      <c r="V1669" s="20"/>
      <c r="W1669" s="20"/>
      <c r="X1669" s="20"/>
      <c r="Y1669" s="20"/>
      <c r="Z1669" s="20"/>
      <c r="AA1669" s="20"/>
      <c r="AB1669" s="20"/>
      <c r="AC1669" s="20"/>
      <c r="AD1669" s="20"/>
      <c r="AE1669" s="27"/>
      <c r="AF1669" t="str">
        <f>IF(AK1669="","",IF(AK1669&gt;0,COUNT($AG$2:AG1669),""))</f>
        <v/>
      </c>
      <c r="AG1669" s="24">
        <f t="shared" si="471"/>
        <v>5</v>
      </c>
      <c r="AH1669" s="24">
        <f>IF(AND($AJ$1=5),'Data Entry'!C1674,"")</f>
        <v>0</v>
      </c>
      <c r="AI1669" s="24">
        <f>IF(AND($AJ$1=5),'Data Entry'!D1674,"")</f>
        <v>0</v>
      </c>
      <c r="AJ1669" s="24" t="str">
        <f t="shared" si="472"/>
        <v/>
      </c>
      <c r="AK1669" s="24">
        <f>IF(AND($AJ$1=5),'Data Entry'!F1674,"")</f>
        <v>0</v>
      </c>
      <c r="AL1669" s="24" t="str">
        <f t="shared" si="473"/>
        <v/>
      </c>
      <c r="AM1669" s="24">
        <f>IF(AND($AJ$1=5),'Data Entry'!G1674,"")</f>
        <v>0</v>
      </c>
      <c r="AN1669" s="24" t="str">
        <f t="shared" si="474"/>
        <v/>
      </c>
      <c r="AO1669" s="24" t="str">
        <f t="shared" si="475"/>
        <v/>
      </c>
      <c r="AP1669" s="24">
        <f>IF(AND($AJ$1=5),'Data Entry'!E1674,"")</f>
        <v>0</v>
      </c>
      <c r="AQ1669" s="24">
        <f>IF(AND($AJ$1=5),'Data Entry'!H1674,"")</f>
        <v>0</v>
      </c>
      <c r="AR1669" s="24">
        <f>IF(AND($AJ$1=5),'Data Entry'!I1674,"")</f>
        <v>0</v>
      </c>
      <c r="AS1669" s="24" t="str">
        <f t="shared" si="476"/>
        <v/>
      </c>
      <c r="AT1669" s="24" t="str">
        <f t="shared" si="477"/>
        <v/>
      </c>
      <c r="AU1669" s="24" t="str">
        <f t="shared" si="478"/>
        <v/>
      </c>
      <c r="AV1669" s="24" t="str">
        <f t="shared" si="479"/>
        <v/>
      </c>
      <c r="AX1669" t="str">
        <f>IF(BC1669="","",IF(BC1669&gt;0,COUNT($AY$2:AY1669),""))</f>
        <v/>
      </c>
      <c r="AY1669" s="24" t="str">
        <f t="shared" si="480"/>
        <v/>
      </c>
      <c r="AZ1669" s="24" t="str">
        <f>IF(AND($BB$1=5,$BC$1=AH1669),'Data Entry'!C1674,"")</f>
        <v/>
      </c>
      <c r="BA1669" s="24" t="str">
        <f>IF(AND($BB$1=5,AG1669=5,$BC$1=AH1669),'Data Entry'!D1674,"")</f>
        <v/>
      </c>
      <c r="BB1669" s="24" t="str">
        <f t="shared" si="481"/>
        <v/>
      </c>
      <c r="BC1669" s="24" t="str">
        <f>IF(AND($BB$1=5,AG1669=5,$BC$1=AH1669),'Data Entry'!F1674,"")</f>
        <v/>
      </c>
      <c r="BD1669" s="24" t="str">
        <f t="shared" si="482"/>
        <v/>
      </c>
      <c r="BE1669" s="24" t="str">
        <f>IF(AND($BB$1=5,AG1669=5,$BC$1=AH1669),'Data Entry'!G1674,"")</f>
        <v/>
      </c>
      <c r="BF1669" s="24" t="str">
        <f t="shared" si="483"/>
        <v/>
      </c>
      <c r="BG1669" s="24" t="str">
        <f t="shared" si="484"/>
        <v/>
      </c>
      <c r="BH1669" s="24" t="str">
        <f>IF(AND($BB$1=5,AG1669=5,$BC$1=AH1669),'Data Entry'!E1674,"")</f>
        <v/>
      </c>
      <c r="BI1669" s="24" t="str">
        <f>IF(AND($BB$1=5,AG1669=5,$BC$1=AH1669),'Data Entry'!H1674,"")</f>
        <v/>
      </c>
      <c r="BJ1669" s="24" t="str">
        <f>IF(AND($BB$1=5,AG1669=5,$BC$1=AH1669),'Data Entry'!I1674,"")</f>
        <v/>
      </c>
      <c r="BK1669" s="24" t="str">
        <f t="shared" si="485"/>
        <v/>
      </c>
      <c r="BL1669" s="24" t="str">
        <f t="shared" si="486"/>
        <v/>
      </c>
      <c r="BM1669" s="24" t="str">
        <f t="shared" si="487"/>
        <v/>
      </c>
      <c r="BN1669" s="24" t="str">
        <f t="shared" si="488"/>
        <v/>
      </c>
    </row>
    <row r="1670" spans="1:66">
      <c r="A1670" s="20"/>
      <c r="B1670" s="20"/>
      <c r="C1670" s="20"/>
      <c r="D1670" s="20"/>
      <c r="E1670" s="20"/>
      <c r="F1670" s="20"/>
      <c r="G1670" s="20"/>
      <c r="H1670" s="20"/>
      <c r="I1670" s="20"/>
      <c r="J1670" s="20"/>
      <c r="K1670" s="20"/>
      <c r="L1670" s="20"/>
      <c r="M1670" s="20"/>
      <c r="N1670" s="20"/>
      <c r="O1670" s="20"/>
      <c r="P1670" s="20"/>
      <c r="Q1670" s="20"/>
      <c r="R1670" s="20"/>
      <c r="S1670" s="20"/>
      <c r="T1670" s="20"/>
      <c r="U1670" s="20"/>
      <c r="V1670" s="20"/>
      <c r="W1670" s="20"/>
      <c r="X1670" s="20"/>
      <c r="Y1670" s="20"/>
      <c r="Z1670" s="20"/>
      <c r="AA1670" s="20"/>
      <c r="AB1670" s="20"/>
      <c r="AC1670" s="20"/>
      <c r="AD1670" s="20"/>
      <c r="AE1670" s="27"/>
      <c r="AF1670" t="str">
        <f>IF(AK1670="","",IF(AK1670&gt;0,COUNT($AG$2:AG1670),""))</f>
        <v/>
      </c>
      <c r="AG1670" s="24">
        <f t="shared" si="471"/>
        <v>5</v>
      </c>
      <c r="AH1670" s="24">
        <f>IF(AND($AJ$1=5),'Data Entry'!C1675,"")</f>
        <v>0</v>
      </c>
      <c r="AI1670" s="24">
        <f>IF(AND($AJ$1=5),'Data Entry'!D1675,"")</f>
        <v>0</v>
      </c>
      <c r="AJ1670" s="24" t="str">
        <f t="shared" si="472"/>
        <v/>
      </c>
      <c r="AK1670" s="24">
        <f>IF(AND($AJ$1=5),'Data Entry'!F1675,"")</f>
        <v>0</v>
      </c>
      <c r="AL1670" s="24" t="str">
        <f t="shared" si="473"/>
        <v/>
      </c>
      <c r="AM1670" s="24">
        <f>IF(AND($AJ$1=5),'Data Entry'!G1675,"")</f>
        <v>0</v>
      </c>
      <c r="AN1670" s="24" t="str">
        <f t="shared" si="474"/>
        <v/>
      </c>
      <c r="AO1670" s="24" t="str">
        <f t="shared" si="475"/>
        <v/>
      </c>
      <c r="AP1670" s="24">
        <f>IF(AND($AJ$1=5),'Data Entry'!E1675,"")</f>
        <v>0</v>
      </c>
      <c r="AQ1670" s="24">
        <f>IF(AND($AJ$1=5),'Data Entry'!H1675,"")</f>
        <v>0</v>
      </c>
      <c r="AR1670" s="24">
        <f>IF(AND($AJ$1=5),'Data Entry'!I1675,"")</f>
        <v>0</v>
      </c>
      <c r="AS1670" s="24" t="str">
        <f t="shared" si="476"/>
        <v/>
      </c>
      <c r="AT1670" s="24" t="str">
        <f t="shared" si="477"/>
        <v/>
      </c>
      <c r="AU1670" s="24" t="str">
        <f t="shared" si="478"/>
        <v/>
      </c>
      <c r="AV1670" s="24" t="str">
        <f t="shared" si="479"/>
        <v/>
      </c>
      <c r="AX1670" t="str">
        <f>IF(BC1670="","",IF(BC1670&gt;0,COUNT($AY$2:AY1670),""))</f>
        <v/>
      </c>
      <c r="AY1670" s="24" t="str">
        <f t="shared" si="480"/>
        <v/>
      </c>
      <c r="AZ1670" s="24" t="str">
        <f>IF(AND($BB$1=5,$BC$1=AH1670),'Data Entry'!C1675,"")</f>
        <v/>
      </c>
      <c r="BA1670" s="24" t="str">
        <f>IF(AND($BB$1=5,AG1670=5,$BC$1=AH1670),'Data Entry'!D1675,"")</f>
        <v/>
      </c>
      <c r="BB1670" s="24" t="str">
        <f t="shared" si="481"/>
        <v/>
      </c>
      <c r="BC1670" s="24" t="str">
        <f>IF(AND($BB$1=5,AG1670=5,$BC$1=AH1670),'Data Entry'!F1675,"")</f>
        <v/>
      </c>
      <c r="BD1670" s="24" t="str">
        <f t="shared" si="482"/>
        <v/>
      </c>
      <c r="BE1670" s="24" t="str">
        <f>IF(AND($BB$1=5,AG1670=5,$BC$1=AH1670),'Data Entry'!G1675,"")</f>
        <v/>
      </c>
      <c r="BF1670" s="24" t="str">
        <f t="shared" si="483"/>
        <v/>
      </c>
      <c r="BG1670" s="24" t="str">
        <f t="shared" si="484"/>
        <v/>
      </c>
      <c r="BH1670" s="24" t="str">
        <f>IF(AND($BB$1=5,AG1670=5,$BC$1=AH1670),'Data Entry'!E1675,"")</f>
        <v/>
      </c>
      <c r="BI1670" s="24" t="str">
        <f>IF(AND($BB$1=5,AG1670=5,$BC$1=AH1670),'Data Entry'!H1675,"")</f>
        <v/>
      </c>
      <c r="BJ1670" s="24" t="str">
        <f>IF(AND($BB$1=5,AG1670=5,$BC$1=AH1670),'Data Entry'!I1675,"")</f>
        <v/>
      </c>
      <c r="BK1670" s="24" t="str">
        <f t="shared" si="485"/>
        <v/>
      </c>
      <c r="BL1670" s="24" t="str">
        <f t="shared" si="486"/>
        <v/>
      </c>
      <c r="BM1670" s="24" t="str">
        <f t="shared" si="487"/>
        <v/>
      </c>
      <c r="BN1670" s="24" t="str">
        <f t="shared" si="488"/>
        <v/>
      </c>
    </row>
    <row r="1671" spans="1:66">
      <c r="A1671" s="20"/>
      <c r="B1671" s="20"/>
      <c r="C1671" s="20"/>
      <c r="D1671" s="20"/>
      <c r="E1671" s="20"/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  <c r="P1671" s="20"/>
      <c r="Q1671" s="20"/>
      <c r="R1671" s="20"/>
      <c r="S1671" s="20"/>
      <c r="T1671" s="20"/>
      <c r="U1671" s="20"/>
      <c r="V1671" s="20"/>
      <c r="W1671" s="20"/>
      <c r="X1671" s="20"/>
      <c r="Y1671" s="20"/>
      <c r="Z1671" s="20"/>
      <c r="AA1671" s="20"/>
      <c r="AB1671" s="20"/>
      <c r="AC1671" s="20"/>
      <c r="AD1671" s="20"/>
      <c r="AE1671" s="27"/>
      <c r="AF1671" t="str">
        <f>IF(AK1671="","",IF(AK1671&gt;0,COUNT($AG$2:AG1671),""))</f>
        <v/>
      </c>
      <c r="AG1671" s="24">
        <f t="shared" si="471"/>
        <v>5</v>
      </c>
      <c r="AH1671" s="24">
        <f>IF(AND($AJ$1=5),'Data Entry'!C1676,"")</f>
        <v>0</v>
      </c>
      <c r="AI1671" s="24">
        <f>IF(AND($AJ$1=5),'Data Entry'!D1676,"")</f>
        <v>0</v>
      </c>
      <c r="AJ1671" s="24" t="str">
        <f t="shared" si="472"/>
        <v/>
      </c>
      <c r="AK1671" s="24">
        <f>IF(AND($AJ$1=5),'Data Entry'!F1676,"")</f>
        <v>0</v>
      </c>
      <c r="AL1671" s="24" t="str">
        <f t="shared" si="473"/>
        <v/>
      </c>
      <c r="AM1671" s="24">
        <f>IF(AND($AJ$1=5),'Data Entry'!G1676,"")</f>
        <v>0</v>
      </c>
      <c r="AN1671" s="24" t="str">
        <f t="shared" si="474"/>
        <v/>
      </c>
      <c r="AO1671" s="24" t="str">
        <f t="shared" si="475"/>
        <v/>
      </c>
      <c r="AP1671" s="24">
        <f>IF(AND($AJ$1=5),'Data Entry'!E1676,"")</f>
        <v>0</v>
      </c>
      <c r="AQ1671" s="24">
        <f>IF(AND($AJ$1=5),'Data Entry'!H1676,"")</f>
        <v>0</v>
      </c>
      <c r="AR1671" s="24">
        <f>IF(AND($AJ$1=5),'Data Entry'!I1676,"")</f>
        <v>0</v>
      </c>
      <c r="AS1671" s="24" t="str">
        <f t="shared" si="476"/>
        <v/>
      </c>
      <c r="AT1671" s="24" t="str">
        <f t="shared" si="477"/>
        <v/>
      </c>
      <c r="AU1671" s="24" t="str">
        <f t="shared" si="478"/>
        <v/>
      </c>
      <c r="AV1671" s="24" t="str">
        <f t="shared" si="479"/>
        <v/>
      </c>
      <c r="AX1671" t="str">
        <f>IF(BC1671="","",IF(BC1671&gt;0,COUNT($AY$2:AY1671),""))</f>
        <v/>
      </c>
      <c r="AY1671" s="24" t="str">
        <f t="shared" si="480"/>
        <v/>
      </c>
      <c r="AZ1671" s="24" t="str">
        <f>IF(AND($BB$1=5,$BC$1=AH1671),'Data Entry'!C1676,"")</f>
        <v/>
      </c>
      <c r="BA1671" s="24" t="str">
        <f>IF(AND($BB$1=5,AG1671=5,$BC$1=AH1671),'Data Entry'!D1676,"")</f>
        <v/>
      </c>
      <c r="BB1671" s="24" t="str">
        <f t="shared" si="481"/>
        <v/>
      </c>
      <c r="BC1671" s="24" t="str">
        <f>IF(AND($BB$1=5,AG1671=5,$BC$1=AH1671),'Data Entry'!F1676,"")</f>
        <v/>
      </c>
      <c r="BD1671" s="24" t="str">
        <f t="shared" si="482"/>
        <v/>
      </c>
      <c r="BE1671" s="24" t="str">
        <f>IF(AND($BB$1=5,AG1671=5,$BC$1=AH1671),'Data Entry'!G1676,"")</f>
        <v/>
      </c>
      <c r="BF1671" s="24" t="str">
        <f t="shared" si="483"/>
        <v/>
      </c>
      <c r="BG1671" s="24" t="str">
        <f t="shared" si="484"/>
        <v/>
      </c>
      <c r="BH1671" s="24" t="str">
        <f>IF(AND($BB$1=5,AG1671=5,$BC$1=AH1671),'Data Entry'!E1676,"")</f>
        <v/>
      </c>
      <c r="BI1671" s="24" t="str">
        <f>IF(AND($BB$1=5,AG1671=5,$BC$1=AH1671),'Data Entry'!H1676,"")</f>
        <v/>
      </c>
      <c r="BJ1671" s="24" t="str">
        <f>IF(AND($BB$1=5,AG1671=5,$BC$1=AH1671),'Data Entry'!I1676,"")</f>
        <v/>
      </c>
      <c r="BK1671" s="24" t="str">
        <f t="shared" si="485"/>
        <v/>
      </c>
      <c r="BL1671" s="24" t="str">
        <f t="shared" si="486"/>
        <v/>
      </c>
      <c r="BM1671" s="24" t="str">
        <f t="shared" si="487"/>
        <v/>
      </c>
      <c r="BN1671" s="24" t="str">
        <f t="shared" si="488"/>
        <v/>
      </c>
    </row>
    <row r="1672" spans="1:66">
      <c r="A1672" s="20"/>
      <c r="B1672" s="20"/>
      <c r="C1672" s="20"/>
      <c r="D1672" s="20"/>
      <c r="E1672" s="20"/>
      <c r="F1672" s="20"/>
      <c r="G1672" s="20"/>
      <c r="H1672" s="20"/>
      <c r="I1672" s="20"/>
      <c r="J1672" s="20"/>
      <c r="K1672" s="20"/>
      <c r="L1672" s="20"/>
      <c r="M1672" s="20"/>
      <c r="N1672" s="20"/>
      <c r="O1672" s="20"/>
      <c r="P1672" s="20"/>
      <c r="Q1672" s="20"/>
      <c r="R1672" s="20"/>
      <c r="S1672" s="20"/>
      <c r="T1672" s="20"/>
      <c r="U1672" s="20"/>
      <c r="V1672" s="20"/>
      <c r="W1672" s="20"/>
      <c r="X1672" s="20"/>
      <c r="Y1672" s="20"/>
      <c r="Z1672" s="20"/>
      <c r="AA1672" s="20"/>
      <c r="AB1672" s="20"/>
      <c r="AC1672" s="20"/>
      <c r="AD1672" s="20"/>
      <c r="AE1672" s="27"/>
      <c r="AF1672" t="str">
        <f>IF(AK1672="","",IF(AK1672&gt;0,COUNT($AG$2:AG1672),""))</f>
        <v/>
      </c>
      <c r="AG1672" s="24">
        <f t="shared" si="471"/>
        <v>5</v>
      </c>
      <c r="AH1672" s="24">
        <f>IF(AND($AJ$1=5),'Data Entry'!C1677,"")</f>
        <v>0</v>
      </c>
      <c r="AI1672" s="24">
        <f>IF(AND($AJ$1=5),'Data Entry'!D1677,"")</f>
        <v>0</v>
      </c>
      <c r="AJ1672" s="24" t="str">
        <f t="shared" si="472"/>
        <v/>
      </c>
      <c r="AK1672" s="24">
        <f>IF(AND($AJ$1=5),'Data Entry'!F1677,"")</f>
        <v>0</v>
      </c>
      <c r="AL1672" s="24" t="str">
        <f t="shared" si="473"/>
        <v/>
      </c>
      <c r="AM1672" s="24">
        <f>IF(AND($AJ$1=5),'Data Entry'!G1677,"")</f>
        <v>0</v>
      </c>
      <c r="AN1672" s="24" t="str">
        <f t="shared" si="474"/>
        <v/>
      </c>
      <c r="AO1672" s="24" t="str">
        <f t="shared" si="475"/>
        <v/>
      </c>
      <c r="AP1672" s="24">
        <f>IF(AND($AJ$1=5),'Data Entry'!E1677,"")</f>
        <v>0</v>
      </c>
      <c r="AQ1672" s="24">
        <f>IF(AND($AJ$1=5),'Data Entry'!H1677,"")</f>
        <v>0</v>
      </c>
      <c r="AR1672" s="24">
        <f>IF(AND($AJ$1=5),'Data Entry'!I1677,"")</f>
        <v>0</v>
      </c>
      <c r="AS1672" s="24" t="str">
        <f t="shared" si="476"/>
        <v/>
      </c>
      <c r="AT1672" s="24" t="str">
        <f t="shared" si="477"/>
        <v/>
      </c>
      <c r="AU1672" s="24" t="str">
        <f t="shared" si="478"/>
        <v/>
      </c>
      <c r="AV1672" s="24" t="str">
        <f t="shared" si="479"/>
        <v/>
      </c>
      <c r="AX1672" t="str">
        <f>IF(BC1672="","",IF(BC1672&gt;0,COUNT($AY$2:AY1672),""))</f>
        <v/>
      </c>
      <c r="AY1672" s="24" t="str">
        <f t="shared" si="480"/>
        <v/>
      </c>
      <c r="AZ1672" s="24" t="str">
        <f>IF(AND($BB$1=5,$BC$1=AH1672),'Data Entry'!C1677,"")</f>
        <v/>
      </c>
      <c r="BA1672" s="24" t="str">
        <f>IF(AND($BB$1=5,AG1672=5,$BC$1=AH1672),'Data Entry'!D1677,"")</f>
        <v/>
      </c>
      <c r="BB1672" s="24" t="str">
        <f t="shared" si="481"/>
        <v/>
      </c>
      <c r="BC1672" s="24" t="str">
        <f>IF(AND($BB$1=5,AG1672=5,$BC$1=AH1672),'Data Entry'!F1677,"")</f>
        <v/>
      </c>
      <c r="BD1672" s="24" t="str">
        <f t="shared" si="482"/>
        <v/>
      </c>
      <c r="BE1672" s="24" t="str">
        <f>IF(AND($BB$1=5,AG1672=5,$BC$1=AH1672),'Data Entry'!G1677,"")</f>
        <v/>
      </c>
      <c r="BF1672" s="24" t="str">
        <f t="shared" si="483"/>
        <v/>
      </c>
      <c r="BG1672" s="24" t="str">
        <f t="shared" si="484"/>
        <v/>
      </c>
      <c r="BH1672" s="24" t="str">
        <f>IF(AND($BB$1=5,AG1672=5,$BC$1=AH1672),'Data Entry'!E1677,"")</f>
        <v/>
      </c>
      <c r="BI1672" s="24" t="str">
        <f>IF(AND($BB$1=5,AG1672=5,$BC$1=AH1672),'Data Entry'!H1677,"")</f>
        <v/>
      </c>
      <c r="BJ1672" s="24" t="str">
        <f>IF(AND($BB$1=5,AG1672=5,$BC$1=AH1672),'Data Entry'!I1677,"")</f>
        <v/>
      </c>
      <c r="BK1672" s="24" t="str">
        <f t="shared" si="485"/>
        <v/>
      </c>
      <c r="BL1672" s="24" t="str">
        <f t="shared" si="486"/>
        <v/>
      </c>
      <c r="BM1672" s="24" t="str">
        <f t="shared" si="487"/>
        <v/>
      </c>
      <c r="BN1672" s="24" t="str">
        <f t="shared" si="488"/>
        <v/>
      </c>
    </row>
    <row r="1673" spans="1:66">
      <c r="A1673" s="20"/>
      <c r="B1673" s="20"/>
      <c r="C1673" s="20"/>
      <c r="D1673" s="20"/>
      <c r="E1673" s="20"/>
      <c r="F1673" s="20"/>
      <c r="G1673" s="20"/>
      <c r="H1673" s="20"/>
      <c r="I1673" s="20"/>
      <c r="J1673" s="20"/>
      <c r="K1673" s="20"/>
      <c r="L1673" s="20"/>
      <c r="M1673" s="20"/>
      <c r="N1673" s="20"/>
      <c r="O1673" s="20"/>
      <c r="P1673" s="20"/>
      <c r="Q1673" s="20"/>
      <c r="R1673" s="20"/>
      <c r="S1673" s="20"/>
      <c r="T1673" s="20"/>
      <c r="U1673" s="20"/>
      <c r="V1673" s="20"/>
      <c r="W1673" s="20"/>
      <c r="X1673" s="20"/>
      <c r="Y1673" s="20"/>
      <c r="Z1673" s="20"/>
      <c r="AA1673" s="20"/>
      <c r="AB1673" s="20"/>
      <c r="AC1673" s="20"/>
      <c r="AD1673" s="20"/>
      <c r="AE1673" s="27"/>
      <c r="AF1673" t="str">
        <f>IF(AK1673="","",IF(AK1673&gt;0,COUNT($AG$2:AG1673),""))</f>
        <v/>
      </c>
      <c r="AG1673" s="24">
        <f t="shared" si="471"/>
        <v>5</v>
      </c>
      <c r="AH1673" s="24">
        <f>IF(AND($AJ$1=5),'Data Entry'!C1678,"")</f>
        <v>0</v>
      </c>
      <c r="AI1673" s="24">
        <f>IF(AND($AJ$1=5),'Data Entry'!D1678,"")</f>
        <v>0</v>
      </c>
      <c r="AJ1673" s="24" t="str">
        <f t="shared" si="472"/>
        <v/>
      </c>
      <c r="AK1673" s="24">
        <f>IF(AND($AJ$1=5),'Data Entry'!F1678,"")</f>
        <v>0</v>
      </c>
      <c r="AL1673" s="24" t="str">
        <f t="shared" si="473"/>
        <v/>
      </c>
      <c r="AM1673" s="24">
        <f>IF(AND($AJ$1=5),'Data Entry'!G1678,"")</f>
        <v>0</v>
      </c>
      <c r="AN1673" s="24" t="str">
        <f t="shared" si="474"/>
        <v/>
      </c>
      <c r="AO1673" s="24" t="str">
        <f t="shared" si="475"/>
        <v/>
      </c>
      <c r="AP1673" s="24">
        <f>IF(AND($AJ$1=5),'Data Entry'!E1678,"")</f>
        <v>0</v>
      </c>
      <c r="AQ1673" s="24">
        <f>IF(AND($AJ$1=5),'Data Entry'!H1678,"")</f>
        <v>0</v>
      </c>
      <c r="AR1673" s="24">
        <f>IF(AND($AJ$1=5),'Data Entry'!I1678,"")</f>
        <v>0</v>
      </c>
      <c r="AS1673" s="24" t="str">
        <f t="shared" si="476"/>
        <v/>
      </c>
      <c r="AT1673" s="24" t="str">
        <f t="shared" si="477"/>
        <v/>
      </c>
      <c r="AU1673" s="24" t="str">
        <f t="shared" si="478"/>
        <v/>
      </c>
      <c r="AV1673" s="24" t="str">
        <f t="shared" si="479"/>
        <v/>
      </c>
      <c r="AX1673" t="str">
        <f>IF(BC1673="","",IF(BC1673&gt;0,COUNT($AY$2:AY1673),""))</f>
        <v/>
      </c>
      <c r="AY1673" s="24" t="str">
        <f t="shared" si="480"/>
        <v/>
      </c>
      <c r="AZ1673" s="24" t="str">
        <f>IF(AND($BB$1=5,$BC$1=AH1673),'Data Entry'!C1678,"")</f>
        <v/>
      </c>
      <c r="BA1673" s="24" t="str">
        <f>IF(AND($BB$1=5,AG1673=5,$BC$1=AH1673),'Data Entry'!D1678,"")</f>
        <v/>
      </c>
      <c r="BB1673" s="24" t="str">
        <f t="shared" si="481"/>
        <v/>
      </c>
      <c r="BC1673" s="24" t="str">
        <f>IF(AND($BB$1=5,AG1673=5,$BC$1=AH1673),'Data Entry'!F1678,"")</f>
        <v/>
      </c>
      <c r="BD1673" s="24" t="str">
        <f t="shared" si="482"/>
        <v/>
      </c>
      <c r="BE1673" s="24" t="str">
        <f>IF(AND($BB$1=5,AG1673=5,$BC$1=AH1673),'Data Entry'!G1678,"")</f>
        <v/>
      </c>
      <c r="BF1673" s="24" t="str">
        <f t="shared" si="483"/>
        <v/>
      </c>
      <c r="BG1673" s="24" t="str">
        <f t="shared" si="484"/>
        <v/>
      </c>
      <c r="BH1673" s="24" t="str">
        <f>IF(AND($BB$1=5,AG1673=5,$BC$1=AH1673),'Data Entry'!E1678,"")</f>
        <v/>
      </c>
      <c r="BI1673" s="24" t="str">
        <f>IF(AND($BB$1=5,AG1673=5,$BC$1=AH1673),'Data Entry'!H1678,"")</f>
        <v/>
      </c>
      <c r="BJ1673" s="24" t="str">
        <f>IF(AND($BB$1=5,AG1673=5,$BC$1=AH1673),'Data Entry'!I1678,"")</f>
        <v/>
      </c>
      <c r="BK1673" s="24" t="str">
        <f t="shared" si="485"/>
        <v/>
      </c>
      <c r="BL1673" s="24" t="str">
        <f t="shared" si="486"/>
        <v/>
      </c>
      <c r="BM1673" s="24" t="str">
        <f t="shared" si="487"/>
        <v/>
      </c>
      <c r="BN1673" s="24" t="str">
        <f t="shared" si="488"/>
        <v/>
      </c>
    </row>
    <row r="1674" spans="1:66">
      <c r="A1674" s="20"/>
      <c r="B1674" s="20"/>
      <c r="C1674" s="20"/>
      <c r="D1674" s="20"/>
      <c r="E1674" s="20"/>
      <c r="F1674" s="20"/>
      <c r="G1674" s="20"/>
      <c r="H1674" s="20"/>
      <c r="I1674" s="20"/>
      <c r="J1674" s="20"/>
      <c r="K1674" s="20"/>
      <c r="L1674" s="20"/>
      <c r="M1674" s="20"/>
      <c r="N1674" s="20"/>
      <c r="O1674" s="20"/>
      <c r="P1674" s="20"/>
      <c r="Q1674" s="20"/>
      <c r="R1674" s="20"/>
      <c r="S1674" s="20"/>
      <c r="T1674" s="20"/>
      <c r="U1674" s="20"/>
      <c r="V1674" s="20"/>
      <c r="W1674" s="20"/>
      <c r="X1674" s="20"/>
      <c r="Y1674" s="20"/>
      <c r="Z1674" s="20"/>
      <c r="AA1674" s="20"/>
      <c r="AB1674" s="20"/>
      <c r="AC1674" s="20"/>
      <c r="AD1674" s="20"/>
      <c r="AE1674" s="27"/>
      <c r="AF1674" t="str">
        <f>IF(AK1674="","",IF(AK1674&gt;0,COUNT($AG$2:AG1674),""))</f>
        <v/>
      </c>
      <c r="AG1674" s="24">
        <f t="shared" si="471"/>
        <v>5</v>
      </c>
      <c r="AH1674" s="24">
        <f>IF(AND($AJ$1=5),'Data Entry'!C1679,"")</f>
        <v>0</v>
      </c>
      <c r="AI1674" s="24">
        <f>IF(AND($AJ$1=5),'Data Entry'!D1679,"")</f>
        <v>0</v>
      </c>
      <c r="AJ1674" s="24" t="str">
        <f t="shared" si="472"/>
        <v/>
      </c>
      <c r="AK1674" s="24">
        <f>IF(AND($AJ$1=5),'Data Entry'!F1679,"")</f>
        <v>0</v>
      </c>
      <c r="AL1674" s="24" t="str">
        <f t="shared" si="473"/>
        <v/>
      </c>
      <c r="AM1674" s="24">
        <f>IF(AND($AJ$1=5),'Data Entry'!G1679,"")</f>
        <v>0</v>
      </c>
      <c r="AN1674" s="24" t="str">
        <f t="shared" si="474"/>
        <v/>
      </c>
      <c r="AO1674" s="24" t="str">
        <f t="shared" si="475"/>
        <v/>
      </c>
      <c r="AP1674" s="24">
        <f>IF(AND($AJ$1=5),'Data Entry'!E1679,"")</f>
        <v>0</v>
      </c>
      <c r="AQ1674" s="24">
        <f>IF(AND($AJ$1=5),'Data Entry'!H1679,"")</f>
        <v>0</v>
      </c>
      <c r="AR1674" s="24">
        <f>IF(AND($AJ$1=5),'Data Entry'!I1679,"")</f>
        <v>0</v>
      </c>
      <c r="AS1674" s="24" t="str">
        <f t="shared" si="476"/>
        <v/>
      </c>
      <c r="AT1674" s="24" t="str">
        <f t="shared" si="477"/>
        <v/>
      </c>
      <c r="AU1674" s="24" t="str">
        <f t="shared" si="478"/>
        <v/>
      </c>
      <c r="AV1674" s="24" t="str">
        <f t="shared" si="479"/>
        <v/>
      </c>
      <c r="AX1674" t="str">
        <f>IF(BC1674="","",IF(BC1674&gt;0,COUNT($AY$2:AY1674),""))</f>
        <v/>
      </c>
      <c r="AY1674" s="24" t="str">
        <f t="shared" si="480"/>
        <v/>
      </c>
      <c r="AZ1674" s="24" t="str">
        <f>IF(AND($BB$1=5,$BC$1=AH1674),'Data Entry'!C1679,"")</f>
        <v/>
      </c>
      <c r="BA1674" s="24" t="str">
        <f>IF(AND($BB$1=5,AG1674=5,$BC$1=AH1674),'Data Entry'!D1679,"")</f>
        <v/>
      </c>
      <c r="BB1674" s="24" t="str">
        <f t="shared" si="481"/>
        <v/>
      </c>
      <c r="BC1674" s="24" t="str">
        <f>IF(AND($BB$1=5,AG1674=5,$BC$1=AH1674),'Data Entry'!F1679,"")</f>
        <v/>
      </c>
      <c r="BD1674" s="24" t="str">
        <f t="shared" si="482"/>
        <v/>
      </c>
      <c r="BE1674" s="24" t="str">
        <f>IF(AND($BB$1=5,AG1674=5,$BC$1=AH1674),'Data Entry'!G1679,"")</f>
        <v/>
      </c>
      <c r="BF1674" s="24" t="str">
        <f t="shared" si="483"/>
        <v/>
      </c>
      <c r="BG1674" s="24" t="str">
        <f t="shared" si="484"/>
        <v/>
      </c>
      <c r="BH1674" s="24" t="str">
        <f>IF(AND($BB$1=5,AG1674=5,$BC$1=AH1674),'Data Entry'!E1679,"")</f>
        <v/>
      </c>
      <c r="BI1674" s="24" t="str">
        <f>IF(AND($BB$1=5,AG1674=5,$BC$1=AH1674),'Data Entry'!H1679,"")</f>
        <v/>
      </c>
      <c r="BJ1674" s="24" t="str">
        <f>IF(AND($BB$1=5,AG1674=5,$BC$1=AH1674),'Data Entry'!I1679,"")</f>
        <v/>
      </c>
      <c r="BK1674" s="24" t="str">
        <f t="shared" si="485"/>
        <v/>
      </c>
      <c r="BL1674" s="24" t="str">
        <f t="shared" si="486"/>
        <v/>
      </c>
      <c r="BM1674" s="24" t="str">
        <f t="shared" si="487"/>
        <v/>
      </c>
      <c r="BN1674" s="24" t="str">
        <f t="shared" si="488"/>
        <v/>
      </c>
    </row>
    <row r="1675" spans="1:66">
      <c r="A1675" s="20"/>
      <c r="B1675" s="20"/>
      <c r="C1675" s="20"/>
      <c r="D1675" s="20"/>
      <c r="E1675" s="20"/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  <c r="R1675" s="20"/>
      <c r="S1675" s="20"/>
      <c r="T1675" s="20"/>
      <c r="U1675" s="20"/>
      <c r="V1675" s="20"/>
      <c r="W1675" s="20"/>
      <c r="X1675" s="20"/>
      <c r="Y1675" s="20"/>
      <c r="Z1675" s="20"/>
      <c r="AA1675" s="20"/>
      <c r="AB1675" s="20"/>
      <c r="AC1675" s="20"/>
      <c r="AD1675" s="20"/>
      <c r="AE1675" s="27"/>
      <c r="AF1675" t="str">
        <f>IF(AK1675="","",IF(AK1675&gt;0,COUNT($AG$2:AG1675),""))</f>
        <v/>
      </c>
      <c r="AG1675" s="24">
        <f t="shared" si="471"/>
        <v>5</v>
      </c>
      <c r="AH1675" s="24">
        <f>IF(AND($AJ$1=5),'Data Entry'!C1680,"")</f>
        <v>0</v>
      </c>
      <c r="AI1675" s="24">
        <f>IF(AND($AJ$1=5),'Data Entry'!D1680,"")</f>
        <v>0</v>
      </c>
      <c r="AJ1675" s="24" t="str">
        <f t="shared" si="472"/>
        <v/>
      </c>
      <c r="AK1675" s="24">
        <f>IF(AND($AJ$1=5),'Data Entry'!F1680,"")</f>
        <v>0</v>
      </c>
      <c r="AL1675" s="24" t="str">
        <f t="shared" si="473"/>
        <v/>
      </c>
      <c r="AM1675" s="24">
        <f>IF(AND($AJ$1=5),'Data Entry'!G1680,"")</f>
        <v>0</v>
      </c>
      <c r="AN1675" s="24" t="str">
        <f t="shared" si="474"/>
        <v/>
      </c>
      <c r="AO1675" s="24" t="str">
        <f t="shared" si="475"/>
        <v/>
      </c>
      <c r="AP1675" s="24">
        <f>IF(AND($AJ$1=5),'Data Entry'!E1680,"")</f>
        <v>0</v>
      </c>
      <c r="AQ1675" s="24">
        <f>IF(AND($AJ$1=5),'Data Entry'!H1680,"")</f>
        <v>0</v>
      </c>
      <c r="AR1675" s="24">
        <f>IF(AND($AJ$1=5),'Data Entry'!I1680,"")</f>
        <v>0</v>
      </c>
      <c r="AS1675" s="24" t="str">
        <f t="shared" si="476"/>
        <v/>
      </c>
      <c r="AT1675" s="24" t="str">
        <f t="shared" si="477"/>
        <v/>
      </c>
      <c r="AU1675" s="24" t="str">
        <f t="shared" si="478"/>
        <v/>
      </c>
      <c r="AV1675" s="24" t="str">
        <f t="shared" si="479"/>
        <v/>
      </c>
      <c r="AX1675" t="str">
        <f>IF(BC1675="","",IF(BC1675&gt;0,COUNT($AY$2:AY1675),""))</f>
        <v/>
      </c>
      <c r="AY1675" s="24" t="str">
        <f t="shared" si="480"/>
        <v/>
      </c>
      <c r="AZ1675" s="24" t="str">
        <f>IF(AND($BB$1=5,$BC$1=AH1675),'Data Entry'!C1680,"")</f>
        <v/>
      </c>
      <c r="BA1675" s="24" t="str">
        <f>IF(AND($BB$1=5,AG1675=5,$BC$1=AH1675),'Data Entry'!D1680,"")</f>
        <v/>
      </c>
      <c r="BB1675" s="24" t="str">
        <f t="shared" si="481"/>
        <v/>
      </c>
      <c r="BC1675" s="24" t="str">
        <f>IF(AND($BB$1=5,AG1675=5,$BC$1=AH1675),'Data Entry'!F1680,"")</f>
        <v/>
      </c>
      <c r="BD1675" s="24" t="str">
        <f t="shared" si="482"/>
        <v/>
      </c>
      <c r="BE1675" s="24" t="str">
        <f>IF(AND($BB$1=5,AG1675=5,$BC$1=AH1675),'Data Entry'!G1680,"")</f>
        <v/>
      </c>
      <c r="BF1675" s="24" t="str">
        <f t="shared" si="483"/>
        <v/>
      </c>
      <c r="BG1675" s="24" t="str">
        <f t="shared" si="484"/>
        <v/>
      </c>
      <c r="BH1675" s="24" t="str">
        <f>IF(AND($BB$1=5,AG1675=5,$BC$1=AH1675),'Data Entry'!E1680,"")</f>
        <v/>
      </c>
      <c r="BI1675" s="24" t="str">
        <f>IF(AND($BB$1=5,AG1675=5,$BC$1=AH1675),'Data Entry'!H1680,"")</f>
        <v/>
      </c>
      <c r="BJ1675" s="24" t="str">
        <f>IF(AND($BB$1=5,AG1675=5,$BC$1=AH1675),'Data Entry'!I1680,"")</f>
        <v/>
      </c>
      <c r="BK1675" s="24" t="str">
        <f t="shared" si="485"/>
        <v/>
      </c>
      <c r="BL1675" s="24" t="str">
        <f t="shared" si="486"/>
        <v/>
      </c>
      <c r="BM1675" s="24" t="str">
        <f t="shared" si="487"/>
        <v/>
      </c>
      <c r="BN1675" s="24" t="str">
        <f t="shared" si="488"/>
        <v/>
      </c>
    </row>
    <row r="1676" spans="1:66">
      <c r="A1676" s="20"/>
      <c r="B1676" s="20"/>
      <c r="C1676" s="20"/>
      <c r="D1676" s="20"/>
      <c r="E1676" s="20"/>
      <c r="F1676" s="20"/>
      <c r="G1676" s="20"/>
      <c r="H1676" s="20"/>
      <c r="I1676" s="20"/>
      <c r="J1676" s="20"/>
      <c r="K1676" s="20"/>
      <c r="L1676" s="20"/>
      <c r="M1676" s="20"/>
      <c r="N1676" s="20"/>
      <c r="O1676" s="20"/>
      <c r="P1676" s="20"/>
      <c r="Q1676" s="20"/>
      <c r="R1676" s="20"/>
      <c r="S1676" s="20"/>
      <c r="T1676" s="20"/>
      <c r="U1676" s="20"/>
      <c r="V1676" s="20"/>
      <c r="W1676" s="20"/>
      <c r="X1676" s="20"/>
      <c r="Y1676" s="20"/>
      <c r="Z1676" s="20"/>
      <c r="AA1676" s="20"/>
      <c r="AB1676" s="20"/>
      <c r="AC1676" s="20"/>
      <c r="AD1676" s="20"/>
      <c r="AE1676" s="27"/>
      <c r="AF1676" t="str">
        <f>IF(AK1676="","",IF(AK1676&gt;0,COUNT($AG$2:AG1676),""))</f>
        <v/>
      </c>
      <c r="AG1676" s="24">
        <f t="shared" si="471"/>
        <v>5</v>
      </c>
      <c r="AH1676" s="24">
        <f>IF(AND($AJ$1=5),'Data Entry'!C1681,"")</f>
        <v>0</v>
      </c>
      <c r="AI1676" s="24">
        <f>IF(AND($AJ$1=5),'Data Entry'!D1681,"")</f>
        <v>0</v>
      </c>
      <c r="AJ1676" s="24" t="str">
        <f t="shared" si="472"/>
        <v/>
      </c>
      <c r="AK1676" s="24">
        <f>IF(AND($AJ$1=5),'Data Entry'!F1681,"")</f>
        <v>0</v>
      </c>
      <c r="AL1676" s="24" t="str">
        <f t="shared" si="473"/>
        <v/>
      </c>
      <c r="AM1676" s="24">
        <f>IF(AND($AJ$1=5),'Data Entry'!G1681,"")</f>
        <v>0</v>
      </c>
      <c r="AN1676" s="24" t="str">
        <f t="shared" si="474"/>
        <v/>
      </c>
      <c r="AO1676" s="24" t="str">
        <f t="shared" si="475"/>
        <v/>
      </c>
      <c r="AP1676" s="24">
        <f>IF(AND($AJ$1=5),'Data Entry'!E1681,"")</f>
        <v>0</v>
      </c>
      <c r="AQ1676" s="24">
        <f>IF(AND($AJ$1=5),'Data Entry'!H1681,"")</f>
        <v>0</v>
      </c>
      <c r="AR1676" s="24">
        <f>IF(AND($AJ$1=5),'Data Entry'!I1681,"")</f>
        <v>0</v>
      </c>
      <c r="AS1676" s="24" t="str">
        <f t="shared" si="476"/>
        <v/>
      </c>
      <c r="AT1676" s="24" t="str">
        <f t="shared" si="477"/>
        <v/>
      </c>
      <c r="AU1676" s="24" t="str">
        <f t="shared" si="478"/>
        <v/>
      </c>
      <c r="AV1676" s="24" t="str">
        <f t="shared" si="479"/>
        <v/>
      </c>
      <c r="AX1676" t="str">
        <f>IF(BC1676="","",IF(BC1676&gt;0,COUNT($AY$2:AY1676),""))</f>
        <v/>
      </c>
      <c r="AY1676" s="24" t="str">
        <f t="shared" si="480"/>
        <v/>
      </c>
      <c r="AZ1676" s="24" t="str">
        <f>IF(AND($BB$1=5,$BC$1=AH1676),'Data Entry'!C1681,"")</f>
        <v/>
      </c>
      <c r="BA1676" s="24" t="str">
        <f>IF(AND($BB$1=5,AG1676=5,$BC$1=AH1676),'Data Entry'!D1681,"")</f>
        <v/>
      </c>
      <c r="BB1676" s="24" t="str">
        <f t="shared" si="481"/>
        <v/>
      </c>
      <c r="BC1676" s="24" t="str">
        <f>IF(AND($BB$1=5,AG1676=5,$BC$1=AH1676),'Data Entry'!F1681,"")</f>
        <v/>
      </c>
      <c r="BD1676" s="24" t="str">
        <f t="shared" si="482"/>
        <v/>
      </c>
      <c r="BE1676" s="24" t="str">
        <f>IF(AND($BB$1=5,AG1676=5,$BC$1=AH1676),'Data Entry'!G1681,"")</f>
        <v/>
      </c>
      <c r="BF1676" s="24" t="str">
        <f t="shared" si="483"/>
        <v/>
      </c>
      <c r="BG1676" s="24" t="str">
        <f t="shared" si="484"/>
        <v/>
      </c>
      <c r="BH1676" s="24" t="str">
        <f>IF(AND($BB$1=5,AG1676=5,$BC$1=AH1676),'Data Entry'!E1681,"")</f>
        <v/>
      </c>
      <c r="BI1676" s="24" t="str">
        <f>IF(AND($BB$1=5,AG1676=5,$BC$1=AH1676),'Data Entry'!H1681,"")</f>
        <v/>
      </c>
      <c r="BJ1676" s="24" t="str">
        <f>IF(AND($BB$1=5,AG1676=5,$BC$1=AH1676),'Data Entry'!I1681,"")</f>
        <v/>
      </c>
      <c r="BK1676" s="24" t="str">
        <f t="shared" si="485"/>
        <v/>
      </c>
      <c r="BL1676" s="24" t="str">
        <f t="shared" si="486"/>
        <v/>
      </c>
      <c r="BM1676" s="24" t="str">
        <f t="shared" si="487"/>
        <v/>
      </c>
      <c r="BN1676" s="24" t="str">
        <f t="shared" si="488"/>
        <v/>
      </c>
    </row>
    <row r="1677" spans="1:66">
      <c r="A1677" s="20"/>
      <c r="B1677" s="20"/>
      <c r="C1677" s="20"/>
      <c r="D1677" s="20"/>
      <c r="E1677" s="20"/>
      <c r="F1677" s="20"/>
      <c r="G1677" s="20"/>
      <c r="H1677" s="20"/>
      <c r="I1677" s="20"/>
      <c r="J1677" s="20"/>
      <c r="K1677" s="20"/>
      <c r="L1677" s="20"/>
      <c r="M1677" s="20"/>
      <c r="N1677" s="20"/>
      <c r="O1677" s="20"/>
      <c r="P1677" s="20"/>
      <c r="Q1677" s="20"/>
      <c r="R1677" s="20"/>
      <c r="S1677" s="20"/>
      <c r="T1677" s="20"/>
      <c r="U1677" s="20"/>
      <c r="V1677" s="20"/>
      <c r="W1677" s="20"/>
      <c r="X1677" s="20"/>
      <c r="Y1677" s="20"/>
      <c r="Z1677" s="20"/>
      <c r="AA1677" s="20"/>
      <c r="AB1677" s="20"/>
      <c r="AC1677" s="20"/>
      <c r="AD1677" s="20"/>
      <c r="AE1677" s="27"/>
      <c r="AF1677" t="str">
        <f>IF(AK1677="","",IF(AK1677&gt;0,COUNT($AG$2:AG1677),""))</f>
        <v/>
      </c>
      <c r="AG1677" s="24">
        <f t="shared" si="471"/>
        <v>5</v>
      </c>
      <c r="AH1677" s="24">
        <f>IF(AND($AJ$1=5),'Data Entry'!C1682,"")</f>
        <v>0</v>
      </c>
      <c r="AI1677" s="24">
        <f>IF(AND($AJ$1=5),'Data Entry'!D1682,"")</f>
        <v>0</v>
      </c>
      <c r="AJ1677" s="24" t="str">
        <f t="shared" si="472"/>
        <v/>
      </c>
      <c r="AK1677" s="24">
        <f>IF(AND($AJ$1=5),'Data Entry'!F1682,"")</f>
        <v>0</v>
      </c>
      <c r="AL1677" s="24" t="str">
        <f t="shared" si="473"/>
        <v/>
      </c>
      <c r="AM1677" s="24">
        <f>IF(AND($AJ$1=5),'Data Entry'!G1682,"")</f>
        <v>0</v>
      </c>
      <c r="AN1677" s="24" t="str">
        <f t="shared" si="474"/>
        <v/>
      </c>
      <c r="AO1677" s="24" t="str">
        <f t="shared" si="475"/>
        <v/>
      </c>
      <c r="AP1677" s="24">
        <f>IF(AND($AJ$1=5),'Data Entry'!E1682,"")</f>
        <v>0</v>
      </c>
      <c r="AQ1677" s="24">
        <f>IF(AND($AJ$1=5),'Data Entry'!H1682,"")</f>
        <v>0</v>
      </c>
      <c r="AR1677" s="24">
        <f>IF(AND($AJ$1=5),'Data Entry'!I1682,"")</f>
        <v>0</v>
      </c>
      <c r="AS1677" s="24" t="str">
        <f t="shared" si="476"/>
        <v/>
      </c>
      <c r="AT1677" s="24" t="str">
        <f t="shared" si="477"/>
        <v/>
      </c>
      <c r="AU1677" s="24" t="str">
        <f t="shared" si="478"/>
        <v/>
      </c>
      <c r="AV1677" s="24" t="str">
        <f t="shared" si="479"/>
        <v/>
      </c>
      <c r="AX1677" t="str">
        <f>IF(BC1677="","",IF(BC1677&gt;0,COUNT($AY$2:AY1677),""))</f>
        <v/>
      </c>
      <c r="AY1677" s="24" t="str">
        <f t="shared" si="480"/>
        <v/>
      </c>
      <c r="AZ1677" s="24" t="str">
        <f>IF(AND($BB$1=5,$BC$1=AH1677),'Data Entry'!C1682,"")</f>
        <v/>
      </c>
      <c r="BA1677" s="24" t="str">
        <f>IF(AND($BB$1=5,AG1677=5,$BC$1=AH1677),'Data Entry'!D1682,"")</f>
        <v/>
      </c>
      <c r="BB1677" s="24" t="str">
        <f t="shared" si="481"/>
        <v/>
      </c>
      <c r="BC1677" s="24" t="str">
        <f>IF(AND($BB$1=5,AG1677=5,$BC$1=AH1677),'Data Entry'!F1682,"")</f>
        <v/>
      </c>
      <c r="BD1677" s="24" t="str">
        <f t="shared" si="482"/>
        <v/>
      </c>
      <c r="BE1677" s="24" t="str">
        <f>IF(AND($BB$1=5,AG1677=5,$BC$1=AH1677),'Data Entry'!G1682,"")</f>
        <v/>
      </c>
      <c r="BF1677" s="24" t="str">
        <f t="shared" si="483"/>
        <v/>
      </c>
      <c r="BG1677" s="24" t="str">
        <f t="shared" si="484"/>
        <v/>
      </c>
      <c r="BH1677" s="24" t="str">
        <f>IF(AND($BB$1=5,AG1677=5,$BC$1=AH1677),'Data Entry'!E1682,"")</f>
        <v/>
      </c>
      <c r="BI1677" s="24" t="str">
        <f>IF(AND($BB$1=5,AG1677=5,$BC$1=AH1677),'Data Entry'!H1682,"")</f>
        <v/>
      </c>
      <c r="BJ1677" s="24" t="str">
        <f>IF(AND($BB$1=5,AG1677=5,$BC$1=AH1677),'Data Entry'!I1682,"")</f>
        <v/>
      </c>
      <c r="BK1677" s="24" t="str">
        <f t="shared" si="485"/>
        <v/>
      </c>
      <c r="BL1677" s="24" t="str">
        <f t="shared" si="486"/>
        <v/>
      </c>
      <c r="BM1677" s="24" t="str">
        <f t="shared" si="487"/>
        <v/>
      </c>
      <c r="BN1677" s="24" t="str">
        <f t="shared" si="488"/>
        <v/>
      </c>
    </row>
    <row r="1678" spans="1:66">
      <c r="A1678" s="20"/>
      <c r="B1678" s="20"/>
      <c r="C1678" s="20"/>
      <c r="D1678" s="20"/>
      <c r="E1678" s="20"/>
      <c r="F1678" s="20"/>
      <c r="G1678" s="20"/>
      <c r="H1678" s="20"/>
      <c r="I1678" s="20"/>
      <c r="J1678" s="20"/>
      <c r="K1678" s="20"/>
      <c r="L1678" s="20"/>
      <c r="M1678" s="20"/>
      <c r="N1678" s="20"/>
      <c r="O1678" s="20"/>
      <c r="P1678" s="20"/>
      <c r="Q1678" s="20"/>
      <c r="R1678" s="20"/>
      <c r="S1678" s="20"/>
      <c r="T1678" s="20"/>
      <c r="U1678" s="20"/>
      <c r="V1678" s="20"/>
      <c r="W1678" s="20"/>
      <c r="X1678" s="20"/>
      <c r="Y1678" s="20"/>
      <c r="Z1678" s="20"/>
      <c r="AA1678" s="20"/>
      <c r="AB1678" s="20"/>
      <c r="AC1678" s="20"/>
      <c r="AD1678" s="20"/>
      <c r="AE1678" s="27"/>
      <c r="AF1678" t="str">
        <f>IF(AK1678="","",IF(AK1678&gt;0,COUNT($AG$2:AG1678),""))</f>
        <v/>
      </c>
      <c r="AG1678" s="24">
        <f t="shared" si="471"/>
        <v>5</v>
      </c>
      <c r="AH1678" s="24">
        <f>IF(AND($AJ$1=5),'Data Entry'!C1683,"")</f>
        <v>0</v>
      </c>
      <c r="AI1678" s="24">
        <f>IF(AND($AJ$1=5),'Data Entry'!D1683,"")</f>
        <v>0</v>
      </c>
      <c r="AJ1678" s="24" t="str">
        <f t="shared" si="472"/>
        <v/>
      </c>
      <c r="AK1678" s="24">
        <f>IF(AND($AJ$1=5),'Data Entry'!F1683,"")</f>
        <v>0</v>
      </c>
      <c r="AL1678" s="24" t="str">
        <f t="shared" si="473"/>
        <v/>
      </c>
      <c r="AM1678" s="24">
        <f>IF(AND($AJ$1=5),'Data Entry'!G1683,"")</f>
        <v>0</v>
      </c>
      <c r="AN1678" s="24" t="str">
        <f t="shared" si="474"/>
        <v/>
      </c>
      <c r="AO1678" s="24" t="str">
        <f t="shared" si="475"/>
        <v/>
      </c>
      <c r="AP1678" s="24">
        <f>IF(AND($AJ$1=5),'Data Entry'!E1683,"")</f>
        <v>0</v>
      </c>
      <c r="AQ1678" s="24">
        <f>IF(AND($AJ$1=5),'Data Entry'!H1683,"")</f>
        <v>0</v>
      </c>
      <c r="AR1678" s="24">
        <f>IF(AND($AJ$1=5),'Data Entry'!I1683,"")</f>
        <v>0</v>
      </c>
      <c r="AS1678" s="24" t="str">
        <f t="shared" si="476"/>
        <v/>
      </c>
      <c r="AT1678" s="24" t="str">
        <f t="shared" si="477"/>
        <v/>
      </c>
      <c r="AU1678" s="24" t="str">
        <f t="shared" si="478"/>
        <v/>
      </c>
      <c r="AV1678" s="24" t="str">
        <f t="shared" si="479"/>
        <v/>
      </c>
      <c r="AX1678" t="str">
        <f>IF(BC1678="","",IF(BC1678&gt;0,COUNT($AY$2:AY1678),""))</f>
        <v/>
      </c>
      <c r="AY1678" s="24" t="str">
        <f t="shared" si="480"/>
        <v/>
      </c>
      <c r="AZ1678" s="24" t="str">
        <f>IF(AND($BB$1=5,$BC$1=AH1678),'Data Entry'!C1683,"")</f>
        <v/>
      </c>
      <c r="BA1678" s="24" t="str">
        <f>IF(AND($BB$1=5,AG1678=5,$BC$1=AH1678),'Data Entry'!D1683,"")</f>
        <v/>
      </c>
      <c r="BB1678" s="24" t="str">
        <f t="shared" si="481"/>
        <v/>
      </c>
      <c r="BC1678" s="24" t="str">
        <f>IF(AND($BB$1=5,AG1678=5,$BC$1=AH1678),'Data Entry'!F1683,"")</f>
        <v/>
      </c>
      <c r="BD1678" s="24" t="str">
        <f t="shared" si="482"/>
        <v/>
      </c>
      <c r="BE1678" s="24" t="str">
        <f>IF(AND($BB$1=5,AG1678=5,$BC$1=AH1678),'Data Entry'!G1683,"")</f>
        <v/>
      </c>
      <c r="BF1678" s="24" t="str">
        <f t="shared" si="483"/>
        <v/>
      </c>
      <c r="BG1678" s="24" t="str">
        <f t="shared" si="484"/>
        <v/>
      </c>
      <c r="BH1678" s="24" t="str">
        <f>IF(AND($BB$1=5,AG1678=5,$BC$1=AH1678),'Data Entry'!E1683,"")</f>
        <v/>
      </c>
      <c r="BI1678" s="24" t="str">
        <f>IF(AND($BB$1=5,AG1678=5,$BC$1=AH1678),'Data Entry'!H1683,"")</f>
        <v/>
      </c>
      <c r="BJ1678" s="24" t="str">
        <f>IF(AND($BB$1=5,AG1678=5,$BC$1=AH1678),'Data Entry'!I1683,"")</f>
        <v/>
      </c>
      <c r="BK1678" s="24" t="str">
        <f t="shared" si="485"/>
        <v/>
      </c>
      <c r="BL1678" s="24" t="str">
        <f t="shared" si="486"/>
        <v/>
      </c>
      <c r="BM1678" s="24" t="str">
        <f t="shared" si="487"/>
        <v/>
      </c>
      <c r="BN1678" s="24" t="str">
        <f t="shared" si="488"/>
        <v/>
      </c>
    </row>
    <row r="1679" spans="1:66">
      <c r="A1679" s="20"/>
      <c r="B1679" s="20"/>
      <c r="C1679" s="20"/>
      <c r="D1679" s="20"/>
      <c r="E1679" s="20"/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  <c r="R1679" s="20"/>
      <c r="S1679" s="20"/>
      <c r="T1679" s="20"/>
      <c r="U1679" s="20"/>
      <c r="V1679" s="20"/>
      <c r="W1679" s="20"/>
      <c r="X1679" s="20"/>
      <c r="Y1679" s="20"/>
      <c r="Z1679" s="20"/>
      <c r="AA1679" s="20"/>
      <c r="AB1679" s="20"/>
      <c r="AC1679" s="20"/>
      <c r="AD1679" s="20"/>
      <c r="AE1679" s="27"/>
      <c r="AF1679" t="str">
        <f>IF(AK1679="","",IF(AK1679&gt;0,COUNT($AG$2:AG1679),""))</f>
        <v/>
      </c>
      <c r="AG1679" s="24">
        <f t="shared" si="471"/>
        <v>5</v>
      </c>
      <c r="AH1679" s="24">
        <f>IF(AND($AJ$1=5),'Data Entry'!C1684,"")</f>
        <v>0</v>
      </c>
      <c r="AI1679" s="24">
        <f>IF(AND($AJ$1=5),'Data Entry'!D1684,"")</f>
        <v>0</v>
      </c>
      <c r="AJ1679" s="24" t="str">
        <f t="shared" si="472"/>
        <v/>
      </c>
      <c r="AK1679" s="24">
        <f>IF(AND($AJ$1=5),'Data Entry'!F1684,"")</f>
        <v>0</v>
      </c>
      <c r="AL1679" s="24" t="str">
        <f t="shared" si="473"/>
        <v/>
      </c>
      <c r="AM1679" s="24">
        <f>IF(AND($AJ$1=5),'Data Entry'!G1684,"")</f>
        <v>0</v>
      </c>
      <c r="AN1679" s="24" t="str">
        <f t="shared" si="474"/>
        <v/>
      </c>
      <c r="AO1679" s="24" t="str">
        <f t="shared" si="475"/>
        <v/>
      </c>
      <c r="AP1679" s="24">
        <f>IF(AND($AJ$1=5),'Data Entry'!E1684,"")</f>
        <v>0</v>
      </c>
      <c r="AQ1679" s="24">
        <f>IF(AND($AJ$1=5),'Data Entry'!H1684,"")</f>
        <v>0</v>
      </c>
      <c r="AR1679" s="24">
        <f>IF(AND($AJ$1=5),'Data Entry'!I1684,"")</f>
        <v>0</v>
      </c>
      <c r="AS1679" s="24" t="str">
        <f t="shared" si="476"/>
        <v/>
      </c>
      <c r="AT1679" s="24" t="str">
        <f t="shared" si="477"/>
        <v/>
      </c>
      <c r="AU1679" s="24" t="str">
        <f t="shared" si="478"/>
        <v/>
      </c>
      <c r="AV1679" s="24" t="str">
        <f t="shared" si="479"/>
        <v/>
      </c>
      <c r="AX1679" t="str">
        <f>IF(BC1679="","",IF(BC1679&gt;0,COUNT($AY$2:AY1679),""))</f>
        <v/>
      </c>
      <c r="AY1679" s="24" t="str">
        <f t="shared" si="480"/>
        <v/>
      </c>
      <c r="AZ1679" s="24" t="str">
        <f>IF(AND($BB$1=5,$BC$1=AH1679),'Data Entry'!C1684,"")</f>
        <v/>
      </c>
      <c r="BA1679" s="24" t="str">
        <f>IF(AND($BB$1=5,AG1679=5,$BC$1=AH1679),'Data Entry'!D1684,"")</f>
        <v/>
      </c>
      <c r="BB1679" s="24" t="str">
        <f t="shared" si="481"/>
        <v/>
      </c>
      <c r="BC1679" s="24" t="str">
        <f>IF(AND($BB$1=5,AG1679=5,$BC$1=AH1679),'Data Entry'!F1684,"")</f>
        <v/>
      </c>
      <c r="BD1679" s="24" t="str">
        <f t="shared" si="482"/>
        <v/>
      </c>
      <c r="BE1679" s="24" t="str">
        <f>IF(AND($BB$1=5,AG1679=5,$BC$1=AH1679),'Data Entry'!G1684,"")</f>
        <v/>
      </c>
      <c r="BF1679" s="24" t="str">
        <f t="shared" si="483"/>
        <v/>
      </c>
      <c r="BG1679" s="24" t="str">
        <f t="shared" si="484"/>
        <v/>
      </c>
      <c r="BH1679" s="24" t="str">
        <f>IF(AND($BB$1=5,AG1679=5,$BC$1=AH1679),'Data Entry'!E1684,"")</f>
        <v/>
      </c>
      <c r="BI1679" s="24" t="str">
        <f>IF(AND($BB$1=5,AG1679=5,$BC$1=AH1679),'Data Entry'!H1684,"")</f>
        <v/>
      </c>
      <c r="BJ1679" s="24" t="str">
        <f>IF(AND($BB$1=5,AG1679=5,$BC$1=AH1679),'Data Entry'!I1684,"")</f>
        <v/>
      </c>
      <c r="BK1679" s="24" t="str">
        <f t="shared" si="485"/>
        <v/>
      </c>
      <c r="BL1679" s="24" t="str">
        <f t="shared" si="486"/>
        <v/>
      </c>
      <c r="BM1679" s="24" t="str">
        <f t="shared" si="487"/>
        <v/>
      </c>
      <c r="BN1679" s="24" t="str">
        <f t="shared" si="488"/>
        <v/>
      </c>
    </row>
    <row r="1680" spans="1:66">
      <c r="A1680" s="20"/>
      <c r="B1680" s="20"/>
      <c r="C1680" s="20"/>
      <c r="D1680" s="20"/>
      <c r="E1680" s="20"/>
      <c r="F1680" s="20"/>
      <c r="G1680" s="20"/>
      <c r="H1680" s="20"/>
      <c r="I1680" s="20"/>
      <c r="J1680" s="20"/>
      <c r="K1680" s="20"/>
      <c r="L1680" s="20"/>
      <c r="M1680" s="20"/>
      <c r="N1680" s="20"/>
      <c r="O1680" s="20"/>
      <c r="P1680" s="20"/>
      <c r="Q1680" s="20"/>
      <c r="R1680" s="20"/>
      <c r="S1680" s="20"/>
      <c r="T1680" s="20"/>
      <c r="U1680" s="20"/>
      <c r="V1680" s="20"/>
      <c r="W1680" s="20"/>
      <c r="X1680" s="20"/>
      <c r="Y1680" s="20"/>
      <c r="Z1680" s="20"/>
      <c r="AA1680" s="20"/>
      <c r="AB1680" s="20"/>
      <c r="AC1680" s="20"/>
      <c r="AD1680" s="20"/>
      <c r="AE1680" s="27"/>
      <c r="AF1680" t="str">
        <f>IF(AK1680="","",IF(AK1680&gt;0,COUNT($AG$2:AG1680),""))</f>
        <v/>
      </c>
      <c r="AG1680" s="24">
        <f t="shared" si="471"/>
        <v>5</v>
      </c>
      <c r="AH1680" s="24">
        <f>IF(AND($AJ$1=5),'Data Entry'!C1685,"")</f>
        <v>0</v>
      </c>
      <c r="AI1680" s="24">
        <f>IF(AND($AJ$1=5),'Data Entry'!D1685,"")</f>
        <v>0</v>
      </c>
      <c r="AJ1680" s="24" t="str">
        <f t="shared" si="472"/>
        <v/>
      </c>
      <c r="AK1680" s="24">
        <f>IF(AND($AJ$1=5),'Data Entry'!F1685,"")</f>
        <v>0</v>
      </c>
      <c r="AL1680" s="24" t="str">
        <f t="shared" si="473"/>
        <v/>
      </c>
      <c r="AM1680" s="24">
        <f>IF(AND($AJ$1=5),'Data Entry'!G1685,"")</f>
        <v>0</v>
      </c>
      <c r="AN1680" s="24" t="str">
        <f t="shared" si="474"/>
        <v/>
      </c>
      <c r="AO1680" s="24" t="str">
        <f t="shared" si="475"/>
        <v/>
      </c>
      <c r="AP1680" s="24">
        <f>IF(AND($AJ$1=5),'Data Entry'!E1685,"")</f>
        <v>0</v>
      </c>
      <c r="AQ1680" s="24">
        <f>IF(AND($AJ$1=5),'Data Entry'!H1685,"")</f>
        <v>0</v>
      </c>
      <c r="AR1680" s="24">
        <f>IF(AND($AJ$1=5),'Data Entry'!I1685,"")</f>
        <v>0</v>
      </c>
      <c r="AS1680" s="24" t="str">
        <f t="shared" si="476"/>
        <v/>
      </c>
      <c r="AT1680" s="24" t="str">
        <f t="shared" si="477"/>
        <v/>
      </c>
      <c r="AU1680" s="24" t="str">
        <f t="shared" si="478"/>
        <v/>
      </c>
      <c r="AV1680" s="24" t="str">
        <f t="shared" si="479"/>
        <v/>
      </c>
      <c r="AX1680" t="str">
        <f>IF(BC1680="","",IF(BC1680&gt;0,COUNT($AY$2:AY1680),""))</f>
        <v/>
      </c>
      <c r="AY1680" s="24" t="str">
        <f t="shared" si="480"/>
        <v/>
      </c>
      <c r="AZ1680" s="24" t="str">
        <f>IF(AND($BB$1=5,$BC$1=AH1680),'Data Entry'!C1685,"")</f>
        <v/>
      </c>
      <c r="BA1680" s="24" t="str">
        <f>IF(AND($BB$1=5,AG1680=5,$BC$1=AH1680),'Data Entry'!D1685,"")</f>
        <v/>
      </c>
      <c r="BB1680" s="24" t="str">
        <f t="shared" si="481"/>
        <v/>
      </c>
      <c r="BC1680" s="24" t="str">
        <f>IF(AND($BB$1=5,AG1680=5,$BC$1=AH1680),'Data Entry'!F1685,"")</f>
        <v/>
      </c>
      <c r="BD1680" s="24" t="str">
        <f t="shared" si="482"/>
        <v/>
      </c>
      <c r="BE1680" s="24" t="str">
        <f>IF(AND($BB$1=5,AG1680=5,$BC$1=AH1680),'Data Entry'!G1685,"")</f>
        <v/>
      </c>
      <c r="BF1680" s="24" t="str">
        <f t="shared" si="483"/>
        <v/>
      </c>
      <c r="BG1680" s="24" t="str">
        <f t="shared" si="484"/>
        <v/>
      </c>
      <c r="BH1680" s="24" t="str">
        <f>IF(AND($BB$1=5,AG1680=5,$BC$1=AH1680),'Data Entry'!E1685,"")</f>
        <v/>
      </c>
      <c r="BI1680" s="24" t="str">
        <f>IF(AND($BB$1=5,AG1680=5,$BC$1=AH1680),'Data Entry'!H1685,"")</f>
        <v/>
      </c>
      <c r="BJ1680" s="24" t="str">
        <f>IF(AND($BB$1=5,AG1680=5,$BC$1=AH1680),'Data Entry'!I1685,"")</f>
        <v/>
      </c>
      <c r="BK1680" s="24" t="str">
        <f t="shared" si="485"/>
        <v/>
      </c>
      <c r="BL1680" s="24" t="str">
        <f t="shared" si="486"/>
        <v/>
      </c>
      <c r="BM1680" s="24" t="str">
        <f t="shared" si="487"/>
        <v/>
      </c>
      <c r="BN1680" s="24" t="str">
        <f t="shared" si="488"/>
        <v/>
      </c>
    </row>
    <row r="1681" spans="1:66">
      <c r="A1681" s="20"/>
      <c r="B1681" s="20"/>
      <c r="C1681" s="20"/>
      <c r="D1681" s="20"/>
      <c r="E1681" s="20"/>
      <c r="F1681" s="20"/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0"/>
      <c r="T1681" s="20"/>
      <c r="U1681" s="20"/>
      <c r="V1681" s="20"/>
      <c r="W1681" s="20"/>
      <c r="X1681" s="20"/>
      <c r="Y1681" s="20"/>
      <c r="Z1681" s="20"/>
      <c r="AA1681" s="20"/>
      <c r="AB1681" s="20"/>
      <c r="AC1681" s="20"/>
      <c r="AD1681" s="20"/>
      <c r="AE1681" s="27"/>
      <c r="AF1681" t="str">
        <f>IF(AK1681="","",IF(AK1681&gt;0,COUNT($AG$2:AG1681),""))</f>
        <v/>
      </c>
      <c r="AG1681" s="24">
        <f t="shared" si="471"/>
        <v>5</v>
      </c>
      <c r="AH1681" s="24">
        <f>IF(AND($AJ$1=5),'Data Entry'!C1686,"")</f>
        <v>0</v>
      </c>
      <c r="AI1681" s="24">
        <f>IF(AND($AJ$1=5),'Data Entry'!D1686,"")</f>
        <v>0</v>
      </c>
      <c r="AJ1681" s="24" t="str">
        <f t="shared" si="472"/>
        <v/>
      </c>
      <c r="AK1681" s="24">
        <f>IF(AND($AJ$1=5),'Data Entry'!F1686,"")</f>
        <v>0</v>
      </c>
      <c r="AL1681" s="24" t="str">
        <f t="shared" si="473"/>
        <v/>
      </c>
      <c r="AM1681" s="24">
        <f>IF(AND($AJ$1=5),'Data Entry'!G1686,"")</f>
        <v>0</v>
      </c>
      <c r="AN1681" s="24" t="str">
        <f t="shared" si="474"/>
        <v/>
      </c>
      <c r="AO1681" s="24" t="str">
        <f t="shared" si="475"/>
        <v/>
      </c>
      <c r="AP1681" s="24">
        <f>IF(AND($AJ$1=5),'Data Entry'!E1686,"")</f>
        <v>0</v>
      </c>
      <c r="AQ1681" s="24">
        <f>IF(AND($AJ$1=5),'Data Entry'!H1686,"")</f>
        <v>0</v>
      </c>
      <c r="AR1681" s="24">
        <f>IF(AND($AJ$1=5),'Data Entry'!I1686,"")</f>
        <v>0</v>
      </c>
      <c r="AS1681" s="24" t="str">
        <f t="shared" si="476"/>
        <v/>
      </c>
      <c r="AT1681" s="24" t="str">
        <f t="shared" si="477"/>
        <v/>
      </c>
      <c r="AU1681" s="24" t="str">
        <f t="shared" si="478"/>
        <v/>
      </c>
      <c r="AV1681" s="24" t="str">
        <f t="shared" si="479"/>
        <v/>
      </c>
      <c r="AX1681" t="str">
        <f>IF(BC1681="","",IF(BC1681&gt;0,COUNT($AY$2:AY1681),""))</f>
        <v/>
      </c>
      <c r="AY1681" s="24" t="str">
        <f t="shared" si="480"/>
        <v/>
      </c>
      <c r="AZ1681" s="24" t="str">
        <f>IF(AND($BB$1=5,$BC$1=AH1681),'Data Entry'!C1686,"")</f>
        <v/>
      </c>
      <c r="BA1681" s="24" t="str">
        <f>IF(AND($BB$1=5,AG1681=5,$BC$1=AH1681),'Data Entry'!D1686,"")</f>
        <v/>
      </c>
      <c r="BB1681" s="24" t="str">
        <f t="shared" si="481"/>
        <v/>
      </c>
      <c r="BC1681" s="24" t="str">
        <f>IF(AND($BB$1=5,AG1681=5,$BC$1=AH1681),'Data Entry'!F1686,"")</f>
        <v/>
      </c>
      <c r="BD1681" s="24" t="str">
        <f t="shared" si="482"/>
        <v/>
      </c>
      <c r="BE1681" s="24" t="str">
        <f>IF(AND($BB$1=5,AG1681=5,$BC$1=AH1681),'Data Entry'!G1686,"")</f>
        <v/>
      </c>
      <c r="BF1681" s="24" t="str">
        <f t="shared" si="483"/>
        <v/>
      </c>
      <c r="BG1681" s="24" t="str">
        <f t="shared" si="484"/>
        <v/>
      </c>
      <c r="BH1681" s="24" t="str">
        <f>IF(AND($BB$1=5,AG1681=5,$BC$1=AH1681),'Data Entry'!E1686,"")</f>
        <v/>
      </c>
      <c r="BI1681" s="24" t="str">
        <f>IF(AND($BB$1=5,AG1681=5,$BC$1=AH1681),'Data Entry'!H1686,"")</f>
        <v/>
      </c>
      <c r="BJ1681" s="24" t="str">
        <f>IF(AND($BB$1=5,AG1681=5,$BC$1=AH1681),'Data Entry'!I1686,"")</f>
        <v/>
      </c>
      <c r="BK1681" s="24" t="str">
        <f t="shared" si="485"/>
        <v/>
      </c>
      <c r="BL1681" s="24" t="str">
        <f t="shared" si="486"/>
        <v/>
      </c>
      <c r="BM1681" s="24" t="str">
        <f t="shared" si="487"/>
        <v/>
      </c>
      <c r="BN1681" s="24" t="str">
        <f t="shared" si="488"/>
        <v/>
      </c>
    </row>
    <row r="1682" spans="1:66">
      <c r="A1682" s="20"/>
      <c r="B1682" s="20"/>
      <c r="C1682" s="20"/>
      <c r="D1682" s="20"/>
      <c r="E1682" s="20"/>
      <c r="F1682" s="20"/>
      <c r="G1682" s="20"/>
      <c r="H1682" s="20"/>
      <c r="I1682" s="20"/>
      <c r="J1682" s="20"/>
      <c r="K1682" s="20"/>
      <c r="L1682" s="20"/>
      <c r="M1682" s="20"/>
      <c r="N1682" s="20"/>
      <c r="O1682" s="20"/>
      <c r="P1682" s="20"/>
      <c r="Q1682" s="20"/>
      <c r="R1682" s="20"/>
      <c r="S1682" s="20"/>
      <c r="T1682" s="20"/>
      <c r="U1682" s="20"/>
      <c r="V1682" s="20"/>
      <c r="W1682" s="20"/>
      <c r="X1682" s="20"/>
      <c r="Y1682" s="20"/>
      <c r="Z1682" s="20"/>
      <c r="AA1682" s="20"/>
      <c r="AB1682" s="20"/>
      <c r="AC1682" s="20"/>
      <c r="AD1682" s="20"/>
      <c r="AE1682" s="27"/>
      <c r="AF1682" t="str">
        <f>IF(AK1682="","",IF(AK1682&gt;0,COUNT($AG$2:AG1682),""))</f>
        <v/>
      </c>
      <c r="AG1682" s="24">
        <f t="shared" si="471"/>
        <v>5</v>
      </c>
      <c r="AH1682" s="24">
        <f>IF(AND($AJ$1=5),'Data Entry'!C1687,"")</f>
        <v>0</v>
      </c>
      <c r="AI1682" s="24">
        <f>IF(AND($AJ$1=5),'Data Entry'!D1687,"")</f>
        <v>0</v>
      </c>
      <c r="AJ1682" s="24" t="str">
        <f t="shared" si="472"/>
        <v/>
      </c>
      <c r="AK1682" s="24">
        <f>IF(AND($AJ$1=5),'Data Entry'!F1687,"")</f>
        <v>0</v>
      </c>
      <c r="AL1682" s="24" t="str">
        <f t="shared" si="473"/>
        <v/>
      </c>
      <c r="AM1682" s="24">
        <f>IF(AND($AJ$1=5),'Data Entry'!G1687,"")</f>
        <v>0</v>
      </c>
      <c r="AN1682" s="24" t="str">
        <f t="shared" si="474"/>
        <v/>
      </c>
      <c r="AO1682" s="24" t="str">
        <f t="shared" si="475"/>
        <v/>
      </c>
      <c r="AP1682" s="24">
        <f>IF(AND($AJ$1=5),'Data Entry'!E1687,"")</f>
        <v>0</v>
      </c>
      <c r="AQ1682" s="24">
        <f>IF(AND($AJ$1=5),'Data Entry'!H1687,"")</f>
        <v>0</v>
      </c>
      <c r="AR1682" s="24">
        <f>IF(AND($AJ$1=5),'Data Entry'!I1687,"")</f>
        <v>0</v>
      </c>
      <c r="AS1682" s="24" t="str">
        <f t="shared" si="476"/>
        <v/>
      </c>
      <c r="AT1682" s="24" t="str">
        <f t="shared" si="477"/>
        <v/>
      </c>
      <c r="AU1682" s="24" t="str">
        <f t="shared" si="478"/>
        <v/>
      </c>
      <c r="AV1682" s="24" t="str">
        <f t="shared" si="479"/>
        <v/>
      </c>
      <c r="AX1682" t="str">
        <f>IF(BC1682="","",IF(BC1682&gt;0,COUNT($AY$2:AY1682),""))</f>
        <v/>
      </c>
      <c r="AY1682" s="24" t="str">
        <f t="shared" si="480"/>
        <v/>
      </c>
      <c r="AZ1682" s="24" t="str">
        <f>IF(AND($BB$1=5,$BC$1=AH1682),'Data Entry'!C1687,"")</f>
        <v/>
      </c>
      <c r="BA1682" s="24" t="str">
        <f>IF(AND($BB$1=5,AG1682=5,$BC$1=AH1682),'Data Entry'!D1687,"")</f>
        <v/>
      </c>
      <c r="BB1682" s="24" t="str">
        <f t="shared" si="481"/>
        <v/>
      </c>
      <c r="BC1682" s="24" t="str">
        <f>IF(AND($BB$1=5,AG1682=5,$BC$1=AH1682),'Data Entry'!F1687,"")</f>
        <v/>
      </c>
      <c r="BD1682" s="24" t="str">
        <f t="shared" si="482"/>
        <v/>
      </c>
      <c r="BE1682" s="24" t="str">
        <f>IF(AND($BB$1=5,AG1682=5,$BC$1=AH1682),'Data Entry'!G1687,"")</f>
        <v/>
      </c>
      <c r="BF1682" s="24" t="str">
        <f t="shared" si="483"/>
        <v/>
      </c>
      <c r="BG1682" s="24" t="str">
        <f t="shared" si="484"/>
        <v/>
      </c>
      <c r="BH1682" s="24" t="str">
        <f>IF(AND($BB$1=5,AG1682=5,$BC$1=AH1682),'Data Entry'!E1687,"")</f>
        <v/>
      </c>
      <c r="BI1682" s="24" t="str">
        <f>IF(AND($BB$1=5,AG1682=5,$BC$1=AH1682),'Data Entry'!H1687,"")</f>
        <v/>
      </c>
      <c r="BJ1682" s="24" t="str">
        <f>IF(AND($BB$1=5,AG1682=5,$BC$1=AH1682),'Data Entry'!I1687,"")</f>
        <v/>
      </c>
      <c r="BK1682" s="24" t="str">
        <f t="shared" si="485"/>
        <v/>
      </c>
      <c r="BL1682" s="24" t="str">
        <f t="shared" si="486"/>
        <v/>
      </c>
      <c r="BM1682" s="24" t="str">
        <f t="shared" si="487"/>
        <v/>
      </c>
      <c r="BN1682" s="24" t="str">
        <f t="shared" si="488"/>
        <v/>
      </c>
    </row>
    <row r="1683" spans="1:66">
      <c r="A1683" s="20"/>
      <c r="B1683" s="20"/>
      <c r="C1683" s="20"/>
      <c r="D1683" s="20"/>
      <c r="E1683" s="20"/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  <c r="R1683" s="20"/>
      <c r="S1683" s="20"/>
      <c r="T1683" s="20"/>
      <c r="U1683" s="20"/>
      <c r="V1683" s="20"/>
      <c r="W1683" s="20"/>
      <c r="X1683" s="20"/>
      <c r="Y1683" s="20"/>
      <c r="Z1683" s="20"/>
      <c r="AA1683" s="20"/>
      <c r="AB1683" s="20"/>
      <c r="AC1683" s="20"/>
      <c r="AD1683" s="20"/>
      <c r="AE1683" s="27"/>
      <c r="AF1683" t="str">
        <f>IF(AK1683="","",IF(AK1683&gt;0,COUNT($AG$2:AG1683),""))</f>
        <v/>
      </c>
      <c r="AG1683" s="24">
        <f t="shared" si="471"/>
        <v>5</v>
      </c>
      <c r="AH1683" s="24">
        <f>IF(AND($AJ$1=5),'Data Entry'!C1688,"")</f>
        <v>0</v>
      </c>
      <c r="AI1683" s="24">
        <f>IF(AND($AJ$1=5),'Data Entry'!D1688,"")</f>
        <v>0</v>
      </c>
      <c r="AJ1683" s="24" t="str">
        <f t="shared" si="472"/>
        <v/>
      </c>
      <c r="AK1683" s="24">
        <f>IF(AND($AJ$1=5),'Data Entry'!F1688,"")</f>
        <v>0</v>
      </c>
      <c r="AL1683" s="24" t="str">
        <f t="shared" si="473"/>
        <v/>
      </c>
      <c r="AM1683" s="24">
        <f>IF(AND($AJ$1=5),'Data Entry'!G1688,"")</f>
        <v>0</v>
      </c>
      <c r="AN1683" s="24" t="str">
        <f t="shared" si="474"/>
        <v/>
      </c>
      <c r="AO1683" s="24" t="str">
        <f t="shared" si="475"/>
        <v/>
      </c>
      <c r="AP1683" s="24">
        <f>IF(AND($AJ$1=5),'Data Entry'!E1688,"")</f>
        <v>0</v>
      </c>
      <c r="AQ1683" s="24">
        <f>IF(AND($AJ$1=5),'Data Entry'!H1688,"")</f>
        <v>0</v>
      </c>
      <c r="AR1683" s="24">
        <f>IF(AND($AJ$1=5),'Data Entry'!I1688,"")</f>
        <v>0</v>
      </c>
      <c r="AS1683" s="24" t="str">
        <f t="shared" si="476"/>
        <v/>
      </c>
      <c r="AT1683" s="24" t="str">
        <f t="shared" si="477"/>
        <v/>
      </c>
      <c r="AU1683" s="24" t="str">
        <f t="shared" si="478"/>
        <v/>
      </c>
      <c r="AV1683" s="24" t="str">
        <f t="shared" si="479"/>
        <v/>
      </c>
      <c r="AX1683" t="str">
        <f>IF(BC1683="","",IF(BC1683&gt;0,COUNT($AY$2:AY1683),""))</f>
        <v/>
      </c>
      <c r="AY1683" s="24" t="str">
        <f t="shared" si="480"/>
        <v/>
      </c>
      <c r="AZ1683" s="24" t="str">
        <f>IF(AND($BB$1=5,$BC$1=AH1683),'Data Entry'!C1688,"")</f>
        <v/>
      </c>
      <c r="BA1683" s="24" t="str">
        <f>IF(AND($BB$1=5,AG1683=5,$BC$1=AH1683),'Data Entry'!D1688,"")</f>
        <v/>
      </c>
      <c r="BB1683" s="24" t="str">
        <f t="shared" si="481"/>
        <v/>
      </c>
      <c r="BC1683" s="24" t="str">
        <f>IF(AND($BB$1=5,AG1683=5,$BC$1=AH1683),'Data Entry'!F1688,"")</f>
        <v/>
      </c>
      <c r="BD1683" s="24" t="str">
        <f t="shared" si="482"/>
        <v/>
      </c>
      <c r="BE1683" s="24" t="str">
        <f>IF(AND($BB$1=5,AG1683=5,$BC$1=AH1683),'Data Entry'!G1688,"")</f>
        <v/>
      </c>
      <c r="BF1683" s="24" t="str">
        <f t="shared" si="483"/>
        <v/>
      </c>
      <c r="BG1683" s="24" t="str">
        <f t="shared" si="484"/>
        <v/>
      </c>
      <c r="BH1683" s="24" t="str">
        <f>IF(AND($BB$1=5,AG1683=5,$BC$1=AH1683),'Data Entry'!E1688,"")</f>
        <v/>
      </c>
      <c r="BI1683" s="24" t="str">
        <f>IF(AND($BB$1=5,AG1683=5,$BC$1=AH1683),'Data Entry'!H1688,"")</f>
        <v/>
      </c>
      <c r="BJ1683" s="24" t="str">
        <f>IF(AND($BB$1=5,AG1683=5,$BC$1=AH1683),'Data Entry'!I1688,"")</f>
        <v/>
      </c>
      <c r="BK1683" s="24" t="str">
        <f t="shared" si="485"/>
        <v/>
      </c>
      <c r="BL1683" s="24" t="str">
        <f t="shared" si="486"/>
        <v/>
      </c>
      <c r="BM1683" s="24" t="str">
        <f t="shared" si="487"/>
        <v/>
      </c>
      <c r="BN1683" s="24" t="str">
        <f t="shared" si="488"/>
        <v/>
      </c>
    </row>
    <row r="1684" spans="1:66">
      <c r="A1684" s="20"/>
      <c r="B1684" s="20"/>
      <c r="C1684" s="20"/>
      <c r="D1684" s="20"/>
      <c r="E1684" s="20"/>
      <c r="F1684" s="20"/>
      <c r="G1684" s="20"/>
      <c r="H1684" s="20"/>
      <c r="I1684" s="20"/>
      <c r="J1684" s="20"/>
      <c r="K1684" s="20"/>
      <c r="L1684" s="20"/>
      <c r="M1684" s="20"/>
      <c r="N1684" s="20"/>
      <c r="O1684" s="20"/>
      <c r="P1684" s="20"/>
      <c r="Q1684" s="20"/>
      <c r="R1684" s="20"/>
      <c r="S1684" s="20"/>
      <c r="T1684" s="20"/>
      <c r="U1684" s="20"/>
      <c r="V1684" s="20"/>
      <c r="W1684" s="20"/>
      <c r="X1684" s="20"/>
      <c r="Y1684" s="20"/>
      <c r="Z1684" s="20"/>
      <c r="AA1684" s="20"/>
      <c r="AB1684" s="20"/>
      <c r="AC1684" s="20"/>
      <c r="AD1684" s="20"/>
      <c r="AE1684" s="27"/>
      <c r="AF1684" t="str">
        <f>IF(AK1684="","",IF(AK1684&gt;0,COUNT($AG$2:AG1684),""))</f>
        <v/>
      </c>
      <c r="AG1684" s="24">
        <f t="shared" si="471"/>
        <v>5</v>
      </c>
      <c r="AH1684" s="24">
        <f>IF(AND($AJ$1=5),'Data Entry'!C1689,"")</f>
        <v>0</v>
      </c>
      <c r="AI1684" s="24">
        <f>IF(AND($AJ$1=5),'Data Entry'!D1689,"")</f>
        <v>0</v>
      </c>
      <c r="AJ1684" s="24" t="str">
        <f t="shared" si="472"/>
        <v/>
      </c>
      <c r="AK1684" s="24">
        <f>IF(AND($AJ$1=5),'Data Entry'!F1689,"")</f>
        <v>0</v>
      </c>
      <c r="AL1684" s="24" t="str">
        <f t="shared" si="473"/>
        <v/>
      </c>
      <c r="AM1684" s="24">
        <f>IF(AND($AJ$1=5),'Data Entry'!G1689,"")</f>
        <v>0</v>
      </c>
      <c r="AN1684" s="24" t="str">
        <f t="shared" si="474"/>
        <v/>
      </c>
      <c r="AO1684" s="24" t="str">
        <f t="shared" si="475"/>
        <v/>
      </c>
      <c r="AP1684" s="24">
        <f>IF(AND($AJ$1=5),'Data Entry'!E1689,"")</f>
        <v>0</v>
      </c>
      <c r="AQ1684" s="24">
        <f>IF(AND($AJ$1=5),'Data Entry'!H1689,"")</f>
        <v>0</v>
      </c>
      <c r="AR1684" s="24">
        <f>IF(AND($AJ$1=5),'Data Entry'!I1689,"")</f>
        <v>0</v>
      </c>
      <c r="AS1684" s="24" t="str">
        <f t="shared" si="476"/>
        <v/>
      </c>
      <c r="AT1684" s="24" t="str">
        <f t="shared" si="477"/>
        <v/>
      </c>
      <c r="AU1684" s="24" t="str">
        <f t="shared" si="478"/>
        <v/>
      </c>
      <c r="AV1684" s="24" t="str">
        <f t="shared" si="479"/>
        <v/>
      </c>
      <c r="AX1684" t="str">
        <f>IF(BC1684="","",IF(BC1684&gt;0,COUNT($AY$2:AY1684),""))</f>
        <v/>
      </c>
      <c r="AY1684" s="24" t="str">
        <f t="shared" si="480"/>
        <v/>
      </c>
      <c r="AZ1684" s="24" t="str">
        <f>IF(AND($BB$1=5,$BC$1=AH1684),'Data Entry'!C1689,"")</f>
        <v/>
      </c>
      <c r="BA1684" s="24" t="str">
        <f>IF(AND($BB$1=5,AG1684=5,$BC$1=AH1684),'Data Entry'!D1689,"")</f>
        <v/>
      </c>
      <c r="BB1684" s="24" t="str">
        <f t="shared" si="481"/>
        <v/>
      </c>
      <c r="BC1684" s="24" t="str">
        <f>IF(AND($BB$1=5,AG1684=5,$BC$1=AH1684),'Data Entry'!F1689,"")</f>
        <v/>
      </c>
      <c r="BD1684" s="24" t="str">
        <f t="shared" si="482"/>
        <v/>
      </c>
      <c r="BE1684" s="24" t="str">
        <f>IF(AND($BB$1=5,AG1684=5,$BC$1=AH1684),'Data Entry'!G1689,"")</f>
        <v/>
      </c>
      <c r="BF1684" s="24" t="str">
        <f t="shared" si="483"/>
        <v/>
      </c>
      <c r="BG1684" s="24" t="str">
        <f t="shared" si="484"/>
        <v/>
      </c>
      <c r="BH1684" s="24" t="str">
        <f>IF(AND($BB$1=5,AG1684=5,$BC$1=AH1684),'Data Entry'!E1689,"")</f>
        <v/>
      </c>
      <c r="BI1684" s="24" t="str">
        <f>IF(AND($BB$1=5,AG1684=5,$BC$1=AH1684),'Data Entry'!H1689,"")</f>
        <v/>
      </c>
      <c r="BJ1684" s="24" t="str">
        <f>IF(AND($BB$1=5,AG1684=5,$BC$1=AH1684),'Data Entry'!I1689,"")</f>
        <v/>
      </c>
      <c r="BK1684" s="24" t="str">
        <f t="shared" si="485"/>
        <v/>
      </c>
      <c r="BL1684" s="24" t="str">
        <f t="shared" si="486"/>
        <v/>
      </c>
      <c r="BM1684" s="24" t="str">
        <f t="shared" si="487"/>
        <v/>
      </c>
      <c r="BN1684" s="24" t="str">
        <f t="shared" si="488"/>
        <v/>
      </c>
    </row>
    <row r="1685" spans="1:66">
      <c r="A1685" s="20"/>
      <c r="B1685" s="20"/>
      <c r="C1685" s="20"/>
      <c r="D1685" s="20"/>
      <c r="E1685" s="20"/>
      <c r="F1685" s="20"/>
      <c r="G1685" s="20"/>
      <c r="H1685" s="20"/>
      <c r="I1685" s="20"/>
      <c r="J1685" s="20"/>
      <c r="K1685" s="20"/>
      <c r="L1685" s="20"/>
      <c r="M1685" s="20"/>
      <c r="N1685" s="20"/>
      <c r="O1685" s="20"/>
      <c r="P1685" s="20"/>
      <c r="Q1685" s="20"/>
      <c r="R1685" s="20"/>
      <c r="S1685" s="20"/>
      <c r="T1685" s="20"/>
      <c r="U1685" s="20"/>
      <c r="V1685" s="20"/>
      <c r="W1685" s="20"/>
      <c r="X1685" s="20"/>
      <c r="Y1685" s="20"/>
      <c r="Z1685" s="20"/>
      <c r="AA1685" s="20"/>
      <c r="AB1685" s="20"/>
      <c r="AC1685" s="20"/>
      <c r="AD1685" s="20"/>
      <c r="AE1685" s="27"/>
      <c r="AF1685" t="str">
        <f>IF(AK1685="","",IF(AK1685&gt;0,COUNT($AG$2:AG1685),""))</f>
        <v/>
      </c>
      <c r="AG1685" s="24">
        <f t="shared" si="471"/>
        <v>5</v>
      </c>
      <c r="AH1685" s="24">
        <f>IF(AND($AJ$1=5),'Data Entry'!C1690,"")</f>
        <v>0</v>
      </c>
      <c r="AI1685" s="24">
        <f>IF(AND($AJ$1=5),'Data Entry'!D1690,"")</f>
        <v>0</v>
      </c>
      <c r="AJ1685" s="24" t="str">
        <f t="shared" si="472"/>
        <v/>
      </c>
      <c r="AK1685" s="24">
        <f>IF(AND($AJ$1=5),'Data Entry'!F1690,"")</f>
        <v>0</v>
      </c>
      <c r="AL1685" s="24" t="str">
        <f t="shared" si="473"/>
        <v/>
      </c>
      <c r="AM1685" s="24">
        <f>IF(AND($AJ$1=5),'Data Entry'!G1690,"")</f>
        <v>0</v>
      </c>
      <c r="AN1685" s="24" t="str">
        <f t="shared" si="474"/>
        <v/>
      </c>
      <c r="AO1685" s="24" t="str">
        <f t="shared" si="475"/>
        <v/>
      </c>
      <c r="AP1685" s="24">
        <f>IF(AND($AJ$1=5),'Data Entry'!E1690,"")</f>
        <v>0</v>
      </c>
      <c r="AQ1685" s="24">
        <f>IF(AND($AJ$1=5),'Data Entry'!H1690,"")</f>
        <v>0</v>
      </c>
      <c r="AR1685" s="24">
        <f>IF(AND($AJ$1=5),'Data Entry'!I1690,"")</f>
        <v>0</v>
      </c>
      <c r="AS1685" s="24" t="str">
        <f t="shared" si="476"/>
        <v/>
      </c>
      <c r="AT1685" s="24" t="str">
        <f t="shared" si="477"/>
        <v/>
      </c>
      <c r="AU1685" s="24" t="str">
        <f t="shared" si="478"/>
        <v/>
      </c>
      <c r="AV1685" s="24" t="str">
        <f t="shared" si="479"/>
        <v/>
      </c>
      <c r="AX1685" t="str">
        <f>IF(BC1685="","",IF(BC1685&gt;0,COUNT($AY$2:AY1685),""))</f>
        <v/>
      </c>
      <c r="AY1685" s="24" t="str">
        <f t="shared" si="480"/>
        <v/>
      </c>
      <c r="AZ1685" s="24" t="str">
        <f>IF(AND($BB$1=5,$BC$1=AH1685),'Data Entry'!C1690,"")</f>
        <v/>
      </c>
      <c r="BA1685" s="24" t="str">
        <f>IF(AND($BB$1=5,AG1685=5,$BC$1=AH1685),'Data Entry'!D1690,"")</f>
        <v/>
      </c>
      <c r="BB1685" s="24" t="str">
        <f t="shared" si="481"/>
        <v/>
      </c>
      <c r="BC1685" s="24" t="str">
        <f>IF(AND($BB$1=5,AG1685=5,$BC$1=AH1685),'Data Entry'!F1690,"")</f>
        <v/>
      </c>
      <c r="BD1685" s="24" t="str">
        <f t="shared" si="482"/>
        <v/>
      </c>
      <c r="BE1685" s="24" t="str">
        <f>IF(AND($BB$1=5,AG1685=5,$BC$1=AH1685),'Data Entry'!G1690,"")</f>
        <v/>
      </c>
      <c r="BF1685" s="24" t="str">
        <f t="shared" si="483"/>
        <v/>
      </c>
      <c r="BG1685" s="24" t="str">
        <f t="shared" si="484"/>
        <v/>
      </c>
      <c r="BH1685" s="24" t="str">
        <f>IF(AND($BB$1=5,AG1685=5,$BC$1=AH1685),'Data Entry'!E1690,"")</f>
        <v/>
      </c>
      <c r="BI1685" s="24" t="str">
        <f>IF(AND($BB$1=5,AG1685=5,$BC$1=AH1685),'Data Entry'!H1690,"")</f>
        <v/>
      </c>
      <c r="BJ1685" s="24" t="str">
        <f>IF(AND($BB$1=5,AG1685=5,$BC$1=AH1685),'Data Entry'!I1690,"")</f>
        <v/>
      </c>
      <c r="BK1685" s="24" t="str">
        <f t="shared" si="485"/>
        <v/>
      </c>
      <c r="BL1685" s="24" t="str">
        <f t="shared" si="486"/>
        <v/>
      </c>
      <c r="BM1685" s="24" t="str">
        <f t="shared" si="487"/>
        <v/>
      </c>
      <c r="BN1685" s="24" t="str">
        <f t="shared" si="488"/>
        <v/>
      </c>
    </row>
    <row r="1686" spans="1:66">
      <c r="A1686" s="20"/>
      <c r="B1686" s="20"/>
      <c r="C1686" s="20"/>
      <c r="D1686" s="20"/>
      <c r="E1686" s="20"/>
      <c r="F1686" s="20"/>
      <c r="G1686" s="20"/>
      <c r="H1686" s="20"/>
      <c r="I1686" s="20"/>
      <c r="J1686" s="20"/>
      <c r="K1686" s="20"/>
      <c r="L1686" s="20"/>
      <c r="M1686" s="20"/>
      <c r="N1686" s="20"/>
      <c r="O1686" s="20"/>
      <c r="P1686" s="20"/>
      <c r="Q1686" s="20"/>
      <c r="R1686" s="20"/>
      <c r="S1686" s="20"/>
      <c r="T1686" s="20"/>
      <c r="U1686" s="20"/>
      <c r="V1686" s="20"/>
      <c r="W1686" s="20"/>
      <c r="X1686" s="20"/>
      <c r="Y1686" s="20"/>
      <c r="Z1686" s="20"/>
      <c r="AA1686" s="20"/>
      <c r="AB1686" s="20"/>
      <c r="AC1686" s="20"/>
      <c r="AD1686" s="20"/>
      <c r="AE1686" s="27"/>
      <c r="AF1686" t="str">
        <f>IF(AK1686="","",IF(AK1686&gt;0,COUNT($AG$2:AG1686),""))</f>
        <v/>
      </c>
      <c r="AG1686" s="24">
        <f t="shared" si="471"/>
        <v>5</v>
      </c>
      <c r="AH1686" s="24">
        <f>IF(AND($AJ$1=5),'Data Entry'!C1691,"")</f>
        <v>0</v>
      </c>
      <c r="AI1686" s="24">
        <f>IF(AND($AJ$1=5),'Data Entry'!D1691,"")</f>
        <v>0</v>
      </c>
      <c r="AJ1686" s="24" t="str">
        <f t="shared" si="472"/>
        <v/>
      </c>
      <c r="AK1686" s="24">
        <f>IF(AND($AJ$1=5),'Data Entry'!F1691,"")</f>
        <v>0</v>
      </c>
      <c r="AL1686" s="24" t="str">
        <f t="shared" si="473"/>
        <v/>
      </c>
      <c r="AM1686" s="24">
        <f>IF(AND($AJ$1=5),'Data Entry'!G1691,"")</f>
        <v>0</v>
      </c>
      <c r="AN1686" s="24" t="str">
        <f t="shared" si="474"/>
        <v/>
      </c>
      <c r="AO1686" s="24" t="str">
        <f t="shared" si="475"/>
        <v/>
      </c>
      <c r="AP1686" s="24">
        <f>IF(AND($AJ$1=5),'Data Entry'!E1691,"")</f>
        <v>0</v>
      </c>
      <c r="AQ1686" s="24">
        <f>IF(AND($AJ$1=5),'Data Entry'!H1691,"")</f>
        <v>0</v>
      </c>
      <c r="AR1686" s="24">
        <f>IF(AND($AJ$1=5),'Data Entry'!I1691,"")</f>
        <v>0</v>
      </c>
      <c r="AS1686" s="24" t="str">
        <f t="shared" si="476"/>
        <v/>
      </c>
      <c r="AT1686" s="24" t="str">
        <f t="shared" si="477"/>
        <v/>
      </c>
      <c r="AU1686" s="24" t="str">
        <f t="shared" si="478"/>
        <v/>
      </c>
      <c r="AV1686" s="24" t="str">
        <f t="shared" si="479"/>
        <v/>
      </c>
      <c r="AX1686" t="str">
        <f>IF(BC1686="","",IF(BC1686&gt;0,COUNT($AY$2:AY1686),""))</f>
        <v/>
      </c>
      <c r="AY1686" s="24" t="str">
        <f t="shared" si="480"/>
        <v/>
      </c>
      <c r="AZ1686" s="24" t="str">
        <f>IF(AND($BB$1=5,$BC$1=AH1686),'Data Entry'!C1691,"")</f>
        <v/>
      </c>
      <c r="BA1686" s="24" t="str">
        <f>IF(AND($BB$1=5,AG1686=5,$BC$1=AH1686),'Data Entry'!D1691,"")</f>
        <v/>
      </c>
      <c r="BB1686" s="24" t="str">
        <f t="shared" si="481"/>
        <v/>
      </c>
      <c r="BC1686" s="24" t="str">
        <f>IF(AND($BB$1=5,AG1686=5,$BC$1=AH1686),'Data Entry'!F1691,"")</f>
        <v/>
      </c>
      <c r="BD1686" s="24" t="str">
        <f t="shared" si="482"/>
        <v/>
      </c>
      <c r="BE1686" s="24" t="str">
        <f>IF(AND($BB$1=5,AG1686=5,$BC$1=AH1686),'Data Entry'!G1691,"")</f>
        <v/>
      </c>
      <c r="BF1686" s="24" t="str">
        <f t="shared" si="483"/>
        <v/>
      </c>
      <c r="BG1686" s="24" t="str">
        <f t="shared" si="484"/>
        <v/>
      </c>
      <c r="BH1686" s="24" t="str">
        <f>IF(AND($BB$1=5,AG1686=5,$BC$1=AH1686),'Data Entry'!E1691,"")</f>
        <v/>
      </c>
      <c r="BI1686" s="24" t="str">
        <f>IF(AND($BB$1=5,AG1686=5,$BC$1=AH1686),'Data Entry'!H1691,"")</f>
        <v/>
      </c>
      <c r="BJ1686" s="24" t="str">
        <f>IF(AND($BB$1=5,AG1686=5,$BC$1=AH1686),'Data Entry'!I1691,"")</f>
        <v/>
      </c>
      <c r="BK1686" s="24" t="str">
        <f t="shared" si="485"/>
        <v/>
      </c>
      <c r="BL1686" s="24" t="str">
        <f t="shared" si="486"/>
        <v/>
      </c>
      <c r="BM1686" s="24" t="str">
        <f t="shared" si="487"/>
        <v/>
      </c>
      <c r="BN1686" s="24" t="str">
        <f t="shared" si="488"/>
        <v/>
      </c>
    </row>
    <row r="1687" spans="1:66">
      <c r="A1687" s="20"/>
      <c r="B1687" s="20"/>
      <c r="C1687" s="20"/>
      <c r="D1687" s="20"/>
      <c r="E1687" s="20"/>
      <c r="F1687" s="20"/>
      <c r="G1687" s="20"/>
      <c r="H1687" s="20"/>
      <c r="I1687" s="20"/>
      <c r="J1687" s="20"/>
      <c r="K1687" s="20"/>
      <c r="L1687" s="20"/>
      <c r="M1687" s="20"/>
      <c r="N1687" s="20"/>
      <c r="O1687" s="20"/>
      <c r="P1687" s="20"/>
      <c r="Q1687" s="20"/>
      <c r="R1687" s="20"/>
      <c r="S1687" s="20"/>
      <c r="T1687" s="20"/>
      <c r="U1687" s="20"/>
      <c r="V1687" s="20"/>
      <c r="W1687" s="20"/>
      <c r="X1687" s="20"/>
      <c r="Y1687" s="20"/>
      <c r="Z1687" s="20"/>
      <c r="AA1687" s="20"/>
      <c r="AB1687" s="20"/>
      <c r="AC1687" s="20"/>
      <c r="AD1687" s="20"/>
      <c r="AE1687" s="27"/>
      <c r="AF1687" t="str">
        <f>IF(AK1687="","",IF(AK1687&gt;0,COUNT($AG$2:AG1687),""))</f>
        <v/>
      </c>
      <c r="AG1687" s="24">
        <f t="shared" si="471"/>
        <v>5</v>
      </c>
      <c r="AH1687" s="24">
        <f>IF(AND($AJ$1=5),'Data Entry'!C1692,"")</f>
        <v>0</v>
      </c>
      <c r="AI1687" s="24">
        <f>IF(AND($AJ$1=5),'Data Entry'!D1692,"")</f>
        <v>0</v>
      </c>
      <c r="AJ1687" s="24" t="str">
        <f t="shared" si="472"/>
        <v/>
      </c>
      <c r="AK1687" s="24">
        <f>IF(AND($AJ$1=5),'Data Entry'!F1692,"")</f>
        <v>0</v>
      </c>
      <c r="AL1687" s="24" t="str">
        <f t="shared" si="473"/>
        <v/>
      </c>
      <c r="AM1687" s="24">
        <f>IF(AND($AJ$1=5),'Data Entry'!G1692,"")</f>
        <v>0</v>
      </c>
      <c r="AN1687" s="24" t="str">
        <f t="shared" si="474"/>
        <v/>
      </c>
      <c r="AO1687" s="24" t="str">
        <f t="shared" si="475"/>
        <v/>
      </c>
      <c r="AP1687" s="24">
        <f>IF(AND($AJ$1=5),'Data Entry'!E1692,"")</f>
        <v>0</v>
      </c>
      <c r="AQ1687" s="24">
        <f>IF(AND($AJ$1=5),'Data Entry'!H1692,"")</f>
        <v>0</v>
      </c>
      <c r="AR1687" s="24">
        <f>IF(AND($AJ$1=5),'Data Entry'!I1692,"")</f>
        <v>0</v>
      </c>
      <c r="AS1687" s="24" t="str">
        <f t="shared" si="476"/>
        <v/>
      </c>
      <c r="AT1687" s="24" t="str">
        <f t="shared" si="477"/>
        <v/>
      </c>
      <c r="AU1687" s="24" t="str">
        <f t="shared" si="478"/>
        <v/>
      </c>
      <c r="AV1687" s="24" t="str">
        <f t="shared" si="479"/>
        <v/>
      </c>
      <c r="AX1687" t="str">
        <f>IF(BC1687="","",IF(BC1687&gt;0,COUNT($AY$2:AY1687),""))</f>
        <v/>
      </c>
      <c r="AY1687" s="24" t="str">
        <f t="shared" si="480"/>
        <v/>
      </c>
      <c r="AZ1687" s="24" t="str">
        <f>IF(AND($BB$1=5,$BC$1=AH1687),'Data Entry'!C1692,"")</f>
        <v/>
      </c>
      <c r="BA1687" s="24" t="str">
        <f>IF(AND($BB$1=5,AG1687=5,$BC$1=AH1687),'Data Entry'!D1692,"")</f>
        <v/>
      </c>
      <c r="BB1687" s="24" t="str">
        <f t="shared" si="481"/>
        <v/>
      </c>
      <c r="BC1687" s="24" t="str">
        <f>IF(AND($BB$1=5,AG1687=5,$BC$1=AH1687),'Data Entry'!F1692,"")</f>
        <v/>
      </c>
      <c r="BD1687" s="24" t="str">
        <f t="shared" si="482"/>
        <v/>
      </c>
      <c r="BE1687" s="24" t="str">
        <f>IF(AND($BB$1=5,AG1687=5,$BC$1=AH1687),'Data Entry'!G1692,"")</f>
        <v/>
      </c>
      <c r="BF1687" s="24" t="str">
        <f t="shared" si="483"/>
        <v/>
      </c>
      <c r="BG1687" s="24" t="str">
        <f t="shared" si="484"/>
        <v/>
      </c>
      <c r="BH1687" s="24" t="str">
        <f>IF(AND($BB$1=5,AG1687=5,$BC$1=AH1687),'Data Entry'!E1692,"")</f>
        <v/>
      </c>
      <c r="BI1687" s="24" t="str">
        <f>IF(AND($BB$1=5,AG1687=5,$BC$1=AH1687),'Data Entry'!H1692,"")</f>
        <v/>
      </c>
      <c r="BJ1687" s="24" t="str">
        <f>IF(AND($BB$1=5,AG1687=5,$BC$1=AH1687),'Data Entry'!I1692,"")</f>
        <v/>
      </c>
      <c r="BK1687" s="24" t="str">
        <f t="shared" si="485"/>
        <v/>
      </c>
      <c r="BL1687" s="24" t="str">
        <f t="shared" si="486"/>
        <v/>
      </c>
      <c r="BM1687" s="24" t="str">
        <f t="shared" si="487"/>
        <v/>
      </c>
      <c r="BN1687" s="24" t="str">
        <f t="shared" si="488"/>
        <v/>
      </c>
    </row>
    <row r="1688" spans="1:66">
      <c r="A1688" s="20"/>
      <c r="B1688" s="20"/>
      <c r="C1688" s="20"/>
      <c r="D1688" s="20"/>
      <c r="E1688" s="20"/>
      <c r="F1688" s="20"/>
      <c r="G1688" s="20"/>
      <c r="H1688" s="20"/>
      <c r="I1688" s="20"/>
      <c r="J1688" s="20"/>
      <c r="K1688" s="20"/>
      <c r="L1688" s="20"/>
      <c r="M1688" s="20"/>
      <c r="N1688" s="20"/>
      <c r="O1688" s="20"/>
      <c r="P1688" s="20"/>
      <c r="Q1688" s="20"/>
      <c r="R1688" s="20"/>
      <c r="S1688" s="20"/>
      <c r="T1688" s="20"/>
      <c r="U1688" s="20"/>
      <c r="V1688" s="20"/>
      <c r="W1688" s="20"/>
      <c r="X1688" s="20"/>
      <c r="Y1688" s="20"/>
      <c r="Z1688" s="20"/>
      <c r="AA1688" s="20"/>
      <c r="AB1688" s="20"/>
      <c r="AC1688" s="20"/>
      <c r="AD1688" s="20"/>
      <c r="AE1688" s="27"/>
      <c r="AF1688" t="str">
        <f>IF(AK1688="","",IF(AK1688&gt;0,COUNT($AG$2:AG1688),""))</f>
        <v/>
      </c>
      <c r="AG1688" s="24">
        <f t="shared" si="471"/>
        <v>5</v>
      </c>
      <c r="AH1688" s="24">
        <f>IF(AND($AJ$1=5),'Data Entry'!C1693,"")</f>
        <v>0</v>
      </c>
      <c r="AI1688" s="24">
        <f>IF(AND($AJ$1=5),'Data Entry'!D1693,"")</f>
        <v>0</v>
      </c>
      <c r="AJ1688" s="24" t="str">
        <f t="shared" si="472"/>
        <v/>
      </c>
      <c r="AK1688" s="24">
        <f>IF(AND($AJ$1=5),'Data Entry'!F1693,"")</f>
        <v>0</v>
      </c>
      <c r="AL1688" s="24" t="str">
        <f t="shared" si="473"/>
        <v/>
      </c>
      <c r="AM1688" s="24">
        <f>IF(AND($AJ$1=5),'Data Entry'!G1693,"")</f>
        <v>0</v>
      </c>
      <c r="AN1688" s="24" t="str">
        <f t="shared" si="474"/>
        <v/>
      </c>
      <c r="AO1688" s="24" t="str">
        <f t="shared" si="475"/>
        <v/>
      </c>
      <c r="AP1688" s="24">
        <f>IF(AND($AJ$1=5),'Data Entry'!E1693,"")</f>
        <v>0</v>
      </c>
      <c r="AQ1688" s="24">
        <f>IF(AND($AJ$1=5),'Data Entry'!H1693,"")</f>
        <v>0</v>
      </c>
      <c r="AR1688" s="24">
        <f>IF(AND($AJ$1=5),'Data Entry'!I1693,"")</f>
        <v>0</v>
      </c>
      <c r="AS1688" s="24" t="str">
        <f t="shared" si="476"/>
        <v/>
      </c>
      <c r="AT1688" s="24" t="str">
        <f t="shared" si="477"/>
        <v/>
      </c>
      <c r="AU1688" s="24" t="str">
        <f t="shared" si="478"/>
        <v/>
      </c>
      <c r="AV1688" s="24" t="str">
        <f t="shared" si="479"/>
        <v/>
      </c>
      <c r="AX1688" t="str">
        <f>IF(BC1688="","",IF(BC1688&gt;0,COUNT($AY$2:AY1688),""))</f>
        <v/>
      </c>
      <c r="AY1688" s="24" t="str">
        <f t="shared" si="480"/>
        <v/>
      </c>
      <c r="AZ1688" s="24" t="str">
        <f>IF(AND($BB$1=5,$BC$1=AH1688),'Data Entry'!C1693,"")</f>
        <v/>
      </c>
      <c r="BA1688" s="24" t="str">
        <f>IF(AND($BB$1=5,AG1688=5,$BC$1=AH1688),'Data Entry'!D1693,"")</f>
        <v/>
      </c>
      <c r="BB1688" s="24" t="str">
        <f t="shared" si="481"/>
        <v/>
      </c>
      <c r="BC1688" s="24" t="str">
        <f>IF(AND($BB$1=5,AG1688=5,$BC$1=AH1688),'Data Entry'!F1693,"")</f>
        <v/>
      </c>
      <c r="BD1688" s="24" t="str">
        <f t="shared" si="482"/>
        <v/>
      </c>
      <c r="BE1688" s="24" t="str">
        <f>IF(AND($BB$1=5,AG1688=5,$BC$1=AH1688),'Data Entry'!G1693,"")</f>
        <v/>
      </c>
      <c r="BF1688" s="24" t="str">
        <f t="shared" si="483"/>
        <v/>
      </c>
      <c r="BG1688" s="24" t="str">
        <f t="shared" si="484"/>
        <v/>
      </c>
      <c r="BH1688" s="24" t="str">
        <f>IF(AND($BB$1=5,AG1688=5,$BC$1=AH1688),'Data Entry'!E1693,"")</f>
        <v/>
      </c>
      <c r="BI1688" s="24" t="str">
        <f>IF(AND($BB$1=5,AG1688=5,$BC$1=AH1688),'Data Entry'!H1693,"")</f>
        <v/>
      </c>
      <c r="BJ1688" s="24" t="str">
        <f>IF(AND($BB$1=5,AG1688=5,$BC$1=AH1688),'Data Entry'!I1693,"")</f>
        <v/>
      </c>
      <c r="BK1688" s="24" t="str">
        <f t="shared" si="485"/>
        <v/>
      </c>
      <c r="BL1688" s="24" t="str">
        <f t="shared" si="486"/>
        <v/>
      </c>
      <c r="BM1688" s="24" t="str">
        <f t="shared" si="487"/>
        <v/>
      </c>
      <c r="BN1688" s="24" t="str">
        <f t="shared" si="488"/>
        <v/>
      </c>
    </row>
    <row r="1689" spans="1:66">
      <c r="A1689" s="20"/>
      <c r="B1689" s="20"/>
      <c r="C1689" s="20"/>
      <c r="D1689" s="20"/>
      <c r="E1689" s="20"/>
      <c r="F1689" s="20"/>
      <c r="G1689" s="20"/>
      <c r="H1689" s="20"/>
      <c r="I1689" s="20"/>
      <c r="J1689" s="20"/>
      <c r="K1689" s="20"/>
      <c r="L1689" s="20"/>
      <c r="M1689" s="20"/>
      <c r="N1689" s="20"/>
      <c r="O1689" s="20"/>
      <c r="P1689" s="20"/>
      <c r="Q1689" s="20"/>
      <c r="R1689" s="20"/>
      <c r="S1689" s="20"/>
      <c r="T1689" s="20"/>
      <c r="U1689" s="20"/>
      <c r="V1689" s="20"/>
      <c r="W1689" s="20"/>
      <c r="X1689" s="20"/>
      <c r="Y1689" s="20"/>
      <c r="Z1689" s="20"/>
      <c r="AA1689" s="20"/>
      <c r="AB1689" s="20"/>
      <c r="AC1689" s="20"/>
      <c r="AD1689" s="20"/>
      <c r="AE1689" s="27"/>
      <c r="AF1689" t="str">
        <f>IF(AK1689="","",IF(AK1689&gt;0,COUNT($AG$2:AG1689),""))</f>
        <v/>
      </c>
      <c r="AG1689" s="24">
        <f t="shared" si="471"/>
        <v>5</v>
      </c>
      <c r="AH1689" s="24">
        <f>IF(AND($AJ$1=5),'Data Entry'!C1694,"")</f>
        <v>0</v>
      </c>
      <c r="AI1689" s="24">
        <f>IF(AND($AJ$1=5),'Data Entry'!D1694,"")</f>
        <v>0</v>
      </c>
      <c r="AJ1689" s="24" t="str">
        <f t="shared" si="472"/>
        <v/>
      </c>
      <c r="AK1689" s="24">
        <f>IF(AND($AJ$1=5),'Data Entry'!F1694,"")</f>
        <v>0</v>
      </c>
      <c r="AL1689" s="24" t="str">
        <f t="shared" si="473"/>
        <v/>
      </c>
      <c r="AM1689" s="24">
        <f>IF(AND($AJ$1=5),'Data Entry'!G1694,"")</f>
        <v>0</v>
      </c>
      <c r="AN1689" s="24" t="str">
        <f t="shared" si="474"/>
        <v/>
      </c>
      <c r="AO1689" s="24" t="str">
        <f t="shared" si="475"/>
        <v/>
      </c>
      <c r="AP1689" s="24">
        <f>IF(AND($AJ$1=5),'Data Entry'!E1694,"")</f>
        <v>0</v>
      </c>
      <c r="AQ1689" s="24">
        <f>IF(AND($AJ$1=5),'Data Entry'!H1694,"")</f>
        <v>0</v>
      </c>
      <c r="AR1689" s="24">
        <f>IF(AND($AJ$1=5),'Data Entry'!I1694,"")</f>
        <v>0</v>
      </c>
      <c r="AS1689" s="24" t="str">
        <f t="shared" si="476"/>
        <v/>
      </c>
      <c r="AT1689" s="24" t="str">
        <f t="shared" si="477"/>
        <v/>
      </c>
      <c r="AU1689" s="24" t="str">
        <f t="shared" si="478"/>
        <v/>
      </c>
      <c r="AV1689" s="24" t="str">
        <f t="shared" si="479"/>
        <v/>
      </c>
      <c r="AX1689" t="str">
        <f>IF(BC1689="","",IF(BC1689&gt;0,COUNT($AY$2:AY1689),""))</f>
        <v/>
      </c>
      <c r="AY1689" s="24" t="str">
        <f t="shared" si="480"/>
        <v/>
      </c>
      <c r="AZ1689" s="24" t="str">
        <f>IF(AND($BB$1=5,$BC$1=AH1689),'Data Entry'!C1694,"")</f>
        <v/>
      </c>
      <c r="BA1689" s="24" t="str">
        <f>IF(AND($BB$1=5,AG1689=5,$BC$1=AH1689),'Data Entry'!D1694,"")</f>
        <v/>
      </c>
      <c r="BB1689" s="24" t="str">
        <f t="shared" si="481"/>
        <v/>
      </c>
      <c r="BC1689" s="24" t="str">
        <f>IF(AND($BB$1=5,AG1689=5,$BC$1=AH1689),'Data Entry'!F1694,"")</f>
        <v/>
      </c>
      <c r="BD1689" s="24" t="str">
        <f t="shared" si="482"/>
        <v/>
      </c>
      <c r="BE1689" s="24" t="str">
        <f>IF(AND($BB$1=5,AG1689=5,$BC$1=AH1689),'Data Entry'!G1694,"")</f>
        <v/>
      </c>
      <c r="BF1689" s="24" t="str">
        <f t="shared" si="483"/>
        <v/>
      </c>
      <c r="BG1689" s="24" t="str">
        <f t="shared" si="484"/>
        <v/>
      </c>
      <c r="BH1689" s="24" t="str">
        <f>IF(AND($BB$1=5,AG1689=5,$BC$1=AH1689),'Data Entry'!E1694,"")</f>
        <v/>
      </c>
      <c r="BI1689" s="24" t="str">
        <f>IF(AND($BB$1=5,AG1689=5,$BC$1=AH1689),'Data Entry'!H1694,"")</f>
        <v/>
      </c>
      <c r="BJ1689" s="24" t="str">
        <f>IF(AND($BB$1=5,AG1689=5,$BC$1=AH1689),'Data Entry'!I1694,"")</f>
        <v/>
      </c>
      <c r="BK1689" s="24" t="str">
        <f t="shared" si="485"/>
        <v/>
      </c>
      <c r="BL1689" s="24" t="str">
        <f t="shared" si="486"/>
        <v/>
      </c>
      <c r="BM1689" s="24" t="str">
        <f t="shared" si="487"/>
        <v/>
      </c>
      <c r="BN1689" s="24" t="str">
        <f t="shared" si="488"/>
        <v/>
      </c>
    </row>
    <row r="1690" spans="1:66">
      <c r="A1690" s="20"/>
      <c r="B1690" s="20"/>
      <c r="C1690" s="20"/>
      <c r="D1690" s="20"/>
      <c r="E1690" s="20"/>
      <c r="F1690" s="20"/>
      <c r="G1690" s="20"/>
      <c r="H1690" s="20"/>
      <c r="I1690" s="20"/>
      <c r="J1690" s="20"/>
      <c r="K1690" s="20"/>
      <c r="L1690" s="20"/>
      <c r="M1690" s="20"/>
      <c r="N1690" s="20"/>
      <c r="O1690" s="20"/>
      <c r="P1690" s="20"/>
      <c r="Q1690" s="20"/>
      <c r="R1690" s="20"/>
      <c r="S1690" s="20"/>
      <c r="T1690" s="20"/>
      <c r="U1690" s="20"/>
      <c r="V1690" s="20"/>
      <c r="W1690" s="20"/>
      <c r="X1690" s="20"/>
      <c r="Y1690" s="20"/>
      <c r="Z1690" s="20"/>
      <c r="AA1690" s="20"/>
      <c r="AB1690" s="20"/>
      <c r="AC1690" s="20"/>
      <c r="AD1690" s="20"/>
      <c r="AE1690" s="27"/>
      <c r="AF1690" t="str">
        <f>IF(AK1690="","",IF(AK1690&gt;0,COUNT($AG$2:AG1690),""))</f>
        <v/>
      </c>
      <c r="AG1690" s="24">
        <f t="shared" si="471"/>
        <v>5</v>
      </c>
      <c r="AH1690" s="24">
        <f>IF(AND($AJ$1=5),'Data Entry'!C1695,"")</f>
        <v>0</v>
      </c>
      <c r="AI1690" s="24">
        <f>IF(AND($AJ$1=5),'Data Entry'!D1695,"")</f>
        <v>0</v>
      </c>
      <c r="AJ1690" s="24" t="str">
        <f t="shared" si="472"/>
        <v/>
      </c>
      <c r="AK1690" s="24">
        <f>IF(AND($AJ$1=5),'Data Entry'!F1695,"")</f>
        <v>0</v>
      </c>
      <c r="AL1690" s="24" t="str">
        <f t="shared" si="473"/>
        <v/>
      </c>
      <c r="AM1690" s="24">
        <f>IF(AND($AJ$1=5),'Data Entry'!G1695,"")</f>
        <v>0</v>
      </c>
      <c r="AN1690" s="24" t="str">
        <f t="shared" si="474"/>
        <v/>
      </c>
      <c r="AO1690" s="24" t="str">
        <f t="shared" si="475"/>
        <v/>
      </c>
      <c r="AP1690" s="24">
        <f>IF(AND($AJ$1=5),'Data Entry'!E1695,"")</f>
        <v>0</v>
      </c>
      <c r="AQ1690" s="24">
        <f>IF(AND($AJ$1=5),'Data Entry'!H1695,"")</f>
        <v>0</v>
      </c>
      <c r="AR1690" s="24">
        <f>IF(AND($AJ$1=5),'Data Entry'!I1695,"")</f>
        <v>0</v>
      </c>
      <c r="AS1690" s="24" t="str">
        <f t="shared" si="476"/>
        <v/>
      </c>
      <c r="AT1690" s="24" t="str">
        <f t="shared" si="477"/>
        <v/>
      </c>
      <c r="AU1690" s="24" t="str">
        <f t="shared" si="478"/>
        <v/>
      </c>
      <c r="AV1690" s="24" t="str">
        <f t="shared" si="479"/>
        <v/>
      </c>
      <c r="AX1690" t="str">
        <f>IF(BC1690="","",IF(BC1690&gt;0,COUNT($AY$2:AY1690),""))</f>
        <v/>
      </c>
      <c r="AY1690" s="24" t="str">
        <f t="shared" si="480"/>
        <v/>
      </c>
      <c r="AZ1690" s="24" t="str">
        <f>IF(AND($BB$1=5,$BC$1=AH1690),'Data Entry'!C1695,"")</f>
        <v/>
      </c>
      <c r="BA1690" s="24" t="str">
        <f>IF(AND($BB$1=5,AG1690=5,$BC$1=AH1690),'Data Entry'!D1695,"")</f>
        <v/>
      </c>
      <c r="BB1690" s="24" t="str">
        <f t="shared" si="481"/>
        <v/>
      </c>
      <c r="BC1690" s="24" t="str">
        <f>IF(AND($BB$1=5,AG1690=5,$BC$1=AH1690),'Data Entry'!F1695,"")</f>
        <v/>
      </c>
      <c r="BD1690" s="24" t="str">
        <f t="shared" si="482"/>
        <v/>
      </c>
      <c r="BE1690" s="24" t="str">
        <f>IF(AND($BB$1=5,AG1690=5,$BC$1=AH1690),'Data Entry'!G1695,"")</f>
        <v/>
      </c>
      <c r="BF1690" s="24" t="str">
        <f t="shared" si="483"/>
        <v/>
      </c>
      <c r="BG1690" s="24" t="str">
        <f t="shared" si="484"/>
        <v/>
      </c>
      <c r="BH1690" s="24" t="str">
        <f>IF(AND($BB$1=5,AG1690=5,$BC$1=AH1690),'Data Entry'!E1695,"")</f>
        <v/>
      </c>
      <c r="BI1690" s="24" t="str">
        <f>IF(AND($BB$1=5,AG1690=5,$BC$1=AH1690),'Data Entry'!H1695,"")</f>
        <v/>
      </c>
      <c r="BJ1690" s="24" t="str">
        <f>IF(AND($BB$1=5,AG1690=5,$BC$1=AH1690),'Data Entry'!I1695,"")</f>
        <v/>
      </c>
      <c r="BK1690" s="24" t="str">
        <f t="shared" si="485"/>
        <v/>
      </c>
      <c r="BL1690" s="24" t="str">
        <f t="shared" si="486"/>
        <v/>
      </c>
      <c r="BM1690" s="24" t="str">
        <f t="shared" si="487"/>
        <v/>
      </c>
      <c r="BN1690" s="24" t="str">
        <f t="shared" si="488"/>
        <v/>
      </c>
    </row>
    <row r="1691" spans="1:66">
      <c r="A1691" s="20"/>
      <c r="B1691" s="20"/>
      <c r="C1691" s="20"/>
      <c r="D1691" s="20"/>
      <c r="E1691" s="20"/>
      <c r="F1691" s="20"/>
      <c r="G1691" s="20"/>
      <c r="H1691" s="20"/>
      <c r="I1691" s="20"/>
      <c r="J1691" s="20"/>
      <c r="K1691" s="20"/>
      <c r="L1691" s="20"/>
      <c r="M1691" s="20"/>
      <c r="N1691" s="20"/>
      <c r="O1691" s="20"/>
      <c r="P1691" s="20"/>
      <c r="Q1691" s="20"/>
      <c r="R1691" s="20"/>
      <c r="S1691" s="20"/>
      <c r="T1691" s="20"/>
      <c r="U1691" s="20"/>
      <c r="V1691" s="20"/>
      <c r="W1691" s="20"/>
      <c r="X1691" s="20"/>
      <c r="Y1691" s="20"/>
      <c r="Z1691" s="20"/>
      <c r="AA1691" s="20"/>
      <c r="AB1691" s="20"/>
      <c r="AC1691" s="20"/>
      <c r="AD1691" s="20"/>
      <c r="AE1691" s="27"/>
      <c r="AF1691" t="str">
        <f>IF(AK1691="","",IF(AK1691&gt;0,COUNT($AG$2:AG1691),""))</f>
        <v/>
      </c>
      <c r="AG1691" s="24">
        <f t="shared" si="471"/>
        <v>5</v>
      </c>
      <c r="AH1691" s="24">
        <f>IF(AND($AJ$1=5),'Data Entry'!C1696,"")</f>
        <v>0</v>
      </c>
      <c r="AI1691" s="24">
        <f>IF(AND($AJ$1=5),'Data Entry'!D1696,"")</f>
        <v>0</v>
      </c>
      <c r="AJ1691" s="24" t="str">
        <f t="shared" si="472"/>
        <v/>
      </c>
      <c r="AK1691" s="24">
        <f>IF(AND($AJ$1=5),'Data Entry'!F1696,"")</f>
        <v>0</v>
      </c>
      <c r="AL1691" s="24" t="str">
        <f t="shared" si="473"/>
        <v/>
      </c>
      <c r="AM1691" s="24">
        <f>IF(AND($AJ$1=5),'Data Entry'!G1696,"")</f>
        <v>0</v>
      </c>
      <c r="AN1691" s="24" t="str">
        <f t="shared" si="474"/>
        <v/>
      </c>
      <c r="AO1691" s="24" t="str">
        <f t="shared" si="475"/>
        <v/>
      </c>
      <c r="AP1691" s="24">
        <f>IF(AND($AJ$1=5),'Data Entry'!E1696,"")</f>
        <v>0</v>
      </c>
      <c r="AQ1691" s="24">
        <f>IF(AND($AJ$1=5),'Data Entry'!H1696,"")</f>
        <v>0</v>
      </c>
      <c r="AR1691" s="24">
        <f>IF(AND($AJ$1=5),'Data Entry'!I1696,"")</f>
        <v>0</v>
      </c>
      <c r="AS1691" s="24" t="str">
        <f t="shared" si="476"/>
        <v/>
      </c>
      <c r="AT1691" s="24" t="str">
        <f t="shared" si="477"/>
        <v/>
      </c>
      <c r="AU1691" s="24" t="str">
        <f t="shared" si="478"/>
        <v/>
      </c>
      <c r="AV1691" s="24" t="str">
        <f t="shared" si="479"/>
        <v/>
      </c>
      <c r="AX1691" t="str">
        <f>IF(BC1691="","",IF(BC1691&gt;0,COUNT($AY$2:AY1691),""))</f>
        <v/>
      </c>
      <c r="AY1691" s="24" t="str">
        <f t="shared" si="480"/>
        <v/>
      </c>
      <c r="AZ1691" s="24" t="str">
        <f>IF(AND($BB$1=5,$BC$1=AH1691),'Data Entry'!C1696,"")</f>
        <v/>
      </c>
      <c r="BA1691" s="24" t="str">
        <f>IF(AND($BB$1=5,AG1691=5,$BC$1=AH1691),'Data Entry'!D1696,"")</f>
        <v/>
      </c>
      <c r="BB1691" s="24" t="str">
        <f t="shared" si="481"/>
        <v/>
      </c>
      <c r="BC1691" s="24" t="str">
        <f>IF(AND($BB$1=5,AG1691=5,$BC$1=AH1691),'Data Entry'!F1696,"")</f>
        <v/>
      </c>
      <c r="BD1691" s="24" t="str">
        <f t="shared" si="482"/>
        <v/>
      </c>
      <c r="BE1691" s="24" t="str">
        <f>IF(AND($BB$1=5,AG1691=5,$BC$1=AH1691),'Data Entry'!G1696,"")</f>
        <v/>
      </c>
      <c r="BF1691" s="24" t="str">
        <f t="shared" si="483"/>
        <v/>
      </c>
      <c r="BG1691" s="24" t="str">
        <f t="shared" si="484"/>
        <v/>
      </c>
      <c r="BH1691" s="24" t="str">
        <f>IF(AND($BB$1=5,AG1691=5,$BC$1=AH1691),'Data Entry'!E1696,"")</f>
        <v/>
      </c>
      <c r="BI1691" s="24" t="str">
        <f>IF(AND($BB$1=5,AG1691=5,$BC$1=AH1691),'Data Entry'!H1696,"")</f>
        <v/>
      </c>
      <c r="BJ1691" s="24" t="str">
        <f>IF(AND($BB$1=5,AG1691=5,$BC$1=AH1691),'Data Entry'!I1696,"")</f>
        <v/>
      </c>
      <c r="BK1691" s="24" t="str">
        <f t="shared" si="485"/>
        <v/>
      </c>
      <c r="BL1691" s="24" t="str">
        <f t="shared" si="486"/>
        <v/>
      </c>
      <c r="BM1691" s="24" t="str">
        <f t="shared" si="487"/>
        <v/>
      </c>
      <c r="BN1691" s="24" t="str">
        <f t="shared" si="488"/>
        <v/>
      </c>
    </row>
    <row r="1692" spans="1:66">
      <c r="A1692" s="20"/>
      <c r="B1692" s="20"/>
      <c r="C1692" s="20"/>
      <c r="D1692" s="20"/>
      <c r="E1692" s="20"/>
      <c r="F1692" s="20"/>
      <c r="G1692" s="20"/>
      <c r="H1692" s="20"/>
      <c r="I1692" s="20"/>
      <c r="J1692" s="20"/>
      <c r="K1692" s="20"/>
      <c r="L1692" s="20"/>
      <c r="M1692" s="20"/>
      <c r="N1692" s="20"/>
      <c r="O1692" s="20"/>
      <c r="P1692" s="20"/>
      <c r="Q1692" s="20"/>
      <c r="R1692" s="20"/>
      <c r="S1692" s="20"/>
      <c r="T1692" s="20"/>
      <c r="U1692" s="20"/>
      <c r="V1692" s="20"/>
      <c r="W1692" s="20"/>
      <c r="X1692" s="20"/>
      <c r="Y1692" s="20"/>
      <c r="Z1692" s="20"/>
      <c r="AA1692" s="20"/>
      <c r="AB1692" s="20"/>
      <c r="AC1692" s="20"/>
      <c r="AD1692" s="20"/>
      <c r="AE1692" s="27"/>
      <c r="AF1692" t="str">
        <f>IF(AK1692="","",IF(AK1692&gt;0,COUNT($AG$2:AG1692),""))</f>
        <v/>
      </c>
      <c r="AG1692" s="24">
        <f t="shared" si="471"/>
        <v>5</v>
      </c>
      <c r="AH1692" s="24">
        <f>IF(AND($AJ$1=5),'Data Entry'!C1697,"")</f>
        <v>0</v>
      </c>
      <c r="AI1692" s="24">
        <f>IF(AND($AJ$1=5),'Data Entry'!D1697,"")</f>
        <v>0</v>
      </c>
      <c r="AJ1692" s="24" t="str">
        <f t="shared" si="472"/>
        <v/>
      </c>
      <c r="AK1692" s="24">
        <f>IF(AND($AJ$1=5),'Data Entry'!F1697,"")</f>
        <v>0</v>
      </c>
      <c r="AL1692" s="24" t="str">
        <f t="shared" si="473"/>
        <v/>
      </c>
      <c r="AM1692" s="24">
        <f>IF(AND($AJ$1=5),'Data Entry'!G1697,"")</f>
        <v>0</v>
      </c>
      <c r="AN1692" s="24" t="str">
        <f t="shared" si="474"/>
        <v/>
      </c>
      <c r="AO1692" s="24" t="str">
        <f t="shared" si="475"/>
        <v/>
      </c>
      <c r="AP1692" s="24">
        <f>IF(AND($AJ$1=5),'Data Entry'!E1697,"")</f>
        <v>0</v>
      </c>
      <c r="AQ1692" s="24">
        <f>IF(AND($AJ$1=5),'Data Entry'!H1697,"")</f>
        <v>0</v>
      </c>
      <c r="AR1692" s="24">
        <f>IF(AND($AJ$1=5),'Data Entry'!I1697,"")</f>
        <v>0</v>
      </c>
      <c r="AS1692" s="24" t="str">
        <f t="shared" si="476"/>
        <v/>
      </c>
      <c r="AT1692" s="24" t="str">
        <f t="shared" si="477"/>
        <v/>
      </c>
      <c r="AU1692" s="24" t="str">
        <f t="shared" si="478"/>
        <v/>
      </c>
      <c r="AV1692" s="24" t="str">
        <f t="shared" si="479"/>
        <v/>
      </c>
      <c r="AX1692" t="str">
        <f>IF(BC1692="","",IF(BC1692&gt;0,COUNT($AY$2:AY1692),""))</f>
        <v/>
      </c>
      <c r="AY1692" s="24" t="str">
        <f t="shared" si="480"/>
        <v/>
      </c>
      <c r="AZ1692" s="24" t="str">
        <f>IF(AND($BB$1=5,$BC$1=AH1692),'Data Entry'!C1697,"")</f>
        <v/>
      </c>
      <c r="BA1692" s="24" t="str">
        <f>IF(AND($BB$1=5,AG1692=5,$BC$1=AH1692),'Data Entry'!D1697,"")</f>
        <v/>
      </c>
      <c r="BB1692" s="24" t="str">
        <f t="shared" si="481"/>
        <v/>
      </c>
      <c r="BC1692" s="24" t="str">
        <f>IF(AND($BB$1=5,AG1692=5,$BC$1=AH1692),'Data Entry'!F1697,"")</f>
        <v/>
      </c>
      <c r="BD1692" s="24" t="str">
        <f t="shared" si="482"/>
        <v/>
      </c>
      <c r="BE1692" s="24" t="str">
        <f>IF(AND($BB$1=5,AG1692=5,$BC$1=AH1692),'Data Entry'!G1697,"")</f>
        <v/>
      </c>
      <c r="BF1692" s="24" t="str">
        <f t="shared" si="483"/>
        <v/>
      </c>
      <c r="BG1692" s="24" t="str">
        <f t="shared" si="484"/>
        <v/>
      </c>
      <c r="BH1692" s="24" t="str">
        <f>IF(AND($BB$1=5,AG1692=5,$BC$1=AH1692),'Data Entry'!E1697,"")</f>
        <v/>
      </c>
      <c r="BI1692" s="24" t="str">
        <f>IF(AND($BB$1=5,AG1692=5,$BC$1=AH1692),'Data Entry'!H1697,"")</f>
        <v/>
      </c>
      <c r="BJ1692" s="24" t="str">
        <f>IF(AND($BB$1=5,AG1692=5,$BC$1=AH1692),'Data Entry'!I1697,"")</f>
        <v/>
      </c>
      <c r="BK1692" s="24" t="str">
        <f t="shared" si="485"/>
        <v/>
      </c>
      <c r="BL1692" s="24" t="str">
        <f t="shared" si="486"/>
        <v/>
      </c>
      <c r="BM1692" s="24" t="str">
        <f t="shared" si="487"/>
        <v/>
      </c>
      <c r="BN1692" s="24" t="str">
        <f t="shared" si="488"/>
        <v/>
      </c>
    </row>
    <row r="1693" spans="1:66">
      <c r="A1693" s="20"/>
      <c r="B1693" s="20"/>
      <c r="C1693" s="20"/>
      <c r="D1693" s="20"/>
      <c r="E1693" s="20"/>
      <c r="F1693" s="20"/>
      <c r="G1693" s="20"/>
      <c r="H1693" s="20"/>
      <c r="I1693" s="20"/>
      <c r="J1693" s="20"/>
      <c r="K1693" s="20"/>
      <c r="L1693" s="20"/>
      <c r="M1693" s="20"/>
      <c r="N1693" s="20"/>
      <c r="O1693" s="20"/>
      <c r="P1693" s="20"/>
      <c r="Q1693" s="20"/>
      <c r="R1693" s="20"/>
      <c r="S1693" s="20"/>
      <c r="T1693" s="20"/>
      <c r="U1693" s="20"/>
      <c r="V1693" s="20"/>
      <c r="W1693" s="20"/>
      <c r="X1693" s="20"/>
      <c r="Y1693" s="20"/>
      <c r="Z1693" s="20"/>
      <c r="AA1693" s="20"/>
      <c r="AB1693" s="20"/>
      <c r="AC1693" s="20"/>
      <c r="AD1693" s="20"/>
      <c r="AE1693" s="27"/>
      <c r="AF1693" t="str">
        <f>IF(AK1693="","",IF(AK1693&gt;0,COUNT($AG$2:AG1693),""))</f>
        <v/>
      </c>
      <c r="AG1693" s="24">
        <f t="shared" si="471"/>
        <v>5</v>
      </c>
      <c r="AH1693" s="24">
        <f>IF(AND($AJ$1=5),'Data Entry'!C1698,"")</f>
        <v>0</v>
      </c>
      <c r="AI1693" s="24">
        <f>IF(AND($AJ$1=5),'Data Entry'!D1698,"")</f>
        <v>0</v>
      </c>
      <c r="AJ1693" s="24" t="str">
        <f t="shared" si="472"/>
        <v/>
      </c>
      <c r="AK1693" s="24">
        <f>IF(AND($AJ$1=5),'Data Entry'!F1698,"")</f>
        <v>0</v>
      </c>
      <c r="AL1693" s="24" t="str">
        <f t="shared" si="473"/>
        <v/>
      </c>
      <c r="AM1693" s="24">
        <f>IF(AND($AJ$1=5),'Data Entry'!G1698,"")</f>
        <v>0</v>
      </c>
      <c r="AN1693" s="24" t="str">
        <f t="shared" si="474"/>
        <v/>
      </c>
      <c r="AO1693" s="24" t="str">
        <f t="shared" si="475"/>
        <v/>
      </c>
      <c r="AP1693" s="24">
        <f>IF(AND($AJ$1=5),'Data Entry'!E1698,"")</f>
        <v>0</v>
      </c>
      <c r="AQ1693" s="24">
        <f>IF(AND($AJ$1=5),'Data Entry'!H1698,"")</f>
        <v>0</v>
      </c>
      <c r="AR1693" s="24">
        <f>IF(AND($AJ$1=5),'Data Entry'!I1698,"")</f>
        <v>0</v>
      </c>
      <c r="AS1693" s="24" t="str">
        <f t="shared" si="476"/>
        <v/>
      </c>
      <c r="AT1693" s="24" t="str">
        <f t="shared" si="477"/>
        <v/>
      </c>
      <c r="AU1693" s="24" t="str">
        <f t="shared" si="478"/>
        <v/>
      </c>
      <c r="AV1693" s="24" t="str">
        <f t="shared" si="479"/>
        <v/>
      </c>
      <c r="AX1693" t="str">
        <f>IF(BC1693="","",IF(BC1693&gt;0,COUNT($AY$2:AY1693),""))</f>
        <v/>
      </c>
      <c r="AY1693" s="24" t="str">
        <f t="shared" si="480"/>
        <v/>
      </c>
      <c r="AZ1693" s="24" t="str">
        <f>IF(AND($BB$1=5,$BC$1=AH1693),'Data Entry'!C1698,"")</f>
        <v/>
      </c>
      <c r="BA1693" s="24" t="str">
        <f>IF(AND($BB$1=5,AG1693=5,$BC$1=AH1693),'Data Entry'!D1698,"")</f>
        <v/>
      </c>
      <c r="BB1693" s="24" t="str">
        <f t="shared" si="481"/>
        <v/>
      </c>
      <c r="BC1693" s="24" t="str">
        <f>IF(AND($BB$1=5,AG1693=5,$BC$1=AH1693),'Data Entry'!F1698,"")</f>
        <v/>
      </c>
      <c r="BD1693" s="24" t="str">
        <f t="shared" si="482"/>
        <v/>
      </c>
      <c r="BE1693" s="24" t="str">
        <f>IF(AND($BB$1=5,AG1693=5,$BC$1=AH1693),'Data Entry'!G1698,"")</f>
        <v/>
      </c>
      <c r="BF1693" s="24" t="str">
        <f t="shared" si="483"/>
        <v/>
      </c>
      <c r="BG1693" s="24" t="str">
        <f t="shared" si="484"/>
        <v/>
      </c>
      <c r="BH1693" s="24" t="str">
        <f>IF(AND($BB$1=5,AG1693=5,$BC$1=AH1693),'Data Entry'!E1698,"")</f>
        <v/>
      </c>
      <c r="BI1693" s="24" t="str">
        <f>IF(AND($BB$1=5,AG1693=5,$BC$1=AH1693),'Data Entry'!H1698,"")</f>
        <v/>
      </c>
      <c r="BJ1693" s="24" t="str">
        <f>IF(AND($BB$1=5,AG1693=5,$BC$1=AH1693),'Data Entry'!I1698,"")</f>
        <v/>
      </c>
      <c r="BK1693" s="24" t="str">
        <f t="shared" si="485"/>
        <v/>
      </c>
      <c r="BL1693" s="24" t="str">
        <f t="shared" si="486"/>
        <v/>
      </c>
      <c r="BM1693" s="24" t="str">
        <f t="shared" si="487"/>
        <v/>
      </c>
      <c r="BN1693" s="24" t="str">
        <f t="shared" si="488"/>
        <v/>
      </c>
    </row>
    <row r="1694" spans="1:66">
      <c r="A1694" s="20"/>
      <c r="B1694" s="20"/>
      <c r="C1694" s="20"/>
      <c r="D1694" s="20"/>
      <c r="E1694" s="20"/>
      <c r="F1694" s="20"/>
      <c r="G1694" s="20"/>
      <c r="H1694" s="20"/>
      <c r="I1694" s="20"/>
      <c r="J1694" s="20"/>
      <c r="K1694" s="20"/>
      <c r="L1694" s="20"/>
      <c r="M1694" s="20"/>
      <c r="N1694" s="20"/>
      <c r="O1694" s="20"/>
      <c r="P1694" s="20"/>
      <c r="Q1694" s="20"/>
      <c r="R1694" s="20"/>
      <c r="S1694" s="20"/>
      <c r="T1694" s="20"/>
      <c r="U1694" s="20"/>
      <c r="V1694" s="20"/>
      <c r="W1694" s="20"/>
      <c r="X1694" s="20"/>
      <c r="Y1694" s="20"/>
      <c r="Z1694" s="20"/>
      <c r="AA1694" s="20"/>
      <c r="AB1694" s="20"/>
      <c r="AC1694" s="20"/>
      <c r="AD1694" s="20"/>
      <c r="AE1694" s="27"/>
      <c r="AF1694" t="str">
        <f>IF(AK1694="","",IF(AK1694&gt;0,COUNT($AG$2:AG1694),""))</f>
        <v/>
      </c>
      <c r="AG1694" s="24">
        <f t="shared" si="471"/>
        <v>5</v>
      </c>
      <c r="AH1694" s="24">
        <f>IF(AND($AJ$1=5),'Data Entry'!C1699,"")</f>
        <v>0</v>
      </c>
      <c r="AI1694" s="24">
        <f>IF(AND($AJ$1=5),'Data Entry'!D1699,"")</f>
        <v>0</v>
      </c>
      <c r="AJ1694" s="24" t="str">
        <f t="shared" si="472"/>
        <v/>
      </c>
      <c r="AK1694" s="24">
        <f>IF(AND($AJ$1=5),'Data Entry'!F1699,"")</f>
        <v>0</v>
      </c>
      <c r="AL1694" s="24" t="str">
        <f t="shared" si="473"/>
        <v/>
      </c>
      <c r="AM1694" s="24">
        <f>IF(AND($AJ$1=5),'Data Entry'!G1699,"")</f>
        <v>0</v>
      </c>
      <c r="AN1694" s="24" t="str">
        <f t="shared" si="474"/>
        <v/>
      </c>
      <c r="AO1694" s="24" t="str">
        <f t="shared" si="475"/>
        <v/>
      </c>
      <c r="AP1694" s="24">
        <f>IF(AND($AJ$1=5),'Data Entry'!E1699,"")</f>
        <v>0</v>
      </c>
      <c r="AQ1694" s="24">
        <f>IF(AND($AJ$1=5),'Data Entry'!H1699,"")</f>
        <v>0</v>
      </c>
      <c r="AR1694" s="24">
        <f>IF(AND($AJ$1=5),'Data Entry'!I1699,"")</f>
        <v>0</v>
      </c>
      <c r="AS1694" s="24" t="str">
        <f t="shared" si="476"/>
        <v/>
      </c>
      <c r="AT1694" s="24" t="str">
        <f t="shared" si="477"/>
        <v/>
      </c>
      <c r="AU1694" s="24" t="str">
        <f t="shared" si="478"/>
        <v/>
      </c>
      <c r="AV1694" s="24" t="str">
        <f t="shared" si="479"/>
        <v/>
      </c>
      <c r="AX1694" t="str">
        <f>IF(BC1694="","",IF(BC1694&gt;0,COUNT($AY$2:AY1694),""))</f>
        <v/>
      </c>
      <c r="AY1694" s="24" t="str">
        <f t="shared" si="480"/>
        <v/>
      </c>
      <c r="AZ1694" s="24" t="str">
        <f>IF(AND($BB$1=5,$BC$1=AH1694),'Data Entry'!C1699,"")</f>
        <v/>
      </c>
      <c r="BA1694" s="24" t="str">
        <f>IF(AND($BB$1=5,AG1694=5,$BC$1=AH1694),'Data Entry'!D1699,"")</f>
        <v/>
      </c>
      <c r="BB1694" s="24" t="str">
        <f t="shared" si="481"/>
        <v/>
      </c>
      <c r="BC1694" s="24" t="str">
        <f>IF(AND($BB$1=5,AG1694=5,$BC$1=AH1694),'Data Entry'!F1699,"")</f>
        <v/>
      </c>
      <c r="BD1694" s="24" t="str">
        <f t="shared" si="482"/>
        <v/>
      </c>
      <c r="BE1694" s="24" t="str">
        <f>IF(AND($BB$1=5,AG1694=5,$BC$1=AH1694),'Data Entry'!G1699,"")</f>
        <v/>
      </c>
      <c r="BF1694" s="24" t="str">
        <f t="shared" si="483"/>
        <v/>
      </c>
      <c r="BG1694" s="24" t="str">
        <f t="shared" si="484"/>
        <v/>
      </c>
      <c r="BH1694" s="24" t="str">
        <f>IF(AND($BB$1=5,AG1694=5,$BC$1=AH1694),'Data Entry'!E1699,"")</f>
        <v/>
      </c>
      <c r="BI1694" s="24" t="str">
        <f>IF(AND($BB$1=5,AG1694=5,$BC$1=AH1694),'Data Entry'!H1699,"")</f>
        <v/>
      </c>
      <c r="BJ1694" s="24" t="str">
        <f>IF(AND($BB$1=5,AG1694=5,$BC$1=AH1694),'Data Entry'!I1699,"")</f>
        <v/>
      </c>
      <c r="BK1694" s="24" t="str">
        <f t="shared" si="485"/>
        <v/>
      </c>
      <c r="BL1694" s="24" t="str">
        <f t="shared" si="486"/>
        <v/>
      </c>
      <c r="BM1694" s="24" t="str">
        <f t="shared" si="487"/>
        <v/>
      </c>
      <c r="BN1694" s="24" t="str">
        <f t="shared" si="488"/>
        <v/>
      </c>
    </row>
    <row r="1695" spans="1:66">
      <c r="A1695" s="20"/>
      <c r="B1695" s="20"/>
      <c r="C1695" s="20"/>
      <c r="D1695" s="20"/>
      <c r="E1695" s="20"/>
      <c r="F1695" s="20"/>
      <c r="G1695" s="20"/>
      <c r="H1695" s="20"/>
      <c r="I1695" s="20"/>
      <c r="J1695" s="20"/>
      <c r="K1695" s="20"/>
      <c r="L1695" s="20"/>
      <c r="M1695" s="20"/>
      <c r="N1695" s="20"/>
      <c r="O1695" s="20"/>
      <c r="P1695" s="20"/>
      <c r="Q1695" s="20"/>
      <c r="R1695" s="20"/>
      <c r="S1695" s="20"/>
      <c r="T1695" s="20"/>
      <c r="U1695" s="20"/>
      <c r="V1695" s="20"/>
      <c r="W1695" s="20"/>
      <c r="X1695" s="20"/>
      <c r="Y1695" s="20"/>
      <c r="Z1695" s="20"/>
      <c r="AA1695" s="20"/>
      <c r="AB1695" s="20"/>
      <c r="AC1695" s="20"/>
      <c r="AD1695" s="20"/>
      <c r="AE1695" s="27"/>
      <c r="AF1695" t="str">
        <f>IF(AK1695="","",IF(AK1695&gt;0,COUNT($AG$2:AG1695),""))</f>
        <v/>
      </c>
      <c r="AG1695" s="24">
        <f t="shared" si="471"/>
        <v>5</v>
      </c>
      <c r="AH1695" s="24">
        <f>IF(AND($AJ$1=5),'Data Entry'!C1700,"")</f>
        <v>0</v>
      </c>
      <c r="AI1695" s="24">
        <f>IF(AND($AJ$1=5),'Data Entry'!D1700,"")</f>
        <v>0</v>
      </c>
      <c r="AJ1695" s="24" t="str">
        <f t="shared" si="472"/>
        <v/>
      </c>
      <c r="AK1695" s="24">
        <f>IF(AND($AJ$1=5),'Data Entry'!F1700,"")</f>
        <v>0</v>
      </c>
      <c r="AL1695" s="24" t="str">
        <f t="shared" si="473"/>
        <v/>
      </c>
      <c r="AM1695" s="24">
        <f>IF(AND($AJ$1=5),'Data Entry'!G1700,"")</f>
        <v>0</v>
      </c>
      <c r="AN1695" s="24" t="str">
        <f t="shared" si="474"/>
        <v/>
      </c>
      <c r="AO1695" s="24" t="str">
        <f t="shared" si="475"/>
        <v/>
      </c>
      <c r="AP1695" s="24">
        <f>IF(AND($AJ$1=5),'Data Entry'!E1700,"")</f>
        <v>0</v>
      </c>
      <c r="AQ1695" s="24">
        <f>IF(AND($AJ$1=5),'Data Entry'!H1700,"")</f>
        <v>0</v>
      </c>
      <c r="AR1695" s="24">
        <f>IF(AND($AJ$1=5),'Data Entry'!I1700,"")</f>
        <v>0</v>
      </c>
      <c r="AS1695" s="24" t="str">
        <f t="shared" si="476"/>
        <v/>
      </c>
      <c r="AT1695" s="24" t="str">
        <f t="shared" si="477"/>
        <v/>
      </c>
      <c r="AU1695" s="24" t="str">
        <f t="shared" si="478"/>
        <v/>
      </c>
      <c r="AV1695" s="24" t="str">
        <f t="shared" si="479"/>
        <v/>
      </c>
      <c r="AX1695" t="str">
        <f>IF(BC1695="","",IF(BC1695&gt;0,COUNT($AY$2:AY1695),""))</f>
        <v/>
      </c>
      <c r="AY1695" s="24" t="str">
        <f t="shared" si="480"/>
        <v/>
      </c>
      <c r="AZ1695" s="24" t="str">
        <f>IF(AND($BB$1=5,$BC$1=AH1695),'Data Entry'!C1700,"")</f>
        <v/>
      </c>
      <c r="BA1695" s="24" t="str">
        <f>IF(AND($BB$1=5,AG1695=5,$BC$1=AH1695),'Data Entry'!D1700,"")</f>
        <v/>
      </c>
      <c r="BB1695" s="24" t="str">
        <f t="shared" si="481"/>
        <v/>
      </c>
      <c r="BC1695" s="24" t="str">
        <f>IF(AND($BB$1=5,AG1695=5,$BC$1=AH1695),'Data Entry'!F1700,"")</f>
        <v/>
      </c>
      <c r="BD1695" s="24" t="str">
        <f t="shared" si="482"/>
        <v/>
      </c>
      <c r="BE1695" s="24" t="str">
        <f>IF(AND($BB$1=5,AG1695=5,$BC$1=AH1695),'Data Entry'!G1700,"")</f>
        <v/>
      </c>
      <c r="BF1695" s="24" t="str">
        <f t="shared" si="483"/>
        <v/>
      </c>
      <c r="BG1695" s="24" t="str">
        <f t="shared" si="484"/>
        <v/>
      </c>
      <c r="BH1695" s="24" t="str">
        <f>IF(AND($BB$1=5,AG1695=5,$BC$1=AH1695),'Data Entry'!E1700,"")</f>
        <v/>
      </c>
      <c r="BI1695" s="24" t="str">
        <f>IF(AND($BB$1=5,AG1695=5,$BC$1=AH1695),'Data Entry'!H1700,"")</f>
        <v/>
      </c>
      <c r="BJ1695" s="24" t="str">
        <f>IF(AND($BB$1=5,AG1695=5,$BC$1=AH1695),'Data Entry'!I1700,"")</f>
        <v/>
      </c>
      <c r="BK1695" s="24" t="str">
        <f t="shared" si="485"/>
        <v/>
      </c>
      <c r="BL1695" s="24" t="str">
        <f t="shared" si="486"/>
        <v/>
      </c>
      <c r="BM1695" s="24" t="str">
        <f t="shared" si="487"/>
        <v/>
      </c>
      <c r="BN1695" s="24" t="str">
        <f t="shared" si="488"/>
        <v/>
      </c>
    </row>
    <row r="1696" spans="1:66">
      <c r="A1696" s="20"/>
      <c r="B1696" s="20"/>
      <c r="C1696" s="20"/>
      <c r="D1696" s="20"/>
      <c r="E1696" s="20"/>
      <c r="F1696" s="20"/>
      <c r="G1696" s="20"/>
      <c r="H1696" s="20"/>
      <c r="I1696" s="20"/>
      <c r="J1696" s="20"/>
      <c r="K1696" s="20"/>
      <c r="L1696" s="20"/>
      <c r="M1696" s="20"/>
      <c r="N1696" s="20"/>
      <c r="O1696" s="20"/>
      <c r="P1696" s="20"/>
      <c r="Q1696" s="20"/>
      <c r="R1696" s="20"/>
      <c r="S1696" s="20"/>
      <c r="T1696" s="20"/>
      <c r="U1696" s="20"/>
      <c r="V1696" s="20"/>
      <c r="W1696" s="20"/>
      <c r="X1696" s="20"/>
      <c r="Y1696" s="20"/>
      <c r="Z1696" s="20"/>
      <c r="AA1696" s="20"/>
      <c r="AB1696" s="20"/>
      <c r="AC1696" s="20"/>
      <c r="AD1696" s="20"/>
      <c r="AE1696" s="27"/>
      <c r="AF1696" t="str">
        <f>IF(AK1696="","",IF(AK1696&gt;0,COUNT($AG$2:AG1696),""))</f>
        <v/>
      </c>
      <c r="AG1696" s="24">
        <f t="shared" si="471"/>
        <v>5</v>
      </c>
      <c r="AH1696" s="24">
        <f>IF(AND($AJ$1=5),'Data Entry'!C1701,"")</f>
        <v>0</v>
      </c>
      <c r="AI1696" s="24">
        <f>IF(AND($AJ$1=5),'Data Entry'!D1701,"")</f>
        <v>0</v>
      </c>
      <c r="AJ1696" s="24" t="str">
        <f t="shared" si="472"/>
        <v/>
      </c>
      <c r="AK1696" s="24">
        <f>IF(AND($AJ$1=5),'Data Entry'!F1701,"")</f>
        <v>0</v>
      </c>
      <c r="AL1696" s="24" t="str">
        <f t="shared" si="473"/>
        <v/>
      </c>
      <c r="AM1696" s="24">
        <f>IF(AND($AJ$1=5),'Data Entry'!G1701,"")</f>
        <v>0</v>
      </c>
      <c r="AN1696" s="24" t="str">
        <f t="shared" si="474"/>
        <v/>
      </c>
      <c r="AO1696" s="24" t="str">
        <f t="shared" si="475"/>
        <v/>
      </c>
      <c r="AP1696" s="24">
        <f>IF(AND($AJ$1=5),'Data Entry'!E1701,"")</f>
        <v>0</v>
      </c>
      <c r="AQ1696" s="24">
        <f>IF(AND($AJ$1=5),'Data Entry'!H1701,"")</f>
        <v>0</v>
      </c>
      <c r="AR1696" s="24">
        <f>IF(AND($AJ$1=5),'Data Entry'!I1701,"")</f>
        <v>0</v>
      </c>
      <c r="AS1696" s="24" t="str">
        <f t="shared" si="476"/>
        <v/>
      </c>
      <c r="AT1696" s="24" t="str">
        <f t="shared" si="477"/>
        <v/>
      </c>
      <c r="AU1696" s="24" t="str">
        <f t="shared" si="478"/>
        <v/>
      </c>
      <c r="AV1696" s="24" t="str">
        <f t="shared" si="479"/>
        <v/>
      </c>
      <c r="AX1696" t="str">
        <f>IF(BC1696="","",IF(BC1696&gt;0,COUNT($AY$2:AY1696),""))</f>
        <v/>
      </c>
      <c r="AY1696" s="24" t="str">
        <f t="shared" si="480"/>
        <v/>
      </c>
      <c r="AZ1696" s="24" t="str">
        <f>IF(AND($BB$1=5,$BC$1=AH1696),'Data Entry'!C1701,"")</f>
        <v/>
      </c>
      <c r="BA1696" s="24" t="str">
        <f>IF(AND($BB$1=5,AG1696=5,$BC$1=AH1696),'Data Entry'!D1701,"")</f>
        <v/>
      </c>
      <c r="BB1696" s="24" t="str">
        <f t="shared" si="481"/>
        <v/>
      </c>
      <c r="BC1696" s="24" t="str">
        <f>IF(AND($BB$1=5,AG1696=5,$BC$1=AH1696),'Data Entry'!F1701,"")</f>
        <v/>
      </c>
      <c r="BD1696" s="24" t="str">
        <f t="shared" si="482"/>
        <v/>
      </c>
      <c r="BE1696" s="24" t="str">
        <f>IF(AND($BB$1=5,AG1696=5,$BC$1=AH1696),'Data Entry'!G1701,"")</f>
        <v/>
      </c>
      <c r="BF1696" s="24" t="str">
        <f t="shared" si="483"/>
        <v/>
      </c>
      <c r="BG1696" s="24" t="str">
        <f t="shared" si="484"/>
        <v/>
      </c>
      <c r="BH1696" s="24" t="str">
        <f>IF(AND($BB$1=5,AG1696=5,$BC$1=AH1696),'Data Entry'!E1701,"")</f>
        <v/>
      </c>
      <c r="BI1696" s="24" t="str">
        <f>IF(AND($BB$1=5,AG1696=5,$BC$1=AH1696),'Data Entry'!H1701,"")</f>
        <v/>
      </c>
      <c r="BJ1696" s="24" t="str">
        <f>IF(AND($BB$1=5,AG1696=5,$BC$1=AH1696),'Data Entry'!I1701,"")</f>
        <v/>
      </c>
      <c r="BK1696" s="24" t="str">
        <f t="shared" si="485"/>
        <v/>
      </c>
      <c r="BL1696" s="24" t="str">
        <f t="shared" si="486"/>
        <v/>
      </c>
      <c r="BM1696" s="24" t="str">
        <f t="shared" si="487"/>
        <v/>
      </c>
      <c r="BN1696" s="24" t="str">
        <f t="shared" si="488"/>
        <v/>
      </c>
    </row>
    <row r="1697" spans="1:66">
      <c r="A1697" s="20"/>
      <c r="B1697" s="20"/>
      <c r="C1697" s="20"/>
      <c r="D1697" s="20"/>
      <c r="E1697" s="20"/>
      <c r="F1697" s="20"/>
      <c r="G1697" s="20"/>
      <c r="H1697" s="20"/>
      <c r="I1697" s="20"/>
      <c r="J1697" s="20"/>
      <c r="K1697" s="20"/>
      <c r="L1697" s="20"/>
      <c r="M1697" s="20"/>
      <c r="N1697" s="20"/>
      <c r="O1697" s="20"/>
      <c r="P1697" s="20"/>
      <c r="Q1697" s="20"/>
      <c r="R1697" s="20"/>
      <c r="S1697" s="20"/>
      <c r="T1697" s="20"/>
      <c r="U1697" s="20"/>
      <c r="V1697" s="20"/>
      <c r="W1697" s="20"/>
      <c r="X1697" s="20"/>
      <c r="Y1697" s="20"/>
      <c r="Z1697" s="20"/>
      <c r="AA1697" s="20"/>
      <c r="AB1697" s="20"/>
      <c r="AC1697" s="20"/>
      <c r="AD1697" s="20"/>
      <c r="AE1697" s="27"/>
      <c r="AF1697" t="str">
        <f>IF(AK1697="","",IF(AK1697&gt;0,COUNT($AG$2:AG1697),""))</f>
        <v/>
      </c>
      <c r="AG1697" s="24">
        <f t="shared" si="471"/>
        <v>5</v>
      </c>
      <c r="AH1697" s="24">
        <f>IF(AND($AJ$1=5),'Data Entry'!C1702,"")</f>
        <v>0</v>
      </c>
      <c r="AI1697" s="24">
        <f>IF(AND($AJ$1=5),'Data Entry'!D1702,"")</f>
        <v>0</v>
      </c>
      <c r="AJ1697" s="24" t="str">
        <f t="shared" si="472"/>
        <v/>
      </c>
      <c r="AK1697" s="24">
        <f>IF(AND($AJ$1=5),'Data Entry'!F1702,"")</f>
        <v>0</v>
      </c>
      <c r="AL1697" s="24" t="str">
        <f t="shared" si="473"/>
        <v/>
      </c>
      <c r="AM1697" s="24">
        <f>IF(AND($AJ$1=5),'Data Entry'!G1702,"")</f>
        <v>0</v>
      </c>
      <c r="AN1697" s="24" t="str">
        <f t="shared" si="474"/>
        <v/>
      </c>
      <c r="AO1697" s="24" t="str">
        <f t="shared" si="475"/>
        <v/>
      </c>
      <c r="AP1697" s="24">
        <f>IF(AND($AJ$1=5),'Data Entry'!E1702,"")</f>
        <v>0</v>
      </c>
      <c r="AQ1697" s="24">
        <f>IF(AND($AJ$1=5),'Data Entry'!H1702,"")</f>
        <v>0</v>
      </c>
      <c r="AR1697" s="24">
        <f>IF(AND($AJ$1=5),'Data Entry'!I1702,"")</f>
        <v>0</v>
      </c>
      <c r="AS1697" s="24" t="str">
        <f t="shared" si="476"/>
        <v/>
      </c>
      <c r="AT1697" s="24" t="str">
        <f t="shared" si="477"/>
        <v/>
      </c>
      <c r="AU1697" s="24" t="str">
        <f t="shared" si="478"/>
        <v/>
      </c>
      <c r="AV1697" s="24" t="str">
        <f t="shared" si="479"/>
        <v/>
      </c>
      <c r="AX1697" t="str">
        <f>IF(BC1697="","",IF(BC1697&gt;0,COUNT($AY$2:AY1697),""))</f>
        <v/>
      </c>
      <c r="AY1697" s="24" t="str">
        <f t="shared" si="480"/>
        <v/>
      </c>
      <c r="AZ1697" s="24" t="str">
        <f>IF(AND($BB$1=5,$BC$1=AH1697),'Data Entry'!C1702,"")</f>
        <v/>
      </c>
      <c r="BA1697" s="24" t="str">
        <f>IF(AND($BB$1=5,AG1697=5,$BC$1=AH1697),'Data Entry'!D1702,"")</f>
        <v/>
      </c>
      <c r="BB1697" s="24" t="str">
        <f t="shared" si="481"/>
        <v/>
      </c>
      <c r="BC1697" s="24" t="str">
        <f>IF(AND($BB$1=5,AG1697=5,$BC$1=AH1697),'Data Entry'!F1702,"")</f>
        <v/>
      </c>
      <c r="BD1697" s="24" t="str">
        <f t="shared" si="482"/>
        <v/>
      </c>
      <c r="BE1697" s="24" t="str">
        <f>IF(AND($BB$1=5,AG1697=5,$BC$1=AH1697),'Data Entry'!G1702,"")</f>
        <v/>
      </c>
      <c r="BF1697" s="24" t="str">
        <f t="shared" si="483"/>
        <v/>
      </c>
      <c r="BG1697" s="24" t="str">
        <f t="shared" si="484"/>
        <v/>
      </c>
      <c r="BH1697" s="24" t="str">
        <f>IF(AND($BB$1=5,AG1697=5,$BC$1=AH1697),'Data Entry'!E1702,"")</f>
        <v/>
      </c>
      <c r="BI1697" s="24" t="str">
        <f>IF(AND($BB$1=5,AG1697=5,$BC$1=AH1697),'Data Entry'!H1702,"")</f>
        <v/>
      </c>
      <c r="BJ1697" s="24" t="str">
        <f>IF(AND($BB$1=5,AG1697=5,$BC$1=AH1697),'Data Entry'!I1702,"")</f>
        <v/>
      </c>
      <c r="BK1697" s="24" t="str">
        <f t="shared" si="485"/>
        <v/>
      </c>
      <c r="BL1697" s="24" t="str">
        <f t="shared" si="486"/>
        <v/>
      </c>
      <c r="BM1697" s="24" t="str">
        <f t="shared" si="487"/>
        <v/>
      </c>
      <c r="BN1697" s="24" t="str">
        <f t="shared" si="488"/>
        <v/>
      </c>
    </row>
    <row r="1698" spans="1:66">
      <c r="A1698" s="20"/>
      <c r="B1698" s="20"/>
      <c r="C1698" s="20"/>
      <c r="D1698" s="20"/>
      <c r="E1698" s="20"/>
      <c r="F1698" s="20"/>
      <c r="G1698" s="20"/>
      <c r="H1698" s="20"/>
      <c r="I1698" s="20"/>
      <c r="J1698" s="20"/>
      <c r="K1698" s="20"/>
      <c r="L1698" s="20"/>
      <c r="M1698" s="20"/>
      <c r="N1698" s="20"/>
      <c r="O1698" s="20"/>
      <c r="P1698" s="20"/>
      <c r="Q1698" s="20"/>
      <c r="R1698" s="20"/>
      <c r="S1698" s="20"/>
      <c r="T1698" s="20"/>
      <c r="U1698" s="20"/>
      <c r="V1698" s="20"/>
      <c r="W1698" s="20"/>
      <c r="X1698" s="20"/>
      <c r="Y1698" s="20"/>
      <c r="Z1698" s="20"/>
      <c r="AA1698" s="20"/>
      <c r="AB1698" s="20"/>
      <c r="AC1698" s="20"/>
      <c r="AD1698" s="20"/>
      <c r="AE1698" s="27"/>
      <c r="AF1698" t="str">
        <f>IF(AK1698="","",IF(AK1698&gt;0,COUNT($AG$2:AG1698),""))</f>
        <v/>
      </c>
      <c r="AG1698" s="24">
        <f t="shared" si="471"/>
        <v>5</v>
      </c>
      <c r="AH1698" s="24">
        <f>IF(AND($AJ$1=5),'Data Entry'!C1703,"")</f>
        <v>0</v>
      </c>
      <c r="AI1698" s="24">
        <f>IF(AND($AJ$1=5),'Data Entry'!D1703,"")</f>
        <v>0</v>
      </c>
      <c r="AJ1698" s="24" t="str">
        <f t="shared" si="472"/>
        <v/>
      </c>
      <c r="AK1698" s="24">
        <f>IF(AND($AJ$1=5),'Data Entry'!F1703,"")</f>
        <v>0</v>
      </c>
      <c r="AL1698" s="24" t="str">
        <f t="shared" si="473"/>
        <v/>
      </c>
      <c r="AM1698" s="24">
        <f>IF(AND($AJ$1=5),'Data Entry'!G1703,"")</f>
        <v>0</v>
      </c>
      <c r="AN1698" s="24" t="str">
        <f t="shared" si="474"/>
        <v/>
      </c>
      <c r="AO1698" s="24" t="str">
        <f t="shared" si="475"/>
        <v/>
      </c>
      <c r="AP1698" s="24">
        <f>IF(AND($AJ$1=5),'Data Entry'!E1703,"")</f>
        <v>0</v>
      </c>
      <c r="AQ1698" s="24">
        <f>IF(AND($AJ$1=5),'Data Entry'!H1703,"")</f>
        <v>0</v>
      </c>
      <c r="AR1698" s="24">
        <f>IF(AND($AJ$1=5),'Data Entry'!I1703,"")</f>
        <v>0</v>
      </c>
      <c r="AS1698" s="24" t="str">
        <f t="shared" si="476"/>
        <v/>
      </c>
      <c r="AT1698" s="24" t="str">
        <f t="shared" si="477"/>
        <v/>
      </c>
      <c r="AU1698" s="24" t="str">
        <f t="shared" si="478"/>
        <v/>
      </c>
      <c r="AV1698" s="24" t="str">
        <f t="shared" si="479"/>
        <v/>
      </c>
      <c r="AX1698" t="str">
        <f>IF(BC1698="","",IF(BC1698&gt;0,COUNT($AY$2:AY1698),""))</f>
        <v/>
      </c>
      <c r="AY1698" s="24" t="str">
        <f t="shared" si="480"/>
        <v/>
      </c>
      <c r="AZ1698" s="24" t="str">
        <f>IF(AND($BB$1=5,$BC$1=AH1698),'Data Entry'!C1703,"")</f>
        <v/>
      </c>
      <c r="BA1698" s="24" t="str">
        <f>IF(AND($BB$1=5,AG1698=5,$BC$1=AH1698),'Data Entry'!D1703,"")</f>
        <v/>
      </c>
      <c r="BB1698" s="24" t="str">
        <f t="shared" si="481"/>
        <v/>
      </c>
      <c r="BC1698" s="24" t="str">
        <f>IF(AND($BB$1=5,AG1698=5,$BC$1=AH1698),'Data Entry'!F1703,"")</f>
        <v/>
      </c>
      <c r="BD1698" s="24" t="str">
        <f t="shared" si="482"/>
        <v/>
      </c>
      <c r="BE1698" s="24" t="str">
        <f>IF(AND($BB$1=5,AG1698=5,$BC$1=AH1698),'Data Entry'!G1703,"")</f>
        <v/>
      </c>
      <c r="BF1698" s="24" t="str">
        <f t="shared" si="483"/>
        <v/>
      </c>
      <c r="BG1698" s="24" t="str">
        <f t="shared" si="484"/>
        <v/>
      </c>
      <c r="BH1698" s="24" t="str">
        <f>IF(AND($BB$1=5,AG1698=5,$BC$1=AH1698),'Data Entry'!E1703,"")</f>
        <v/>
      </c>
      <c r="BI1698" s="24" t="str">
        <f>IF(AND($BB$1=5,AG1698=5,$BC$1=AH1698),'Data Entry'!H1703,"")</f>
        <v/>
      </c>
      <c r="BJ1698" s="24" t="str">
        <f>IF(AND($BB$1=5,AG1698=5,$BC$1=AH1698),'Data Entry'!I1703,"")</f>
        <v/>
      </c>
      <c r="BK1698" s="24" t="str">
        <f t="shared" si="485"/>
        <v/>
      </c>
      <c r="BL1698" s="24" t="str">
        <f t="shared" si="486"/>
        <v/>
      </c>
      <c r="BM1698" s="24" t="str">
        <f t="shared" si="487"/>
        <v/>
      </c>
      <c r="BN1698" s="24" t="str">
        <f t="shared" si="488"/>
        <v/>
      </c>
    </row>
    <row r="1699" spans="1:66">
      <c r="A1699" s="20"/>
      <c r="B1699" s="20"/>
      <c r="C1699" s="20"/>
      <c r="D1699" s="20"/>
      <c r="E1699" s="20"/>
      <c r="F1699" s="20"/>
      <c r="G1699" s="20"/>
      <c r="H1699" s="20"/>
      <c r="I1699" s="20"/>
      <c r="J1699" s="20"/>
      <c r="K1699" s="20"/>
      <c r="L1699" s="20"/>
      <c r="M1699" s="20"/>
      <c r="N1699" s="20"/>
      <c r="O1699" s="20"/>
      <c r="P1699" s="20"/>
      <c r="Q1699" s="20"/>
      <c r="R1699" s="20"/>
      <c r="S1699" s="20"/>
      <c r="T1699" s="20"/>
      <c r="U1699" s="20"/>
      <c r="V1699" s="20"/>
      <c r="W1699" s="20"/>
      <c r="X1699" s="20"/>
      <c r="Y1699" s="20"/>
      <c r="Z1699" s="20"/>
      <c r="AA1699" s="20"/>
      <c r="AB1699" s="20"/>
      <c r="AC1699" s="20"/>
      <c r="AD1699" s="20"/>
      <c r="AE1699" s="27"/>
      <c r="AF1699" t="str">
        <f>IF(AK1699="","",IF(AK1699&gt;0,COUNT($AG$2:AG1699),""))</f>
        <v/>
      </c>
      <c r="AG1699" s="24">
        <f t="shared" si="471"/>
        <v>5</v>
      </c>
      <c r="AH1699" s="24">
        <f>IF(AND($AJ$1=5),'Data Entry'!C1704,"")</f>
        <v>0</v>
      </c>
      <c r="AI1699" s="24">
        <f>IF(AND($AJ$1=5),'Data Entry'!D1704,"")</f>
        <v>0</v>
      </c>
      <c r="AJ1699" s="24" t="str">
        <f t="shared" si="472"/>
        <v/>
      </c>
      <c r="AK1699" s="24">
        <f>IF(AND($AJ$1=5),'Data Entry'!F1704,"")</f>
        <v>0</v>
      </c>
      <c r="AL1699" s="24" t="str">
        <f t="shared" si="473"/>
        <v/>
      </c>
      <c r="AM1699" s="24">
        <f>IF(AND($AJ$1=5),'Data Entry'!G1704,"")</f>
        <v>0</v>
      </c>
      <c r="AN1699" s="24" t="str">
        <f t="shared" si="474"/>
        <v/>
      </c>
      <c r="AO1699" s="24" t="str">
        <f t="shared" si="475"/>
        <v/>
      </c>
      <c r="AP1699" s="24">
        <f>IF(AND($AJ$1=5),'Data Entry'!E1704,"")</f>
        <v>0</v>
      </c>
      <c r="AQ1699" s="24">
        <f>IF(AND($AJ$1=5),'Data Entry'!H1704,"")</f>
        <v>0</v>
      </c>
      <c r="AR1699" s="24">
        <f>IF(AND($AJ$1=5),'Data Entry'!I1704,"")</f>
        <v>0</v>
      </c>
      <c r="AS1699" s="24" t="str">
        <f t="shared" si="476"/>
        <v/>
      </c>
      <c r="AT1699" s="24" t="str">
        <f t="shared" si="477"/>
        <v/>
      </c>
      <c r="AU1699" s="24" t="str">
        <f t="shared" si="478"/>
        <v/>
      </c>
      <c r="AV1699" s="24" t="str">
        <f t="shared" si="479"/>
        <v/>
      </c>
      <c r="AX1699" t="str">
        <f>IF(BC1699="","",IF(BC1699&gt;0,COUNT($AY$2:AY1699),""))</f>
        <v/>
      </c>
      <c r="AY1699" s="24" t="str">
        <f t="shared" si="480"/>
        <v/>
      </c>
      <c r="AZ1699" s="24" t="str">
        <f>IF(AND($BB$1=5,$BC$1=AH1699),'Data Entry'!C1704,"")</f>
        <v/>
      </c>
      <c r="BA1699" s="24" t="str">
        <f>IF(AND($BB$1=5,AG1699=5,$BC$1=AH1699),'Data Entry'!D1704,"")</f>
        <v/>
      </c>
      <c r="BB1699" s="24" t="str">
        <f t="shared" si="481"/>
        <v/>
      </c>
      <c r="BC1699" s="24" t="str">
        <f>IF(AND($BB$1=5,AG1699=5,$BC$1=AH1699),'Data Entry'!F1704,"")</f>
        <v/>
      </c>
      <c r="BD1699" s="24" t="str">
        <f t="shared" si="482"/>
        <v/>
      </c>
      <c r="BE1699" s="24" t="str">
        <f>IF(AND($BB$1=5,AG1699=5,$BC$1=AH1699),'Data Entry'!G1704,"")</f>
        <v/>
      </c>
      <c r="BF1699" s="24" t="str">
        <f t="shared" si="483"/>
        <v/>
      </c>
      <c r="BG1699" s="24" t="str">
        <f t="shared" si="484"/>
        <v/>
      </c>
      <c r="BH1699" s="24" t="str">
        <f>IF(AND($BB$1=5,AG1699=5,$BC$1=AH1699),'Data Entry'!E1704,"")</f>
        <v/>
      </c>
      <c r="BI1699" s="24" t="str">
        <f>IF(AND($BB$1=5,AG1699=5,$BC$1=AH1699),'Data Entry'!H1704,"")</f>
        <v/>
      </c>
      <c r="BJ1699" s="24" t="str">
        <f>IF(AND($BB$1=5,AG1699=5,$BC$1=AH1699),'Data Entry'!I1704,"")</f>
        <v/>
      </c>
      <c r="BK1699" s="24" t="str">
        <f t="shared" si="485"/>
        <v/>
      </c>
      <c r="BL1699" s="24" t="str">
        <f t="shared" si="486"/>
        <v/>
      </c>
      <c r="BM1699" s="24" t="str">
        <f t="shared" si="487"/>
        <v/>
      </c>
      <c r="BN1699" s="24" t="str">
        <f t="shared" si="488"/>
        <v/>
      </c>
    </row>
    <row r="1700" spans="1:66">
      <c r="A1700" s="20"/>
      <c r="B1700" s="20"/>
      <c r="C1700" s="20"/>
      <c r="D1700" s="20"/>
      <c r="E1700" s="20"/>
      <c r="F1700" s="20"/>
      <c r="G1700" s="20"/>
      <c r="H1700" s="20"/>
      <c r="I1700" s="20"/>
      <c r="J1700" s="20"/>
      <c r="K1700" s="20"/>
      <c r="L1700" s="20"/>
      <c r="M1700" s="20"/>
      <c r="N1700" s="20"/>
      <c r="O1700" s="20"/>
      <c r="P1700" s="20"/>
      <c r="Q1700" s="20"/>
      <c r="R1700" s="20"/>
      <c r="S1700" s="20"/>
      <c r="T1700" s="20"/>
      <c r="U1700" s="20"/>
      <c r="V1700" s="20"/>
      <c r="W1700" s="20"/>
      <c r="X1700" s="20"/>
      <c r="Y1700" s="20"/>
      <c r="Z1700" s="20"/>
      <c r="AA1700" s="20"/>
      <c r="AB1700" s="20"/>
      <c r="AC1700" s="20"/>
      <c r="AD1700" s="20"/>
      <c r="AE1700" s="27"/>
      <c r="AF1700" t="str">
        <f>IF(AK1700="","",IF(AK1700&gt;0,COUNT($AG$2:AG1700),""))</f>
        <v/>
      </c>
      <c r="AG1700" s="24">
        <f t="shared" si="471"/>
        <v>5</v>
      </c>
      <c r="AH1700" s="24">
        <f>IF(AND($AJ$1=5),'Data Entry'!C1705,"")</f>
        <v>0</v>
      </c>
      <c r="AI1700" s="24">
        <f>IF(AND($AJ$1=5),'Data Entry'!D1705,"")</f>
        <v>0</v>
      </c>
      <c r="AJ1700" s="24" t="str">
        <f t="shared" si="472"/>
        <v/>
      </c>
      <c r="AK1700" s="24">
        <f>IF(AND($AJ$1=5),'Data Entry'!F1705,"")</f>
        <v>0</v>
      </c>
      <c r="AL1700" s="24" t="str">
        <f t="shared" si="473"/>
        <v/>
      </c>
      <c r="AM1700" s="24">
        <f>IF(AND($AJ$1=5),'Data Entry'!G1705,"")</f>
        <v>0</v>
      </c>
      <c r="AN1700" s="24" t="str">
        <f t="shared" si="474"/>
        <v/>
      </c>
      <c r="AO1700" s="24" t="str">
        <f t="shared" si="475"/>
        <v/>
      </c>
      <c r="AP1700" s="24">
        <f>IF(AND($AJ$1=5),'Data Entry'!E1705,"")</f>
        <v>0</v>
      </c>
      <c r="AQ1700" s="24">
        <f>IF(AND($AJ$1=5),'Data Entry'!H1705,"")</f>
        <v>0</v>
      </c>
      <c r="AR1700" s="24">
        <f>IF(AND($AJ$1=5),'Data Entry'!I1705,"")</f>
        <v>0</v>
      </c>
      <c r="AS1700" s="24" t="str">
        <f t="shared" si="476"/>
        <v/>
      </c>
      <c r="AT1700" s="24" t="str">
        <f t="shared" si="477"/>
        <v/>
      </c>
      <c r="AU1700" s="24" t="str">
        <f t="shared" si="478"/>
        <v/>
      </c>
      <c r="AV1700" s="24" t="str">
        <f t="shared" si="479"/>
        <v/>
      </c>
      <c r="AX1700" t="str">
        <f>IF(BC1700="","",IF(BC1700&gt;0,COUNT($AY$2:AY1700),""))</f>
        <v/>
      </c>
      <c r="AY1700" s="24" t="str">
        <f t="shared" si="480"/>
        <v/>
      </c>
      <c r="AZ1700" s="24" t="str">
        <f>IF(AND($BB$1=5,$BC$1=AH1700),'Data Entry'!C1705,"")</f>
        <v/>
      </c>
      <c r="BA1700" s="24" t="str">
        <f>IF(AND($BB$1=5,AG1700=5,$BC$1=AH1700),'Data Entry'!D1705,"")</f>
        <v/>
      </c>
      <c r="BB1700" s="24" t="str">
        <f t="shared" si="481"/>
        <v/>
      </c>
      <c r="BC1700" s="24" t="str">
        <f>IF(AND($BB$1=5,AG1700=5,$BC$1=AH1700),'Data Entry'!F1705,"")</f>
        <v/>
      </c>
      <c r="BD1700" s="24" t="str">
        <f t="shared" si="482"/>
        <v/>
      </c>
      <c r="BE1700" s="24" t="str">
        <f>IF(AND($BB$1=5,AG1700=5,$BC$1=AH1700),'Data Entry'!G1705,"")</f>
        <v/>
      </c>
      <c r="BF1700" s="24" t="str">
        <f t="shared" si="483"/>
        <v/>
      </c>
      <c r="BG1700" s="24" t="str">
        <f t="shared" si="484"/>
        <v/>
      </c>
      <c r="BH1700" s="24" t="str">
        <f>IF(AND($BB$1=5,AG1700=5,$BC$1=AH1700),'Data Entry'!E1705,"")</f>
        <v/>
      </c>
      <c r="BI1700" s="24" t="str">
        <f>IF(AND($BB$1=5,AG1700=5,$BC$1=AH1700),'Data Entry'!H1705,"")</f>
        <v/>
      </c>
      <c r="BJ1700" s="24" t="str">
        <f>IF(AND($BB$1=5,AG1700=5,$BC$1=AH1700),'Data Entry'!I1705,"")</f>
        <v/>
      </c>
      <c r="BK1700" s="24" t="str">
        <f t="shared" si="485"/>
        <v/>
      </c>
      <c r="BL1700" s="24" t="str">
        <f t="shared" si="486"/>
        <v/>
      </c>
      <c r="BM1700" s="24" t="str">
        <f t="shared" si="487"/>
        <v/>
      </c>
      <c r="BN1700" s="24" t="str">
        <f t="shared" si="488"/>
        <v/>
      </c>
    </row>
    <row r="1701" spans="1:66">
      <c r="A1701" s="20"/>
      <c r="B1701" s="20"/>
      <c r="C1701" s="20"/>
      <c r="D1701" s="20"/>
      <c r="E1701" s="20"/>
      <c r="F1701" s="20"/>
      <c r="G1701" s="20"/>
      <c r="H1701" s="20"/>
      <c r="I1701" s="20"/>
      <c r="J1701" s="20"/>
      <c r="K1701" s="20"/>
      <c r="L1701" s="20"/>
      <c r="M1701" s="20"/>
      <c r="N1701" s="20"/>
      <c r="O1701" s="20"/>
      <c r="P1701" s="20"/>
      <c r="Q1701" s="20"/>
      <c r="R1701" s="20"/>
      <c r="S1701" s="20"/>
      <c r="T1701" s="20"/>
      <c r="U1701" s="20"/>
      <c r="V1701" s="20"/>
      <c r="W1701" s="20"/>
      <c r="X1701" s="20"/>
      <c r="Y1701" s="20"/>
      <c r="Z1701" s="20"/>
      <c r="AA1701" s="20"/>
      <c r="AB1701" s="20"/>
      <c r="AC1701" s="20"/>
      <c r="AD1701" s="20"/>
      <c r="AE1701" s="27"/>
      <c r="AF1701" t="str">
        <f>IF(AK1701="","",IF(AK1701&gt;0,COUNT($AG$2:AG1701),""))</f>
        <v/>
      </c>
      <c r="AG1701" s="24">
        <f t="shared" si="471"/>
        <v>5</v>
      </c>
      <c r="AH1701" s="24">
        <f>IF(AND($AJ$1=5),'Data Entry'!C1706,"")</f>
        <v>0</v>
      </c>
      <c r="AI1701" s="24">
        <f>IF(AND($AJ$1=5),'Data Entry'!D1706,"")</f>
        <v>0</v>
      </c>
      <c r="AJ1701" s="24" t="str">
        <f t="shared" si="472"/>
        <v/>
      </c>
      <c r="AK1701" s="24">
        <f>IF(AND($AJ$1=5),'Data Entry'!F1706,"")</f>
        <v>0</v>
      </c>
      <c r="AL1701" s="24" t="str">
        <f t="shared" si="473"/>
        <v/>
      </c>
      <c r="AM1701" s="24">
        <f>IF(AND($AJ$1=5),'Data Entry'!G1706,"")</f>
        <v>0</v>
      </c>
      <c r="AN1701" s="24" t="str">
        <f t="shared" si="474"/>
        <v/>
      </c>
      <c r="AO1701" s="24" t="str">
        <f t="shared" si="475"/>
        <v/>
      </c>
      <c r="AP1701" s="24">
        <f>IF(AND($AJ$1=5),'Data Entry'!E1706,"")</f>
        <v>0</v>
      </c>
      <c r="AQ1701" s="24">
        <f>IF(AND($AJ$1=5),'Data Entry'!H1706,"")</f>
        <v>0</v>
      </c>
      <c r="AR1701" s="24">
        <f>IF(AND($AJ$1=5),'Data Entry'!I1706,"")</f>
        <v>0</v>
      </c>
      <c r="AS1701" s="24" t="str">
        <f t="shared" si="476"/>
        <v/>
      </c>
      <c r="AT1701" s="24" t="str">
        <f t="shared" si="477"/>
        <v/>
      </c>
      <c r="AU1701" s="24" t="str">
        <f t="shared" si="478"/>
        <v/>
      </c>
      <c r="AV1701" s="24" t="str">
        <f t="shared" si="479"/>
        <v/>
      </c>
      <c r="AX1701" t="str">
        <f>IF(BC1701="","",IF(BC1701&gt;0,COUNT($AY$2:AY1701),""))</f>
        <v/>
      </c>
      <c r="AY1701" s="24" t="str">
        <f t="shared" si="480"/>
        <v/>
      </c>
      <c r="AZ1701" s="24" t="str">
        <f>IF(AND($BB$1=5,$BC$1=AH1701),'Data Entry'!C1706,"")</f>
        <v/>
      </c>
      <c r="BA1701" s="24" t="str">
        <f>IF(AND($BB$1=5,AG1701=5,$BC$1=AH1701),'Data Entry'!D1706,"")</f>
        <v/>
      </c>
      <c r="BB1701" s="24" t="str">
        <f t="shared" si="481"/>
        <v/>
      </c>
      <c r="BC1701" s="24" t="str">
        <f>IF(AND($BB$1=5,AG1701=5,$BC$1=AH1701),'Data Entry'!F1706,"")</f>
        <v/>
      </c>
      <c r="BD1701" s="24" t="str">
        <f t="shared" si="482"/>
        <v/>
      </c>
      <c r="BE1701" s="24" t="str">
        <f>IF(AND($BB$1=5,AG1701=5,$BC$1=AH1701),'Data Entry'!G1706,"")</f>
        <v/>
      </c>
      <c r="BF1701" s="24" t="str">
        <f t="shared" si="483"/>
        <v/>
      </c>
      <c r="BG1701" s="24" t="str">
        <f t="shared" si="484"/>
        <v/>
      </c>
      <c r="BH1701" s="24" t="str">
        <f>IF(AND($BB$1=5,AG1701=5,$BC$1=AH1701),'Data Entry'!E1706,"")</f>
        <v/>
      </c>
      <c r="BI1701" s="24" t="str">
        <f>IF(AND($BB$1=5,AG1701=5,$BC$1=AH1701),'Data Entry'!H1706,"")</f>
        <v/>
      </c>
      <c r="BJ1701" s="24" t="str">
        <f>IF(AND($BB$1=5,AG1701=5,$BC$1=AH1701),'Data Entry'!I1706,"")</f>
        <v/>
      </c>
      <c r="BK1701" s="24" t="str">
        <f t="shared" si="485"/>
        <v/>
      </c>
      <c r="BL1701" s="24" t="str">
        <f t="shared" si="486"/>
        <v/>
      </c>
      <c r="BM1701" s="24" t="str">
        <f t="shared" si="487"/>
        <v/>
      </c>
      <c r="BN1701" s="24" t="str">
        <f t="shared" si="488"/>
        <v/>
      </c>
    </row>
    <row r="1702" spans="1:66">
      <c r="A1702" s="20"/>
      <c r="B1702" s="20"/>
      <c r="C1702" s="20"/>
      <c r="D1702" s="20"/>
      <c r="E1702" s="20"/>
      <c r="F1702" s="20"/>
      <c r="G1702" s="20"/>
      <c r="H1702" s="20"/>
      <c r="I1702" s="20"/>
      <c r="J1702" s="20"/>
      <c r="K1702" s="20"/>
      <c r="L1702" s="20"/>
      <c r="M1702" s="20"/>
      <c r="N1702" s="20"/>
      <c r="O1702" s="20"/>
      <c r="P1702" s="20"/>
      <c r="Q1702" s="20"/>
      <c r="R1702" s="20"/>
      <c r="S1702" s="20"/>
      <c r="T1702" s="20"/>
      <c r="U1702" s="20"/>
      <c r="V1702" s="20"/>
      <c r="W1702" s="20"/>
      <c r="X1702" s="20"/>
      <c r="Y1702" s="20"/>
      <c r="Z1702" s="20"/>
      <c r="AA1702" s="20"/>
      <c r="AB1702" s="20"/>
      <c r="AC1702" s="20"/>
      <c r="AD1702" s="20"/>
      <c r="AE1702" s="27"/>
      <c r="AF1702" t="str">
        <f>IF(AK1702="","",IF(AK1702&gt;0,COUNT($AG$2:AG1702),""))</f>
        <v/>
      </c>
      <c r="AG1702" s="24">
        <f t="shared" si="471"/>
        <v>5</v>
      </c>
      <c r="AH1702" s="24">
        <f>IF(AND($AJ$1=5),'Data Entry'!C1707,"")</f>
        <v>0</v>
      </c>
      <c r="AI1702" s="24">
        <f>IF(AND($AJ$1=5),'Data Entry'!D1707,"")</f>
        <v>0</v>
      </c>
      <c r="AJ1702" s="24" t="str">
        <f t="shared" si="472"/>
        <v/>
      </c>
      <c r="AK1702" s="24">
        <f>IF(AND($AJ$1=5),'Data Entry'!F1707,"")</f>
        <v>0</v>
      </c>
      <c r="AL1702" s="24" t="str">
        <f t="shared" si="473"/>
        <v/>
      </c>
      <c r="AM1702" s="24">
        <f>IF(AND($AJ$1=5),'Data Entry'!G1707,"")</f>
        <v>0</v>
      </c>
      <c r="AN1702" s="24" t="str">
        <f t="shared" si="474"/>
        <v/>
      </c>
      <c r="AO1702" s="24" t="str">
        <f t="shared" si="475"/>
        <v/>
      </c>
      <c r="AP1702" s="24">
        <f>IF(AND($AJ$1=5),'Data Entry'!E1707,"")</f>
        <v>0</v>
      </c>
      <c r="AQ1702" s="24">
        <f>IF(AND($AJ$1=5),'Data Entry'!H1707,"")</f>
        <v>0</v>
      </c>
      <c r="AR1702" s="24">
        <f>IF(AND($AJ$1=5),'Data Entry'!I1707,"")</f>
        <v>0</v>
      </c>
      <c r="AS1702" s="24" t="str">
        <f t="shared" si="476"/>
        <v/>
      </c>
      <c r="AT1702" s="24" t="str">
        <f t="shared" si="477"/>
        <v/>
      </c>
      <c r="AU1702" s="24" t="str">
        <f t="shared" si="478"/>
        <v/>
      </c>
      <c r="AV1702" s="24" t="str">
        <f t="shared" si="479"/>
        <v/>
      </c>
      <c r="AX1702" t="str">
        <f>IF(BC1702="","",IF(BC1702&gt;0,COUNT($AY$2:AY1702),""))</f>
        <v/>
      </c>
      <c r="AY1702" s="24" t="str">
        <f t="shared" si="480"/>
        <v/>
      </c>
      <c r="AZ1702" s="24" t="str">
        <f>IF(AND($BB$1=5,$BC$1=AH1702),'Data Entry'!C1707,"")</f>
        <v/>
      </c>
      <c r="BA1702" s="24" t="str">
        <f>IF(AND($BB$1=5,AG1702=5,$BC$1=AH1702),'Data Entry'!D1707,"")</f>
        <v/>
      </c>
      <c r="BB1702" s="24" t="str">
        <f t="shared" si="481"/>
        <v/>
      </c>
      <c r="BC1702" s="24" t="str">
        <f>IF(AND($BB$1=5,AG1702=5,$BC$1=AH1702),'Data Entry'!F1707,"")</f>
        <v/>
      </c>
      <c r="BD1702" s="24" t="str">
        <f t="shared" si="482"/>
        <v/>
      </c>
      <c r="BE1702" s="24" t="str">
        <f>IF(AND($BB$1=5,AG1702=5,$BC$1=AH1702),'Data Entry'!G1707,"")</f>
        <v/>
      </c>
      <c r="BF1702" s="24" t="str">
        <f t="shared" si="483"/>
        <v/>
      </c>
      <c r="BG1702" s="24" t="str">
        <f t="shared" si="484"/>
        <v/>
      </c>
      <c r="BH1702" s="24" t="str">
        <f>IF(AND($BB$1=5,AG1702=5,$BC$1=AH1702),'Data Entry'!E1707,"")</f>
        <v/>
      </c>
      <c r="BI1702" s="24" t="str">
        <f>IF(AND($BB$1=5,AG1702=5,$BC$1=AH1702),'Data Entry'!H1707,"")</f>
        <v/>
      </c>
      <c r="BJ1702" s="24" t="str">
        <f>IF(AND($BB$1=5,AG1702=5,$BC$1=AH1702),'Data Entry'!I1707,"")</f>
        <v/>
      </c>
      <c r="BK1702" s="24" t="str">
        <f t="shared" si="485"/>
        <v/>
      </c>
      <c r="BL1702" s="24" t="str">
        <f t="shared" si="486"/>
        <v/>
      </c>
      <c r="BM1702" s="24" t="str">
        <f t="shared" si="487"/>
        <v/>
      </c>
      <c r="BN1702" s="24" t="str">
        <f t="shared" si="488"/>
        <v/>
      </c>
    </row>
    <row r="1703" spans="1:66">
      <c r="A1703" s="20"/>
      <c r="B1703" s="20"/>
      <c r="C1703" s="20"/>
      <c r="D1703" s="20"/>
      <c r="E1703" s="20"/>
      <c r="F1703" s="20"/>
      <c r="G1703" s="20"/>
      <c r="H1703" s="20"/>
      <c r="I1703" s="20"/>
      <c r="J1703" s="20"/>
      <c r="K1703" s="20"/>
      <c r="L1703" s="20"/>
      <c r="M1703" s="20"/>
      <c r="N1703" s="20"/>
      <c r="O1703" s="20"/>
      <c r="P1703" s="20"/>
      <c r="Q1703" s="20"/>
      <c r="R1703" s="20"/>
      <c r="S1703" s="20"/>
      <c r="T1703" s="20"/>
      <c r="U1703" s="20"/>
      <c r="V1703" s="20"/>
      <c r="W1703" s="20"/>
      <c r="X1703" s="20"/>
      <c r="Y1703" s="20"/>
      <c r="Z1703" s="20"/>
      <c r="AA1703" s="20"/>
      <c r="AB1703" s="20"/>
      <c r="AC1703" s="20"/>
      <c r="AD1703" s="20"/>
      <c r="AE1703" s="27"/>
      <c r="AF1703" t="str">
        <f>IF(AK1703="","",IF(AK1703&gt;0,COUNT($AG$2:AG1703),""))</f>
        <v/>
      </c>
      <c r="AG1703" s="24">
        <f t="shared" si="471"/>
        <v>5</v>
      </c>
      <c r="AH1703" s="24">
        <f>IF(AND($AJ$1=5),'Data Entry'!C1708,"")</f>
        <v>0</v>
      </c>
      <c r="AI1703" s="24">
        <f>IF(AND($AJ$1=5),'Data Entry'!D1708,"")</f>
        <v>0</v>
      </c>
      <c r="AJ1703" s="24" t="str">
        <f t="shared" si="472"/>
        <v/>
      </c>
      <c r="AK1703" s="24">
        <f>IF(AND($AJ$1=5),'Data Entry'!F1708,"")</f>
        <v>0</v>
      </c>
      <c r="AL1703" s="24" t="str">
        <f t="shared" si="473"/>
        <v/>
      </c>
      <c r="AM1703" s="24">
        <f>IF(AND($AJ$1=5),'Data Entry'!G1708,"")</f>
        <v>0</v>
      </c>
      <c r="AN1703" s="24" t="str">
        <f t="shared" si="474"/>
        <v/>
      </c>
      <c r="AO1703" s="24" t="str">
        <f t="shared" si="475"/>
        <v/>
      </c>
      <c r="AP1703" s="24">
        <f>IF(AND($AJ$1=5),'Data Entry'!E1708,"")</f>
        <v>0</v>
      </c>
      <c r="AQ1703" s="24">
        <f>IF(AND($AJ$1=5),'Data Entry'!H1708,"")</f>
        <v>0</v>
      </c>
      <c r="AR1703" s="24">
        <f>IF(AND($AJ$1=5),'Data Entry'!I1708,"")</f>
        <v>0</v>
      </c>
      <c r="AS1703" s="24" t="str">
        <f t="shared" si="476"/>
        <v/>
      </c>
      <c r="AT1703" s="24" t="str">
        <f t="shared" si="477"/>
        <v/>
      </c>
      <c r="AU1703" s="24" t="str">
        <f t="shared" si="478"/>
        <v/>
      </c>
      <c r="AV1703" s="24" t="str">
        <f t="shared" si="479"/>
        <v/>
      </c>
      <c r="AX1703" t="str">
        <f>IF(BC1703="","",IF(BC1703&gt;0,COUNT($AY$2:AY1703),""))</f>
        <v/>
      </c>
      <c r="AY1703" s="24" t="str">
        <f t="shared" si="480"/>
        <v/>
      </c>
      <c r="AZ1703" s="24" t="str">
        <f>IF(AND($BB$1=5,$BC$1=AH1703),'Data Entry'!C1708,"")</f>
        <v/>
      </c>
      <c r="BA1703" s="24" t="str">
        <f>IF(AND($BB$1=5,AG1703=5,$BC$1=AH1703),'Data Entry'!D1708,"")</f>
        <v/>
      </c>
      <c r="BB1703" s="24" t="str">
        <f t="shared" si="481"/>
        <v/>
      </c>
      <c r="BC1703" s="24" t="str">
        <f>IF(AND($BB$1=5,AG1703=5,$BC$1=AH1703),'Data Entry'!F1708,"")</f>
        <v/>
      </c>
      <c r="BD1703" s="24" t="str">
        <f t="shared" si="482"/>
        <v/>
      </c>
      <c r="BE1703" s="24" t="str">
        <f>IF(AND($BB$1=5,AG1703=5,$BC$1=AH1703),'Data Entry'!G1708,"")</f>
        <v/>
      </c>
      <c r="BF1703" s="24" t="str">
        <f t="shared" si="483"/>
        <v/>
      </c>
      <c r="BG1703" s="24" t="str">
        <f t="shared" si="484"/>
        <v/>
      </c>
      <c r="BH1703" s="24" t="str">
        <f>IF(AND($BB$1=5,AG1703=5,$BC$1=AH1703),'Data Entry'!E1708,"")</f>
        <v/>
      </c>
      <c r="BI1703" s="24" t="str">
        <f>IF(AND($BB$1=5,AG1703=5,$BC$1=AH1703),'Data Entry'!H1708,"")</f>
        <v/>
      </c>
      <c r="BJ1703" s="24" t="str">
        <f>IF(AND($BB$1=5,AG1703=5,$BC$1=AH1703),'Data Entry'!I1708,"")</f>
        <v/>
      </c>
      <c r="BK1703" s="24" t="str">
        <f t="shared" si="485"/>
        <v/>
      </c>
      <c r="BL1703" s="24" t="str">
        <f t="shared" si="486"/>
        <v/>
      </c>
      <c r="BM1703" s="24" t="str">
        <f t="shared" si="487"/>
        <v/>
      </c>
      <c r="BN1703" s="24" t="str">
        <f t="shared" si="488"/>
        <v/>
      </c>
    </row>
    <row r="1704" spans="1:66">
      <c r="A1704" s="20"/>
      <c r="B1704" s="20"/>
      <c r="C1704" s="20"/>
      <c r="D1704" s="20"/>
      <c r="E1704" s="20"/>
      <c r="F1704" s="20"/>
      <c r="G1704" s="20"/>
      <c r="H1704" s="20"/>
      <c r="I1704" s="20"/>
      <c r="J1704" s="20"/>
      <c r="K1704" s="20"/>
      <c r="L1704" s="20"/>
      <c r="M1704" s="20"/>
      <c r="N1704" s="20"/>
      <c r="O1704" s="20"/>
      <c r="P1704" s="20"/>
      <c r="Q1704" s="20"/>
      <c r="R1704" s="20"/>
      <c r="S1704" s="20"/>
      <c r="T1704" s="20"/>
      <c r="U1704" s="20"/>
      <c r="V1704" s="20"/>
      <c r="W1704" s="20"/>
      <c r="X1704" s="20"/>
      <c r="Y1704" s="20"/>
      <c r="Z1704" s="20"/>
      <c r="AA1704" s="20"/>
      <c r="AB1704" s="20"/>
      <c r="AC1704" s="20"/>
      <c r="AD1704" s="20"/>
      <c r="AE1704" s="27"/>
      <c r="AF1704" t="str">
        <f>IF(AK1704="","",IF(AK1704&gt;0,COUNT($AG$2:AG1704),""))</f>
        <v/>
      </c>
      <c r="AG1704" s="24">
        <f t="shared" si="471"/>
        <v>5</v>
      </c>
      <c r="AH1704" s="24">
        <f>IF(AND($AJ$1=5),'Data Entry'!C1709,"")</f>
        <v>0</v>
      </c>
      <c r="AI1704" s="24">
        <f>IF(AND($AJ$1=5),'Data Entry'!D1709,"")</f>
        <v>0</v>
      </c>
      <c r="AJ1704" s="24" t="str">
        <f t="shared" si="472"/>
        <v/>
      </c>
      <c r="AK1704" s="24">
        <f>IF(AND($AJ$1=5),'Data Entry'!F1709,"")</f>
        <v>0</v>
      </c>
      <c r="AL1704" s="24" t="str">
        <f t="shared" si="473"/>
        <v/>
      </c>
      <c r="AM1704" s="24">
        <f>IF(AND($AJ$1=5),'Data Entry'!G1709,"")</f>
        <v>0</v>
      </c>
      <c r="AN1704" s="24" t="str">
        <f t="shared" si="474"/>
        <v/>
      </c>
      <c r="AO1704" s="24" t="str">
        <f t="shared" si="475"/>
        <v/>
      </c>
      <c r="AP1704" s="24">
        <f>IF(AND($AJ$1=5),'Data Entry'!E1709,"")</f>
        <v>0</v>
      </c>
      <c r="AQ1704" s="24">
        <f>IF(AND($AJ$1=5),'Data Entry'!H1709,"")</f>
        <v>0</v>
      </c>
      <c r="AR1704" s="24">
        <f>IF(AND($AJ$1=5),'Data Entry'!I1709,"")</f>
        <v>0</v>
      </c>
      <c r="AS1704" s="24" t="str">
        <f t="shared" si="476"/>
        <v/>
      </c>
      <c r="AT1704" s="24" t="str">
        <f t="shared" si="477"/>
        <v/>
      </c>
      <c r="AU1704" s="24" t="str">
        <f t="shared" si="478"/>
        <v/>
      </c>
      <c r="AV1704" s="24" t="str">
        <f t="shared" si="479"/>
        <v/>
      </c>
      <c r="AX1704" t="str">
        <f>IF(BC1704="","",IF(BC1704&gt;0,COUNT($AY$2:AY1704),""))</f>
        <v/>
      </c>
      <c r="AY1704" s="24" t="str">
        <f t="shared" si="480"/>
        <v/>
      </c>
      <c r="AZ1704" s="24" t="str">
        <f>IF(AND($BB$1=5,$BC$1=AH1704),'Data Entry'!C1709,"")</f>
        <v/>
      </c>
      <c r="BA1704" s="24" t="str">
        <f>IF(AND($BB$1=5,AG1704=5,$BC$1=AH1704),'Data Entry'!D1709,"")</f>
        <v/>
      </c>
      <c r="BB1704" s="24" t="str">
        <f t="shared" si="481"/>
        <v/>
      </c>
      <c r="BC1704" s="24" t="str">
        <f>IF(AND($BB$1=5,AG1704=5,$BC$1=AH1704),'Data Entry'!F1709,"")</f>
        <v/>
      </c>
      <c r="BD1704" s="24" t="str">
        <f t="shared" si="482"/>
        <v/>
      </c>
      <c r="BE1704" s="24" t="str">
        <f>IF(AND($BB$1=5,AG1704=5,$BC$1=AH1704),'Data Entry'!G1709,"")</f>
        <v/>
      </c>
      <c r="BF1704" s="24" t="str">
        <f t="shared" si="483"/>
        <v/>
      </c>
      <c r="BG1704" s="24" t="str">
        <f t="shared" si="484"/>
        <v/>
      </c>
      <c r="BH1704" s="24" t="str">
        <f>IF(AND($BB$1=5,AG1704=5,$BC$1=AH1704),'Data Entry'!E1709,"")</f>
        <v/>
      </c>
      <c r="BI1704" s="24" t="str">
        <f>IF(AND($BB$1=5,AG1704=5,$BC$1=AH1704),'Data Entry'!H1709,"")</f>
        <v/>
      </c>
      <c r="BJ1704" s="24" t="str">
        <f>IF(AND($BB$1=5,AG1704=5,$BC$1=AH1704),'Data Entry'!I1709,"")</f>
        <v/>
      </c>
      <c r="BK1704" s="24" t="str">
        <f t="shared" si="485"/>
        <v/>
      </c>
      <c r="BL1704" s="24" t="str">
        <f t="shared" si="486"/>
        <v/>
      </c>
      <c r="BM1704" s="24" t="str">
        <f t="shared" si="487"/>
        <v/>
      </c>
      <c r="BN1704" s="24" t="str">
        <f t="shared" si="488"/>
        <v/>
      </c>
    </row>
    <row r="1705" spans="1:66">
      <c r="A1705" s="20"/>
      <c r="B1705" s="20"/>
      <c r="C1705" s="20"/>
      <c r="D1705" s="20"/>
      <c r="E1705" s="20"/>
      <c r="F1705" s="20"/>
      <c r="G1705" s="20"/>
      <c r="H1705" s="20"/>
      <c r="I1705" s="20"/>
      <c r="J1705" s="20"/>
      <c r="K1705" s="20"/>
      <c r="L1705" s="20"/>
      <c r="M1705" s="20"/>
      <c r="N1705" s="20"/>
      <c r="O1705" s="20"/>
      <c r="P1705" s="20"/>
      <c r="Q1705" s="20"/>
      <c r="R1705" s="20"/>
      <c r="S1705" s="20"/>
      <c r="T1705" s="20"/>
      <c r="U1705" s="20"/>
      <c r="V1705" s="20"/>
      <c r="W1705" s="20"/>
      <c r="X1705" s="20"/>
      <c r="Y1705" s="20"/>
      <c r="Z1705" s="20"/>
      <c r="AA1705" s="20"/>
      <c r="AB1705" s="20"/>
      <c r="AC1705" s="20"/>
      <c r="AD1705" s="20"/>
      <c r="AE1705" s="27"/>
      <c r="AF1705" t="str">
        <f>IF(AK1705="","",IF(AK1705&gt;0,COUNT($AG$2:AG1705),""))</f>
        <v/>
      </c>
      <c r="AG1705" s="24">
        <f t="shared" si="471"/>
        <v>5</v>
      </c>
      <c r="AH1705" s="24">
        <f>IF(AND($AJ$1=5),'Data Entry'!C1710,"")</f>
        <v>0</v>
      </c>
      <c r="AI1705" s="24">
        <f>IF(AND($AJ$1=5),'Data Entry'!D1710,"")</f>
        <v>0</v>
      </c>
      <c r="AJ1705" s="24" t="str">
        <f t="shared" si="472"/>
        <v/>
      </c>
      <c r="AK1705" s="24">
        <f>IF(AND($AJ$1=5),'Data Entry'!F1710,"")</f>
        <v>0</v>
      </c>
      <c r="AL1705" s="24" t="str">
        <f t="shared" si="473"/>
        <v/>
      </c>
      <c r="AM1705" s="24">
        <f>IF(AND($AJ$1=5),'Data Entry'!G1710,"")</f>
        <v>0</v>
      </c>
      <c r="AN1705" s="24" t="str">
        <f t="shared" si="474"/>
        <v/>
      </c>
      <c r="AO1705" s="24" t="str">
        <f t="shared" si="475"/>
        <v/>
      </c>
      <c r="AP1705" s="24">
        <f>IF(AND($AJ$1=5),'Data Entry'!E1710,"")</f>
        <v>0</v>
      </c>
      <c r="AQ1705" s="24">
        <f>IF(AND($AJ$1=5),'Data Entry'!H1710,"")</f>
        <v>0</v>
      </c>
      <c r="AR1705" s="24">
        <f>IF(AND($AJ$1=5),'Data Entry'!I1710,"")</f>
        <v>0</v>
      </c>
      <c r="AS1705" s="24" t="str">
        <f t="shared" si="476"/>
        <v/>
      </c>
      <c r="AT1705" s="24" t="str">
        <f t="shared" si="477"/>
        <v/>
      </c>
      <c r="AU1705" s="24" t="str">
        <f t="shared" si="478"/>
        <v/>
      </c>
      <c r="AV1705" s="24" t="str">
        <f t="shared" si="479"/>
        <v/>
      </c>
      <c r="AX1705" t="str">
        <f>IF(BC1705="","",IF(BC1705&gt;0,COUNT($AY$2:AY1705),""))</f>
        <v/>
      </c>
      <c r="AY1705" s="24" t="str">
        <f t="shared" si="480"/>
        <v/>
      </c>
      <c r="AZ1705" s="24" t="str">
        <f>IF(AND($BB$1=5,$BC$1=AH1705),'Data Entry'!C1710,"")</f>
        <v/>
      </c>
      <c r="BA1705" s="24" t="str">
        <f>IF(AND($BB$1=5,AG1705=5,$BC$1=AH1705),'Data Entry'!D1710,"")</f>
        <v/>
      </c>
      <c r="BB1705" s="24" t="str">
        <f t="shared" si="481"/>
        <v/>
      </c>
      <c r="BC1705" s="24" t="str">
        <f>IF(AND($BB$1=5,AG1705=5,$BC$1=AH1705),'Data Entry'!F1710,"")</f>
        <v/>
      </c>
      <c r="BD1705" s="24" t="str">
        <f t="shared" si="482"/>
        <v/>
      </c>
      <c r="BE1705" s="24" t="str">
        <f>IF(AND($BB$1=5,AG1705=5,$BC$1=AH1705),'Data Entry'!G1710,"")</f>
        <v/>
      </c>
      <c r="BF1705" s="24" t="str">
        <f t="shared" si="483"/>
        <v/>
      </c>
      <c r="BG1705" s="24" t="str">
        <f t="shared" si="484"/>
        <v/>
      </c>
      <c r="BH1705" s="24" t="str">
        <f>IF(AND($BB$1=5,AG1705=5,$BC$1=AH1705),'Data Entry'!E1710,"")</f>
        <v/>
      </c>
      <c r="BI1705" s="24" t="str">
        <f>IF(AND($BB$1=5,AG1705=5,$BC$1=AH1705),'Data Entry'!H1710,"")</f>
        <v/>
      </c>
      <c r="BJ1705" s="24" t="str">
        <f>IF(AND($BB$1=5,AG1705=5,$BC$1=AH1705),'Data Entry'!I1710,"")</f>
        <v/>
      </c>
      <c r="BK1705" s="24" t="str">
        <f t="shared" si="485"/>
        <v/>
      </c>
      <c r="BL1705" s="24" t="str">
        <f t="shared" si="486"/>
        <v/>
      </c>
      <c r="BM1705" s="24" t="str">
        <f t="shared" si="487"/>
        <v/>
      </c>
      <c r="BN1705" s="24" t="str">
        <f t="shared" si="488"/>
        <v/>
      </c>
    </row>
    <row r="1706" spans="1:66">
      <c r="A1706" s="20"/>
      <c r="B1706" s="20"/>
      <c r="C1706" s="20"/>
      <c r="D1706" s="20"/>
      <c r="E1706" s="20"/>
      <c r="F1706" s="20"/>
      <c r="G1706" s="20"/>
      <c r="H1706" s="20"/>
      <c r="I1706" s="20"/>
      <c r="J1706" s="20"/>
      <c r="K1706" s="20"/>
      <c r="L1706" s="20"/>
      <c r="M1706" s="20"/>
      <c r="N1706" s="20"/>
      <c r="O1706" s="20"/>
      <c r="P1706" s="20"/>
      <c r="Q1706" s="20"/>
      <c r="R1706" s="20"/>
      <c r="S1706" s="20"/>
      <c r="T1706" s="20"/>
      <c r="U1706" s="20"/>
      <c r="V1706" s="20"/>
      <c r="W1706" s="20"/>
      <c r="X1706" s="20"/>
      <c r="Y1706" s="20"/>
      <c r="Z1706" s="20"/>
      <c r="AA1706" s="20"/>
      <c r="AB1706" s="20"/>
      <c r="AC1706" s="20"/>
      <c r="AD1706" s="20"/>
      <c r="AE1706" s="27"/>
      <c r="AF1706" t="str">
        <f>IF(AK1706="","",IF(AK1706&gt;0,COUNT($AG$2:AG1706),""))</f>
        <v/>
      </c>
      <c r="AG1706" s="24">
        <f t="shared" si="471"/>
        <v>5</v>
      </c>
      <c r="AH1706" s="24">
        <f>IF(AND($AJ$1=5),'Data Entry'!C1711,"")</f>
        <v>0</v>
      </c>
      <c r="AI1706" s="24">
        <f>IF(AND($AJ$1=5),'Data Entry'!D1711,"")</f>
        <v>0</v>
      </c>
      <c r="AJ1706" s="24" t="str">
        <f t="shared" si="472"/>
        <v/>
      </c>
      <c r="AK1706" s="24">
        <f>IF(AND($AJ$1=5),'Data Entry'!F1711,"")</f>
        <v>0</v>
      </c>
      <c r="AL1706" s="24" t="str">
        <f t="shared" si="473"/>
        <v/>
      </c>
      <c r="AM1706" s="24">
        <f>IF(AND($AJ$1=5),'Data Entry'!G1711,"")</f>
        <v>0</v>
      </c>
      <c r="AN1706" s="24" t="str">
        <f t="shared" si="474"/>
        <v/>
      </c>
      <c r="AO1706" s="24" t="str">
        <f t="shared" si="475"/>
        <v/>
      </c>
      <c r="AP1706" s="24">
        <f>IF(AND($AJ$1=5),'Data Entry'!E1711,"")</f>
        <v>0</v>
      </c>
      <c r="AQ1706" s="24">
        <f>IF(AND($AJ$1=5),'Data Entry'!H1711,"")</f>
        <v>0</v>
      </c>
      <c r="AR1706" s="24">
        <f>IF(AND($AJ$1=5),'Data Entry'!I1711,"")</f>
        <v>0</v>
      </c>
      <c r="AS1706" s="24" t="str">
        <f t="shared" si="476"/>
        <v/>
      </c>
      <c r="AT1706" s="24" t="str">
        <f t="shared" si="477"/>
        <v/>
      </c>
      <c r="AU1706" s="24" t="str">
        <f t="shared" si="478"/>
        <v/>
      </c>
      <c r="AV1706" s="24" t="str">
        <f t="shared" si="479"/>
        <v/>
      </c>
      <c r="AX1706" t="str">
        <f>IF(BC1706="","",IF(BC1706&gt;0,COUNT($AY$2:AY1706),""))</f>
        <v/>
      </c>
      <c r="AY1706" s="24" t="str">
        <f t="shared" si="480"/>
        <v/>
      </c>
      <c r="AZ1706" s="24" t="str">
        <f>IF(AND($BB$1=5,$BC$1=AH1706),'Data Entry'!C1711,"")</f>
        <v/>
      </c>
      <c r="BA1706" s="24" t="str">
        <f>IF(AND($BB$1=5,AG1706=5,$BC$1=AH1706),'Data Entry'!D1711,"")</f>
        <v/>
      </c>
      <c r="BB1706" s="24" t="str">
        <f t="shared" si="481"/>
        <v/>
      </c>
      <c r="BC1706" s="24" t="str">
        <f>IF(AND($BB$1=5,AG1706=5,$BC$1=AH1706),'Data Entry'!F1711,"")</f>
        <v/>
      </c>
      <c r="BD1706" s="24" t="str">
        <f t="shared" si="482"/>
        <v/>
      </c>
      <c r="BE1706" s="24" t="str">
        <f>IF(AND($BB$1=5,AG1706=5,$BC$1=AH1706),'Data Entry'!G1711,"")</f>
        <v/>
      </c>
      <c r="BF1706" s="24" t="str">
        <f t="shared" si="483"/>
        <v/>
      </c>
      <c r="BG1706" s="24" t="str">
        <f t="shared" si="484"/>
        <v/>
      </c>
      <c r="BH1706" s="24" t="str">
        <f>IF(AND($BB$1=5,AG1706=5,$BC$1=AH1706),'Data Entry'!E1711,"")</f>
        <v/>
      </c>
      <c r="BI1706" s="24" t="str">
        <f>IF(AND($BB$1=5,AG1706=5,$BC$1=AH1706),'Data Entry'!H1711,"")</f>
        <v/>
      </c>
      <c r="BJ1706" s="24" t="str">
        <f>IF(AND($BB$1=5,AG1706=5,$BC$1=AH1706),'Data Entry'!I1711,"")</f>
        <v/>
      </c>
      <c r="BK1706" s="24" t="str">
        <f t="shared" si="485"/>
        <v/>
      </c>
      <c r="BL1706" s="24" t="str">
        <f t="shared" si="486"/>
        <v/>
      </c>
      <c r="BM1706" s="24" t="str">
        <f t="shared" si="487"/>
        <v/>
      </c>
      <c r="BN1706" s="24" t="str">
        <f t="shared" si="488"/>
        <v/>
      </c>
    </row>
    <row r="1707" spans="1:66">
      <c r="A1707" s="20"/>
      <c r="B1707" s="20"/>
      <c r="C1707" s="20"/>
      <c r="D1707" s="20"/>
      <c r="E1707" s="20"/>
      <c r="F1707" s="20"/>
      <c r="G1707" s="20"/>
      <c r="H1707" s="20"/>
      <c r="I1707" s="20"/>
      <c r="J1707" s="20"/>
      <c r="K1707" s="20"/>
      <c r="L1707" s="20"/>
      <c r="M1707" s="20"/>
      <c r="N1707" s="20"/>
      <c r="O1707" s="20"/>
      <c r="P1707" s="20"/>
      <c r="Q1707" s="20"/>
      <c r="R1707" s="20"/>
      <c r="S1707" s="20"/>
      <c r="T1707" s="20"/>
      <c r="U1707" s="20"/>
      <c r="V1707" s="20"/>
      <c r="W1707" s="20"/>
      <c r="X1707" s="20"/>
      <c r="Y1707" s="20"/>
      <c r="Z1707" s="20"/>
      <c r="AA1707" s="20"/>
      <c r="AB1707" s="20"/>
      <c r="AC1707" s="20"/>
      <c r="AD1707" s="20"/>
      <c r="AE1707" s="27"/>
      <c r="AF1707" t="str">
        <f>IF(AK1707="","",IF(AK1707&gt;0,COUNT($AG$2:AG1707),""))</f>
        <v/>
      </c>
      <c r="AG1707" s="24">
        <f t="shared" si="471"/>
        <v>5</v>
      </c>
      <c r="AH1707" s="24">
        <f>IF(AND($AJ$1=5),'Data Entry'!C1712,"")</f>
        <v>0</v>
      </c>
      <c r="AI1707" s="24">
        <f>IF(AND($AJ$1=5),'Data Entry'!D1712,"")</f>
        <v>0</v>
      </c>
      <c r="AJ1707" s="24" t="str">
        <f t="shared" si="472"/>
        <v/>
      </c>
      <c r="AK1707" s="24">
        <f>IF(AND($AJ$1=5),'Data Entry'!F1712,"")</f>
        <v>0</v>
      </c>
      <c r="AL1707" s="24" t="str">
        <f t="shared" si="473"/>
        <v/>
      </c>
      <c r="AM1707" s="24">
        <f>IF(AND($AJ$1=5),'Data Entry'!G1712,"")</f>
        <v>0</v>
      </c>
      <c r="AN1707" s="24" t="str">
        <f t="shared" si="474"/>
        <v/>
      </c>
      <c r="AO1707" s="24" t="str">
        <f t="shared" si="475"/>
        <v/>
      </c>
      <c r="AP1707" s="24">
        <f>IF(AND($AJ$1=5),'Data Entry'!E1712,"")</f>
        <v>0</v>
      </c>
      <c r="AQ1707" s="24">
        <f>IF(AND($AJ$1=5),'Data Entry'!H1712,"")</f>
        <v>0</v>
      </c>
      <c r="AR1707" s="24">
        <f>IF(AND($AJ$1=5),'Data Entry'!I1712,"")</f>
        <v>0</v>
      </c>
      <c r="AS1707" s="24" t="str">
        <f t="shared" si="476"/>
        <v/>
      </c>
      <c r="AT1707" s="24" t="str">
        <f t="shared" si="477"/>
        <v/>
      </c>
      <c r="AU1707" s="24" t="str">
        <f t="shared" si="478"/>
        <v/>
      </c>
      <c r="AV1707" s="24" t="str">
        <f t="shared" si="479"/>
        <v/>
      </c>
      <c r="AX1707" t="str">
        <f>IF(BC1707="","",IF(BC1707&gt;0,COUNT($AY$2:AY1707),""))</f>
        <v/>
      </c>
      <c r="AY1707" s="24" t="str">
        <f t="shared" si="480"/>
        <v/>
      </c>
      <c r="AZ1707" s="24" t="str">
        <f>IF(AND($BB$1=5,$BC$1=AH1707),'Data Entry'!C1712,"")</f>
        <v/>
      </c>
      <c r="BA1707" s="24" t="str">
        <f>IF(AND($BB$1=5,AG1707=5,$BC$1=AH1707),'Data Entry'!D1712,"")</f>
        <v/>
      </c>
      <c r="BB1707" s="24" t="str">
        <f t="shared" si="481"/>
        <v/>
      </c>
      <c r="BC1707" s="24" t="str">
        <f>IF(AND($BB$1=5,AG1707=5,$BC$1=AH1707),'Data Entry'!F1712,"")</f>
        <v/>
      </c>
      <c r="BD1707" s="24" t="str">
        <f t="shared" si="482"/>
        <v/>
      </c>
      <c r="BE1707" s="24" t="str">
        <f>IF(AND($BB$1=5,AG1707=5,$BC$1=AH1707),'Data Entry'!G1712,"")</f>
        <v/>
      </c>
      <c r="BF1707" s="24" t="str">
        <f t="shared" si="483"/>
        <v/>
      </c>
      <c r="BG1707" s="24" t="str">
        <f t="shared" si="484"/>
        <v/>
      </c>
      <c r="BH1707" s="24" t="str">
        <f>IF(AND($BB$1=5,AG1707=5,$BC$1=AH1707),'Data Entry'!E1712,"")</f>
        <v/>
      </c>
      <c r="BI1707" s="24" t="str">
        <f>IF(AND($BB$1=5,AG1707=5,$BC$1=AH1707),'Data Entry'!H1712,"")</f>
        <v/>
      </c>
      <c r="BJ1707" s="24" t="str">
        <f>IF(AND($BB$1=5,AG1707=5,$BC$1=AH1707),'Data Entry'!I1712,"")</f>
        <v/>
      </c>
      <c r="BK1707" s="24" t="str">
        <f t="shared" si="485"/>
        <v/>
      </c>
      <c r="BL1707" s="24" t="str">
        <f t="shared" si="486"/>
        <v/>
      </c>
      <c r="BM1707" s="24" t="str">
        <f t="shared" si="487"/>
        <v/>
      </c>
      <c r="BN1707" s="24" t="str">
        <f t="shared" si="488"/>
        <v/>
      </c>
    </row>
    <row r="1708" spans="1:66">
      <c r="A1708" s="20"/>
      <c r="B1708" s="20"/>
      <c r="C1708" s="20"/>
      <c r="D1708" s="20"/>
      <c r="E1708" s="20"/>
      <c r="F1708" s="20"/>
      <c r="G1708" s="20"/>
      <c r="H1708" s="20"/>
      <c r="I1708" s="20"/>
      <c r="J1708" s="20"/>
      <c r="K1708" s="20"/>
      <c r="L1708" s="20"/>
      <c r="M1708" s="20"/>
      <c r="N1708" s="20"/>
      <c r="O1708" s="20"/>
      <c r="P1708" s="20"/>
      <c r="Q1708" s="20"/>
      <c r="R1708" s="20"/>
      <c r="S1708" s="20"/>
      <c r="T1708" s="20"/>
      <c r="U1708" s="20"/>
      <c r="V1708" s="20"/>
      <c r="W1708" s="20"/>
      <c r="X1708" s="20"/>
      <c r="Y1708" s="20"/>
      <c r="Z1708" s="20"/>
      <c r="AA1708" s="20"/>
      <c r="AB1708" s="20"/>
      <c r="AC1708" s="20"/>
      <c r="AD1708" s="20"/>
      <c r="AE1708" s="27"/>
      <c r="AF1708" t="str">
        <f>IF(AK1708="","",IF(AK1708&gt;0,COUNT($AG$2:AG1708),""))</f>
        <v/>
      </c>
      <c r="AG1708" s="24">
        <f t="shared" si="471"/>
        <v>5</v>
      </c>
      <c r="AH1708" s="24">
        <f>IF(AND($AJ$1=5),'Data Entry'!C1713,"")</f>
        <v>0</v>
      </c>
      <c r="AI1708" s="24">
        <f>IF(AND($AJ$1=5),'Data Entry'!D1713,"")</f>
        <v>0</v>
      </c>
      <c r="AJ1708" s="24" t="str">
        <f t="shared" si="472"/>
        <v/>
      </c>
      <c r="AK1708" s="24">
        <f>IF(AND($AJ$1=5),'Data Entry'!F1713,"")</f>
        <v>0</v>
      </c>
      <c r="AL1708" s="24" t="str">
        <f t="shared" si="473"/>
        <v/>
      </c>
      <c r="AM1708" s="24">
        <f>IF(AND($AJ$1=5),'Data Entry'!G1713,"")</f>
        <v>0</v>
      </c>
      <c r="AN1708" s="24" t="str">
        <f t="shared" si="474"/>
        <v/>
      </c>
      <c r="AO1708" s="24" t="str">
        <f t="shared" si="475"/>
        <v/>
      </c>
      <c r="AP1708" s="24">
        <f>IF(AND($AJ$1=5),'Data Entry'!E1713,"")</f>
        <v>0</v>
      </c>
      <c r="AQ1708" s="24">
        <f>IF(AND($AJ$1=5),'Data Entry'!H1713,"")</f>
        <v>0</v>
      </c>
      <c r="AR1708" s="24">
        <f>IF(AND($AJ$1=5),'Data Entry'!I1713,"")</f>
        <v>0</v>
      </c>
      <c r="AS1708" s="24" t="str">
        <f t="shared" si="476"/>
        <v/>
      </c>
      <c r="AT1708" s="24" t="str">
        <f t="shared" si="477"/>
        <v/>
      </c>
      <c r="AU1708" s="24" t="str">
        <f t="shared" si="478"/>
        <v/>
      </c>
      <c r="AV1708" s="24" t="str">
        <f t="shared" si="479"/>
        <v/>
      </c>
      <c r="AX1708" t="str">
        <f>IF(BC1708="","",IF(BC1708&gt;0,COUNT($AY$2:AY1708),""))</f>
        <v/>
      </c>
      <c r="AY1708" s="24" t="str">
        <f t="shared" si="480"/>
        <v/>
      </c>
      <c r="AZ1708" s="24" t="str">
        <f>IF(AND($BB$1=5,$BC$1=AH1708),'Data Entry'!C1713,"")</f>
        <v/>
      </c>
      <c r="BA1708" s="24" t="str">
        <f>IF(AND($BB$1=5,AG1708=5,$BC$1=AH1708),'Data Entry'!D1713,"")</f>
        <v/>
      </c>
      <c r="BB1708" s="24" t="str">
        <f t="shared" si="481"/>
        <v/>
      </c>
      <c r="BC1708" s="24" t="str">
        <f>IF(AND($BB$1=5,AG1708=5,$BC$1=AH1708),'Data Entry'!F1713,"")</f>
        <v/>
      </c>
      <c r="BD1708" s="24" t="str">
        <f t="shared" si="482"/>
        <v/>
      </c>
      <c r="BE1708" s="24" t="str">
        <f>IF(AND($BB$1=5,AG1708=5,$BC$1=AH1708),'Data Entry'!G1713,"")</f>
        <v/>
      </c>
      <c r="BF1708" s="24" t="str">
        <f t="shared" si="483"/>
        <v/>
      </c>
      <c r="BG1708" s="24" t="str">
        <f t="shared" si="484"/>
        <v/>
      </c>
      <c r="BH1708" s="24" t="str">
        <f>IF(AND($BB$1=5,AG1708=5,$BC$1=AH1708),'Data Entry'!E1713,"")</f>
        <v/>
      </c>
      <c r="BI1708" s="24" t="str">
        <f>IF(AND($BB$1=5,AG1708=5,$BC$1=AH1708),'Data Entry'!H1713,"")</f>
        <v/>
      </c>
      <c r="BJ1708" s="24" t="str">
        <f>IF(AND($BB$1=5,AG1708=5,$BC$1=AH1708),'Data Entry'!I1713,"")</f>
        <v/>
      </c>
      <c r="BK1708" s="24" t="str">
        <f t="shared" si="485"/>
        <v/>
      </c>
      <c r="BL1708" s="24" t="str">
        <f t="shared" si="486"/>
        <v/>
      </c>
      <c r="BM1708" s="24" t="str">
        <f t="shared" si="487"/>
        <v/>
      </c>
      <c r="BN1708" s="24" t="str">
        <f t="shared" si="488"/>
        <v/>
      </c>
    </row>
    <row r="1709" spans="1:66">
      <c r="A1709" s="20"/>
      <c r="B1709" s="20"/>
      <c r="C1709" s="20"/>
      <c r="D1709" s="20"/>
      <c r="E1709" s="20"/>
      <c r="F1709" s="20"/>
      <c r="G1709" s="20"/>
      <c r="H1709" s="20"/>
      <c r="I1709" s="20"/>
      <c r="J1709" s="20"/>
      <c r="K1709" s="20"/>
      <c r="L1709" s="20"/>
      <c r="M1709" s="20"/>
      <c r="N1709" s="20"/>
      <c r="O1709" s="20"/>
      <c r="P1709" s="20"/>
      <c r="Q1709" s="20"/>
      <c r="R1709" s="20"/>
      <c r="S1709" s="20"/>
      <c r="T1709" s="20"/>
      <c r="U1709" s="20"/>
      <c r="V1709" s="20"/>
      <c r="W1709" s="20"/>
      <c r="X1709" s="20"/>
      <c r="Y1709" s="20"/>
      <c r="Z1709" s="20"/>
      <c r="AA1709" s="20"/>
      <c r="AB1709" s="20"/>
      <c r="AC1709" s="20"/>
      <c r="AD1709" s="20"/>
      <c r="AE1709" s="27"/>
      <c r="AF1709" t="str">
        <f>IF(AK1709="","",IF(AK1709&gt;0,COUNT($AG$2:AG1709),""))</f>
        <v/>
      </c>
      <c r="AG1709" s="24">
        <f t="shared" si="471"/>
        <v>5</v>
      </c>
      <c r="AH1709" s="24">
        <f>IF(AND($AJ$1=5),'Data Entry'!C1714,"")</f>
        <v>0</v>
      </c>
      <c r="AI1709" s="24">
        <f>IF(AND($AJ$1=5),'Data Entry'!D1714,"")</f>
        <v>0</v>
      </c>
      <c r="AJ1709" s="24" t="str">
        <f t="shared" si="472"/>
        <v/>
      </c>
      <c r="AK1709" s="24">
        <f>IF(AND($AJ$1=5),'Data Entry'!F1714,"")</f>
        <v>0</v>
      </c>
      <c r="AL1709" s="24" t="str">
        <f t="shared" si="473"/>
        <v/>
      </c>
      <c r="AM1709" s="24">
        <f>IF(AND($AJ$1=5),'Data Entry'!G1714,"")</f>
        <v>0</v>
      </c>
      <c r="AN1709" s="24" t="str">
        <f t="shared" si="474"/>
        <v/>
      </c>
      <c r="AO1709" s="24" t="str">
        <f t="shared" si="475"/>
        <v/>
      </c>
      <c r="AP1709" s="24">
        <f>IF(AND($AJ$1=5),'Data Entry'!E1714,"")</f>
        <v>0</v>
      </c>
      <c r="AQ1709" s="24">
        <f>IF(AND($AJ$1=5),'Data Entry'!H1714,"")</f>
        <v>0</v>
      </c>
      <c r="AR1709" s="24">
        <f>IF(AND($AJ$1=5),'Data Entry'!I1714,"")</f>
        <v>0</v>
      </c>
      <c r="AS1709" s="24" t="str">
        <f t="shared" si="476"/>
        <v/>
      </c>
      <c r="AT1709" s="24" t="str">
        <f t="shared" si="477"/>
        <v/>
      </c>
      <c r="AU1709" s="24" t="str">
        <f t="shared" si="478"/>
        <v/>
      </c>
      <c r="AV1709" s="24" t="str">
        <f t="shared" si="479"/>
        <v/>
      </c>
      <c r="AX1709" t="str">
        <f>IF(BC1709="","",IF(BC1709&gt;0,COUNT($AY$2:AY1709),""))</f>
        <v/>
      </c>
      <c r="AY1709" s="24" t="str">
        <f t="shared" si="480"/>
        <v/>
      </c>
      <c r="AZ1709" s="24" t="str">
        <f>IF(AND($BB$1=5,$BC$1=AH1709),'Data Entry'!C1714,"")</f>
        <v/>
      </c>
      <c r="BA1709" s="24" t="str">
        <f>IF(AND($BB$1=5,AG1709=5,$BC$1=AH1709),'Data Entry'!D1714,"")</f>
        <v/>
      </c>
      <c r="BB1709" s="24" t="str">
        <f t="shared" si="481"/>
        <v/>
      </c>
      <c r="BC1709" s="24" t="str">
        <f>IF(AND($BB$1=5,AG1709=5,$BC$1=AH1709),'Data Entry'!F1714,"")</f>
        <v/>
      </c>
      <c r="BD1709" s="24" t="str">
        <f t="shared" si="482"/>
        <v/>
      </c>
      <c r="BE1709" s="24" t="str">
        <f>IF(AND($BB$1=5,AG1709=5,$BC$1=AH1709),'Data Entry'!G1714,"")</f>
        <v/>
      </c>
      <c r="BF1709" s="24" t="str">
        <f t="shared" si="483"/>
        <v/>
      </c>
      <c r="BG1709" s="24" t="str">
        <f t="shared" si="484"/>
        <v/>
      </c>
      <c r="BH1709" s="24" t="str">
        <f>IF(AND($BB$1=5,AG1709=5,$BC$1=AH1709),'Data Entry'!E1714,"")</f>
        <v/>
      </c>
      <c r="BI1709" s="24" t="str">
        <f>IF(AND($BB$1=5,AG1709=5,$BC$1=AH1709),'Data Entry'!H1714,"")</f>
        <v/>
      </c>
      <c r="BJ1709" s="24" t="str">
        <f>IF(AND($BB$1=5,AG1709=5,$BC$1=AH1709),'Data Entry'!I1714,"")</f>
        <v/>
      </c>
      <c r="BK1709" s="24" t="str">
        <f t="shared" si="485"/>
        <v/>
      </c>
      <c r="BL1709" s="24" t="str">
        <f t="shared" si="486"/>
        <v/>
      </c>
      <c r="BM1709" s="24" t="str">
        <f t="shared" si="487"/>
        <v/>
      </c>
      <c r="BN1709" s="24" t="str">
        <f t="shared" si="488"/>
        <v/>
      </c>
    </row>
    <row r="1710" spans="1:66">
      <c r="A1710" s="20"/>
      <c r="B1710" s="20"/>
      <c r="C1710" s="20"/>
      <c r="D1710" s="20"/>
      <c r="E1710" s="20"/>
      <c r="F1710" s="20"/>
      <c r="G1710" s="20"/>
      <c r="H1710" s="20"/>
      <c r="I1710" s="20"/>
      <c r="J1710" s="20"/>
      <c r="K1710" s="20"/>
      <c r="L1710" s="20"/>
      <c r="M1710" s="20"/>
      <c r="N1710" s="20"/>
      <c r="O1710" s="20"/>
      <c r="P1710" s="20"/>
      <c r="Q1710" s="20"/>
      <c r="R1710" s="20"/>
      <c r="S1710" s="20"/>
      <c r="T1710" s="20"/>
      <c r="U1710" s="20"/>
      <c r="V1710" s="20"/>
      <c r="W1710" s="20"/>
      <c r="X1710" s="20"/>
      <c r="Y1710" s="20"/>
      <c r="Z1710" s="20"/>
      <c r="AA1710" s="20"/>
      <c r="AB1710" s="20"/>
      <c r="AC1710" s="20"/>
      <c r="AD1710" s="20"/>
      <c r="AE1710" s="27"/>
      <c r="AF1710" t="str">
        <f>IF(AK1710="","",IF(AK1710&gt;0,COUNT($AG$2:AG1710),""))</f>
        <v/>
      </c>
      <c r="AG1710" s="24">
        <f t="shared" si="471"/>
        <v>5</v>
      </c>
      <c r="AH1710" s="24">
        <f>IF(AND($AJ$1=5),'Data Entry'!C1715,"")</f>
        <v>0</v>
      </c>
      <c r="AI1710" s="24">
        <f>IF(AND($AJ$1=5),'Data Entry'!D1715,"")</f>
        <v>0</v>
      </c>
      <c r="AJ1710" s="24" t="str">
        <f t="shared" si="472"/>
        <v/>
      </c>
      <c r="AK1710" s="24">
        <f>IF(AND($AJ$1=5),'Data Entry'!F1715,"")</f>
        <v>0</v>
      </c>
      <c r="AL1710" s="24" t="str">
        <f t="shared" si="473"/>
        <v/>
      </c>
      <c r="AM1710" s="24">
        <f>IF(AND($AJ$1=5),'Data Entry'!G1715,"")</f>
        <v>0</v>
      </c>
      <c r="AN1710" s="24" t="str">
        <f t="shared" si="474"/>
        <v/>
      </c>
      <c r="AO1710" s="24" t="str">
        <f t="shared" si="475"/>
        <v/>
      </c>
      <c r="AP1710" s="24">
        <f>IF(AND($AJ$1=5),'Data Entry'!E1715,"")</f>
        <v>0</v>
      </c>
      <c r="AQ1710" s="24">
        <f>IF(AND($AJ$1=5),'Data Entry'!H1715,"")</f>
        <v>0</v>
      </c>
      <c r="AR1710" s="24">
        <f>IF(AND($AJ$1=5),'Data Entry'!I1715,"")</f>
        <v>0</v>
      </c>
      <c r="AS1710" s="24" t="str">
        <f t="shared" si="476"/>
        <v/>
      </c>
      <c r="AT1710" s="24" t="str">
        <f t="shared" si="477"/>
        <v/>
      </c>
      <c r="AU1710" s="24" t="str">
        <f t="shared" si="478"/>
        <v/>
      </c>
      <c r="AV1710" s="24" t="str">
        <f t="shared" si="479"/>
        <v/>
      </c>
      <c r="AX1710" t="str">
        <f>IF(BC1710="","",IF(BC1710&gt;0,COUNT($AY$2:AY1710),""))</f>
        <v/>
      </c>
      <c r="AY1710" s="24" t="str">
        <f t="shared" si="480"/>
        <v/>
      </c>
      <c r="AZ1710" s="24" t="str">
        <f>IF(AND($BB$1=5,$BC$1=AH1710),'Data Entry'!C1715,"")</f>
        <v/>
      </c>
      <c r="BA1710" s="24" t="str">
        <f>IF(AND($BB$1=5,AG1710=5,$BC$1=AH1710),'Data Entry'!D1715,"")</f>
        <v/>
      </c>
      <c r="BB1710" s="24" t="str">
        <f t="shared" si="481"/>
        <v/>
      </c>
      <c r="BC1710" s="24" t="str">
        <f>IF(AND($BB$1=5,AG1710=5,$BC$1=AH1710),'Data Entry'!F1715,"")</f>
        <v/>
      </c>
      <c r="BD1710" s="24" t="str">
        <f t="shared" si="482"/>
        <v/>
      </c>
      <c r="BE1710" s="24" t="str">
        <f>IF(AND($BB$1=5,AG1710=5,$BC$1=AH1710),'Data Entry'!G1715,"")</f>
        <v/>
      </c>
      <c r="BF1710" s="24" t="str">
        <f t="shared" si="483"/>
        <v/>
      </c>
      <c r="BG1710" s="24" t="str">
        <f t="shared" si="484"/>
        <v/>
      </c>
      <c r="BH1710" s="24" t="str">
        <f>IF(AND($BB$1=5,AG1710=5,$BC$1=AH1710),'Data Entry'!E1715,"")</f>
        <v/>
      </c>
      <c r="BI1710" s="24" t="str">
        <f>IF(AND($BB$1=5,AG1710=5,$BC$1=AH1710),'Data Entry'!H1715,"")</f>
        <v/>
      </c>
      <c r="BJ1710" s="24" t="str">
        <f>IF(AND($BB$1=5,AG1710=5,$BC$1=AH1710),'Data Entry'!I1715,"")</f>
        <v/>
      </c>
      <c r="BK1710" s="24" t="str">
        <f t="shared" si="485"/>
        <v/>
      </c>
      <c r="BL1710" s="24" t="str">
        <f t="shared" si="486"/>
        <v/>
      </c>
      <c r="BM1710" s="24" t="str">
        <f t="shared" si="487"/>
        <v/>
      </c>
      <c r="BN1710" s="24" t="str">
        <f t="shared" si="488"/>
        <v/>
      </c>
    </row>
    <row r="1711" spans="1:66">
      <c r="A1711" s="20"/>
      <c r="B1711" s="20"/>
      <c r="C1711" s="20"/>
      <c r="D1711" s="20"/>
      <c r="E1711" s="20"/>
      <c r="F1711" s="20"/>
      <c r="G1711" s="20"/>
      <c r="H1711" s="20"/>
      <c r="I1711" s="20"/>
      <c r="J1711" s="20"/>
      <c r="K1711" s="20"/>
      <c r="L1711" s="20"/>
      <c r="M1711" s="20"/>
      <c r="N1711" s="20"/>
      <c r="O1711" s="20"/>
      <c r="P1711" s="20"/>
      <c r="Q1711" s="20"/>
      <c r="R1711" s="20"/>
      <c r="S1711" s="20"/>
      <c r="T1711" s="20"/>
      <c r="U1711" s="20"/>
      <c r="V1711" s="20"/>
      <c r="W1711" s="20"/>
      <c r="X1711" s="20"/>
      <c r="Y1711" s="20"/>
      <c r="Z1711" s="20"/>
      <c r="AA1711" s="20"/>
      <c r="AB1711" s="20"/>
      <c r="AC1711" s="20"/>
      <c r="AD1711" s="20"/>
      <c r="AE1711" s="27"/>
      <c r="AF1711" t="str">
        <f>IF(AK1711="","",IF(AK1711&gt;0,COUNT($AG$2:AG1711),""))</f>
        <v/>
      </c>
      <c r="AG1711" s="24">
        <f t="shared" si="471"/>
        <v>5</v>
      </c>
      <c r="AH1711" s="24">
        <f>IF(AND($AJ$1=5),'Data Entry'!C1716,"")</f>
        <v>0</v>
      </c>
      <c r="AI1711" s="24">
        <f>IF(AND($AJ$1=5),'Data Entry'!D1716,"")</f>
        <v>0</v>
      </c>
      <c r="AJ1711" s="24" t="str">
        <f t="shared" si="472"/>
        <v/>
      </c>
      <c r="AK1711" s="24">
        <f>IF(AND($AJ$1=5),'Data Entry'!F1716,"")</f>
        <v>0</v>
      </c>
      <c r="AL1711" s="24" t="str">
        <f t="shared" si="473"/>
        <v/>
      </c>
      <c r="AM1711" s="24">
        <f>IF(AND($AJ$1=5),'Data Entry'!G1716,"")</f>
        <v>0</v>
      </c>
      <c r="AN1711" s="24" t="str">
        <f t="shared" si="474"/>
        <v/>
      </c>
      <c r="AO1711" s="24" t="str">
        <f t="shared" si="475"/>
        <v/>
      </c>
      <c r="AP1711" s="24">
        <f>IF(AND($AJ$1=5),'Data Entry'!E1716,"")</f>
        <v>0</v>
      </c>
      <c r="AQ1711" s="24">
        <f>IF(AND($AJ$1=5),'Data Entry'!H1716,"")</f>
        <v>0</v>
      </c>
      <c r="AR1711" s="24">
        <f>IF(AND($AJ$1=5),'Data Entry'!I1716,"")</f>
        <v>0</v>
      </c>
      <c r="AS1711" s="24" t="str">
        <f t="shared" si="476"/>
        <v/>
      </c>
      <c r="AT1711" s="24" t="str">
        <f t="shared" si="477"/>
        <v/>
      </c>
      <c r="AU1711" s="24" t="str">
        <f t="shared" si="478"/>
        <v/>
      </c>
      <c r="AV1711" s="24" t="str">
        <f t="shared" si="479"/>
        <v/>
      </c>
      <c r="AX1711" t="str">
        <f>IF(BC1711="","",IF(BC1711&gt;0,COUNT($AY$2:AY1711),""))</f>
        <v/>
      </c>
      <c r="AY1711" s="24" t="str">
        <f t="shared" si="480"/>
        <v/>
      </c>
      <c r="AZ1711" s="24" t="str">
        <f>IF(AND($BB$1=5,$BC$1=AH1711),'Data Entry'!C1716,"")</f>
        <v/>
      </c>
      <c r="BA1711" s="24" t="str">
        <f>IF(AND($BB$1=5,AG1711=5,$BC$1=AH1711),'Data Entry'!D1716,"")</f>
        <v/>
      </c>
      <c r="BB1711" s="24" t="str">
        <f t="shared" si="481"/>
        <v/>
      </c>
      <c r="BC1711" s="24" t="str">
        <f>IF(AND($BB$1=5,AG1711=5,$BC$1=AH1711),'Data Entry'!F1716,"")</f>
        <v/>
      </c>
      <c r="BD1711" s="24" t="str">
        <f t="shared" si="482"/>
        <v/>
      </c>
      <c r="BE1711" s="24" t="str">
        <f>IF(AND($BB$1=5,AG1711=5,$BC$1=AH1711),'Data Entry'!G1716,"")</f>
        <v/>
      </c>
      <c r="BF1711" s="24" t="str">
        <f t="shared" si="483"/>
        <v/>
      </c>
      <c r="BG1711" s="24" t="str">
        <f t="shared" si="484"/>
        <v/>
      </c>
      <c r="BH1711" s="24" t="str">
        <f>IF(AND($BB$1=5,AG1711=5,$BC$1=AH1711),'Data Entry'!E1716,"")</f>
        <v/>
      </c>
      <c r="BI1711" s="24" t="str">
        <f>IF(AND($BB$1=5,AG1711=5,$BC$1=AH1711),'Data Entry'!H1716,"")</f>
        <v/>
      </c>
      <c r="BJ1711" s="24" t="str">
        <f>IF(AND($BB$1=5,AG1711=5,$BC$1=AH1711),'Data Entry'!I1716,"")</f>
        <v/>
      </c>
      <c r="BK1711" s="24" t="str">
        <f t="shared" si="485"/>
        <v/>
      </c>
      <c r="BL1711" s="24" t="str">
        <f t="shared" si="486"/>
        <v/>
      </c>
      <c r="BM1711" s="24" t="str">
        <f t="shared" si="487"/>
        <v/>
      </c>
      <c r="BN1711" s="24" t="str">
        <f t="shared" si="488"/>
        <v/>
      </c>
    </row>
    <row r="1712" spans="1:66">
      <c r="A1712" s="20"/>
      <c r="B1712" s="20"/>
      <c r="C1712" s="20"/>
      <c r="D1712" s="20"/>
      <c r="E1712" s="20"/>
      <c r="F1712" s="20"/>
      <c r="G1712" s="20"/>
      <c r="H1712" s="20"/>
      <c r="I1712" s="20"/>
      <c r="J1712" s="20"/>
      <c r="K1712" s="20"/>
      <c r="L1712" s="20"/>
      <c r="M1712" s="20"/>
      <c r="N1712" s="20"/>
      <c r="O1712" s="20"/>
      <c r="P1712" s="20"/>
      <c r="Q1712" s="20"/>
      <c r="R1712" s="20"/>
      <c r="S1712" s="20"/>
      <c r="T1712" s="20"/>
      <c r="U1712" s="20"/>
      <c r="V1712" s="20"/>
      <c r="W1712" s="20"/>
      <c r="X1712" s="20"/>
      <c r="Y1712" s="20"/>
      <c r="Z1712" s="20"/>
      <c r="AA1712" s="20"/>
      <c r="AB1712" s="20"/>
      <c r="AC1712" s="20"/>
      <c r="AD1712" s="20"/>
      <c r="AE1712" s="27"/>
      <c r="AF1712" t="str">
        <f>IF(AK1712="","",IF(AK1712&gt;0,COUNT($AG$2:AG1712),""))</f>
        <v/>
      </c>
      <c r="AG1712" s="24">
        <f t="shared" si="471"/>
        <v>5</v>
      </c>
      <c r="AH1712" s="24">
        <f>IF(AND($AJ$1=5),'Data Entry'!C1717,"")</f>
        <v>0</v>
      </c>
      <c r="AI1712" s="24">
        <f>IF(AND($AJ$1=5),'Data Entry'!D1717,"")</f>
        <v>0</v>
      </c>
      <c r="AJ1712" s="24" t="str">
        <f t="shared" si="472"/>
        <v/>
      </c>
      <c r="AK1712" s="24">
        <f>IF(AND($AJ$1=5),'Data Entry'!F1717,"")</f>
        <v>0</v>
      </c>
      <c r="AL1712" s="24" t="str">
        <f t="shared" si="473"/>
        <v/>
      </c>
      <c r="AM1712" s="24">
        <f>IF(AND($AJ$1=5),'Data Entry'!G1717,"")</f>
        <v>0</v>
      </c>
      <c r="AN1712" s="24" t="str">
        <f t="shared" si="474"/>
        <v/>
      </c>
      <c r="AO1712" s="24" t="str">
        <f t="shared" si="475"/>
        <v/>
      </c>
      <c r="AP1712" s="24">
        <f>IF(AND($AJ$1=5),'Data Entry'!E1717,"")</f>
        <v>0</v>
      </c>
      <c r="AQ1712" s="24">
        <f>IF(AND($AJ$1=5),'Data Entry'!H1717,"")</f>
        <v>0</v>
      </c>
      <c r="AR1712" s="24">
        <f>IF(AND($AJ$1=5),'Data Entry'!I1717,"")</f>
        <v>0</v>
      </c>
      <c r="AS1712" s="24" t="str">
        <f t="shared" si="476"/>
        <v/>
      </c>
      <c r="AT1712" s="24" t="str">
        <f t="shared" si="477"/>
        <v/>
      </c>
      <c r="AU1712" s="24" t="str">
        <f t="shared" si="478"/>
        <v/>
      </c>
      <c r="AV1712" s="24" t="str">
        <f t="shared" si="479"/>
        <v/>
      </c>
      <c r="AX1712" t="str">
        <f>IF(BC1712="","",IF(BC1712&gt;0,COUNT($AY$2:AY1712),""))</f>
        <v/>
      </c>
      <c r="AY1712" s="24" t="str">
        <f t="shared" si="480"/>
        <v/>
      </c>
      <c r="AZ1712" s="24" t="str">
        <f>IF(AND($BB$1=5,$BC$1=AH1712),'Data Entry'!C1717,"")</f>
        <v/>
      </c>
      <c r="BA1712" s="24" t="str">
        <f>IF(AND($BB$1=5,AG1712=5,$BC$1=AH1712),'Data Entry'!D1717,"")</f>
        <v/>
      </c>
      <c r="BB1712" s="24" t="str">
        <f t="shared" si="481"/>
        <v/>
      </c>
      <c r="BC1712" s="24" t="str">
        <f>IF(AND($BB$1=5,AG1712=5,$BC$1=AH1712),'Data Entry'!F1717,"")</f>
        <v/>
      </c>
      <c r="BD1712" s="24" t="str">
        <f t="shared" si="482"/>
        <v/>
      </c>
      <c r="BE1712" s="24" t="str">
        <f>IF(AND($BB$1=5,AG1712=5,$BC$1=AH1712),'Data Entry'!G1717,"")</f>
        <v/>
      </c>
      <c r="BF1712" s="24" t="str">
        <f t="shared" si="483"/>
        <v/>
      </c>
      <c r="BG1712" s="24" t="str">
        <f t="shared" si="484"/>
        <v/>
      </c>
      <c r="BH1712" s="24" t="str">
        <f>IF(AND($BB$1=5,AG1712=5,$BC$1=AH1712),'Data Entry'!E1717,"")</f>
        <v/>
      </c>
      <c r="BI1712" s="24" t="str">
        <f>IF(AND($BB$1=5,AG1712=5,$BC$1=AH1712),'Data Entry'!H1717,"")</f>
        <v/>
      </c>
      <c r="BJ1712" s="24" t="str">
        <f>IF(AND($BB$1=5,AG1712=5,$BC$1=AH1712),'Data Entry'!I1717,"")</f>
        <v/>
      </c>
      <c r="BK1712" s="24" t="str">
        <f t="shared" si="485"/>
        <v/>
      </c>
      <c r="BL1712" s="24" t="str">
        <f t="shared" si="486"/>
        <v/>
      </c>
      <c r="BM1712" s="24" t="str">
        <f t="shared" si="487"/>
        <v/>
      </c>
      <c r="BN1712" s="24" t="str">
        <f t="shared" si="488"/>
        <v/>
      </c>
    </row>
    <row r="1713" spans="1:66">
      <c r="A1713" s="20"/>
      <c r="B1713" s="20"/>
      <c r="C1713" s="20"/>
      <c r="D1713" s="20"/>
      <c r="E1713" s="20"/>
      <c r="F1713" s="20"/>
      <c r="G1713" s="20"/>
      <c r="H1713" s="20"/>
      <c r="I1713" s="20"/>
      <c r="J1713" s="20"/>
      <c r="K1713" s="20"/>
      <c r="L1713" s="20"/>
      <c r="M1713" s="20"/>
      <c r="N1713" s="20"/>
      <c r="O1713" s="20"/>
      <c r="P1713" s="20"/>
      <c r="Q1713" s="20"/>
      <c r="R1713" s="20"/>
      <c r="S1713" s="20"/>
      <c r="T1713" s="20"/>
      <c r="U1713" s="20"/>
      <c r="V1713" s="20"/>
      <c r="W1713" s="20"/>
      <c r="X1713" s="20"/>
      <c r="Y1713" s="20"/>
      <c r="Z1713" s="20"/>
      <c r="AA1713" s="20"/>
      <c r="AB1713" s="20"/>
      <c r="AC1713" s="20"/>
      <c r="AD1713" s="20"/>
      <c r="AE1713" s="27"/>
      <c r="AF1713" t="str">
        <f>IF(AK1713="","",IF(AK1713&gt;0,COUNT($AG$2:AG1713),""))</f>
        <v/>
      </c>
      <c r="AG1713" s="24">
        <f t="shared" si="471"/>
        <v>5</v>
      </c>
      <c r="AH1713" s="24">
        <f>IF(AND($AJ$1=5),'Data Entry'!C1718,"")</f>
        <v>0</v>
      </c>
      <c r="AI1713" s="24">
        <f>IF(AND($AJ$1=5),'Data Entry'!D1718,"")</f>
        <v>0</v>
      </c>
      <c r="AJ1713" s="24" t="str">
        <f t="shared" si="472"/>
        <v/>
      </c>
      <c r="AK1713" s="24">
        <f>IF(AND($AJ$1=5),'Data Entry'!F1718,"")</f>
        <v>0</v>
      </c>
      <c r="AL1713" s="24" t="str">
        <f t="shared" si="473"/>
        <v/>
      </c>
      <c r="AM1713" s="24">
        <f>IF(AND($AJ$1=5),'Data Entry'!G1718,"")</f>
        <v>0</v>
      </c>
      <c r="AN1713" s="24" t="str">
        <f t="shared" si="474"/>
        <v/>
      </c>
      <c r="AO1713" s="24" t="str">
        <f t="shared" si="475"/>
        <v/>
      </c>
      <c r="AP1713" s="24">
        <f>IF(AND($AJ$1=5),'Data Entry'!E1718,"")</f>
        <v>0</v>
      </c>
      <c r="AQ1713" s="24">
        <f>IF(AND($AJ$1=5),'Data Entry'!H1718,"")</f>
        <v>0</v>
      </c>
      <c r="AR1713" s="24">
        <f>IF(AND($AJ$1=5),'Data Entry'!I1718,"")</f>
        <v>0</v>
      </c>
      <c r="AS1713" s="24" t="str">
        <f t="shared" si="476"/>
        <v/>
      </c>
      <c r="AT1713" s="24" t="str">
        <f t="shared" si="477"/>
        <v/>
      </c>
      <c r="AU1713" s="24" t="str">
        <f t="shared" si="478"/>
        <v/>
      </c>
      <c r="AV1713" s="24" t="str">
        <f t="shared" si="479"/>
        <v/>
      </c>
      <c r="AX1713" t="str">
        <f>IF(BC1713="","",IF(BC1713&gt;0,COUNT($AY$2:AY1713),""))</f>
        <v/>
      </c>
      <c r="AY1713" s="24" t="str">
        <f t="shared" si="480"/>
        <v/>
      </c>
      <c r="AZ1713" s="24" t="str">
        <f>IF(AND($BB$1=5,$BC$1=AH1713),'Data Entry'!C1718,"")</f>
        <v/>
      </c>
      <c r="BA1713" s="24" t="str">
        <f>IF(AND($BB$1=5,AG1713=5,$BC$1=AH1713),'Data Entry'!D1718,"")</f>
        <v/>
      </c>
      <c r="BB1713" s="24" t="str">
        <f t="shared" si="481"/>
        <v/>
      </c>
      <c r="BC1713" s="24" t="str">
        <f>IF(AND($BB$1=5,AG1713=5,$BC$1=AH1713),'Data Entry'!F1718,"")</f>
        <v/>
      </c>
      <c r="BD1713" s="24" t="str">
        <f t="shared" si="482"/>
        <v/>
      </c>
      <c r="BE1713" s="24" t="str">
        <f>IF(AND($BB$1=5,AG1713=5,$BC$1=AH1713),'Data Entry'!G1718,"")</f>
        <v/>
      </c>
      <c r="BF1713" s="24" t="str">
        <f t="shared" si="483"/>
        <v/>
      </c>
      <c r="BG1713" s="24" t="str">
        <f t="shared" si="484"/>
        <v/>
      </c>
      <c r="BH1713" s="24" t="str">
        <f>IF(AND($BB$1=5,AG1713=5,$BC$1=AH1713),'Data Entry'!E1718,"")</f>
        <v/>
      </c>
      <c r="BI1713" s="24" t="str">
        <f>IF(AND($BB$1=5,AG1713=5,$BC$1=AH1713),'Data Entry'!H1718,"")</f>
        <v/>
      </c>
      <c r="BJ1713" s="24" t="str">
        <f>IF(AND($BB$1=5,AG1713=5,$BC$1=AH1713),'Data Entry'!I1718,"")</f>
        <v/>
      </c>
      <c r="BK1713" s="24" t="str">
        <f t="shared" si="485"/>
        <v/>
      </c>
      <c r="BL1713" s="24" t="str">
        <f t="shared" si="486"/>
        <v/>
      </c>
      <c r="BM1713" s="24" t="str">
        <f t="shared" si="487"/>
        <v/>
      </c>
      <c r="BN1713" s="24" t="str">
        <f t="shared" si="488"/>
        <v/>
      </c>
    </row>
    <row r="1714" spans="1:66">
      <c r="A1714" s="20"/>
      <c r="B1714" s="20"/>
      <c r="C1714" s="20"/>
      <c r="D1714" s="20"/>
      <c r="E1714" s="20"/>
      <c r="F1714" s="20"/>
      <c r="G1714" s="20"/>
      <c r="H1714" s="20"/>
      <c r="I1714" s="20"/>
      <c r="J1714" s="20"/>
      <c r="K1714" s="20"/>
      <c r="L1714" s="20"/>
      <c r="M1714" s="20"/>
      <c r="N1714" s="20"/>
      <c r="O1714" s="20"/>
      <c r="P1714" s="20"/>
      <c r="Q1714" s="20"/>
      <c r="R1714" s="20"/>
      <c r="S1714" s="20"/>
      <c r="T1714" s="20"/>
      <c r="U1714" s="20"/>
      <c r="V1714" s="20"/>
      <c r="W1714" s="20"/>
      <c r="X1714" s="20"/>
      <c r="Y1714" s="20"/>
      <c r="Z1714" s="20"/>
      <c r="AA1714" s="20"/>
      <c r="AB1714" s="20"/>
      <c r="AC1714" s="20"/>
      <c r="AD1714" s="20"/>
      <c r="AE1714" s="27"/>
      <c r="AF1714" t="str">
        <f>IF(AK1714="","",IF(AK1714&gt;0,COUNT($AG$2:AG1714),""))</f>
        <v/>
      </c>
      <c r="AG1714" s="24">
        <f t="shared" si="471"/>
        <v>5</v>
      </c>
      <c r="AH1714" s="24">
        <f>IF(AND($AJ$1=5),'Data Entry'!C1719,"")</f>
        <v>0</v>
      </c>
      <c r="AI1714" s="24">
        <f>IF(AND($AJ$1=5),'Data Entry'!D1719,"")</f>
        <v>0</v>
      </c>
      <c r="AJ1714" s="24" t="str">
        <f t="shared" si="472"/>
        <v/>
      </c>
      <c r="AK1714" s="24">
        <f>IF(AND($AJ$1=5),'Data Entry'!F1719,"")</f>
        <v>0</v>
      </c>
      <c r="AL1714" s="24" t="str">
        <f t="shared" si="473"/>
        <v/>
      </c>
      <c r="AM1714" s="24">
        <f>IF(AND($AJ$1=5),'Data Entry'!G1719,"")</f>
        <v>0</v>
      </c>
      <c r="AN1714" s="24" t="str">
        <f t="shared" si="474"/>
        <v/>
      </c>
      <c r="AO1714" s="24" t="str">
        <f t="shared" si="475"/>
        <v/>
      </c>
      <c r="AP1714" s="24">
        <f>IF(AND($AJ$1=5),'Data Entry'!E1719,"")</f>
        <v>0</v>
      </c>
      <c r="AQ1714" s="24">
        <f>IF(AND($AJ$1=5),'Data Entry'!H1719,"")</f>
        <v>0</v>
      </c>
      <c r="AR1714" s="24">
        <f>IF(AND($AJ$1=5),'Data Entry'!I1719,"")</f>
        <v>0</v>
      </c>
      <c r="AS1714" s="24" t="str">
        <f t="shared" si="476"/>
        <v/>
      </c>
      <c r="AT1714" s="24" t="str">
        <f t="shared" si="477"/>
        <v/>
      </c>
      <c r="AU1714" s="24" t="str">
        <f t="shared" si="478"/>
        <v/>
      </c>
      <c r="AV1714" s="24" t="str">
        <f t="shared" si="479"/>
        <v/>
      </c>
      <c r="AX1714" t="str">
        <f>IF(BC1714="","",IF(BC1714&gt;0,COUNT($AY$2:AY1714),""))</f>
        <v/>
      </c>
      <c r="AY1714" s="24" t="str">
        <f t="shared" si="480"/>
        <v/>
      </c>
      <c r="AZ1714" s="24" t="str">
        <f>IF(AND($BB$1=5,$BC$1=AH1714),'Data Entry'!C1719,"")</f>
        <v/>
      </c>
      <c r="BA1714" s="24" t="str">
        <f>IF(AND($BB$1=5,AG1714=5,$BC$1=AH1714),'Data Entry'!D1719,"")</f>
        <v/>
      </c>
      <c r="BB1714" s="24" t="str">
        <f t="shared" si="481"/>
        <v/>
      </c>
      <c r="BC1714" s="24" t="str">
        <f>IF(AND($BB$1=5,AG1714=5,$BC$1=AH1714),'Data Entry'!F1719,"")</f>
        <v/>
      </c>
      <c r="BD1714" s="24" t="str">
        <f t="shared" si="482"/>
        <v/>
      </c>
      <c r="BE1714" s="24" t="str">
        <f>IF(AND($BB$1=5,AG1714=5,$BC$1=AH1714),'Data Entry'!G1719,"")</f>
        <v/>
      </c>
      <c r="BF1714" s="24" t="str">
        <f t="shared" si="483"/>
        <v/>
      </c>
      <c r="BG1714" s="24" t="str">
        <f t="shared" si="484"/>
        <v/>
      </c>
      <c r="BH1714" s="24" t="str">
        <f>IF(AND($BB$1=5,AG1714=5,$BC$1=AH1714),'Data Entry'!E1719,"")</f>
        <v/>
      </c>
      <c r="BI1714" s="24" t="str">
        <f>IF(AND($BB$1=5,AG1714=5,$BC$1=AH1714),'Data Entry'!H1719,"")</f>
        <v/>
      </c>
      <c r="BJ1714" s="24" t="str">
        <f>IF(AND($BB$1=5,AG1714=5,$BC$1=AH1714),'Data Entry'!I1719,"")</f>
        <v/>
      </c>
      <c r="BK1714" s="24" t="str">
        <f t="shared" si="485"/>
        <v/>
      </c>
      <c r="BL1714" s="24" t="str">
        <f t="shared" si="486"/>
        <v/>
      </c>
      <c r="BM1714" s="24" t="str">
        <f t="shared" si="487"/>
        <v/>
      </c>
      <c r="BN1714" s="24" t="str">
        <f t="shared" si="488"/>
        <v/>
      </c>
    </row>
    <row r="1715" spans="1:66">
      <c r="A1715" s="20"/>
      <c r="B1715" s="20"/>
      <c r="C1715" s="20"/>
      <c r="D1715" s="20"/>
      <c r="E1715" s="20"/>
      <c r="F1715" s="20"/>
      <c r="G1715" s="20"/>
      <c r="H1715" s="20"/>
      <c r="I1715" s="20"/>
      <c r="J1715" s="20"/>
      <c r="K1715" s="20"/>
      <c r="L1715" s="20"/>
      <c r="M1715" s="20"/>
      <c r="N1715" s="20"/>
      <c r="O1715" s="20"/>
      <c r="P1715" s="20"/>
      <c r="Q1715" s="20"/>
      <c r="R1715" s="20"/>
      <c r="S1715" s="20"/>
      <c r="T1715" s="20"/>
      <c r="U1715" s="20"/>
      <c r="V1715" s="20"/>
      <c r="W1715" s="20"/>
      <c r="X1715" s="20"/>
      <c r="Y1715" s="20"/>
      <c r="Z1715" s="20"/>
      <c r="AA1715" s="20"/>
      <c r="AB1715" s="20"/>
      <c r="AC1715" s="20"/>
      <c r="AD1715" s="20"/>
      <c r="AE1715" s="27"/>
      <c r="AF1715" t="str">
        <f>IF(AK1715="","",IF(AK1715&gt;0,COUNT($AG$2:AG1715),""))</f>
        <v/>
      </c>
      <c r="AG1715" s="24">
        <f t="shared" si="471"/>
        <v>5</v>
      </c>
      <c r="AH1715" s="24">
        <f>IF(AND($AJ$1=5),'Data Entry'!C1720,"")</f>
        <v>0</v>
      </c>
      <c r="AI1715" s="24">
        <f>IF(AND($AJ$1=5),'Data Entry'!D1720,"")</f>
        <v>0</v>
      </c>
      <c r="AJ1715" s="24" t="str">
        <f t="shared" si="472"/>
        <v/>
      </c>
      <c r="AK1715" s="24">
        <f>IF(AND($AJ$1=5),'Data Entry'!F1720,"")</f>
        <v>0</v>
      </c>
      <c r="AL1715" s="24" t="str">
        <f t="shared" si="473"/>
        <v/>
      </c>
      <c r="AM1715" s="24">
        <f>IF(AND($AJ$1=5),'Data Entry'!G1720,"")</f>
        <v>0</v>
      </c>
      <c r="AN1715" s="24" t="str">
        <f t="shared" si="474"/>
        <v/>
      </c>
      <c r="AO1715" s="24" t="str">
        <f t="shared" si="475"/>
        <v/>
      </c>
      <c r="AP1715" s="24">
        <f>IF(AND($AJ$1=5),'Data Entry'!E1720,"")</f>
        <v>0</v>
      </c>
      <c r="AQ1715" s="24">
        <f>IF(AND($AJ$1=5),'Data Entry'!H1720,"")</f>
        <v>0</v>
      </c>
      <c r="AR1715" s="24">
        <f>IF(AND($AJ$1=5),'Data Entry'!I1720,"")</f>
        <v>0</v>
      </c>
      <c r="AS1715" s="24" t="str">
        <f t="shared" si="476"/>
        <v/>
      </c>
      <c r="AT1715" s="24" t="str">
        <f t="shared" si="477"/>
        <v/>
      </c>
      <c r="AU1715" s="24" t="str">
        <f t="shared" si="478"/>
        <v/>
      </c>
      <c r="AV1715" s="24" t="str">
        <f t="shared" si="479"/>
        <v/>
      </c>
      <c r="AX1715" t="str">
        <f>IF(BC1715="","",IF(BC1715&gt;0,COUNT($AY$2:AY1715),""))</f>
        <v/>
      </c>
      <c r="AY1715" s="24" t="str">
        <f t="shared" si="480"/>
        <v/>
      </c>
      <c r="AZ1715" s="24" t="str">
        <f>IF(AND($BB$1=5,$BC$1=AH1715),'Data Entry'!C1720,"")</f>
        <v/>
      </c>
      <c r="BA1715" s="24" t="str">
        <f>IF(AND($BB$1=5,AG1715=5,$BC$1=AH1715),'Data Entry'!D1720,"")</f>
        <v/>
      </c>
      <c r="BB1715" s="24" t="str">
        <f t="shared" si="481"/>
        <v/>
      </c>
      <c r="BC1715" s="24" t="str">
        <f>IF(AND($BB$1=5,AG1715=5,$BC$1=AH1715),'Data Entry'!F1720,"")</f>
        <v/>
      </c>
      <c r="BD1715" s="24" t="str">
        <f t="shared" si="482"/>
        <v/>
      </c>
      <c r="BE1715" s="24" t="str">
        <f>IF(AND($BB$1=5,AG1715=5,$BC$1=AH1715),'Data Entry'!G1720,"")</f>
        <v/>
      </c>
      <c r="BF1715" s="24" t="str">
        <f t="shared" si="483"/>
        <v/>
      </c>
      <c r="BG1715" s="24" t="str">
        <f t="shared" si="484"/>
        <v/>
      </c>
      <c r="BH1715" s="24" t="str">
        <f>IF(AND($BB$1=5,AG1715=5,$BC$1=AH1715),'Data Entry'!E1720,"")</f>
        <v/>
      </c>
      <c r="BI1715" s="24" t="str">
        <f>IF(AND($BB$1=5,AG1715=5,$BC$1=AH1715),'Data Entry'!H1720,"")</f>
        <v/>
      </c>
      <c r="BJ1715" s="24" t="str">
        <f>IF(AND($BB$1=5,AG1715=5,$BC$1=AH1715),'Data Entry'!I1720,"")</f>
        <v/>
      </c>
      <c r="BK1715" s="24" t="str">
        <f t="shared" si="485"/>
        <v/>
      </c>
      <c r="BL1715" s="24" t="str">
        <f t="shared" si="486"/>
        <v/>
      </c>
      <c r="BM1715" s="24" t="str">
        <f t="shared" si="487"/>
        <v/>
      </c>
      <c r="BN1715" s="24" t="str">
        <f t="shared" si="488"/>
        <v/>
      </c>
    </row>
    <row r="1716" spans="1:66">
      <c r="A1716" s="20"/>
      <c r="B1716" s="20"/>
      <c r="C1716" s="20"/>
      <c r="D1716" s="20"/>
      <c r="E1716" s="20"/>
      <c r="F1716" s="20"/>
      <c r="G1716" s="20"/>
      <c r="H1716" s="20"/>
      <c r="I1716" s="20"/>
      <c r="J1716" s="20"/>
      <c r="K1716" s="20"/>
      <c r="L1716" s="20"/>
      <c r="M1716" s="20"/>
      <c r="N1716" s="20"/>
      <c r="O1716" s="20"/>
      <c r="P1716" s="20"/>
      <c r="Q1716" s="20"/>
      <c r="R1716" s="20"/>
      <c r="S1716" s="20"/>
      <c r="T1716" s="20"/>
      <c r="U1716" s="20"/>
      <c r="V1716" s="20"/>
      <c r="W1716" s="20"/>
      <c r="X1716" s="20"/>
      <c r="Y1716" s="20"/>
      <c r="Z1716" s="20"/>
      <c r="AA1716" s="20"/>
      <c r="AB1716" s="20"/>
      <c r="AC1716" s="20"/>
      <c r="AD1716" s="20"/>
      <c r="AE1716" s="27"/>
      <c r="AF1716" t="str">
        <f>IF(AK1716="","",IF(AK1716&gt;0,COUNT($AG$2:AG1716),""))</f>
        <v/>
      </c>
      <c r="AG1716" s="24">
        <f t="shared" si="471"/>
        <v>5</v>
      </c>
      <c r="AH1716" s="24">
        <f>IF(AND($AJ$1=5),'Data Entry'!C1721,"")</f>
        <v>0</v>
      </c>
      <c r="AI1716" s="24">
        <f>IF(AND($AJ$1=5),'Data Entry'!D1721,"")</f>
        <v>0</v>
      </c>
      <c r="AJ1716" s="24" t="str">
        <f t="shared" si="472"/>
        <v/>
      </c>
      <c r="AK1716" s="24">
        <f>IF(AND($AJ$1=5),'Data Entry'!F1721,"")</f>
        <v>0</v>
      </c>
      <c r="AL1716" s="24" t="str">
        <f t="shared" si="473"/>
        <v/>
      </c>
      <c r="AM1716" s="24">
        <f>IF(AND($AJ$1=5),'Data Entry'!G1721,"")</f>
        <v>0</v>
      </c>
      <c r="AN1716" s="24" t="str">
        <f t="shared" si="474"/>
        <v/>
      </c>
      <c r="AO1716" s="24" t="str">
        <f t="shared" si="475"/>
        <v/>
      </c>
      <c r="AP1716" s="24">
        <f>IF(AND($AJ$1=5),'Data Entry'!E1721,"")</f>
        <v>0</v>
      </c>
      <c r="AQ1716" s="24">
        <f>IF(AND($AJ$1=5),'Data Entry'!H1721,"")</f>
        <v>0</v>
      </c>
      <c r="AR1716" s="24">
        <f>IF(AND($AJ$1=5),'Data Entry'!I1721,"")</f>
        <v>0</v>
      </c>
      <c r="AS1716" s="24" t="str">
        <f t="shared" si="476"/>
        <v/>
      </c>
      <c r="AT1716" s="24" t="str">
        <f t="shared" si="477"/>
        <v/>
      </c>
      <c r="AU1716" s="24" t="str">
        <f t="shared" si="478"/>
        <v/>
      </c>
      <c r="AV1716" s="24" t="str">
        <f t="shared" si="479"/>
        <v/>
      </c>
      <c r="AX1716" t="str">
        <f>IF(BC1716="","",IF(BC1716&gt;0,COUNT($AY$2:AY1716),""))</f>
        <v/>
      </c>
      <c r="AY1716" s="24" t="str">
        <f t="shared" si="480"/>
        <v/>
      </c>
      <c r="AZ1716" s="24" t="str">
        <f>IF(AND($BB$1=5,$BC$1=AH1716),'Data Entry'!C1721,"")</f>
        <v/>
      </c>
      <c r="BA1716" s="24" t="str">
        <f>IF(AND($BB$1=5,AG1716=5,$BC$1=AH1716),'Data Entry'!D1721,"")</f>
        <v/>
      </c>
      <c r="BB1716" s="24" t="str">
        <f t="shared" si="481"/>
        <v/>
      </c>
      <c r="BC1716" s="24" t="str">
        <f>IF(AND($BB$1=5,AG1716=5,$BC$1=AH1716),'Data Entry'!F1721,"")</f>
        <v/>
      </c>
      <c r="BD1716" s="24" t="str">
        <f t="shared" si="482"/>
        <v/>
      </c>
      <c r="BE1716" s="24" t="str">
        <f>IF(AND($BB$1=5,AG1716=5,$BC$1=AH1716),'Data Entry'!G1721,"")</f>
        <v/>
      </c>
      <c r="BF1716" s="24" t="str">
        <f t="shared" si="483"/>
        <v/>
      </c>
      <c r="BG1716" s="24" t="str">
        <f t="shared" si="484"/>
        <v/>
      </c>
      <c r="BH1716" s="24" t="str">
        <f>IF(AND($BB$1=5,AG1716=5,$BC$1=AH1716),'Data Entry'!E1721,"")</f>
        <v/>
      </c>
      <c r="BI1716" s="24" t="str">
        <f>IF(AND($BB$1=5,AG1716=5,$BC$1=AH1716),'Data Entry'!H1721,"")</f>
        <v/>
      </c>
      <c r="BJ1716" s="24" t="str">
        <f>IF(AND($BB$1=5,AG1716=5,$BC$1=AH1716),'Data Entry'!I1721,"")</f>
        <v/>
      </c>
      <c r="BK1716" s="24" t="str">
        <f t="shared" si="485"/>
        <v/>
      </c>
      <c r="BL1716" s="24" t="str">
        <f t="shared" si="486"/>
        <v/>
      </c>
      <c r="BM1716" s="24" t="str">
        <f t="shared" si="487"/>
        <v/>
      </c>
      <c r="BN1716" s="24" t="str">
        <f t="shared" si="488"/>
        <v/>
      </c>
    </row>
    <row r="1717" spans="1:66">
      <c r="A1717" s="20"/>
      <c r="B1717" s="20"/>
      <c r="C1717" s="20"/>
      <c r="D1717" s="20"/>
      <c r="E1717" s="20"/>
      <c r="F1717" s="20"/>
      <c r="G1717" s="20"/>
      <c r="H1717" s="20"/>
      <c r="I1717" s="20"/>
      <c r="J1717" s="20"/>
      <c r="K1717" s="20"/>
      <c r="L1717" s="20"/>
      <c r="M1717" s="20"/>
      <c r="N1717" s="20"/>
      <c r="O1717" s="20"/>
      <c r="P1717" s="20"/>
      <c r="Q1717" s="20"/>
      <c r="R1717" s="20"/>
      <c r="S1717" s="20"/>
      <c r="T1717" s="20"/>
      <c r="U1717" s="20"/>
      <c r="V1717" s="20"/>
      <c r="W1717" s="20"/>
      <c r="X1717" s="20"/>
      <c r="Y1717" s="20"/>
      <c r="Z1717" s="20"/>
      <c r="AA1717" s="20"/>
      <c r="AB1717" s="20"/>
      <c r="AC1717" s="20"/>
      <c r="AD1717" s="20"/>
      <c r="AE1717" s="27"/>
      <c r="AF1717" t="str">
        <f>IF(AK1717="","",IF(AK1717&gt;0,COUNT($AG$2:AG1717),""))</f>
        <v/>
      </c>
      <c r="AG1717" s="24">
        <f t="shared" si="471"/>
        <v>5</v>
      </c>
      <c r="AH1717" s="24">
        <f>IF(AND($AJ$1=5),'Data Entry'!C1722,"")</f>
        <v>0</v>
      </c>
      <c r="AI1717" s="24">
        <f>IF(AND($AJ$1=5),'Data Entry'!D1722,"")</f>
        <v>0</v>
      </c>
      <c r="AJ1717" s="24" t="str">
        <f t="shared" si="472"/>
        <v/>
      </c>
      <c r="AK1717" s="24">
        <f>IF(AND($AJ$1=5),'Data Entry'!F1722,"")</f>
        <v>0</v>
      </c>
      <c r="AL1717" s="24" t="str">
        <f t="shared" si="473"/>
        <v/>
      </c>
      <c r="AM1717" s="24">
        <f>IF(AND($AJ$1=5),'Data Entry'!G1722,"")</f>
        <v>0</v>
      </c>
      <c r="AN1717" s="24" t="str">
        <f t="shared" si="474"/>
        <v/>
      </c>
      <c r="AO1717" s="24" t="str">
        <f t="shared" si="475"/>
        <v/>
      </c>
      <c r="AP1717" s="24">
        <f>IF(AND($AJ$1=5),'Data Entry'!E1722,"")</f>
        <v>0</v>
      </c>
      <c r="AQ1717" s="24">
        <f>IF(AND($AJ$1=5),'Data Entry'!H1722,"")</f>
        <v>0</v>
      </c>
      <c r="AR1717" s="24">
        <f>IF(AND($AJ$1=5),'Data Entry'!I1722,"")</f>
        <v>0</v>
      </c>
      <c r="AS1717" s="24" t="str">
        <f t="shared" si="476"/>
        <v/>
      </c>
      <c r="AT1717" s="24" t="str">
        <f t="shared" si="477"/>
        <v/>
      </c>
      <c r="AU1717" s="24" t="str">
        <f t="shared" si="478"/>
        <v/>
      </c>
      <c r="AV1717" s="24" t="str">
        <f t="shared" si="479"/>
        <v/>
      </c>
      <c r="AX1717" t="str">
        <f>IF(BC1717="","",IF(BC1717&gt;0,COUNT($AY$2:AY1717),""))</f>
        <v/>
      </c>
      <c r="AY1717" s="24" t="str">
        <f t="shared" si="480"/>
        <v/>
      </c>
      <c r="AZ1717" s="24" t="str">
        <f>IF(AND($BB$1=5,$BC$1=AH1717),'Data Entry'!C1722,"")</f>
        <v/>
      </c>
      <c r="BA1717" s="24" t="str">
        <f>IF(AND($BB$1=5,AG1717=5,$BC$1=AH1717),'Data Entry'!D1722,"")</f>
        <v/>
      </c>
      <c r="BB1717" s="24" t="str">
        <f t="shared" si="481"/>
        <v/>
      </c>
      <c r="BC1717" s="24" t="str">
        <f>IF(AND($BB$1=5,AG1717=5,$BC$1=AH1717),'Data Entry'!F1722,"")</f>
        <v/>
      </c>
      <c r="BD1717" s="24" t="str">
        <f t="shared" si="482"/>
        <v/>
      </c>
      <c r="BE1717" s="24" t="str">
        <f>IF(AND($BB$1=5,AG1717=5,$BC$1=AH1717),'Data Entry'!G1722,"")</f>
        <v/>
      </c>
      <c r="BF1717" s="24" t="str">
        <f t="shared" si="483"/>
        <v/>
      </c>
      <c r="BG1717" s="24" t="str">
        <f t="shared" si="484"/>
        <v/>
      </c>
      <c r="BH1717" s="24" t="str">
        <f>IF(AND($BB$1=5,AG1717=5,$BC$1=AH1717),'Data Entry'!E1722,"")</f>
        <v/>
      </c>
      <c r="BI1717" s="24" t="str">
        <f>IF(AND($BB$1=5,AG1717=5,$BC$1=AH1717),'Data Entry'!H1722,"")</f>
        <v/>
      </c>
      <c r="BJ1717" s="24" t="str">
        <f>IF(AND($BB$1=5,AG1717=5,$BC$1=AH1717),'Data Entry'!I1722,"")</f>
        <v/>
      </c>
      <c r="BK1717" s="24" t="str">
        <f t="shared" si="485"/>
        <v/>
      </c>
      <c r="BL1717" s="24" t="str">
        <f t="shared" si="486"/>
        <v/>
      </c>
      <c r="BM1717" s="24" t="str">
        <f t="shared" si="487"/>
        <v/>
      </c>
      <c r="BN1717" s="24" t="str">
        <f t="shared" si="488"/>
        <v/>
      </c>
    </row>
    <row r="1718" spans="1:66">
      <c r="A1718" s="20"/>
      <c r="B1718" s="20"/>
      <c r="C1718" s="20"/>
      <c r="D1718" s="20"/>
      <c r="E1718" s="20"/>
      <c r="F1718" s="20"/>
      <c r="G1718" s="20"/>
      <c r="H1718" s="20"/>
      <c r="I1718" s="20"/>
      <c r="J1718" s="20"/>
      <c r="K1718" s="20"/>
      <c r="L1718" s="20"/>
      <c r="M1718" s="20"/>
      <c r="N1718" s="20"/>
      <c r="O1718" s="20"/>
      <c r="P1718" s="20"/>
      <c r="Q1718" s="20"/>
      <c r="R1718" s="20"/>
      <c r="S1718" s="20"/>
      <c r="T1718" s="20"/>
      <c r="U1718" s="20"/>
      <c r="V1718" s="20"/>
      <c r="W1718" s="20"/>
      <c r="X1718" s="20"/>
      <c r="Y1718" s="20"/>
      <c r="Z1718" s="20"/>
      <c r="AA1718" s="20"/>
      <c r="AB1718" s="20"/>
      <c r="AC1718" s="20"/>
      <c r="AD1718" s="20"/>
      <c r="AE1718" s="27"/>
      <c r="AF1718" t="str">
        <f>IF(AK1718="","",IF(AK1718&gt;0,COUNT($AG$2:AG1718),""))</f>
        <v/>
      </c>
      <c r="AG1718" s="24">
        <f t="shared" si="471"/>
        <v>5</v>
      </c>
      <c r="AH1718" s="24">
        <f>IF(AND($AJ$1=5),'Data Entry'!C1723,"")</f>
        <v>0</v>
      </c>
      <c r="AI1718" s="24">
        <f>IF(AND($AJ$1=5),'Data Entry'!D1723,"")</f>
        <v>0</v>
      </c>
      <c r="AJ1718" s="24" t="str">
        <f t="shared" si="472"/>
        <v/>
      </c>
      <c r="AK1718" s="24">
        <f>IF(AND($AJ$1=5),'Data Entry'!F1723,"")</f>
        <v>0</v>
      </c>
      <c r="AL1718" s="24" t="str">
        <f t="shared" si="473"/>
        <v/>
      </c>
      <c r="AM1718" s="24">
        <f>IF(AND($AJ$1=5),'Data Entry'!G1723,"")</f>
        <v>0</v>
      </c>
      <c r="AN1718" s="24" t="str">
        <f t="shared" si="474"/>
        <v/>
      </c>
      <c r="AO1718" s="24" t="str">
        <f t="shared" si="475"/>
        <v/>
      </c>
      <c r="AP1718" s="24">
        <f>IF(AND($AJ$1=5),'Data Entry'!E1723,"")</f>
        <v>0</v>
      </c>
      <c r="AQ1718" s="24">
        <f>IF(AND($AJ$1=5),'Data Entry'!H1723,"")</f>
        <v>0</v>
      </c>
      <c r="AR1718" s="24">
        <f>IF(AND($AJ$1=5),'Data Entry'!I1723,"")</f>
        <v>0</v>
      </c>
      <c r="AS1718" s="24" t="str">
        <f t="shared" si="476"/>
        <v/>
      </c>
      <c r="AT1718" s="24" t="str">
        <f t="shared" si="477"/>
        <v/>
      </c>
      <c r="AU1718" s="24" t="str">
        <f t="shared" si="478"/>
        <v/>
      </c>
      <c r="AV1718" s="24" t="str">
        <f t="shared" si="479"/>
        <v/>
      </c>
      <c r="AX1718" t="str">
        <f>IF(BC1718="","",IF(BC1718&gt;0,COUNT($AY$2:AY1718),""))</f>
        <v/>
      </c>
      <c r="AY1718" s="24" t="str">
        <f t="shared" si="480"/>
        <v/>
      </c>
      <c r="AZ1718" s="24" t="str">
        <f>IF(AND($BB$1=5,$BC$1=AH1718),'Data Entry'!C1723,"")</f>
        <v/>
      </c>
      <c r="BA1718" s="24" t="str">
        <f>IF(AND($BB$1=5,AG1718=5,$BC$1=AH1718),'Data Entry'!D1723,"")</f>
        <v/>
      </c>
      <c r="BB1718" s="24" t="str">
        <f t="shared" si="481"/>
        <v/>
      </c>
      <c r="BC1718" s="24" t="str">
        <f>IF(AND($BB$1=5,AG1718=5,$BC$1=AH1718),'Data Entry'!F1723,"")</f>
        <v/>
      </c>
      <c r="BD1718" s="24" t="str">
        <f t="shared" si="482"/>
        <v/>
      </c>
      <c r="BE1718" s="24" t="str">
        <f>IF(AND($BB$1=5,AG1718=5,$BC$1=AH1718),'Data Entry'!G1723,"")</f>
        <v/>
      </c>
      <c r="BF1718" s="24" t="str">
        <f t="shared" si="483"/>
        <v/>
      </c>
      <c r="BG1718" s="24" t="str">
        <f t="shared" si="484"/>
        <v/>
      </c>
      <c r="BH1718" s="24" t="str">
        <f>IF(AND($BB$1=5,AG1718=5,$BC$1=AH1718),'Data Entry'!E1723,"")</f>
        <v/>
      </c>
      <c r="BI1718" s="24" t="str">
        <f>IF(AND($BB$1=5,AG1718=5,$BC$1=AH1718),'Data Entry'!H1723,"")</f>
        <v/>
      </c>
      <c r="BJ1718" s="24" t="str">
        <f>IF(AND($BB$1=5,AG1718=5,$BC$1=AH1718),'Data Entry'!I1723,"")</f>
        <v/>
      </c>
      <c r="BK1718" s="24" t="str">
        <f t="shared" si="485"/>
        <v/>
      </c>
      <c r="BL1718" s="24" t="str">
        <f t="shared" si="486"/>
        <v/>
      </c>
      <c r="BM1718" s="24" t="str">
        <f t="shared" si="487"/>
        <v/>
      </c>
      <c r="BN1718" s="24" t="str">
        <f t="shared" si="488"/>
        <v/>
      </c>
    </row>
    <row r="1719" spans="1:66">
      <c r="A1719" s="20"/>
      <c r="B1719" s="20"/>
      <c r="C1719" s="20"/>
      <c r="D1719" s="20"/>
      <c r="E1719" s="20"/>
      <c r="F1719" s="20"/>
      <c r="G1719" s="20"/>
      <c r="H1719" s="20"/>
      <c r="I1719" s="20"/>
      <c r="J1719" s="20"/>
      <c r="K1719" s="20"/>
      <c r="L1719" s="20"/>
      <c r="M1719" s="20"/>
      <c r="N1719" s="20"/>
      <c r="O1719" s="20"/>
      <c r="P1719" s="20"/>
      <c r="Q1719" s="20"/>
      <c r="R1719" s="20"/>
      <c r="S1719" s="20"/>
      <c r="T1719" s="20"/>
      <c r="U1719" s="20"/>
      <c r="V1719" s="20"/>
      <c r="W1719" s="20"/>
      <c r="X1719" s="20"/>
      <c r="Y1719" s="20"/>
      <c r="Z1719" s="20"/>
      <c r="AA1719" s="20"/>
      <c r="AB1719" s="20"/>
      <c r="AC1719" s="20"/>
      <c r="AD1719" s="20"/>
      <c r="AE1719" s="27"/>
      <c r="AF1719" t="str">
        <f>IF(AK1719="","",IF(AK1719&gt;0,COUNT($AG$2:AG1719),""))</f>
        <v/>
      </c>
      <c r="AG1719" s="24">
        <f t="shared" si="471"/>
        <v>5</v>
      </c>
      <c r="AH1719" s="24">
        <f>IF(AND($AJ$1=5),'Data Entry'!C1724,"")</f>
        <v>0</v>
      </c>
      <c r="AI1719" s="24">
        <f>IF(AND($AJ$1=5),'Data Entry'!D1724,"")</f>
        <v>0</v>
      </c>
      <c r="AJ1719" s="24" t="str">
        <f t="shared" si="472"/>
        <v/>
      </c>
      <c r="AK1719" s="24">
        <f>IF(AND($AJ$1=5),'Data Entry'!F1724,"")</f>
        <v>0</v>
      </c>
      <c r="AL1719" s="24" t="str">
        <f t="shared" si="473"/>
        <v/>
      </c>
      <c r="AM1719" s="24">
        <f>IF(AND($AJ$1=5),'Data Entry'!G1724,"")</f>
        <v>0</v>
      </c>
      <c r="AN1719" s="24" t="str">
        <f t="shared" si="474"/>
        <v/>
      </c>
      <c r="AO1719" s="24" t="str">
        <f t="shared" si="475"/>
        <v/>
      </c>
      <c r="AP1719" s="24">
        <f>IF(AND($AJ$1=5),'Data Entry'!E1724,"")</f>
        <v>0</v>
      </c>
      <c r="AQ1719" s="24">
        <f>IF(AND($AJ$1=5),'Data Entry'!H1724,"")</f>
        <v>0</v>
      </c>
      <c r="AR1719" s="24">
        <f>IF(AND($AJ$1=5),'Data Entry'!I1724,"")</f>
        <v>0</v>
      </c>
      <c r="AS1719" s="24" t="str">
        <f t="shared" si="476"/>
        <v/>
      </c>
      <c r="AT1719" s="24" t="str">
        <f t="shared" si="477"/>
        <v/>
      </c>
      <c r="AU1719" s="24" t="str">
        <f t="shared" si="478"/>
        <v/>
      </c>
      <c r="AV1719" s="24" t="str">
        <f t="shared" si="479"/>
        <v/>
      </c>
      <c r="AX1719" t="str">
        <f>IF(BC1719="","",IF(BC1719&gt;0,COUNT($AY$2:AY1719),""))</f>
        <v/>
      </c>
      <c r="AY1719" s="24" t="str">
        <f t="shared" si="480"/>
        <v/>
      </c>
      <c r="AZ1719" s="24" t="str">
        <f>IF(AND($BB$1=5,$BC$1=AH1719),'Data Entry'!C1724,"")</f>
        <v/>
      </c>
      <c r="BA1719" s="24" t="str">
        <f>IF(AND($BB$1=5,AG1719=5,$BC$1=AH1719),'Data Entry'!D1724,"")</f>
        <v/>
      </c>
      <c r="BB1719" s="24" t="str">
        <f t="shared" si="481"/>
        <v/>
      </c>
      <c r="BC1719" s="24" t="str">
        <f>IF(AND($BB$1=5,AG1719=5,$BC$1=AH1719),'Data Entry'!F1724,"")</f>
        <v/>
      </c>
      <c r="BD1719" s="24" t="str">
        <f t="shared" si="482"/>
        <v/>
      </c>
      <c r="BE1719" s="24" t="str">
        <f>IF(AND($BB$1=5,AG1719=5,$BC$1=AH1719),'Data Entry'!G1724,"")</f>
        <v/>
      </c>
      <c r="BF1719" s="24" t="str">
        <f t="shared" si="483"/>
        <v/>
      </c>
      <c r="BG1719" s="24" t="str">
        <f t="shared" si="484"/>
        <v/>
      </c>
      <c r="BH1719" s="24" t="str">
        <f>IF(AND($BB$1=5,AG1719=5,$BC$1=AH1719),'Data Entry'!E1724,"")</f>
        <v/>
      </c>
      <c r="BI1719" s="24" t="str">
        <f>IF(AND($BB$1=5,AG1719=5,$BC$1=AH1719),'Data Entry'!H1724,"")</f>
        <v/>
      </c>
      <c r="BJ1719" s="24" t="str">
        <f>IF(AND($BB$1=5,AG1719=5,$BC$1=AH1719),'Data Entry'!I1724,"")</f>
        <v/>
      </c>
      <c r="BK1719" s="24" t="str">
        <f t="shared" si="485"/>
        <v/>
      </c>
      <c r="BL1719" s="24" t="str">
        <f t="shared" si="486"/>
        <v/>
      </c>
      <c r="BM1719" s="24" t="str">
        <f t="shared" si="487"/>
        <v/>
      </c>
      <c r="BN1719" s="24" t="str">
        <f t="shared" si="488"/>
        <v/>
      </c>
    </row>
    <row r="1720" spans="1:66">
      <c r="A1720" s="20"/>
      <c r="B1720" s="20"/>
      <c r="C1720" s="20"/>
      <c r="D1720" s="20"/>
      <c r="E1720" s="20"/>
      <c r="F1720" s="20"/>
      <c r="G1720" s="20"/>
      <c r="H1720" s="20"/>
      <c r="I1720" s="20"/>
      <c r="J1720" s="20"/>
      <c r="K1720" s="20"/>
      <c r="L1720" s="20"/>
      <c r="M1720" s="20"/>
      <c r="N1720" s="20"/>
      <c r="O1720" s="20"/>
      <c r="P1720" s="20"/>
      <c r="Q1720" s="20"/>
      <c r="R1720" s="20"/>
      <c r="S1720" s="20"/>
      <c r="T1720" s="20"/>
      <c r="U1720" s="20"/>
      <c r="V1720" s="20"/>
      <c r="W1720" s="20"/>
      <c r="X1720" s="20"/>
      <c r="Y1720" s="20"/>
      <c r="Z1720" s="20"/>
      <c r="AA1720" s="20"/>
      <c r="AB1720" s="20"/>
      <c r="AC1720" s="20"/>
      <c r="AD1720" s="20"/>
      <c r="AE1720" s="27"/>
      <c r="AF1720" t="str">
        <f>IF(AK1720="","",IF(AK1720&gt;0,COUNT($AG$2:AG1720),""))</f>
        <v/>
      </c>
      <c r="AG1720" s="24">
        <f t="shared" si="471"/>
        <v>5</v>
      </c>
      <c r="AH1720" s="24">
        <f>IF(AND($AJ$1=5),'Data Entry'!C1725,"")</f>
        <v>0</v>
      </c>
      <c r="AI1720" s="24">
        <f>IF(AND($AJ$1=5),'Data Entry'!D1725,"")</f>
        <v>0</v>
      </c>
      <c r="AJ1720" s="24" t="str">
        <f t="shared" si="472"/>
        <v/>
      </c>
      <c r="AK1720" s="24">
        <f>IF(AND($AJ$1=5),'Data Entry'!F1725,"")</f>
        <v>0</v>
      </c>
      <c r="AL1720" s="24" t="str">
        <f t="shared" si="473"/>
        <v/>
      </c>
      <c r="AM1720" s="24">
        <f>IF(AND($AJ$1=5),'Data Entry'!G1725,"")</f>
        <v>0</v>
      </c>
      <c r="AN1720" s="24" t="str">
        <f t="shared" si="474"/>
        <v/>
      </c>
      <c r="AO1720" s="24" t="str">
        <f t="shared" si="475"/>
        <v/>
      </c>
      <c r="AP1720" s="24">
        <f>IF(AND($AJ$1=5),'Data Entry'!E1725,"")</f>
        <v>0</v>
      </c>
      <c r="AQ1720" s="24">
        <f>IF(AND($AJ$1=5),'Data Entry'!H1725,"")</f>
        <v>0</v>
      </c>
      <c r="AR1720" s="24">
        <f>IF(AND($AJ$1=5),'Data Entry'!I1725,"")</f>
        <v>0</v>
      </c>
      <c r="AS1720" s="24" t="str">
        <f t="shared" si="476"/>
        <v/>
      </c>
      <c r="AT1720" s="24" t="str">
        <f t="shared" si="477"/>
        <v/>
      </c>
      <c r="AU1720" s="24" t="str">
        <f t="shared" si="478"/>
        <v/>
      </c>
      <c r="AV1720" s="24" t="str">
        <f t="shared" si="479"/>
        <v/>
      </c>
      <c r="AX1720" t="str">
        <f>IF(BC1720="","",IF(BC1720&gt;0,COUNT($AY$2:AY1720),""))</f>
        <v/>
      </c>
      <c r="AY1720" s="24" t="str">
        <f t="shared" si="480"/>
        <v/>
      </c>
      <c r="AZ1720" s="24" t="str">
        <f>IF(AND($BB$1=5,$BC$1=AH1720),'Data Entry'!C1725,"")</f>
        <v/>
      </c>
      <c r="BA1720" s="24" t="str">
        <f>IF(AND($BB$1=5,AG1720=5,$BC$1=AH1720),'Data Entry'!D1725,"")</f>
        <v/>
      </c>
      <c r="BB1720" s="24" t="str">
        <f t="shared" si="481"/>
        <v/>
      </c>
      <c r="BC1720" s="24" t="str">
        <f>IF(AND($BB$1=5,AG1720=5,$BC$1=AH1720),'Data Entry'!F1725,"")</f>
        <v/>
      </c>
      <c r="BD1720" s="24" t="str">
        <f t="shared" si="482"/>
        <v/>
      </c>
      <c r="BE1720" s="24" t="str">
        <f>IF(AND($BB$1=5,AG1720=5,$BC$1=AH1720),'Data Entry'!G1725,"")</f>
        <v/>
      </c>
      <c r="BF1720" s="24" t="str">
        <f t="shared" si="483"/>
        <v/>
      </c>
      <c r="BG1720" s="24" t="str">
        <f t="shared" si="484"/>
        <v/>
      </c>
      <c r="BH1720" s="24" t="str">
        <f>IF(AND($BB$1=5,AG1720=5,$BC$1=AH1720),'Data Entry'!E1725,"")</f>
        <v/>
      </c>
      <c r="BI1720" s="24" t="str">
        <f>IF(AND($BB$1=5,AG1720=5,$BC$1=AH1720),'Data Entry'!H1725,"")</f>
        <v/>
      </c>
      <c r="BJ1720" s="24" t="str">
        <f>IF(AND($BB$1=5,AG1720=5,$BC$1=AH1720),'Data Entry'!I1725,"")</f>
        <v/>
      </c>
      <c r="BK1720" s="24" t="str">
        <f t="shared" si="485"/>
        <v/>
      </c>
      <c r="BL1720" s="24" t="str">
        <f t="shared" si="486"/>
        <v/>
      </c>
      <c r="BM1720" s="24" t="str">
        <f t="shared" si="487"/>
        <v/>
      </c>
      <c r="BN1720" s="24" t="str">
        <f t="shared" si="488"/>
        <v/>
      </c>
    </row>
    <row r="1721" spans="1:66">
      <c r="A1721" s="20"/>
      <c r="B1721" s="20"/>
      <c r="C1721" s="20"/>
      <c r="D1721" s="20"/>
      <c r="E1721" s="20"/>
      <c r="F1721" s="20"/>
      <c r="G1721" s="20"/>
      <c r="H1721" s="20"/>
      <c r="I1721" s="20"/>
      <c r="J1721" s="20"/>
      <c r="K1721" s="20"/>
      <c r="L1721" s="20"/>
      <c r="M1721" s="20"/>
      <c r="N1721" s="20"/>
      <c r="O1721" s="20"/>
      <c r="P1721" s="20"/>
      <c r="Q1721" s="20"/>
      <c r="R1721" s="20"/>
      <c r="S1721" s="20"/>
      <c r="T1721" s="20"/>
      <c r="U1721" s="20"/>
      <c r="V1721" s="20"/>
      <c r="W1721" s="20"/>
      <c r="X1721" s="20"/>
      <c r="Y1721" s="20"/>
      <c r="Z1721" s="20"/>
      <c r="AA1721" s="20"/>
      <c r="AB1721" s="20"/>
      <c r="AC1721" s="20"/>
      <c r="AD1721" s="20"/>
      <c r="AE1721" s="27"/>
      <c r="AF1721" t="str">
        <f>IF(AK1721="","",IF(AK1721&gt;0,COUNT($AG$2:AG1721),""))</f>
        <v/>
      </c>
      <c r="AG1721" s="24">
        <f t="shared" si="471"/>
        <v>5</v>
      </c>
      <c r="AH1721" s="24">
        <f>IF(AND($AJ$1=5),'Data Entry'!C1726,"")</f>
        <v>0</v>
      </c>
      <c r="AI1721" s="24">
        <f>IF(AND($AJ$1=5),'Data Entry'!D1726,"")</f>
        <v>0</v>
      </c>
      <c r="AJ1721" s="24" t="str">
        <f t="shared" si="472"/>
        <v/>
      </c>
      <c r="AK1721" s="24">
        <f>IF(AND($AJ$1=5),'Data Entry'!F1726,"")</f>
        <v>0</v>
      </c>
      <c r="AL1721" s="24" t="str">
        <f t="shared" si="473"/>
        <v/>
      </c>
      <c r="AM1721" s="24">
        <f>IF(AND($AJ$1=5),'Data Entry'!G1726,"")</f>
        <v>0</v>
      </c>
      <c r="AN1721" s="24" t="str">
        <f t="shared" si="474"/>
        <v/>
      </c>
      <c r="AO1721" s="24" t="str">
        <f t="shared" si="475"/>
        <v/>
      </c>
      <c r="AP1721" s="24">
        <f>IF(AND($AJ$1=5),'Data Entry'!E1726,"")</f>
        <v>0</v>
      </c>
      <c r="AQ1721" s="24">
        <f>IF(AND($AJ$1=5),'Data Entry'!H1726,"")</f>
        <v>0</v>
      </c>
      <c r="AR1721" s="24">
        <f>IF(AND($AJ$1=5),'Data Entry'!I1726,"")</f>
        <v>0</v>
      </c>
      <c r="AS1721" s="24" t="str">
        <f t="shared" si="476"/>
        <v/>
      </c>
      <c r="AT1721" s="24" t="str">
        <f t="shared" si="477"/>
        <v/>
      </c>
      <c r="AU1721" s="24" t="str">
        <f t="shared" si="478"/>
        <v/>
      </c>
      <c r="AV1721" s="24" t="str">
        <f t="shared" si="479"/>
        <v/>
      </c>
      <c r="AX1721" t="str">
        <f>IF(BC1721="","",IF(BC1721&gt;0,COUNT($AY$2:AY1721),""))</f>
        <v/>
      </c>
      <c r="AY1721" s="24" t="str">
        <f t="shared" si="480"/>
        <v/>
      </c>
      <c r="AZ1721" s="24" t="str">
        <f>IF(AND($BB$1=5,$BC$1=AH1721),'Data Entry'!C1726,"")</f>
        <v/>
      </c>
      <c r="BA1721" s="24" t="str">
        <f>IF(AND($BB$1=5,AG1721=5,$BC$1=AH1721),'Data Entry'!D1726,"")</f>
        <v/>
      </c>
      <c r="BB1721" s="24" t="str">
        <f t="shared" si="481"/>
        <v/>
      </c>
      <c r="BC1721" s="24" t="str">
        <f>IF(AND($BB$1=5,AG1721=5,$BC$1=AH1721),'Data Entry'!F1726,"")</f>
        <v/>
      </c>
      <c r="BD1721" s="24" t="str">
        <f t="shared" si="482"/>
        <v/>
      </c>
      <c r="BE1721" s="24" t="str">
        <f>IF(AND($BB$1=5,AG1721=5,$BC$1=AH1721),'Data Entry'!G1726,"")</f>
        <v/>
      </c>
      <c r="BF1721" s="24" t="str">
        <f t="shared" si="483"/>
        <v/>
      </c>
      <c r="BG1721" s="24" t="str">
        <f t="shared" si="484"/>
        <v/>
      </c>
      <c r="BH1721" s="24" t="str">
        <f>IF(AND($BB$1=5,AG1721=5,$BC$1=AH1721),'Data Entry'!E1726,"")</f>
        <v/>
      </c>
      <c r="BI1721" s="24" t="str">
        <f>IF(AND($BB$1=5,AG1721=5,$BC$1=AH1721),'Data Entry'!H1726,"")</f>
        <v/>
      </c>
      <c r="BJ1721" s="24" t="str">
        <f>IF(AND($BB$1=5,AG1721=5,$BC$1=AH1721),'Data Entry'!I1726,"")</f>
        <v/>
      </c>
      <c r="BK1721" s="24" t="str">
        <f t="shared" si="485"/>
        <v/>
      </c>
      <c r="BL1721" s="24" t="str">
        <f t="shared" si="486"/>
        <v/>
      </c>
      <c r="BM1721" s="24" t="str">
        <f t="shared" si="487"/>
        <v/>
      </c>
      <c r="BN1721" s="24" t="str">
        <f t="shared" si="488"/>
        <v/>
      </c>
    </row>
    <row r="1722" spans="1:66">
      <c r="A1722" s="20"/>
      <c r="B1722" s="20"/>
      <c r="C1722" s="20"/>
      <c r="D1722" s="20"/>
      <c r="E1722" s="20"/>
      <c r="F1722" s="20"/>
      <c r="G1722" s="20"/>
      <c r="H1722" s="20"/>
      <c r="I1722" s="20"/>
      <c r="J1722" s="20"/>
      <c r="K1722" s="20"/>
      <c r="L1722" s="20"/>
      <c r="M1722" s="20"/>
      <c r="N1722" s="20"/>
      <c r="O1722" s="20"/>
      <c r="P1722" s="20"/>
      <c r="Q1722" s="20"/>
      <c r="R1722" s="20"/>
      <c r="S1722" s="20"/>
      <c r="T1722" s="20"/>
      <c r="U1722" s="20"/>
      <c r="V1722" s="20"/>
      <c r="W1722" s="20"/>
      <c r="X1722" s="20"/>
      <c r="Y1722" s="20"/>
      <c r="Z1722" s="20"/>
      <c r="AA1722" s="20"/>
      <c r="AB1722" s="20"/>
      <c r="AC1722" s="20"/>
      <c r="AD1722" s="20"/>
      <c r="AE1722" s="27"/>
      <c r="AF1722" t="str">
        <f>IF(AK1722="","",IF(AK1722&gt;0,COUNT($AG$2:AG1722),""))</f>
        <v/>
      </c>
      <c r="AG1722" s="24">
        <f t="shared" si="471"/>
        <v>5</v>
      </c>
      <c r="AH1722" s="24">
        <f>IF(AND($AJ$1=5),'Data Entry'!C1727,"")</f>
        <v>0</v>
      </c>
      <c r="AI1722" s="24">
        <f>IF(AND($AJ$1=5),'Data Entry'!D1727,"")</f>
        <v>0</v>
      </c>
      <c r="AJ1722" s="24" t="str">
        <f t="shared" si="472"/>
        <v/>
      </c>
      <c r="AK1722" s="24">
        <f>IF(AND($AJ$1=5),'Data Entry'!F1727,"")</f>
        <v>0</v>
      </c>
      <c r="AL1722" s="24" t="str">
        <f t="shared" si="473"/>
        <v/>
      </c>
      <c r="AM1722" s="24">
        <f>IF(AND($AJ$1=5),'Data Entry'!G1727,"")</f>
        <v>0</v>
      </c>
      <c r="AN1722" s="24" t="str">
        <f t="shared" si="474"/>
        <v/>
      </c>
      <c r="AO1722" s="24" t="str">
        <f t="shared" si="475"/>
        <v/>
      </c>
      <c r="AP1722" s="24">
        <f>IF(AND($AJ$1=5),'Data Entry'!E1727,"")</f>
        <v>0</v>
      </c>
      <c r="AQ1722" s="24">
        <f>IF(AND($AJ$1=5),'Data Entry'!H1727,"")</f>
        <v>0</v>
      </c>
      <c r="AR1722" s="24">
        <f>IF(AND($AJ$1=5),'Data Entry'!I1727,"")</f>
        <v>0</v>
      </c>
      <c r="AS1722" s="24" t="str">
        <f t="shared" si="476"/>
        <v/>
      </c>
      <c r="AT1722" s="24" t="str">
        <f t="shared" si="477"/>
        <v/>
      </c>
      <c r="AU1722" s="24" t="str">
        <f t="shared" si="478"/>
        <v/>
      </c>
      <c r="AV1722" s="24" t="str">
        <f t="shared" si="479"/>
        <v/>
      </c>
      <c r="AX1722" t="str">
        <f>IF(BC1722="","",IF(BC1722&gt;0,COUNT($AY$2:AY1722),""))</f>
        <v/>
      </c>
      <c r="AY1722" s="24" t="str">
        <f t="shared" si="480"/>
        <v/>
      </c>
      <c r="AZ1722" s="24" t="str">
        <f>IF(AND($BB$1=5,$BC$1=AH1722),'Data Entry'!C1727,"")</f>
        <v/>
      </c>
      <c r="BA1722" s="24" t="str">
        <f>IF(AND($BB$1=5,AG1722=5,$BC$1=AH1722),'Data Entry'!D1727,"")</f>
        <v/>
      </c>
      <c r="BB1722" s="24" t="str">
        <f t="shared" si="481"/>
        <v/>
      </c>
      <c r="BC1722" s="24" t="str">
        <f>IF(AND($BB$1=5,AG1722=5,$BC$1=AH1722),'Data Entry'!F1727,"")</f>
        <v/>
      </c>
      <c r="BD1722" s="24" t="str">
        <f t="shared" si="482"/>
        <v/>
      </c>
      <c r="BE1722" s="24" t="str">
        <f>IF(AND($BB$1=5,AG1722=5,$BC$1=AH1722),'Data Entry'!G1727,"")</f>
        <v/>
      </c>
      <c r="BF1722" s="24" t="str">
        <f t="shared" si="483"/>
        <v/>
      </c>
      <c r="BG1722" s="24" t="str">
        <f t="shared" si="484"/>
        <v/>
      </c>
      <c r="BH1722" s="24" t="str">
        <f>IF(AND($BB$1=5,AG1722=5,$BC$1=AH1722),'Data Entry'!E1727,"")</f>
        <v/>
      </c>
      <c r="BI1722" s="24" t="str">
        <f>IF(AND($BB$1=5,AG1722=5,$BC$1=AH1722),'Data Entry'!H1727,"")</f>
        <v/>
      </c>
      <c r="BJ1722" s="24" t="str">
        <f>IF(AND($BB$1=5,AG1722=5,$BC$1=AH1722),'Data Entry'!I1727,"")</f>
        <v/>
      </c>
      <c r="BK1722" s="24" t="str">
        <f t="shared" si="485"/>
        <v/>
      </c>
      <c r="BL1722" s="24" t="str">
        <f t="shared" si="486"/>
        <v/>
      </c>
      <c r="BM1722" s="24" t="str">
        <f t="shared" si="487"/>
        <v/>
      </c>
      <c r="BN1722" s="24" t="str">
        <f t="shared" si="488"/>
        <v/>
      </c>
    </row>
    <row r="1723" spans="1:66">
      <c r="A1723" s="20"/>
      <c r="B1723" s="20"/>
      <c r="C1723" s="20"/>
      <c r="D1723" s="20"/>
      <c r="E1723" s="20"/>
      <c r="F1723" s="20"/>
      <c r="G1723" s="20"/>
      <c r="H1723" s="20"/>
      <c r="I1723" s="20"/>
      <c r="J1723" s="20"/>
      <c r="K1723" s="20"/>
      <c r="L1723" s="20"/>
      <c r="M1723" s="20"/>
      <c r="N1723" s="20"/>
      <c r="O1723" s="20"/>
      <c r="P1723" s="20"/>
      <c r="Q1723" s="20"/>
      <c r="R1723" s="20"/>
      <c r="S1723" s="20"/>
      <c r="T1723" s="20"/>
      <c r="U1723" s="20"/>
      <c r="V1723" s="20"/>
      <c r="W1723" s="20"/>
      <c r="X1723" s="20"/>
      <c r="Y1723" s="20"/>
      <c r="Z1723" s="20"/>
      <c r="AA1723" s="20"/>
      <c r="AB1723" s="20"/>
      <c r="AC1723" s="20"/>
      <c r="AD1723" s="20"/>
      <c r="AE1723" s="27"/>
      <c r="AF1723" t="str">
        <f>IF(AK1723="","",IF(AK1723&gt;0,COUNT($AG$2:AG1723),""))</f>
        <v/>
      </c>
      <c r="AG1723" s="24">
        <f t="shared" si="471"/>
        <v>5</v>
      </c>
      <c r="AH1723" s="24">
        <f>IF(AND($AJ$1=5),'Data Entry'!C1728,"")</f>
        <v>0</v>
      </c>
      <c r="AI1723" s="24">
        <f>IF(AND($AJ$1=5),'Data Entry'!D1728,"")</f>
        <v>0</v>
      </c>
      <c r="AJ1723" s="24" t="str">
        <f t="shared" si="472"/>
        <v/>
      </c>
      <c r="AK1723" s="24">
        <f>IF(AND($AJ$1=5),'Data Entry'!F1728,"")</f>
        <v>0</v>
      </c>
      <c r="AL1723" s="24" t="str">
        <f t="shared" si="473"/>
        <v/>
      </c>
      <c r="AM1723" s="24">
        <f>IF(AND($AJ$1=5),'Data Entry'!G1728,"")</f>
        <v>0</v>
      </c>
      <c r="AN1723" s="24" t="str">
        <f t="shared" si="474"/>
        <v/>
      </c>
      <c r="AO1723" s="24" t="str">
        <f t="shared" si="475"/>
        <v/>
      </c>
      <c r="AP1723" s="24">
        <f>IF(AND($AJ$1=5),'Data Entry'!E1728,"")</f>
        <v>0</v>
      </c>
      <c r="AQ1723" s="24">
        <f>IF(AND($AJ$1=5),'Data Entry'!H1728,"")</f>
        <v>0</v>
      </c>
      <c r="AR1723" s="24">
        <f>IF(AND($AJ$1=5),'Data Entry'!I1728,"")</f>
        <v>0</v>
      </c>
      <c r="AS1723" s="24" t="str">
        <f t="shared" si="476"/>
        <v/>
      </c>
      <c r="AT1723" s="24" t="str">
        <f t="shared" si="477"/>
        <v/>
      </c>
      <c r="AU1723" s="24" t="str">
        <f t="shared" si="478"/>
        <v/>
      </c>
      <c r="AV1723" s="24" t="str">
        <f t="shared" si="479"/>
        <v/>
      </c>
      <c r="AX1723" t="str">
        <f>IF(BC1723="","",IF(BC1723&gt;0,COUNT($AY$2:AY1723),""))</f>
        <v/>
      </c>
      <c r="AY1723" s="24" t="str">
        <f t="shared" si="480"/>
        <v/>
      </c>
      <c r="AZ1723" s="24" t="str">
        <f>IF(AND($BB$1=5,$BC$1=AH1723),'Data Entry'!C1728,"")</f>
        <v/>
      </c>
      <c r="BA1723" s="24" t="str">
        <f>IF(AND($BB$1=5,AG1723=5,$BC$1=AH1723),'Data Entry'!D1728,"")</f>
        <v/>
      </c>
      <c r="BB1723" s="24" t="str">
        <f t="shared" si="481"/>
        <v/>
      </c>
      <c r="BC1723" s="24" t="str">
        <f>IF(AND($BB$1=5,AG1723=5,$BC$1=AH1723),'Data Entry'!F1728,"")</f>
        <v/>
      </c>
      <c r="BD1723" s="24" t="str">
        <f t="shared" si="482"/>
        <v/>
      </c>
      <c r="BE1723" s="24" t="str">
        <f>IF(AND($BB$1=5,AG1723=5,$BC$1=AH1723),'Data Entry'!G1728,"")</f>
        <v/>
      </c>
      <c r="BF1723" s="24" t="str">
        <f t="shared" si="483"/>
        <v/>
      </c>
      <c r="BG1723" s="24" t="str">
        <f t="shared" si="484"/>
        <v/>
      </c>
      <c r="BH1723" s="24" t="str">
        <f>IF(AND($BB$1=5,AG1723=5,$BC$1=AH1723),'Data Entry'!E1728,"")</f>
        <v/>
      </c>
      <c r="BI1723" s="24" t="str">
        <f>IF(AND($BB$1=5,AG1723=5,$BC$1=AH1723),'Data Entry'!H1728,"")</f>
        <v/>
      </c>
      <c r="BJ1723" s="24" t="str">
        <f>IF(AND($BB$1=5,AG1723=5,$BC$1=AH1723),'Data Entry'!I1728,"")</f>
        <v/>
      </c>
      <c r="BK1723" s="24" t="str">
        <f t="shared" si="485"/>
        <v/>
      </c>
      <c r="BL1723" s="24" t="str">
        <f t="shared" si="486"/>
        <v/>
      </c>
      <c r="BM1723" s="24" t="str">
        <f t="shared" si="487"/>
        <v/>
      </c>
      <c r="BN1723" s="24" t="str">
        <f t="shared" si="488"/>
        <v/>
      </c>
    </row>
    <row r="1724" spans="1:66">
      <c r="A1724" s="20"/>
      <c r="B1724" s="20"/>
      <c r="C1724" s="20"/>
      <c r="D1724" s="20"/>
      <c r="E1724" s="20"/>
      <c r="F1724" s="20"/>
      <c r="G1724" s="20"/>
      <c r="H1724" s="20"/>
      <c r="I1724" s="20"/>
      <c r="J1724" s="20"/>
      <c r="K1724" s="20"/>
      <c r="L1724" s="20"/>
      <c r="M1724" s="20"/>
      <c r="N1724" s="20"/>
      <c r="O1724" s="20"/>
      <c r="P1724" s="20"/>
      <c r="Q1724" s="20"/>
      <c r="R1724" s="20"/>
      <c r="S1724" s="20"/>
      <c r="T1724" s="20"/>
      <c r="U1724" s="20"/>
      <c r="V1724" s="20"/>
      <c r="W1724" s="20"/>
      <c r="X1724" s="20"/>
      <c r="Y1724" s="20"/>
      <c r="Z1724" s="20"/>
      <c r="AA1724" s="20"/>
      <c r="AB1724" s="20"/>
      <c r="AC1724" s="20"/>
      <c r="AD1724" s="20"/>
      <c r="AE1724" s="27"/>
      <c r="AF1724" t="str">
        <f>IF(AK1724="","",IF(AK1724&gt;0,COUNT($AG$2:AG1724),""))</f>
        <v/>
      </c>
      <c r="AG1724" s="24">
        <f t="shared" si="471"/>
        <v>5</v>
      </c>
      <c r="AH1724" s="24">
        <f>IF(AND($AJ$1=5),'Data Entry'!C1729,"")</f>
        <v>0</v>
      </c>
      <c r="AI1724" s="24">
        <f>IF(AND($AJ$1=5),'Data Entry'!D1729,"")</f>
        <v>0</v>
      </c>
      <c r="AJ1724" s="24" t="str">
        <f t="shared" si="472"/>
        <v/>
      </c>
      <c r="AK1724" s="24">
        <f>IF(AND($AJ$1=5),'Data Entry'!F1729,"")</f>
        <v>0</v>
      </c>
      <c r="AL1724" s="24" t="str">
        <f t="shared" si="473"/>
        <v/>
      </c>
      <c r="AM1724" s="24">
        <f>IF(AND($AJ$1=5),'Data Entry'!G1729,"")</f>
        <v>0</v>
      </c>
      <c r="AN1724" s="24" t="str">
        <f t="shared" si="474"/>
        <v/>
      </c>
      <c r="AO1724" s="24" t="str">
        <f t="shared" si="475"/>
        <v/>
      </c>
      <c r="AP1724" s="24">
        <f>IF(AND($AJ$1=5),'Data Entry'!E1729,"")</f>
        <v>0</v>
      </c>
      <c r="AQ1724" s="24">
        <f>IF(AND($AJ$1=5),'Data Entry'!H1729,"")</f>
        <v>0</v>
      </c>
      <c r="AR1724" s="24">
        <f>IF(AND($AJ$1=5),'Data Entry'!I1729,"")</f>
        <v>0</v>
      </c>
      <c r="AS1724" s="24" t="str">
        <f t="shared" si="476"/>
        <v/>
      </c>
      <c r="AT1724" s="24" t="str">
        <f t="shared" si="477"/>
        <v/>
      </c>
      <c r="AU1724" s="24" t="str">
        <f t="shared" si="478"/>
        <v/>
      </c>
      <c r="AV1724" s="24" t="str">
        <f t="shared" si="479"/>
        <v/>
      </c>
      <c r="AX1724" t="str">
        <f>IF(BC1724="","",IF(BC1724&gt;0,COUNT($AY$2:AY1724),""))</f>
        <v/>
      </c>
      <c r="AY1724" s="24" t="str">
        <f t="shared" si="480"/>
        <v/>
      </c>
      <c r="AZ1724" s="24" t="str">
        <f>IF(AND($BB$1=5,$BC$1=AH1724),'Data Entry'!C1729,"")</f>
        <v/>
      </c>
      <c r="BA1724" s="24" t="str">
        <f>IF(AND($BB$1=5,AG1724=5,$BC$1=AH1724),'Data Entry'!D1729,"")</f>
        <v/>
      </c>
      <c r="BB1724" s="24" t="str">
        <f t="shared" si="481"/>
        <v/>
      </c>
      <c r="BC1724" s="24" t="str">
        <f>IF(AND($BB$1=5,AG1724=5,$BC$1=AH1724),'Data Entry'!F1729,"")</f>
        <v/>
      </c>
      <c r="BD1724" s="24" t="str">
        <f t="shared" si="482"/>
        <v/>
      </c>
      <c r="BE1724" s="24" t="str">
        <f>IF(AND($BB$1=5,AG1724=5,$BC$1=AH1724),'Data Entry'!G1729,"")</f>
        <v/>
      </c>
      <c r="BF1724" s="24" t="str">
        <f t="shared" si="483"/>
        <v/>
      </c>
      <c r="BG1724" s="24" t="str">
        <f t="shared" si="484"/>
        <v/>
      </c>
      <c r="BH1724" s="24" t="str">
        <f>IF(AND($BB$1=5,AG1724=5,$BC$1=AH1724),'Data Entry'!E1729,"")</f>
        <v/>
      </c>
      <c r="BI1724" s="24" t="str">
        <f>IF(AND($BB$1=5,AG1724=5,$BC$1=AH1724),'Data Entry'!H1729,"")</f>
        <v/>
      </c>
      <c r="BJ1724" s="24" t="str">
        <f>IF(AND($BB$1=5,AG1724=5,$BC$1=AH1724),'Data Entry'!I1729,"")</f>
        <v/>
      </c>
      <c r="BK1724" s="24" t="str">
        <f t="shared" si="485"/>
        <v/>
      </c>
      <c r="BL1724" s="24" t="str">
        <f t="shared" si="486"/>
        <v/>
      </c>
      <c r="BM1724" s="24" t="str">
        <f t="shared" si="487"/>
        <v/>
      </c>
      <c r="BN1724" s="24" t="str">
        <f t="shared" si="488"/>
        <v/>
      </c>
    </row>
    <row r="1725" spans="1:66">
      <c r="A1725" s="20"/>
      <c r="B1725" s="20"/>
      <c r="C1725" s="20"/>
      <c r="D1725" s="20"/>
      <c r="E1725" s="20"/>
      <c r="F1725" s="20"/>
      <c r="G1725" s="20"/>
      <c r="H1725" s="20"/>
      <c r="I1725" s="20"/>
      <c r="J1725" s="20"/>
      <c r="K1725" s="20"/>
      <c r="L1725" s="20"/>
      <c r="M1725" s="20"/>
      <c r="N1725" s="20"/>
      <c r="O1725" s="20"/>
      <c r="P1725" s="20"/>
      <c r="Q1725" s="20"/>
      <c r="R1725" s="20"/>
      <c r="S1725" s="20"/>
      <c r="T1725" s="20"/>
      <c r="U1725" s="20"/>
      <c r="V1725" s="20"/>
      <c r="W1725" s="20"/>
      <c r="X1725" s="20"/>
      <c r="Y1725" s="20"/>
      <c r="Z1725" s="20"/>
      <c r="AA1725" s="20"/>
      <c r="AB1725" s="20"/>
      <c r="AC1725" s="20"/>
      <c r="AD1725" s="20"/>
      <c r="AE1725" s="27"/>
      <c r="AF1725" t="str">
        <f>IF(AK1725="","",IF(AK1725&gt;0,COUNT($AG$2:AG1725),""))</f>
        <v/>
      </c>
      <c r="AG1725" s="24">
        <f t="shared" si="471"/>
        <v>5</v>
      </c>
      <c r="AH1725" s="24">
        <f>IF(AND($AJ$1=5),'Data Entry'!C1730,"")</f>
        <v>0</v>
      </c>
      <c r="AI1725" s="24">
        <f>IF(AND($AJ$1=5),'Data Entry'!D1730,"")</f>
        <v>0</v>
      </c>
      <c r="AJ1725" s="24" t="str">
        <f t="shared" si="472"/>
        <v/>
      </c>
      <c r="AK1725" s="24">
        <f>IF(AND($AJ$1=5),'Data Entry'!F1730,"")</f>
        <v>0</v>
      </c>
      <c r="AL1725" s="24" t="str">
        <f t="shared" si="473"/>
        <v/>
      </c>
      <c r="AM1725" s="24">
        <f>IF(AND($AJ$1=5),'Data Entry'!G1730,"")</f>
        <v>0</v>
      </c>
      <c r="AN1725" s="24" t="str">
        <f t="shared" si="474"/>
        <v/>
      </c>
      <c r="AO1725" s="24" t="str">
        <f t="shared" si="475"/>
        <v/>
      </c>
      <c r="AP1725" s="24">
        <f>IF(AND($AJ$1=5),'Data Entry'!E1730,"")</f>
        <v>0</v>
      </c>
      <c r="AQ1725" s="24">
        <f>IF(AND($AJ$1=5),'Data Entry'!H1730,"")</f>
        <v>0</v>
      </c>
      <c r="AR1725" s="24">
        <f>IF(AND($AJ$1=5),'Data Entry'!I1730,"")</f>
        <v>0</v>
      </c>
      <c r="AS1725" s="24" t="str">
        <f t="shared" si="476"/>
        <v/>
      </c>
      <c r="AT1725" s="24" t="str">
        <f t="shared" si="477"/>
        <v/>
      </c>
      <c r="AU1725" s="24" t="str">
        <f t="shared" si="478"/>
        <v/>
      </c>
      <c r="AV1725" s="24" t="str">
        <f t="shared" si="479"/>
        <v/>
      </c>
      <c r="AX1725" t="str">
        <f>IF(BC1725="","",IF(BC1725&gt;0,COUNT($AY$2:AY1725),""))</f>
        <v/>
      </c>
      <c r="AY1725" s="24" t="str">
        <f t="shared" si="480"/>
        <v/>
      </c>
      <c r="AZ1725" s="24" t="str">
        <f>IF(AND($BB$1=5,$BC$1=AH1725),'Data Entry'!C1730,"")</f>
        <v/>
      </c>
      <c r="BA1725" s="24" t="str">
        <f>IF(AND($BB$1=5,AG1725=5,$BC$1=AH1725),'Data Entry'!D1730,"")</f>
        <v/>
      </c>
      <c r="BB1725" s="24" t="str">
        <f t="shared" si="481"/>
        <v/>
      </c>
      <c r="BC1725" s="24" t="str">
        <f>IF(AND($BB$1=5,AG1725=5,$BC$1=AH1725),'Data Entry'!F1730,"")</f>
        <v/>
      </c>
      <c r="BD1725" s="24" t="str">
        <f t="shared" si="482"/>
        <v/>
      </c>
      <c r="BE1725" s="24" t="str">
        <f>IF(AND($BB$1=5,AG1725=5,$BC$1=AH1725),'Data Entry'!G1730,"")</f>
        <v/>
      </c>
      <c r="BF1725" s="24" t="str">
        <f t="shared" si="483"/>
        <v/>
      </c>
      <c r="BG1725" s="24" t="str">
        <f t="shared" si="484"/>
        <v/>
      </c>
      <c r="BH1725" s="24" t="str">
        <f>IF(AND($BB$1=5,AG1725=5,$BC$1=AH1725),'Data Entry'!E1730,"")</f>
        <v/>
      </c>
      <c r="BI1725" s="24" t="str">
        <f>IF(AND($BB$1=5,AG1725=5,$BC$1=AH1725),'Data Entry'!H1730,"")</f>
        <v/>
      </c>
      <c r="BJ1725" s="24" t="str">
        <f>IF(AND($BB$1=5,AG1725=5,$BC$1=AH1725),'Data Entry'!I1730,"")</f>
        <v/>
      </c>
      <c r="BK1725" s="24" t="str">
        <f t="shared" si="485"/>
        <v/>
      </c>
      <c r="BL1725" s="24" t="str">
        <f t="shared" si="486"/>
        <v/>
      </c>
      <c r="BM1725" s="24" t="str">
        <f t="shared" si="487"/>
        <v/>
      </c>
      <c r="BN1725" s="24" t="str">
        <f t="shared" si="488"/>
        <v/>
      </c>
    </row>
    <row r="1726" spans="1:66">
      <c r="A1726" s="20"/>
      <c r="B1726" s="20"/>
      <c r="C1726" s="20"/>
      <c r="D1726" s="20"/>
      <c r="E1726" s="20"/>
      <c r="F1726" s="20"/>
      <c r="G1726" s="20"/>
      <c r="H1726" s="20"/>
      <c r="I1726" s="20"/>
      <c r="J1726" s="20"/>
      <c r="K1726" s="20"/>
      <c r="L1726" s="20"/>
      <c r="M1726" s="20"/>
      <c r="N1726" s="20"/>
      <c r="O1726" s="20"/>
      <c r="P1726" s="20"/>
      <c r="Q1726" s="20"/>
      <c r="R1726" s="20"/>
      <c r="S1726" s="20"/>
      <c r="T1726" s="20"/>
      <c r="U1726" s="20"/>
      <c r="V1726" s="20"/>
      <c r="W1726" s="20"/>
      <c r="X1726" s="20"/>
      <c r="Y1726" s="20"/>
      <c r="Z1726" s="20"/>
      <c r="AA1726" s="20"/>
      <c r="AB1726" s="20"/>
      <c r="AC1726" s="20"/>
      <c r="AD1726" s="20"/>
      <c r="AE1726" s="27"/>
      <c r="AF1726" t="str">
        <f>IF(AK1726="","",IF(AK1726&gt;0,COUNT($AG$2:AG1726),""))</f>
        <v/>
      </c>
      <c r="AG1726" s="24">
        <f t="shared" si="471"/>
        <v>5</v>
      </c>
      <c r="AH1726" s="24">
        <f>IF(AND($AJ$1=5),'Data Entry'!C1731,"")</f>
        <v>0</v>
      </c>
      <c r="AI1726" s="24">
        <f>IF(AND($AJ$1=5),'Data Entry'!D1731,"")</f>
        <v>0</v>
      </c>
      <c r="AJ1726" s="24" t="str">
        <f t="shared" si="472"/>
        <v/>
      </c>
      <c r="AK1726" s="24">
        <f>IF(AND($AJ$1=5),'Data Entry'!F1731,"")</f>
        <v>0</v>
      </c>
      <c r="AL1726" s="24" t="str">
        <f t="shared" si="473"/>
        <v/>
      </c>
      <c r="AM1726" s="24">
        <f>IF(AND($AJ$1=5),'Data Entry'!G1731,"")</f>
        <v>0</v>
      </c>
      <c r="AN1726" s="24" t="str">
        <f t="shared" si="474"/>
        <v/>
      </c>
      <c r="AO1726" s="24" t="str">
        <f t="shared" si="475"/>
        <v/>
      </c>
      <c r="AP1726" s="24">
        <f>IF(AND($AJ$1=5),'Data Entry'!E1731,"")</f>
        <v>0</v>
      </c>
      <c r="AQ1726" s="24">
        <f>IF(AND($AJ$1=5),'Data Entry'!H1731,"")</f>
        <v>0</v>
      </c>
      <c r="AR1726" s="24">
        <f>IF(AND($AJ$1=5),'Data Entry'!I1731,"")</f>
        <v>0</v>
      </c>
      <c r="AS1726" s="24" t="str">
        <f t="shared" si="476"/>
        <v/>
      </c>
      <c r="AT1726" s="24" t="str">
        <f t="shared" si="477"/>
        <v/>
      </c>
      <c r="AU1726" s="24" t="str">
        <f t="shared" si="478"/>
        <v/>
      </c>
      <c r="AV1726" s="24" t="str">
        <f t="shared" si="479"/>
        <v/>
      </c>
      <c r="AX1726" t="str">
        <f>IF(BC1726="","",IF(BC1726&gt;0,COUNT($AY$2:AY1726),""))</f>
        <v/>
      </c>
      <c r="AY1726" s="24" t="str">
        <f t="shared" si="480"/>
        <v/>
      </c>
      <c r="AZ1726" s="24" t="str">
        <f>IF(AND($BB$1=5,$BC$1=AH1726),'Data Entry'!C1731,"")</f>
        <v/>
      </c>
      <c r="BA1726" s="24" t="str">
        <f>IF(AND($BB$1=5,AG1726=5,$BC$1=AH1726),'Data Entry'!D1731,"")</f>
        <v/>
      </c>
      <c r="BB1726" s="24" t="str">
        <f t="shared" si="481"/>
        <v/>
      </c>
      <c r="BC1726" s="24" t="str">
        <f>IF(AND($BB$1=5,AG1726=5,$BC$1=AH1726),'Data Entry'!F1731,"")</f>
        <v/>
      </c>
      <c r="BD1726" s="24" t="str">
        <f t="shared" si="482"/>
        <v/>
      </c>
      <c r="BE1726" s="24" t="str">
        <f>IF(AND($BB$1=5,AG1726=5,$BC$1=AH1726),'Data Entry'!G1731,"")</f>
        <v/>
      </c>
      <c r="BF1726" s="24" t="str">
        <f t="shared" si="483"/>
        <v/>
      </c>
      <c r="BG1726" s="24" t="str">
        <f t="shared" si="484"/>
        <v/>
      </c>
      <c r="BH1726" s="24" t="str">
        <f>IF(AND($BB$1=5,AG1726=5,$BC$1=AH1726),'Data Entry'!E1731,"")</f>
        <v/>
      </c>
      <c r="BI1726" s="24" t="str">
        <f>IF(AND($BB$1=5,AG1726=5,$BC$1=AH1726),'Data Entry'!H1731,"")</f>
        <v/>
      </c>
      <c r="BJ1726" s="24" t="str">
        <f>IF(AND($BB$1=5,AG1726=5,$BC$1=AH1726),'Data Entry'!I1731,"")</f>
        <v/>
      </c>
      <c r="BK1726" s="24" t="str">
        <f t="shared" si="485"/>
        <v/>
      </c>
      <c r="BL1726" s="24" t="str">
        <f t="shared" si="486"/>
        <v/>
      </c>
      <c r="BM1726" s="24" t="str">
        <f t="shared" si="487"/>
        <v/>
      </c>
      <c r="BN1726" s="24" t="str">
        <f t="shared" si="488"/>
        <v/>
      </c>
    </row>
    <row r="1727" spans="1:66">
      <c r="A1727" s="20"/>
      <c r="B1727" s="20"/>
      <c r="C1727" s="20"/>
      <c r="D1727" s="20"/>
      <c r="E1727" s="20"/>
      <c r="F1727" s="20"/>
      <c r="G1727" s="20"/>
      <c r="H1727" s="20"/>
      <c r="I1727" s="20"/>
      <c r="J1727" s="20"/>
      <c r="K1727" s="20"/>
      <c r="L1727" s="20"/>
      <c r="M1727" s="20"/>
      <c r="N1727" s="20"/>
      <c r="O1727" s="20"/>
      <c r="P1727" s="20"/>
      <c r="Q1727" s="20"/>
      <c r="R1727" s="20"/>
      <c r="S1727" s="20"/>
      <c r="T1727" s="20"/>
      <c r="U1727" s="20"/>
      <c r="V1727" s="20"/>
      <c r="W1727" s="20"/>
      <c r="X1727" s="20"/>
      <c r="Y1727" s="20"/>
      <c r="Z1727" s="20"/>
      <c r="AA1727" s="20"/>
      <c r="AB1727" s="20"/>
      <c r="AC1727" s="20"/>
      <c r="AD1727" s="20"/>
      <c r="AE1727" s="27"/>
      <c r="AF1727" t="str">
        <f>IF(AK1727="","",IF(AK1727&gt;0,COUNT($AG$2:AG1727),""))</f>
        <v/>
      </c>
      <c r="AG1727" s="24">
        <f t="shared" si="471"/>
        <v>5</v>
      </c>
      <c r="AH1727" s="24">
        <f>IF(AND($AJ$1=5),'Data Entry'!C1732,"")</f>
        <v>0</v>
      </c>
      <c r="AI1727" s="24">
        <f>IF(AND($AJ$1=5),'Data Entry'!D1732,"")</f>
        <v>0</v>
      </c>
      <c r="AJ1727" s="24" t="str">
        <f t="shared" si="472"/>
        <v/>
      </c>
      <c r="AK1727" s="24">
        <f>IF(AND($AJ$1=5),'Data Entry'!F1732,"")</f>
        <v>0</v>
      </c>
      <c r="AL1727" s="24" t="str">
        <f t="shared" si="473"/>
        <v/>
      </c>
      <c r="AM1727" s="24">
        <f>IF(AND($AJ$1=5),'Data Entry'!G1732,"")</f>
        <v>0</v>
      </c>
      <c r="AN1727" s="24" t="str">
        <f t="shared" si="474"/>
        <v/>
      </c>
      <c r="AO1727" s="24" t="str">
        <f t="shared" si="475"/>
        <v/>
      </c>
      <c r="AP1727" s="24">
        <f>IF(AND($AJ$1=5),'Data Entry'!E1732,"")</f>
        <v>0</v>
      </c>
      <c r="AQ1727" s="24">
        <f>IF(AND($AJ$1=5),'Data Entry'!H1732,"")</f>
        <v>0</v>
      </c>
      <c r="AR1727" s="24">
        <f>IF(AND($AJ$1=5),'Data Entry'!I1732,"")</f>
        <v>0</v>
      </c>
      <c r="AS1727" s="24" t="str">
        <f t="shared" si="476"/>
        <v/>
      </c>
      <c r="AT1727" s="24" t="str">
        <f t="shared" si="477"/>
        <v/>
      </c>
      <c r="AU1727" s="24" t="str">
        <f t="shared" si="478"/>
        <v/>
      </c>
      <c r="AV1727" s="24" t="str">
        <f t="shared" si="479"/>
        <v/>
      </c>
      <c r="AX1727" t="str">
        <f>IF(BC1727="","",IF(BC1727&gt;0,COUNT($AY$2:AY1727),""))</f>
        <v/>
      </c>
      <c r="AY1727" s="24" t="str">
        <f t="shared" si="480"/>
        <v/>
      </c>
      <c r="AZ1727" s="24" t="str">
        <f>IF(AND($BB$1=5,$BC$1=AH1727),'Data Entry'!C1732,"")</f>
        <v/>
      </c>
      <c r="BA1727" s="24" t="str">
        <f>IF(AND($BB$1=5,AG1727=5,$BC$1=AH1727),'Data Entry'!D1732,"")</f>
        <v/>
      </c>
      <c r="BB1727" s="24" t="str">
        <f t="shared" si="481"/>
        <v/>
      </c>
      <c r="BC1727" s="24" t="str">
        <f>IF(AND($BB$1=5,AG1727=5,$BC$1=AH1727),'Data Entry'!F1732,"")</f>
        <v/>
      </c>
      <c r="BD1727" s="24" t="str">
        <f t="shared" si="482"/>
        <v/>
      </c>
      <c r="BE1727" s="24" t="str">
        <f>IF(AND($BB$1=5,AG1727=5,$BC$1=AH1727),'Data Entry'!G1732,"")</f>
        <v/>
      </c>
      <c r="BF1727" s="24" t="str">
        <f t="shared" si="483"/>
        <v/>
      </c>
      <c r="BG1727" s="24" t="str">
        <f t="shared" si="484"/>
        <v/>
      </c>
      <c r="BH1727" s="24" t="str">
        <f>IF(AND($BB$1=5,AG1727=5,$BC$1=AH1727),'Data Entry'!E1732,"")</f>
        <v/>
      </c>
      <c r="BI1727" s="24" t="str">
        <f>IF(AND($BB$1=5,AG1727=5,$BC$1=AH1727),'Data Entry'!H1732,"")</f>
        <v/>
      </c>
      <c r="BJ1727" s="24" t="str">
        <f>IF(AND($BB$1=5,AG1727=5,$BC$1=AH1727),'Data Entry'!I1732,"")</f>
        <v/>
      </c>
      <c r="BK1727" s="24" t="str">
        <f t="shared" si="485"/>
        <v/>
      </c>
      <c r="BL1727" s="24" t="str">
        <f t="shared" si="486"/>
        <v/>
      </c>
      <c r="BM1727" s="24" t="str">
        <f t="shared" si="487"/>
        <v/>
      </c>
      <c r="BN1727" s="24" t="str">
        <f t="shared" si="488"/>
        <v/>
      </c>
    </row>
    <row r="1728" spans="1:66">
      <c r="A1728" s="20"/>
      <c r="B1728" s="20"/>
      <c r="C1728" s="20"/>
      <c r="D1728" s="20"/>
      <c r="E1728" s="20"/>
      <c r="F1728" s="20"/>
      <c r="G1728" s="20"/>
      <c r="H1728" s="20"/>
      <c r="I1728" s="20"/>
      <c r="J1728" s="20"/>
      <c r="K1728" s="20"/>
      <c r="L1728" s="20"/>
      <c r="M1728" s="20"/>
      <c r="N1728" s="20"/>
      <c r="O1728" s="20"/>
      <c r="P1728" s="20"/>
      <c r="Q1728" s="20"/>
      <c r="R1728" s="20"/>
      <c r="S1728" s="20"/>
      <c r="T1728" s="20"/>
      <c r="U1728" s="20"/>
      <c r="V1728" s="20"/>
      <c r="W1728" s="20"/>
      <c r="X1728" s="20"/>
      <c r="Y1728" s="20"/>
      <c r="Z1728" s="20"/>
      <c r="AA1728" s="20"/>
      <c r="AB1728" s="20"/>
      <c r="AC1728" s="20"/>
      <c r="AD1728" s="20"/>
      <c r="AE1728" s="27"/>
      <c r="AF1728" t="str">
        <f>IF(AK1728="","",IF(AK1728&gt;0,COUNT($AG$2:AG1728),""))</f>
        <v/>
      </c>
      <c r="AG1728" s="24">
        <f t="shared" si="471"/>
        <v>5</v>
      </c>
      <c r="AH1728" s="24">
        <f>IF(AND($AJ$1=5),'Data Entry'!C1733,"")</f>
        <v>0</v>
      </c>
      <c r="AI1728" s="24">
        <f>IF(AND($AJ$1=5),'Data Entry'!D1733,"")</f>
        <v>0</v>
      </c>
      <c r="AJ1728" s="24" t="str">
        <f t="shared" si="472"/>
        <v/>
      </c>
      <c r="AK1728" s="24">
        <f>IF(AND($AJ$1=5),'Data Entry'!F1733,"")</f>
        <v>0</v>
      </c>
      <c r="AL1728" s="24" t="str">
        <f t="shared" si="473"/>
        <v/>
      </c>
      <c r="AM1728" s="24">
        <f>IF(AND($AJ$1=5),'Data Entry'!G1733,"")</f>
        <v>0</v>
      </c>
      <c r="AN1728" s="24" t="str">
        <f t="shared" si="474"/>
        <v/>
      </c>
      <c r="AO1728" s="24" t="str">
        <f t="shared" si="475"/>
        <v/>
      </c>
      <c r="AP1728" s="24">
        <f>IF(AND($AJ$1=5),'Data Entry'!E1733,"")</f>
        <v>0</v>
      </c>
      <c r="AQ1728" s="24">
        <f>IF(AND($AJ$1=5),'Data Entry'!H1733,"")</f>
        <v>0</v>
      </c>
      <c r="AR1728" s="24">
        <f>IF(AND($AJ$1=5),'Data Entry'!I1733,"")</f>
        <v>0</v>
      </c>
      <c r="AS1728" s="24" t="str">
        <f t="shared" si="476"/>
        <v/>
      </c>
      <c r="AT1728" s="24" t="str">
        <f t="shared" si="477"/>
        <v/>
      </c>
      <c r="AU1728" s="24" t="str">
        <f t="shared" si="478"/>
        <v/>
      </c>
      <c r="AV1728" s="24" t="str">
        <f t="shared" si="479"/>
        <v/>
      </c>
      <c r="AX1728" t="str">
        <f>IF(BC1728="","",IF(BC1728&gt;0,COUNT($AY$2:AY1728),""))</f>
        <v/>
      </c>
      <c r="AY1728" s="24" t="str">
        <f t="shared" si="480"/>
        <v/>
      </c>
      <c r="AZ1728" s="24" t="str">
        <f>IF(AND($BB$1=5,$BC$1=AH1728),'Data Entry'!C1733,"")</f>
        <v/>
      </c>
      <c r="BA1728" s="24" t="str">
        <f>IF(AND($BB$1=5,AG1728=5,$BC$1=AH1728),'Data Entry'!D1733,"")</f>
        <v/>
      </c>
      <c r="BB1728" s="24" t="str">
        <f t="shared" si="481"/>
        <v/>
      </c>
      <c r="BC1728" s="24" t="str">
        <f>IF(AND($BB$1=5,AG1728=5,$BC$1=AH1728),'Data Entry'!F1733,"")</f>
        <v/>
      </c>
      <c r="BD1728" s="24" t="str">
        <f t="shared" si="482"/>
        <v/>
      </c>
      <c r="BE1728" s="24" t="str">
        <f>IF(AND($BB$1=5,AG1728=5,$BC$1=AH1728),'Data Entry'!G1733,"")</f>
        <v/>
      </c>
      <c r="BF1728" s="24" t="str">
        <f t="shared" si="483"/>
        <v/>
      </c>
      <c r="BG1728" s="24" t="str">
        <f t="shared" si="484"/>
        <v/>
      </c>
      <c r="BH1728" s="24" t="str">
        <f>IF(AND($BB$1=5,AG1728=5,$BC$1=AH1728),'Data Entry'!E1733,"")</f>
        <v/>
      </c>
      <c r="BI1728" s="24" t="str">
        <f>IF(AND($BB$1=5,AG1728=5,$BC$1=AH1728),'Data Entry'!H1733,"")</f>
        <v/>
      </c>
      <c r="BJ1728" s="24" t="str">
        <f>IF(AND($BB$1=5,AG1728=5,$BC$1=AH1728),'Data Entry'!I1733,"")</f>
        <v/>
      </c>
      <c r="BK1728" s="24" t="str">
        <f t="shared" si="485"/>
        <v/>
      </c>
      <c r="BL1728" s="24" t="str">
        <f t="shared" si="486"/>
        <v/>
      </c>
      <c r="BM1728" s="24" t="str">
        <f t="shared" si="487"/>
        <v/>
      </c>
      <c r="BN1728" s="24" t="str">
        <f t="shared" si="488"/>
        <v/>
      </c>
    </row>
    <row r="1729" spans="1:66">
      <c r="A1729" s="20"/>
      <c r="B1729" s="20"/>
      <c r="C1729" s="20"/>
      <c r="D1729" s="20"/>
      <c r="E1729" s="20"/>
      <c r="F1729" s="20"/>
      <c r="G1729" s="20"/>
      <c r="H1729" s="20"/>
      <c r="I1729" s="20"/>
      <c r="J1729" s="20"/>
      <c r="K1729" s="20"/>
      <c r="L1729" s="20"/>
      <c r="M1729" s="20"/>
      <c r="N1729" s="20"/>
      <c r="O1729" s="20"/>
      <c r="P1729" s="20"/>
      <c r="Q1729" s="20"/>
      <c r="R1729" s="20"/>
      <c r="S1729" s="20"/>
      <c r="T1729" s="20"/>
      <c r="U1729" s="20"/>
      <c r="V1729" s="20"/>
      <c r="W1729" s="20"/>
      <c r="X1729" s="20"/>
      <c r="Y1729" s="20"/>
      <c r="Z1729" s="20"/>
      <c r="AA1729" s="20"/>
      <c r="AB1729" s="20"/>
      <c r="AC1729" s="20"/>
      <c r="AD1729" s="20"/>
      <c r="AE1729" s="27"/>
      <c r="AF1729" t="str">
        <f>IF(AK1729="","",IF(AK1729&gt;0,COUNT($AG$2:AG1729),""))</f>
        <v/>
      </c>
      <c r="AG1729" s="24">
        <f t="shared" si="471"/>
        <v>5</v>
      </c>
      <c r="AH1729" s="24">
        <f>IF(AND($AJ$1=5),'Data Entry'!C1734,"")</f>
        <v>0</v>
      </c>
      <c r="AI1729" s="24">
        <f>IF(AND($AJ$1=5),'Data Entry'!D1734,"")</f>
        <v>0</v>
      </c>
      <c r="AJ1729" s="24" t="str">
        <f t="shared" si="472"/>
        <v/>
      </c>
      <c r="AK1729" s="24">
        <f>IF(AND($AJ$1=5),'Data Entry'!F1734,"")</f>
        <v>0</v>
      </c>
      <c r="AL1729" s="24" t="str">
        <f t="shared" si="473"/>
        <v/>
      </c>
      <c r="AM1729" s="24">
        <f>IF(AND($AJ$1=5),'Data Entry'!G1734,"")</f>
        <v>0</v>
      </c>
      <c r="AN1729" s="24" t="str">
        <f t="shared" si="474"/>
        <v/>
      </c>
      <c r="AO1729" s="24" t="str">
        <f t="shared" si="475"/>
        <v/>
      </c>
      <c r="AP1729" s="24">
        <f>IF(AND($AJ$1=5),'Data Entry'!E1734,"")</f>
        <v>0</v>
      </c>
      <c r="AQ1729" s="24">
        <f>IF(AND($AJ$1=5),'Data Entry'!H1734,"")</f>
        <v>0</v>
      </c>
      <c r="AR1729" s="24">
        <f>IF(AND($AJ$1=5),'Data Entry'!I1734,"")</f>
        <v>0</v>
      </c>
      <c r="AS1729" s="24" t="str">
        <f t="shared" si="476"/>
        <v/>
      </c>
      <c r="AT1729" s="24" t="str">
        <f t="shared" si="477"/>
        <v/>
      </c>
      <c r="AU1729" s="24" t="str">
        <f t="shared" si="478"/>
        <v/>
      </c>
      <c r="AV1729" s="24" t="str">
        <f t="shared" si="479"/>
        <v/>
      </c>
      <c r="AX1729" t="str">
        <f>IF(BC1729="","",IF(BC1729&gt;0,COUNT($AY$2:AY1729),""))</f>
        <v/>
      </c>
      <c r="AY1729" s="24" t="str">
        <f t="shared" si="480"/>
        <v/>
      </c>
      <c r="AZ1729" s="24" t="str">
        <f>IF(AND($BB$1=5,$BC$1=AH1729),'Data Entry'!C1734,"")</f>
        <v/>
      </c>
      <c r="BA1729" s="24" t="str">
        <f>IF(AND($BB$1=5,AG1729=5,$BC$1=AH1729),'Data Entry'!D1734,"")</f>
        <v/>
      </c>
      <c r="BB1729" s="24" t="str">
        <f t="shared" si="481"/>
        <v/>
      </c>
      <c r="BC1729" s="24" t="str">
        <f>IF(AND($BB$1=5,AG1729=5,$BC$1=AH1729),'Data Entry'!F1734,"")</f>
        <v/>
      </c>
      <c r="BD1729" s="24" t="str">
        <f t="shared" si="482"/>
        <v/>
      </c>
      <c r="BE1729" s="24" t="str">
        <f>IF(AND($BB$1=5,AG1729=5,$BC$1=AH1729),'Data Entry'!G1734,"")</f>
        <v/>
      </c>
      <c r="BF1729" s="24" t="str">
        <f t="shared" si="483"/>
        <v/>
      </c>
      <c r="BG1729" s="24" t="str">
        <f t="shared" si="484"/>
        <v/>
      </c>
      <c r="BH1729" s="24" t="str">
        <f>IF(AND($BB$1=5,AG1729=5,$BC$1=AH1729),'Data Entry'!E1734,"")</f>
        <v/>
      </c>
      <c r="BI1729" s="24" t="str">
        <f>IF(AND($BB$1=5,AG1729=5,$BC$1=AH1729),'Data Entry'!H1734,"")</f>
        <v/>
      </c>
      <c r="BJ1729" s="24" t="str">
        <f>IF(AND($BB$1=5,AG1729=5,$BC$1=AH1729),'Data Entry'!I1734,"")</f>
        <v/>
      </c>
      <c r="BK1729" s="24" t="str">
        <f t="shared" si="485"/>
        <v/>
      </c>
      <c r="BL1729" s="24" t="str">
        <f t="shared" si="486"/>
        <v/>
      </c>
      <c r="BM1729" s="24" t="str">
        <f t="shared" si="487"/>
        <v/>
      </c>
      <c r="BN1729" s="24" t="str">
        <f t="shared" si="488"/>
        <v/>
      </c>
    </row>
    <row r="1730" spans="1:66">
      <c r="A1730" s="20"/>
      <c r="B1730" s="20"/>
      <c r="C1730" s="20"/>
      <c r="D1730" s="20"/>
      <c r="E1730" s="20"/>
      <c r="F1730" s="20"/>
      <c r="G1730" s="20"/>
      <c r="H1730" s="20"/>
      <c r="I1730" s="20"/>
      <c r="J1730" s="20"/>
      <c r="K1730" s="20"/>
      <c r="L1730" s="20"/>
      <c r="M1730" s="20"/>
      <c r="N1730" s="20"/>
      <c r="O1730" s="20"/>
      <c r="P1730" s="20"/>
      <c r="Q1730" s="20"/>
      <c r="R1730" s="20"/>
      <c r="S1730" s="20"/>
      <c r="T1730" s="20"/>
      <c r="U1730" s="20"/>
      <c r="V1730" s="20"/>
      <c r="W1730" s="20"/>
      <c r="X1730" s="20"/>
      <c r="Y1730" s="20"/>
      <c r="Z1730" s="20"/>
      <c r="AA1730" s="20"/>
      <c r="AB1730" s="20"/>
      <c r="AC1730" s="20"/>
      <c r="AD1730" s="20"/>
      <c r="AE1730" s="27"/>
      <c r="AF1730" t="str">
        <f>IF(AK1730="","",IF(AK1730&gt;0,COUNT($AG$2:AG1730),""))</f>
        <v/>
      </c>
      <c r="AG1730" s="24">
        <f t="shared" si="471"/>
        <v>5</v>
      </c>
      <c r="AH1730" s="24">
        <f>IF(AND($AJ$1=5),'Data Entry'!C1735,"")</f>
        <v>0</v>
      </c>
      <c r="AI1730" s="24">
        <f>IF(AND($AJ$1=5),'Data Entry'!D1735,"")</f>
        <v>0</v>
      </c>
      <c r="AJ1730" s="24" t="str">
        <f t="shared" si="472"/>
        <v/>
      </c>
      <c r="AK1730" s="24">
        <f>IF(AND($AJ$1=5),'Data Entry'!F1735,"")</f>
        <v>0</v>
      </c>
      <c r="AL1730" s="24" t="str">
        <f t="shared" si="473"/>
        <v/>
      </c>
      <c r="AM1730" s="24">
        <f>IF(AND($AJ$1=5),'Data Entry'!G1735,"")</f>
        <v>0</v>
      </c>
      <c r="AN1730" s="24" t="str">
        <f t="shared" si="474"/>
        <v/>
      </c>
      <c r="AO1730" s="24" t="str">
        <f t="shared" si="475"/>
        <v/>
      </c>
      <c r="AP1730" s="24">
        <f>IF(AND($AJ$1=5),'Data Entry'!E1735,"")</f>
        <v>0</v>
      </c>
      <c r="AQ1730" s="24">
        <f>IF(AND($AJ$1=5),'Data Entry'!H1735,"")</f>
        <v>0</v>
      </c>
      <c r="AR1730" s="24">
        <f>IF(AND($AJ$1=5),'Data Entry'!I1735,"")</f>
        <v>0</v>
      </c>
      <c r="AS1730" s="24" t="str">
        <f t="shared" si="476"/>
        <v/>
      </c>
      <c r="AT1730" s="24" t="str">
        <f t="shared" si="477"/>
        <v/>
      </c>
      <c r="AU1730" s="24" t="str">
        <f t="shared" si="478"/>
        <v/>
      </c>
      <c r="AV1730" s="24" t="str">
        <f t="shared" si="479"/>
        <v/>
      </c>
      <c r="AX1730" t="str">
        <f>IF(BC1730="","",IF(BC1730&gt;0,COUNT($AY$2:AY1730),""))</f>
        <v/>
      </c>
      <c r="AY1730" s="24" t="str">
        <f t="shared" si="480"/>
        <v/>
      </c>
      <c r="AZ1730" s="24" t="str">
        <f>IF(AND($BB$1=5,$BC$1=AH1730),'Data Entry'!C1735,"")</f>
        <v/>
      </c>
      <c r="BA1730" s="24" t="str">
        <f>IF(AND($BB$1=5,AG1730=5,$BC$1=AH1730),'Data Entry'!D1735,"")</f>
        <v/>
      </c>
      <c r="BB1730" s="24" t="str">
        <f t="shared" si="481"/>
        <v/>
      </c>
      <c r="BC1730" s="24" t="str">
        <f>IF(AND($BB$1=5,AG1730=5,$BC$1=AH1730),'Data Entry'!F1735,"")</f>
        <v/>
      </c>
      <c r="BD1730" s="24" t="str">
        <f t="shared" si="482"/>
        <v/>
      </c>
      <c r="BE1730" s="24" t="str">
        <f>IF(AND($BB$1=5,AG1730=5,$BC$1=AH1730),'Data Entry'!G1735,"")</f>
        <v/>
      </c>
      <c r="BF1730" s="24" t="str">
        <f t="shared" si="483"/>
        <v/>
      </c>
      <c r="BG1730" s="24" t="str">
        <f t="shared" si="484"/>
        <v/>
      </c>
      <c r="BH1730" s="24" t="str">
        <f>IF(AND($BB$1=5,AG1730=5,$BC$1=AH1730),'Data Entry'!E1735,"")</f>
        <v/>
      </c>
      <c r="BI1730" s="24" t="str">
        <f>IF(AND($BB$1=5,AG1730=5,$BC$1=AH1730),'Data Entry'!H1735,"")</f>
        <v/>
      </c>
      <c r="BJ1730" s="24" t="str">
        <f>IF(AND($BB$1=5,AG1730=5,$BC$1=AH1730),'Data Entry'!I1735,"")</f>
        <v/>
      </c>
      <c r="BK1730" s="24" t="str">
        <f t="shared" si="485"/>
        <v/>
      </c>
      <c r="BL1730" s="24" t="str">
        <f t="shared" si="486"/>
        <v/>
      </c>
      <c r="BM1730" s="24" t="str">
        <f t="shared" si="487"/>
        <v/>
      </c>
      <c r="BN1730" s="24" t="str">
        <f t="shared" si="488"/>
        <v/>
      </c>
    </row>
    <row r="1731" spans="1:66">
      <c r="A1731" s="20"/>
      <c r="B1731" s="20"/>
      <c r="C1731" s="20"/>
      <c r="D1731" s="20"/>
      <c r="E1731" s="20"/>
      <c r="F1731" s="20"/>
      <c r="G1731" s="20"/>
      <c r="H1731" s="20"/>
      <c r="I1731" s="20"/>
      <c r="J1731" s="20"/>
      <c r="K1731" s="20"/>
      <c r="L1731" s="20"/>
      <c r="M1731" s="20"/>
      <c r="N1731" s="20"/>
      <c r="O1731" s="20"/>
      <c r="P1731" s="20"/>
      <c r="Q1731" s="20"/>
      <c r="R1731" s="20"/>
      <c r="S1731" s="20"/>
      <c r="T1731" s="20"/>
      <c r="U1731" s="20"/>
      <c r="V1731" s="20"/>
      <c r="W1731" s="20"/>
      <c r="X1731" s="20"/>
      <c r="Y1731" s="20"/>
      <c r="Z1731" s="20"/>
      <c r="AA1731" s="20"/>
      <c r="AB1731" s="20"/>
      <c r="AC1731" s="20"/>
      <c r="AD1731" s="20"/>
      <c r="AE1731" s="27"/>
      <c r="AF1731" t="str">
        <f>IF(AK1731="","",IF(AK1731&gt;0,COUNT($AG$2:AG1731),""))</f>
        <v/>
      </c>
      <c r="AG1731" s="24">
        <f t="shared" ref="AG1731:AG1794" si="489">IF(AND($AJ$1=5),$AJ$1,"")</f>
        <v>5</v>
      </c>
      <c r="AH1731" s="24">
        <f>IF(AND($AJ$1=5),'Data Entry'!C1736,"")</f>
        <v>0</v>
      </c>
      <c r="AI1731" s="24">
        <f>IF(AND($AJ$1=5),'Data Entry'!D1736,"")</f>
        <v>0</v>
      </c>
      <c r="AJ1731" s="24" t="str">
        <f t="shared" ref="AJ1731:AJ1794" si="490">IF(AND($AJ$1=5,$A1731=5),D1731,"")</f>
        <v/>
      </c>
      <c r="AK1731" s="24">
        <f>IF(AND($AJ$1=5),'Data Entry'!F1736,"")</f>
        <v>0</v>
      </c>
      <c r="AL1731" s="24" t="str">
        <f t="shared" ref="AL1731:AL1794" si="491">IF(AND($AJ$1=5,$A1731=5),F1731,"")</f>
        <v/>
      </c>
      <c r="AM1731" s="24">
        <f>IF(AND($AJ$1=5),'Data Entry'!G1736,"")</f>
        <v>0</v>
      </c>
      <c r="AN1731" s="24" t="str">
        <f t="shared" ref="AN1731:AN1794" si="492">IF(AND($AJ$1=5,$A1731=5),H1731,"")</f>
        <v/>
      </c>
      <c r="AO1731" s="24" t="str">
        <f t="shared" ref="AO1731:AO1794" si="493">IF(AND($AJ$1=5,$A1731=5),I1731,"")</f>
        <v/>
      </c>
      <c r="AP1731" s="24">
        <f>IF(AND($AJ$1=5),'Data Entry'!E1736,"")</f>
        <v>0</v>
      </c>
      <c r="AQ1731" s="24">
        <f>IF(AND($AJ$1=5),'Data Entry'!H1736,"")</f>
        <v>0</v>
      </c>
      <c r="AR1731" s="24">
        <f>IF(AND($AJ$1=5),'Data Entry'!I1736,"")</f>
        <v>0</v>
      </c>
      <c r="AS1731" s="24" t="str">
        <f t="shared" ref="AS1731:AS1794" si="494">IF(AND($AJ$1=5,$A1731=5),M1731,"")</f>
        <v/>
      </c>
      <c r="AT1731" s="24" t="str">
        <f t="shared" ref="AT1731:AT1794" si="495">IF(AND($AJ$1=5,$A1731=5),N1731,"")</f>
        <v/>
      </c>
      <c r="AU1731" s="24" t="str">
        <f t="shared" ref="AU1731:AU1794" si="496">IF(AND($AJ$1=5,$A1731=5),O1731,"")</f>
        <v/>
      </c>
      <c r="AV1731" s="24" t="str">
        <f t="shared" ref="AV1731:AV1794" si="497">IF(AND($AJ$1=5,$A1731=5),P1731,"")</f>
        <v/>
      </c>
      <c r="AX1731" t="str">
        <f>IF(BC1731="","",IF(BC1731&gt;0,COUNT($AY$2:AY1731),""))</f>
        <v/>
      </c>
      <c r="AY1731" s="24" t="str">
        <f t="shared" ref="AY1731:AY1794" si="498">IF(AND($BB$1=5,$BC$1=AH1731),$BB$1,"")</f>
        <v/>
      </c>
      <c r="AZ1731" s="24" t="str">
        <f>IF(AND($BB$1=5,$BC$1=AH1731),'Data Entry'!C1736,"")</f>
        <v/>
      </c>
      <c r="BA1731" s="24" t="str">
        <f>IF(AND($BB$1=5,AG1731=5,$BC$1=AH1731),'Data Entry'!D1736,"")</f>
        <v/>
      </c>
      <c r="BB1731" s="24" t="str">
        <f t="shared" ref="BB1731:BB1794" si="499">IF(AND($BB$1=5,$A1731=5,$BC$1=$B1731),D1731,"")</f>
        <v/>
      </c>
      <c r="BC1731" s="24" t="str">
        <f>IF(AND($BB$1=5,AG1731=5,$BC$1=AH1731),'Data Entry'!F1736,"")</f>
        <v/>
      </c>
      <c r="BD1731" s="24" t="str">
        <f t="shared" ref="BD1731:BD1794" si="500">IF(AND($BB$1=5,$A1731=5,$BC$1=$B1731),F1731,"")</f>
        <v/>
      </c>
      <c r="BE1731" s="24" t="str">
        <f>IF(AND($BB$1=5,AG1731=5,$BC$1=AH1731),'Data Entry'!G1736,"")</f>
        <v/>
      </c>
      <c r="BF1731" s="24" t="str">
        <f t="shared" ref="BF1731:BF1794" si="501">IF(AND($BB$1=5,$A1731=5,$BC$1=$B1731),H1731,"")</f>
        <v/>
      </c>
      <c r="BG1731" s="24" t="str">
        <f t="shared" ref="BG1731:BG1794" si="502">IF(AND($BB$1=5,$A1731=5,$BC$1=$B1731),I1731,"")</f>
        <v/>
      </c>
      <c r="BH1731" s="24" t="str">
        <f>IF(AND($BB$1=5,AG1731=5,$BC$1=AH1731),'Data Entry'!E1736,"")</f>
        <v/>
      </c>
      <c r="BI1731" s="24" t="str">
        <f>IF(AND($BB$1=5,AG1731=5,$BC$1=AH1731),'Data Entry'!H1736,"")</f>
        <v/>
      </c>
      <c r="BJ1731" s="24" t="str">
        <f>IF(AND($BB$1=5,AG1731=5,$BC$1=AH1731),'Data Entry'!I1736,"")</f>
        <v/>
      </c>
      <c r="BK1731" s="24" t="str">
        <f t="shared" ref="BK1731:BK1794" si="503">IF(AND($BB$1=5,$A1731=5,$BC$1=$B1731),M1731,"")</f>
        <v/>
      </c>
      <c r="BL1731" s="24" t="str">
        <f t="shared" ref="BL1731:BL1794" si="504">IF(AND($BB$1=5,$A1731=5,$BC$1=$B1731),N1731,"")</f>
        <v/>
      </c>
      <c r="BM1731" s="24" t="str">
        <f t="shared" ref="BM1731:BM1794" si="505">IF(AND($BB$1=5,$A1731=5,$BC$1=$B1731),O1731,"")</f>
        <v/>
      </c>
      <c r="BN1731" s="24" t="str">
        <f t="shared" ref="BN1731:BN1794" si="506">IF(AND($BB$1=5,$A1731=5,$BC$1=$B1731),P1731,"")</f>
        <v/>
      </c>
    </row>
    <row r="1732" spans="1:66">
      <c r="A1732" s="20"/>
      <c r="B1732" s="20"/>
      <c r="C1732" s="20"/>
      <c r="D1732" s="20"/>
      <c r="E1732" s="20"/>
      <c r="F1732" s="20"/>
      <c r="G1732" s="20"/>
      <c r="H1732" s="20"/>
      <c r="I1732" s="20"/>
      <c r="J1732" s="20"/>
      <c r="K1732" s="20"/>
      <c r="L1732" s="20"/>
      <c r="M1732" s="20"/>
      <c r="N1732" s="20"/>
      <c r="O1732" s="20"/>
      <c r="P1732" s="20"/>
      <c r="Q1732" s="20"/>
      <c r="R1732" s="20"/>
      <c r="S1732" s="20"/>
      <c r="T1732" s="20"/>
      <c r="U1732" s="20"/>
      <c r="V1732" s="20"/>
      <c r="W1732" s="20"/>
      <c r="X1732" s="20"/>
      <c r="Y1732" s="20"/>
      <c r="Z1732" s="20"/>
      <c r="AA1732" s="20"/>
      <c r="AB1732" s="20"/>
      <c r="AC1732" s="20"/>
      <c r="AD1732" s="20"/>
      <c r="AE1732" s="27"/>
      <c r="AF1732" t="str">
        <f>IF(AK1732="","",IF(AK1732&gt;0,COUNT($AG$2:AG1732),""))</f>
        <v/>
      </c>
      <c r="AG1732" s="24">
        <f t="shared" si="489"/>
        <v>5</v>
      </c>
      <c r="AH1732" s="24">
        <f>IF(AND($AJ$1=5),'Data Entry'!C1737,"")</f>
        <v>0</v>
      </c>
      <c r="AI1732" s="24">
        <f>IF(AND($AJ$1=5),'Data Entry'!D1737,"")</f>
        <v>0</v>
      </c>
      <c r="AJ1732" s="24" t="str">
        <f t="shared" si="490"/>
        <v/>
      </c>
      <c r="AK1732" s="24">
        <f>IF(AND($AJ$1=5),'Data Entry'!F1737,"")</f>
        <v>0</v>
      </c>
      <c r="AL1732" s="24" t="str">
        <f t="shared" si="491"/>
        <v/>
      </c>
      <c r="AM1732" s="24">
        <f>IF(AND($AJ$1=5),'Data Entry'!G1737,"")</f>
        <v>0</v>
      </c>
      <c r="AN1732" s="24" t="str">
        <f t="shared" si="492"/>
        <v/>
      </c>
      <c r="AO1732" s="24" t="str">
        <f t="shared" si="493"/>
        <v/>
      </c>
      <c r="AP1732" s="24">
        <f>IF(AND($AJ$1=5),'Data Entry'!E1737,"")</f>
        <v>0</v>
      </c>
      <c r="AQ1732" s="24">
        <f>IF(AND($AJ$1=5),'Data Entry'!H1737,"")</f>
        <v>0</v>
      </c>
      <c r="AR1732" s="24">
        <f>IF(AND($AJ$1=5),'Data Entry'!I1737,"")</f>
        <v>0</v>
      </c>
      <c r="AS1732" s="24" t="str">
        <f t="shared" si="494"/>
        <v/>
      </c>
      <c r="AT1732" s="24" t="str">
        <f t="shared" si="495"/>
        <v/>
      </c>
      <c r="AU1732" s="24" t="str">
        <f t="shared" si="496"/>
        <v/>
      </c>
      <c r="AV1732" s="24" t="str">
        <f t="shared" si="497"/>
        <v/>
      </c>
      <c r="AX1732" t="str">
        <f>IF(BC1732="","",IF(BC1732&gt;0,COUNT($AY$2:AY1732),""))</f>
        <v/>
      </c>
      <c r="AY1732" s="24" t="str">
        <f t="shared" si="498"/>
        <v/>
      </c>
      <c r="AZ1732" s="24" t="str">
        <f>IF(AND($BB$1=5,$BC$1=AH1732),'Data Entry'!C1737,"")</f>
        <v/>
      </c>
      <c r="BA1732" s="24" t="str">
        <f>IF(AND($BB$1=5,AG1732=5,$BC$1=AH1732),'Data Entry'!D1737,"")</f>
        <v/>
      </c>
      <c r="BB1732" s="24" t="str">
        <f t="shared" si="499"/>
        <v/>
      </c>
      <c r="BC1732" s="24" t="str">
        <f>IF(AND($BB$1=5,AG1732=5,$BC$1=AH1732),'Data Entry'!F1737,"")</f>
        <v/>
      </c>
      <c r="BD1732" s="24" t="str">
        <f t="shared" si="500"/>
        <v/>
      </c>
      <c r="BE1732" s="24" t="str">
        <f>IF(AND($BB$1=5,AG1732=5,$BC$1=AH1732),'Data Entry'!G1737,"")</f>
        <v/>
      </c>
      <c r="BF1732" s="24" t="str">
        <f t="shared" si="501"/>
        <v/>
      </c>
      <c r="BG1732" s="24" t="str">
        <f t="shared" si="502"/>
        <v/>
      </c>
      <c r="BH1732" s="24" t="str">
        <f>IF(AND($BB$1=5,AG1732=5,$BC$1=AH1732),'Data Entry'!E1737,"")</f>
        <v/>
      </c>
      <c r="BI1732" s="24" t="str">
        <f>IF(AND($BB$1=5,AG1732=5,$BC$1=AH1732),'Data Entry'!H1737,"")</f>
        <v/>
      </c>
      <c r="BJ1732" s="24" t="str">
        <f>IF(AND($BB$1=5,AG1732=5,$BC$1=AH1732),'Data Entry'!I1737,"")</f>
        <v/>
      </c>
      <c r="BK1732" s="24" t="str">
        <f t="shared" si="503"/>
        <v/>
      </c>
      <c r="BL1732" s="24" t="str">
        <f t="shared" si="504"/>
        <v/>
      </c>
      <c r="BM1732" s="24" t="str">
        <f t="shared" si="505"/>
        <v/>
      </c>
      <c r="BN1732" s="24" t="str">
        <f t="shared" si="506"/>
        <v/>
      </c>
    </row>
    <row r="1733" spans="1:66">
      <c r="A1733" s="20"/>
      <c r="B1733" s="20"/>
      <c r="C1733" s="20"/>
      <c r="D1733" s="20"/>
      <c r="E1733" s="20"/>
      <c r="F1733" s="20"/>
      <c r="G1733" s="20"/>
      <c r="H1733" s="20"/>
      <c r="I1733" s="20"/>
      <c r="J1733" s="20"/>
      <c r="K1733" s="20"/>
      <c r="L1733" s="20"/>
      <c r="M1733" s="20"/>
      <c r="N1733" s="20"/>
      <c r="O1733" s="20"/>
      <c r="P1733" s="20"/>
      <c r="Q1733" s="20"/>
      <c r="R1733" s="20"/>
      <c r="S1733" s="20"/>
      <c r="T1733" s="20"/>
      <c r="U1733" s="20"/>
      <c r="V1733" s="20"/>
      <c r="W1733" s="20"/>
      <c r="X1733" s="20"/>
      <c r="Y1733" s="20"/>
      <c r="Z1733" s="20"/>
      <c r="AA1733" s="20"/>
      <c r="AB1733" s="20"/>
      <c r="AC1733" s="20"/>
      <c r="AD1733" s="20"/>
      <c r="AE1733" s="27"/>
      <c r="AF1733" t="str">
        <f>IF(AK1733="","",IF(AK1733&gt;0,COUNT($AG$2:AG1733),""))</f>
        <v/>
      </c>
      <c r="AG1733" s="24">
        <f t="shared" si="489"/>
        <v>5</v>
      </c>
      <c r="AH1733" s="24">
        <f>IF(AND($AJ$1=5),'Data Entry'!C1738,"")</f>
        <v>0</v>
      </c>
      <c r="AI1733" s="24">
        <f>IF(AND($AJ$1=5),'Data Entry'!D1738,"")</f>
        <v>0</v>
      </c>
      <c r="AJ1733" s="24" t="str">
        <f t="shared" si="490"/>
        <v/>
      </c>
      <c r="AK1733" s="24">
        <f>IF(AND($AJ$1=5),'Data Entry'!F1738,"")</f>
        <v>0</v>
      </c>
      <c r="AL1733" s="24" t="str">
        <f t="shared" si="491"/>
        <v/>
      </c>
      <c r="AM1733" s="24">
        <f>IF(AND($AJ$1=5),'Data Entry'!G1738,"")</f>
        <v>0</v>
      </c>
      <c r="AN1733" s="24" t="str">
        <f t="shared" si="492"/>
        <v/>
      </c>
      <c r="AO1733" s="24" t="str">
        <f t="shared" si="493"/>
        <v/>
      </c>
      <c r="AP1733" s="24">
        <f>IF(AND($AJ$1=5),'Data Entry'!E1738,"")</f>
        <v>0</v>
      </c>
      <c r="AQ1733" s="24">
        <f>IF(AND($AJ$1=5),'Data Entry'!H1738,"")</f>
        <v>0</v>
      </c>
      <c r="AR1733" s="24">
        <f>IF(AND($AJ$1=5),'Data Entry'!I1738,"")</f>
        <v>0</v>
      </c>
      <c r="AS1733" s="24" t="str">
        <f t="shared" si="494"/>
        <v/>
      </c>
      <c r="AT1733" s="24" t="str">
        <f t="shared" si="495"/>
        <v/>
      </c>
      <c r="AU1733" s="24" t="str">
        <f t="shared" si="496"/>
        <v/>
      </c>
      <c r="AV1733" s="24" t="str">
        <f t="shared" si="497"/>
        <v/>
      </c>
      <c r="AX1733" t="str">
        <f>IF(BC1733="","",IF(BC1733&gt;0,COUNT($AY$2:AY1733),""))</f>
        <v/>
      </c>
      <c r="AY1733" s="24" t="str">
        <f t="shared" si="498"/>
        <v/>
      </c>
      <c r="AZ1733" s="24" t="str">
        <f>IF(AND($BB$1=5,$BC$1=AH1733),'Data Entry'!C1738,"")</f>
        <v/>
      </c>
      <c r="BA1733" s="24" t="str">
        <f>IF(AND($BB$1=5,AG1733=5,$BC$1=AH1733),'Data Entry'!D1738,"")</f>
        <v/>
      </c>
      <c r="BB1733" s="24" t="str">
        <f t="shared" si="499"/>
        <v/>
      </c>
      <c r="BC1733" s="24" t="str">
        <f>IF(AND($BB$1=5,AG1733=5,$BC$1=AH1733),'Data Entry'!F1738,"")</f>
        <v/>
      </c>
      <c r="BD1733" s="24" t="str">
        <f t="shared" si="500"/>
        <v/>
      </c>
      <c r="BE1733" s="24" t="str">
        <f>IF(AND($BB$1=5,AG1733=5,$BC$1=AH1733),'Data Entry'!G1738,"")</f>
        <v/>
      </c>
      <c r="BF1733" s="24" t="str">
        <f t="shared" si="501"/>
        <v/>
      </c>
      <c r="BG1733" s="24" t="str">
        <f t="shared" si="502"/>
        <v/>
      </c>
      <c r="BH1733" s="24" t="str">
        <f>IF(AND($BB$1=5,AG1733=5,$BC$1=AH1733),'Data Entry'!E1738,"")</f>
        <v/>
      </c>
      <c r="BI1733" s="24" t="str">
        <f>IF(AND($BB$1=5,AG1733=5,$BC$1=AH1733),'Data Entry'!H1738,"")</f>
        <v/>
      </c>
      <c r="BJ1733" s="24" t="str">
        <f>IF(AND($BB$1=5,AG1733=5,$BC$1=AH1733),'Data Entry'!I1738,"")</f>
        <v/>
      </c>
      <c r="BK1733" s="24" t="str">
        <f t="shared" si="503"/>
        <v/>
      </c>
      <c r="BL1733" s="24" t="str">
        <f t="shared" si="504"/>
        <v/>
      </c>
      <c r="BM1733" s="24" t="str">
        <f t="shared" si="505"/>
        <v/>
      </c>
      <c r="BN1733" s="24" t="str">
        <f t="shared" si="506"/>
        <v/>
      </c>
    </row>
    <row r="1734" spans="1:66">
      <c r="A1734" s="20"/>
      <c r="B1734" s="20"/>
      <c r="C1734" s="20"/>
      <c r="D1734" s="20"/>
      <c r="E1734" s="20"/>
      <c r="F1734" s="20"/>
      <c r="G1734" s="20"/>
      <c r="H1734" s="20"/>
      <c r="I1734" s="20"/>
      <c r="J1734" s="20"/>
      <c r="K1734" s="20"/>
      <c r="L1734" s="20"/>
      <c r="M1734" s="20"/>
      <c r="N1734" s="20"/>
      <c r="O1734" s="20"/>
      <c r="P1734" s="20"/>
      <c r="Q1734" s="20"/>
      <c r="R1734" s="20"/>
      <c r="S1734" s="20"/>
      <c r="T1734" s="20"/>
      <c r="U1734" s="20"/>
      <c r="V1734" s="20"/>
      <c r="W1734" s="20"/>
      <c r="X1734" s="20"/>
      <c r="Y1734" s="20"/>
      <c r="Z1734" s="20"/>
      <c r="AA1734" s="20"/>
      <c r="AB1734" s="20"/>
      <c r="AC1734" s="20"/>
      <c r="AD1734" s="20"/>
      <c r="AE1734" s="27"/>
      <c r="AF1734" t="str">
        <f>IF(AK1734="","",IF(AK1734&gt;0,COUNT($AG$2:AG1734),""))</f>
        <v/>
      </c>
      <c r="AG1734" s="24">
        <f t="shared" si="489"/>
        <v>5</v>
      </c>
      <c r="AH1734" s="24">
        <f>IF(AND($AJ$1=5),'Data Entry'!C1739,"")</f>
        <v>0</v>
      </c>
      <c r="AI1734" s="24">
        <f>IF(AND($AJ$1=5),'Data Entry'!D1739,"")</f>
        <v>0</v>
      </c>
      <c r="AJ1734" s="24" t="str">
        <f t="shared" si="490"/>
        <v/>
      </c>
      <c r="AK1734" s="24">
        <f>IF(AND($AJ$1=5),'Data Entry'!F1739,"")</f>
        <v>0</v>
      </c>
      <c r="AL1734" s="24" t="str">
        <f t="shared" si="491"/>
        <v/>
      </c>
      <c r="AM1734" s="24">
        <f>IF(AND($AJ$1=5),'Data Entry'!G1739,"")</f>
        <v>0</v>
      </c>
      <c r="AN1734" s="24" t="str">
        <f t="shared" si="492"/>
        <v/>
      </c>
      <c r="AO1734" s="24" t="str">
        <f t="shared" si="493"/>
        <v/>
      </c>
      <c r="AP1734" s="24">
        <f>IF(AND($AJ$1=5),'Data Entry'!E1739,"")</f>
        <v>0</v>
      </c>
      <c r="AQ1734" s="24">
        <f>IF(AND($AJ$1=5),'Data Entry'!H1739,"")</f>
        <v>0</v>
      </c>
      <c r="AR1734" s="24">
        <f>IF(AND($AJ$1=5),'Data Entry'!I1739,"")</f>
        <v>0</v>
      </c>
      <c r="AS1734" s="24" t="str">
        <f t="shared" si="494"/>
        <v/>
      </c>
      <c r="AT1734" s="24" t="str">
        <f t="shared" si="495"/>
        <v/>
      </c>
      <c r="AU1734" s="24" t="str">
        <f t="shared" si="496"/>
        <v/>
      </c>
      <c r="AV1734" s="24" t="str">
        <f t="shared" si="497"/>
        <v/>
      </c>
      <c r="AX1734" t="str">
        <f>IF(BC1734="","",IF(BC1734&gt;0,COUNT($AY$2:AY1734),""))</f>
        <v/>
      </c>
      <c r="AY1734" s="24" t="str">
        <f t="shared" si="498"/>
        <v/>
      </c>
      <c r="AZ1734" s="24" t="str">
        <f>IF(AND($BB$1=5,$BC$1=AH1734),'Data Entry'!C1739,"")</f>
        <v/>
      </c>
      <c r="BA1734" s="24" t="str">
        <f>IF(AND($BB$1=5,AG1734=5,$BC$1=AH1734),'Data Entry'!D1739,"")</f>
        <v/>
      </c>
      <c r="BB1734" s="24" t="str">
        <f t="shared" si="499"/>
        <v/>
      </c>
      <c r="BC1734" s="24" t="str">
        <f>IF(AND($BB$1=5,AG1734=5,$BC$1=AH1734),'Data Entry'!F1739,"")</f>
        <v/>
      </c>
      <c r="BD1734" s="24" t="str">
        <f t="shared" si="500"/>
        <v/>
      </c>
      <c r="BE1734" s="24" t="str">
        <f>IF(AND($BB$1=5,AG1734=5,$BC$1=AH1734),'Data Entry'!G1739,"")</f>
        <v/>
      </c>
      <c r="BF1734" s="24" t="str">
        <f t="shared" si="501"/>
        <v/>
      </c>
      <c r="BG1734" s="24" t="str">
        <f t="shared" si="502"/>
        <v/>
      </c>
      <c r="BH1734" s="24" t="str">
        <f>IF(AND($BB$1=5,AG1734=5,$BC$1=AH1734),'Data Entry'!E1739,"")</f>
        <v/>
      </c>
      <c r="BI1734" s="24" t="str">
        <f>IF(AND($BB$1=5,AG1734=5,$BC$1=AH1734),'Data Entry'!H1739,"")</f>
        <v/>
      </c>
      <c r="BJ1734" s="24" t="str">
        <f>IF(AND($BB$1=5,AG1734=5,$BC$1=AH1734),'Data Entry'!I1739,"")</f>
        <v/>
      </c>
      <c r="BK1734" s="24" t="str">
        <f t="shared" si="503"/>
        <v/>
      </c>
      <c r="BL1734" s="24" t="str">
        <f t="shared" si="504"/>
        <v/>
      </c>
      <c r="BM1734" s="24" t="str">
        <f t="shared" si="505"/>
        <v/>
      </c>
      <c r="BN1734" s="24" t="str">
        <f t="shared" si="506"/>
        <v/>
      </c>
    </row>
    <row r="1735" spans="1:66">
      <c r="A1735" s="20"/>
      <c r="B1735" s="20"/>
      <c r="C1735" s="20"/>
      <c r="D1735" s="20"/>
      <c r="E1735" s="20"/>
      <c r="F1735" s="20"/>
      <c r="G1735" s="20"/>
      <c r="H1735" s="20"/>
      <c r="I1735" s="20"/>
      <c r="J1735" s="20"/>
      <c r="K1735" s="20"/>
      <c r="L1735" s="20"/>
      <c r="M1735" s="20"/>
      <c r="N1735" s="20"/>
      <c r="O1735" s="20"/>
      <c r="P1735" s="20"/>
      <c r="Q1735" s="20"/>
      <c r="R1735" s="20"/>
      <c r="S1735" s="20"/>
      <c r="T1735" s="20"/>
      <c r="U1735" s="20"/>
      <c r="V1735" s="20"/>
      <c r="W1735" s="20"/>
      <c r="X1735" s="20"/>
      <c r="Y1735" s="20"/>
      <c r="Z1735" s="20"/>
      <c r="AA1735" s="20"/>
      <c r="AB1735" s="20"/>
      <c r="AC1735" s="20"/>
      <c r="AD1735" s="20"/>
      <c r="AE1735" s="27"/>
      <c r="AF1735" t="str">
        <f>IF(AK1735="","",IF(AK1735&gt;0,COUNT($AG$2:AG1735),""))</f>
        <v/>
      </c>
      <c r="AG1735" s="24">
        <f t="shared" si="489"/>
        <v>5</v>
      </c>
      <c r="AH1735" s="24">
        <f>IF(AND($AJ$1=5),'Data Entry'!C1740,"")</f>
        <v>0</v>
      </c>
      <c r="AI1735" s="24">
        <f>IF(AND($AJ$1=5),'Data Entry'!D1740,"")</f>
        <v>0</v>
      </c>
      <c r="AJ1735" s="24" t="str">
        <f t="shared" si="490"/>
        <v/>
      </c>
      <c r="AK1735" s="24">
        <f>IF(AND($AJ$1=5),'Data Entry'!F1740,"")</f>
        <v>0</v>
      </c>
      <c r="AL1735" s="24" t="str">
        <f t="shared" si="491"/>
        <v/>
      </c>
      <c r="AM1735" s="24">
        <f>IF(AND($AJ$1=5),'Data Entry'!G1740,"")</f>
        <v>0</v>
      </c>
      <c r="AN1735" s="24" t="str">
        <f t="shared" si="492"/>
        <v/>
      </c>
      <c r="AO1735" s="24" t="str">
        <f t="shared" si="493"/>
        <v/>
      </c>
      <c r="AP1735" s="24">
        <f>IF(AND($AJ$1=5),'Data Entry'!E1740,"")</f>
        <v>0</v>
      </c>
      <c r="AQ1735" s="24">
        <f>IF(AND($AJ$1=5),'Data Entry'!H1740,"")</f>
        <v>0</v>
      </c>
      <c r="AR1735" s="24">
        <f>IF(AND($AJ$1=5),'Data Entry'!I1740,"")</f>
        <v>0</v>
      </c>
      <c r="AS1735" s="24" t="str">
        <f t="shared" si="494"/>
        <v/>
      </c>
      <c r="AT1735" s="24" t="str">
        <f t="shared" si="495"/>
        <v/>
      </c>
      <c r="AU1735" s="24" t="str">
        <f t="shared" si="496"/>
        <v/>
      </c>
      <c r="AV1735" s="24" t="str">
        <f t="shared" si="497"/>
        <v/>
      </c>
      <c r="AX1735" t="str">
        <f>IF(BC1735="","",IF(BC1735&gt;0,COUNT($AY$2:AY1735),""))</f>
        <v/>
      </c>
      <c r="AY1735" s="24" t="str">
        <f t="shared" si="498"/>
        <v/>
      </c>
      <c r="AZ1735" s="24" t="str">
        <f>IF(AND($BB$1=5,$BC$1=AH1735),'Data Entry'!C1740,"")</f>
        <v/>
      </c>
      <c r="BA1735" s="24" t="str">
        <f>IF(AND($BB$1=5,AG1735=5,$BC$1=AH1735),'Data Entry'!D1740,"")</f>
        <v/>
      </c>
      <c r="BB1735" s="24" t="str">
        <f t="shared" si="499"/>
        <v/>
      </c>
      <c r="BC1735" s="24" t="str">
        <f>IF(AND($BB$1=5,AG1735=5,$BC$1=AH1735),'Data Entry'!F1740,"")</f>
        <v/>
      </c>
      <c r="BD1735" s="24" t="str">
        <f t="shared" si="500"/>
        <v/>
      </c>
      <c r="BE1735" s="24" t="str">
        <f>IF(AND($BB$1=5,AG1735=5,$BC$1=AH1735),'Data Entry'!G1740,"")</f>
        <v/>
      </c>
      <c r="BF1735" s="24" t="str">
        <f t="shared" si="501"/>
        <v/>
      </c>
      <c r="BG1735" s="24" t="str">
        <f t="shared" si="502"/>
        <v/>
      </c>
      <c r="BH1735" s="24" t="str">
        <f>IF(AND($BB$1=5,AG1735=5,$BC$1=AH1735),'Data Entry'!E1740,"")</f>
        <v/>
      </c>
      <c r="BI1735" s="24" t="str">
        <f>IF(AND($BB$1=5,AG1735=5,$BC$1=AH1735),'Data Entry'!H1740,"")</f>
        <v/>
      </c>
      <c r="BJ1735" s="24" t="str">
        <f>IF(AND($BB$1=5,AG1735=5,$BC$1=AH1735),'Data Entry'!I1740,"")</f>
        <v/>
      </c>
      <c r="BK1735" s="24" t="str">
        <f t="shared" si="503"/>
        <v/>
      </c>
      <c r="BL1735" s="24" t="str">
        <f t="shared" si="504"/>
        <v/>
      </c>
      <c r="BM1735" s="24" t="str">
        <f t="shared" si="505"/>
        <v/>
      </c>
      <c r="BN1735" s="24" t="str">
        <f t="shared" si="506"/>
        <v/>
      </c>
    </row>
    <row r="1736" spans="1:66">
      <c r="A1736" s="20"/>
      <c r="B1736" s="20"/>
      <c r="C1736" s="20"/>
      <c r="D1736" s="20"/>
      <c r="E1736" s="20"/>
      <c r="F1736" s="20"/>
      <c r="G1736" s="20"/>
      <c r="H1736" s="20"/>
      <c r="I1736" s="20"/>
      <c r="J1736" s="20"/>
      <c r="K1736" s="20"/>
      <c r="L1736" s="20"/>
      <c r="M1736" s="20"/>
      <c r="N1736" s="20"/>
      <c r="O1736" s="20"/>
      <c r="P1736" s="20"/>
      <c r="Q1736" s="20"/>
      <c r="R1736" s="20"/>
      <c r="S1736" s="20"/>
      <c r="T1736" s="20"/>
      <c r="U1736" s="20"/>
      <c r="V1736" s="20"/>
      <c r="W1736" s="20"/>
      <c r="X1736" s="20"/>
      <c r="Y1736" s="20"/>
      <c r="Z1736" s="20"/>
      <c r="AA1736" s="20"/>
      <c r="AB1736" s="20"/>
      <c r="AC1736" s="20"/>
      <c r="AD1736" s="20"/>
      <c r="AE1736" s="27"/>
      <c r="AF1736" t="str">
        <f>IF(AK1736="","",IF(AK1736&gt;0,COUNT($AG$2:AG1736),""))</f>
        <v/>
      </c>
      <c r="AG1736" s="24">
        <f t="shared" si="489"/>
        <v>5</v>
      </c>
      <c r="AH1736" s="24">
        <f>IF(AND($AJ$1=5),'Data Entry'!C1741,"")</f>
        <v>0</v>
      </c>
      <c r="AI1736" s="24">
        <f>IF(AND($AJ$1=5),'Data Entry'!D1741,"")</f>
        <v>0</v>
      </c>
      <c r="AJ1736" s="24" t="str">
        <f t="shared" si="490"/>
        <v/>
      </c>
      <c r="AK1736" s="24">
        <f>IF(AND($AJ$1=5),'Data Entry'!F1741,"")</f>
        <v>0</v>
      </c>
      <c r="AL1736" s="24" t="str">
        <f t="shared" si="491"/>
        <v/>
      </c>
      <c r="AM1736" s="24">
        <f>IF(AND($AJ$1=5),'Data Entry'!G1741,"")</f>
        <v>0</v>
      </c>
      <c r="AN1736" s="24" t="str">
        <f t="shared" si="492"/>
        <v/>
      </c>
      <c r="AO1736" s="24" t="str">
        <f t="shared" si="493"/>
        <v/>
      </c>
      <c r="AP1736" s="24">
        <f>IF(AND($AJ$1=5),'Data Entry'!E1741,"")</f>
        <v>0</v>
      </c>
      <c r="AQ1736" s="24">
        <f>IF(AND($AJ$1=5),'Data Entry'!H1741,"")</f>
        <v>0</v>
      </c>
      <c r="AR1736" s="24">
        <f>IF(AND($AJ$1=5),'Data Entry'!I1741,"")</f>
        <v>0</v>
      </c>
      <c r="AS1736" s="24" t="str">
        <f t="shared" si="494"/>
        <v/>
      </c>
      <c r="AT1736" s="24" t="str">
        <f t="shared" si="495"/>
        <v/>
      </c>
      <c r="AU1736" s="24" t="str">
        <f t="shared" si="496"/>
        <v/>
      </c>
      <c r="AV1736" s="24" t="str">
        <f t="shared" si="497"/>
        <v/>
      </c>
      <c r="AX1736" t="str">
        <f>IF(BC1736="","",IF(BC1736&gt;0,COUNT($AY$2:AY1736),""))</f>
        <v/>
      </c>
      <c r="AY1736" s="24" t="str">
        <f t="shared" si="498"/>
        <v/>
      </c>
      <c r="AZ1736" s="24" t="str">
        <f>IF(AND($BB$1=5,$BC$1=AH1736),'Data Entry'!C1741,"")</f>
        <v/>
      </c>
      <c r="BA1736" s="24" t="str">
        <f>IF(AND($BB$1=5,AG1736=5,$BC$1=AH1736),'Data Entry'!D1741,"")</f>
        <v/>
      </c>
      <c r="BB1736" s="24" t="str">
        <f t="shared" si="499"/>
        <v/>
      </c>
      <c r="BC1736" s="24" t="str">
        <f>IF(AND($BB$1=5,AG1736=5,$BC$1=AH1736),'Data Entry'!F1741,"")</f>
        <v/>
      </c>
      <c r="BD1736" s="24" t="str">
        <f t="shared" si="500"/>
        <v/>
      </c>
      <c r="BE1736" s="24" t="str">
        <f>IF(AND($BB$1=5,AG1736=5,$BC$1=AH1736),'Data Entry'!G1741,"")</f>
        <v/>
      </c>
      <c r="BF1736" s="24" t="str">
        <f t="shared" si="501"/>
        <v/>
      </c>
      <c r="BG1736" s="24" t="str">
        <f t="shared" si="502"/>
        <v/>
      </c>
      <c r="BH1736" s="24" t="str">
        <f>IF(AND($BB$1=5,AG1736=5,$BC$1=AH1736),'Data Entry'!E1741,"")</f>
        <v/>
      </c>
      <c r="BI1736" s="24" t="str">
        <f>IF(AND($BB$1=5,AG1736=5,$BC$1=AH1736),'Data Entry'!H1741,"")</f>
        <v/>
      </c>
      <c r="BJ1736" s="24" t="str">
        <f>IF(AND($BB$1=5,AG1736=5,$BC$1=AH1736),'Data Entry'!I1741,"")</f>
        <v/>
      </c>
      <c r="BK1736" s="24" t="str">
        <f t="shared" si="503"/>
        <v/>
      </c>
      <c r="BL1736" s="24" t="str">
        <f t="shared" si="504"/>
        <v/>
      </c>
      <c r="BM1736" s="24" t="str">
        <f t="shared" si="505"/>
        <v/>
      </c>
      <c r="BN1736" s="24" t="str">
        <f t="shared" si="506"/>
        <v/>
      </c>
    </row>
    <row r="1737" spans="1:66">
      <c r="A1737" s="20"/>
      <c r="B1737" s="20"/>
      <c r="C1737" s="20"/>
      <c r="D1737" s="20"/>
      <c r="E1737" s="20"/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  <c r="P1737" s="20"/>
      <c r="Q1737" s="20"/>
      <c r="R1737" s="20"/>
      <c r="S1737" s="20"/>
      <c r="T1737" s="20"/>
      <c r="U1737" s="20"/>
      <c r="V1737" s="20"/>
      <c r="W1737" s="20"/>
      <c r="X1737" s="20"/>
      <c r="Y1737" s="20"/>
      <c r="Z1737" s="20"/>
      <c r="AA1737" s="20"/>
      <c r="AB1737" s="20"/>
      <c r="AC1737" s="20"/>
      <c r="AD1737" s="20"/>
      <c r="AE1737" s="27"/>
      <c r="AF1737" t="str">
        <f>IF(AK1737="","",IF(AK1737&gt;0,COUNT($AG$2:AG1737),""))</f>
        <v/>
      </c>
      <c r="AG1737" s="24">
        <f t="shared" si="489"/>
        <v>5</v>
      </c>
      <c r="AH1737" s="24">
        <f>IF(AND($AJ$1=5),'Data Entry'!C1742,"")</f>
        <v>0</v>
      </c>
      <c r="AI1737" s="24">
        <f>IF(AND($AJ$1=5),'Data Entry'!D1742,"")</f>
        <v>0</v>
      </c>
      <c r="AJ1737" s="24" t="str">
        <f t="shared" si="490"/>
        <v/>
      </c>
      <c r="AK1737" s="24">
        <f>IF(AND($AJ$1=5),'Data Entry'!F1742,"")</f>
        <v>0</v>
      </c>
      <c r="AL1737" s="24" t="str">
        <f t="shared" si="491"/>
        <v/>
      </c>
      <c r="AM1737" s="24">
        <f>IF(AND($AJ$1=5),'Data Entry'!G1742,"")</f>
        <v>0</v>
      </c>
      <c r="AN1737" s="24" t="str">
        <f t="shared" si="492"/>
        <v/>
      </c>
      <c r="AO1737" s="24" t="str">
        <f t="shared" si="493"/>
        <v/>
      </c>
      <c r="AP1737" s="24">
        <f>IF(AND($AJ$1=5),'Data Entry'!E1742,"")</f>
        <v>0</v>
      </c>
      <c r="AQ1737" s="24">
        <f>IF(AND($AJ$1=5),'Data Entry'!H1742,"")</f>
        <v>0</v>
      </c>
      <c r="AR1737" s="24">
        <f>IF(AND($AJ$1=5),'Data Entry'!I1742,"")</f>
        <v>0</v>
      </c>
      <c r="AS1737" s="24" t="str">
        <f t="shared" si="494"/>
        <v/>
      </c>
      <c r="AT1737" s="24" t="str">
        <f t="shared" si="495"/>
        <v/>
      </c>
      <c r="AU1737" s="24" t="str">
        <f t="shared" si="496"/>
        <v/>
      </c>
      <c r="AV1737" s="24" t="str">
        <f t="shared" si="497"/>
        <v/>
      </c>
      <c r="AX1737" t="str">
        <f>IF(BC1737="","",IF(BC1737&gt;0,COUNT($AY$2:AY1737),""))</f>
        <v/>
      </c>
      <c r="AY1737" s="24" t="str">
        <f t="shared" si="498"/>
        <v/>
      </c>
      <c r="AZ1737" s="24" t="str">
        <f>IF(AND($BB$1=5,$BC$1=AH1737),'Data Entry'!C1742,"")</f>
        <v/>
      </c>
      <c r="BA1737" s="24" t="str">
        <f>IF(AND($BB$1=5,AG1737=5,$BC$1=AH1737),'Data Entry'!D1742,"")</f>
        <v/>
      </c>
      <c r="BB1737" s="24" t="str">
        <f t="shared" si="499"/>
        <v/>
      </c>
      <c r="BC1737" s="24" t="str">
        <f>IF(AND($BB$1=5,AG1737=5,$BC$1=AH1737),'Data Entry'!F1742,"")</f>
        <v/>
      </c>
      <c r="BD1737" s="24" t="str">
        <f t="shared" si="500"/>
        <v/>
      </c>
      <c r="BE1737" s="24" t="str">
        <f>IF(AND($BB$1=5,AG1737=5,$BC$1=AH1737),'Data Entry'!G1742,"")</f>
        <v/>
      </c>
      <c r="BF1737" s="24" t="str">
        <f t="shared" si="501"/>
        <v/>
      </c>
      <c r="BG1737" s="24" t="str">
        <f t="shared" si="502"/>
        <v/>
      </c>
      <c r="BH1737" s="24" t="str">
        <f>IF(AND($BB$1=5,AG1737=5,$BC$1=AH1737),'Data Entry'!E1742,"")</f>
        <v/>
      </c>
      <c r="BI1737" s="24" t="str">
        <f>IF(AND($BB$1=5,AG1737=5,$BC$1=AH1737),'Data Entry'!H1742,"")</f>
        <v/>
      </c>
      <c r="BJ1737" s="24" t="str">
        <f>IF(AND($BB$1=5,AG1737=5,$BC$1=AH1737),'Data Entry'!I1742,"")</f>
        <v/>
      </c>
      <c r="BK1737" s="24" t="str">
        <f t="shared" si="503"/>
        <v/>
      </c>
      <c r="BL1737" s="24" t="str">
        <f t="shared" si="504"/>
        <v/>
      </c>
      <c r="BM1737" s="24" t="str">
        <f t="shared" si="505"/>
        <v/>
      </c>
      <c r="BN1737" s="24" t="str">
        <f t="shared" si="506"/>
        <v/>
      </c>
    </row>
    <row r="1738" spans="1:66">
      <c r="A1738" s="20"/>
      <c r="B1738" s="20"/>
      <c r="C1738" s="20"/>
      <c r="D1738" s="20"/>
      <c r="E1738" s="20"/>
      <c r="F1738" s="20"/>
      <c r="G1738" s="20"/>
      <c r="H1738" s="20"/>
      <c r="I1738" s="20"/>
      <c r="J1738" s="20"/>
      <c r="K1738" s="20"/>
      <c r="L1738" s="20"/>
      <c r="M1738" s="20"/>
      <c r="N1738" s="20"/>
      <c r="O1738" s="20"/>
      <c r="P1738" s="20"/>
      <c r="Q1738" s="20"/>
      <c r="R1738" s="20"/>
      <c r="S1738" s="20"/>
      <c r="T1738" s="20"/>
      <c r="U1738" s="20"/>
      <c r="V1738" s="20"/>
      <c r="W1738" s="20"/>
      <c r="X1738" s="20"/>
      <c r="Y1738" s="20"/>
      <c r="Z1738" s="20"/>
      <c r="AA1738" s="20"/>
      <c r="AB1738" s="20"/>
      <c r="AC1738" s="20"/>
      <c r="AD1738" s="20"/>
      <c r="AE1738" s="27"/>
      <c r="AF1738" t="str">
        <f>IF(AK1738="","",IF(AK1738&gt;0,COUNT($AG$2:AG1738),""))</f>
        <v/>
      </c>
      <c r="AG1738" s="24">
        <f t="shared" si="489"/>
        <v>5</v>
      </c>
      <c r="AH1738" s="24">
        <f>IF(AND($AJ$1=5),'Data Entry'!C1743,"")</f>
        <v>0</v>
      </c>
      <c r="AI1738" s="24">
        <f>IF(AND($AJ$1=5),'Data Entry'!D1743,"")</f>
        <v>0</v>
      </c>
      <c r="AJ1738" s="24" t="str">
        <f t="shared" si="490"/>
        <v/>
      </c>
      <c r="AK1738" s="24">
        <f>IF(AND($AJ$1=5),'Data Entry'!F1743,"")</f>
        <v>0</v>
      </c>
      <c r="AL1738" s="24" t="str">
        <f t="shared" si="491"/>
        <v/>
      </c>
      <c r="AM1738" s="24">
        <f>IF(AND($AJ$1=5),'Data Entry'!G1743,"")</f>
        <v>0</v>
      </c>
      <c r="AN1738" s="24" t="str">
        <f t="shared" si="492"/>
        <v/>
      </c>
      <c r="AO1738" s="24" t="str">
        <f t="shared" si="493"/>
        <v/>
      </c>
      <c r="AP1738" s="24">
        <f>IF(AND($AJ$1=5),'Data Entry'!E1743,"")</f>
        <v>0</v>
      </c>
      <c r="AQ1738" s="24">
        <f>IF(AND($AJ$1=5),'Data Entry'!H1743,"")</f>
        <v>0</v>
      </c>
      <c r="AR1738" s="24">
        <f>IF(AND($AJ$1=5),'Data Entry'!I1743,"")</f>
        <v>0</v>
      </c>
      <c r="AS1738" s="24" t="str">
        <f t="shared" si="494"/>
        <v/>
      </c>
      <c r="AT1738" s="24" t="str">
        <f t="shared" si="495"/>
        <v/>
      </c>
      <c r="AU1738" s="24" t="str">
        <f t="shared" si="496"/>
        <v/>
      </c>
      <c r="AV1738" s="24" t="str">
        <f t="shared" si="497"/>
        <v/>
      </c>
      <c r="AX1738" t="str">
        <f>IF(BC1738="","",IF(BC1738&gt;0,COUNT($AY$2:AY1738),""))</f>
        <v/>
      </c>
      <c r="AY1738" s="24" t="str">
        <f t="shared" si="498"/>
        <v/>
      </c>
      <c r="AZ1738" s="24" t="str">
        <f>IF(AND($BB$1=5,$BC$1=AH1738),'Data Entry'!C1743,"")</f>
        <v/>
      </c>
      <c r="BA1738" s="24" t="str">
        <f>IF(AND($BB$1=5,AG1738=5,$BC$1=AH1738),'Data Entry'!D1743,"")</f>
        <v/>
      </c>
      <c r="BB1738" s="24" t="str">
        <f t="shared" si="499"/>
        <v/>
      </c>
      <c r="BC1738" s="24" t="str">
        <f>IF(AND($BB$1=5,AG1738=5,$BC$1=AH1738),'Data Entry'!F1743,"")</f>
        <v/>
      </c>
      <c r="BD1738" s="24" t="str">
        <f t="shared" si="500"/>
        <v/>
      </c>
      <c r="BE1738" s="24" t="str">
        <f>IF(AND($BB$1=5,AG1738=5,$BC$1=AH1738),'Data Entry'!G1743,"")</f>
        <v/>
      </c>
      <c r="BF1738" s="24" t="str">
        <f t="shared" si="501"/>
        <v/>
      </c>
      <c r="BG1738" s="24" t="str">
        <f t="shared" si="502"/>
        <v/>
      </c>
      <c r="BH1738" s="24" t="str">
        <f>IF(AND($BB$1=5,AG1738=5,$BC$1=AH1738),'Data Entry'!E1743,"")</f>
        <v/>
      </c>
      <c r="BI1738" s="24" t="str">
        <f>IF(AND($BB$1=5,AG1738=5,$BC$1=AH1738),'Data Entry'!H1743,"")</f>
        <v/>
      </c>
      <c r="BJ1738" s="24" t="str">
        <f>IF(AND($BB$1=5,AG1738=5,$BC$1=AH1738),'Data Entry'!I1743,"")</f>
        <v/>
      </c>
      <c r="BK1738" s="24" t="str">
        <f t="shared" si="503"/>
        <v/>
      </c>
      <c r="BL1738" s="24" t="str">
        <f t="shared" si="504"/>
        <v/>
      </c>
      <c r="BM1738" s="24" t="str">
        <f t="shared" si="505"/>
        <v/>
      </c>
      <c r="BN1738" s="24" t="str">
        <f t="shared" si="506"/>
        <v/>
      </c>
    </row>
    <row r="1739" spans="1:66">
      <c r="A1739" s="20"/>
      <c r="B1739" s="20"/>
      <c r="C1739" s="20"/>
      <c r="D1739" s="20"/>
      <c r="E1739" s="20"/>
      <c r="F1739" s="20"/>
      <c r="G1739" s="20"/>
      <c r="H1739" s="20"/>
      <c r="I1739" s="20"/>
      <c r="J1739" s="20"/>
      <c r="K1739" s="20"/>
      <c r="L1739" s="20"/>
      <c r="M1739" s="20"/>
      <c r="N1739" s="20"/>
      <c r="O1739" s="20"/>
      <c r="P1739" s="20"/>
      <c r="Q1739" s="20"/>
      <c r="R1739" s="20"/>
      <c r="S1739" s="20"/>
      <c r="T1739" s="20"/>
      <c r="U1739" s="20"/>
      <c r="V1739" s="20"/>
      <c r="W1739" s="20"/>
      <c r="X1739" s="20"/>
      <c r="Y1739" s="20"/>
      <c r="Z1739" s="20"/>
      <c r="AA1739" s="20"/>
      <c r="AB1739" s="20"/>
      <c r="AC1739" s="20"/>
      <c r="AD1739" s="20"/>
      <c r="AE1739" s="27"/>
      <c r="AF1739" t="str">
        <f>IF(AK1739="","",IF(AK1739&gt;0,COUNT($AG$2:AG1739),""))</f>
        <v/>
      </c>
      <c r="AG1739" s="24">
        <f t="shared" si="489"/>
        <v>5</v>
      </c>
      <c r="AH1739" s="24">
        <f>IF(AND($AJ$1=5),'Data Entry'!C1744,"")</f>
        <v>0</v>
      </c>
      <c r="AI1739" s="24">
        <f>IF(AND($AJ$1=5),'Data Entry'!D1744,"")</f>
        <v>0</v>
      </c>
      <c r="AJ1739" s="24" t="str">
        <f t="shared" si="490"/>
        <v/>
      </c>
      <c r="AK1739" s="24">
        <f>IF(AND($AJ$1=5),'Data Entry'!F1744,"")</f>
        <v>0</v>
      </c>
      <c r="AL1739" s="24" t="str">
        <f t="shared" si="491"/>
        <v/>
      </c>
      <c r="AM1739" s="24">
        <f>IF(AND($AJ$1=5),'Data Entry'!G1744,"")</f>
        <v>0</v>
      </c>
      <c r="AN1739" s="24" t="str">
        <f t="shared" si="492"/>
        <v/>
      </c>
      <c r="AO1739" s="24" t="str">
        <f t="shared" si="493"/>
        <v/>
      </c>
      <c r="AP1739" s="24">
        <f>IF(AND($AJ$1=5),'Data Entry'!E1744,"")</f>
        <v>0</v>
      </c>
      <c r="AQ1739" s="24">
        <f>IF(AND($AJ$1=5),'Data Entry'!H1744,"")</f>
        <v>0</v>
      </c>
      <c r="AR1739" s="24">
        <f>IF(AND($AJ$1=5),'Data Entry'!I1744,"")</f>
        <v>0</v>
      </c>
      <c r="AS1739" s="24" t="str">
        <f t="shared" si="494"/>
        <v/>
      </c>
      <c r="AT1739" s="24" t="str">
        <f t="shared" si="495"/>
        <v/>
      </c>
      <c r="AU1739" s="24" t="str">
        <f t="shared" si="496"/>
        <v/>
      </c>
      <c r="AV1739" s="24" t="str">
        <f t="shared" si="497"/>
        <v/>
      </c>
      <c r="AX1739" t="str">
        <f>IF(BC1739="","",IF(BC1739&gt;0,COUNT($AY$2:AY1739),""))</f>
        <v/>
      </c>
      <c r="AY1739" s="24" t="str">
        <f t="shared" si="498"/>
        <v/>
      </c>
      <c r="AZ1739" s="24" t="str">
        <f>IF(AND($BB$1=5,$BC$1=AH1739),'Data Entry'!C1744,"")</f>
        <v/>
      </c>
      <c r="BA1739" s="24" t="str">
        <f>IF(AND($BB$1=5,AG1739=5,$BC$1=AH1739),'Data Entry'!D1744,"")</f>
        <v/>
      </c>
      <c r="BB1739" s="24" t="str">
        <f t="shared" si="499"/>
        <v/>
      </c>
      <c r="BC1739" s="24" t="str">
        <f>IF(AND($BB$1=5,AG1739=5,$BC$1=AH1739),'Data Entry'!F1744,"")</f>
        <v/>
      </c>
      <c r="BD1739" s="24" t="str">
        <f t="shared" si="500"/>
        <v/>
      </c>
      <c r="BE1739" s="24" t="str">
        <f>IF(AND($BB$1=5,AG1739=5,$BC$1=AH1739),'Data Entry'!G1744,"")</f>
        <v/>
      </c>
      <c r="BF1739" s="24" t="str">
        <f t="shared" si="501"/>
        <v/>
      </c>
      <c r="BG1739" s="24" t="str">
        <f t="shared" si="502"/>
        <v/>
      </c>
      <c r="BH1739" s="24" t="str">
        <f>IF(AND($BB$1=5,AG1739=5,$BC$1=AH1739),'Data Entry'!E1744,"")</f>
        <v/>
      </c>
      <c r="BI1739" s="24" t="str">
        <f>IF(AND($BB$1=5,AG1739=5,$BC$1=AH1739),'Data Entry'!H1744,"")</f>
        <v/>
      </c>
      <c r="BJ1739" s="24" t="str">
        <f>IF(AND($BB$1=5,AG1739=5,$BC$1=AH1739),'Data Entry'!I1744,"")</f>
        <v/>
      </c>
      <c r="BK1739" s="24" t="str">
        <f t="shared" si="503"/>
        <v/>
      </c>
      <c r="BL1739" s="24" t="str">
        <f t="shared" si="504"/>
        <v/>
      </c>
      <c r="BM1739" s="24" t="str">
        <f t="shared" si="505"/>
        <v/>
      </c>
      <c r="BN1739" s="24" t="str">
        <f t="shared" si="506"/>
        <v/>
      </c>
    </row>
    <row r="1740" spans="1:66">
      <c r="A1740" s="20"/>
      <c r="B1740" s="20"/>
      <c r="C1740" s="20"/>
      <c r="D1740" s="20"/>
      <c r="E1740" s="20"/>
      <c r="F1740" s="20"/>
      <c r="G1740" s="20"/>
      <c r="H1740" s="20"/>
      <c r="I1740" s="20"/>
      <c r="J1740" s="20"/>
      <c r="K1740" s="20"/>
      <c r="L1740" s="20"/>
      <c r="M1740" s="20"/>
      <c r="N1740" s="20"/>
      <c r="O1740" s="20"/>
      <c r="P1740" s="20"/>
      <c r="Q1740" s="20"/>
      <c r="R1740" s="20"/>
      <c r="S1740" s="20"/>
      <c r="T1740" s="20"/>
      <c r="U1740" s="20"/>
      <c r="V1740" s="20"/>
      <c r="W1740" s="20"/>
      <c r="X1740" s="20"/>
      <c r="Y1740" s="20"/>
      <c r="Z1740" s="20"/>
      <c r="AA1740" s="20"/>
      <c r="AB1740" s="20"/>
      <c r="AC1740" s="20"/>
      <c r="AD1740" s="20"/>
      <c r="AE1740" s="27"/>
      <c r="AF1740" t="str">
        <f>IF(AK1740="","",IF(AK1740&gt;0,COUNT($AG$2:AG1740),""))</f>
        <v/>
      </c>
      <c r="AG1740" s="24">
        <f t="shared" si="489"/>
        <v>5</v>
      </c>
      <c r="AH1740" s="24">
        <f>IF(AND($AJ$1=5),'Data Entry'!C1745,"")</f>
        <v>0</v>
      </c>
      <c r="AI1740" s="24">
        <f>IF(AND($AJ$1=5),'Data Entry'!D1745,"")</f>
        <v>0</v>
      </c>
      <c r="AJ1740" s="24" t="str">
        <f t="shared" si="490"/>
        <v/>
      </c>
      <c r="AK1740" s="24">
        <f>IF(AND($AJ$1=5),'Data Entry'!F1745,"")</f>
        <v>0</v>
      </c>
      <c r="AL1740" s="24" t="str">
        <f t="shared" si="491"/>
        <v/>
      </c>
      <c r="AM1740" s="24">
        <f>IF(AND($AJ$1=5),'Data Entry'!G1745,"")</f>
        <v>0</v>
      </c>
      <c r="AN1740" s="24" t="str">
        <f t="shared" si="492"/>
        <v/>
      </c>
      <c r="AO1740" s="24" t="str">
        <f t="shared" si="493"/>
        <v/>
      </c>
      <c r="AP1740" s="24">
        <f>IF(AND($AJ$1=5),'Data Entry'!E1745,"")</f>
        <v>0</v>
      </c>
      <c r="AQ1740" s="24">
        <f>IF(AND($AJ$1=5),'Data Entry'!H1745,"")</f>
        <v>0</v>
      </c>
      <c r="AR1740" s="24">
        <f>IF(AND($AJ$1=5),'Data Entry'!I1745,"")</f>
        <v>0</v>
      </c>
      <c r="AS1740" s="24" t="str">
        <f t="shared" si="494"/>
        <v/>
      </c>
      <c r="AT1740" s="24" t="str">
        <f t="shared" si="495"/>
        <v/>
      </c>
      <c r="AU1740" s="24" t="str">
        <f t="shared" si="496"/>
        <v/>
      </c>
      <c r="AV1740" s="24" t="str">
        <f t="shared" si="497"/>
        <v/>
      </c>
      <c r="AX1740" t="str">
        <f>IF(BC1740="","",IF(BC1740&gt;0,COUNT($AY$2:AY1740),""))</f>
        <v/>
      </c>
      <c r="AY1740" s="24" t="str">
        <f t="shared" si="498"/>
        <v/>
      </c>
      <c r="AZ1740" s="24" t="str">
        <f>IF(AND($BB$1=5,$BC$1=AH1740),'Data Entry'!C1745,"")</f>
        <v/>
      </c>
      <c r="BA1740" s="24" t="str">
        <f>IF(AND($BB$1=5,AG1740=5,$BC$1=AH1740),'Data Entry'!D1745,"")</f>
        <v/>
      </c>
      <c r="BB1740" s="24" t="str">
        <f t="shared" si="499"/>
        <v/>
      </c>
      <c r="BC1740" s="24" t="str">
        <f>IF(AND($BB$1=5,AG1740=5,$BC$1=AH1740),'Data Entry'!F1745,"")</f>
        <v/>
      </c>
      <c r="BD1740" s="24" t="str">
        <f t="shared" si="500"/>
        <v/>
      </c>
      <c r="BE1740" s="24" t="str">
        <f>IF(AND($BB$1=5,AG1740=5,$BC$1=AH1740),'Data Entry'!G1745,"")</f>
        <v/>
      </c>
      <c r="BF1740" s="24" t="str">
        <f t="shared" si="501"/>
        <v/>
      </c>
      <c r="BG1740" s="24" t="str">
        <f t="shared" si="502"/>
        <v/>
      </c>
      <c r="BH1740" s="24" t="str">
        <f>IF(AND($BB$1=5,AG1740=5,$BC$1=AH1740),'Data Entry'!E1745,"")</f>
        <v/>
      </c>
      <c r="BI1740" s="24" t="str">
        <f>IF(AND($BB$1=5,AG1740=5,$BC$1=AH1740),'Data Entry'!H1745,"")</f>
        <v/>
      </c>
      <c r="BJ1740" s="24" t="str">
        <f>IF(AND($BB$1=5,AG1740=5,$BC$1=AH1740),'Data Entry'!I1745,"")</f>
        <v/>
      </c>
      <c r="BK1740" s="24" t="str">
        <f t="shared" si="503"/>
        <v/>
      </c>
      <c r="BL1740" s="24" t="str">
        <f t="shared" si="504"/>
        <v/>
      </c>
      <c r="BM1740" s="24" t="str">
        <f t="shared" si="505"/>
        <v/>
      </c>
      <c r="BN1740" s="24" t="str">
        <f t="shared" si="506"/>
        <v/>
      </c>
    </row>
    <row r="1741" spans="1:66">
      <c r="A1741" s="20"/>
      <c r="B1741" s="20"/>
      <c r="C1741" s="20"/>
      <c r="D1741" s="20"/>
      <c r="E1741" s="20"/>
      <c r="F1741" s="20"/>
      <c r="G1741" s="20"/>
      <c r="H1741" s="20"/>
      <c r="I1741" s="20"/>
      <c r="J1741" s="20"/>
      <c r="K1741" s="20"/>
      <c r="L1741" s="20"/>
      <c r="M1741" s="20"/>
      <c r="N1741" s="20"/>
      <c r="O1741" s="20"/>
      <c r="P1741" s="20"/>
      <c r="Q1741" s="20"/>
      <c r="R1741" s="20"/>
      <c r="S1741" s="20"/>
      <c r="T1741" s="20"/>
      <c r="U1741" s="20"/>
      <c r="V1741" s="20"/>
      <c r="W1741" s="20"/>
      <c r="X1741" s="20"/>
      <c r="Y1741" s="20"/>
      <c r="Z1741" s="20"/>
      <c r="AA1741" s="20"/>
      <c r="AB1741" s="20"/>
      <c r="AC1741" s="20"/>
      <c r="AD1741" s="20"/>
      <c r="AE1741" s="27"/>
      <c r="AF1741" t="str">
        <f>IF(AK1741="","",IF(AK1741&gt;0,COUNT($AG$2:AG1741),""))</f>
        <v/>
      </c>
      <c r="AG1741" s="24">
        <f t="shared" si="489"/>
        <v>5</v>
      </c>
      <c r="AH1741" s="24">
        <f>IF(AND($AJ$1=5),'Data Entry'!C1746,"")</f>
        <v>0</v>
      </c>
      <c r="AI1741" s="24">
        <f>IF(AND($AJ$1=5),'Data Entry'!D1746,"")</f>
        <v>0</v>
      </c>
      <c r="AJ1741" s="24" t="str">
        <f t="shared" si="490"/>
        <v/>
      </c>
      <c r="AK1741" s="24">
        <f>IF(AND($AJ$1=5),'Data Entry'!F1746,"")</f>
        <v>0</v>
      </c>
      <c r="AL1741" s="24" t="str">
        <f t="shared" si="491"/>
        <v/>
      </c>
      <c r="AM1741" s="24">
        <f>IF(AND($AJ$1=5),'Data Entry'!G1746,"")</f>
        <v>0</v>
      </c>
      <c r="AN1741" s="24" t="str">
        <f t="shared" si="492"/>
        <v/>
      </c>
      <c r="AO1741" s="24" t="str">
        <f t="shared" si="493"/>
        <v/>
      </c>
      <c r="AP1741" s="24">
        <f>IF(AND($AJ$1=5),'Data Entry'!E1746,"")</f>
        <v>0</v>
      </c>
      <c r="AQ1741" s="24">
        <f>IF(AND($AJ$1=5),'Data Entry'!H1746,"")</f>
        <v>0</v>
      </c>
      <c r="AR1741" s="24">
        <f>IF(AND($AJ$1=5),'Data Entry'!I1746,"")</f>
        <v>0</v>
      </c>
      <c r="AS1741" s="24" t="str">
        <f t="shared" si="494"/>
        <v/>
      </c>
      <c r="AT1741" s="24" t="str">
        <f t="shared" si="495"/>
        <v/>
      </c>
      <c r="AU1741" s="24" t="str">
        <f t="shared" si="496"/>
        <v/>
      </c>
      <c r="AV1741" s="24" t="str">
        <f t="shared" si="497"/>
        <v/>
      </c>
      <c r="AX1741" t="str">
        <f>IF(BC1741="","",IF(BC1741&gt;0,COUNT($AY$2:AY1741),""))</f>
        <v/>
      </c>
      <c r="AY1741" s="24" t="str">
        <f t="shared" si="498"/>
        <v/>
      </c>
      <c r="AZ1741" s="24" t="str">
        <f>IF(AND($BB$1=5,$BC$1=AH1741),'Data Entry'!C1746,"")</f>
        <v/>
      </c>
      <c r="BA1741" s="24" t="str">
        <f>IF(AND($BB$1=5,AG1741=5,$BC$1=AH1741),'Data Entry'!D1746,"")</f>
        <v/>
      </c>
      <c r="BB1741" s="24" t="str">
        <f t="shared" si="499"/>
        <v/>
      </c>
      <c r="BC1741" s="24" t="str">
        <f>IF(AND($BB$1=5,AG1741=5,$BC$1=AH1741),'Data Entry'!F1746,"")</f>
        <v/>
      </c>
      <c r="BD1741" s="24" t="str">
        <f t="shared" si="500"/>
        <v/>
      </c>
      <c r="BE1741" s="24" t="str">
        <f>IF(AND($BB$1=5,AG1741=5,$BC$1=AH1741),'Data Entry'!G1746,"")</f>
        <v/>
      </c>
      <c r="BF1741" s="24" t="str">
        <f t="shared" si="501"/>
        <v/>
      </c>
      <c r="BG1741" s="24" t="str">
        <f t="shared" si="502"/>
        <v/>
      </c>
      <c r="BH1741" s="24" t="str">
        <f>IF(AND($BB$1=5,AG1741=5,$BC$1=AH1741),'Data Entry'!E1746,"")</f>
        <v/>
      </c>
      <c r="BI1741" s="24" t="str">
        <f>IF(AND($BB$1=5,AG1741=5,$BC$1=AH1741),'Data Entry'!H1746,"")</f>
        <v/>
      </c>
      <c r="BJ1741" s="24" t="str">
        <f>IF(AND($BB$1=5,AG1741=5,$BC$1=AH1741),'Data Entry'!I1746,"")</f>
        <v/>
      </c>
      <c r="BK1741" s="24" t="str">
        <f t="shared" si="503"/>
        <v/>
      </c>
      <c r="BL1741" s="24" t="str">
        <f t="shared" si="504"/>
        <v/>
      </c>
      <c r="BM1741" s="24" t="str">
        <f t="shared" si="505"/>
        <v/>
      </c>
      <c r="BN1741" s="24" t="str">
        <f t="shared" si="506"/>
        <v/>
      </c>
    </row>
    <row r="1742" spans="1:66">
      <c r="A1742" s="20"/>
      <c r="B1742" s="20"/>
      <c r="C1742" s="20"/>
      <c r="D1742" s="20"/>
      <c r="E1742" s="20"/>
      <c r="F1742" s="20"/>
      <c r="G1742" s="20"/>
      <c r="H1742" s="20"/>
      <c r="I1742" s="20"/>
      <c r="J1742" s="20"/>
      <c r="K1742" s="20"/>
      <c r="L1742" s="20"/>
      <c r="M1742" s="20"/>
      <c r="N1742" s="20"/>
      <c r="O1742" s="20"/>
      <c r="P1742" s="20"/>
      <c r="Q1742" s="20"/>
      <c r="R1742" s="20"/>
      <c r="S1742" s="20"/>
      <c r="T1742" s="20"/>
      <c r="U1742" s="20"/>
      <c r="V1742" s="20"/>
      <c r="W1742" s="20"/>
      <c r="X1742" s="20"/>
      <c r="Y1742" s="20"/>
      <c r="Z1742" s="20"/>
      <c r="AA1742" s="20"/>
      <c r="AB1742" s="20"/>
      <c r="AC1742" s="20"/>
      <c r="AD1742" s="20"/>
      <c r="AE1742" s="27"/>
      <c r="AF1742" t="str">
        <f>IF(AK1742="","",IF(AK1742&gt;0,COUNT($AG$2:AG1742),""))</f>
        <v/>
      </c>
      <c r="AG1742" s="24">
        <f t="shared" si="489"/>
        <v>5</v>
      </c>
      <c r="AH1742" s="24">
        <f>IF(AND($AJ$1=5),'Data Entry'!C1747,"")</f>
        <v>0</v>
      </c>
      <c r="AI1742" s="24">
        <f>IF(AND($AJ$1=5),'Data Entry'!D1747,"")</f>
        <v>0</v>
      </c>
      <c r="AJ1742" s="24" t="str">
        <f t="shared" si="490"/>
        <v/>
      </c>
      <c r="AK1742" s="24">
        <f>IF(AND($AJ$1=5),'Data Entry'!F1747,"")</f>
        <v>0</v>
      </c>
      <c r="AL1742" s="24" t="str">
        <f t="shared" si="491"/>
        <v/>
      </c>
      <c r="AM1742" s="24">
        <f>IF(AND($AJ$1=5),'Data Entry'!G1747,"")</f>
        <v>0</v>
      </c>
      <c r="AN1742" s="24" t="str">
        <f t="shared" si="492"/>
        <v/>
      </c>
      <c r="AO1742" s="24" t="str">
        <f t="shared" si="493"/>
        <v/>
      </c>
      <c r="AP1742" s="24">
        <f>IF(AND($AJ$1=5),'Data Entry'!E1747,"")</f>
        <v>0</v>
      </c>
      <c r="AQ1742" s="24">
        <f>IF(AND($AJ$1=5),'Data Entry'!H1747,"")</f>
        <v>0</v>
      </c>
      <c r="AR1742" s="24">
        <f>IF(AND($AJ$1=5),'Data Entry'!I1747,"")</f>
        <v>0</v>
      </c>
      <c r="AS1742" s="24" t="str">
        <f t="shared" si="494"/>
        <v/>
      </c>
      <c r="AT1742" s="24" t="str">
        <f t="shared" si="495"/>
        <v/>
      </c>
      <c r="AU1742" s="24" t="str">
        <f t="shared" si="496"/>
        <v/>
      </c>
      <c r="AV1742" s="24" t="str">
        <f t="shared" si="497"/>
        <v/>
      </c>
      <c r="AX1742" t="str">
        <f>IF(BC1742="","",IF(BC1742&gt;0,COUNT($AY$2:AY1742),""))</f>
        <v/>
      </c>
      <c r="AY1742" s="24" t="str">
        <f t="shared" si="498"/>
        <v/>
      </c>
      <c r="AZ1742" s="24" t="str">
        <f>IF(AND($BB$1=5,$BC$1=AH1742),'Data Entry'!C1747,"")</f>
        <v/>
      </c>
      <c r="BA1742" s="24" t="str">
        <f>IF(AND($BB$1=5,AG1742=5,$BC$1=AH1742),'Data Entry'!D1747,"")</f>
        <v/>
      </c>
      <c r="BB1742" s="24" t="str">
        <f t="shared" si="499"/>
        <v/>
      </c>
      <c r="BC1742" s="24" t="str">
        <f>IF(AND($BB$1=5,AG1742=5,$BC$1=AH1742),'Data Entry'!F1747,"")</f>
        <v/>
      </c>
      <c r="BD1742" s="24" t="str">
        <f t="shared" si="500"/>
        <v/>
      </c>
      <c r="BE1742" s="24" t="str">
        <f>IF(AND($BB$1=5,AG1742=5,$BC$1=AH1742),'Data Entry'!G1747,"")</f>
        <v/>
      </c>
      <c r="BF1742" s="24" t="str">
        <f t="shared" si="501"/>
        <v/>
      </c>
      <c r="BG1742" s="24" t="str">
        <f t="shared" si="502"/>
        <v/>
      </c>
      <c r="BH1742" s="24" t="str">
        <f>IF(AND($BB$1=5,AG1742=5,$BC$1=AH1742),'Data Entry'!E1747,"")</f>
        <v/>
      </c>
      <c r="BI1742" s="24" t="str">
        <f>IF(AND($BB$1=5,AG1742=5,$BC$1=AH1742),'Data Entry'!H1747,"")</f>
        <v/>
      </c>
      <c r="BJ1742" s="24" t="str">
        <f>IF(AND($BB$1=5,AG1742=5,$BC$1=AH1742),'Data Entry'!I1747,"")</f>
        <v/>
      </c>
      <c r="BK1742" s="24" t="str">
        <f t="shared" si="503"/>
        <v/>
      </c>
      <c r="BL1742" s="24" t="str">
        <f t="shared" si="504"/>
        <v/>
      </c>
      <c r="BM1742" s="24" t="str">
        <f t="shared" si="505"/>
        <v/>
      </c>
      <c r="BN1742" s="24" t="str">
        <f t="shared" si="506"/>
        <v/>
      </c>
    </row>
    <row r="1743" spans="1:66">
      <c r="A1743" s="20"/>
      <c r="B1743" s="20"/>
      <c r="C1743" s="20"/>
      <c r="D1743" s="20"/>
      <c r="E1743" s="20"/>
      <c r="F1743" s="20"/>
      <c r="G1743" s="20"/>
      <c r="H1743" s="20"/>
      <c r="I1743" s="20"/>
      <c r="J1743" s="20"/>
      <c r="K1743" s="20"/>
      <c r="L1743" s="20"/>
      <c r="M1743" s="20"/>
      <c r="N1743" s="20"/>
      <c r="O1743" s="20"/>
      <c r="P1743" s="20"/>
      <c r="Q1743" s="20"/>
      <c r="R1743" s="20"/>
      <c r="S1743" s="20"/>
      <c r="T1743" s="20"/>
      <c r="U1743" s="20"/>
      <c r="V1743" s="20"/>
      <c r="W1743" s="20"/>
      <c r="X1743" s="20"/>
      <c r="Y1743" s="20"/>
      <c r="Z1743" s="20"/>
      <c r="AA1743" s="20"/>
      <c r="AB1743" s="20"/>
      <c r="AC1743" s="20"/>
      <c r="AD1743" s="20"/>
      <c r="AE1743" s="27"/>
      <c r="AF1743" t="str">
        <f>IF(AK1743="","",IF(AK1743&gt;0,COUNT($AG$2:AG1743),""))</f>
        <v/>
      </c>
      <c r="AG1743" s="24">
        <f t="shared" si="489"/>
        <v>5</v>
      </c>
      <c r="AH1743" s="24">
        <f>IF(AND($AJ$1=5),'Data Entry'!C1748,"")</f>
        <v>0</v>
      </c>
      <c r="AI1743" s="24">
        <f>IF(AND($AJ$1=5),'Data Entry'!D1748,"")</f>
        <v>0</v>
      </c>
      <c r="AJ1743" s="24" t="str">
        <f t="shared" si="490"/>
        <v/>
      </c>
      <c r="AK1743" s="24">
        <f>IF(AND($AJ$1=5),'Data Entry'!F1748,"")</f>
        <v>0</v>
      </c>
      <c r="AL1743" s="24" t="str">
        <f t="shared" si="491"/>
        <v/>
      </c>
      <c r="AM1743" s="24">
        <f>IF(AND($AJ$1=5),'Data Entry'!G1748,"")</f>
        <v>0</v>
      </c>
      <c r="AN1743" s="24" t="str">
        <f t="shared" si="492"/>
        <v/>
      </c>
      <c r="AO1743" s="24" t="str">
        <f t="shared" si="493"/>
        <v/>
      </c>
      <c r="AP1743" s="24">
        <f>IF(AND($AJ$1=5),'Data Entry'!E1748,"")</f>
        <v>0</v>
      </c>
      <c r="AQ1743" s="24">
        <f>IF(AND($AJ$1=5),'Data Entry'!H1748,"")</f>
        <v>0</v>
      </c>
      <c r="AR1743" s="24">
        <f>IF(AND($AJ$1=5),'Data Entry'!I1748,"")</f>
        <v>0</v>
      </c>
      <c r="AS1743" s="24" t="str">
        <f t="shared" si="494"/>
        <v/>
      </c>
      <c r="AT1743" s="24" t="str">
        <f t="shared" si="495"/>
        <v/>
      </c>
      <c r="AU1743" s="24" t="str">
        <f t="shared" si="496"/>
        <v/>
      </c>
      <c r="AV1743" s="24" t="str">
        <f t="shared" si="497"/>
        <v/>
      </c>
      <c r="AX1743" t="str">
        <f>IF(BC1743="","",IF(BC1743&gt;0,COUNT($AY$2:AY1743),""))</f>
        <v/>
      </c>
      <c r="AY1743" s="24" t="str">
        <f t="shared" si="498"/>
        <v/>
      </c>
      <c r="AZ1743" s="24" t="str">
        <f>IF(AND($BB$1=5,$BC$1=AH1743),'Data Entry'!C1748,"")</f>
        <v/>
      </c>
      <c r="BA1743" s="24" t="str">
        <f>IF(AND($BB$1=5,AG1743=5,$BC$1=AH1743),'Data Entry'!D1748,"")</f>
        <v/>
      </c>
      <c r="BB1743" s="24" t="str">
        <f t="shared" si="499"/>
        <v/>
      </c>
      <c r="BC1743" s="24" t="str">
        <f>IF(AND($BB$1=5,AG1743=5,$BC$1=AH1743),'Data Entry'!F1748,"")</f>
        <v/>
      </c>
      <c r="BD1743" s="24" t="str">
        <f t="shared" si="500"/>
        <v/>
      </c>
      <c r="BE1743" s="24" t="str">
        <f>IF(AND($BB$1=5,AG1743=5,$BC$1=AH1743),'Data Entry'!G1748,"")</f>
        <v/>
      </c>
      <c r="BF1743" s="24" t="str">
        <f t="shared" si="501"/>
        <v/>
      </c>
      <c r="BG1743" s="24" t="str">
        <f t="shared" si="502"/>
        <v/>
      </c>
      <c r="BH1743" s="24" t="str">
        <f>IF(AND($BB$1=5,AG1743=5,$BC$1=AH1743),'Data Entry'!E1748,"")</f>
        <v/>
      </c>
      <c r="BI1743" s="24" t="str">
        <f>IF(AND($BB$1=5,AG1743=5,$BC$1=AH1743),'Data Entry'!H1748,"")</f>
        <v/>
      </c>
      <c r="BJ1743" s="24" t="str">
        <f>IF(AND($BB$1=5,AG1743=5,$BC$1=AH1743),'Data Entry'!I1748,"")</f>
        <v/>
      </c>
      <c r="BK1743" s="24" t="str">
        <f t="shared" si="503"/>
        <v/>
      </c>
      <c r="BL1743" s="24" t="str">
        <f t="shared" si="504"/>
        <v/>
      </c>
      <c r="BM1743" s="24" t="str">
        <f t="shared" si="505"/>
        <v/>
      </c>
      <c r="BN1743" s="24" t="str">
        <f t="shared" si="506"/>
        <v/>
      </c>
    </row>
    <row r="1744" spans="1:66">
      <c r="A1744" s="20"/>
      <c r="B1744" s="20"/>
      <c r="C1744" s="20"/>
      <c r="D1744" s="20"/>
      <c r="E1744" s="20"/>
      <c r="F1744" s="20"/>
      <c r="G1744" s="20"/>
      <c r="H1744" s="20"/>
      <c r="I1744" s="20"/>
      <c r="J1744" s="20"/>
      <c r="K1744" s="20"/>
      <c r="L1744" s="20"/>
      <c r="M1744" s="20"/>
      <c r="N1744" s="20"/>
      <c r="O1744" s="20"/>
      <c r="P1744" s="20"/>
      <c r="Q1744" s="20"/>
      <c r="R1744" s="20"/>
      <c r="S1744" s="20"/>
      <c r="T1744" s="20"/>
      <c r="U1744" s="20"/>
      <c r="V1744" s="20"/>
      <c r="W1744" s="20"/>
      <c r="X1744" s="20"/>
      <c r="Y1744" s="20"/>
      <c r="Z1744" s="20"/>
      <c r="AA1744" s="20"/>
      <c r="AB1744" s="20"/>
      <c r="AC1744" s="20"/>
      <c r="AD1744" s="20"/>
      <c r="AE1744" s="27"/>
      <c r="AF1744" t="str">
        <f>IF(AK1744="","",IF(AK1744&gt;0,COUNT($AG$2:AG1744),""))</f>
        <v/>
      </c>
      <c r="AG1744" s="24">
        <f t="shared" si="489"/>
        <v>5</v>
      </c>
      <c r="AH1744" s="24">
        <f>IF(AND($AJ$1=5),'Data Entry'!C1749,"")</f>
        <v>0</v>
      </c>
      <c r="AI1744" s="24">
        <f>IF(AND($AJ$1=5),'Data Entry'!D1749,"")</f>
        <v>0</v>
      </c>
      <c r="AJ1744" s="24" t="str">
        <f t="shared" si="490"/>
        <v/>
      </c>
      <c r="AK1744" s="24">
        <f>IF(AND($AJ$1=5),'Data Entry'!F1749,"")</f>
        <v>0</v>
      </c>
      <c r="AL1744" s="24" t="str">
        <f t="shared" si="491"/>
        <v/>
      </c>
      <c r="AM1744" s="24">
        <f>IF(AND($AJ$1=5),'Data Entry'!G1749,"")</f>
        <v>0</v>
      </c>
      <c r="AN1744" s="24" t="str">
        <f t="shared" si="492"/>
        <v/>
      </c>
      <c r="AO1744" s="24" t="str">
        <f t="shared" si="493"/>
        <v/>
      </c>
      <c r="AP1744" s="24">
        <f>IF(AND($AJ$1=5),'Data Entry'!E1749,"")</f>
        <v>0</v>
      </c>
      <c r="AQ1744" s="24">
        <f>IF(AND($AJ$1=5),'Data Entry'!H1749,"")</f>
        <v>0</v>
      </c>
      <c r="AR1744" s="24">
        <f>IF(AND($AJ$1=5),'Data Entry'!I1749,"")</f>
        <v>0</v>
      </c>
      <c r="AS1744" s="24" t="str">
        <f t="shared" si="494"/>
        <v/>
      </c>
      <c r="AT1744" s="24" t="str">
        <f t="shared" si="495"/>
        <v/>
      </c>
      <c r="AU1744" s="24" t="str">
        <f t="shared" si="496"/>
        <v/>
      </c>
      <c r="AV1744" s="24" t="str">
        <f t="shared" si="497"/>
        <v/>
      </c>
      <c r="AX1744" t="str">
        <f>IF(BC1744="","",IF(BC1744&gt;0,COUNT($AY$2:AY1744),""))</f>
        <v/>
      </c>
      <c r="AY1744" s="24" t="str">
        <f t="shared" si="498"/>
        <v/>
      </c>
      <c r="AZ1744" s="24" t="str">
        <f>IF(AND($BB$1=5,$BC$1=AH1744),'Data Entry'!C1749,"")</f>
        <v/>
      </c>
      <c r="BA1744" s="24" t="str">
        <f>IF(AND($BB$1=5,AG1744=5,$BC$1=AH1744),'Data Entry'!D1749,"")</f>
        <v/>
      </c>
      <c r="BB1744" s="24" t="str">
        <f t="shared" si="499"/>
        <v/>
      </c>
      <c r="BC1744" s="24" t="str">
        <f>IF(AND($BB$1=5,AG1744=5,$BC$1=AH1744),'Data Entry'!F1749,"")</f>
        <v/>
      </c>
      <c r="BD1744" s="24" t="str">
        <f t="shared" si="500"/>
        <v/>
      </c>
      <c r="BE1744" s="24" t="str">
        <f>IF(AND($BB$1=5,AG1744=5,$BC$1=AH1744),'Data Entry'!G1749,"")</f>
        <v/>
      </c>
      <c r="BF1744" s="24" t="str">
        <f t="shared" si="501"/>
        <v/>
      </c>
      <c r="BG1744" s="24" t="str">
        <f t="shared" si="502"/>
        <v/>
      </c>
      <c r="BH1744" s="24" t="str">
        <f>IF(AND($BB$1=5,AG1744=5,$BC$1=AH1744),'Data Entry'!E1749,"")</f>
        <v/>
      </c>
      <c r="BI1744" s="24" t="str">
        <f>IF(AND($BB$1=5,AG1744=5,$BC$1=AH1744),'Data Entry'!H1749,"")</f>
        <v/>
      </c>
      <c r="BJ1744" s="24" t="str">
        <f>IF(AND($BB$1=5,AG1744=5,$BC$1=AH1744),'Data Entry'!I1749,"")</f>
        <v/>
      </c>
      <c r="BK1744" s="24" t="str">
        <f t="shared" si="503"/>
        <v/>
      </c>
      <c r="BL1744" s="24" t="str">
        <f t="shared" si="504"/>
        <v/>
      </c>
      <c r="BM1744" s="24" t="str">
        <f t="shared" si="505"/>
        <v/>
      </c>
      <c r="BN1744" s="24" t="str">
        <f t="shared" si="506"/>
        <v/>
      </c>
    </row>
    <row r="1745" spans="1:66">
      <c r="A1745" s="20"/>
      <c r="B1745" s="20"/>
      <c r="C1745" s="20"/>
      <c r="D1745" s="20"/>
      <c r="E1745" s="20"/>
      <c r="F1745" s="20"/>
      <c r="G1745" s="20"/>
      <c r="H1745" s="20"/>
      <c r="I1745" s="20"/>
      <c r="J1745" s="20"/>
      <c r="K1745" s="20"/>
      <c r="L1745" s="20"/>
      <c r="M1745" s="20"/>
      <c r="N1745" s="20"/>
      <c r="O1745" s="20"/>
      <c r="P1745" s="20"/>
      <c r="Q1745" s="20"/>
      <c r="R1745" s="20"/>
      <c r="S1745" s="20"/>
      <c r="T1745" s="20"/>
      <c r="U1745" s="20"/>
      <c r="V1745" s="20"/>
      <c r="W1745" s="20"/>
      <c r="X1745" s="20"/>
      <c r="Y1745" s="20"/>
      <c r="Z1745" s="20"/>
      <c r="AA1745" s="20"/>
      <c r="AB1745" s="20"/>
      <c r="AC1745" s="20"/>
      <c r="AD1745" s="20"/>
      <c r="AE1745" s="27"/>
      <c r="AF1745" t="str">
        <f>IF(AK1745="","",IF(AK1745&gt;0,COUNT($AG$2:AG1745),""))</f>
        <v/>
      </c>
      <c r="AG1745" s="24">
        <f t="shared" si="489"/>
        <v>5</v>
      </c>
      <c r="AH1745" s="24">
        <f>IF(AND($AJ$1=5),'Data Entry'!C1750,"")</f>
        <v>0</v>
      </c>
      <c r="AI1745" s="24">
        <f>IF(AND($AJ$1=5),'Data Entry'!D1750,"")</f>
        <v>0</v>
      </c>
      <c r="AJ1745" s="24" t="str">
        <f t="shared" si="490"/>
        <v/>
      </c>
      <c r="AK1745" s="24">
        <f>IF(AND($AJ$1=5),'Data Entry'!F1750,"")</f>
        <v>0</v>
      </c>
      <c r="AL1745" s="24" t="str">
        <f t="shared" si="491"/>
        <v/>
      </c>
      <c r="AM1745" s="24">
        <f>IF(AND($AJ$1=5),'Data Entry'!G1750,"")</f>
        <v>0</v>
      </c>
      <c r="AN1745" s="24" t="str">
        <f t="shared" si="492"/>
        <v/>
      </c>
      <c r="AO1745" s="24" t="str">
        <f t="shared" si="493"/>
        <v/>
      </c>
      <c r="AP1745" s="24">
        <f>IF(AND($AJ$1=5),'Data Entry'!E1750,"")</f>
        <v>0</v>
      </c>
      <c r="AQ1745" s="24">
        <f>IF(AND($AJ$1=5),'Data Entry'!H1750,"")</f>
        <v>0</v>
      </c>
      <c r="AR1745" s="24">
        <f>IF(AND($AJ$1=5),'Data Entry'!I1750,"")</f>
        <v>0</v>
      </c>
      <c r="AS1745" s="24" t="str">
        <f t="shared" si="494"/>
        <v/>
      </c>
      <c r="AT1745" s="24" t="str">
        <f t="shared" si="495"/>
        <v/>
      </c>
      <c r="AU1745" s="24" t="str">
        <f t="shared" si="496"/>
        <v/>
      </c>
      <c r="AV1745" s="24" t="str">
        <f t="shared" si="497"/>
        <v/>
      </c>
      <c r="AX1745" t="str">
        <f>IF(BC1745="","",IF(BC1745&gt;0,COUNT($AY$2:AY1745),""))</f>
        <v/>
      </c>
      <c r="AY1745" s="24" t="str">
        <f t="shared" si="498"/>
        <v/>
      </c>
      <c r="AZ1745" s="24" t="str">
        <f>IF(AND($BB$1=5,$BC$1=AH1745),'Data Entry'!C1750,"")</f>
        <v/>
      </c>
      <c r="BA1745" s="24" t="str">
        <f>IF(AND($BB$1=5,AG1745=5,$BC$1=AH1745),'Data Entry'!D1750,"")</f>
        <v/>
      </c>
      <c r="BB1745" s="24" t="str">
        <f t="shared" si="499"/>
        <v/>
      </c>
      <c r="BC1745" s="24" t="str">
        <f>IF(AND($BB$1=5,AG1745=5,$BC$1=AH1745),'Data Entry'!F1750,"")</f>
        <v/>
      </c>
      <c r="BD1745" s="24" t="str">
        <f t="shared" si="500"/>
        <v/>
      </c>
      <c r="BE1745" s="24" t="str">
        <f>IF(AND($BB$1=5,AG1745=5,$BC$1=AH1745),'Data Entry'!G1750,"")</f>
        <v/>
      </c>
      <c r="BF1745" s="24" t="str">
        <f t="shared" si="501"/>
        <v/>
      </c>
      <c r="BG1745" s="24" t="str">
        <f t="shared" si="502"/>
        <v/>
      </c>
      <c r="BH1745" s="24" t="str">
        <f>IF(AND($BB$1=5,AG1745=5,$BC$1=AH1745),'Data Entry'!E1750,"")</f>
        <v/>
      </c>
      <c r="BI1745" s="24" t="str">
        <f>IF(AND($BB$1=5,AG1745=5,$BC$1=AH1745),'Data Entry'!H1750,"")</f>
        <v/>
      </c>
      <c r="BJ1745" s="24" t="str">
        <f>IF(AND($BB$1=5,AG1745=5,$BC$1=AH1745),'Data Entry'!I1750,"")</f>
        <v/>
      </c>
      <c r="BK1745" s="24" t="str">
        <f t="shared" si="503"/>
        <v/>
      </c>
      <c r="BL1745" s="24" t="str">
        <f t="shared" si="504"/>
        <v/>
      </c>
      <c r="BM1745" s="24" t="str">
        <f t="shared" si="505"/>
        <v/>
      </c>
      <c r="BN1745" s="24" t="str">
        <f t="shared" si="506"/>
        <v/>
      </c>
    </row>
    <row r="1746" spans="1:66">
      <c r="A1746" s="20"/>
      <c r="B1746" s="20"/>
      <c r="C1746" s="20"/>
      <c r="D1746" s="20"/>
      <c r="E1746" s="20"/>
      <c r="F1746" s="20"/>
      <c r="G1746" s="20"/>
      <c r="H1746" s="20"/>
      <c r="I1746" s="20"/>
      <c r="J1746" s="20"/>
      <c r="K1746" s="20"/>
      <c r="L1746" s="20"/>
      <c r="M1746" s="20"/>
      <c r="N1746" s="20"/>
      <c r="O1746" s="20"/>
      <c r="P1746" s="20"/>
      <c r="Q1746" s="20"/>
      <c r="R1746" s="20"/>
      <c r="S1746" s="20"/>
      <c r="T1746" s="20"/>
      <c r="U1746" s="20"/>
      <c r="V1746" s="20"/>
      <c r="W1746" s="20"/>
      <c r="X1746" s="20"/>
      <c r="Y1746" s="20"/>
      <c r="Z1746" s="20"/>
      <c r="AA1746" s="20"/>
      <c r="AB1746" s="20"/>
      <c r="AC1746" s="20"/>
      <c r="AD1746" s="20"/>
      <c r="AE1746" s="27"/>
      <c r="AF1746" t="str">
        <f>IF(AK1746="","",IF(AK1746&gt;0,COUNT($AG$2:AG1746),""))</f>
        <v/>
      </c>
      <c r="AG1746" s="24">
        <f t="shared" si="489"/>
        <v>5</v>
      </c>
      <c r="AH1746" s="24">
        <f>IF(AND($AJ$1=5),'Data Entry'!C1751,"")</f>
        <v>0</v>
      </c>
      <c r="AI1746" s="24">
        <f>IF(AND($AJ$1=5),'Data Entry'!D1751,"")</f>
        <v>0</v>
      </c>
      <c r="AJ1746" s="24" t="str">
        <f t="shared" si="490"/>
        <v/>
      </c>
      <c r="AK1746" s="24">
        <f>IF(AND($AJ$1=5),'Data Entry'!F1751,"")</f>
        <v>0</v>
      </c>
      <c r="AL1746" s="24" t="str">
        <f t="shared" si="491"/>
        <v/>
      </c>
      <c r="AM1746" s="24">
        <f>IF(AND($AJ$1=5),'Data Entry'!G1751,"")</f>
        <v>0</v>
      </c>
      <c r="AN1746" s="24" t="str">
        <f t="shared" si="492"/>
        <v/>
      </c>
      <c r="AO1746" s="24" t="str">
        <f t="shared" si="493"/>
        <v/>
      </c>
      <c r="AP1746" s="24">
        <f>IF(AND($AJ$1=5),'Data Entry'!E1751,"")</f>
        <v>0</v>
      </c>
      <c r="AQ1746" s="24">
        <f>IF(AND($AJ$1=5),'Data Entry'!H1751,"")</f>
        <v>0</v>
      </c>
      <c r="AR1746" s="24">
        <f>IF(AND($AJ$1=5),'Data Entry'!I1751,"")</f>
        <v>0</v>
      </c>
      <c r="AS1746" s="24" t="str">
        <f t="shared" si="494"/>
        <v/>
      </c>
      <c r="AT1746" s="24" t="str">
        <f t="shared" si="495"/>
        <v/>
      </c>
      <c r="AU1746" s="24" t="str">
        <f t="shared" si="496"/>
        <v/>
      </c>
      <c r="AV1746" s="24" t="str">
        <f t="shared" si="497"/>
        <v/>
      </c>
      <c r="AX1746" t="str">
        <f>IF(BC1746="","",IF(BC1746&gt;0,COUNT($AY$2:AY1746),""))</f>
        <v/>
      </c>
      <c r="AY1746" s="24" t="str">
        <f t="shared" si="498"/>
        <v/>
      </c>
      <c r="AZ1746" s="24" t="str">
        <f>IF(AND($BB$1=5,$BC$1=AH1746),'Data Entry'!C1751,"")</f>
        <v/>
      </c>
      <c r="BA1746" s="24" t="str">
        <f>IF(AND($BB$1=5,AG1746=5,$BC$1=AH1746),'Data Entry'!D1751,"")</f>
        <v/>
      </c>
      <c r="BB1746" s="24" t="str">
        <f t="shared" si="499"/>
        <v/>
      </c>
      <c r="BC1746" s="24" t="str">
        <f>IF(AND($BB$1=5,AG1746=5,$BC$1=AH1746),'Data Entry'!F1751,"")</f>
        <v/>
      </c>
      <c r="BD1746" s="24" t="str">
        <f t="shared" si="500"/>
        <v/>
      </c>
      <c r="BE1746" s="24" t="str">
        <f>IF(AND($BB$1=5,AG1746=5,$BC$1=AH1746),'Data Entry'!G1751,"")</f>
        <v/>
      </c>
      <c r="BF1746" s="24" t="str">
        <f t="shared" si="501"/>
        <v/>
      </c>
      <c r="BG1746" s="24" t="str">
        <f t="shared" si="502"/>
        <v/>
      </c>
      <c r="BH1746" s="24" t="str">
        <f>IF(AND($BB$1=5,AG1746=5,$BC$1=AH1746),'Data Entry'!E1751,"")</f>
        <v/>
      </c>
      <c r="BI1746" s="24" t="str">
        <f>IF(AND($BB$1=5,AG1746=5,$BC$1=AH1746),'Data Entry'!H1751,"")</f>
        <v/>
      </c>
      <c r="BJ1746" s="24" t="str">
        <f>IF(AND($BB$1=5,AG1746=5,$BC$1=AH1746),'Data Entry'!I1751,"")</f>
        <v/>
      </c>
      <c r="BK1746" s="24" t="str">
        <f t="shared" si="503"/>
        <v/>
      </c>
      <c r="BL1746" s="24" t="str">
        <f t="shared" si="504"/>
        <v/>
      </c>
      <c r="BM1746" s="24" t="str">
        <f t="shared" si="505"/>
        <v/>
      </c>
      <c r="BN1746" s="24" t="str">
        <f t="shared" si="506"/>
        <v/>
      </c>
    </row>
    <row r="1747" spans="1:66">
      <c r="A1747" s="20"/>
      <c r="B1747" s="20"/>
      <c r="C1747" s="20"/>
      <c r="D1747" s="20"/>
      <c r="E1747" s="20"/>
      <c r="F1747" s="20"/>
      <c r="G1747" s="20"/>
      <c r="H1747" s="20"/>
      <c r="I1747" s="20"/>
      <c r="J1747" s="20"/>
      <c r="K1747" s="20"/>
      <c r="L1747" s="20"/>
      <c r="M1747" s="20"/>
      <c r="N1747" s="20"/>
      <c r="O1747" s="20"/>
      <c r="P1747" s="20"/>
      <c r="Q1747" s="20"/>
      <c r="R1747" s="20"/>
      <c r="S1747" s="20"/>
      <c r="T1747" s="20"/>
      <c r="U1747" s="20"/>
      <c r="V1747" s="20"/>
      <c r="W1747" s="20"/>
      <c r="X1747" s="20"/>
      <c r="Y1747" s="20"/>
      <c r="Z1747" s="20"/>
      <c r="AA1747" s="20"/>
      <c r="AB1747" s="20"/>
      <c r="AC1747" s="20"/>
      <c r="AD1747" s="20"/>
      <c r="AE1747" s="27"/>
      <c r="AF1747" t="str">
        <f>IF(AK1747="","",IF(AK1747&gt;0,COUNT($AG$2:AG1747),""))</f>
        <v/>
      </c>
      <c r="AG1747" s="24">
        <f t="shared" si="489"/>
        <v>5</v>
      </c>
      <c r="AH1747" s="24">
        <f>IF(AND($AJ$1=5),'Data Entry'!C1752,"")</f>
        <v>0</v>
      </c>
      <c r="AI1747" s="24">
        <f>IF(AND($AJ$1=5),'Data Entry'!D1752,"")</f>
        <v>0</v>
      </c>
      <c r="AJ1747" s="24" t="str">
        <f t="shared" si="490"/>
        <v/>
      </c>
      <c r="AK1747" s="24">
        <f>IF(AND($AJ$1=5),'Data Entry'!F1752,"")</f>
        <v>0</v>
      </c>
      <c r="AL1747" s="24" t="str">
        <f t="shared" si="491"/>
        <v/>
      </c>
      <c r="AM1747" s="24">
        <f>IF(AND($AJ$1=5),'Data Entry'!G1752,"")</f>
        <v>0</v>
      </c>
      <c r="AN1747" s="24" t="str">
        <f t="shared" si="492"/>
        <v/>
      </c>
      <c r="AO1747" s="24" t="str">
        <f t="shared" si="493"/>
        <v/>
      </c>
      <c r="AP1747" s="24">
        <f>IF(AND($AJ$1=5),'Data Entry'!E1752,"")</f>
        <v>0</v>
      </c>
      <c r="AQ1747" s="24">
        <f>IF(AND($AJ$1=5),'Data Entry'!H1752,"")</f>
        <v>0</v>
      </c>
      <c r="AR1747" s="24">
        <f>IF(AND($AJ$1=5),'Data Entry'!I1752,"")</f>
        <v>0</v>
      </c>
      <c r="AS1747" s="24" t="str">
        <f t="shared" si="494"/>
        <v/>
      </c>
      <c r="AT1747" s="24" t="str">
        <f t="shared" si="495"/>
        <v/>
      </c>
      <c r="AU1747" s="24" t="str">
        <f t="shared" si="496"/>
        <v/>
      </c>
      <c r="AV1747" s="24" t="str">
        <f t="shared" si="497"/>
        <v/>
      </c>
      <c r="AX1747" t="str">
        <f>IF(BC1747="","",IF(BC1747&gt;0,COUNT($AY$2:AY1747),""))</f>
        <v/>
      </c>
      <c r="AY1747" s="24" t="str">
        <f t="shared" si="498"/>
        <v/>
      </c>
      <c r="AZ1747" s="24" t="str">
        <f>IF(AND($BB$1=5,$BC$1=AH1747),'Data Entry'!C1752,"")</f>
        <v/>
      </c>
      <c r="BA1747" s="24" t="str">
        <f>IF(AND($BB$1=5,AG1747=5,$BC$1=AH1747),'Data Entry'!D1752,"")</f>
        <v/>
      </c>
      <c r="BB1747" s="24" t="str">
        <f t="shared" si="499"/>
        <v/>
      </c>
      <c r="BC1747" s="24" t="str">
        <f>IF(AND($BB$1=5,AG1747=5,$BC$1=AH1747),'Data Entry'!F1752,"")</f>
        <v/>
      </c>
      <c r="BD1747" s="24" t="str">
        <f t="shared" si="500"/>
        <v/>
      </c>
      <c r="BE1747" s="24" t="str">
        <f>IF(AND($BB$1=5,AG1747=5,$BC$1=AH1747),'Data Entry'!G1752,"")</f>
        <v/>
      </c>
      <c r="BF1747" s="24" t="str">
        <f t="shared" si="501"/>
        <v/>
      </c>
      <c r="BG1747" s="24" t="str">
        <f t="shared" si="502"/>
        <v/>
      </c>
      <c r="BH1747" s="24" t="str">
        <f>IF(AND($BB$1=5,AG1747=5,$BC$1=AH1747),'Data Entry'!E1752,"")</f>
        <v/>
      </c>
      <c r="BI1747" s="24" t="str">
        <f>IF(AND($BB$1=5,AG1747=5,$BC$1=AH1747),'Data Entry'!H1752,"")</f>
        <v/>
      </c>
      <c r="BJ1747" s="24" t="str">
        <f>IF(AND($BB$1=5,AG1747=5,$BC$1=AH1747),'Data Entry'!I1752,"")</f>
        <v/>
      </c>
      <c r="BK1747" s="24" t="str">
        <f t="shared" si="503"/>
        <v/>
      </c>
      <c r="BL1747" s="24" t="str">
        <f t="shared" si="504"/>
        <v/>
      </c>
      <c r="BM1747" s="24" t="str">
        <f t="shared" si="505"/>
        <v/>
      </c>
      <c r="BN1747" s="24" t="str">
        <f t="shared" si="506"/>
        <v/>
      </c>
    </row>
    <row r="1748" spans="1:66">
      <c r="A1748" s="20"/>
      <c r="B1748" s="20"/>
      <c r="C1748" s="20"/>
      <c r="D1748" s="20"/>
      <c r="E1748" s="20"/>
      <c r="F1748" s="20"/>
      <c r="G1748" s="20"/>
      <c r="H1748" s="20"/>
      <c r="I1748" s="20"/>
      <c r="J1748" s="20"/>
      <c r="K1748" s="20"/>
      <c r="L1748" s="20"/>
      <c r="M1748" s="20"/>
      <c r="N1748" s="20"/>
      <c r="O1748" s="20"/>
      <c r="P1748" s="20"/>
      <c r="Q1748" s="20"/>
      <c r="R1748" s="20"/>
      <c r="S1748" s="20"/>
      <c r="T1748" s="20"/>
      <c r="U1748" s="20"/>
      <c r="V1748" s="20"/>
      <c r="W1748" s="20"/>
      <c r="X1748" s="20"/>
      <c r="Y1748" s="20"/>
      <c r="Z1748" s="20"/>
      <c r="AA1748" s="20"/>
      <c r="AB1748" s="20"/>
      <c r="AC1748" s="20"/>
      <c r="AD1748" s="20"/>
      <c r="AE1748" s="27"/>
      <c r="AF1748" t="str">
        <f>IF(AK1748="","",IF(AK1748&gt;0,COUNT($AG$2:AG1748),""))</f>
        <v/>
      </c>
      <c r="AG1748" s="24">
        <f t="shared" si="489"/>
        <v>5</v>
      </c>
      <c r="AH1748" s="24">
        <f>IF(AND($AJ$1=5),'Data Entry'!C1753,"")</f>
        <v>0</v>
      </c>
      <c r="AI1748" s="24">
        <f>IF(AND($AJ$1=5),'Data Entry'!D1753,"")</f>
        <v>0</v>
      </c>
      <c r="AJ1748" s="24" t="str">
        <f t="shared" si="490"/>
        <v/>
      </c>
      <c r="AK1748" s="24">
        <f>IF(AND($AJ$1=5),'Data Entry'!F1753,"")</f>
        <v>0</v>
      </c>
      <c r="AL1748" s="24" t="str">
        <f t="shared" si="491"/>
        <v/>
      </c>
      <c r="AM1748" s="24">
        <f>IF(AND($AJ$1=5),'Data Entry'!G1753,"")</f>
        <v>0</v>
      </c>
      <c r="AN1748" s="24" t="str">
        <f t="shared" si="492"/>
        <v/>
      </c>
      <c r="AO1748" s="24" t="str">
        <f t="shared" si="493"/>
        <v/>
      </c>
      <c r="AP1748" s="24">
        <f>IF(AND($AJ$1=5),'Data Entry'!E1753,"")</f>
        <v>0</v>
      </c>
      <c r="AQ1748" s="24">
        <f>IF(AND($AJ$1=5),'Data Entry'!H1753,"")</f>
        <v>0</v>
      </c>
      <c r="AR1748" s="24">
        <f>IF(AND($AJ$1=5),'Data Entry'!I1753,"")</f>
        <v>0</v>
      </c>
      <c r="AS1748" s="24" t="str">
        <f t="shared" si="494"/>
        <v/>
      </c>
      <c r="AT1748" s="24" t="str">
        <f t="shared" si="495"/>
        <v/>
      </c>
      <c r="AU1748" s="24" t="str">
        <f t="shared" si="496"/>
        <v/>
      </c>
      <c r="AV1748" s="24" t="str">
        <f t="shared" si="497"/>
        <v/>
      </c>
      <c r="AX1748" t="str">
        <f>IF(BC1748="","",IF(BC1748&gt;0,COUNT($AY$2:AY1748),""))</f>
        <v/>
      </c>
      <c r="AY1748" s="24" t="str">
        <f t="shared" si="498"/>
        <v/>
      </c>
      <c r="AZ1748" s="24" t="str">
        <f>IF(AND($BB$1=5,$BC$1=AH1748),'Data Entry'!C1753,"")</f>
        <v/>
      </c>
      <c r="BA1748" s="24" t="str">
        <f>IF(AND($BB$1=5,AG1748=5,$BC$1=AH1748),'Data Entry'!D1753,"")</f>
        <v/>
      </c>
      <c r="BB1748" s="24" t="str">
        <f t="shared" si="499"/>
        <v/>
      </c>
      <c r="BC1748" s="24" t="str">
        <f>IF(AND($BB$1=5,AG1748=5,$BC$1=AH1748),'Data Entry'!F1753,"")</f>
        <v/>
      </c>
      <c r="BD1748" s="24" t="str">
        <f t="shared" si="500"/>
        <v/>
      </c>
      <c r="BE1748" s="24" t="str">
        <f>IF(AND($BB$1=5,AG1748=5,$BC$1=AH1748),'Data Entry'!G1753,"")</f>
        <v/>
      </c>
      <c r="BF1748" s="24" t="str">
        <f t="shared" si="501"/>
        <v/>
      </c>
      <c r="BG1748" s="24" t="str">
        <f t="shared" si="502"/>
        <v/>
      </c>
      <c r="BH1748" s="24" t="str">
        <f>IF(AND($BB$1=5,AG1748=5,$BC$1=AH1748),'Data Entry'!E1753,"")</f>
        <v/>
      </c>
      <c r="BI1748" s="24" t="str">
        <f>IF(AND($BB$1=5,AG1748=5,$BC$1=AH1748),'Data Entry'!H1753,"")</f>
        <v/>
      </c>
      <c r="BJ1748" s="24" t="str">
        <f>IF(AND($BB$1=5,AG1748=5,$BC$1=AH1748),'Data Entry'!I1753,"")</f>
        <v/>
      </c>
      <c r="BK1748" s="24" t="str">
        <f t="shared" si="503"/>
        <v/>
      </c>
      <c r="BL1748" s="24" t="str">
        <f t="shared" si="504"/>
        <v/>
      </c>
      <c r="BM1748" s="24" t="str">
        <f t="shared" si="505"/>
        <v/>
      </c>
      <c r="BN1748" s="24" t="str">
        <f t="shared" si="506"/>
        <v/>
      </c>
    </row>
    <row r="1749" spans="1:66">
      <c r="A1749" s="20"/>
      <c r="B1749" s="20"/>
      <c r="C1749" s="20"/>
      <c r="D1749" s="20"/>
      <c r="E1749" s="20"/>
      <c r="F1749" s="20"/>
      <c r="G1749" s="20"/>
      <c r="H1749" s="20"/>
      <c r="I1749" s="20"/>
      <c r="J1749" s="20"/>
      <c r="K1749" s="20"/>
      <c r="L1749" s="20"/>
      <c r="M1749" s="20"/>
      <c r="N1749" s="20"/>
      <c r="O1749" s="20"/>
      <c r="P1749" s="20"/>
      <c r="Q1749" s="20"/>
      <c r="R1749" s="20"/>
      <c r="S1749" s="20"/>
      <c r="T1749" s="20"/>
      <c r="U1749" s="20"/>
      <c r="V1749" s="20"/>
      <c r="W1749" s="20"/>
      <c r="X1749" s="20"/>
      <c r="Y1749" s="20"/>
      <c r="Z1749" s="20"/>
      <c r="AA1749" s="20"/>
      <c r="AB1749" s="20"/>
      <c r="AC1749" s="20"/>
      <c r="AD1749" s="20"/>
      <c r="AE1749" s="27"/>
      <c r="AF1749" t="str">
        <f>IF(AK1749="","",IF(AK1749&gt;0,COUNT($AG$2:AG1749),""))</f>
        <v/>
      </c>
      <c r="AG1749" s="24">
        <f t="shared" si="489"/>
        <v>5</v>
      </c>
      <c r="AH1749" s="24">
        <f>IF(AND($AJ$1=5),'Data Entry'!C1754,"")</f>
        <v>0</v>
      </c>
      <c r="AI1749" s="24">
        <f>IF(AND($AJ$1=5),'Data Entry'!D1754,"")</f>
        <v>0</v>
      </c>
      <c r="AJ1749" s="24" t="str">
        <f t="shared" si="490"/>
        <v/>
      </c>
      <c r="AK1749" s="24">
        <f>IF(AND($AJ$1=5),'Data Entry'!F1754,"")</f>
        <v>0</v>
      </c>
      <c r="AL1749" s="24" t="str">
        <f t="shared" si="491"/>
        <v/>
      </c>
      <c r="AM1749" s="24">
        <f>IF(AND($AJ$1=5),'Data Entry'!G1754,"")</f>
        <v>0</v>
      </c>
      <c r="AN1749" s="24" t="str">
        <f t="shared" si="492"/>
        <v/>
      </c>
      <c r="AO1749" s="24" t="str">
        <f t="shared" si="493"/>
        <v/>
      </c>
      <c r="AP1749" s="24">
        <f>IF(AND($AJ$1=5),'Data Entry'!E1754,"")</f>
        <v>0</v>
      </c>
      <c r="AQ1749" s="24">
        <f>IF(AND($AJ$1=5),'Data Entry'!H1754,"")</f>
        <v>0</v>
      </c>
      <c r="AR1749" s="24">
        <f>IF(AND($AJ$1=5),'Data Entry'!I1754,"")</f>
        <v>0</v>
      </c>
      <c r="AS1749" s="24" t="str">
        <f t="shared" si="494"/>
        <v/>
      </c>
      <c r="AT1749" s="24" t="str">
        <f t="shared" si="495"/>
        <v/>
      </c>
      <c r="AU1749" s="24" t="str">
        <f t="shared" si="496"/>
        <v/>
      </c>
      <c r="AV1749" s="24" t="str">
        <f t="shared" si="497"/>
        <v/>
      </c>
      <c r="AX1749" t="str">
        <f>IF(BC1749="","",IF(BC1749&gt;0,COUNT($AY$2:AY1749),""))</f>
        <v/>
      </c>
      <c r="AY1749" s="24" t="str">
        <f t="shared" si="498"/>
        <v/>
      </c>
      <c r="AZ1749" s="24" t="str">
        <f>IF(AND($BB$1=5,$BC$1=AH1749),'Data Entry'!C1754,"")</f>
        <v/>
      </c>
      <c r="BA1749" s="24" t="str">
        <f>IF(AND($BB$1=5,AG1749=5,$BC$1=AH1749),'Data Entry'!D1754,"")</f>
        <v/>
      </c>
      <c r="BB1749" s="24" t="str">
        <f t="shared" si="499"/>
        <v/>
      </c>
      <c r="BC1749" s="24" t="str">
        <f>IF(AND($BB$1=5,AG1749=5,$BC$1=AH1749),'Data Entry'!F1754,"")</f>
        <v/>
      </c>
      <c r="BD1749" s="24" t="str">
        <f t="shared" si="500"/>
        <v/>
      </c>
      <c r="BE1749" s="24" t="str">
        <f>IF(AND($BB$1=5,AG1749=5,$BC$1=AH1749),'Data Entry'!G1754,"")</f>
        <v/>
      </c>
      <c r="BF1749" s="24" t="str">
        <f t="shared" si="501"/>
        <v/>
      </c>
      <c r="BG1749" s="24" t="str">
        <f t="shared" si="502"/>
        <v/>
      </c>
      <c r="BH1749" s="24" t="str">
        <f>IF(AND($BB$1=5,AG1749=5,$BC$1=AH1749),'Data Entry'!E1754,"")</f>
        <v/>
      </c>
      <c r="BI1749" s="24" t="str">
        <f>IF(AND($BB$1=5,AG1749=5,$BC$1=AH1749),'Data Entry'!H1754,"")</f>
        <v/>
      </c>
      <c r="BJ1749" s="24" t="str">
        <f>IF(AND($BB$1=5,AG1749=5,$BC$1=AH1749),'Data Entry'!I1754,"")</f>
        <v/>
      </c>
      <c r="BK1749" s="24" t="str">
        <f t="shared" si="503"/>
        <v/>
      </c>
      <c r="BL1749" s="24" t="str">
        <f t="shared" si="504"/>
        <v/>
      </c>
      <c r="BM1749" s="24" t="str">
        <f t="shared" si="505"/>
        <v/>
      </c>
      <c r="BN1749" s="24" t="str">
        <f t="shared" si="506"/>
        <v/>
      </c>
    </row>
    <row r="1750" spans="1:66">
      <c r="A1750" s="20"/>
      <c r="B1750" s="20"/>
      <c r="C1750" s="20"/>
      <c r="D1750" s="20"/>
      <c r="E1750" s="20"/>
      <c r="F1750" s="20"/>
      <c r="G1750" s="20"/>
      <c r="H1750" s="20"/>
      <c r="I1750" s="20"/>
      <c r="J1750" s="20"/>
      <c r="K1750" s="20"/>
      <c r="L1750" s="20"/>
      <c r="M1750" s="20"/>
      <c r="N1750" s="20"/>
      <c r="O1750" s="20"/>
      <c r="P1750" s="20"/>
      <c r="Q1750" s="20"/>
      <c r="R1750" s="20"/>
      <c r="S1750" s="20"/>
      <c r="T1750" s="20"/>
      <c r="U1750" s="20"/>
      <c r="V1750" s="20"/>
      <c r="W1750" s="20"/>
      <c r="X1750" s="20"/>
      <c r="Y1750" s="20"/>
      <c r="Z1750" s="20"/>
      <c r="AA1750" s="20"/>
      <c r="AB1750" s="20"/>
      <c r="AC1750" s="20"/>
      <c r="AD1750" s="20"/>
      <c r="AE1750" s="27"/>
      <c r="AF1750" t="str">
        <f>IF(AK1750="","",IF(AK1750&gt;0,COUNT($AG$2:AG1750),""))</f>
        <v/>
      </c>
      <c r="AG1750" s="24">
        <f t="shared" si="489"/>
        <v>5</v>
      </c>
      <c r="AH1750" s="24">
        <f>IF(AND($AJ$1=5),'Data Entry'!C1755,"")</f>
        <v>0</v>
      </c>
      <c r="AI1750" s="24">
        <f>IF(AND($AJ$1=5),'Data Entry'!D1755,"")</f>
        <v>0</v>
      </c>
      <c r="AJ1750" s="24" t="str">
        <f t="shared" si="490"/>
        <v/>
      </c>
      <c r="AK1750" s="24">
        <f>IF(AND($AJ$1=5),'Data Entry'!F1755,"")</f>
        <v>0</v>
      </c>
      <c r="AL1750" s="24" t="str">
        <f t="shared" si="491"/>
        <v/>
      </c>
      <c r="AM1750" s="24">
        <f>IF(AND($AJ$1=5),'Data Entry'!G1755,"")</f>
        <v>0</v>
      </c>
      <c r="AN1750" s="24" t="str">
        <f t="shared" si="492"/>
        <v/>
      </c>
      <c r="AO1750" s="24" t="str">
        <f t="shared" si="493"/>
        <v/>
      </c>
      <c r="AP1750" s="24">
        <f>IF(AND($AJ$1=5),'Data Entry'!E1755,"")</f>
        <v>0</v>
      </c>
      <c r="AQ1750" s="24">
        <f>IF(AND($AJ$1=5),'Data Entry'!H1755,"")</f>
        <v>0</v>
      </c>
      <c r="AR1750" s="24">
        <f>IF(AND($AJ$1=5),'Data Entry'!I1755,"")</f>
        <v>0</v>
      </c>
      <c r="AS1750" s="24" t="str">
        <f t="shared" si="494"/>
        <v/>
      </c>
      <c r="AT1750" s="24" t="str">
        <f t="shared" si="495"/>
        <v/>
      </c>
      <c r="AU1750" s="24" t="str">
        <f t="shared" si="496"/>
        <v/>
      </c>
      <c r="AV1750" s="24" t="str">
        <f t="shared" si="497"/>
        <v/>
      </c>
      <c r="AX1750" t="str">
        <f>IF(BC1750="","",IF(BC1750&gt;0,COUNT($AY$2:AY1750),""))</f>
        <v/>
      </c>
      <c r="AY1750" s="24" t="str">
        <f t="shared" si="498"/>
        <v/>
      </c>
      <c r="AZ1750" s="24" t="str">
        <f>IF(AND($BB$1=5,$BC$1=AH1750),'Data Entry'!C1755,"")</f>
        <v/>
      </c>
      <c r="BA1750" s="24" t="str">
        <f>IF(AND($BB$1=5,AG1750=5,$BC$1=AH1750),'Data Entry'!D1755,"")</f>
        <v/>
      </c>
      <c r="BB1750" s="24" t="str">
        <f t="shared" si="499"/>
        <v/>
      </c>
      <c r="BC1750" s="24" t="str">
        <f>IF(AND($BB$1=5,AG1750=5,$BC$1=AH1750),'Data Entry'!F1755,"")</f>
        <v/>
      </c>
      <c r="BD1750" s="24" t="str">
        <f t="shared" si="500"/>
        <v/>
      </c>
      <c r="BE1750" s="24" t="str">
        <f>IF(AND($BB$1=5,AG1750=5,$BC$1=AH1750),'Data Entry'!G1755,"")</f>
        <v/>
      </c>
      <c r="BF1750" s="24" t="str">
        <f t="shared" si="501"/>
        <v/>
      </c>
      <c r="BG1750" s="24" t="str">
        <f t="shared" si="502"/>
        <v/>
      </c>
      <c r="BH1750" s="24" t="str">
        <f>IF(AND($BB$1=5,AG1750=5,$BC$1=AH1750),'Data Entry'!E1755,"")</f>
        <v/>
      </c>
      <c r="BI1750" s="24" t="str">
        <f>IF(AND($BB$1=5,AG1750=5,$BC$1=AH1750),'Data Entry'!H1755,"")</f>
        <v/>
      </c>
      <c r="BJ1750" s="24" t="str">
        <f>IF(AND($BB$1=5,AG1750=5,$BC$1=AH1750),'Data Entry'!I1755,"")</f>
        <v/>
      </c>
      <c r="BK1750" s="24" t="str">
        <f t="shared" si="503"/>
        <v/>
      </c>
      <c r="BL1750" s="24" t="str">
        <f t="shared" si="504"/>
        <v/>
      </c>
      <c r="BM1750" s="24" t="str">
        <f t="shared" si="505"/>
        <v/>
      </c>
      <c r="BN1750" s="24" t="str">
        <f t="shared" si="506"/>
        <v/>
      </c>
    </row>
    <row r="1751" spans="1:66">
      <c r="A1751" s="20"/>
      <c r="B1751" s="20"/>
      <c r="C1751" s="20"/>
      <c r="D1751" s="20"/>
      <c r="E1751" s="20"/>
      <c r="F1751" s="20"/>
      <c r="G1751" s="20"/>
      <c r="H1751" s="20"/>
      <c r="I1751" s="20"/>
      <c r="J1751" s="20"/>
      <c r="K1751" s="20"/>
      <c r="L1751" s="20"/>
      <c r="M1751" s="20"/>
      <c r="N1751" s="20"/>
      <c r="O1751" s="20"/>
      <c r="P1751" s="20"/>
      <c r="Q1751" s="20"/>
      <c r="R1751" s="20"/>
      <c r="S1751" s="20"/>
      <c r="T1751" s="20"/>
      <c r="U1751" s="20"/>
      <c r="V1751" s="20"/>
      <c r="W1751" s="20"/>
      <c r="X1751" s="20"/>
      <c r="Y1751" s="20"/>
      <c r="Z1751" s="20"/>
      <c r="AA1751" s="20"/>
      <c r="AB1751" s="20"/>
      <c r="AC1751" s="20"/>
      <c r="AD1751" s="20"/>
      <c r="AE1751" s="27"/>
      <c r="AF1751" t="str">
        <f>IF(AK1751="","",IF(AK1751&gt;0,COUNT($AG$2:AG1751),""))</f>
        <v/>
      </c>
      <c r="AG1751" s="24">
        <f t="shared" si="489"/>
        <v>5</v>
      </c>
      <c r="AH1751" s="24">
        <f>IF(AND($AJ$1=5),'Data Entry'!C1756,"")</f>
        <v>0</v>
      </c>
      <c r="AI1751" s="24">
        <f>IF(AND($AJ$1=5),'Data Entry'!D1756,"")</f>
        <v>0</v>
      </c>
      <c r="AJ1751" s="24" t="str">
        <f t="shared" si="490"/>
        <v/>
      </c>
      <c r="AK1751" s="24">
        <f>IF(AND($AJ$1=5),'Data Entry'!F1756,"")</f>
        <v>0</v>
      </c>
      <c r="AL1751" s="24" t="str">
        <f t="shared" si="491"/>
        <v/>
      </c>
      <c r="AM1751" s="24">
        <f>IF(AND($AJ$1=5),'Data Entry'!G1756,"")</f>
        <v>0</v>
      </c>
      <c r="AN1751" s="24" t="str">
        <f t="shared" si="492"/>
        <v/>
      </c>
      <c r="AO1751" s="24" t="str">
        <f t="shared" si="493"/>
        <v/>
      </c>
      <c r="AP1751" s="24">
        <f>IF(AND($AJ$1=5),'Data Entry'!E1756,"")</f>
        <v>0</v>
      </c>
      <c r="AQ1751" s="24">
        <f>IF(AND($AJ$1=5),'Data Entry'!H1756,"")</f>
        <v>0</v>
      </c>
      <c r="AR1751" s="24">
        <f>IF(AND($AJ$1=5),'Data Entry'!I1756,"")</f>
        <v>0</v>
      </c>
      <c r="AS1751" s="24" t="str">
        <f t="shared" si="494"/>
        <v/>
      </c>
      <c r="AT1751" s="24" t="str">
        <f t="shared" si="495"/>
        <v/>
      </c>
      <c r="AU1751" s="24" t="str">
        <f t="shared" si="496"/>
        <v/>
      </c>
      <c r="AV1751" s="24" t="str">
        <f t="shared" si="497"/>
        <v/>
      </c>
      <c r="AX1751" t="str">
        <f>IF(BC1751="","",IF(BC1751&gt;0,COUNT($AY$2:AY1751),""))</f>
        <v/>
      </c>
      <c r="AY1751" s="24" t="str">
        <f t="shared" si="498"/>
        <v/>
      </c>
      <c r="AZ1751" s="24" t="str">
        <f>IF(AND($BB$1=5,$BC$1=AH1751),'Data Entry'!C1756,"")</f>
        <v/>
      </c>
      <c r="BA1751" s="24" t="str">
        <f>IF(AND($BB$1=5,AG1751=5,$BC$1=AH1751),'Data Entry'!D1756,"")</f>
        <v/>
      </c>
      <c r="BB1751" s="24" t="str">
        <f t="shared" si="499"/>
        <v/>
      </c>
      <c r="BC1751" s="24" t="str">
        <f>IF(AND($BB$1=5,AG1751=5,$BC$1=AH1751),'Data Entry'!F1756,"")</f>
        <v/>
      </c>
      <c r="BD1751" s="24" t="str">
        <f t="shared" si="500"/>
        <v/>
      </c>
      <c r="BE1751" s="24" t="str">
        <f>IF(AND($BB$1=5,AG1751=5,$BC$1=AH1751),'Data Entry'!G1756,"")</f>
        <v/>
      </c>
      <c r="BF1751" s="24" t="str">
        <f t="shared" si="501"/>
        <v/>
      </c>
      <c r="BG1751" s="24" t="str">
        <f t="shared" si="502"/>
        <v/>
      </c>
      <c r="BH1751" s="24" t="str">
        <f>IF(AND($BB$1=5,AG1751=5,$BC$1=AH1751),'Data Entry'!E1756,"")</f>
        <v/>
      </c>
      <c r="BI1751" s="24" t="str">
        <f>IF(AND($BB$1=5,AG1751=5,$BC$1=AH1751),'Data Entry'!H1756,"")</f>
        <v/>
      </c>
      <c r="BJ1751" s="24" t="str">
        <f>IF(AND($BB$1=5,AG1751=5,$BC$1=AH1751),'Data Entry'!I1756,"")</f>
        <v/>
      </c>
      <c r="BK1751" s="24" t="str">
        <f t="shared" si="503"/>
        <v/>
      </c>
      <c r="BL1751" s="24" t="str">
        <f t="shared" si="504"/>
        <v/>
      </c>
      <c r="BM1751" s="24" t="str">
        <f t="shared" si="505"/>
        <v/>
      </c>
      <c r="BN1751" s="24" t="str">
        <f t="shared" si="506"/>
        <v/>
      </c>
    </row>
    <row r="1752" spans="1:66">
      <c r="A1752" s="20"/>
      <c r="B1752" s="20"/>
      <c r="C1752" s="20"/>
      <c r="D1752" s="20"/>
      <c r="E1752" s="20"/>
      <c r="F1752" s="20"/>
      <c r="G1752" s="20"/>
      <c r="H1752" s="20"/>
      <c r="I1752" s="20"/>
      <c r="J1752" s="20"/>
      <c r="K1752" s="20"/>
      <c r="L1752" s="20"/>
      <c r="M1752" s="20"/>
      <c r="N1752" s="20"/>
      <c r="O1752" s="20"/>
      <c r="P1752" s="20"/>
      <c r="Q1752" s="20"/>
      <c r="R1752" s="20"/>
      <c r="S1752" s="20"/>
      <c r="T1752" s="20"/>
      <c r="U1752" s="20"/>
      <c r="V1752" s="20"/>
      <c r="W1752" s="20"/>
      <c r="X1752" s="20"/>
      <c r="Y1752" s="20"/>
      <c r="Z1752" s="20"/>
      <c r="AA1752" s="20"/>
      <c r="AB1752" s="20"/>
      <c r="AC1752" s="20"/>
      <c r="AD1752" s="20"/>
      <c r="AE1752" s="27"/>
      <c r="AF1752" t="str">
        <f>IF(AK1752="","",IF(AK1752&gt;0,COUNT($AG$2:AG1752),""))</f>
        <v/>
      </c>
      <c r="AG1752" s="24">
        <f t="shared" si="489"/>
        <v>5</v>
      </c>
      <c r="AH1752" s="24">
        <f>IF(AND($AJ$1=5),'Data Entry'!C1757,"")</f>
        <v>0</v>
      </c>
      <c r="AI1752" s="24">
        <f>IF(AND($AJ$1=5),'Data Entry'!D1757,"")</f>
        <v>0</v>
      </c>
      <c r="AJ1752" s="24" t="str">
        <f t="shared" si="490"/>
        <v/>
      </c>
      <c r="AK1752" s="24">
        <f>IF(AND($AJ$1=5),'Data Entry'!F1757,"")</f>
        <v>0</v>
      </c>
      <c r="AL1752" s="24" t="str">
        <f t="shared" si="491"/>
        <v/>
      </c>
      <c r="AM1752" s="24">
        <f>IF(AND($AJ$1=5),'Data Entry'!G1757,"")</f>
        <v>0</v>
      </c>
      <c r="AN1752" s="24" t="str">
        <f t="shared" si="492"/>
        <v/>
      </c>
      <c r="AO1752" s="24" t="str">
        <f t="shared" si="493"/>
        <v/>
      </c>
      <c r="AP1752" s="24">
        <f>IF(AND($AJ$1=5),'Data Entry'!E1757,"")</f>
        <v>0</v>
      </c>
      <c r="AQ1752" s="24">
        <f>IF(AND($AJ$1=5),'Data Entry'!H1757,"")</f>
        <v>0</v>
      </c>
      <c r="AR1752" s="24">
        <f>IF(AND($AJ$1=5),'Data Entry'!I1757,"")</f>
        <v>0</v>
      </c>
      <c r="AS1752" s="24" t="str">
        <f t="shared" si="494"/>
        <v/>
      </c>
      <c r="AT1752" s="24" t="str">
        <f t="shared" si="495"/>
        <v/>
      </c>
      <c r="AU1752" s="24" t="str">
        <f t="shared" si="496"/>
        <v/>
      </c>
      <c r="AV1752" s="24" t="str">
        <f t="shared" si="497"/>
        <v/>
      </c>
      <c r="AX1752" t="str">
        <f>IF(BC1752="","",IF(BC1752&gt;0,COUNT($AY$2:AY1752),""))</f>
        <v/>
      </c>
      <c r="AY1752" s="24" t="str">
        <f t="shared" si="498"/>
        <v/>
      </c>
      <c r="AZ1752" s="24" t="str">
        <f>IF(AND($BB$1=5,$BC$1=AH1752),'Data Entry'!C1757,"")</f>
        <v/>
      </c>
      <c r="BA1752" s="24" t="str">
        <f>IF(AND($BB$1=5,AG1752=5,$BC$1=AH1752),'Data Entry'!D1757,"")</f>
        <v/>
      </c>
      <c r="BB1752" s="24" t="str">
        <f t="shared" si="499"/>
        <v/>
      </c>
      <c r="BC1752" s="24" t="str">
        <f>IF(AND($BB$1=5,AG1752=5,$BC$1=AH1752),'Data Entry'!F1757,"")</f>
        <v/>
      </c>
      <c r="BD1752" s="24" t="str">
        <f t="shared" si="500"/>
        <v/>
      </c>
      <c r="BE1752" s="24" t="str">
        <f>IF(AND($BB$1=5,AG1752=5,$BC$1=AH1752),'Data Entry'!G1757,"")</f>
        <v/>
      </c>
      <c r="BF1752" s="24" t="str">
        <f t="shared" si="501"/>
        <v/>
      </c>
      <c r="BG1752" s="24" t="str">
        <f t="shared" si="502"/>
        <v/>
      </c>
      <c r="BH1752" s="24" t="str">
        <f>IF(AND($BB$1=5,AG1752=5,$BC$1=AH1752),'Data Entry'!E1757,"")</f>
        <v/>
      </c>
      <c r="BI1752" s="24" t="str">
        <f>IF(AND($BB$1=5,AG1752=5,$BC$1=AH1752),'Data Entry'!H1757,"")</f>
        <v/>
      </c>
      <c r="BJ1752" s="24" t="str">
        <f>IF(AND($BB$1=5,AG1752=5,$BC$1=AH1752),'Data Entry'!I1757,"")</f>
        <v/>
      </c>
      <c r="BK1752" s="24" t="str">
        <f t="shared" si="503"/>
        <v/>
      </c>
      <c r="BL1752" s="24" t="str">
        <f t="shared" si="504"/>
        <v/>
      </c>
      <c r="BM1752" s="24" t="str">
        <f t="shared" si="505"/>
        <v/>
      </c>
      <c r="BN1752" s="24" t="str">
        <f t="shared" si="506"/>
        <v/>
      </c>
    </row>
    <row r="1753" spans="1:66">
      <c r="A1753" s="20"/>
      <c r="B1753" s="20"/>
      <c r="C1753" s="20"/>
      <c r="D1753" s="20"/>
      <c r="E1753" s="20"/>
      <c r="F1753" s="20"/>
      <c r="G1753" s="20"/>
      <c r="H1753" s="20"/>
      <c r="I1753" s="20"/>
      <c r="J1753" s="20"/>
      <c r="K1753" s="20"/>
      <c r="L1753" s="20"/>
      <c r="M1753" s="20"/>
      <c r="N1753" s="20"/>
      <c r="O1753" s="20"/>
      <c r="P1753" s="20"/>
      <c r="Q1753" s="20"/>
      <c r="R1753" s="20"/>
      <c r="S1753" s="20"/>
      <c r="T1753" s="20"/>
      <c r="U1753" s="20"/>
      <c r="V1753" s="20"/>
      <c r="W1753" s="20"/>
      <c r="X1753" s="20"/>
      <c r="Y1753" s="20"/>
      <c r="Z1753" s="20"/>
      <c r="AA1753" s="20"/>
      <c r="AB1753" s="20"/>
      <c r="AC1753" s="20"/>
      <c r="AD1753" s="20"/>
      <c r="AE1753" s="27"/>
      <c r="AF1753" t="str">
        <f>IF(AK1753="","",IF(AK1753&gt;0,COUNT($AG$2:AG1753),""))</f>
        <v/>
      </c>
      <c r="AG1753" s="24">
        <f t="shared" si="489"/>
        <v>5</v>
      </c>
      <c r="AH1753" s="24">
        <f>IF(AND($AJ$1=5),'Data Entry'!C1758,"")</f>
        <v>0</v>
      </c>
      <c r="AI1753" s="24">
        <f>IF(AND($AJ$1=5),'Data Entry'!D1758,"")</f>
        <v>0</v>
      </c>
      <c r="AJ1753" s="24" t="str">
        <f t="shared" si="490"/>
        <v/>
      </c>
      <c r="AK1753" s="24">
        <f>IF(AND($AJ$1=5),'Data Entry'!F1758,"")</f>
        <v>0</v>
      </c>
      <c r="AL1753" s="24" t="str">
        <f t="shared" si="491"/>
        <v/>
      </c>
      <c r="AM1753" s="24">
        <f>IF(AND($AJ$1=5),'Data Entry'!G1758,"")</f>
        <v>0</v>
      </c>
      <c r="AN1753" s="24" t="str">
        <f t="shared" si="492"/>
        <v/>
      </c>
      <c r="AO1753" s="24" t="str">
        <f t="shared" si="493"/>
        <v/>
      </c>
      <c r="AP1753" s="24">
        <f>IF(AND($AJ$1=5),'Data Entry'!E1758,"")</f>
        <v>0</v>
      </c>
      <c r="AQ1753" s="24">
        <f>IF(AND($AJ$1=5),'Data Entry'!H1758,"")</f>
        <v>0</v>
      </c>
      <c r="AR1753" s="24">
        <f>IF(AND($AJ$1=5),'Data Entry'!I1758,"")</f>
        <v>0</v>
      </c>
      <c r="AS1753" s="24" t="str">
        <f t="shared" si="494"/>
        <v/>
      </c>
      <c r="AT1753" s="24" t="str">
        <f t="shared" si="495"/>
        <v/>
      </c>
      <c r="AU1753" s="24" t="str">
        <f t="shared" si="496"/>
        <v/>
      </c>
      <c r="AV1753" s="24" t="str">
        <f t="shared" si="497"/>
        <v/>
      </c>
      <c r="AX1753" t="str">
        <f>IF(BC1753="","",IF(BC1753&gt;0,COUNT($AY$2:AY1753),""))</f>
        <v/>
      </c>
      <c r="AY1753" s="24" t="str">
        <f t="shared" si="498"/>
        <v/>
      </c>
      <c r="AZ1753" s="24" t="str">
        <f>IF(AND($BB$1=5,$BC$1=AH1753),'Data Entry'!C1758,"")</f>
        <v/>
      </c>
      <c r="BA1753" s="24" t="str">
        <f>IF(AND($BB$1=5,AG1753=5,$BC$1=AH1753),'Data Entry'!D1758,"")</f>
        <v/>
      </c>
      <c r="BB1753" s="24" t="str">
        <f t="shared" si="499"/>
        <v/>
      </c>
      <c r="BC1753" s="24" t="str">
        <f>IF(AND($BB$1=5,AG1753=5,$BC$1=AH1753),'Data Entry'!F1758,"")</f>
        <v/>
      </c>
      <c r="BD1753" s="24" t="str">
        <f t="shared" si="500"/>
        <v/>
      </c>
      <c r="BE1753" s="24" t="str">
        <f>IF(AND($BB$1=5,AG1753=5,$BC$1=AH1753),'Data Entry'!G1758,"")</f>
        <v/>
      </c>
      <c r="BF1753" s="24" t="str">
        <f t="shared" si="501"/>
        <v/>
      </c>
      <c r="BG1753" s="24" t="str">
        <f t="shared" si="502"/>
        <v/>
      </c>
      <c r="BH1753" s="24" t="str">
        <f>IF(AND($BB$1=5,AG1753=5,$BC$1=AH1753),'Data Entry'!E1758,"")</f>
        <v/>
      </c>
      <c r="BI1753" s="24" t="str">
        <f>IF(AND($BB$1=5,AG1753=5,$BC$1=AH1753),'Data Entry'!H1758,"")</f>
        <v/>
      </c>
      <c r="BJ1753" s="24" t="str">
        <f>IF(AND($BB$1=5,AG1753=5,$BC$1=AH1753),'Data Entry'!I1758,"")</f>
        <v/>
      </c>
      <c r="BK1753" s="24" t="str">
        <f t="shared" si="503"/>
        <v/>
      </c>
      <c r="BL1753" s="24" t="str">
        <f t="shared" si="504"/>
        <v/>
      </c>
      <c r="BM1753" s="24" t="str">
        <f t="shared" si="505"/>
        <v/>
      </c>
      <c r="BN1753" s="24" t="str">
        <f t="shared" si="506"/>
        <v/>
      </c>
    </row>
    <row r="1754" spans="1:66">
      <c r="A1754" s="20"/>
      <c r="B1754" s="20"/>
      <c r="C1754" s="20"/>
      <c r="D1754" s="20"/>
      <c r="E1754" s="20"/>
      <c r="F1754" s="20"/>
      <c r="G1754" s="20"/>
      <c r="H1754" s="20"/>
      <c r="I1754" s="20"/>
      <c r="J1754" s="20"/>
      <c r="K1754" s="20"/>
      <c r="L1754" s="20"/>
      <c r="M1754" s="20"/>
      <c r="N1754" s="20"/>
      <c r="O1754" s="20"/>
      <c r="P1754" s="20"/>
      <c r="Q1754" s="20"/>
      <c r="R1754" s="20"/>
      <c r="S1754" s="20"/>
      <c r="T1754" s="20"/>
      <c r="U1754" s="20"/>
      <c r="V1754" s="20"/>
      <c r="W1754" s="20"/>
      <c r="X1754" s="20"/>
      <c r="Y1754" s="20"/>
      <c r="Z1754" s="20"/>
      <c r="AA1754" s="20"/>
      <c r="AB1754" s="20"/>
      <c r="AC1754" s="20"/>
      <c r="AD1754" s="20"/>
      <c r="AE1754" s="27"/>
      <c r="AF1754" t="str">
        <f>IF(AK1754="","",IF(AK1754&gt;0,COUNT($AG$2:AG1754),""))</f>
        <v/>
      </c>
      <c r="AG1754" s="24">
        <f t="shared" si="489"/>
        <v>5</v>
      </c>
      <c r="AH1754" s="24">
        <f>IF(AND($AJ$1=5),'Data Entry'!C1759,"")</f>
        <v>0</v>
      </c>
      <c r="AI1754" s="24">
        <f>IF(AND($AJ$1=5),'Data Entry'!D1759,"")</f>
        <v>0</v>
      </c>
      <c r="AJ1754" s="24" t="str">
        <f t="shared" si="490"/>
        <v/>
      </c>
      <c r="AK1754" s="24">
        <f>IF(AND($AJ$1=5),'Data Entry'!F1759,"")</f>
        <v>0</v>
      </c>
      <c r="AL1754" s="24" t="str">
        <f t="shared" si="491"/>
        <v/>
      </c>
      <c r="AM1754" s="24">
        <f>IF(AND($AJ$1=5),'Data Entry'!G1759,"")</f>
        <v>0</v>
      </c>
      <c r="AN1754" s="24" t="str">
        <f t="shared" si="492"/>
        <v/>
      </c>
      <c r="AO1754" s="24" t="str">
        <f t="shared" si="493"/>
        <v/>
      </c>
      <c r="AP1754" s="24">
        <f>IF(AND($AJ$1=5),'Data Entry'!E1759,"")</f>
        <v>0</v>
      </c>
      <c r="AQ1754" s="24">
        <f>IF(AND($AJ$1=5),'Data Entry'!H1759,"")</f>
        <v>0</v>
      </c>
      <c r="AR1754" s="24">
        <f>IF(AND($AJ$1=5),'Data Entry'!I1759,"")</f>
        <v>0</v>
      </c>
      <c r="AS1754" s="24" t="str">
        <f t="shared" si="494"/>
        <v/>
      </c>
      <c r="AT1754" s="24" t="str">
        <f t="shared" si="495"/>
        <v/>
      </c>
      <c r="AU1754" s="24" t="str">
        <f t="shared" si="496"/>
        <v/>
      </c>
      <c r="AV1754" s="24" t="str">
        <f t="shared" si="497"/>
        <v/>
      </c>
      <c r="AX1754" t="str">
        <f>IF(BC1754="","",IF(BC1754&gt;0,COUNT($AY$2:AY1754),""))</f>
        <v/>
      </c>
      <c r="AY1754" s="24" t="str">
        <f t="shared" si="498"/>
        <v/>
      </c>
      <c r="AZ1754" s="24" t="str">
        <f>IF(AND($BB$1=5,$BC$1=AH1754),'Data Entry'!C1759,"")</f>
        <v/>
      </c>
      <c r="BA1754" s="24" t="str">
        <f>IF(AND($BB$1=5,AG1754=5,$BC$1=AH1754),'Data Entry'!D1759,"")</f>
        <v/>
      </c>
      <c r="BB1754" s="24" t="str">
        <f t="shared" si="499"/>
        <v/>
      </c>
      <c r="BC1754" s="24" t="str">
        <f>IF(AND($BB$1=5,AG1754=5,$BC$1=AH1754),'Data Entry'!F1759,"")</f>
        <v/>
      </c>
      <c r="BD1754" s="24" t="str">
        <f t="shared" si="500"/>
        <v/>
      </c>
      <c r="BE1754" s="24" t="str">
        <f>IF(AND($BB$1=5,AG1754=5,$BC$1=AH1754),'Data Entry'!G1759,"")</f>
        <v/>
      </c>
      <c r="BF1754" s="24" t="str">
        <f t="shared" si="501"/>
        <v/>
      </c>
      <c r="BG1754" s="24" t="str">
        <f t="shared" si="502"/>
        <v/>
      </c>
      <c r="BH1754" s="24" t="str">
        <f>IF(AND($BB$1=5,AG1754=5,$BC$1=AH1754),'Data Entry'!E1759,"")</f>
        <v/>
      </c>
      <c r="BI1754" s="24" t="str">
        <f>IF(AND($BB$1=5,AG1754=5,$BC$1=AH1754),'Data Entry'!H1759,"")</f>
        <v/>
      </c>
      <c r="BJ1754" s="24" t="str">
        <f>IF(AND($BB$1=5,AG1754=5,$BC$1=AH1754),'Data Entry'!I1759,"")</f>
        <v/>
      </c>
      <c r="BK1754" s="24" t="str">
        <f t="shared" si="503"/>
        <v/>
      </c>
      <c r="BL1754" s="24" t="str">
        <f t="shared" si="504"/>
        <v/>
      </c>
      <c r="BM1754" s="24" t="str">
        <f t="shared" si="505"/>
        <v/>
      </c>
      <c r="BN1754" s="24" t="str">
        <f t="shared" si="506"/>
        <v/>
      </c>
    </row>
    <row r="1755" spans="1:66">
      <c r="A1755" s="20"/>
      <c r="B1755" s="20"/>
      <c r="C1755" s="20"/>
      <c r="D1755" s="20"/>
      <c r="E1755" s="20"/>
      <c r="F1755" s="20"/>
      <c r="G1755" s="20"/>
      <c r="H1755" s="20"/>
      <c r="I1755" s="20"/>
      <c r="J1755" s="20"/>
      <c r="K1755" s="20"/>
      <c r="L1755" s="20"/>
      <c r="M1755" s="20"/>
      <c r="N1755" s="20"/>
      <c r="O1755" s="20"/>
      <c r="P1755" s="20"/>
      <c r="Q1755" s="20"/>
      <c r="R1755" s="20"/>
      <c r="S1755" s="20"/>
      <c r="T1755" s="20"/>
      <c r="U1755" s="20"/>
      <c r="V1755" s="20"/>
      <c r="W1755" s="20"/>
      <c r="X1755" s="20"/>
      <c r="Y1755" s="20"/>
      <c r="Z1755" s="20"/>
      <c r="AA1755" s="20"/>
      <c r="AB1755" s="20"/>
      <c r="AC1755" s="20"/>
      <c r="AD1755" s="20"/>
      <c r="AE1755" s="27"/>
      <c r="AF1755" t="str">
        <f>IF(AK1755="","",IF(AK1755&gt;0,COUNT($AG$2:AG1755),""))</f>
        <v/>
      </c>
      <c r="AG1755" s="24">
        <f t="shared" si="489"/>
        <v>5</v>
      </c>
      <c r="AH1755" s="24">
        <f>IF(AND($AJ$1=5),'Data Entry'!C1760,"")</f>
        <v>0</v>
      </c>
      <c r="AI1755" s="24">
        <f>IF(AND($AJ$1=5),'Data Entry'!D1760,"")</f>
        <v>0</v>
      </c>
      <c r="AJ1755" s="24" t="str">
        <f t="shared" si="490"/>
        <v/>
      </c>
      <c r="AK1755" s="24">
        <f>IF(AND($AJ$1=5),'Data Entry'!F1760,"")</f>
        <v>0</v>
      </c>
      <c r="AL1755" s="24" t="str">
        <f t="shared" si="491"/>
        <v/>
      </c>
      <c r="AM1755" s="24">
        <f>IF(AND($AJ$1=5),'Data Entry'!G1760,"")</f>
        <v>0</v>
      </c>
      <c r="AN1755" s="24" t="str">
        <f t="shared" si="492"/>
        <v/>
      </c>
      <c r="AO1755" s="24" t="str">
        <f t="shared" si="493"/>
        <v/>
      </c>
      <c r="AP1755" s="24">
        <f>IF(AND($AJ$1=5),'Data Entry'!E1760,"")</f>
        <v>0</v>
      </c>
      <c r="AQ1755" s="24">
        <f>IF(AND($AJ$1=5),'Data Entry'!H1760,"")</f>
        <v>0</v>
      </c>
      <c r="AR1755" s="24">
        <f>IF(AND($AJ$1=5),'Data Entry'!I1760,"")</f>
        <v>0</v>
      </c>
      <c r="AS1755" s="24" t="str">
        <f t="shared" si="494"/>
        <v/>
      </c>
      <c r="AT1755" s="24" t="str">
        <f t="shared" si="495"/>
        <v/>
      </c>
      <c r="AU1755" s="24" t="str">
        <f t="shared" si="496"/>
        <v/>
      </c>
      <c r="AV1755" s="24" t="str">
        <f t="shared" si="497"/>
        <v/>
      </c>
      <c r="AX1755" t="str">
        <f>IF(BC1755="","",IF(BC1755&gt;0,COUNT($AY$2:AY1755),""))</f>
        <v/>
      </c>
      <c r="AY1755" s="24" t="str">
        <f t="shared" si="498"/>
        <v/>
      </c>
      <c r="AZ1755" s="24" t="str">
        <f>IF(AND($BB$1=5,$BC$1=AH1755),'Data Entry'!C1760,"")</f>
        <v/>
      </c>
      <c r="BA1755" s="24" t="str">
        <f>IF(AND($BB$1=5,AG1755=5,$BC$1=AH1755),'Data Entry'!D1760,"")</f>
        <v/>
      </c>
      <c r="BB1755" s="24" t="str">
        <f t="shared" si="499"/>
        <v/>
      </c>
      <c r="BC1755" s="24" t="str">
        <f>IF(AND($BB$1=5,AG1755=5,$BC$1=AH1755),'Data Entry'!F1760,"")</f>
        <v/>
      </c>
      <c r="BD1755" s="24" t="str">
        <f t="shared" si="500"/>
        <v/>
      </c>
      <c r="BE1755" s="24" t="str">
        <f>IF(AND($BB$1=5,AG1755=5,$BC$1=AH1755),'Data Entry'!G1760,"")</f>
        <v/>
      </c>
      <c r="BF1755" s="24" t="str">
        <f t="shared" si="501"/>
        <v/>
      </c>
      <c r="BG1755" s="24" t="str">
        <f t="shared" si="502"/>
        <v/>
      </c>
      <c r="BH1755" s="24" t="str">
        <f>IF(AND($BB$1=5,AG1755=5,$BC$1=AH1755),'Data Entry'!E1760,"")</f>
        <v/>
      </c>
      <c r="BI1755" s="24" t="str">
        <f>IF(AND($BB$1=5,AG1755=5,$BC$1=AH1755),'Data Entry'!H1760,"")</f>
        <v/>
      </c>
      <c r="BJ1755" s="24" t="str">
        <f>IF(AND($BB$1=5,AG1755=5,$BC$1=AH1755),'Data Entry'!I1760,"")</f>
        <v/>
      </c>
      <c r="BK1755" s="24" t="str">
        <f t="shared" si="503"/>
        <v/>
      </c>
      <c r="BL1755" s="24" t="str">
        <f t="shared" si="504"/>
        <v/>
      </c>
      <c r="BM1755" s="24" t="str">
        <f t="shared" si="505"/>
        <v/>
      </c>
      <c r="BN1755" s="24" t="str">
        <f t="shared" si="506"/>
        <v/>
      </c>
    </row>
    <row r="1756" spans="1:66">
      <c r="A1756" s="20"/>
      <c r="B1756" s="20"/>
      <c r="C1756" s="20"/>
      <c r="D1756" s="20"/>
      <c r="E1756" s="20"/>
      <c r="F1756" s="20"/>
      <c r="G1756" s="20"/>
      <c r="H1756" s="20"/>
      <c r="I1756" s="20"/>
      <c r="J1756" s="20"/>
      <c r="K1756" s="20"/>
      <c r="L1756" s="20"/>
      <c r="M1756" s="20"/>
      <c r="N1756" s="20"/>
      <c r="O1756" s="20"/>
      <c r="P1756" s="20"/>
      <c r="Q1756" s="20"/>
      <c r="R1756" s="20"/>
      <c r="S1756" s="20"/>
      <c r="T1756" s="20"/>
      <c r="U1756" s="20"/>
      <c r="V1756" s="20"/>
      <c r="W1756" s="20"/>
      <c r="X1756" s="20"/>
      <c r="Y1756" s="20"/>
      <c r="Z1756" s="20"/>
      <c r="AA1756" s="20"/>
      <c r="AB1756" s="20"/>
      <c r="AC1756" s="20"/>
      <c r="AD1756" s="20"/>
      <c r="AE1756" s="27"/>
      <c r="AF1756" t="str">
        <f>IF(AK1756="","",IF(AK1756&gt;0,COUNT($AG$2:AG1756),""))</f>
        <v/>
      </c>
      <c r="AG1756" s="24">
        <f t="shared" si="489"/>
        <v>5</v>
      </c>
      <c r="AH1756" s="24">
        <f>IF(AND($AJ$1=5),'Data Entry'!C1761,"")</f>
        <v>0</v>
      </c>
      <c r="AI1756" s="24">
        <f>IF(AND($AJ$1=5),'Data Entry'!D1761,"")</f>
        <v>0</v>
      </c>
      <c r="AJ1756" s="24" t="str">
        <f t="shared" si="490"/>
        <v/>
      </c>
      <c r="AK1756" s="24">
        <f>IF(AND($AJ$1=5),'Data Entry'!F1761,"")</f>
        <v>0</v>
      </c>
      <c r="AL1756" s="24" t="str">
        <f t="shared" si="491"/>
        <v/>
      </c>
      <c r="AM1756" s="24">
        <f>IF(AND($AJ$1=5),'Data Entry'!G1761,"")</f>
        <v>0</v>
      </c>
      <c r="AN1756" s="24" t="str">
        <f t="shared" si="492"/>
        <v/>
      </c>
      <c r="AO1756" s="24" t="str">
        <f t="shared" si="493"/>
        <v/>
      </c>
      <c r="AP1756" s="24">
        <f>IF(AND($AJ$1=5),'Data Entry'!E1761,"")</f>
        <v>0</v>
      </c>
      <c r="AQ1756" s="24">
        <f>IF(AND($AJ$1=5),'Data Entry'!H1761,"")</f>
        <v>0</v>
      </c>
      <c r="AR1756" s="24">
        <f>IF(AND($AJ$1=5),'Data Entry'!I1761,"")</f>
        <v>0</v>
      </c>
      <c r="AS1756" s="24" t="str">
        <f t="shared" si="494"/>
        <v/>
      </c>
      <c r="AT1756" s="24" t="str">
        <f t="shared" si="495"/>
        <v/>
      </c>
      <c r="AU1756" s="24" t="str">
        <f t="shared" si="496"/>
        <v/>
      </c>
      <c r="AV1756" s="24" t="str">
        <f t="shared" si="497"/>
        <v/>
      </c>
      <c r="AX1756" t="str">
        <f>IF(BC1756="","",IF(BC1756&gt;0,COUNT($AY$2:AY1756),""))</f>
        <v/>
      </c>
      <c r="AY1756" s="24" t="str">
        <f t="shared" si="498"/>
        <v/>
      </c>
      <c r="AZ1756" s="24" t="str">
        <f>IF(AND($BB$1=5,$BC$1=AH1756),'Data Entry'!C1761,"")</f>
        <v/>
      </c>
      <c r="BA1756" s="24" t="str">
        <f>IF(AND($BB$1=5,AG1756=5,$BC$1=AH1756),'Data Entry'!D1761,"")</f>
        <v/>
      </c>
      <c r="BB1756" s="24" t="str">
        <f t="shared" si="499"/>
        <v/>
      </c>
      <c r="BC1756" s="24" t="str">
        <f>IF(AND($BB$1=5,AG1756=5,$BC$1=AH1756),'Data Entry'!F1761,"")</f>
        <v/>
      </c>
      <c r="BD1756" s="24" t="str">
        <f t="shared" si="500"/>
        <v/>
      </c>
      <c r="BE1756" s="24" t="str">
        <f>IF(AND($BB$1=5,AG1756=5,$BC$1=AH1756),'Data Entry'!G1761,"")</f>
        <v/>
      </c>
      <c r="BF1756" s="24" t="str">
        <f t="shared" si="501"/>
        <v/>
      </c>
      <c r="BG1756" s="24" t="str">
        <f t="shared" si="502"/>
        <v/>
      </c>
      <c r="BH1756" s="24" t="str">
        <f>IF(AND($BB$1=5,AG1756=5,$BC$1=AH1756),'Data Entry'!E1761,"")</f>
        <v/>
      </c>
      <c r="BI1756" s="24" t="str">
        <f>IF(AND($BB$1=5,AG1756=5,$BC$1=AH1756),'Data Entry'!H1761,"")</f>
        <v/>
      </c>
      <c r="BJ1756" s="24" t="str">
        <f>IF(AND($BB$1=5,AG1756=5,$BC$1=AH1756),'Data Entry'!I1761,"")</f>
        <v/>
      </c>
      <c r="BK1756" s="24" t="str">
        <f t="shared" si="503"/>
        <v/>
      </c>
      <c r="BL1756" s="24" t="str">
        <f t="shared" si="504"/>
        <v/>
      </c>
      <c r="BM1756" s="24" t="str">
        <f t="shared" si="505"/>
        <v/>
      </c>
      <c r="BN1756" s="24" t="str">
        <f t="shared" si="506"/>
        <v/>
      </c>
    </row>
    <row r="1757" spans="1:66">
      <c r="A1757" s="20"/>
      <c r="B1757" s="20"/>
      <c r="C1757" s="20"/>
      <c r="D1757" s="20"/>
      <c r="E1757" s="20"/>
      <c r="F1757" s="20"/>
      <c r="G1757" s="20"/>
      <c r="H1757" s="20"/>
      <c r="I1757" s="20"/>
      <c r="J1757" s="20"/>
      <c r="K1757" s="20"/>
      <c r="L1757" s="20"/>
      <c r="M1757" s="20"/>
      <c r="N1757" s="20"/>
      <c r="O1757" s="20"/>
      <c r="P1757" s="20"/>
      <c r="Q1757" s="20"/>
      <c r="R1757" s="20"/>
      <c r="S1757" s="20"/>
      <c r="T1757" s="20"/>
      <c r="U1757" s="20"/>
      <c r="V1757" s="20"/>
      <c r="W1757" s="20"/>
      <c r="X1757" s="20"/>
      <c r="Y1757" s="20"/>
      <c r="Z1757" s="20"/>
      <c r="AA1757" s="20"/>
      <c r="AB1757" s="20"/>
      <c r="AC1757" s="20"/>
      <c r="AD1757" s="20"/>
      <c r="AE1757" s="27"/>
      <c r="AF1757" t="str">
        <f>IF(AK1757="","",IF(AK1757&gt;0,COUNT($AG$2:AG1757),""))</f>
        <v/>
      </c>
      <c r="AG1757" s="24">
        <f t="shared" si="489"/>
        <v>5</v>
      </c>
      <c r="AH1757" s="24">
        <f>IF(AND($AJ$1=5),'Data Entry'!C1762,"")</f>
        <v>0</v>
      </c>
      <c r="AI1757" s="24">
        <f>IF(AND($AJ$1=5),'Data Entry'!D1762,"")</f>
        <v>0</v>
      </c>
      <c r="AJ1757" s="24" t="str">
        <f t="shared" si="490"/>
        <v/>
      </c>
      <c r="AK1757" s="24">
        <f>IF(AND($AJ$1=5),'Data Entry'!F1762,"")</f>
        <v>0</v>
      </c>
      <c r="AL1757" s="24" t="str">
        <f t="shared" si="491"/>
        <v/>
      </c>
      <c r="AM1757" s="24">
        <f>IF(AND($AJ$1=5),'Data Entry'!G1762,"")</f>
        <v>0</v>
      </c>
      <c r="AN1757" s="24" t="str">
        <f t="shared" si="492"/>
        <v/>
      </c>
      <c r="AO1757" s="24" t="str">
        <f t="shared" si="493"/>
        <v/>
      </c>
      <c r="AP1757" s="24">
        <f>IF(AND($AJ$1=5),'Data Entry'!E1762,"")</f>
        <v>0</v>
      </c>
      <c r="AQ1757" s="24">
        <f>IF(AND($AJ$1=5),'Data Entry'!H1762,"")</f>
        <v>0</v>
      </c>
      <c r="AR1757" s="24">
        <f>IF(AND($AJ$1=5),'Data Entry'!I1762,"")</f>
        <v>0</v>
      </c>
      <c r="AS1757" s="24" t="str">
        <f t="shared" si="494"/>
        <v/>
      </c>
      <c r="AT1757" s="24" t="str">
        <f t="shared" si="495"/>
        <v/>
      </c>
      <c r="AU1757" s="24" t="str">
        <f t="shared" si="496"/>
        <v/>
      </c>
      <c r="AV1757" s="24" t="str">
        <f t="shared" si="497"/>
        <v/>
      </c>
      <c r="AX1757" t="str">
        <f>IF(BC1757="","",IF(BC1757&gt;0,COUNT($AY$2:AY1757),""))</f>
        <v/>
      </c>
      <c r="AY1757" s="24" t="str">
        <f t="shared" si="498"/>
        <v/>
      </c>
      <c r="AZ1757" s="24" t="str">
        <f>IF(AND($BB$1=5,$BC$1=AH1757),'Data Entry'!C1762,"")</f>
        <v/>
      </c>
      <c r="BA1757" s="24" t="str">
        <f>IF(AND($BB$1=5,AG1757=5,$BC$1=AH1757),'Data Entry'!D1762,"")</f>
        <v/>
      </c>
      <c r="BB1757" s="24" t="str">
        <f t="shared" si="499"/>
        <v/>
      </c>
      <c r="BC1757" s="24" t="str">
        <f>IF(AND($BB$1=5,AG1757=5,$BC$1=AH1757),'Data Entry'!F1762,"")</f>
        <v/>
      </c>
      <c r="BD1757" s="24" t="str">
        <f t="shared" si="500"/>
        <v/>
      </c>
      <c r="BE1757" s="24" t="str">
        <f>IF(AND($BB$1=5,AG1757=5,$BC$1=AH1757),'Data Entry'!G1762,"")</f>
        <v/>
      </c>
      <c r="BF1757" s="24" t="str">
        <f t="shared" si="501"/>
        <v/>
      </c>
      <c r="BG1757" s="24" t="str">
        <f t="shared" si="502"/>
        <v/>
      </c>
      <c r="BH1757" s="24" t="str">
        <f>IF(AND($BB$1=5,AG1757=5,$BC$1=AH1757),'Data Entry'!E1762,"")</f>
        <v/>
      </c>
      <c r="BI1757" s="24" t="str">
        <f>IF(AND($BB$1=5,AG1757=5,$BC$1=AH1757),'Data Entry'!H1762,"")</f>
        <v/>
      </c>
      <c r="BJ1757" s="24" t="str">
        <f>IF(AND($BB$1=5,AG1757=5,$BC$1=AH1757),'Data Entry'!I1762,"")</f>
        <v/>
      </c>
      <c r="BK1757" s="24" t="str">
        <f t="shared" si="503"/>
        <v/>
      </c>
      <c r="BL1757" s="24" t="str">
        <f t="shared" si="504"/>
        <v/>
      </c>
      <c r="BM1757" s="24" t="str">
        <f t="shared" si="505"/>
        <v/>
      </c>
      <c r="BN1757" s="24" t="str">
        <f t="shared" si="506"/>
        <v/>
      </c>
    </row>
    <row r="1758" spans="1:66">
      <c r="A1758" s="20"/>
      <c r="B1758" s="20"/>
      <c r="C1758" s="20"/>
      <c r="D1758" s="20"/>
      <c r="E1758" s="20"/>
      <c r="F1758" s="20"/>
      <c r="G1758" s="20"/>
      <c r="H1758" s="20"/>
      <c r="I1758" s="20"/>
      <c r="J1758" s="20"/>
      <c r="K1758" s="20"/>
      <c r="L1758" s="20"/>
      <c r="M1758" s="20"/>
      <c r="N1758" s="20"/>
      <c r="O1758" s="20"/>
      <c r="P1758" s="20"/>
      <c r="Q1758" s="20"/>
      <c r="R1758" s="20"/>
      <c r="S1758" s="20"/>
      <c r="T1758" s="20"/>
      <c r="U1758" s="20"/>
      <c r="V1758" s="20"/>
      <c r="W1758" s="20"/>
      <c r="X1758" s="20"/>
      <c r="Y1758" s="20"/>
      <c r="Z1758" s="20"/>
      <c r="AA1758" s="20"/>
      <c r="AB1758" s="20"/>
      <c r="AC1758" s="20"/>
      <c r="AD1758" s="20"/>
      <c r="AE1758" s="27"/>
      <c r="AF1758" t="str">
        <f>IF(AK1758="","",IF(AK1758&gt;0,COUNT($AG$2:AG1758),""))</f>
        <v/>
      </c>
      <c r="AG1758" s="24">
        <f t="shared" si="489"/>
        <v>5</v>
      </c>
      <c r="AH1758" s="24">
        <f>IF(AND($AJ$1=5),'Data Entry'!C1763,"")</f>
        <v>0</v>
      </c>
      <c r="AI1758" s="24">
        <f>IF(AND($AJ$1=5),'Data Entry'!D1763,"")</f>
        <v>0</v>
      </c>
      <c r="AJ1758" s="24" t="str">
        <f t="shared" si="490"/>
        <v/>
      </c>
      <c r="AK1758" s="24">
        <f>IF(AND($AJ$1=5),'Data Entry'!F1763,"")</f>
        <v>0</v>
      </c>
      <c r="AL1758" s="24" t="str">
        <f t="shared" si="491"/>
        <v/>
      </c>
      <c r="AM1758" s="24">
        <f>IF(AND($AJ$1=5),'Data Entry'!G1763,"")</f>
        <v>0</v>
      </c>
      <c r="AN1758" s="24" t="str">
        <f t="shared" si="492"/>
        <v/>
      </c>
      <c r="AO1758" s="24" t="str">
        <f t="shared" si="493"/>
        <v/>
      </c>
      <c r="AP1758" s="24">
        <f>IF(AND($AJ$1=5),'Data Entry'!E1763,"")</f>
        <v>0</v>
      </c>
      <c r="AQ1758" s="24">
        <f>IF(AND($AJ$1=5),'Data Entry'!H1763,"")</f>
        <v>0</v>
      </c>
      <c r="AR1758" s="24">
        <f>IF(AND($AJ$1=5),'Data Entry'!I1763,"")</f>
        <v>0</v>
      </c>
      <c r="AS1758" s="24" t="str">
        <f t="shared" si="494"/>
        <v/>
      </c>
      <c r="AT1758" s="24" t="str">
        <f t="shared" si="495"/>
        <v/>
      </c>
      <c r="AU1758" s="24" t="str">
        <f t="shared" si="496"/>
        <v/>
      </c>
      <c r="AV1758" s="24" t="str">
        <f t="shared" si="497"/>
        <v/>
      </c>
      <c r="AX1758" t="str">
        <f>IF(BC1758="","",IF(BC1758&gt;0,COUNT($AY$2:AY1758),""))</f>
        <v/>
      </c>
      <c r="AY1758" s="24" t="str">
        <f t="shared" si="498"/>
        <v/>
      </c>
      <c r="AZ1758" s="24" t="str">
        <f>IF(AND($BB$1=5,$BC$1=AH1758),'Data Entry'!C1763,"")</f>
        <v/>
      </c>
      <c r="BA1758" s="24" t="str">
        <f>IF(AND($BB$1=5,AG1758=5,$BC$1=AH1758),'Data Entry'!D1763,"")</f>
        <v/>
      </c>
      <c r="BB1758" s="24" t="str">
        <f t="shared" si="499"/>
        <v/>
      </c>
      <c r="BC1758" s="24" t="str">
        <f>IF(AND($BB$1=5,AG1758=5,$BC$1=AH1758),'Data Entry'!F1763,"")</f>
        <v/>
      </c>
      <c r="BD1758" s="24" t="str">
        <f t="shared" si="500"/>
        <v/>
      </c>
      <c r="BE1758" s="24" t="str">
        <f>IF(AND($BB$1=5,AG1758=5,$BC$1=AH1758),'Data Entry'!G1763,"")</f>
        <v/>
      </c>
      <c r="BF1758" s="24" t="str">
        <f t="shared" si="501"/>
        <v/>
      </c>
      <c r="BG1758" s="24" t="str">
        <f t="shared" si="502"/>
        <v/>
      </c>
      <c r="BH1758" s="24" t="str">
        <f>IF(AND($BB$1=5,AG1758=5,$BC$1=AH1758),'Data Entry'!E1763,"")</f>
        <v/>
      </c>
      <c r="BI1758" s="24" t="str">
        <f>IF(AND($BB$1=5,AG1758=5,$BC$1=AH1758),'Data Entry'!H1763,"")</f>
        <v/>
      </c>
      <c r="BJ1758" s="24" t="str">
        <f>IF(AND($BB$1=5,AG1758=5,$BC$1=AH1758),'Data Entry'!I1763,"")</f>
        <v/>
      </c>
      <c r="BK1758" s="24" t="str">
        <f t="shared" si="503"/>
        <v/>
      </c>
      <c r="BL1758" s="24" t="str">
        <f t="shared" si="504"/>
        <v/>
      </c>
      <c r="BM1758" s="24" t="str">
        <f t="shared" si="505"/>
        <v/>
      </c>
      <c r="BN1758" s="24" t="str">
        <f t="shared" si="506"/>
        <v/>
      </c>
    </row>
    <row r="1759" spans="1:66">
      <c r="A1759" s="20"/>
      <c r="B1759" s="20"/>
      <c r="C1759" s="20"/>
      <c r="D1759" s="20"/>
      <c r="E1759" s="20"/>
      <c r="F1759" s="20"/>
      <c r="G1759" s="20"/>
      <c r="H1759" s="20"/>
      <c r="I1759" s="20"/>
      <c r="J1759" s="20"/>
      <c r="K1759" s="20"/>
      <c r="L1759" s="20"/>
      <c r="M1759" s="20"/>
      <c r="N1759" s="20"/>
      <c r="O1759" s="20"/>
      <c r="P1759" s="20"/>
      <c r="Q1759" s="20"/>
      <c r="R1759" s="20"/>
      <c r="S1759" s="20"/>
      <c r="T1759" s="20"/>
      <c r="U1759" s="20"/>
      <c r="V1759" s="20"/>
      <c r="W1759" s="20"/>
      <c r="X1759" s="20"/>
      <c r="Y1759" s="20"/>
      <c r="Z1759" s="20"/>
      <c r="AA1759" s="20"/>
      <c r="AB1759" s="20"/>
      <c r="AC1759" s="20"/>
      <c r="AD1759" s="20"/>
      <c r="AE1759" s="27"/>
      <c r="AF1759" t="str">
        <f>IF(AK1759="","",IF(AK1759&gt;0,COUNT($AG$2:AG1759),""))</f>
        <v/>
      </c>
      <c r="AG1759" s="24">
        <f t="shared" si="489"/>
        <v>5</v>
      </c>
      <c r="AH1759" s="24">
        <f>IF(AND($AJ$1=5),'Data Entry'!C1764,"")</f>
        <v>0</v>
      </c>
      <c r="AI1759" s="24">
        <f>IF(AND($AJ$1=5),'Data Entry'!D1764,"")</f>
        <v>0</v>
      </c>
      <c r="AJ1759" s="24" t="str">
        <f t="shared" si="490"/>
        <v/>
      </c>
      <c r="AK1759" s="24">
        <f>IF(AND($AJ$1=5),'Data Entry'!F1764,"")</f>
        <v>0</v>
      </c>
      <c r="AL1759" s="24" t="str">
        <f t="shared" si="491"/>
        <v/>
      </c>
      <c r="AM1759" s="24">
        <f>IF(AND($AJ$1=5),'Data Entry'!G1764,"")</f>
        <v>0</v>
      </c>
      <c r="AN1759" s="24" t="str">
        <f t="shared" si="492"/>
        <v/>
      </c>
      <c r="AO1759" s="24" t="str">
        <f t="shared" si="493"/>
        <v/>
      </c>
      <c r="AP1759" s="24">
        <f>IF(AND($AJ$1=5),'Data Entry'!E1764,"")</f>
        <v>0</v>
      </c>
      <c r="AQ1759" s="24">
        <f>IF(AND($AJ$1=5),'Data Entry'!H1764,"")</f>
        <v>0</v>
      </c>
      <c r="AR1759" s="24">
        <f>IF(AND($AJ$1=5),'Data Entry'!I1764,"")</f>
        <v>0</v>
      </c>
      <c r="AS1759" s="24" t="str">
        <f t="shared" si="494"/>
        <v/>
      </c>
      <c r="AT1759" s="24" t="str">
        <f t="shared" si="495"/>
        <v/>
      </c>
      <c r="AU1759" s="24" t="str">
        <f t="shared" si="496"/>
        <v/>
      </c>
      <c r="AV1759" s="24" t="str">
        <f t="shared" si="497"/>
        <v/>
      </c>
      <c r="AX1759" t="str">
        <f>IF(BC1759="","",IF(BC1759&gt;0,COUNT($AY$2:AY1759),""))</f>
        <v/>
      </c>
      <c r="AY1759" s="24" t="str">
        <f t="shared" si="498"/>
        <v/>
      </c>
      <c r="AZ1759" s="24" t="str">
        <f>IF(AND($BB$1=5,$BC$1=AH1759),'Data Entry'!C1764,"")</f>
        <v/>
      </c>
      <c r="BA1759" s="24" t="str">
        <f>IF(AND($BB$1=5,AG1759=5,$BC$1=AH1759),'Data Entry'!D1764,"")</f>
        <v/>
      </c>
      <c r="BB1759" s="24" t="str">
        <f t="shared" si="499"/>
        <v/>
      </c>
      <c r="BC1759" s="24" t="str">
        <f>IF(AND($BB$1=5,AG1759=5,$BC$1=AH1759),'Data Entry'!F1764,"")</f>
        <v/>
      </c>
      <c r="BD1759" s="24" t="str">
        <f t="shared" si="500"/>
        <v/>
      </c>
      <c r="BE1759" s="24" t="str">
        <f>IF(AND($BB$1=5,AG1759=5,$BC$1=AH1759),'Data Entry'!G1764,"")</f>
        <v/>
      </c>
      <c r="BF1759" s="24" t="str">
        <f t="shared" si="501"/>
        <v/>
      </c>
      <c r="BG1759" s="24" t="str">
        <f t="shared" si="502"/>
        <v/>
      </c>
      <c r="BH1759" s="24" t="str">
        <f>IF(AND($BB$1=5,AG1759=5,$BC$1=AH1759),'Data Entry'!E1764,"")</f>
        <v/>
      </c>
      <c r="BI1759" s="24" t="str">
        <f>IF(AND($BB$1=5,AG1759=5,$BC$1=AH1759),'Data Entry'!H1764,"")</f>
        <v/>
      </c>
      <c r="BJ1759" s="24" t="str">
        <f>IF(AND($BB$1=5,AG1759=5,$BC$1=AH1759),'Data Entry'!I1764,"")</f>
        <v/>
      </c>
      <c r="BK1759" s="24" t="str">
        <f t="shared" si="503"/>
        <v/>
      </c>
      <c r="BL1759" s="24" t="str">
        <f t="shared" si="504"/>
        <v/>
      </c>
      <c r="BM1759" s="24" t="str">
        <f t="shared" si="505"/>
        <v/>
      </c>
      <c r="BN1759" s="24" t="str">
        <f t="shared" si="506"/>
        <v/>
      </c>
    </row>
    <row r="1760" spans="1:66">
      <c r="A1760" s="20"/>
      <c r="B1760" s="20"/>
      <c r="C1760" s="20"/>
      <c r="D1760" s="20"/>
      <c r="E1760" s="20"/>
      <c r="F1760" s="20"/>
      <c r="G1760" s="20"/>
      <c r="H1760" s="20"/>
      <c r="I1760" s="20"/>
      <c r="J1760" s="20"/>
      <c r="K1760" s="20"/>
      <c r="L1760" s="20"/>
      <c r="M1760" s="20"/>
      <c r="N1760" s="20"/>
      <c r="O1760" s="20"/>
      <c r="P1760" s="20"/>
      <c r="Q1760" s="20"/>
      <c r="R1760" s="20"/>
      <c r="S1760" s="20"/>
      <c r="T1760" s="20"/>
      <c r="U1760" s="20"/>
      <c r="V1760" s="20"/>
      <c r="W1760" s="20"/>
      <c r="X1760" s="20"/>
      <c r="Y1760" s="20"/>
      <c r="Z1760" s="20"/>
      <c r="AA1760" s="20"/>
      <c r="AB1760" s="20"/>
      <c r="AC1760" s="20"/>
      <c r="AD1760" s="20"/>
      <c r="AE1760" s="27"/>
      <c r="AF1760" t="str">
        <f>IF(AK1760="","",IF(AK1760&gt;0,COUNT($AG$2:AG1760),""))</f>
        <v/>
      </c>
      <c r="AG1760" s="24">
        <f t="shared" si="489"/>
        <v>5</v>
      </c>
      <c r="AH1760" s="24">
        <f>IF(AND($AJ$1=5),'Data Entry'!C1765,"")</f>
        <v>0</v>
      </c>
      <c r="AI1760" s="24">
        <f>IF(AND($AJ$1=5),'Data Entry'!D1765,"")</f>
        <v>0</v>
      </c>
      <c r="AJ1760" s="24" t="str">
        <f t="shared" si="490"/>
        <v/>
      </c>
      <c r="AK1760" s="24">
        <f>IF(AND($AJ$1=5),'Data Entry'!F1765,"")</f>
        <v>0</v>
      </c>
      <c r="AL1760" s="24" t="str">
        <f t="shared" si="491"/>
        <v/>
      </c>
      <c r="AM1760" s="24">
        <f>IF(AND($AJ$1=5),'Data Entry'!G1765,"")</f>
        <v>0</v>
      </c>
      <c r="AN1760" s="24" t="str">
        <f t="shared" si="492"/>
        <v/>
      </c>
      <c r="AO1760" s="24" t="str">
        <f t="shared" si="493"/>
        <v/>
      </c>
      <c r="AP1760" s="24">
        <f>IF(AND($AJ$1=5),'Data Entry'!E1765,"")</f>
        <v>0</v>
      </c>
      <c r="AQ1760" s="24">
        <f>IF(AND($AJ$1=5),'Data Entry'!H1765,"")</f>
        <v>0</v>
      </c>
      <c r="AR1760" s="24">
        <f>IF(AND($AJ$1=5),'Data Entry'!I1765,"")</f>
        <v>0</v>
      </c>
      <c r="AS1760" s="24" t="str">
        <f t="shared" si="494"/>
        <v/>
      </c>
      <c r="AT1760" s="24" t="str">
        <f t="shared" si="495"/>
        <v/>
      </c>
      <c r="AU1760" s="24" t="str">
        <f t="shared" si="496"/>
        <v/>
      </c>
      <c r="AV1760" s="24" t="str">
        <f t="shared" si="497"/>
        <v/>
      </c>
      <c r="AX1760" t="str">
        <f>IF(BC1760="","",IF(BC1760&gt;0,COUNT($AY$2:AY1760),""))</f>
        <v/>
      </c>
      <c r="AY1760" s="24" t="str">
        <f t="shared" si="498"/>
        <v/>
      </c>
      <c r="AZ1760" s="24" t="str">
        <f>IF(AND($BB$1=5,$BC$1=AH1760),'Data Entry'!C1765,"")</f>
        <v/>
      </c>
      <c r="BA1760" s="24" t="str">
        <f>IF(AND($BB$1=5,AG1760=5,$BC$1=AH1760),'Data Entry'!D1765,"")</f>
        <v/>
      </c>
      <c r="BB1760" s="24" t="str">
        <f t="shared" si="499"/>
        <v/>
      </c>
      <c r="BC1760" s="24" t="str">
        <f>IF(AND($BB$1=5,AG1760=5,$BC$1=AH1760),'Data Entry'!F1765,"")</f>
        <v/>
      </c>
      <c r="BD1760" s="24" t="str">
        <f t="shared" si="500"/>
        <v/>
      </c>
      <c r="BE1760" s="24" t="str">
        <f>IF(AND($BB$1=5,AG1760=5,$BC$1=AH1760),'Data Entry'!G1765,"")</f>
        <v/>
      </c>
      <c r="BF1760" s="24" t="str">
        <f t="shared" si="501"/>
        <v/>
      </c>
      <c r="BG1760" s="24" t="str">
        <f t="shared" si="502"/>
        <v/>
      </c>
      <c r="BH1760" s="24" t="str">
        <f>IF(AND($BB$1=5,AG1760=5,$BC$1=AH1760),'Data Entry'!E1765,"")</f>
        <v/>
      </c>
      <c r="BI1760" s="24" t="str">
        <f>IF(AND($BB$1=5,AG1760=5,$BC$1=AH1760),'Data Entry'!H1765,"")</f>
        <v/>
      </c>
      <c r="BJ1760" s="24" t="str">
        <f>IF(AND($BB$1=5,AG1760=5,$BC$1=AH1760),'Data Entry'!I1765,"")</f>
        <v/>
      </c>
      <c r="BK1760" s="24" t="str">
        <f t="shared" si="503"/>
        <v/>
      </c>
      <c r="BL1760" s="24" t="str">
        <f t="shared" si="504"/>
        <v/>
      </c>
      <c r="BM1760" s="24" t="str">
        <f t="shared" si="505"/>
        <v/>
      </c>
      <c r="BN1760" s="24" t="str">
        <f t="shared" si="506"/>
        <v/>
      </c>
    </row>
    <row r="1761" spans="1:66">
      <c r="A1761" s="20"/>
      <c r="B1761" s="20"/>
      <c r="C1761" s="20"/>
      <c r="D1761" s="20"/>
      <c r="E1761" s="20"/>
      <c r="F1761" s="20"/>
      <c r="G1761" s="20"/>
      <c r="H1761" s="20"/>
      <c r="I1761" s="20"/>
      <c r="J1761" s="20"/>
      <c r="K1761" s="20"/>
      <c r="L1761" s="20"/>
      <c r="M1761" s="20"/>
      <c r="N1761" s="20"/>
      <c r="O1761" s="20"/>
      <c r="P1761" s="20"/>
      <c r="Q1761" s="20"/>
      <c r="R1761" s="20"/>
      <c r="S1761" s="20"/>
      <c r="T1761" s="20"/>
      <c r="U1761" s="20"/>
      <c r="V1761" s="20"/>
      <c r="W1761" s="20"/>
      <c r="X1761" s="20"/>
      <c r="Y1761" s="20"/>
      <c r="Z1761" s="20"/>
      <c r="AA1761" s="20"/>
      <c r="AB1761" s="20"/>
      <c r="AC1761" s="20"/>
      <c r="AD1761" s="20"/>
      <c r="AE1761" s="27"/>
      <c r="AF1761" t="str">
        <f>IF(AK1761="","",IF(AK1761&gt;0,COUNT($AG$2:AG1761),""))</f>
        <v/>
      </c>
      <c r="AG1761" s="24">
        <f t="shared" si="489"/>
        <v>5</v>
      </c>
      <c r="AH1761" s="24">
        <f>IF(AND($AJ$1=5),'Data Entry'!C1766,"")</f>
        <v>0</v>
      </c>
      <c r="AI1761" s="24">
        <f>IF(AND($AJ$1=5),'Data Entry'!D1766,"")</f>
        <v>0</v>
      </c>
      <c r="AJ1761" s="24" t="str">
        <f t="shared" si="490"/>
        <v/>
      </c>
      <c r="AK1761" s="24">
        <f>IF(AND($AJ$1=5),'Data Entry'!F1766,"")</f>
        <v>0</v>
      </c>
      <c r="AL1761" s="24" t="str">
        <f t="shared" si="491"/>
        <v/>
      </c>
      <c r="AM1761" s="24">
        <f>IF(AND($AJ$1=5),'Data Entry'!G1766,"")</f>
        <v>0</v>
      </c>
      <c r="AN1761" s="24" t="str">
        <f t="shared" si="492"/>
        <v/>
      </c>
      <c r="AO1761" s="24" t="str">
        <f t="shared" si="493"/>
        <v/>
      </c>
      <c r="AP1761" s="24">
        <f>IF(AND($AJ$1=5),'Data Entry'!E1766,"")</f>
        <v>0</v>
      </c>
      <c r="AQ1761" s="24">
        <f>IF(AND($AJ$1=5),'Data Entry'!H1766,"")</f>
        <v>0</v>
      </c>
      <c r="AR1761" s="24">
        <f>IF(AND($AJ$1=5),'Data Entry'!I1766,"")</f>
        <v>0</v>
      </c>
      <c r="AS1761" s="24" t="str">
        <f t="shared" si="494"/>
        <v/>
      </c>
      <c r="AT1761" s="24" t="str">
        <f t="shared" si="495"/>
        <v/>
      </c>
      <c r="AU1761" s="24" t="str">
        <f t="shared" si="496"/>
        <v/>
      </c>
      <c r="AV1761" s="24" t="str">
        <f t="shared" si="497"/>
        <v/>
      </c>
      <c r="AX1761" t="str">
        <f>IF(BC1761="","",IF(BC1761&gt;0,COUNT($AY$2:AY1761),""))</f>
        <v/>
      </c>
      <c r="AY1761" s="24" t="str">
        <f t="shared" si="498"/>
        <v/>
      </c>
      <c r="AZ1761" s="24" t="str">
        <f>IF(AND($BB$1=5,$BC$1=AH1761),'Data Entry'!C1766,"")</f>
        <v/>
      </c>
      <c r="BA1761" s="24" t="str">
        <f>IF(AND($BB$1=5,AG1761=5,$BC$1=AH1761),'Data Entry'!D1766,"")</f>
        <v/>
      </c>
      <c r="BB1761" s="24" t="str">
        <f t="shared" si="499"/>
        <v/>
      </c>
      <c r="BC1761" s="24" t="str">
        <f>IF(AND($BB$1=5,AG1761=5,$BC$1=AH1761),'Data Entry'!F1766,"")</f>
        <v/>
      </c>
      <c r="BD1761" s="24" t="str">
        <f t="shared" si="500"/>
        <v/>
      </c>
      <c r="BE1761" s="24" t="str">
        <f>IF(AND($BB$1=5,AG1761=5,$BC$1=AH1761),'Data Entry'!G1766,"")</f>
        <v/>
      </c>
      <c r="BF1761" s="24" t="str">
        <f t="shared" si="501"/>
        <v/>
      </c>
      <c r="BG1761" s="24" t="str">
        <f t="shared" si="502"/>
        <v/>
      </c>
      <c r="BH1761" s="24" t="str">
        <f>IF(AND($BB$1=5,AG1761=5,$BC$1=AH1761),'Data Entry'!E1766,"")</f>
        <v/>
      </c>
      <c r="BI1761" s="24" t="str">
        <f>IF(AND($BB$1=5,AG1761=5,$BC$1=AH1761),'Data Entry'!H1766,"")</f>
        <v/>
      </c>
      <c r="BJ1761" s="24" t="str">
        <f>IF(AND($BB$1=5,AG1761=5,$BC$1=AH1761),'Data Entry'!I1766,"")</f>
        <v/>
      </c>
      <c r="BK1761" s="24" t="str">
        <f t="shared" si="503"/>
        <v/>
      </c>
      <c r="BL1761" s="24" t="str">
        <f t="shared" si="504"/>
        <v/>
      </c>
      <c r="BM1761" s="24" t="str">
        <f t="shared" si="505"/>
        <v/>
      </c>
      <c r="BN1761" s="24" t="str">
        <f t="shared" si="506"/>
        <v/>
      </c>
    </row>
    <row r="1762" spans="1:66">
      <c r="A1762" s="20"/>
      <c r="B1762" s="20"/>
      <c r="C1762" s="20"/>
      <c r="D1762" s="20"/>
      <c r="E1762" s="20"/>
      <c r="F1762" s="20"/>
      <c r="G1762" s="20"/>
      <c r="H1762" s="20"/>
      <c r="I1762" s="20"/>
      <c r="J1762" s="20"/>
      <c r="K1762" s="20"/>
      <c r="L1762" s="20"/>
      <c r="M1762" s="20"/>
      <c r="N1762" s="20"/>
      <c r="O1762" s="20"/>
      <c r="P1762" s="20"/>
      <c r="Q1762" s="20"/>
      <c r="R1762" s="20"/>
      <c r="S1762" s="20"/>
      <c r="T1762" s="20"/>
      <c r="U1762" s="20"/>
      <c r="V1762" s="20"/>
      <c r="W1762" s="20"/>
      <c r="X1762" s="20"/>
      <c r="Y1762" s="20"/>
      <c r="Z1762" s="20"/>
      <c r="AA1762" s="20"/>
      <c r="AB1762" s="20"/>
      <c r="AC1762" s="20"/>
      <c r="AD1762" s="20"/>
      <c r="AE1762" s="27"/>
      <c r="AF1762" t="str">
        <f>IF(AK1762="","",IF(AK1762&gt;0,COUNT($AG$2:AG1762),""))</f>
        <v/>
      </c>
      <c r="AG1762" s="24">
        <f t="shared" si="489"/>
        <v>5</v>
      </c>
      <c r="AH1762" s="24">
        <f>IF(AND($AJ$1=5),'Data Entry'!C1767,"")</f>
        <v>0</v>
      </c>
      <c r="AI1762" s="24">
        <f>IF(AND($AJ$1=5),'Data Entry'!D1767,"")</f>
        <v>0</v>
      </c>
      <c r="AJ1762" s="24" t="str">
        <f t="shared" si="490"/>
        <v/>
      </c>
      <c r="AK1762" s="24">
        <f>IF(AND($AJ$1=5),'Data Entry'!F1767,"")</f>
        <v>0</v>
      </c>
      <c r="AL1762" s="24" t="str">
        <f t="shared" si="491"/>
        <v/>
      </c>
      <c r="AM1762" s="24">
        <f>IF(AND($AJ$1=5),'Data Entry'!G1767,"")</f>
        <v>0</v>
      </c>
      <c r="AN1762" s="24" t="str">
        <f t="shared" si="492"/>
        <v/>
      </c>
      <c r="AO1762" s="24" t="str">
        <f t="shared" si="493"/>
        <v/>
      </c>
      <c r="AP1762" s="24">
        <f>IF(AND($AJ$1=5),'Data Entry'!E1767,"")</f>
        <v>0</v>
      </c>
      <c r="AQ1762" s="24">
        <f>IF(AND($AJ$1=5),'Data Entry'!H1767,"")</f>
        <v>0</v>
      </c>
      <c r="AR1762" s="24">
        <f>IF(AND($AJ$1=5),'Data Entry'!I1767,"")</f>
        <v>0</v>
      </c>
      <c r="AS1762" s="24" t="str">
        <f t="shared" si="494"/>
        <v/>
      </c>
      <c r="AT1762" s="24" t="str">
        <f t="shared" si="495"/>
        <v/>
      </c>
      <c r="AU1762" s="24" t="str">
        <f t="shared" si="496"/>
        <v/>
      </c>
      <c r="AV1762" s="24" t="str">
        <f t="shared" si="497"/>
        <v/>
      </c>
      <c r="AX1762" t="str">
        <f>IF(BC1762="","",IF(BC1762&gt;0,COUNT($AY$2:AY1762),""))</f>
        <v/>
      </c>
      <c r="AY1762" s="24" t="str">
        <f t="shared" si="498"/>
        <v/>
      </c>
      <c r="AZ1762" s="24" t="str">
        <f>IF(AND($BB$1=5,$BC$1=AH1762),'Data Entry'!C1767,"")</f>
        <v/>
      </c>
      <c r="BA1762" s="24" t="str">
        <f>IF(AND($BB$1=5,AG1762=5,$BC$1=AH1762),'Data Entry'!D1767,"")</f>
        <v/>
      </c>
      <c r="BB1762" s="24" t="str">
        <f t="shared" si="499"/>
        <v/>
      </c>
      <c r="BC1762" s="24" t="str">
        <f>IF(AND($BB$1=5,AG1762=5,$BC$1=AH1762),'Data Entry'!F1767,"")</f>
        <v/>
      </c>
      <c r="BD1762" s="24" t="str">
        <f t="shared" si="500"/>
        <v/>
      </c>
      <c r="BE1762" s="24" t="str">
        <f>IF(AND($BB$1=5,AG1762=5,$BC$1=AH1762),'Data Entry'!G1767,"")</f>
        <v/>
      </c>
      <c r="BF1762" s="24" t="str">
        <f t="shared" si="501"/>
        <v/>
      </c>
      <c r="BG1762" s="24" t="str">
        <f t="shared" si="502"/>
        <v/>
      </c>
      <c r="BH1762" s="24" t="str">
        <f>IF(AND($BB$1=5,AG1762=5,$BC$1=AH1762),'Data Entry'!E1767,"")</f>
        <v/>
      </c>
      <c r="BI1762" s="24" t="str">
        <f>IF(AND($BB$1=5,AG1762=5,$BC$1=AH1762),'Data Entry'!H1767,"")</f>
        <v/>
      </c>
      <c r="BJ1762" s="24" t="str">
        <f>IF(AND($BB$1=5,AG1762=5,$BC$1=AH1762),'Data Entry'!I1767,"")</f>
        <v/>
      </c>
      <c r="BK1762" s="24" t="str">
        <f t="shared" si="503"/>
        <v/>
      </c>
      <c r="BL1762" s="24" t="str">
        <f t="shared" si="504"/>
        <v/>
      </c>
      <c r="BM1762" s="24" t="str">
        <f t="shared" si="505"/>
        <v/>
      </c>
      <c r="BN1762" s="24" t="str">
        <f t="shared" si="506"/>
        <v/>
      </c>
    </row>
    <row r="1763" spans="1:66">
      <c r="A1763" s="20"/>
      <c r="B1763" s="20"/>
      <c r="C1763" s="20"/>
      <c r="D1763" s="20"/>
      <c r="E1763" s="20"/>
      <c r="F1763" s="20"/>
      <c r="G1763" s="20"/>
      <c r="H1763" s="20"/>
      <c r="I1763" s="20"/>
      <c r="J1763" s="20"/>
      <c r="K1763" s="20"/>
      <c r="L1763" s="20"/>
      <c r="M1763" s="20"/>
      <c r="N1763" s="20"/>
      <c r="O1763" s="20"/>
      <c r="P1763" s="20"/>
      <c r="Q1763" s="20"/>
      <c r="R1763" s="20"/>
      <c r="S1763" s="20"/>
      <c r="T1763" s="20"/>
      <c r="U1763" s="20"/>
      <c r="V1763" s="20"/>
      <c r="W1763" s="20"/>
      <c r="X1763" s="20"/>
      <c r="Y1763" s="20"/>
      <c r="Z1763" s="20"/>
      <c r="AA1763" s="20"/>
      <c r="AB1763" s="20"/>
      <c r="AC1763" s="20"/>
      <c r="AD1763" s="20"/>
      <c r="AE1763" s="27"/>
      <c r="AF1763" t="str">
        <f>IF(AK1763="","",IF(AK1763&gt;0,COUNT($AG$2:AG1763),""))</f>
        <v/>
      </c>
      <c r="AG1763" s="24">
        <f t="shared" si="489"/>
        <v>5</v>
      </c>
      <c r="AH1763" s="24">
        <f>IF(AND($AJ$1=5),'Data Entry'!C1768,"")</f>
        <v>0</v>
      </c>
      <c r="AI1763" s="24">
        <f>IF(AND($AJ$1=5),'Data Entry'!D1768,"")</f>
        <v>0</v>
      </c>
      <c r="AJ1763" s="24" t="str">
        <f t="shared" si="490"/>
        <v/>
      </c>
      <c r="AK1763" s="24">
        <f>IF(AND($AJ$1=5),'Data Entry'!F1768,"")</f>
        <v>0</v>
      </c>
      <c r="AL1763" s="24" t="str">
        <f t="shared" si="491"/>
        <v/>
      </c>
      <c r="AM1763" s="24">
        <f>IF(AND($AJ$1=5),'Data Entry'!G1768,"")</f>
        <v>0</v>
      </c>
      <c r="AN1763" s="24" t="str">
        <f t="shared" si="492"/>
        <v/>
      </c>
      <c r="AO1763" s="24" t="str">
        <f t="shared" si="493"/>
        <v/>
      </c>
      <c r="AP1763" s="24">
        <f>IF(AND($AJ$1=5),'Data Entry'!E1768,"")</f>
        <v>0</v>
      </c>
      <c r="AQ1763" s="24">
        <f>IF(AND($AJ$1=5),'Data Entry'!H1768,"")</f>
        <v>0</v>
      </c>
      <c r="AR1763" s="24">
        <f>IF(AND($AJ$1=5),'Data Entry'!I1768,"")</f>
        <v>0</v>
      </c>
      <c r="AS1763" s="24" t="str">
        <f t="shared" si="494"/>
        <v/>
      </c>
      <c r="AT1763" s="24" t="str">
        <f t="shared" si="495"/>
        <v/>
      </c>
      <c r="AU1763" s="24" t="str">
        <f t="shared" si="496"/>
        <v/>
      </c>
      <c r="AV1763" s="24" t="str">
        <f t="shared" si="497"/>
        <v/>
      </c>
      <c r="AX1763" t="str">
        <f>IF(BC1763="","",IF(BC1763&gt;0,COUNT($AY$2:AY1763),""))</f>
        <v/>
      </c>
      <c r="AY1763" s="24" t="str">
        <f t="shared" si="498"/>
        <v/>
      </c>
      <c r="AZ1763" s="24" t="str">
        <f>IF(AND($BB$1=5,$BC$1=AH1763),'Data Entry'!C1768,"")</f>
        <v/>
      </c>
      <c r="BA1763" s="24" t="str">
        <f>IF(AND($BB$1=5,AG1763=5,$BC$1=AH1763),'Data Entry'!D1768,"")</f>
        <v/>
      </c>
      <c r="BB1763" s="24" t="str">
        <f t="shared" si="499"/>
        <v/>
      </c>
      <c r="BC1763" s="24" t="str">
        <f>IF(AND($BB$1=5,AG1763=5,$BC$1=AH1763),'Data Entry'!F1768,"")</f>
        <v/>
      </c>
      <c r="BD1763" s="24" t="str">
        <f t="shared" si="500"/>
        <v/>
      </c>
      <c r="BE1763" s="24" t="str">
        <f>IF(AND($BB$1=5,AG1763=5,$BC$1=AH1763),'Data Entry'!G1768,"")</f>
        <v/>
      </c>
      <c r="BF1763" s="24" t="str">
        <f t="shared" si="501"/>
        <v/>
      </c>
      <c r="BG1763" s="24" t="str">
        <f t="shared" si="502"/>
        <v/>
      </c>
      <c r="BH1763" s="24" t="str">
        <f>IF(AND($BB$1=5,AG1763=5,$BC$1=AH1763),'Data Entry'!E1768,"")</f>
        <v/>
      </c>
      <c r="BI1763" s="24" t="str">
        <f>IF(AND($BB$1=5,AG1763=5,$BC$1=AH1763),'Data Entry'!H1768,"")</f>
        <v/>
      </c>
      <c r="BJ1763" s="24" t="str">
        <f>IF(AND($BB$1=5,AG1763=5,$BC$1=AH1763),'Data Entry'!I1768,"")</f>
        <v/>
      </c>
      <c r="BK1763" s="24" t="str">
        <f t="shared" si="503"/>
        <v/>
      </c>
      <c r="BL1763" s="24" t="str">
        <f t="shared" si="504"/>
        <v/>
      </c>
      <c r="BM1763" s="24" t="str">
        <f t="shared" si="505"/>
        <v/>
      </c>
      <c r="BN1763" s="24" t="str">
        <f t="shared" si="506"/>
        <v/>
      </c>
    </row>
    <row r="1764" spans="1:66">
      <c r="A1764" s="20"/>
      <c r="B1764" s="20"/>
      <c r="C1764" s="20"/>
      <c r="D1764" s="20"/>
      <c r="E1764" s="20"/>
      <c r="F1764" s="20"/>
      <c r="G1764" s="20"/>
      <c r="H1764" s="20"/>
      <c r="I1764" s="20"/>
      <c r="J1764" s="20"/>
      <c r="K1764" s="20"/>
      <c r="L1764" s="20"/>
      <c r="M1764" s="20"/>
      <c r="N1764" s="20"/>
      <c r="O1764" s="20"/>
      <c r="P1764" s="20"/>
      <c r="Q1764" s="20"/>
      <c r="R1764" s="20"/>
      <c r="S1764" s="20"/>
      <c r="T1764" s="20"/>
      <c r="U1764" s="20"/>
      <c r="V1764" s="20"/>
      <c r="W1764" s="20"/>
      <c r="X1764" s="20"/>
      <c r="Y1764" s="20"/>
      <c r="Z1764" s="20"/>
      <c r="AA1764" s="20"/>
      <c r="AB1764" s="20"/>
      <c r="AC1764" s="20"/>
      <c r="AD1764" s="20"/>
      <c r="AE1764" s="27"/>
      <c r="AF1764" t="str">
        <f>IF(AK1764="","",IF(AK1764&gt;0,COUNT($AG$2:AG1764),""))</f>
        <v/>
      </c>
      <c r="AG1764" s="24">
        <f t="shared" si="489"/>
        <v>5</v>
      </c>
      <c r="AH1764" s="24">
        <f>IF(AND($AJ$1=5),'Data Entry'!C1769,"")</f>
        <v>0</v>
      </c>
      <c r="AI1764" s="24">
        <f>IF(AND($AJ$1=5),'Data Entry'!D1769,"")</f>
        <v>0</v>
      </c>
      <c r="AJ1764" s="24" t="str">
        <f t="shared" si="490"/>
        <v/>
      </c>
      <c r="AK1764" s="24">
        <f>IF(AND($AJ$1=5),'Data Entry'!F1769,"")</f>
        <v>0</v>
      </c>
      <c r="AL1764" s="24" t="str">
        <f t="shared" si="491"/>
        <v/>
      </c>
      <c r="AM1764" s="24">
        <f>IF(AND($AJ$1=5),'Data Entry'!G1769,"")</f>
        <v>0</v>
      </c>
      <c r="AN1764" s="24" t="str">
        <f t="shared" si="492"/>
        <v/>
      </c>
      <c r="AO1764" s="24" t="str">
        <f t="shared" si="493"/>
        <v/>
      </c>
      <c r="AP1764" s="24">
        <f>IF(AND($AJ$1=5),'Data Entry'!E1769,"")</f>
        <v>0</v>
      </c>
      <c r="AQ1764" s="24">
        <f>IF(AND($AJ$1=5),'Data Entry'!H1769,"")</f>
        <v>0</v>
      </c>
      <c r="AR1764" s="24">
        <f>IF(AND($AJ$1=5),'Data Entry'!I1769,"")</f>
        <v>0</v>
      </c>
      <c r="AS1764" s="24" t="str">
        <f t="shared" si="494"/>
        <v/>
      </c>
      <c r="AT1764" s="24" t="str">
        <f t="shared" si="495"/>
        <v/>
      </c>
      <c r="AU1764" s="24" t="str">
        <f t="shared" si="496"/>
        <v/>
      </c>
      <c r="AV1764" s="24" t="str">
        <f t="shared" si="497"/>
        <v/>
      </c>
      <c r="AX1764" t="str">
        <f>IF(BC1764="","",IF(BC1764&gt;0,COUNT($AY$2:AY1764),""))</f>
        <v/>
      </c>
      <c r="AY1764" s="24" t="str">
        <f t="shared" si="498"/>
        <v/>
      </c>
      <c r="AZ1764" s="24" t="str">
        <f>IF(AND($BB$1=5,$BC$1=AH1764),'Data Entry'!C1769,"")</f>
        <v/>
      </c>
      <c r="BA1764" s="24" t="str">
        <f>IF(AND($BB$1=5,AG1764=5,$BC$1=AH1764),'Data Entry'!D1769,"")</f>
        <v/>
      </c>
      <c r="BB1764" s="24" t="str">
        <f t="shared" si="499"/>
        <v/>
      </c>
      <c r="BC1764" s="24" t="str">
        <f>IF(AND($BB$1=5,AG1764=5,$BC$1=AH1764),'Data Entry'!F1769,"")</f>
        <v/>
      </c>
      <c r="BD1764" s="24" t="str">
        <f t="shared" si="500"/>
        <v/>
      </c>
      <c r="BE1764" s="24" t="str">
        <f>IF(AND($BB$1=5,AG1764=5,$BC$1=AH1764),'Data Entry'!G1769,"")</f>
        <v/>
      </c>
      <c r="BF1764" s="24" t="str">
        <f t="shared" si="501"/>
        <v/>
      </c>
      <c r="BG1764" s="24" t="str">
        <f t="shared" si="502"/>
        <v/>
      </c>
      <c r="BH1764" s="24" t="str">
        <f>IF(AND($BB$1=5,AG1764=5,$BC$1=AH1764),'Data Entry'!E1769,"")</f>
        <v/>
      </c>
      <c r="BI1764" s="24" t="str">
        <f>IF(AND($BB$1=5,AG1764=5,$BC$1=AH1764),'Data Entry'!H1769,"")</f>
        <v/>
      </c>
      <c r="BJ1764" s="24" t="str">
        <f>IF(AND($BB$1=5,AG1764=5,$BC$1=AH1764),'Data Entry'!I1769,"")</f>
        <v/>
      </c>
      <c r="BK1764" s="24" t="str">
        <f t="shared" si="503"/>
        <v/>
      </c>
      <c r="BL1764" s="24" t="str">
        <f t="shared" si="504"/>
        <v/>
      </c>
      <c r="BM1764" s="24" t="str">
        <f t="shared" si="505"/>
        <v/>
      </c>
      <c r="BN1764" s="24" t="str">
        <f t="shared" si="506"/>
        <v/>
      </c>
    </row>
    <row r="1765" spans="1:66">
      <c r="A1765" s="20"/>
      <c r="B1765" s="20"/>
      <c r="C1765" s="20"/>
      <c r="D1765" s="20"/>
      <c r="E1765" s="20"/>
      <c r="F1765" s="20"/>
      <c r="G1765" s="20"/>
      <c r="H1765" s="20"/>
      <c r="I1765" s="20"/>
      <c r="J1765" s="20"/>
      <c r="K1765" s="20"/>
      <c r="L1765" s="20"/>
      <c r="M1765" s="20"/>
      <c r="N1765" s="20"/>
      <c r="O1765" s="20"/>
      <c r="P1765" s="20"/>
      <c r="Q1765" s="20"/>
      <c r="R1765" s="20"/>
      <c r="S1765" s="20"/>
      <c r="T1765" s="20"/>
      <c r="U1765" s="20"/>
      <c r="V1765" s="20"/>
      <c r="W1765" s="20"/>
      <c r="X1765" s="20"/>
      <c r="Y1765" s="20"/>
      <c r="Z1765" s="20"/>
      <c r="AA1765" s="20"/>
      <c r="AB1765" s="20"/>
      <c r="AC1765" s="20"/>
      <c r="AD1765" s="20"/>
      <c r="AE1765" s="27"/>
      <c r="AF1765" t="str">
        <f>IF(AK1765="","",IF(AK1765&gt;0,COUNT($AG$2:AG1765),""))</f>
        <v/>
      </c>
      <c r="AG1765" s="24">
        <f t="shared" si="489"/>
        <v>5</v>
      </c>
      <c r="AH1765" s="24">
        <f>IF(AND($AJ$1=5),'Data Entry'!C1770,"")</f>
        <v>0</v>
      </c>
      <c r="AI1765" s="24">
        <f>IF(AND($AJ$1=5),'Data Entry'!D1770,"")</f>
        <v>0</v>
      </c>
      <c r="AJ1765" s="24" t="str">
        <f t="shared" si="490"/>
        <v/>
      </c>
      <c r="AK1765" s="24">
        <f>IF(AND($AJ$1=5),'Data Entry'!F1770,"")</f>
        <v>0</v>
      </c>
      <c r="AL1765" s="24" t="str">
        <f t="shared" si="491"/>
        <v/>
      </c>
      <c r="AM1765" s="24">
        <f>IF(AND($AJ$1=5),'Data Entry'!G1770,"")</f>
        <v>0</v>
      </c>
      <c r="AN1765" s="24" t="str">
        <f t="shared" si="492"/>
        <v/>
      </c>
      <c r="AO1765" s="24" t="str">
        <f t="shared" si="493"/>
        <v/>
      </c>
      <c r="AP1765" s="24">
        <f>IF(AND($AJ$1=5),'Data Entry'!E1770,"")</f>
        <v>0</v>
      </c>
      <c r="AQ1765" s="24">
        <f>IF(AND($AJ$1=5),'Data Entry'!H1770,"")</f>
        <v>0</v>
      </c>
      <c r="AR1765" s="24">
        <f>IF(AND($AJ$1=5),'Data Entry'!I1770,"")</f>
        <v>0</v>
      </c>
      <c r="AS1765" s="24" t="str">
        <f t="shared" si="494"/>
        <v/>
      </c>
      <c r="AT1765" s="24" t="str">
        <f t="shared" si="495"/>
        <v/>
      </c>
      <c r="AU1765" s="24" t="str">
        <f t="shared" si="496"/>
        <v/>
      </c>
      <c r="AV1765" s="24" t="str">
        <f t="shared" si="497"/>
        <v/>
      </c>
      <c r="AX1765" t="str">
        <f>IF(BC1765="","",IF(BC1765&gt;0,COUNT($AY$2:AY1765),""))</f>
        <v/>
      </c>
      <c r="AY1765" s="24" t="str">
        <f t="shared" si="498"/>
        <v/>
      </c>
      <c r="AZ1765" s="24" t="str">
        <f>IF(AND($BB$1=5,$BC$1=AH1765),'Data Entry'!C1770,"")</f>
        <v/>
      </c>
      <c r="BA1765" s="24" t="str">
        <f>IF(AND($BB$1=5,AG1765=5,$BC$1=AH1765),'Data Entry'!D1770,"")</f>
        <v/>
      </c>
      <c r="BB1765" s="24" t="str">
        <f t="shared" si="499"/>
        <v/>
      </c>
      <c r="BC1765" s="24" t="str">
        <f>IF(AND($BB$1=5,AG1765=5,$BC$1=AH1765),'Data Entry'!F1770,"")</f>
        <v/>
      </c>
      <c r="BD1765" s="24" t="str">
        <f t="shared" si="500"/>
        <v/>
      </c>
      <c r="BE1765" s="24" t="str">
        <f>IF(AND($BB$1=5,AG1765=5,$BC$1=AH1765),'Data Entry'!G1770,"")</f>
        <v/>
      </c>
      <c r="BF1765" s="24" t="str">
        <f t="shared" si="501"/>
        <v/>
      </c>
      <c r="BG1765" s="24" t="str">
        <f t="shared" si="502"/>
        <v/>
      </c>
      <c r="BH1765" s="24" t="str">
        <f>IF(AND($BB$1=5,AG1765=5,$BC$1=AH1765),'Data Entry'!E1770,"")</f>
        <v/>
      </c>
      <c r="BI1765" s="24" t="str">
        <f>IF(AND($BB$1=5,AG1765=5,$BC$1=AH1765),'Data Entry'!H1770,"")</f>
        <v/>
      </c>
      <c r="BJ1765" s="24" t="str">
        <f>IF(AND($BB$1=5,AG1765=5,$BC$1=AH1765),'Data Entry'!I1770,"")</f>
        <v/>
      </c>
      <c r="BK1765" s="24" t="str">
        <f t="shared" si="503"/>
        <v/>
      </c>
      <c r="BL1765" s="24" t="str">
        <f t="shared" si="504"/>
        <v/>
      </c>
      <c r="BM1765" s="24" t="str">
        <f t="shared" si="505"/>
        <v/>
      </c>
      <c r="BN1765" s="24" t="str">
        <f t="shared" si="506"/>
        <v/>
      </c>
    </row>
    <row r="1766" spans="1:66">
      <c r="A1766" s="20"/>
      <c r="B1766" s="20"/>
      <c r="C1766" s="20"/>
      <c r="D1766" s="20"/>
      <c r="E1766" s="20"/>
      <c r="F1766" s="20"/>
      <c r="G1766" s="20"/>
      <c r="H1766" s="20"/>
      <c r="I1766" s="20"/>
      <c r="J1766" s="20"/>
      <c r="K1766" s="20"/>
      <c r="L1766" s="20"/>
      <c r="M1766" s="20"/>
      <c r="N1766" s="20"/>
      <c r="O1766" s="20"/>
      <c r="P1766" s="20"/>
      <c r="Q1766" s="20"/>
      <c r="R1766" s="20"/>
      <c r="S1766" s="20"/>
      <c r="T1766" s="20"/>
      <c r="U1766" s="20"/>
      <c r="V1766" s="20"/>
      <c r="W1766" s="20"/>
      <c r="X1766" s="20"/>
      <c r="Y1766" s="20"/>
      <c r="Z1766" s="20"/>
      <c r="AA1766" s="20"/>
      <c r="AB1766" s="20"/>
      <c r="AC1766" s="20"/>
      <c r="AD1766" s="20"/>
      <c r="AE1766" s="27"/>
      <c r="AF1766" t="str">
        <f>IF(AK1766="","",IF(AK1766&gt;0,COUNT($AG$2:AG1766),""))</f>
        <v/>
      </c>
      <c r="AG1766" s="24">
        <f t="shared" si="489"/>
        <v>5</v>
      </c>
      <c r="AH1766" s="24">
        <f>IF(AND($AJ$1=5),'Data Entry'!C1771,"")</f>
        <v>0</v>
      </c>
      <c r="AI1766" s="24">
        <f>IF(AND($AJ$1=5),'Data Entry'!D1771,"")</f>
        <v>0</v>
      </c>
      <c r="AJ1766" s="24" t="str">
        <f t="shared" si="490"/>
        <v/>
      </c>
      <c r="AK1766" s="24">
        <f>IF(AND($AJ$1=5),'Data Entry'!F1771,"")</f>
        <v>0</v>
      </c>
      <c r="AL1766" s="24" t="str">
        <f t="shared" si="491"/>
        <v/>
      </c>
      <c r="AM1766" s="24">
        <f>IF(AND($AJ$1=5),'Data Entry'!G1771,"")</f>
        <v>0</v>
      </c>
      <c r="AN1766" s="24" t="str">
        <f t="shared" si="492"/>
        <v/>
      </c>
      <c r="AO1766" s="24" t="str">
        <f t="shared" si="493"/>
        <v/>
      </c>
      <c r="AP1766" s="24">
        <f>IF(AND($AJ$1=5),'Data Entry'!E1771,"")</f>
        <v>0</v>
      </c>
      <c r="AQ1766" s="24">
        <f>IF(AND($AJ$1=5),'Data Entry'!H1771,"")</f>
        <v>0</v>
      </c>
      <c r="AR1766" s="24">
        <f>IF(AND($AJ$1=5),'Data Entry'!I1771,"")</f>
        <v>0</v>
      </c>
      <c r="AS1766" s="24" t="str">
        <f t="shared" si="494"/>
        <v/>
      </c>
      <c r="AT1766" s="24" t="str">
        <f t="shared" si="495"/>
        <v/>
      </c>
      <c r="AU1766" s="24" t="str">
        <f t="shared" si="496"/>
        <v/>
      </c>
      <c r="AV1766" s="24" t="str">
        <f t="shared" si="497"/>
        <v/>
      </c>
      <c r="AX1766" t="str">
        <f>IF(BC1766="","",IF(BC1766&gt;0,COUNT($AY$2:AY1766),""))</f>
        <v/>
      </c>
      <c r="AY1766" s="24" t="str">
        <f t="shared" si="498"/>
        <v/>
      </c>
      <c r="AZ1766" s="24" t="str">
        <f>IF(AND($BB$1=5,$BC$1=AH1766),'Data Entry'!C1771,"")</f>
        <v/>
      </c>
      <c r="BA1766" s="24" t="str">
        <f>IF(AND($BB$1=5,AG1766=5,$BC$1=AH1766),'Data Entry'!D1771,"")</f>
        <v/>
      </c>
      <c r="BB1766" s="24" t="str">
        <f t="shared" si="499"/>
        <v/>
      </c>
      <c r="BC1766" s="24" t="str">
        <f>IF(AND($BB$1=5,AG1766=5,$BC$1=AH1766),'Data Entry'!F1771,"")</f>
        <v/>
      </c>
      <c r="BD1766" s="24" t="str">
        <f t="shared" si="500"/>
        <v/>
      </c>
      <c r="BE1766" s="24" t="str">
        <f>IF(AND($BB$1=5,AG1766=5,$BC$1=AH1766),'Data Entry'!G1771,"")</f>
        <v/>
      </c>
      <c r="BF1766" s="24" t="str">
        <f t="shared" si="501"/>
        <v/>
      </c>
      <c r="BG1766" s="24" t="str">
        <f t="shared" si="502"/>
        <v/>
      </c>
      <c r="BH1766" s="24" t="str">
        <f>IF(AND($BB$1=5,AG1766=5,$BC$1=AH1766),'Data Entry'!E1771,"")</f>
        <v/>
      </c>
      <c r="BI1766" s="24" t="str">
        <f>IF(AND($BB$1=5,AG1766=5,$BC$1=AH1766),'Data Entry'!H1771,"")</f>
        <v/>
      </c>
      <c r="BJ1766" s="24" t="str">
        <f>IF(AND($BB$1=5,AG1766=5,$BC$1=AH1766),'Data Entry'!I1771,"")</f>
        <v/>
      </c>
      <c r="BK1766" s="24" t="str">
        <f t="shared" si="503"/>
        <v/>
      </c>
      <c r="BL1766" s="24" t="str">
        <f t="shared" si="504"/>
        <v/>
      </c>
      <c r="BM1766" s="24" t="str">
        <f t="shared" si="505"/>
        <v/>
      </c>
      <c r="BN1766" s="24" t="str">
        <f t="shared" si="506"/>
        <v/>
      </c>
    </row>
    <row r="1767" spans="1:66">
      <c r="A1767" s="20"/>
      <c r="B1767" s="20"/>
      <c r="C1767" s="20"/>
      <c r="D1767" s="20"/>
      <c r="E1767" s="20"/>
      <c r="F1767" s="20"/>
      <c r="G1767" s="20"/>
      <c r="H1767" s="20"/>
      <c r="I1767" s="20"/>
      <c r="J1767" s="20"/>
      <c r="K1767" s="20"/>
      <c r="L1767" s="20"/>
      <c r="M1767" s="20"/>
      <c r="N1767" s="20"/>
      <c r="O1767" s="20"/>
      <c r="P1767" s="20"/>
      <c r="Q1767" s="20"/>
      <c r="R1767" s="20"/>
      <c r="S1767" s="20"/>
      <c r="T1767" s="20"/>
      <c r="U1767" s="20"/>
      <c r="V1767" s="20"/>
      <c r="W1767" s="20"/>
      <c r="X1767" s="20"/>
      <c r="Y1767" s="20"/>
      <c r="Z1767" s="20"/>
      <c r="AA1767" s="20"/>
      <c r="AB1767" s="20"/>
      <c r="AC1767" s="20"/>
      <c r="AD1767" s="20"/>
      <c r="AE1767" s="27"/>
      <c r="AF1767" t="str">
        <f>IF(AK1767="","",IF(AK1767&gt;0,COUNT($AG$2:AG1767),""))</f>
        <v/>
      </c>
      <c r="AG1767" s="24">
        <f t="shared" si="489"/>
        <v>5</v>
      </c>
      <c r="AH1767" s="24">
        <f>IF(AND($AJ$1=5),'Data Entry'!C1772,"")</f>
        <v>0</v>
      </c>
      <c r="AI1767" s="24">
        <f>IF(AND($AJ$1=5),'Data Entry'!D1772,"")</f>
        <v>0</v>
      </c>
      <c r="AJ1767" s="24" t="str">
        <f t="shared" si="490"/>
        <v/>
      </c>
      <c r="AK1767" s="24">
        <f>IF(AND($AJ$1=5),'Data Entry'!F1772,"")</f>
        <v>0</v>
      </c>
      <c r="AL1767" s="24" t="str">
        <f t="shared" si="491"/>
        <v/>
      </c>
      <c r="AM1767" s="24">
        <f>IF(AND($AJ$1=5),'Data Entry'!G1772,"")</f>
        <v>0</v>
      </c>
      <c r="AN1767" s="24" t="str">
        <f t="shared" si="492"/>
        <v/>
      </c>
      <c r="AO1767" s="24" t="str">
        <f t="shared" si="493"/>
        <v/>
      </c>
      <c r="AP1767" s="24">
        <f>IF(AND($AJ$1=5),'Data Entry'!E1772,"")</f>
        <v>0</v>
      </c>
      <c r="AQ1767" s="24">
        <f>IF(AND($AJ$1=5),'Data Entry'!H1772,"")</f>
        <v>0</v>
      </c>
      <c r="AR1767" s="24">
        <f>IF(AND($AJ$1=5),'Data Entry'!I1772,"")</f>
        <v>0</v>
      </c>
      <c r="AS1767" s="24" t="str">
        <f t="shared" si="494"/>
        <v/>
      </c>
      <c r="AT1767" s="24" t="str">
        <f t="shared" si="495"/>
        <v/>
      </c>
      <c r="AU1767" s="24" t="str">
        <f t="shared" si="496"/>
        <v/>
      </c>
      <c r="AV1767" s="24" t="str">
        <f t="shared" si="497"/>
        <v/>
      </c>
      <c r="AX1767" t="str">
        <f>IF(BC1767="","",IF(BC1767&gt;0,COUNT($AY$2:AY1767),""))</f>
        <v/>
      </c>
      <c r="AY1767" s="24" t="str">
        <f t="shared" si="498"/>
        <v/>
      </c>
      <c r="AZ1767" s="24" t="str">
        <f>IF(AND($BB$1=5,$BC$1=AH1767),'Data Entry'!C1772,"")</f>
        <v/>
      </c>
      <c r="BA1767" s="24" t="str">
        <f>IF(AND($BB$1=5,AG1767=5,$BC$1=AH1767),'Data Entry'!D1772,"")</f>
        <v/>
      </c>
      <c r="BB1767" s="24" t="str">
        <f t="shared" si="499"/>
        <v/>
      </c>
      <c r="BC1767" s="24" t="str">
        <f>IF(AND($BB$1=5,AG1767=5,$BC$1=AH1767),'Data Entry'!F1772,"")</f>
        <v/>
      </c>
      <c r="BD1767" s="24" t="str">
        <f t="shared" si="500"/>
        <v/>
      </c>
      <c r="BE1767" s="24" t="str">
        <f>IF(AND($BB$1=5,AG1767=5,$BC$1=AH1767),'Data Entry'!G1772,"")</f>
        <v/>
      </c>
      <c r="BF1767" s="24" t="str">
        <f t="shared" si="501"/>
        <v/>
      </c>
      <c r="BG1767" s="24" t="str">
        <f t="shared" si="502"/>
        <v/>
      </c>
      <c r="BH1767" s="24" t="str">
        <f>IF(AND($BB$1=5,AG1767=5,$BC$1=AH1767),'Data Entry'!E1772,"")</f>
        <v/>
      </c>
      <c r="BI1767" s="24" t="str">
        <f>IF(AND($BB$1=5,AG1767=5,$BC$1=AH1767),'Data Entry'!H1772,"")</f>
        <v/>
      </c>
      <c r="BJ1767" s="24" t="str">
        <f>IF(AND($BB$1=5,AG1767=5,$BC$1=AH1767),'Data Entry'!I1772,"")</f>
        <v/>
      </c>
      <c r="BK1767" s="24" t="str">
        <f t="shared" si="503"/>
        <v/>
      </c>
      <c r="BL1767" s="24" t="str">
        <f t="shared" si="504"/>
        <v/>
      </c>
      <c r="BM1767" s="24" t="str">
        <f t="shared" si="505"/>
        <v/>
      </c>
      <c r="BN1767" s="24" t="str">
        <f t="shared" si="506"/>
        <v/>
      </c>
    </row>
    <row r="1768" spans="1:66">
      <c r="A1768" s="20"/>
      <c r="B1768" s="20"/>
      <c r="C1768" s="20"/>
      <c r="D1768" s="20"/>
      <c r="E1768" s="20"/>
      <c r="F1768" s="20"/>
      <c r="G1768" s="20"/>
      <c r="H1768" s="20"/>
      <c r="I1768" s="20"/>
      <c r="J1768" s="20"/>
      <c r="K1768" s="20"/>
      <c r="L1768" s="20"/>
      <c r="M1768" s="20"/>
      <c r="N1768" s="20"/>
      <c r="O1768" s="20"/>
      <c r="P1768" s="20"/>
      <c r="Q1768" s="20"/>
      <c r="R1768" s="20"/>
      <c r="S1768" s="20"/>
      <c r="T1768" s="20"/>
      <c r="U1768" s="20"/>
      <c r="V1768" s="20"/>
      <c r="W1768" s="20"/>
      <c r="X1768" s="20"/>
      <c r="Y1768" s="20"/>
      <c r="Z1768" s="20"/>
      <c r="AA1768" s="20"/>
      <c r="AB1768" s="20"/>
      <c r="AC1768" s="20"/>
      <c r="AD1768" s="20"/>
      <c r="AE1768" s="27"/>
      <c r="AF1768" t="str">
        <f>IF(AK1768="","",IF(AK1768&gt;0,COUNT($AG$2:AG1768),""))</f>
        <v/>
      </c>
      <c r="AG1768" s="24">
        <f t="shared" si="489"/>
        <v>5</v>
      </c>
      <c r="AH1768" s="24">
        <f>IF(AND($AJ$1=5),'Data Entry'!C1773,"")</f>
        <v>0</v>
      </c>
      <c r="AI1768" s="24">
        <f>IF(AND($AJ$1=5),'Data Entry'!D1773,"")</f>
        <v>0</v>
      </c>
      <c r="AJ1768" s="24" t="str">
        <f t="shared" si="490"/>
        <v/>
      </c>
      <c r="AK1768" s="24">
        <f>IF(AND($AJ$1=5),'Data Entry'!F1773,"")</f>
        <v>0</v>
      </c>
      <c r="AL1768" s="24" t="str">
        <f t="shared" si="491"/>
        <v/>
      </c>
      <c r="AM1768" s="24">
        <f>IF(AND($AJ$1=5),'Data Entry'!G1773,"")</f>
        <v>0</v>
      </c>
      <c r="AN1768" s="24" t="str">
        <f t="shared" si="492"/>
        <v/>
      </c>
      <c r="AO1768" s="24" t="str">
        <f t="shared" si="493"/>
        <v/>
      </c>
      <c r="AP1768" s="24">
        <f>IF(AND($AJ$1=5),'Data Entry'!E1773,"")</f>
        <v>0</v>
      </c>
      <c r="AQ1768" s="24">
        <f>IF(AND($AJ$1=5),'Data Entry'!H1773,"")</f>
        <v>0</v>
      </c>
      <c r="AR1768" s="24">
        <f>IF(AND($AJ$1=5),'Data Entry'!I1773,"")</f>
        <v>0</v>
      </c>
      <c r="AS1768" s="24" t="str">
        <f t="shared" si="494"/>
        <v/>
      </c>
      <c r="AT1768" s="24" t="str">
        <f t="shared" si="495"/>
        <v/>
      </c>
      <c r="AU1768" s="24" t="str">
        <f t="shared" si="496"/>
        <v/>
      </c>
      <c r="AV1768" s="24" t="str">
        <f t="shared" si="497"/>
        <v/>
      </c>
      <c r="AX1768" t="str">
        <f>IF(BC1768="","",IF(BC1768&gt;0,COUNT($AY$2:AY1768),""))</f>
        <v/>
      </c>
      <c r="AY1768" s="24" t="str">
        <f t="shared" si="498"/>
        <v/>
      </c>
      <c r="AZ1768" s="24" t="str">
        <f>IF(AND($BB$1=5,$BC$1=AH1768),'Data Entry'!C1773,"")</f>
        <v/>
      </c>
      <c r="BA1768" s="24" t="str">
        <f>IF(AND($BB$1=5,AG1768=5,$BC$1=AH1768),'Data Entry'!D1773,"")</f>
        <v/>
      </c>
      <c r="BB1768" s="24" t="str">
        <f t="shared" si="499"/>
        <v/>
      </c>
      <c r="BC1768" s="24" t="str">
        <f>IF(AND($BB$1=5,AG1768=5,$BC$1=AH1768),'Data Entry'!F1773,"")</f>
        <v/>
      </c>
      <c r="BD1768" s="24" t="str">
        <f t="shared" si="500"/>
        <v/>
      </c>
      <c r="BE1768" s="24" t="str">
        <f>IF(AND($BB$1=5,AG1768=5,$BC$1=AH1768),'Data Entry'!G1773,"")</f>
        <v/>
      </c>
      <c r="BF1768" s="24" t="str">
        <f t="shared" si="501"/>
        <v/>
      </c>
      <c r="BG1768" s="24" t="str">
        <f t="shared" si="502"/>
        <v/>
      </c>
      <c r="BH1768" s="24" t="str">
        <f>IF(AND($BB$1=5,AG1768=5,$BC$1=AH1768),'Data Entry'!E1773,"")</f>
        <v/>
      </c>
      <c r="BI1768" s="24" t="str">
        <f>IF(AND($BB$1=5,AG1768=5,$BC$1=AH1768),'Data Entry'!H1773,"")</f>
        <v/>
      </c>
      <c r="BJ1768" s="24" t="str">
        <f>IF(AND($BB$1=5,AG1768=5,$BC$1=AH1768),'Data Entry'!I1773,"")</f>
        <v/>
      </c>
      <c r="BK1768" s="24" t="str">
        <f t="shared" si="503"/>
        <v/>
      </c>
      <c r="BL1768" s="24" t="str">
        <f t="shared" si="504"/>
        <v/>
      </c>
      <c r="BM1768" s="24" t="str">
        <f t="shared" si="505"/>
        <v/>
      </c>
      <c r="BN1768" s="24" t="str">
        <f t="shared" si="506"/>
        <v/>
      </c>
    </row>
    <row r="1769" spans="1:66">
      <c r="A1769" s="20"/>
      <c r="B1769" s="20"/>
      <c r="C1769" s="20"/>
      <c r="D1769" s="20"/>
      <c r="E1769" s="20"/>
      <c r="F1769" s="20"/>
      <c r="G1769" s="20"/>
      <c r="H1769" s="20"/>
      <c r="I1769" s="20"/>
      <c r="J1769" s="20"/>
      <c r="K1769" s="20"/>
      <c r="L1769" s="20"/>
      <c r="M1769" s="20"/>
      <c r="N1769" s="20"/>
      <c r="O1769" s="20"/>
      <c r="P1769" s="20"/>
      <c r="Q1769" s="20"/>
      <c r="R1769" s="20"/>
      <c r="S1769" s="20"/>
      <c r="T1769" s="20"/>
      <c r="U1769" s="20"/>
      <c r="V1769" s="20"/>
      <c r="W1769" s="20"/>
      <c r="X1769" s="20"/>
      <c r="Y1769" s="20"/>
      <c r="Z1769" s="20"/>
      <c r="AA1769" s="20"/>
      <c r="AB1769" s="20"/>
      <c r="AC1769" s="20"/>
      <c r="AD1769" s="20"/>
      <c r="AE1769" s="27"/>
      <c r="AF1769" t="str">
        <f>IF(AK1769="","",IF(AK1769&gt;0,COUNT($AG$2:AG1769),""))</f>
        <v/>
      </c>
      <c r="AG1769" s="24">
        <f t="shared" si="489"/>
        <v>5</v>
      </c>
      <c r="AH1769" s="24">
        <f>IF(AND($AJ$1=5),'Data Entry'!C1774,"")</f>
        <v>0</v>
      </c>
      <c r="AI1769" s="24">
        <f>IF(AND($AJ$1=5),'Data Entry'!D1774,"")</f>
        <v>0</v>
      </c>
      <c r="AJ1769" s="24" t="str">
        <f t="shared" si="490"/>
        <v/>
      </c>
      <c r="AK1769" s="24">
        <f>IF(AND($AJ$1=5),'Data Entry'!F1774,"")</f>
        <v>0</v>
      </c>
      <c r="AL1769" s="24" t="str">
        <f t="shared" si="491"/>
        <v/>
      </c>
      <c r="AM1769" s="24">
        <f>IF(AND($AJ$1=5),'Data Entry'!G1774,"")</f>
        <v>0</v>
      </c>
      <c r="AN1769" s="24" t="str">
        <f t="shared" si="492"/>
        <v/>
      </c>
      <c r="AO1769" s="24" t="str">
        <f t="shared" si="493"/>
        <v/>
      </c>
      <c r="AP1769" s="24">
        <f>IF(AND($AJ$1=5),'Data Entry'!E1774,"")</f>
        <v>0</v>
      </c>
      <c r="AQ1769" s="24">
        <f>IF(AND($AJ$1=5),'Data Entry'!H1774,"")</f>
        <v>0</v>
      </c>
      <c r="AR1769" s="24">
        <f>IF(AND($AJ$1=5),'Data Entry'!I1774,"")</f>
        <v>0</v>
      </c>
      <c r="AS1769" s="24" t="str">
        <f t="shared" si="494"/>
        <v/>
      </c>
      <c r="AT1769" s="24" t="str">
        <f t="shared" si="495"/>
        <v/>
      </c>
      <c r="AU1769" s="24" t="str">
        <f t="shared" si="496"/>
        <v/>
      </c>
      <c r="AV1769" s="24" t="str">
        <f t="shared" si="497"/>
        <v/>
      </c>
      <c r="AX1769" t="str">
        <f>IF(BC1769="","",IF(BC1769&gt;0,COUNT($AY$2:AY1769),""))</f>
        <v/>
      </c>
      <c r="AY1769" s="24" t="str">
        <f t="shared" si="498"/>
        <v/>
      </c>
      <c r="AZ1769" s="24" t="str">
        <f>IF(AND($BB$1=5,$BC$1=AH1769),'Data Entry'!C1774,"")</f>
        <v/>
      </c>
      <c r="BA1769" s="24" t="str">
        <f>IF(AND($BB$1=5,AG1769=5,$BC$1=AH1769),'Data Entry'!D1774,"")</f>
        <v/>
      </c>
      <c r="BB1769" s="24" t="str">
        <f t="shared" si="499"/>
        <v/>
      </c>
      <c r="BC1769" s="24" t="str">
        <f>IF(AND($BB$1=5,AG1769=5,$BC$1=AH1769),'Data Entry'!F1774,"")</f>
        <v/>
      </c>
      <c r="BD1769" s="24" t="str">
        <f t="shared" si="500"/>
        <v/>
      </c>
      <c r="BE1769" s="24" t="str">
        <f>IF(AND($BB$1=5,AG1769=5,$BC$1=AH1769),'Data Entry'!G1774,"")</f>
        <v/>
      </c>
      <c r="BF1769" s="24" t="str">
        <f t="shared" si="501"/>
        <v/>
      </c>
      <c r="BG1769" s="24" t="str">
        <f t="shared" si="502"/>
        <v/>
      </c>
      <c r="BH1769" s="24" t="str">
        <f>IF(AND($BB$1=5,AG1769=5,$BC$1=AH1769),'Data Entry'!E1774,"")</f>
        <v/>
      </c>
      <c r="BI1769" s="24" t="str">
        <f>IF(AND($BB$1=5,AG1769=5,$BC$1=AH1769),'Data Entry'!H1774,"")</f>
        <v/>
      </c>
      <c r="BJ1769" s="24" t="str">
        <f>IF(AND($BB$1=5,AG1769=5,$BC$1=AH1769),'Data Entry'!I1774,"")</f>
        <v/>
      </c>
      <c r="BK1769" s="24" t="str">
        <f t="shared" si="503"/>
        <v/>
      </c>
      <c r="BL1769" s="24" t="str">
        <f t="shared" si="504"/>
        <v/>
      </c>
      <c r="BM1769" s="24" t="str">
        <f t="shared" si="505"/>
        <v/>
      </c>
      <c r="BN1769" s="24" t="str">
        <f t="shared" si="506"/>
        <v/>
      </c>
    </row>
    <row r="1770" spans="1:66">
      <c r="A1770" s="20"/>
      <c r="B1770" s="20"/>
      <c r="C1770" s="20"/>
      <c r="D1770" s="20"/>
      <c r="E1770" s="20"/>
      <c r="F1770" s="20"/>
      <c r="G1770" s="20"/>
      <c r="H1770" s="20"/>
      <c r="I1770" s="20"/>
      <c r="J1770" s="20"/>
      <c r="K1770" s="20"/>
      <c r="L1770" s="20"/>
      <c r="M1770" s="20"/>
      <c r="N1770" s="20"/>
      <c r="O1770" s="20"/>
      <c r="P1770" s="20"/>
      <c r="Q1770" s="20"/>
      <c r="R1770" s="20"/>
      <c r="S1770" s="20"/>
      <c r="T1770" s="20"/>
      <c r="U1770" s="20"/>
      <c r="V1770" s="20"/>
      <c r="W1770" s="20"/>
      <c r="X1770" s="20"/>
      <c r="Y1770" s="20"/>
      <c r="Z1770" s="20"/>
      <c r="AA1770" s="20"/>
      <c r="AB1770" s="20"/>
      <c r="AC1770" s="20"/>
      <c r="AD1770" s="20"/>
      <c r="AE1770" s="27"/>
      <c r="AF1770" t="str">
        <f>IF(AK1770="","",IF(AK1770&gt;0,COUNT($AG$2:AG1770),""))</f>
        <v/>
      </c>
      <c r="AG1770" s="24">
        <f t="shared" si="489"/>
        <v>5</v>
      </c>
      <c r="AH1770" s="24">
        <f>IF(AND($AJ$1=5),'Data Entry'!C1775,"")</f>
        <v>0</v>
      </c>
      <c r="AI1770" s="24">
        <f>IF(AND($AJ$1=5),'Data Entry'!D1775,"")</f>
        <v>0</v>
      </c>
      <c r="AJ1770" s="24" t="str">
        <f t="shared" si="490"/>
        <v/>
      </c>
      <c r="AK1770" s="24">
        <f>IF(AND($AJ$1=5),'Data Entry'!F1775,"")</f>
        <v>0</v>
      </c>
      <c r="AL1770" s="24" t="str">
        <f t="shared" si="491"/>
        <v/>
      </c>
      <c r="AM1770" s="24">
        <f>IF(AND($AJ$1=5),'Data Entry'!G1775,"")</f>
        <v>0</v>
      </c>
      <c r="AN1770" s="24" t="str">
        <f t="shared" si="492"/>
        <v/>
      </c>
      <c r="AO1770" s="24" t="str">
        <f t="shared" si="493"/>
        <v/>
      </c>
      <c r="AP1770" s="24">
        <f>IF(AND($AJ$1=5),'Data Entry'!E1775,"")</f>
        <v>0</v>
      </c>
      <c r="AQ1770" s="24">
        <f>IF(AND($AJ$1=5),'Data Entry'!H1775,"")</f>
        <v>0</v>
      </c>
      <c r="AR1770" s="24">
        <f>IF(AND($AJ$1=5),'Data Entry'!I1775,"")</f>
        <v>0</v>
      </c>
      <c r="AS1770" s="24" t="str">
        <f t="shared" si="494"/>
        <v/>
      </c>
      <c r="AT1770" s="24" t="str">
        <f t="shared" si="495"/>
        <v/>
      </c>
      <c r="AU1770" s="24" t="str">
        <f t="shared" si="496"/>
        <v/>
      </c>
      <c r="AV1770" s="24" t="str">
        <f t="shared" si="497"/>
        <v/>
      </c>
      <c r="AX1770" t="str">
        <f>IF(BC1770="","",IF(BC1770&gt;0,COUNT($AY$2:AY1770),""))</f>
        <v/>
      </c>
      <c r="AY1770" s="24" t="str">
        <f t="shared" si="498"/>
        <v/>
      </c>
      <c r="AZ1770" s="24" t="str">
        <f>IF(AND($BB$1=5,$BC$1=AH1770),'Data Entry'!C1775,"")</f>
        <v/>
      </c>
      <c r="BA1770" s="24" t="str">
        <f>IF(AND($BB$1=5,AG1770=5,$BC$1=AH1770),'Data Entry'!D1775,"")</f>
        <v/>
      </c>
      <c r="BB1770" s="24" t="str">
        <f t="shared" si="499"/>
        <v/>
      </c>
      <c r="BC1770" s="24" t="str">
        <f>IF(AND($BB$1=5,AG1770=5,$BC$1=AH1770),'Data Entry'!F1775,"")</f>
        <v/>
      </c>
      <c r="BD1770" s="24" t="str">
        <f t="shared" si="500"/>
        <v/>
      </c>
      <c r="BE1770" s="24" t="str">
        <f>IF(AND($BB$1=5,AG1770=5,$BC$1=AH1770),'Data Entry'!G1775,"")</f>
        <v/>
      </c>
      <c r="BF1770" s="24" t="str">
        <f t="shared" si="501"/>
        <v/>
      </c>
      <c r="BG1770" s="24" t="str">
        <f t="shared" si="502"/>
        <v/>
      </c>
      <c r="BH1770" s="24" t="str">
        <f>IF(AND($BB$1=5,AG1770=5,$BC$1=AH1770),'Data Entry'!E1775,"")</f>
        <v/>
      </c>
      <c r="BI1770" s="24" t="str">
        <f>IF(AND($BB$1=5,AG1770=5,$BC$1=AH1770),'Data Entry'!H1775,"")</f>
        <v/>
      </c>
      <c r="BJ1770" s="24" t="str">
        <f>IF(AND($BB$1=5,AG1770=5,$BC$1=AH1770),'Data Entry'!I1775,"")</f>
        <v/>
      </c>
      <c r="BK1770" s="24" t="str">
        <f t="shared" si="503"/>
        <v/>
      </c>
      <c r="BL1770" s="24" t="str">
        <f t="shared" si="504"/>
        <v/>
      </c>
      <c r="BM1770" s="24" t="str">
        <f t="shared" si="505"/>
        <v/>
      </c>
      <c r="BN1770" s="24" t="str">
        <f t="shared" si="506"/>
        <v/>
      </c>
    </row>
    <row r="1771" spans="1:66">
      <c r="A1771" s="20"/>
      <c r="B1771" s="20"/>
      <c r="C1771" s="20"/>
      <c r="D1771" s="20"/>
      <c r="E1771" s="20"/>
      <c r="F1771" s="20"/>
      <c r="G1771" s="20"/>
      <c r="H1771" s="20"/>
      <c r="I1771" s="20"/>
      <c r="J1771" s="20"/>
      <c r="K1771" s="20"/>
      <c r="L1771" s="20"/>
      <c r="M1771" s="20"/>
      <c r="N1771" s="20"/>
      <c r="O1771" s="20"/>
      <c r="P1771" s="20"/>
      <c r="Q1771" s="20"/>
      <c r="R1771" s="20"/>
      <c r="S1771" s="20"/>
      <c r="T1771" s="20"/>
      <c r="U1771" s="20"/>
      <c r="V1771" s="20"/>
      <c r="W1771" s="20"/>
      <c r="X1771" s="20"/>
      <c r="Y1771" s="20"/>
      <c r="Z1771" s="20"/>
      <c r="AA1771" s="20"/>
      <c r="AB1771" s="20"/>
      <c r="AC1771" s="20"/>
      <c r="AD1771" s="20"/>
      <c r="AE1771" s="27"/>
      <c r="AF1771" t="str">
        <f>IF(AK1771="","",IF(AK1771&gt;0,COUNT($AG$2:AG1771),""))</f>
        <v/>
      </c>
      <c r="AG1771" s="24">
        <f t="shared" si="489"/>
        <v>5</v>
      </c>
      <c r="AH1771" s="24">
        <f>IF(AND($AJ$1=5),'Data Entry'!C1776,"")</f>
        <v>0</v>
      </c>
      <c r="AI1771" s="24">
        <f>IF(AND($AJ$1=5),'Data Entry'!D1776,"")</f>
        <v>0</v>
      </c>
      <c r="AJ1771" s="24" t="str">
        <f t="shared" si="490"/>
        <v/>
      </c>
      <c r="AK1771" s="24">
        <f>IF(AND($AJ$1=5),'Data Entry'!F1776,"")</f>
        <v>0</v>
      </c>
      <c r="AL1771" s="24" t="str">
        <f t="shared" si="491"/>
        <v/>
      </c>
      <c r="AM1771" s="24">
        <f>IF(AND($AJ$1=5),'Data Entry'!G1776,"")</f>
        <v>0</v>
      </c>
      <c r="AN1771" s="24" t="str">
        <f t="shared" si="492"/>
        <v/>
      </c>
      <c r="AO1771" s="24" t="str">
        <f t="shared" si="493"/>
        <v/>
      </c>
      <c r="AP1771" s="24">
        <f>IF(AND($AJ$1=5),'Data Entry'!E1776,"")</f>
        <v>0</v>
      </c>
      <c r="AQ1771" s="24">
        <f>IF(AND($AJ$1=5),'Data Entry'!H1776,"")</f>
        <v>0</v>
      </c>
      <c r="AR1771" s="24">
        <f>IF(AND($AJ$1=5),'Data Entry'!I1776,"")</f>
        <v>0</v>
      </c>
      <c r="AS1771" s="24" t="str">
        <f t="shared" si="494"/>
        <v/>
      </c>
      <c r="AT1771" s="24" t="str">
        <f t="shared" si="495"/>
        <v/>
      </c>
      <c r="AU1771" s="24" t="str">
        <f t="shared" si="496"/>
        <v/>
      </c>
      <c r="AV1771" s="24" t="str">
        <f t="shared" si="497"/>
        <v/>
      </c>
      <c r="AX1771" t="str">
        <f>IF(BC1771="","",IF(BC1771&gt;0,COUNT($AY$2:AY1771),""))</f>
        <v/>
      </c>
      <c r="AY1771" s="24" t="str">
        <f t="shared" si="498"/>
        <v/>
      </c>
      <c r="AZ1771" s="24" t="str">
        <f>IF(AND($BB$1=5,$BC$1=AH1771),'Data Entry'!C1776,"")</f>
        <v/>
      </c>
      <c r="BA1771" s="24" t="str">
        <f>IF(AND($BB$1=5,AG1771=5,$BC$1=AH1771),'Data Entry'!D1776,"")</f>
        <v/>
      </c>
      <c r="BB1771" s="24" t="str">
        <f t="shared" si="499"/>
        <v/>
      </c>
      <c r="BC1771" s="24" t="str">
        <f>IF(AND($BB$1=5,AG1771=5,$BC$1=AH1771),'Data Entry'!F1776,"")</f>
        <v/>
      </c>
      <c r="BD1771" s="24" t="str">
        <f t="shared" si="500"/>
        <v/>
      </c>
      <c r="BE1771" s="24" t="str">
        <f>IF(AND($BB$1=5,AG1771=5,$BC$1=AH1771),'Data Entry'!G1776,"")</f>
        <v/>
      </c>
      <c r="BF1771" s="24" t="str">
        <f t="shared" si="501"/>
        <v/>
      </c>
      <c r="BG1771" s="24" t="str">
        <f t="shared" si="502"/>
        <v/>
      </c>
      <c r="BH1771" s="24" t="str">
        <f>IF(AND($BB$1=5,AG1771=5,$BC$1=AH1771),'Data Entry'!E1776,"")</f>
        <v/>
      </c>
      <c r="BI1771" s="24" t="str">
        <f>IF(AND($BB$1=5,AG1771=5,$BC$1=AH1771),'Data Entry'!H1776,"")</f>
        <v/>
      </c>
      <c r="BJ1771" s="24" t="str">
        <f>IF(AND($BB$1=5,AG1771=5,$BC$1=AH1771),'Data Entry'!I1776,"")</f>
        <v/>
      </c>
      <c r="BK1771" s="24" t="str">
        <f t="shared" si="503"/>
        <v/>
      </c>
      <c r="BL1771" s="24" t="str">
        <f t="shared" si="504"/>
        <v/>
      </c>
      <c r="BM1771" s="24" t="str">
        <f t="shared" si="505"/>
        <v/>
      </c>
      <c r="BN1771" s="24" t="str">
        <f t="shared" si="506"/>
        <v/>
      </c>
    </row>
    <row r="1772" spans="1:66">
      <c r="A1772" s="20"/>
      <c r="B1772" s="20"/>
      <c r="C1772" s="20"/>
      <c r="D1772" s="20"/>
      <c r="E1772" s="20"/>
      <c r="F1772" s="20"/>
      <c r="G1772" s="20"/>
      <c r="H1772" s="20"/>
      <c r="I1772" s="20"/>
      <c r="J1772" s="20"/>
      <c r="K1772" s="20"/>
      <c r="L1772" s="20"/>
      <c r="M1772" s="20"/>
      <c r="N1772" s="20"/>
      <c r="O1772" s="20"/>
      <c r="P1772" s="20"/>
      <c r="Q1772" s="20"/>
      <c r="R1772" s="20"/>
      <c r="S1772" s="20"/>
      <c r="T1772" s="20"/>
      <c r="U1772" s="20"/>
      <c r="V1772" s="20"/>
      <c r="W1772" s="20"/>
      <c r="X1772" s="20"/>
      <c r="Y1772" s="20"/>
      <c r="Z1772" s="20"/>
      <c r="AA1772" s="20"/>
      <c r="AB1772" s="20"/>
      <c r="AC1772" s="20"/>
      <c r="AD1772" s="20"/>
      <c r="AE1772" s="27"/>
      <c r="AF1772" t="str">
        <f>IF(AK1772="","",IF(AK1772&gt;0,COUNT($AG$2:AG1772),""))</f>
        <v/>
      </c>
      <c r="AG1772" s="24">
        <f t="shared" si="489"/>
        <v>5</v>
      </c>
      <c r="AH1772" s="24">
        <f>IF(AND($AJ$1=5),'Data Entry'!C1777,"")</f>
        <v>0</v>
      </c>
      <c r="AI1772" s="24">
        <f>IF(AND($AJ$1=5),'Data Entry'!D1777,"")</f>
        <v>0</v>
      </c>
      <c r="AJ1772" s="24" t="str">
        <f t="shared" si="490"/>
        <v/>
      </c>
      <c r="AK1772" s="24">
        <f>IF(AND($AJ$1=5),'Data Entry'!F1777,"")</f>
        <v>0</v>
      </c>
      <c r="AL1772" s="24" t="str">
        <f t="shared" si="491"/>
        <v/>
      </c>
      <c r="AM1772" s="24">
        <f>IF(AND($AJ$1=5),'Data Entry'!G1777,"")</f>
        <v>0</v>
      </c>
      <c r="AN1772" s="24" t="str">
        <f t="shared" si="492"/>
        <v/>
      </c>
      <c r="AO1772" s="24" t="str">
        <f t="shared" si="493"/>
        <v/>
      </c>
      <c r="AP1772" s="24">
        <f>IF(AND($AJ$1=5),'Data Entry'!E1777,"")</f>
        <v>0</v>
      </c>
      <c r="AQ1772" s="24">
        <f>IF(AND($AJ$1=5),'Data Entry'!H1777,"")</f>
        <v>0</v>
      </c>
      <c r="AR1772" s="24">
        <f>IF(AND($AJ$1=5),'Data Entry'!I1777,"")</f>
        <v>0</v>
      </c>
      <c r="AS1772" s="24" t="str">
        <f t="shared" si="494"/>
        <v/>
      </c>
      <c r="AT1772" s="24" t="str">
        <f t="shared" si="495"/>
        <v/>
      </c>
      <c r="AU1772" s="24" t="str">
        <f t="shared" si="496"/>
        <v/>
      </c>
      <c r="AV1772" s="24" t="str">
        <f t="shared" si="497"/>
        <v/>
      </c>
      <c r="AX1772" t="str">
        <f>IF(BC1772="","",IF(BC1772&gt;0,COUNT($AY$2:AY1772),""))</f>
        <v/>
      </c>
      <c r="AY1772" s="24" t="str">
        <f t="shared" si="498"/>
        <v/>
      </c>
      <c r="AZ1772" s="24" t="str">
        <f>IF(AND($BB$1=5,$BC$1=AH1772),'Data Entry'!C1777,"")</f>
        <v/>
      </c>
      <c r="BA1772" s="24" t="str">
        <f>IF(AND($BB$1=5,AG1772=5,$BC$1=AH1772),'Data Entry'!D1777,"")</f>
        <v/>
      </c>
      <c r="BB1772" s="24" t="str">
        <f t="shared" si="499"/>
        <v/>
      </c>
      <c r="BC1772" s="24" t="str">
        <f>IF(AND($BB$1=5,AG1772=5,$BC$1=AH1772),'Data Entry'!F1777,"")</f>
        <v/>
      </c>
      <c r="BD1772" s="24" t="str">
        <f t="shared" si="500"/>
        <v/>
      </c>
      <c r="BE1772" s="24" t="str">
        <f>IF(AND($BB$1=5,AG1772=5,$BC$1=AH1772),'Data Entry'!G1777,"")</f>
        <v/>
      </c>
      <c r="BF1772" s="24" t="str">
        <f t="shared" si="501"/>
        <v/>
      </c>
      <c r="BG1772" s="24" t="str">
        <f t="shared" si="502"/>
        <v/>
      </c>
      <c r="BH1772" s="24" t="str">
        <f>IF(AND($BB$1=5,AG1772=5,$BC$1=AH1772),'Data Entry'!E1777,"")</f>
        <v/>
      </c>
      <c r="BI1772" s="24" t="str">
        <f>IF(AND($BB$1=5,AG1772=5,$BC$1=AH1772),'Data Entry'!H1777,"")</f>
        <v/>
      </c>
      <c r="BJ1772" s="24" t="str">
        <f>IF(AND($BB$1=5,AG1772=5,$BC$1=AH1772),'Data Entry'!I1777,"")</f>
        <v/>
      </c>
      <c r="BK1772" s="24" t="str">
        <f t="shared" si="503"/>
        <v/>
      </c>
      <c r="BL1772" s="24" t="str">
        <f t="shared" si="504"/>
        <v/>
      </c>
      <c r="BM1772" s="24" t="str">
        <f t="shared" si="505"/>
        <v/>
      </c>
      <c r="BN1772" s="24" t="str">
        <f t="shared" si="506"/>
        <v/>
      </c>
    </row>
    <row r="1773" spans="1:66">
      <c r="A1773" s="20"/>
      <c r="B1773" s="20"/>
      <c r="C1773" s="20"/>
      <c r="D1773" s="20"/>
      <c r="E1773" s="20"/>
      <c r="F1773" s="20"/>
      <c r="G1773" s="20"/>
      <c r="H1773" s="20"/>
      <c r="I1773" s="20"/>
      <c r="J1773" s="20"/>
      <c r="K1773" s="20"/>
      <c r="L1773" s="20"/>
      <c r="M1773" s="20"/>
      <c r="N1773" s="20"/>
      <c r="O1773" s="20"/>
      <c r="P1773" s="20"/>
      <c r="Q1773" s="20"/>
      <c r="R1773" s="20"/>
      <c r="S1773" s="20"/>
      <c r="T1773" s="20"/>
      <c r="U1773" s="20"/>
      <c r="V1773" s="20"/>
      <c r="W1773" s="20"/>
      <c r="X1773" s="20"/>
      <c r="Y1773" s="20"/>
      <c r="Z1773" s="20"/>
      <c r="AA1773" s="20"/>
      <c r="AB1773" s="20"/>
      <c r="AC1773" s="20"/>
      <c r="AD1773" s="20"/>
      <c r="AE1773" s="27"/>
      <c r="AF1773" t="str">
        <f>IF(AK1773="","",IF(AK1773&gt;0,COUNT($AG$2:AG1773),""))</f>
        <v/>
      </c>
      <c r="AG1773" s="24">
        <f t="shared" si="489"/>
        <v>5</v>
      </c>
      <c r="AH1773" s="24">
        <f>IF(AND($AJ$1=5),'Data Entry'!C1778,"")</f>
        <v>0</v>
      </c>
      <c r="AI1773" s="24">
        <f>IF(AND($AJ$1=5),'Data Entry'!D1778,"")</f>
        <v>0</v>
      </c>
      <c r="AJ1773" s="24" t="str">
        <f t="shared" si="490"/>
        <v/>
      </c>
      <c r="AK1773" s="24">
        <f>IF(AND($AJ$1=5),'Data Entry'!F1778,"")</f>
        <v>0</v>
      </c>
      <c r="AL1773" s="24" t="str">
        <f t="shared" si="491"/>
        <v/>
      </c>
      <c r="AM1773" s="24">
        <f>IF(AND($AJ$1=5),'Data Entry'!G1778,"")</f>
        <v>0</v>
      </c>
      <c r="AN1773" s="24" t="str">
        <f t="shared" si="492"/>
        <v/>
      </c>
      <c r="AO1773" s="24" t="str">
        <f t="shared" si="493"/>
        <v/>
      </c>
      <c r="AP1773" s="24">
        <f>IF(AND($AJ$1=5),'Data Entry'!E1778,"")</f>
        <v>0</v>
      </c>
      <c r="AQ1773" s="24">
        <f>IF(AND($AJ$1=5),'Data Entry'!H1778,"")</f>
        <v>0</v>
      </c>
      <c r="AR1773" s="24">
        <f>IF(AND($AJ$1=5),'Data Entry'!I1778,"")</f>
        <v>0</v>
      </c>
      <c r="AS1773" s="24" t="str">
        <f t="shared" si="494"/>
        <v/>
      </c>
      <c r="AT1773" s="24" t="str">
        <f t="shared" si="495"/>
        <v/>
      </c>
      <c r="AU1773" s="24" t="str">
        <f t="shared" si="496"/>
        <v/>
      </c>
      <c r="AV1773" s="24" t="str">
        <f t="shared" si="497"/>
        <v/>
      </c>
      <c r="AX1773" t="str">
        <f>IF(BC1773="","",IF(BC1773&gt;0,COUNT($AY$2:AY1773),""))</f>
        <v/>
      </c>
      <c r="AY1773" s="24" t="str">
        <f t="shared" si="498"/>
        <v/>
      </c>
      <c r="AZ1773" s="24" t="str">
        <f>IF(AND($BB$1=5,$BC$1=AH1773),'Data Entry'!C1778,"")</f>
        <v/>
      </c>
      <c r="BA1773" s="24" t="str">
        <f>IF(AND($BB$1=5,AG1773=5,$BC$1=AH1773),'Data Entry'!D1778,"")</f>
        <v/>
      </c>
      <c r="BB1773" s="24" t="str">
        <f t="shared" si="499"/>
        <v/>
      </c>
      <c r="BC1773" s="24" t="str">
        <f>IF(AND($BB$1=5,AG1773=5,$BC$1=AH1773),'Data Entry'!F1778,"")</f>
        <v/>
      </c>
      <c r="BD1773" s="24" t="str">
        <f t="shared" si="500"/>
        <v/>
      </c>
      <c r="BE1773" s="24" t="str">
        <f>IF(AND($BB$1=5,AG1773=5,$BC$1=AH1773),'Data Entry'!G1778,"")</f>
        <v/>
      </c>
      <c r="BF1773" s="24" t="str">
        <f t="shared" si="501"/>
        <v/>
      </c>
      <c r="BG1773" s="24" t="str">
        <f t="shared" si="502"/>
        <v/>
      </c>
      <c r="BH1773" s="24" t="str">
        <f>IF(AND($BB$1=5,AG1773=5,$BC$1=AH1773),'Data Entry'!E1778,"")</f>
        <v/>
      </c>
      <c r="BI1773" s="24" t="str">
        <f>IF(AND($BB$1=5,AG1773=5,$BC$1=AH1773),'Data Entry'!H1778,"")</f>
        <v/>
      </c>
      <c r="BJ1773" s="24" t="str">
        <f>IF(AND($BB$1=5,AG1773=5,$BC$1=AH1773),'Data Entry'!I1778,"")</f>
        <v/>
      </c>
      <c r="BK1773" s="24" t="str">
        <f t="shared" si="503"/>
        <v/>
      </c>
      <c r="BL1773" s="24" t="str">
        <f t="shared" si="504"/>
        <v/>
      </c>
      <c r="BM1773" s="24" t="str">
        <f t="shared" si="505"/>
        <v/>
      </c>
      <c r="BN1773" s="24" t="str">
        <f t="shared" si="506"/>
        <v/>
      </c>
    </row>
    <row r="1774" spans="1:66">
      <c r="A1774" s="20"/>
      <c r="B1774" s="20"/>
      <c r="C1774" s="20"/>
      <c r="D1774" s="20"/>
      <c r="E1774" s="20"/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  <c r="P1774" s="20"/>
      <c r="Q1774" s="20"/>
      <c r="R1774" s="20"/>
      <c r="S1774" s="20"/>
      <c r="T1774" s="20"/>
      <c r="U1774" s="20"/>
      <c r="V1774" s="20"/>
      <c r="W1774" s="20"/>
      <c r="X1774" s="20"/>
      <c r="Y1774" s="20"/>
      <c r="Z1774" s="20"/>
      <c r="AA1774" s="20"/>
      <c r="AB1774" s="20"/>
      <c r="AC1774" s="20"/>
      <c r="AD1774" s="20"/>
      <c r="AE1774" s="27"/>
      <c r="AF1774" t="str">
        <f>IF(AK1774="","",IF(AK1774&gt;0,COUNT($AG$2:AG1774),""))</f>
        <v/>
      </c>
      <c r="AG1774" s="24">
        <f t="shared" si="489"/>
        <v>5</v>
      </c>
      <c r="AH1774" s="24">
        <f>IF(AND($AJ$1=5),'Data Entry'!C1779,"")</f>
        <v>0</v>
      </c>
      <c r="AI1774" s="24">
        <f>IF(AND($AJ$1=5),'Data Entry'!D1779,"")</f>
        <v>0</v>
      </c>
      <c r="AJ1774" s="24" t="str">
        <f t="shared" si="490"/>
        <v/>
      </c>
      <c r="AK1774" s="24">
        <f>IF(AND($AJ$1=5),'Data Entry'!F1779,"")</f>
        <v>0</v>
      </c>
      <c r="AL1774" s="24" t="str">
        <f t="shared" si="491"/>
        <v/>
      </c>
      <c r="AM1774" s="24">
        <f>IF(AND($AJ$1=5),'Data Entry'!G1779,"")</f>
        <v>0</v>
      </c>
      <c r="AN1774" s="24" t="str">
        <f t="shared" si="492"/>
        <v/>
      </c>
      <c r="AO1774" s="24" t="str">
        <f t="shared" si="493"/>
        <v/>
      </c>
      <c r="AP1774" s="24">
        <f>IF(AND($AJ$1=5),'Data Entry'!E1779,"")</f>
        <v>0</v>
      </c>
      <c r="AQ1774" s="24">
        <f>IF(AND($AJ$1=5),'Data Entry'!H1779,"")</f>
        <v>0</v>
      </c>
      <c r="AR1774" s="24">
        <f>IF(AND($AJ$1=5),'Data Entry'!I1779,"")</f>
        <v>0</v>
      </c>
      <c r="AS1774" s="24" t="str">
        <f t="shared" si="494"/>
        <v/>
      </c>
      <c r="AT1774" s="24" t="str">
        <f t="shared" si="495"/>
        <v/>
      </c>
      <c r="AU1774" s="24" t="str">
        <f t="shared" si="496"/>
        <v/>
      </c>
      <c r="AV1774" s="24" t="str">
        <f t="shared" si="497"/>
        <v/>
      </c>
      <c r="AX1774" t="str">
        <f>IF(BC1774="","",IF(BC1774&gt;0,COUNT($AY$2:AY1774),""))</f>
        <v/>
      </c>
      <c r="AY1774" s="24" t="str">
        <f t="shared" si="498"/>
        <v/>
      </c>
      <c r="AZ1774" s="24" t="str">
        <f>IF(AND($BB$1=5,$BC$1=AH1774),'Data Entry'!C1779,"")</f>
        <v/>
      </c>
      <c r="BA1774" s="24" t="str">
        <f>IF(AND($BB$1=5,AG1774=5,$BC$1=AH1774),'Data Entry'!D1779,"")</f>
        <v/>
      </c>
      <c r="BB1774" s="24" t="str">
        <f t="shared" si="499"/>
        <v/>
      </c>
      <c r="BC1774" s="24" t="str">
        <f>IF(AND($BB$1=5,AG1774=5,$BC$1=AH1774),'Data Entry'!F1779,"")</f>
        <v/>
      </c>
      <c r="BD1774" s="24" t="str">
        <f t="shared" si="500"/>
        <v/>
      </c>
      <c r="BE1774" s="24" t="str">
        <f>IF(AND($BB$1=5,AG1774=5,$BC$1=AH1774),'Data Entry'!G1779,"")</f>
        <v/>
      </c>
      <c r="BF1774" s="24" t="str">
        <f t="shared" si="501"/>
        <v/>
      </c>
      <c r="BG1774" s="24" t="str">
        <f t="shared" si="502"/>
        <v/>
      </c>
      <c r="BH1774" s="24" t="str">
        <f>IF(AND($BB$1=5,AG1774=5,$BC$1=AH1774),'Data Entry'!E1779,"")</f>
        <v/>
      </c>
      <c r="BI1774" s="24" t="str">
        <f>IF(AND($BB$1=5,AG1774=5,$BC$1=AH1774),'Data Entry'!H1779,"")</f>
        <v/>
      </c>
      <c r="BJ1774" s="24" t="str">
        <f>IF(AND($BB$1=5,AG1774=5,$BC$1=AH1774),'Data Entry'!I1779,"")</f>
        <v/>
      </c>
      <c r="BK1774" s="24" t="str">
        <f t="shared" si="503"/>
        <v/>
      </c>
      <c r="BL1774" s="24" t="str">
        <f t="shared" si="504"/>
        <v/>
      </c>
      <c r="BM1774" s="24" t="str">
        <f t="shared" si="505"/>
        <v/>
      </c>
      <c r="BN1774" s="24" t="str">
        <f t="shared" si="506"/>
        <v/>
      </c>
    </row>
    <row r="1775" spans="1:66">
      <c r="A1775" s="20"/>
      <c r="B1775" s="20"/>
      <c r="C1775" s="20"/>
      <c r="D1775" s="20"/>
      <c r="E1775" s="20"/>
      <c r="F1775" s="20"/>
      <c r="G1775" s="20"/>
      <c r="H1775" s="20"/>
      <c r="I1775" s="20"/>
      <c r="J1775" s="20"/>
      <c r="K1775" s="20"/>
      <c r="L1775" s="20"/>
      <c r="M1775" s="20"/>
      <c r="N1775" s="20"/>
      <c r="O1775" s="20"/>
      <c r="P1775" s="20"/>
      <c r="Q1775" s="20"/>
      <c r="R1775" s="20"/>
      <c r="S1775" s="20"/>
      <c r="T1775" s="20"/>
      <c r="U1775" s="20"/>
      <c r="V1775" s="20"/>
      <c r="W1775" s="20"/>
      <c r="X1775" s="20"/>
      <c r="Y1775" s="20"/>
      <c r="Z1775" s="20"/>
      <c r="AA1775" s="20"/>
      <c r="AB1775" s="20"/>
      <c r="AC1775" s="20"/>
      <c r="AD1775" s="20"/>
      <c r="AE1775" s="27"/>
      <c r="AF1775" t="str">
        <f>IF(AK1775="","",IF(AK1775&gt;0,COUNT($AG$2:AG1775),""))</f>
        <v/>
      </c>
      <c r="AG1775" s="24">
        <f t="shared" si="489"/>
        <v>5</v>
      </c>
      <c r="AH1775" s="24">
        <f>IF(AND($AJ$1=5),'Data Entry'!C1780,"")</f>
        <v>0</v>
      </c>
      <c r="AI1775" s="24">
        <f>IF(AND($AJ$1=5),'Data Entry'!D1780,"")</f>
        <v>0</v>
      </c>
      <c r="AJ1775" s="24" t="str">
        <f t="shared" si="490"/>
        <v/>
      </c>
      <c r="AK1775" s="24">
        <f>IF(AND($AJ$1=5),'Data Entry'!F1780,"")</f>
        <v>0</v>
      </c>
      <c r="AL1775" s="24" t="str">
        <f t="shared" si="491"/>
        <v/>
      </c>
      <c r="AM1775" s="24">
        <f>IF(AND($AJ$1=5),'Data Entry'!G1780,"")</f>
        <v>0</v>
      </c>
      <c r="AN1775" s="24" t="str">
        <f t="shared" si="492"/>
        <v/>
      </c>
      <c r="AO1775" s="24" t="str">
        <f t="shared" si="493"/>
        <v/>
      </c>
      <c r="AP1775" s="24">
        <f>IF(AND($AJ$1=5),'Data Entry'!E1780,"")</f>
        <v>0</v>
      </c>
      <c r="AQ1775" s="24">
        <f>IF(AND($AJ$1=5),'Data Entry'!H1780,"")</f>
        <v>0</v>
      </c>
      <c r="AR1775" s="24">
        <f>IF(AND($AJ$1=5),'Data Entry'!I1780,"")</f>
        <v>0</v>
      </c>
      <c r="AS1775" s="24" t="str">
        <f t="shared" si="494"/>
        <v/>
      </c>
      <c r="AT1775" s="24" t="str">
        <f t="shared" si="495"/>
        <v/>
      </c>
      <c r="AU1775" s="24" t="str">
        <f t="shared" si="496"/>
        <v/>
      </c>
      <c r="AV1775" s="24" t="str">
        <f t="shared" si="497"/>
        <v/>
      </c>
      <c r="AX1775" t="str">
        <f>IF(BC1775="","",IF(BC1775&gt;0,COUNT($AY$2:AY1775),""))</f>
        <v/>
      </c>
      <c r="AY1775" s="24" t="str">
        <f t="shared" si="498"/>
        <v/>
      </c>
      <c r="AZ1775" s="24" t="str">
        <f>IF(AND($BB$1=5,$BC$1=AH1775),'Data Entry'!C1780,"")</f>
        <v/>
      </c>
      <c r="BA1775" s="24" t="str">
        <f>IF(AND($BB$1=5,AG1775=5,$BC$1=AH1775),'Data Entry'!D1780,"")</f>
        <v/>
      </c>
      <c r="BB1775" s="24" t="str">
        <f t="shared" si="499"/>
        <v/>
      </c>
      <c r="BC1775" s="24" t="str">
        <f>IF(AND($BB$1=5,AG1775=5,$BC$1=AH1775),'Data Entry'!F1780,"")</f>
        <v/>
      </c>
      <c r="BD1775" s="24" t="str">
        <f t="shared" si="500"/>
        <v/>
      </c>
      <c r="BE1775" s="24" t="str">
        <f>IF(AND($BB$1=5,AG1775=5,$BC$1=AH1775),'Data Entry'!G1780,"")</f>
        <v/>
      </c>
      <c r="BF1775" s="24" t="str">
        <f t="shared" si="501"/>
        <v/>
      </c>
      <c r="BG1775" s="24" t="str">
        <f t="shared" si="502"/>
        <v/>
      </c>
      <c r="BH1775" s="24" t="str">
        <f>IF(AND($BB$1=5,AG1775=5,$BC$1=AH1775),'Data Entry'!E1780,"")</f>
        <v/>
      </c>
      <c r="BI1775" s="24" t="str">
        <f>IF(AND($BB$1=5,AG1775=5,$BC$1=AH1775),'Data Entry'!H1780,"")</f>
        <v/>
      </c>
      <c r="BJ1775" s="24" t="str">
        <f>IF(AND($BB$1=5,AG1775=5,$BC$1=AH1775),'Data Entry'!I1780,"")</f>
        <v/>
      </c>
      <c r="BK1775" s="24" t="str">
        <f t="shared" si="503"/>
        <v/>
      </c>
      <c r="BL1775" s="24" t="str">
        <f t="shared" si="504"/>
        <v/>
      </c>
      <c r="BM1775" s="24" t="str">
        <f t="shared" si="505"/>
        <v/>
      </c>
      <c r="BN1775" s="24" t="str">
        <f t="shared" si="506"/>
        <v/>
      </c>
    </row>
    <row r="1776" spans="1:66">
      <c r="A1776" s="20"/>
      <c r="B1776" s="20"/>
      <c r="C1776" s="20"/>
      <c r="D1776" s="20"/>
      <c r="E1776" s="20"/>
      <c r="F1776" s="20"/>
      <c r="G1776" s="20"/>
      <c r="H1776" s="20"/>
      <c r="I1776" s="20"/>
      <c r="J1776" s="20"/>
      <c r="K1776" s="20"/>
      <c r="L1776" s="20"/>
      <c r="M1776" s="20"/>
      <c r="N1776" s="20"/>
      <c r="O1776" s="20"/>
      <c r="P1776" s="20"/>
      <c r="Q1776" s="20"/>
      <c r="R1776" s="20"/>
      <c r="S1776" s="20"/>
      <c r="T1776" s="20"/>
      <c r="U1776" s="20"/>
      <c r="V1776" s="20"/>
      <c r="W1776" s="20"/>
      <c r="X1776" s="20"/>
      <c r="Y1776" s="20"/>
      <c r="Z1776" s="20"/>
      <c r="AA1776" s="20"/>
      <c r="AB1776" s="20"/>
      <c r="AC1776" s="20"/>
      <c r="AD1776" s="20"/>
      <c r="AE1776" s="27"/>
      <c r="AF1776" t="str">
        <f>IF(AK1776="","",IF(AK1776&gt;0,COUNT($AG$2:AG1776),""))</f>
        <v/>
      </c>
      <c r="AG1776" s="24">
        <f t="shared" si="489"/>
        <v>5</v>
      </c>
      <c r="AH1776" s="24">
        <f>IF(AND($AJ$1=5),'Data Entry'!C1781,"")</f>
        <v>0</v>
      </c>
      <c r="AI1776" s="24">
        <f>IF(AND($AJ$1=5),'Data Entry'!D1781,"")</f>
        <v>0</v>
      </c>
      <c r="AJ1776" s="24" t="str">
        <f t="shared" si="490"/>
        <v/>
      </c>
      <c r="AK1776" s="24">
        <f>IF(AND($AJ$1=5),'Data Entry'!F1781,"")</f>
        <v>0</v>
      </c>
      <c r="AL1776" s="24" t="str">
        <f t="shared" si="491"/>
        <v/>
      </c>
      <c r="AM1776" s="24">
        <f>IF(AND($AJ$1=5),'Data Entry'!G1781,"")</f>
        <v>0</v>
      </c>
      <c r="AN1776" s="24" t="str">
        <f t="shared" si="492"/>
        <v/>
      </c>
      <c r="AO1776" s="24" t="str">
        <f t="shared" si="493"/>
        <v/>
      </c>
      <c r="AP1776" s="24">
        <f>IF(AND($AJ$1=5),'Data Entry'!E1781,"")</f>
        <v>0</v>
      </c>
      <c r="AQ1776" s="24">
        <f>IF(AND($AJ$1=5),'Data Entry'!H1781,"")</f>
        <v>0</v>
      </c>
      <c r="AR1776" s="24">
        <f>IF(AND($AJ$1=5),'Data Entry'!I1781,"")</f>
        <v>0</v>
      </c>
      <c r="AS1776" s="24" t="str">
        <f t="shared" si="494"/>
        <v/>
      </c>
      <c r="AT1776" s="24" t="str">
        <f t="shared" si="495"/>
        <v/>
      </c>
      <c r="AU1776" s="24" t="str">
        <f t="shared" si="496"/>
        <v/>
      </c>
      <c r="AV1776" s="24" t="str">
        <f t="shared" si="497"/>
        <v/>
      </c>
      <c r="AX1776" t="str">
        <f>IF(BC1776="","",IF(BC1776&gt;0,COUNT($AY$2:AY1776),""))</f>
        <v/>
      </c>
      <c r="AY1776" s="24" t="str">
        <f t="shared" si="498"/>
        <v/>
      </c>
      <c r="AZ1776" s="24" t="str">
        <f>IF(AND($BB$1=5,$BC$1=AH1776),'Data Entry'!C1781,"")</f>
        <v/>
      </c>
      <c r="BA1776" s="24" t="str">
        <f>IF(AND($BB$1=5,AG1776=5,$BC$1=AH1776),'Data Entry'!D1781,"")</f>
        <v/>
      </c>
      <c r="BB1776" s="24" t="str">
        <f t="shared" si="499"/>
        <v/>
      </c>
      <c r="BC1776" s="24" t="str">
        <f>IF(AND($BB$1=5,AG1776=5,$BC$1=AH1776),'Data Entry'!F1781,"")</f>
        <v/>
      </c>
      <c r="BD1776" s="24" t="str">
        <f t="shared" si="500"/>
        <v/>
      </c>
      <c r="BE1776" s="24" t="str">
        <f>IF(AND($BB$1=5,AG1776=5,$BC$1=AH1776),'Data Entry'!G1781,"")</f>
        <v/>
      </c>
      <c r="BF1776" s="24" t="str">
        <f t="shared" si="501"/>
        <v/>
      </c>
      <c r="BG1776" s="24" t="str">
        <f t="shared" si="502"/>
        <v/>
      </c>
      <c r="BH1776" s="24" t="str">
        <f>IF(AND($BB$1=5,AG1776=5,$BC$1=AH1776),'Data Entry'!E1781,"")</f>
        <v/>
      </c>
      <c r="BI1776" s="24" t="str">
        <f>IF(AND($BB$1=5,AG1776=5,$BC$1=AH1776),'Data Entry'!H1781,"")</f>
        <v/>
      </c>
      <c r="BJ1776" s="24" t="str">
        <f>IF(AND($BB$1=5,AG1776=5,$BC$1=AH1776),'Data Entry'!I1781,"")</f>
        <v/>
      </c>
      <c r="BK1776" s="24" t="str">
        <f t="shared" si="503"/>
        <v/>
      </c>
      <c r="BL1776" s="24" t="str">
        <f t="shared" si="504"/>
        <v/>
      </c>
      <c r="BM1776" s="24" t="str">
        <f t="shared" si="505"/>
        <v/>
      </c>
      <c r="BN1776" s="24" t="str">
        <f t="shared" si="506"/>
        <v/>
      </c>
    </row>
    <row r="1777" spans="1:66">
      <c r="A1777" s="20"/>
      <c r="B1777" s="20"/>
      <c r="C1777" s="20"/>
      <c r="D1777" s="20"/>
      <c r="E1777" s="20"/>
      <c r="F1777" s="20"/>
      <c r="G1777" s="20"/>
      <c r="H1777" s="20"/>
      <c r="I1777" s="20"/>
      <c r="J1777" s="20"/>
      <c r="K1777" s="20"/>
      <c r="L1777" s="20"/>
      <c r="M1777" s="20"/>
      <c r="N1777" s="20"/>
      <c r="O1777" s="20"/>
      <c r="P1777" s="20"/>
      <c r="Q1777" s="20"/>
      <c r="R1777" s="20"/>
      <c r="S1777" s="20"/>
      <c r="T1777" s="20"/>
      <c r="U1777" s="20"/>
      <c r="V1777" s="20"/>
      <c r="W1777" s="20"/>
      <c r="X1777" s="20"/>
      <c r="Y1777" s="20"/>
      <c r="Z1777" s="20"/>
      <c r="AA1777" s="20"/>
      <c r="AB1777" s="20"/>
      <c r="AC1777" s="20"/>
      <c r="AD1777" s="20"/>
      <c r="AE1777" s="27"/>
      <c r="AF1777" t="str">
        <f>IF(AK1777="","",IF(AK1777&gt;0,COUNT($AG$2:AG1777),""))</f>
        <v/>
      </c>
      <c r="AG1777" s="24">
        <f t="shared" si="489"/>
        <v>5</v>
      </c>
      <c r="AH1777" s="24">
        <f>IF(AND($AJ$1=5),'Data Entry'!C1782,"")</f>
        <v>0</v>
      </c>
      <c r="AI1777" s="24">
        <f>IF(AND($AJ$1=5),'Data Entry'!D1782,"")</f>
        <v>0</v>
      </c>
      <c r="AJ1777" s="24" t="str">
        <f t="shared" si="490"/>
        <v/>
      </c>
      <c r="AK1777" s="24">
        <f>IF(AND($AJ$1=5),'Data Entry'!F1782,"")</f>
        <v>0</v>
      </c>
      <c r="AL1777" s="24" t="str">
        <f t="shared" si="491"/>
        <v/>
      </c>
      <c r="AM1777" s="24">
        <f>IF(AND($AJ$1=5),'Data Entry'!G1782,"")</f>
        <v>0</v>
      </c>
      <c r="AN1777" s="24" t="str">
        <f t="shared" si="492"/>
        <v/>
      </c>
      <c r="AO1777" s="24" t="str">
        <f t="shared" si="493"/>
        <v/>
      </c>
      <c r="AP1777" s="24">
        <f>IF(AND($AJ$1=5),'Data Entry'!E1782,"")</f>
        <v>0</v>
      </c>
      <c r="AQ1777" s="24">
        <f>IF(AND($AJ$1=5),'Data Entry'!H1782,"")</f>
        <v>0</v>
      </c>
      <c r="AR1777" s="24">
        <f>IF(AND($AJ$1=5),'Data Entry'!I1782,"")</f>
        <v>0</v>
      </c>
      <c r="AS1777" s="24" t="str">
        <f t="shared" si="494"/>
        <v/>
      </c>
      <c r="AT1777" s="24" t="str">
        <f t="shared" si="495"/>
        <v/>
      </c>
      <c r="AU1777" s="24" t="str">
        <f t="shared" si="496"/>
        <v/>
      </c>
      <c r="AV1777" s="24" t="str">
        <f t="shared" si="497"/>
        <v/>
      </c>
      <c r="AX1777" t="str">
        <f>IF(BC1777="","",IF(BC1777&gt;0,COUNT($AY$2:AY1777),""))</f>
        <v/>
      </c>
      <c r="AY1777" s="24" t="str">
        <f t="shared" si="498"/>
        <v/>
      </c>
      <c r="AZ1777" s="24" t="str">
        <f>IF(AND($BB$1=5,$BC$1=AH1777),'Data Entry'!C1782,"")</f>
        <v/>
      </c>
      <c r="BA1777" s="24" t="str">
        <f>IF(AND($BB$1=5,AG1777=5,$BC$1=AH1777),'Data Entry'!D1782,"")</f>
        <v/>
      </c>
      <c r="BB1777" s="24" t="str">
        <f t="shared" si="499"/>
        <v/>
      </c>
      <c r="BC1777" s="24" t="str">
        <f>IF(AND($BB$1=5,AG1777=5,$BC$1=AH1777),'Data Entry'!F1782,"")</f>
        <v/>
      </c>
      <c r="BD1777" s="24" t="str">
        <f t="shared" si="500"/>
        <v/>
      </c>
      <c r="BE1777" s="24" t="str">
        <f>IF(AND($BB$1=5,AG1777=5,$BC$1=AH1777),'Data Entry'!G1782,"")</f>
        <v/>
      </c>
      <c r="BF1777" s="24" t="str">
        <f t="shared" si="501"/>
        <v/>
      </c>
      <c r="BG1777" s="24" t="str">
        <f t="shared" si="502"/>
        <v/>
      </c>
      <c r="BH1777" s="24" t="str">
        <f>IF(AND($BB$1=5,AG1777=5,$BC$1=AH1777),'Data Entry'!E1782,"")</f>
        <v/>
      </c>
      <c r="BI1777" s="24" t="str">
        <f>IF(AND($BB$1=5,AG1777=5,$BC$1=AH1777),'Data Entry'!H1782,"")</f>
        <v/>
      </c>
      <c r="BJ1777" s="24" t="str">
        <f>IF(AND($BB$1=5,AG1777=5,$BC$1=AH1777),'Data Entry'!I1782,"")</f>
        <v/>
      </c>
      <c r="BK1777" s="24" t="str">
        <f t="shared" si="503"/>
        <v/>
      </c>
      <c r="BL1777" s="24" t="str">
        <f t="shared" si="504"/>
        <v/>
      </c>
      <c r="BM1777" s="24" t="str">
        <f t="shared" si="505"/>
        <v/>
      </c>
      <c r="BN1777" s="24" t="str">
        <f t="shared" si="506"/>
        <v/>
      </c>
    </row>
    <row r="1778" spans="1:66">
      <c r="A1778" s="20"/>
      <c r="B1778" s="20"/>
      <c r="C1778" s="20"/>
      <c r="D1778" s="20"/>
      <c r="E1778" s="20"/>
      <c r="F1778" s="20"/>
      <c r="G1778" s="20"/>
      <c r="H1778" s="20"/>
      <c r="I1778" s="20"/>
      <c r="J1778" s="20"/>
      <c r="K1778" s="20"/>
      <c r="L1778" s="20"/>
      <c r="M1778" s="20"/>
      <c r="N1778" s="20"/>
      <c r="O1778" s="20"/>
      <c r="P1778" s="20"/>
      <c r="Q1778" s="20"/>
      <c r="R1778" s="20"/>
      <c r="S1778" s="20"/>
      <c r="T1778" s="20"/>
      <c r="U1778" s="20"/>
      <c r="V1778" s="20"/>
      <c r="W1778" s="20"/>
      <c r="X1778" s="20"/>
      <c r="Y1778" s="20"/>
      <c r="Z1778" s="20"/>
      <c r="AA1778" s="20"/>
      <c r="AB1778" s="20"/>
      <c r="AC1778" s="20"/>
      <c r="AD1778" s="20"/>
      <c r="AE1778" s="27"/>
      <c r="AF1778" t="str">
        <f>IF(AK1778="","",IF(AK1778&gt;0,COUNT($AG$2:AG1778),""))</f>
        <v/>
      </c>
      <c r="AG1778" s="24">
        <f t="shared" si="489"/>
        <v>5</v>
      </c>
      <c r="AH1778" s="24">
        <f>IF(AND($AJ$1=5),'Data Entry'!C1783,"")</f>
        <v>0</v>
      </c>
      <c r="AI1778" s="24">
        <f>IF(AND($AJ$1=5),'Data Entry'!D1783,"")</f>
        <v>0</v>
      </c>
      <c r="AJ1778" s="24" t="str">
        <f t="shared" si="490"/>
        <v/>
      </c>
      <c r="AK1778" s="24">
        <f>IF(AND($AJ$1=5),'Data Entry'!F1783,"")</f>
        <v>0</v>
      </c>
      <c r="AL1778" s="24" t="str">
        <f t="shared" si="491"/>
        <v/>
      </c>
      <c r="AM1778" s="24">
        <f>IF(AND($AJ$1=5),'Data Entry'!G1783,"")</f>
        <v>0</v>
      </c>
      <c r="AN1778" s="24" t="str">
        <f t="shared" si="492"/>
        <v/>
      </c>
      <c r="AO1778" s="24" t="str">
        <f t="shared" si="493"/>
        <v/>
      </c>
      <c r="AP1778" s="24">
        <f>IF(AND($AJ$1=5),'Data Entry'!E1783,"")</f>
        <v>0</v>
      </c>
      <c r="AQ1778" s="24">
        <f>IF(AND($AJ$1=5),'Data Entry'!H1783,"")</f>
        <v>0</v>
      </c>
      <c r="AR1778" s="24">
        <f>IF(AND($AJ$1=5),'Data Entry'!I1783,"")</f>
        <v>0</v>
      </c>
      <c r="AS1778" s="24" t="str">
        <f t="shared" si="494"/>
        <v/>
      </c>
      <c r="AT1778" s="24" t="str">
        <f t="shared" si="495"/>
        <v/>
      </c>
      <c r="AU1778" s="24" t="str">
        <f t="shared" si="496"/>
        <v/>
      </c>
      <c r="AV1778" s="24" t="str">
        <f t="shared" si="497"/>
        <v/>
      </c>
      <c r="AX1778" t="str">
        <f>IF(BC1778="","",IF(BC1778&gt;0,COUNT($AY$2:AY1778),""))</f>
        <v/>
      </c>
      <c r="AY1778" s="24" t="str">
        <f t="shared" si="498"/>
        <v/>
      </c>
      <c r="AZ1778" s="24" t="str">
        <f>IF(AND($BB$1=5,$BC$1=AH1778),'Data Entry'!C1783,"")</f>
        <v/>
      </c>
      <c r="BA1778" s="24" t="str">
        <f>IF(AND($BB$1=5,AG1778=5,$BC$1=AH1778),'Data Entry'!D1783,"")</f>
        <v/>
      </c>
      <c r="BB1778" s="24" t="str">
        <f t="shared" si="499"/>
        <v/>
      </c>
      <c r="BC1778" s="24" t="str">
        <f>IF(AND($BB$1=5,AG1778=5,$BC$1=AH1778),'Data Entry'!F1783,"")</f>
        <v/>
      </c>
      <c r="BD1778" s="24" t="str">
        <f t="shared" si="500"/>
        <v/>
      </c>
      <c r="BE1778" s="24" t="str">
        <f>IF(AND($BB$1=5,AG1778=5,$BC$1=AH1778),'Data Entry'!G1783,"")</f>
        <v/>
      </c>
      <c r="BF1778" s="24" t="str">
        <f t="shared" si="501"/>
        <v/>
      </c>
      <c r="BG1778" s="24" t="str">
        <f t="shared" si="502"/>
        <v/>
      </c>
      <c r="BH1778" s="24" t="str">
        <f>IF(AND($BB$1=5,AG1778=5,$BC$1=AH1778),'Data Entry'!E1783,"")</f>
        <v/>
      </c>
      <c r="BI1778" s="24" t="str">
        <f>IF(AND($BB$1=5,AG1778=5,$BC$1=AH1778),'Data Entry'!H1783,"")</f>
        <v/>
      </c>
      <c r="BJ1778" s="24" t="str">
        <f>IF(AND($BB$1=5,AG1778=5,$BC$1=AH1778),'Data Entry'!I1783,"")</f>
        <v/>
      </c>
      <c r="BK1778" s="24" t="str">
        <f t="shared" si="503"/>
        <v/>
      </c>
      <c r="BL1778" s="24" t="str">
        <f t="shared" si="504"/>
        <v/>
      </c>
      <c r="BM1778" s="24" t="str">
        <f t="shared" si="505"/>
        <v/>
      </c>
      <c r="BN1778" s="24" t="str">
        <f t="shared" si="506"/>
        <v/>
      </c>
    </row>
    <row r="1779" spans="1:66">
      <c r="A1779" s="20"/>
      <c r="B1779" s="20"/>
      <c r="C1779" s="20"/>
      <c r="D1779" s="20"/>
      <c r="E1779" s="20"/>
      <c r="F1779" s="20"/>
      <c r="G1779" s="20"/>
      <c r="H1779" s="20"/>
      <c r="I1779" s="20"/>
      <c r="J1779" s="20"/>
      <c r="K1779" s="20"/>
      <c r="L1779" s="20"/>
      <c r="M1779" s="20"/>
      <c r="N1779" s="20"/>
      <c r="O1779" s="20"/>
      <c r="P1779" s="20"/>
      <c r="Q1779" s="20"/>
      <c r="R1779" s="20"/>
      <c r="S1779" s="20"/>
      <c r="T1779" s="20"/>
      <c r="U1779" s="20"/>
      <c r="V1779" s="20"/>
      <c r="W1779" s="20"/>
      <c r="X1779" s="20"/>
      <c r="Y1779" s="20"/>
      <c r="Z1779" s="20"/>
      <c r="AA1779" s="20"/>
      <c r="AB1779" s="20"/>
      <c r="AC1779" s="20"/>
      <c r="AD1779" s="20"/>
      <c r="AE1779" s="27"/>
      <c r="AF1779" t="str">
        <f>IF(AK1779="","",IF(AK1779&gt;0,COUNT($AG$2:AG1779),""))</f>
        <v/>
      </c>
      <c r="AG1779" s="24">
        <f t="shared" si="489"/>
        <v>5</v>
      </c>
      <c r="AH1779" s="24">
        <f>IF(AND($AJ$1=5),'Data Entry'!C1784,"")</f>
        <v>0</v>
      </c>
      <c r="AI1779" s="24">
        <f>IF(AND($AJ$1=5),'Data Entry'!D1784,"")</f>
        <v>0</v>
      </c>
      <c r="AJ1779" s="24" t="str">
        <f t="shared" si="490"/>
        <v/>
      </c>
      <c r="AK1779" s="24">
        <f>IF(AND($AJ$1=5),'Data Entry'!F1784,"")</f>
        <v>0</v>
      </c>
      <c r="AL1779" s="24" t="str">
        <f t="shared" si="491"/>
        <v/>
      </c>
      <c r="AM1779" s="24">
        <f>IF(AND($AJ$1=5),'Data Entry'!G1784,"")</f>
        <v>0</v>
      </c>
      <c r="AN1779" s="24" t="str">
        <f t="shared" si="492"/>
        <v/>
      </c>
      <c r="AO1779" s="24" t="str">
        <f t="shared" si="493"/>
        <v/>
      </c>
      <c r="AP1779" s="24">
        <f>IF(AND($AJ$1=5),'Data Entry'!E1784,"")</f>
        <v>0</v>
      </c>
      <c r="AQ1779" s="24">
        <f>IF(AND($AJ$1=5),'Data Entry'!H1784,"")</f>
        <v>0</v>
      </c>
      <c r="AR1779" s="24">
        <f>IF(AND($AJ$1=5),'Data Entry'!I1784,"")</f>
        <v>0</v>
      </c>
      <c r="AS1779" s="24" t="str">
        <f t="shared" si="494"/>
        <v/>
      </c>
      <c r="AT1779" s="24" t="str">
        <f t="shared" si="495"/>
        <v/>
      </c>
      <c r="AU1779" s="24" t="str">
        <f t="shared" si="496"/>
        <v/>
      </c>
      <c r="AV1779" s="24" t="str">
        <f t="shared" si="497"/>
        <v/>
      </c>
      <c r="AX1779" t="str">
        <f>IF(BC1779="","",IF(BC1779&gt;0,COUNT($AY$2:AY1779),""))</f>
        <v/>
      </c>
      <c r="AY1779" s="24" t="str">
        <f t="shared" si="498"/>
        <v/>
      </c>
      <c r="AZ1779" s="24" t="str">
        <f>IF(AND($BB$1=5,$BC$1=AH1779),'Data Entry'!C1784,"")</f>
        <v/>
      </c>
      <c r="BA1779" s="24" t="str">
        <f>IF(AND($BB$1=5,AG1779=5,$BC$1=AH1779),'Data Entry'!D1784,"")</f>
        <v/>
      </c>
      <c r="BB1779" s="24" t="str">
        <f t="shared" si="499"/>
        <v/>
      </c>
      <c r="BC1779" s="24" t="str">
        <f>IF(AND($BB$1=5,AG1779=5,$BC$1=AH1779),'Data Entry'!F1784,"")</f>
        <v/>
      </c>
      <c r="BD1779" s="24" t="str">
        <f t="shared" si="500"/>
        <v/>
      </c>
      <c r="BE1779" s="24" t="str">
        <f>IF(AND($BB$1=5,AG1779=5,$BC$1=AH1779),'Data Entry'!G1784,"")</f>
        <v/>
      </c>
      <c r="BF1779" s="24" t="str">
        <f t="shared" si="501"/>
        <v/>
      </c>
      <c r="BG1779" s="24" t="str">
        <f t="shared" si="502"/>
        <v/>
      </c>
      <c r="BH1779" s="24" t="str">
        <f>IF(AND($BB$1=5,AG1779=5,$BC$1=AH1779),'Data Entry'!E1784,"")</f>
        <v/>
      </c>
      <c r="BI1779" s="24" t="str">
        <f>IF(AND($BB$1=5,AG1779=5,$BC$1=AH1779),'Data Entry'!H1784,"")</f>
        <v/>
      </c>
      <c r="BJ1779" s="24" t="str">
        <f>IF(AND($BB$1=5,AG1779=5,$BC$1=AH1779),'Data Entry'!I1784,"")</f>
        <v/>
      </c>
      <c r="BK1779" s="24" t="str">
        <f t="shared" si="503"/>
        <v/>
      </c>
      <c r="BL1779" s="24" t="str">
        <f t="shared" si="504"/>
        <v/>
      </c>
      <c r="BM1779" s="24" t="str">
        <f t="shared" si="505"/>
        <v/>
      </c>
      <c r="BN1779" s="24" t="str">
        <f t="shared" si="506"/>
        <v/>
      </c>
    </row>
    <row r="1780" spans="1:66">
      <c r="A1780" s="20"/>
      <c r="B1780" s="20"/>
      <c r="C1780" s="20"/>
      <c r="D1780" s="20"/>
      <c r="E1780" s="20"/>
      <c r="F1780" s="20"/>
      <c r="G1780" s="20"/>
      <c r="H1780" s="20"/>
      <c r="I1780" s="20"/>
      <c r="J1780" s="20"/>
      <c r="K1780" s="20"/>
      <c r="L1780" s="20"/>
      <c r="M1780" s="20"/>
      <c r="N1780" s="20"/>
      <c r="O1780" s="20"/>
      <c r="P1780" s="20"/>
      <c r="Q1780" s="20"/>
      <c r="R1780" s="20"/>
      <c r="S1780" s="20"/>
      <c r="T1780" s="20"/>
      <c r="U1780" s="20"/>
      <c r="V1780" s="20"/>
      <c r="W1780" s="20"/>
      <c r="X1780" s="20"/>
      <c r="Y1780" s="20"/>
      <c r="Z1780" s="20"/>
      <c r="AA1780" s="20"/>
      <c r="AB1780" s="20"/>
      <c r="AC1780" s="20"/>
      <c r="AD1780" s="20"/>
      <c r="AE1780" s="27"/>
      <c r="AF1780" t="str">
        <f>IF(AK1780="","",IF(AK1780&gt;0,COUNT($AG$2:AG1780),""))</f>
        <v/>
      </c>
      <c r="AG1780" s="24">
        <f t="shared" si="489"/>
        <v>5</v>
      </c>
      <c r="AH1780" s="24">
        <f>IF(AND($AJ$1=5),'Data Entry'!C1785,"")</f>
        <v>0</v>
      </c>
      <c r="AI1780" s="24">
        <f>IF(AND($AJ$1=5),'Data Entry'!D1785,"")</f>
        <v>0</v>
      </c>
      <c r="AJ1780" s="24" t="str">
        <f t="shared" si="490"/>
        <v/>
      </c>
      <c r="AK1780" s="24">
        <f>IF(AND($AJ$1=5),'Data Entry'!F1785,"")</f>
        <v>0</v>
      </c>
      <c r="AL1780" s="24" t="str">
        <f t="shared" si="491"/>
        <v/>
      </c>
      <c r="AM1780" s="24">
        <f>IF(AND($AJ$1=5),'Data Entry'!G1785,"")</f>
        <v>0</v>
      </c>
      <c r="AN1780" s="24" t="str">
        <f t="shared" si="492"/>
        <v/>
      </c>
      <c r="AO1780" s="24" t="str">
        <f t="shared" si="493"/>
        <v/>
      </c>
      <c r="AP1780" s="24">
        <f>IF(AND($AJ$1=5),'Data Entry'!E1785,"")</f>
        <v>0</v>
      </c>
      <c r="AQ1780" s="24">
        <f>IF(AND($AJ$1=5),'Data Entry'!H1785,"")</f>
        <v>0</v>
      </c>
      <c r="AR1780" s="24">
        <f>IF(AND($AJ$1=5),'Data Entry'!I1785,"")</f>
        <v>0</v>
      </c>
      <c r="AS1780" s="24" t="str">
        <f t="shared" si="494"/>
        <v/>
      </c>
      <c r="AT1780" s="24" t="str">
        <f t="shared" si="495"/>
        <v/>
      </c>
      <c r="AU1780" s="24" t="str">
        <f t="shared" si="496"/>
        <v/>
      </c>
      <c r="AV1780" s="24" t="str">
        <f t="shared" si="497"/>
        <v/>
      </c>
      <c r="AX1780" t="str">
        <f>IF(BC1780="","",IF(BC1780&gt;0,COUNT($AY$2:AY1780),""))</f>
        <v/>
      </c>
      <c r="AY1780" s="24" t="str">
        <f t="shared" si="498"/>
        <v/>
      </c>
      <c r="AZ1780" s="24" t="str">
        <f>IF(AND($BB$1=5,$BC$1=AH1780),'Data Entry'!C1785,"")</f>
        <v/>
      </c>
      <c r="BA1780" s="24" t="str">
        <f>IF(AND($BB$1=5,AG1780=5,$BC$1=AH1780),'Data Entry'!D1785,"")</f>
        <v/>
      </c>
      <c r="BB1780" s="24" t="str">
        <f t="shared" si="499"/>
        <v/>
      </c>
      <c r="BC1780" s="24" t="str">
        <f>IF(AND($BB$1=5,AG1780=5,$BC$1=AH1780),'Data Entry'!F1785,"")</f>
        <v/>
      </c>
      <c r="BD1780" s="24" t="str">
        <f t="shared" si="500"/>
        <v/>
      </c>
      <c r="BE1780" s="24" t="str">
        <f>IF(AND($BB$1=5,AG1780=5,$BC$1=AH1780),'Data Entry'!G1785,"")</f>
        <v/>
      </c>
      <c r="BF1780" s="24" t="str">
        <f t="shared" si="501"/>
        <v/>
      </c>
      <c r="BG1780" s="24" t="str">
        <f t="shared" si="502"/>
        <v/>
      </c>
      <c r="BH1780" s="24" t="str">
        <f>IF(AND($BB$1=5,AG1780=5,$BC$1=AH1780),'Data Entry'!E1785,"")</f>
        <v/>
      </c>
      <c r="BI1780" s="24" t="str">
        <f>IF(AND($BB$1=5,AG1780=5,$BC$1=AH1780),'Data Entry'!H1785,"")</f>
        <v/>
      </c>
      <c r="BJ1780" s="24" t="str">
        <f>IF(AND($BB$1=5,AG1780=5,$BC$1=AH1780),'Data Entry'!I1785,"")</f>
        <v/>
      </c>
      <c r="BK1780" s="24" t="str">
        <f t="shared" si="503"/>
        <v/>
      </c>
      <c r="BL1780" s="24" t="str">
        <f t="shared" si="504"/>
        <v/>
      </c>
      <c r="BM1780" s="24" t="str">
        <f t="shared" si="505"/>
        <v/>
      </c>
      <c r="BN1780" s="24" t="str">
        <f t="shared" si="506"/>
        <v/>
      </c>
    </row>
    <row r="1781" spans="1:66">
      <c r="A1781" s="20"/>
      <c r="B1781" s="20"/>
      <c r="C1781" s="20"/>
      <c r="D1781" s="20"/>
      <c r="E1781" s="20"/>
      <c r="F1781" s="20"/>
      <c r="G1781" s="20"/>
      <c r="H1781" s="20"/>
      <c r="I1781" s="20"/>
      <c r="J1781" s="20"/>
      <c r="K1781" s="20"/>
      <c r="L1781" s="20"/>
      <c r="M1781" s="20"/>
      <c r="N1781" s="20"/>
      <c r="O1781" s="20"/>
      <c r="P1781" s="20"/>
      <c r="Q1781" s="20"/>
      <c r="R1781" s="20"/>
      <c r="S1781" s="20"/>
      <c r="T1781" s="20"/>
      <c r="U1781" s="20"/>
      <c r="V1781" s="20"/>
      <c r="W1781" s="20"/>
      <c r="X1781" s="20"/>
      <c r="Y1781" s="20"/>
      <c r="Z1781" s="20"/>
      <c r="AA1781" s="20"/>
      <c r="AB1781" s="20"/>
      <c r="AC1781" s="20"/>
      <c r="AD1781" s="20"/>
      <c r="AE1781" s="27"/>
      <c r="AF1781" t="str">
        <f>IF(AK1781="","",IF(AK1781&gt;0,COUNT($AG$2:AG1781),""))</f>
        <v/>
      </c>
      <c r="AG1781" s="24">
        <f t="shared" si="489"/>
        <v>5</v>
      </c>
      <c r="AH1781" s="24">
        <f>IF(AND($AJ$1=5),'Data Entry'!C1786,"")</f>
        <v>0</v>
      </c>
      <c r="AI1781" s="24">
        <f>IF(AND($AJ$1=5),'Data Entry'!D1786,"")</f>
        <v>0</v>
      </c>
      <c r="AJ1781" s="24" t="str">
        <f t="shared" si="490"/>
        <v/>
      </c>
      <c r="AK1781" s="24">
        <f>IF(AND($AJ$1=5),'Data Entry'!F1786,"")</f>
        <v>0</v>
      </c>
      <c r="AL1781" s="24" t="str">
        <f t="shared" si="491"/>
        <v/>
      </c>
      <c r="AM1781" s="24">
        <f>IF(AND($AJ$1=5),'Data Entry'!G1786,"")</f>
        <v>0</v>
      </c>
      <c r="AN1781" s="24" t="str">
        <f t="shared" si="492"/>
        <v/>
      </c>
      <c r="AO1781" s="24" t="str">
        <f t="shared" si="493"/>
        <v/>
      </c>
      <c r="AP1781" s="24">
        <f>IF(AND($AJ$1=5),'Data Entry'!E1786,"")</f>
        <v>0</v>
      </c>
      <c r="AQ1781" s="24">
        <f>IF(AND($AJ$1=5),'Data Entry'!H1786,"")</f>
        <v>0</v>
      </c>
      <c r="AR1781" s="24">
        <f>IF(AND($AJ$1=5),'Data Entry'!I1786,"")</f>
        <v>0</v>
      </c>
      <c r="AS1781" s="24" t="str">
        <f t="shared" si="494"/>
        <v/>
      </c>
      <c r="AT1781" s="24" t="str">
        <f t="shared" si="495"/>
        <v/>
      </c>
      <c r="AU1781" s="24" t="str">
        <f t="shared" si="496"/>
        <v/>
      </c>
      <c r="AV1781" s="24" t="str">
        <f t="shared" si="497"/>
        <v/>
      </c>
      <c r="AX1781" t="str">
        <f>IF(BC1781="","",IF(BC1781&gt;0,COUNT($AY$2:AY1781),""))</f>
        <v/>
      </c>
      <c r="AY1781" s="24" t="str">
        <f t="shared" si="498"/>
        <v/>
      </c>
      <c r="AZ1781" s="24" t="str">
        <f>IF(AND($BB$1=5,$BC$1=AH1781),'Data Entry'!C1786,"")</f>
        <v/>
      </c>
      <c r="BA1781" s="24" t="str">
        <f>IF(AND($BB$1=5,AG1781=5,$BC$1=AH1781),'Data Entry'!D1786,"")</f>
        <v/>
      </c>
      <c r="BB1781" s="24" t="str">
        <f t="shared" si="499"/>
        <v/>
      </c>
      <c r="BC1781" s="24" t="str">
        <f>IF(AND($BB$1=5,AG1781=5,$BC$1=AH1781),'Data Entry'!F1786,"")</f>
        <v/>
      </c>
      <c r="BD1781" s="24" t="str">
        <f t="shared" si="500"/>
        <v/>
      </c>
      <c r="BE1781" s="24" t="str">
        <f>IF(AND($BB$1=5,AG1781=5,$BC$1=AH1781),'Data Entry'!G1786,"")</f>
        <v/>
      </c>
      <c r="BF1781" s="24" t="str">
        <f t="shared" si="501"/>
        <v/>
      </c>
      <c r="BG1781" s="24" t="str">
        <f t="shared" si="502"/>
        <v/>
      </c>
      <c r="BH1781" s="24" t="str">
        <f>IF(AND($BB$1=5,AG1781=5,$BC$1=AH1781),'Data Entry'!E1786,"")</f>
        <v/>
      </c>
      <c r="BI1781" s="24" t="str">
        <f>IF(AND($BB$1=5,AG1781=5,$BC$1=AH1781),'Data Entry'!H1786,"")</f>
        <v/>
      </c>
      <c r="BJ1781" s="24" t="str">
        <f>IF(AND($BB$1=5,AG1781=5,$BC$1=AH1781),'Data Entry'!I1786,"")</f>
        <v/>
      </c>
      <c r="BK1781" s="24" t="str">
        <f t="shared" si="503"/>
        <v/>
      </c>
      <c r="BL1781" s="24" t="str">
        <f t="shared" si="504"/>
        <v/>
      </c>
      <c r="BM1781" s="24" t="str">
        <f t="shared" si="505"/>
        <v/>
      </c>
      <c r="BN1781" s="24" t="str">
        <f t="shared" si="506"/>
        <v/>
      </c>
    </row>
    <row r="1782" spans="1:66">
      <c r="A1782" s="20"/>
      <c r="B1782" s="20"/>
      <c r="C1782" s="20"/>
      <c r="D1782" s="20"/>
      <c r="E1782" s="20"/>
      <c r="F1782" s="20"/>
      <c r="G1782" s="20"/>
      <c r="H1782" s="20"/>
      <c r="I1782" s="20"/>
      <c r="J1782" s="20"/>
      <c r="K1782" s="20"/>
      <c r="L1782" s="20"/>
      <c r="M1782" s="20"/>
      <c r="N1782" s="20"/>
      <c r="O1782" s="20"/>
      <c r="P1782" s="20"/>
      <c r="Q1782" s="20"/>
      <c r="R1782" s="20"/>
      <c r="S1782" s="20"/>
      <c r="T1782" s="20"/>
      <c r="U1782" s="20"/>
      <c r="V1782" s="20"/>
      <c r="W1782" s="20"/>
      <c r="X1782" s="20"/>
      <c r="Y1782" s="20"/>
      <c r="Z1782" s="20"/>
      <c r="AA1782" s="20"/>
      <c r="AB1782" s="20"/>
      <c r="AC1782" s="20"/>
      <c r="AD1782" s="20"/>
      <c r="AE1782" s="27"/>
      <c r="AF1782" t="str">
        <f>IF(AK1782="","",IF(AK1782&gt;0,COUNT($AG$2:AG1782),""))</f>
        <v/>
      </c>
      <c r="AG1782" s="24">
        <f t="shared" si="489"/>
        <v>5</v>
      </c>
      <c r="AH1782" s="24">
        <f>IF(AND($AJ$1=5),'Data Entry'!C1787,"")</f>
        <v>0</v>
      </c>
      <c r="AI1782" s="24">
        <f>IF(AND($AJ$1=5),'Data Entry'!D1787,"")</f>
        <v>0</v>
      </c>
      <c r="AJ1782" s="24" t="str">
        <f t="shared" si="490"/>
        <v/>
      </c>
      <c r="AK1782" s="24">
        <f>IF(AND($AJ$1=5),'Data Entry'!F1787,"")</f>
        <v>0</v>
      </c>
      <c r="AL1782" s="24" t="str">
        <f t="shared" si="491"/>
        <v/>
      </c>
      <c r="AM1782" s="24">
        <f>IF(AND($AJ$1=5),'Data Entry'!G1787,"")</f>
        <v>0</v>
      </c>
      <c r="AN1782" s="24" t="str">
        <f t="shared" si="492"/>
        <v/>
      </c>
      <c r="AO1782" s="24" t="str">
        <f t="shared" si="493"/>
        <v/>
      </c>
      <c r="AP1782" s="24">
        <f>IF(AND($AJ$1=5),'Data Entry'!E1787,"")</f>
        <v>0</v>
      </c>
      <c r="AQ1782" s="24">
        <f>IF(AND($AJ$1=5),'Data Entry'!H1787,"")</f>
        <v>0</v>
      </c>
      <c r="AR1782" s="24">
        <f>IF(AND($AJ$1=5),'Data Entry'!I1787,"")</f>
        <v>0</v>
      </c>
      <c r="AS1782" s="24" t="str">
        <f t="shared" si="494"/>
        <v/>
      </c>
      <c r="AT1782" s="24" t="str">
        <f t="shared" si="495"/>
        <v/>
      </c>
      <c r="AU1782" s="24" t="str">
        <f t="shared" si="496"/>
        <v/>
      </c>
      <c r="AV1782" s="24" t="str">
        <f t="shared" si="497"/>
        <v/>
      </c>
      <c r="AX1782" t="str">
        <f>IF(BC1782="","",IF(BC1782&gt;0,COUNT($AY$2:AY1782),""))</f>
        <v/>
      </c>
      <c r="AY1782" s="24" t="str">
        <f t="shared" si="498"/>
        <v/>
      </c>
      <c r="AZ1782" s="24" t="str">
        <f>IF(AND($BB$1=5,$BC$1=AH1782),'Data Entry'!C1787,"")</f>
        <v/>
      </c>
      <c r="BA1782" s="24" t="str">
        <f>IF(AND($BB$1=5,AG1782=5,$BC$1=AH1782),'Data Entry'!D1787,"")</f>
        <v/>
      </c>
      <c r="BB1782" s="24" t="str">
        <f t="shared" si="499"/>
        <v/>
      </c>
      <c r="BC1782" s="24" t="str">
        <f>IF(AND($BB$1=5,AG1782=5,$BC$1=AH1782),'Data Entry'!F1787,"")</f>
        <v/>
      </c>
      <c r="BD1782" s="24" t="str">
        <f t="shared" si="500"/>
        <v/>
      </c>
      <c r="BE1782" s="24" t="str">
        <f>IF(AND($BB$1=5,AG1782=5,$BC$1=AH1782),'Data Entry'!G1787,"")</f>
        <v/>
      </c>
      <c r="BF1782" s="24" t="str">
        <f t="shared" si="501"/>
        <v/>
      </c>
      <c r="BG1782" s="24" t="str">
        <f t="shared" si="502"/>
        <v/>
      </c>
      <c r="BH1782" s="24" t="str">
        <f>IF(AND($BB$1=5,AG1782=5,$BC$1=AH1782),'Data Entry'!E1787,"")</f>
        <v/>
      </c>
      <c r="BI1782" s="24" t="str">
        <f>IF(AND($BB$1=5,AG1782=5,$BC$1=AH1782),'Data Entry'!H1787,"")</f>
        <v/>
      </c>
      <c r="BJ1782" s="24" t="str">
        <f>IF(AND($BB$1=5,AG1782=5,$BC$1=AH1782),'Data Entry'!I1787,"")</f>
        <v/>
      </c>
      <c r="BK1782" s="24" t="str">
        <f t="shared" si="503"/>
        <v/>
      </c>
      <c r="BL1782" s="24" t="str">
        <f t="shared" si="504"/>
        <v/>
      </c>
      <c r="BM1782" s="24" t="str">
        <f t="shared" si="505"/>
        <v/>
      </c>
      <c r="BN1782" s="24" t="str">
        <f t="shared" si="506"/>
        <v/>
      </c>
    </row>
    <row r="1783" spans="1:66">
      <c r="A1783" s="20"/>
      <c r="B1783" s="20"/>
      <c r="C1783" s="20"/>
      <c r="D1783" s="20"/>
      <c r="E1783" s="20"/>
      <c r="F1783" s="20"/>
      <c r="G1783" s="20"/>
      <c r="H1783" s="20"/>
      <c r="I1783" s="20"/>
      <c r="J1783" s="20"/>
      <c r="K1783" s="20"/>
      <c r="L1783" s="20"/>
      <c r="M1783" s="20"/>
      <c r="N1783" s="20"/>
      <c r="O1783" s="20"/>
      <c r="P1783" s="20"/>
      <c r="Q1783" s="20"/>
      <c r="R1783" s="20"/>
      <c r="S1783" s="20"/>
      <c r="T1783" s="20"/>
      <c r="U1783" s="20"/>
      <c r="V1783" s="20"/>
      <c r="W1783" s="20"/>
      <c r="X1783" s="20"/>
      <c r="Y1783" s="20"/>
      <c r="Z1783" s="20"/>
      <c r="AA1783" s="20"/>
      <c r="AB1783" s="20"/>
      <c r="AC1783" s="20"/>
      <c r="AD1783" s="20"/>
      <c r="AE1783" s="27"/>
      <c r="AF1783" t="str">
        <f>IF(AK1783="","",IF(AK1783&gt;0,COUNT($AG$2:AG1783),""))</f>
        <v/>
      </c>
      <c r="AG1783" s="24">
        <f t="shared" si="489"/>
        <v>5</v>
      </c>
      <c r="AH1783" s="24">
        <f>IF(AND($AJ$1=5),'Data Entry'!C1788,"")</f>
        <v>0</v>
      </c>
      <c r="AI1783" s="24">
        <f>IF(AND($AJ$1=5),'Data Entry'!D1788,"")</f>
        <v>0</v>
      </c>
      <c r="AJ1783" s="24" t="str">
        <f t="shared" si="490"/>
        <v/>
      </c>
      <c r="AK1783" s="24">
        <f>IF(AND($AJ$1=5),'Data Entry'!F1788,"")</f>
        <v>0</v>
      </c>
      <c r="AL1783" s="24" t="str">
        <f t="shared" si="491"/>
        <v/>
      </c>
      <c r="AM1783" s="24">
        <f>IF(AND($AJ$1=5),'Data Entry'!G1788,"")</f>
        <v>0</v>
      </c>
      <c r="AN1783" s="24" t="str">
        <f t="shared" si="492"/>
        <v/>
      </c>
      <c r="AO1783" s="24" t="str">
        <f t="shared" si="493"/>
        <v/>
      </c>
      <c r="AP1783" s="24">
        <f>IF(AND($AJ$1=5),'Data Entry'!E1788,"")</f>
        <v>0</v>
      </c>
      <c r="AQ1783" s="24">
        <f>IF(AND($AJ$1=5),'Data Entry'!H1788,"")</f>
        <v>0</v>
      </c>
      <c r="AR1783" s="24">
        <f>IF(AND($AJ$1=5),'Data Entry'!I1788,"")</f>
        <v>0</v>
      </c>
      <c r="AS1783" s="24" t="str">
        <f t="shared" si="494"/>
        <v/>
      </c>
      <c r="AT1783" s="24" t="str">
        <f t="shared" si="495"/>
        <v/>
      </c>
      <c r="AU1783" s="24" t="str">
        <f t="shared" si="496"/>
        <v/>
      </c>
      <c r="AV1783" s="24" t="str">
        <f t="shared" si="497"/>
        <v/>
      </c>
      <c r="AX1783" t="str">
        <f>IF(BC1783="","",IF(BC1783&gt;0,COUNT($AY$2:AY1783),""))</f>
        <v/>
      </c>
      <c r="AY1783" s="24" t="str">
        <f t="shared" si="498"/>
        <v/>
      </c>
      <c r="AZ1783" s="24" t="str">
        <f>IF(AND($BB$1=5,$BC$1=AH1783),'Data Entry'!C1788,"")</f>
        <v/>
      </c>
      <c r="BA1783" s="24" t="str">
        <f>IF(AND($BB$1=5,AG1783=5,$BC$1=AH1783),'Data Entry'!D1788,"")</f>
        <v/>
      </c>
      <c r="BB1783" s="24" t="str">
        <f t="shared" si="499"/>
        <v/>
      </c>
      <c r="BC1783" s="24" t="str">
        <f>IF(AND($BB$1=5,AG1783=5,$BC$1=AH1783),'Data Entry'!F1788,"")</f>
        <v/>
      </c>
      <c r="BD1783" s="24" t="str">
        <f t="shared" si="500"/>
        <v/>
      </c>
      <c r="BE1783" s="24" t="str">
        <f>IF(AND($BB$1=5,AG1783=5,$BC$1=AH1783),'Data Entry'!G1788,"")</f>
        <v/>
      </c>
      <c r="BF1783" s="24" t="str">
        <f t="shared" si="501"/>
        <v/>
      </c>
      <c r="BG1783" s="24" t="str">
        <f t="shared" si="502"/>
        <v/>
      </c>
      <c r="BH1783" s="24" t="str">
        <f>IF(AND($BB$1=5,AG1783=5,$BC$1=AH1783),'Data Entry'!E1788,"")</f>
        <v/>
      </c>
      <c r="BI1783" s="24" t="str">
        <f>IF(AND($BB$1=5,AG1783=5,$BC$1=AH1783),'Data Entry'!H1788,"")</f>
        <v/>
      </c>
      <c r="BJ1783" s="24" t="str">
        <f>IF(AND($BB$1=5,AG1783=5,$BC$1=AH1783),'Data Entry'!I1788,"")</f>
        <v/>
      </c>
      <c r="BK1783" s="24" t="str">
        <f t="shared" si="503"/>
        <v/>
      </c>
      <c r="BL1783" s="24" t="str">
        <f t="shared" si="504"/>
        <v/>
      </c>
      <c r="BM1783" s="24" t="str">
        <f t="shared" si="505"/>
        <v/>
      </c>
      <c r="BN1783" s="24" t="str">
        <f t="shared" si="506"/>
        <v/>
      </c>
    </row>
    <row r="1784" spans="1:66">
      <c r="A1784" s="20"/>
      <c r="B1784" s="20"/>
      <c r="C1784" s="20"/>
      <c r="D1784" s="20"/>
      <c r="E1784" s="20"/>
      <c r="F1784" s="20"/>
      <c r="G1784" s="20"/>
      <c r="H1784" s="20"/>
      <c r="I1784" s="20"/>
      <c r="J1784" s="20"/>
      <c r="K1784" s="20"/>
      <c r="L1784" s="20"/>
      <c r="M1784" s="20"/>
      <c r="N1784" s="20"/>
      <c r="O1784" s="20"/>
      <c r="P1784" s="20"/>
      <c r="Q1784" s="20"/>
      <c r="R1784" s="20"/>
      <c r="S1784" s="20"/>
      <c r="T1784" s="20"/>
      <c r="U1784" s="20"/>
      <c r="V1784" s="20"/>
      <c r="W1784" s="20"/>
      <c r="X1784" s="20"/>
      <c r="Y1784" s="20"/>
      <c r="Z1784" s="20"/>
      <c r="AA1784" s="20"/>
      <c r="AB1784" s="20"/>
      <c r="AC1784" s="20"/>
      <c r="AD1784" s="20"/>
      <c r="AE1784" s="27"/>
      <c r="AF1784" t="str">
        <f>IF(AK1784="","",IF(AK1784&gt;0,COUNT($AG$2:AG1784),""))</f>
        <v/>
      </c>
      <c r="AG1784" s="24">
        <f t="shared" si="489"/>
        <v>5</v>
      </c>
      <c r="AH1784" s="24">
        <f>IF(AND($AJ$1=5),'Data Entry'!C1789,"")</f>
        <v>0</v>
      </c>
      <c r="AI1784" s="24">
        <f>IF(AND($AJ$1=5),'Data Entry'!D1789,"")</f>
        <v>0</v>
      </c>
      <c r="AJ1784" s="24" t="str">
        <f t="shared" si="490"/>
        <v/>
      </c>
      <c r="AK1784" s="24">
        <f>IF(AND($AJ$1=5),'Data Entry'!F1789,"")</f>
        <v>0</v>
      </c>
      <c r="AL1784" s="24" t="str">
        <f t="shared" si="491"/>
        <v/>
      </c>
      <c r="AM1784" s="24">
        <f>IF(AND($AJ$1=5),'Data Entry'!G1789,"")</f>
        <v>0</v>
      </c>
      <c r="AN1784" s="24" t="str">
        <f t="shared" si="492"/>
        <v/>
      </c>
      <c r="AO1784" s="24" t="str">
        <f t="shared" si="493"/>
        <v/>
      </c>
      <c r="AP1784" s="24">
        <f>IF(AND($AJ$1=5),'Data Entry'!E1789,"")</f>
        <v>0</v>
      </c>
      <c r="AQ1784" s="24">
        <f>IF(AND($AJ$1=5),'Data Entry'!H1789,"")</f>
        <v>0</v>
      </c>
      <c r="AR1784" s="24">
        <f>IF(AND($AJ$1=5),'Data Entry'!I1789,"")</f>
        <v>0</v>
      </c>
      <c r="AS1784" s="24" t="str">
        <f t="shared" si="494"/>
        <v/>
      </c>
      <c r="AT1784" s="24" t="str">
        <f t="shared" si="495"/>
        <v/>
      </c>
      <c r="AU1784" s="24" t="str">
        <f t="shared" si="496"/>
        <v/>
      </c>
      <c r="AV1784" s="24" t="str">
        <f t="shared" si="497"/>
        <v/>
      </c>
      <c r="AX1784" t="str">
        <f>IF(BC1784="","",IF(BC1784&gt;0,COUNT($AY$2:AY1784),""))</f>
        <v/>
      </c>
      <c r="AY1784" s="24" t="str">
        <f t="shared" si="498"/>
        <v/>
      </c>
      <c r="AZ1784" s="24" t="str">
        <f>IF(AND($BB$1=5,$BC$1=AH1784),'Data Entry'!C1789,"")</f>
        <v/>
      </c>
      <c r="BA1784" s="24" t="str">
        <f>IF(AND($BB$1=5,AG1784=5,$BC$1=AH1784),'Data Entry'!D1789,"")</f>
        <v/>
      </c>
      <c r="BB1784" s="24" t="str">
        <f t="shared" si="499"/>
        <v/>
      </c>
      <c r="BC1784" s="24" t="str">
        <f>IF(AND($BB$1=5,AG1784=5,$BC$1=AH1784),'Data Entry'!F1789,"")</f>
        <v/>
      </c>
      <c r="BD1784" s="24" t="str">
        <f t="shared" si="500"/>
        <v/>
      </c>
      <c r="BE1784" s="24" t="str">
        <f>IF(AND($BB$1=5,AG1784=5,$BC$1=AH1784),'Data Entry'!G1789,"")</f>
        <v/>
      </c>
      <c r="BF1784" s="24" t="str">
        <f t="shared" si="501"/>
        <v/>
      </c>
      <c r="BG1784" s="24" t="str">
        <f t="shared" si="502"/>
        <v/>
      </c>
      <c r="BH1784" s="24" t="str">
        <f>IF(AND($BB$1=5,AG1784=5,$BC$1=AH1784),'Data Entry'!E1789,"")</f>
        <v/>
      </c>
      <c r="BI1784" s="24" t="str">
        <f>IF(AND($BB$1=5,AG1784=5,$BC$1=AH1784),'Data Entry'!H1789,"")</f>
        <v/>
      </c>
      <c r="BJ1784" s="24" t="str">
        <f>IF(AND($BB$1=5,AG1784=5,$BC$1=AH1784),'Data Entry'!I1789,"")</f>
        <v/>
      </c>
      <c r="BK1784" s="24" t="str">
        <f t="shared" si="503"/>
        <v/>
      </c>
      <c r="BL1784" s="24" t="str">
        <f t="shared" si="504"/>
        <v/>
      </c>
      <c r="BM1784" s="24" t="str">
        <f t="shared" si="505"/>
        <v/>
      </c>
      <c r="BN1784" s="24" t="str">
        <f t="shared" si="506"/>
        <v/>
      </c>
    </row>
    <row r="1785" spans="1:66">
      <c r="A1785" s="20"/>
      <c r="B1785" s="20"/>
      <c r="C1785" s="20"/>
      <c r="D1785" s="20"/>
      <c r="E1785" s="20"/>
      <c r="F1785" s="20"/>
      <c r="G1785" s="20"/>
      <c r="H1785" s="20"/>
      <c r="I1785" s="20"/>
      <c r="J1785" s="20"/>
      <c r="K1785" s="20"/>
      <c r="L1785" s="20"/>
      <c r="M1785" s="20"/>
      <c r="N1785" s="20"/>
      <c r="O1785" s="20"/>
      <c r="P1785" s="20"/>
      <c r="Q1785" s="20"/>
      <c r="R1785" s="20"/>
      <c r="S1785" s="20"/>
      <c r="T1785" s="20"/>
      <c r="U1785" s="20"/>
      <c r="V1785" s="20"/>
      <c r="W1785" s="20"/>
      <c r="X1785" s="20"/>
      <c r="Y1785" s="20"/>
      <c r="Z1785" s="20"/>
      <c r="AA1785" s="20"/>
      <c r="AB1785" s="20"/>
      <c r="AC1785" s="20"/>
      <c r="AD1785" s="20"/>
      <c r="AE1785" s="27"/>
      <c r="AF1785" t="str">
        <f>IF(AK1785="","",IF(AK1785&gt;0,COUNT($AG$2:AG1785),""))</f>
        <v/>
      </c>
      <c r="AG1785" s="24">
        <f t="shared" si="489"/>
        <v>5</v>
      </c>
      <c r="AH1785" s="24">
        <f>IF(AND($AJ$1=5),'Data Entry'!C1790,"")</f>
        <v>0</v>
      </c>
      <c r="AI1785" s="24">
        <f>IF(AND($AJ$1=5),'Data Entry'!D1790,"")</f>
        <v>0</v>
      </c>
      <c r="AJ1785" s="24" t="str">
        <f t="shared" si="490"/>
        <v/>
      </c>
      <c r="AK1785" s="24">
        <f>IF(AND($AJ$1=5),'Data Entry'!F1790,"")</f>
        <v>0</v>
      </c>
      <c r="AL1785" s="24" t="str">
        <f t="shared" si="491"/>
        <v/>
      </c>
      <c r="AM1785" s="24">
        <f>IF(AND($AJ$1=5),'Data Entry'!G1790,"")</f>
        <v>0</v>
      </c>
      <c r="AN1785" s="24" t="str">
        <f t="shared" si="492"/>
        <v/>
      </c>
      <c r="AO1785" s="24" t="str">
        <f t="shared" si="493"/>
        <v/>
      </c>
      <c r="AP1785" s="24">
        <f>IF(AND($AJ$1=5),'Data Entry'!E1790,"")</f>
        <v>0</v>
      </c>
      <c r="AQ1785" s="24">
        <f>IF(AND($AJ$1=5),'Data Entry'!H1790,"")</f>
        <v>0</v>
      </c>
      <c r="AR1785" s="24">
        <f>IF(AND($AJ$1=5),'Data Entry'!I1790,"")</f>
        <v>0</v>
      </c>
      <c r="AS1785" s="24" t="str">
        <f t="shared" si="494"/>
        <v/>
      </c>
      <c r="AT1785" s="24" t="str">
        <f t="shared" si="495"/>
        <v/>
      </c>
      <c r="AU1785" s="24" t="str">
        <f t="shared" si="496"/>
        <v/>
      </c>
      <c r="AV1785" s="24" t="str">
        <f t="shared" si="497"/>
        <v/>
      </c>
      <c r="AX1785" t="str">
        <f>IF(BC1785="","",IF(BC1785&gt;0,COUNT($AY$2:AY1785),""))</f>
        <v/>
      </c>
      <c r="AY1785" s="24" t="str">
        <f t="shared" si="498"/>
        <v/>
      </c>
      <c r="AZ1785" s="24" t="str">
        <f>IF(AND($BB$1=5,$BC$1=AH1785),'Data Entry'!C1790,"")</f>
        <v/>
      </c>
      <c r="BA1785" s="24" t="str">
        <f>IF(AND($BB$1=5,AG1785=5,$BC$1=AH1785),'Data Entry'!D1790,"")</f>
        <v/>
      </c>
      <c r="BB1785" s="24" t="str">
        <f t="shared" si="499"/>
        <v/>
      </c>
      <c r="BC1785" s="24" t="str">
        <f>IF(AND($BB$1=5,AG1785=5,$BC$1=AH1785),'Data Entry'!F1790,"")</f>
        <v/>
      </c>
      <c r="BD1785" s="24" t="str">
        <f t="shared" si="500"/>
        <v/>
      </c>
      <c r="BE1785" s="24" t="str">
        <f>IF(AND($BB$1=5,AG1785=5,$BC$1=AH1785),'Data Entry'!G1790,"")</f>
        <v/>
      </c>
      <c r="BF1785" s="24" t="str">
        <f t="shared" si="501"/>
        <v/>
      </c>
      <c r="BG1785" s="24" t="str">
        <f t="shared" si="502"/>
        <v/>
      </c>
      <c r="BH1785" s="24" t="str">
        <f>IF(AND($BB$1=5,AG1785=5,$BC$1=AH1785),'Data Entry'!E1790,"")</f>
        <v/>
      </c>
      <c r="BI1785" s="24" t="str">
        <f>IF(AND($BB$1=5,AG1785=5,$BC$1=AH1785),'Data Entry'!H1790,"")</f>
        <v/>
      </c>
      <c r="BJ1785" s="24" t="str">
        <f>IF(AND($BB$1=5,AG1785=5,$BC$1=AH1785),'Data Entry'!I1790,"")</f>
        <v/>
      </c>
      <c r="BK1785" s="24" t="str">
        <f t="shared" si="503"/>
        <v/>
      </c>
      <c r="BL1785" s="24" t="str">
        <f t="shared" si="504"/>
        <v/>
      </c>
      <c r="BM1785" s="24" t="str">
        <f t="shared" si="505"/>
        <v/>
      </c>
      <c r="BN1785" s="24" t="str">
        <f t="shared" si="506"/>
        <v/>
      </c>
    </row>
    <row r="1786" spans="1:66">
      <c r="A1786" s="20"/>
      <c r="B1786" s="20"/>
      <c r="C1786" s="20"/>
      <c r="D1786" s="20"/>
      <c r="E1786" s="20"/>
      <c r="F1786" s="20"/>
      <c r="G1786" s="20"/>
      <c r="H1786" s="20"/>
      <c r="I1786" s="20"/>
      <c r="J1786" s="20"/>
      <c r="K1786" s="20"/>
      <c r="L1786" s="20"/>
      <c r="M1786" s="20"/>
      <c r="N1786" s="20"/>
      <c r="O1786" s="20"/>
      <c r="P1786" s="20"/>
      <c r="Q1786" s="20"/>
      <c r="R1786" s="20"/>
      <c r="S1786" s="20"/>
      <c r="T1786" s="20"/>
      <c r="U1786" s="20"/>
      <c r="V1786" s="20"/>
      <c r="W1786" s="20"/>
      <c r="X1786" s="20"/>
      <c r="Y1786" s="20"/>
      <c r="Z1786" s="20"/>
      <c r="AA1786" s="20"/>
      <c r="AB1786" s="20"/>
      <c r="AC1786" s="20"/>
      <c r="AD1786" s="20"/>
      <c r="AE1786" s="27"/>
      <c r="AF1786" t="str">
        <f>IF(AK1786="","",IF(AK1786&gt;0,COUNT($AG$2:AG1786),""))</f>
        <v/>
      </c>
      <c r="AG1786" s="24">
        <f t="shared" si="489"/>
        <v>5</v>
      </c>
      <c r="AH1786" s="24">
        <f>IF(AND($AJ$1=5),'Data Entry'!C1791,"")</f>
        <v>0</v>
      </c>
      <c r="AI1786" s="24">
        <f>IF(AND($AJ$1=5),'Data Entry'!D1791,"")</f>
        <v>0</v>
      </c>
      <c r="AJ1786" s="24" t="str">
        <f t="shared" si="490"/>
        <v/>
      </c>
      <c r="AK1786" s="24">
        <f>IF(AND($AJ$1=5),'Data Entry'!F1791,"")</f>
        <v>0</v>
      </c>
      <c r="AL1786" s="24" t="str">
        <f t="shared" si="491"/>
        <v/>
      </c>
      <c r="AM1786" s="24">
        <f>IF(AND($AJ$1=5),'Data Entry'!G1791,"")</f>
        <v>0</v>
      </c>
      <c r="AN1786" s="24" t="str">
        <f t="shared" si="492"/>
        <v/>
      </c>
      <c r="AO1786" s="24" t="str">
        <f t="shared" si="493"/>
        <v/>
      </c>
      <c r="AP1786" s="24">
        <f>IF(AND($AJ$1=5),'Data Entry'!E1791,"")</f>
        <v>0</v>
      </c>
      <c r="AQ1786" s="24">
        <f>IF(AND($AJ$1=5),'Data Entry'!H1791,"")</f>
        <v>0</v>
      </c>
      <c r="AR1786" s="24">
        <f>IF(AND($AJ$1=5),'Data Entry'!I1791,"")</f>
        <v>0</v>
      </c>
      <c r="AS1786" s="24" t="str">
        <f t="shared" si="494"/>
        <v/>
      </c>
      <c r="AT1786" s="24" t="str">
        <f t="shared" si="495"/>
        <v/>
      </c>
      <c r="AU1786" s="24" t="str">
        <f t="shared" si="496"/>
        <v/>
      </c>
      <c r="AV1786" s="24" t="str">
        <f t="shared" si="497"/>
        <v/>
      </c>
      <c r="AX1786" t="str">
        <f>IF(BC1786="","",IF(BC1786&gt;0,COUNT($AY$2:AY1786),""))</f>
        <v/>
      </c>
      <c r="AY1786" s="24" t="str">
        <f t="shared" si="498"/>
        <v/>
      </c>
      <c r="AZ1786" s="24" t="str">
        <f>IF(AND($BB$1=5,$BC$1=AH1786),'Data Entry'!C1791,"")</f>
        <v/>
      </c>
      <c r="BA1786" s="24" t="str">
        <f>IF(AND($BB$1=5,AG1786=5,$BC$1=AH1786),'Data Entry'!D1791,"")</f>
        <v/>
      </c>
      <c r="BB1786" s="24" t="str">
        <f t="shared" si="499"/>
        <v/>
      </c>
      <c r="BC1786" s="24" t="str">
        <f>IF(AND($BB$1=5,AG1786=5,$BC$1=AH1786),'Data Entry'!F1791,"")</f>
        <v/>
      </c>
      <c r="BD1786" s="24" t="str">
        <f t="shared" si="500"/>
        <v/>
      </c>
      <c r="BE1786" s="24" t="str">
        <f>IF(AND($BB$1=5,AG1786=5,$BC$1=AH1786),'Data Entry'!G1791,"")</f>
        <v/>
      </c>
      <c r="BF1786" s="24" t="str">
        <f t="shared" si="501"/>
        <v/>
      </c>
      <c r="BG1786" s="24" t="str">
        <f t="shared" si="502"/>
        <v/>
      </c>
      <c r="BH1786" s="24" t="str">
        <f>IF(AND($BB$1=5,AG1786=5,$BC$1=AH1786),'Data Entry'!E1791,"")</f>
        <v/>
      </c>
      <c r="BI1786" s="24" t="str">
        <f>IF(AND($BB$1=5,AG1786=5,$BC$1=AH1786),'Data Entry'!H1791,"")</f>
        <v/>
      </c>
      <c r="BJ1786" s="24" t="str">
        <f>IF(AND($BB$1=5,AG1786=5,$BC$1=AH1786),'Data Entry'!I1791,"")</f>
        <v/>
      </c>
      <c r="BK1786" s="24" t="str">
        <f t="shared" si="503"/>
        <v/>
      </c>
      <c r="BL1786" s="24" t="str">
        <f t="shared" si="504"/>
        <v/>
      </c>
      <c r="BM1786" s="24" t="str">
        <f t="shared" si="505"/>
        <v/>
      </c>
      <c r="BN1786" s="24" t="str">
        <f t="shared" si="506"/>
        <v/>
      </c>
    </row>
    <row r="1787" spans="1:66">
      <c r="A1787" s="20"/>
      <c r="B1787" s="20"/>
      <c r="C1787" s="20"/>
      <c r="D1787" s="20"/>
      <c r="E1787" s="20"/>
      <c r="F1787" s="20"/>
      <c r="G1787" s="20"/>
      <c r="H1787" s="20"/>
      <c r="I1787" s="20"/>
      <c r="J1787" s="20"/>
      <c r="K1787" s="20"/>
      <c r="L1787" s="20"/>
      <c r="M1787" s="20"/>
      <c r="N1787" s="20"/>
      <c r="O1787" s="20"/>
      <c r="P1787" s="20"/>
      <c r="Q1787" s="20"/>
      <c r="R1787" s="20"/>
      <c r="S1787" s="20"/>
      <c r="T1787" s="20"/>
      <c r="U1787" s="20"/>
      <c r="V1787" s="20"/>
      <c r="W1787" s="20"/>
      <c r="X1787" s="20"/>
      <c r="Y1787" s="20"/>
      <c r="Z1787" s="20"/>
      <c r="AA1787" s="20"/>
      <c r="AB1787" s="20"/>
      <c r="AC1787" s="20"/>
      <c r="AD1787" s="20"/>
      <c r="AE1787" s="27"/>
      <c r="AF1787" t="str">
        <f>IF(AK1787="","",IF(AK1787&gt;0,COUNT($AG$2:AG1787),""))</f>
        <v/>
      </c>
      <c r="AG1787" s="24">
        <f t="shared" si="489"/>
        <v>5</v>
      </c>
      <c r="AH1787" s="24">
        <f>IF(AND($AJ$1=5),'Data Entry'!C1792,"")</f>
        <v>0</v>
      </c>
      <c r="AI1787" s="24">
        <f>IF(AND($AJ$1=5),'Data Entry'!D1792,"")</f>
        <v>0</v>
      </c>
      <c r="AJ1787" s="24" t="str">
        <f t="shared" si="490"/>
        <v/>
      </c>
      <c r="AK1787" s="24">
        <f>IF(AND($AJ$1=5),'Data Entry'!F1792,"")</f>
        <v>0</v>
      </c>
      <c r="AL1787" s="24" t="str">
        <f t="shared" si="491"/>
        <v/>
      </c>
      <c r="AM1787" s="24">
        <f>IF(AND($AJ$1=5),'Data Entry'!G1792,"")</f>
        <v>0</v>
      </c>
      <c r="AN1787" s="24" t="str">
        <f t="shared" si="492"/>
        <v/>
      </c>
      <c r="AO1787" s="24" t="str">
        <f t="shared" si="493"/>
        <v/>
      </c>
      <c r="AP1787" s="24">
        <f>IF(AND($AJ$1=5),'Data Entry'!E1792,"")</f>
        <v>0</v>
      </c>
      <c r="AQ1787" s="24">
        <f>IF(AND($AJ$1=5),'Data Entry'!H1792,"")</f>
        <v>0</v>
      </c>
      <c r="AR1787" s="24">
        <f>IF(AND($AJ$1=5),'Data Entry'!I1792,"")</f>
        <v>0</v>
      </c>
      <c r="AS1787" s="24" t="str">
        <f t="shared" si="494"/>
        <v/>
      </c>
      <c r="AT1787" s="24" t="str">
        <f t="shared" si="495"/>
        <v/>
      </c>
      <c r="AU1787" s="24" t="str">
        <f t="shared" si="496"/>
        <v/>
      </c>
      <c r="AV1787" s="24" t="str">
        <f t="shared" si="497"/>
        <v/>
      </c>
      <c r="AX1787" t="str">
        <f>IF(BC1787="","",IF(BC1787&gt;0,COUNT($AY$2:AY1787),""))</f>
        <v/>
      </c>
      <c r="AY1787" s="24" t="str">
        <f t="shared" si="498"/>
        <v/>
      </c>
      <c r="AZ1787" s="24" t="str">
        <f>IF(AND($BB$1=5,$BC$1=AH1787),'Data Entry'!C1792,"")</f>
        <v/>
      </c>
      <c r="BA1787" s="24" t="str">
        <f>IF(AND($BB$1=5,AG1787=5,$BC$1=AH1787),'Data Entry'!D1792,"")</f>
        <v/>
      </c>
      <c r="BB1787" s="24" t="str">
        <f t="shared" si="499"/>
        <v/>
      </c>
      <c r="BC1787" s="24" t="str">
        <f>IF(AND($BB$1=5,AG1787=5,$BC$1=AH1787),'Data Entry'!F1792,"")</f>
        <v/>
      </c>
      <c r="BD1787" s="24" t="str">
        <f t="shared" si="500"/>
        <v/>
      </c>
      <c r="BE1787" s="24" t="str">
        <f>IF(AND($BB$1=5,AG1787=5,$BC$1=AH1787),'Data Entry'!G1792,"")</f>
        <v/>
      </c>
      <c r="BF1787" s="24" t="str">
        <f t="shared" si="501"/>
        <v/>
      </c>
      <c r="BG1787" s="24" t="str">
        <f t="shared" si="502"/>
        <v/>
      </c>
      <c r="BH1787" s="24" t="str">
        <f>IF(AND($BB$1=5,AG1787=5,$BC$1=AH1787),'Data Entry'!E1792,"")</f>
        <v/>
      </c>
      <c r="BI1787" s="24" t="str">
        <f>IF(AND($BB$1=5,AG1787=5,$BC$1=AH1787),'Data Entry'!H1792,"")</f>
        <v/>
      </c>
      <c r="BJ1787" s="24" t="str">
        <f>IF(AND($BB$1=5,AG1787=5,$BC$1=AH1787),'Data Entry'!I1792,"")</f>
        <v/>
      </c>
      <c r="BK1787" s="24" t="str">
        <f t="shared" si="503"/>
        <v/>
      </c>
      <c r="BL1787" s="24" t="str">
        <f t="shared" si="504"/>
        <v/>
      </c>
      <c r="BM1787" s="24" t="str">
        <f t="shared" si="505"/>
        <v/>
      </c>
      <c r="BN1787" s="24" t="str">
        <f t="shared" si="506"/>
        <v/>
      </c>
    </row>
    <row r="1788" spans="1:66">
      <c r="A1788" s="20"/>
      <c r="B1788" s="20"/>
      <c r="C1788" s="20"/>
      <c r="D1788" s="20"/>
      <c r="E1788" s="20"/>
      <c r="F1788" s="20"/>
      <c r="G1788" s="20"/>
      <c r="H1788" s="20"/>
      <c r="I1788" s="20"/>
      <c r="J1788" s="20"/>
      <c r="K1788" s="20"/>
      <c r="L1788" s="20"/>
      <c r="M1788" s="20"/>
      <c r="N1788" s="20"/>
      <c r="O1788" s="20"/>
      <c r="P1788" s="20"/>
      <c r="Q1788" s="20"/>
      <c r="R1788" s="20"/>
      <c r="S1788" s="20"/>
      <c r="T1788" s="20"/>
      <c r="U1788" s="20"/>
      <c r="V1788" s="20"/>
      <c r="W1788" s="20"/>
      <c r="X1788" s="20"/>
      <c r="Y1788" s="20"/>
      <c r="Z1788" s="20"/>
      <c r="AA1788" s="20"/>
      <c r="AB1788" s="20"/>
      <c r="AC1788" s="20"/>
      <c r="AD1788" s="20"/>
      <c r="AE1788" s="27"/>
      <c r="AF1788" t="str">
        <f>IF(AK1788="","",IF(AK1788&gt;0,COUNT($AG$2:AG1788),""))</f>
        <v/>
      </c>
      <c r="AG1788" s="24">
        <f t="shared" si="489"/>
        <v>5</v>
      </c>
      <c r="AH1788" s="24">
        <f>IF(AND($AJ$1=5),'Data Entry'!C1793,"")</f>
        <v>0</v>
      </c>
      <c r="AI1788" s="24">
        <f>IF(AND($AJ$1=5),'Data Entry'!D1793,"")</f>
        <v>0</v>
      </c>
      <c r="AJ1788" s="24" t="str">
        <f t="shared" si="490"/>
        <v/>
      </c>
      <c r="AK1788" s="24">
        <f>IF(AND($AJ$1=5),'Data Entry'!F1793,"")</f>
        <v>0</v>
      </c>
      <c r="AL1788" s="24" t="str">
        <f t="shared" si="491"/>
        <v/>
      </c>
      <c r="AM1788" s="24">
        <f>IF(AND($AJ$1=5),'Data Entry'!G1793,"")</f>
        <v>0</v>
      </c>
      <c r="AN1788" s="24" t="str">
        <f t="shared" si="492"/>
        <v/>
      </c>
      <c r="AO1788" s="24" t="str">
        <f t="shared" si="493"/>
        <v/>
      </c>
      <c r="AP1788" s="24">
        <f>IF(AND($AJ$1=5),'Data Entry'!E1793,"")</f>
        <v>0</v>
      </c>
      <c r="AQ1788" s="24">
        <f>IF(AND($AJ$1=5),'Data Entry'!H1793,"")</f>
        <v>0</v>
      </c>
      <c r="AR1788" s="24">
        <f>IF(AND($AJ$1=5),'Data Entry'!I1793,"")</f>
        <v>0</v>
      </c>
      <c r="AS1788" s="24" t="str">
        <f t="shared" si="494"/>
        <v/>
      </c>
      <c r="AT1788" s="24" t="str">
        <f t="shared" si="495"/>
        <v/>
      </c>
      <c r="AU1788" s="24" t="str">
        <f t="shared" si="496"/>
        <v/>
      </c>
      <c r="AV1788" s="24" t="str">
        <f t="shared" si="497"/>
        <v/>
      </c>
      <c r="AX1788" t="str">
        <f>IF(BC1788="","",IF(BC1788&gt;0,COUNT($AY$2:AY1788),""))</f>
        <v/>
      </c>
      <c r="AY1788" s="24" t="str">
        <f t="shared" si="498"/>
        <v/>
      </c>
      <c r="AZ1788" s="24" t="str">
        <f>IF(AND($BB$1=5,$BC$1=AH1788),'Data Entry'!C1793,"")</f>
        <v/>
      </c>
      <c r="BA1788" s="24" t="str">
        <f>IF(AND($BB$1=5,AG1788=5,$BC$1=AH1788),'Data Entry'!D1793,"")</f>
        <v/>
      </c>
      <c r="BB1788" s="24" t="str">
        <f t="shared" si="499"/>
        <v/>
      </c>
      <c r="BC1788" s="24" t="str">
        <f>IF(AND($BB$1=5,AG1788=5,$BC$1=AH1788),'Data Entry'!F1793,"")</f>
        <v/>
      </c>
      <c r="BD1788" s="24" t="str">
        <f t="shared" si="500"/>
        <v/>
      </c>
      <c r="BE1788" s="24" t="str">
        <f>IF(AND($BB$1=5,AG1788=5,$BC$1=AH1788),'Data Entry'!G1793,"")</f>
        <v/>
      </c>
      <c r="BF1788" s="24" t="str">
        <f t="shared" si="501"/>
        <v/>
      </c>
      <c r="BG1788" s="24" t="str">
        <f t="shared" si="502"/>
        <v/>
      </c>
      <c r="BH1788" s="24" t="str">
        <f>IF(AND($BB$1=5,AG1788=5,$BC$1=AH1788),'Data Entry'!E1793,"")</f>
        <v/>
      </c>
      <c r="BI1788" s="24" t="str">
        <f>IF(AND($BB$1=5,AG1788=5,$BC$1=AH1788),'Data Entry'!H1793,"")</f>
        <v/>
      </c>
      <c r="BJ1788" s="24" t="str">
        <f>IF(AND($BB$1=5,AG1788=5,$BC$1=AH1788),'Data Entry'!I1793,"")</f>
        <v/>
      </c>
      <c r="BK1788" s="24" t="str">
        <f t="shared" si="503"/>
        <v/>
      </c>
      <c r="BL1788" s="24" t="str">
        <f t="shared" si="504"/>
        <v/>
      </c>
      <c r="BM1788" s="24" t="str">
        <f t="shared" si="505"/>
        <v/>
      </c>
      <c r="BN1788" s="24" t="str">
        <f t="shared" si="506"/>
        <v/>
      </c>
    </row>
    <row r="1789" spans="1:66">
      <c r="A1789" s="20"/>
      <c r="B1789" s="20"/>
      <c r="C1789" s="20"/>
      <c r="D1789" s="20"/>
      <c r="E1789" s="20"/>
      <c r="F1789" s="20"/>
      <c r="G1789" s="20"/>
      <c r="H1789" s="20"/>
      <c r="I1789" s="20"/>
      <c r="J1789" s="20"/>
      <c r="K1789" s="20"/>
      <c r="L1789" s="20"/>
      <c r="M1789" s="20"/>
      <c r="N1789" s="20"/>
      <c r="O1789" s="20"/>
      <c r="P1789" s="20"/>
      <c r="Q1789" s="20"/>
      <c r="R1789" s="20"/>
      <c r="S1789" s="20"/>
      <c r="T1789" s="20"/>
      <c r="U1789" s="20"/>
      <c r="V1789" s="20"/>
      <c r="W1789" s="20"/>
      <c r="X1789" s="20"/>
      <c r="Y1789" s="20"/>
      <c r="Z1789" s="20"/>
      <c r="AA1789" s="20"/>
      <c r="AB1789" s="20"/>
      <c r="AC1789" s="20"/>
      <c r="AD1789" s="20"/>
      <c r="AE1789" s="27"/>
      <c r="AF1789" t="str">
        <f>IF(AK1789="","",IF(AK1789&gt;0,COUNT($AG$2:AG1789),""))</f>
        <v/>
      </c>
      <c r="AG1789" s="24">
        <f t="shared" si="489"/>
        <v>5</v>
      </c>
      <c r="AH1789" s="24">
        <f>IF(AND($AJ$1=5),'Data Entry'!C1794,"")</f>
        <v>0</v>
      </c>
      <c r="AI1789" s="24">
        <f>IF(AND($AJ$1=5),'Data Entry'!D1794,"")</f>
        <v>0</v>
      </c>
      <c r="AJ1789" s="24" t="str">
        <f t="shared" si="490"/>
        <v/>
      </c>
      <c r="AK1789" s="24">
        <f>IF(AND($AJ$1=5),'Data Entry'!F1794,"")</f>
        <v>0</v>
      </c>
      <c r="AL1789" s="24" t="str">
        <f t="shared" si="491"/>
        <v/>
      </c>
      <c r="AM1789" s="24">
        <f>IF(AND($AJ$1=5),'Data Entry'!G1794,"")</f>
        <v>0</v>
      </c>
      <c r="AN1789" s="24" t="str">
        <f t="shared" si="492"/>
        <v/>
      </c>
      <c r="AO1789" s="24" t="str">
        <f t="shared" si="493"/>
        <v/>
      </c>
      <c r="AP1789" s="24">
        <f>IF(AND($AJ$1=5),'Data Entry'!E1794,"")</f>
        <v>0</v>
      </c>
      <c r="AQ1789" s="24">
        <f>IF(AND($AJ$1=5),'Data Entry'!H1794,"")</f>
        <v>0</v>
      </c>
      <c r="AR1789" s="24">
        <f>IF(AND($AJ$1=5),'Data Entry'!I1794,"")</f>
        <v>0</v>
      </c>
      <c r="AS1789" s="24" t="str">
        <f t="shared" si="494"/>
        <v/>
      </c>
      <c r="AT1789" s="24" t="str">
        <f t="shared" si="495"/>
        <v/>
      </c>
      <c r="AU1789" s="24" t="str">
        <f t="shared" si="496"/>
        <v/>
      </c>
      <c r="AV1789" s="24" t="str">
        <f t="shared" si="497"/>
        <v/>
      </c>
      <c r="AX1789" t="str">
        <f>IF(BC1789="","",IF(BC1789&gt;0,COUNT($AY$2:AY1789),""))</f>
        <v/>
      </c>
      <c r="AY1789" s="24" t="str">
        <f t="shared" si="498"/>
        <v/>
      </c>
      <c r="AZ1789" s="24" t="str">
        <f>IF(AND($BB$1=5,$BC$1=AH1789),'Data Entry'!C1794,"")</f>
        <v/>
      </c>
      <c r="BA1789" s="24" t="str">
        <f>IF(AND($BB$1=5,AG1789=5,$BC$1=AH1789),'Data Entry'!D1794,"")</f>
        <v/>
      </c>
      <c r="BB1789" s="24" t="str">
        <f t="shared" si="499"/>
        <v/>
      </c>
      <c r="BC1789" s="24" t="str">
        <f>IF(AND($BB$1=5,AG1789=5,$BC$1=AH1789),'Data Entry'!F1794,"")</f>
        <v/>
      </c>
      <c r="BD1789" s="24" t="str">
        <f t="shared" si="500"/>
        <v/>
      </c>
      <c r="BE1789" s="24" t="str">
        <f>IF(AND($BB$1=5,AG1789=5,$BC$1=AH1789),'Data Entry'!G1794,"")</f>
        <v/>
      </c>
      <c r="BF1789" s="24" t="str">
        <f t="shared" si="501"/>
        <v/>
      </c>
      <c r="BG1789" s="24" t="str">
        <f t="shared" si="502"/>
        <v/>
      </c>
      <c r="BH1789" s="24" t="str">
        <f>IF(AND($BB$1=5,AG1789=5,$BC$1=AH1789),'Data Entry'!E1794,"")</f>
        <v/>
      </c>
      <c r="BI1789" s="24" t="str">
        <f>IF(AND($BB$1=5,AG1789=5,$BC$1=AH1789),'Data Entry'!H1794,"")</f>
        <v/>
      </c>
      <c r="BJ1789" s="24" t="str">
        <f>IF(AND($BB$1=5,AG1789=5,$BC$1=AH1789),'Data Entry'!I1794,"")</f>
        <v/>
      </c>
      <c r="BK1789" s="24" t="str">
        <f t="shared" si="503"/>
        <v/>
      </c>
      <c r="BL1789" s="24" t="str">
        <f t="shared" si="504"/>
        <v/>
      </c>
      <c r="BM1789" s="24" t="str">
        <f t="shared" si="505"/>
        <v/>
      </c>
      <c r="BN1789" s="24" t="str">
        <f t="shared" si="506"/>
        <v/>
      </c>
    </row>
    <row r="1790" spans="1:66">
      <c r="A1790" s="20"/>
      <c r="B1790" s="20"/>
      <c r="C1790" s="20"/>
      <c r="D1790" s="20"/>
      <c r="E1790" s="20"/>
      <c r="F1790" s="20"/>
      <c r="G1790" s="20"/>
      <c r="H1790" s="20"/>
      <c r="I1790" s="20"/>
      <c r="J1790" s="20"/>
      <c r="K1790" s="20"/>
      <c r="L1790" s="20"/>
      <c r="M1790" s="20"/>
      <c r="N1790" s="20"/>
      <c r="O1790" s="20"/>
      <c r="P1790" s="20"/>
      <c r="Q1790" s="20"/>
      <c r="R1790" s="20"/>
      <c r="S1790" s="20"/>
      <c r="T1790" s="20"/>
      <c r="U1790" s="20"/>
      <c r="V1790" s="20"/>
      <c r="W1790" s="20"/>
      <c r="X1790" s="20"/>
      <c r="Y1790" s="20"/>
      <c r="Z1790" s="20"/>
      <c r="AA1790" s="20"/>
      <c r="AB1790" s="20"/>
      <c r="AC1790" s="20"/>
      <c r="AD1790" s="20"/>
      <c r="AE1790" s="27"/>
      <c r="AF1790" t="str">
        <f>IF(AK1790="","",IF(AK1790&gt;0,COUNT($AG$2:AG1790),""))</f>
        <v/>
      </c>
      <c r="AG1790" s="24">
        <f t="shared" si="489"/>
        <v>5</v>
      </c>
      <c r="AH1790" s="24">
        <f>IF(AND($AJ$1=5),'Data Entry'!C1795,"")</f>
        <v>0</v>
      </c>
      <c r="AI1790" s="24">
        <f>IF(AND($AJ$1=5),'Data Entry'!D1795,"")</f>
        <v>0</v>
      </c>
      <c r="AJ1790" s="24" t="str">
        <f t="shared" si="490"/>
        <v/>
      </c>
      <c r="AK1790" s="24">
        <f>IF(AND($AJ$1=5),'Data Entry'!F1795,"")</f>
        <v>0</v>
      </c>
      <c r="AL1790" s="24" t="str">
        <f t="shared" si="491"/>
        <v/>
      </c>
      <c r="AM1790" s="24">
        <f>IF(AND($AJ$1=5),'Data Entry'!G1795,"")</f>
        <v>0</v>
      </c>
      <c r="AN1790" s="24" t="str">
        <f t="shared" si="492"/>
        <v/>
      </c>
      <c r="AO1790" s="24" t="str">
        <f t="shared" si="493"/>
        <v/>
      </c>
      <c r="AP1790" s="24">
        <f>IF(AND($AJ$1=5),'Data Entry'!E1795,"")</f>
        <v>0</v>
      </c>
      <c r="AQ1790" s="24">
        <f>IF(AND($AJ$1=5),'Data Entry'!H1795,"")</f>
        <v>0</v>
      </c>
      <c r="AR1790" s="24">
        <f>IF(AND($AJ$1=5),'Data Entry'!I1795,"")</f>
        <v>0</v>
      </c>
      <c r="AS1790" s="24" t="str">
        <f t="shared" si="494"/>
        <v/>
      </c>
      <c r="AT1790" s="24" t="str">
        <f t="shared" si="495"/>
        <v/>
      </c>
      <c r="AU1790" s="24" t="str">
        <f t="shared" si="496"/>
        <v/>
      </c>
      <c r="AV1790" s="24" t="str">
        <f t="shared" si="497"/>
        <v/>
      </c>
      <c r="AX1790" t="str">
        <f>IF(BC1790="","",IF(BC1790&gt;0,COUNT($AY$2:AY1790),""))</f>
        <v/>
      </c>
      <c r="AY1790" s="24" t="str">
        <f t="shared" si="498"/>
        <v/>
      </c>
      <c r="AZ1790" s="24" t="str">
        <f>IF(AND($BB$1=5,$BC$1=AH1790),'Data Entry'!C1795,"")</f>
        <v/>
      </c>
      <c r="BA1790" s="24" t="str">
        <f>IF(AND($BB$1=5,AG1790=5,$BC$1=AH1790),'Data Entry'!D1795,"")</f>
        <v/>
      </c>
      <c r="BB1790" s="24" t="str">
        <f t="shared" si="499"/>
        <v/>
      </c>
      <c r="BC1790" s="24" t="str">
        <f>IF(AND($BB$1=5,AG1790=5,$BC$1=AH1790),'Data Entry'!F1795,"")</f>
        <v/>
      </c>
      <c r="BD1790" s="24" t="str">
        <f t="shared" si="500"/>
        <v/>
      </c>
      <c r="BE1790" s="24" t="str">
        <f>IF(AND($BB$1=5,AG1790=5,$BC$1=AH1790),'Data Entry'!G1795,"")</f>
        <v/>
      </c>
      <c r="BF1790" s="24" t="str">
        <f t="shared" si="501"/>
        <v/>
      </c>
      <c r="BG1790" s="24" t="str">
        <f t="shared" si="502"/>
        <v/>
      </c>
      <c r="BH1790" s="24" t="str">
        <f>IF(AND($BB$1=5,AG1790=5,$BC$1=AH1790),'Data Entry'!E1795,"")</f>
        <v/>
      </c>
      <c r="BI1790" s="24" t="str">
        <f>IF(AND($BB$1=5,AG1790=5,$BC$1=AH1790),'Data Entry'!H1795,"")</f>
        <v/>
      </c>
      <c r="BJ1790" s="24" t="str">
        <f>IF(AND($BB$1=5,AG1790=5,$BC$1=AH1790),'Data Entry'!I1795,"")</f>
        <v/>
      </c>
      <c r="BK1790" s="24" t="str">
        <f t="shared" si="503"/>
        <v/>
      </c>
      <c r="BL1790" s="24" t="str">
        <f t="shared" si="504"/>
        <v/>
      </c>
      <c r="BM1790" s="24" t="str">
        <f t="shared" si="505"/>
        <v/>
      </c>
      <c r="BN1790" s="24" t="str">
        <f t="shared" si="506"/>
        <v/>
      </c>
    </row>
    <row r="1791" spans="1:66">
      <c r="A1791" s="20"/>
      <c r="B1791" s="20"/>
      <c r="C1791" s="20"/>
      <c r="D1791" s="20"/>
      <c r="E1791" s="20"/>
      <c r="F1791" s="20"/>
      <c r="G1791" s="20"/>
      <c r="H1791" s="20"/>
      <c r="I1791" s="20"/>
      <c r="J1791" s="20"/>
      <c r="K1791" s="20"/>
      <c r="L1791" s="20"/>
      <c r="M1791" s="20"/>
      <c r="N1791" s="20"/>
      <c r="O1791" s="20"/>
      <c r="P1791" s="20"/>
      <c r="Q1791" s="20"/>
      <c r="R1791" s="20"/>
      <c r="S1791" s="20"/>
      <c r="T1791" s="20"/>
      <c r="U1791" s="20"/>
      <c r="V1791" s="20"/>
      <c r="W1791" s="20"/>
      <c r="X1791" s="20"/>
      <c r="Y1791" s="20"/>
      <c r="Z1791" s="20"/>
      <c r="AA1791" s="20"/>
      <c r="AB1791" s="20"/>
      <c r="AC1791" s="20"/>
      <c r="AD1791" s="20"/>
      <c r="AE1791" s="27"/>
      <c r="AF1791" t="str">
        <f>IF(AK1791="","",IF(AK1791&gt;0,COUNT($AG$2:AG1791),""))</f>
        <v/>
      </c>
      <c r="AG1791" s="24">
        <f t="shared" si="489"/>
        <v>5</v>
      </c>
      <c r="AH1791" s="24">
        <f>IF(AND($AJ$1=5),'Data Entry'!C1796,"")</f>
        <v>0</v>
      </c>
      <c r="AI1791" s="24">
        <f>IF(AND($AJ$1=5),'Data Entry'!D1796,"")</f>
        <v>0</v>
      </c>
      <c r="AJ1791" s="24" t="str">
        <f t="shared" si="490"/>
        <v/>
      </c>
      <c r="AK1791" s="24">
        <f>IF(AND($AJ$1=5),'Data Entry'!F1796,"")</f>
        <v>0</v>
      </c>
      <c r="AL1791" s="24" t="str">
        <f t="shared" si="491"/>
        <v/>
      </c>
      <c r="AM1791" s="24">
        <f>IF(AND($AJ$1=5),'Data Entry'!G1796,"")</f>
        <v>0</v>
      </c>
      <c r="AN1791" s="24" t="str">
        <f t="shared" si="492"/>
        <v/>
      </c>
      <c r="AO1791" s="24" t="str">
        <f t="shared" si="493"/>
        <v/>
      </c>
      <c r="AP1791" s="24">
        <f>IF(AND($AJ$1=5),'Data Entry'!E1796,"")</f>
        <v>0</v>
      </c>
      <c r="AQ1791" s="24">
        <f>IF(AND($AJ$1=5),'Data Entry'!H1796,"")</f>
        <v>0</v>
      </c>
      <c r="AR1791" s="24">
        <f>IF(AND($AJ$1=5),'Data Entry'!I1796,"")</f>
        <v>0</v>
      </c>
      <c r="AS1791" s="24" t="str">
        <f t="shared" si="494"/>
        <v/>
      </c>
      <c r="AT1791" s="24" t="str">
        <f t="shared" si="495"/>
        <v/>
      </c>
      <c r="AU1791" s="24" t="str">
        <f t="shared" si="496"/>
        <v/>
      </c>
      <c r="AV1791" s="24" t="str">
        <f t="shared" si="497"/>
        <v/>
      </c>
      <c r="AX1791" t="str">
        <f>IF(BC1791="","",IF(BC1791&gt;0,COUNT($AY$2:AY1791),""))</f>
        <v/>
      </c>
      <c r="AY1791" s="24" t="str">
        <f t="shared" si="498"/>
        <v/>
      </c>
      <c r="AZ1791" s="24" t="str">
        <f>IF(AND($BB$1=5,$BC$1=AH1791),'Data Entry'!C1796,"")</f>
        <v/>
      </c>
      <c r="BA1791" s="24" t="str">
        <f>IF(AND($BB$1=5,AG1791=5,$BC$1=AH1791),'Data Entry'!D1796,"")</f>
        <v/>
      </c>
      <c r="BB1791" s="24" t="str">
        <f t="shared" si="499"/>
        <v/>
      </c>
      <c r="BC1791" s="24" t="str">
        <f>IF(AND($BB$1=5,AG1791=5,$BC$1=AH1791),'Data Entry'!F1796,"")</f>
        <v/>
      </c>
      <c r="BD1791" s="24" t="str">
        <f t="shared" si="500"/>
        <v/>
      </c>
      <c r="BE1791" s="24" t="str">
        <f>IF(AND($BB$1=5,AG1791=5,$BC$1=AH1791),'Data Entry'!G1796,"")</f>
        <v/>
      </c>
      <c r="BF1791" s="24" t="str">
        <f t="shared" si="501"/>
        <v/>
      </c>
      <c r="BG1791" s="24" t="str">
        <f t="shared" si="502"/>
        <v/>
      </c>
      <c r="BH1791" s="24" t="str">
        <f>IF(AND($BB$1=5,AG1791=5,$BC$1=AH1791),'Data Entry'!E1796,"")</f>
        <v/>
      </c>
      <c r="BI1791" s="24" t="str">
        <f>IF(AND($BB$1=5,AG1791=5,$BC$1=AH1791),'Data Entry'!H1796,"")</f>
        <v/>
      </c>
      <c r="BJ1791" s="24" t="str">
        <f>IF(AND($BB$1=5,AG1791=5,$BC$1=AH1791),'Data Entry'!I1796,"")</f>
        <v/>
      </c>
      <c r="BK1791" s="24" t="str">
        <f t="shared" si="503"/>
        <v/>
      </c>
      <c r="BL1791" s="24" t="str">
        <f t="shared" si="504"/>
        <v/>
      </c>
      <c r="BM1791" s="24" t="str">
        <f t="shared" si="505"/>
        <v/>
      </c>
      <c r="BN1791" s="24" t="str">
        <f t="shared" si="506"/>
        <v/>
      </c>
    </row>
    <row r="1792" spans="1:66">
      <c r="A1792" s="20"/>
      <c r="B1792" s="20"/>
      <c r="C1792" s="20"/>
      <c r="D1792" s="20"/>
      <c r="E1792" s="20"/>
      <c r="F1792" s="20"/>
      <c r="G1792" s="20"/>
      <c r="H1792" s="20"/>
      <c r="I1792" s="20"/>
      <c r="J1792" s="20"/>
      <c r="K1792" s="20"/>
      <c r="L1792" s="20"/>
      <c r="M1792" s="20"/>
      <c r="N1792" s="20"/>
      <c r="O1792" s="20"/>
      <c r="P1792" s="20"/>
      <c r="Q1792" s="20"/>
      <c r="R1792" s="20"/>
      <c r="S1792" s="20"/>
      <c r="T1792" s="20"/>
      <c r="U1792" s="20"/>
      <c r="V1792" s="20"/>
      <c r="W1792" s="20"/>
      <c r="X1792" s="20"/>
      <c r="Y1792" s="20"/>
      <c r="Z1792" s="20"/>
      <c r="AA1792" s="20"/>
      <c r="AB1792" s="20"/>
      <c r="AC1792" s="20"/>
      <c r="AD1792" s="20"/>
      <c r="AE1792" s="27"/>
      <c r="AF1792" t="str">
        <f>IF(AK1792="","",IF(AK1792&gt;0,COUNT($AG$2:AG1792),""))</f>
        <v/>
      </c>
      <c r="AG1792" s="24">
        <f t="shared" si="489"/>
        <v>5</v>
      </c>
      <c r="AH1792" s="24">
        <f>IF(AND($AJ$1=5),'Data Entry'!C1797,"")</f>
        <v>0</v>
      </c>
      <c r="AI1792" s="24">
        <f>IF(AND($AJ$1=5),'Data Entry'!D1797,"")</f>
        <v>0</v>
      </c>
      <c r="AJ1792" s="24" t="str">
        <f t="shared" si="490"/>
        <v/>
      </c>
      <c r="AK1792" s="24">
        <f>IF(AND($AJ$1=5),'Data Entry'!F1797,"")</f>
        <v>0</v>
      </c>
      <c r="AL1792" s="24" t="str">
        <f t="shared" si="491"/>
        <v/>
      </c>
      <c r="AM1792" s="24">
        <f>IF(AND($AJ$1=5),'Data Entry'!G1797,"")</f>
        <v>0</v>
      </c>
      <c r="AN1792" s="24" t="str">
        <f t="shared" si="492"/>
        <v/>
      </c>
      <c r="AO1792" s="24" t="str">
        <f t="shared" si="493"/>
        <v/>
      </c>
      <c r="AP1792" s="24">
        <f>IF(AND($AJ$1=5),'Data Entry'!E1797,"")</f>
        <v>0</v>
      </c>
      <c r="AQ1792" s="24">
        <f>IF(AND($AJ$1=5),'Data Entry'!H1797,"")</f>
        <v>0</v>
      </c>
      <c r="AR1792" s="24">
        <f>IF(AND($AJ$1=5),'Data Entry'!I1797,"")</f>
        <v>0</v>
      </c>
      <c r="AS1792" s="24" t="str">
        <f t="shared" si="494"/>
        <v/>
      </c>
      <c r="AT1792" s="24" t="str">
        <f t="shared" si="495"/>
        <v/>
      </c>
      <c r="AU1792" s="24" t="str">
        <f t="shared" si="496"/>
        <v/>
      </c>
      <c r="AV1792" s="24" t="str">
        <f t="shared" si="497"/>
        <v/>
      </c>
      <c r="AX1792" t="str">
        <f>IF(BC1792="","",IF(BC1792&gt;0,COUNT($AY$2:AY1792),""))</f>
        <v/>
      </c>
      <c r="AY1792" s="24" t="str">
        <f t="shared" si="498"/>
        <v/>
      </c>
      <c r="AZ1792" s="24" t="str">
        <f>IF(AND($BB$1=5,$BC$1=AH1792),'Data Entry'!C1797,"")</f>
        <v/>
      </c>
      <c r="BA1792" s="24" t="str">
        <f>IF(AND($BB$1=5,AG1792=5,$BC$1=AH1792),'Data Entry'!D1797,"")</f>
        <v/>
      </c>
      <c r="BB1792" s="24" t="str">
        <f t="shared" si="499"/>
        <v/>
      </c>
      <c r="BC1792" s="24" t="str">
        <f>IF(AND($BB$1=5,AG1792=5,$BC$1=AH1792),'Data Entry'!F1797,"")</f>
        <v/>
      </c>
      <c r="BD1792" s="24" t="str">
        <f t="shared" si="500"/>
        <v/>
      </c>
      <c r="BE1792" s="24" t="str">
        <f>IF(AND($BB$1=5,AG1792=5,$BC$1=AH1792),'Data Entry'!G1797,"")</f>
        <v/>
      </c>
      <c r="BF1792" s="24" t="str">
        <f t="shared" si="501"/>
        <v/>
      </c>
      <c r="BG1792" s="24" t="str">
        <f t="shared" si="502"/>
        <v/>
      </c>
      <c r="BH1792" s="24" t="str">
        <f>IF(AND($BB$1=5,AG1792=5,$BC$1=AH1792),'Data Entry'!E1797,"")</f>
        <v/>
      </c>
      <c r="BI1792" s="24" t="str">
        <f>IF(AND($BB$1=5,AG1792=5,$BC$1=AH1792),'Data Entry'!H1797,"")</f>
        <v/>
      </c>
      <c r="BJ1792" s="24" t="str">
        <f>IF(AND($BB$1=5,AG1792=5,$BC$1=AH1792),'Data Entry'!I1797,"")</f>
        <v/>
      </c>
      <c r="BK1792" s="24" t="str">
        <f t="shared" si="503"/>
        <v/>
      </c>
      <c r="BL1792" s="24" t="str">
        <f t="shared" si="504"/>
        <v/>
      </c>
      <c r="BM1792" s="24" t="str">
        <f t="shared" si="505"/>
        <v/>
      </c>
      <c r="BN1792" s="24" t="str">
        <f t="shared" si="506"/>
        <v/>
      </c>
    </row>
    <row r="1793" spans="1:66">
      <c r="A1793" s="20"/>
      <c r="B1793" s="20"/>
      <c r="C1793" s="20"/>
      <c r="D1793" s="20"/>
      <c r="E1793" s="20"/>
      <c r="F1793" s="20"/>
      <c r="G1793" s="20"/>
      <c r="H1793" s="20"/>
      <c r="I1793" s="20"/>
      <c r="J1793" s="20"/>
      <c r="K1793" s="20"/>
      <c r="L1793" s="20"/>
      <c r="M1793" s="20"/>
      <c r="N1793" s="20"/>
      <c r="O1793" s="20"/>
      <c r="P1793" s="20"/>
      <c r="Q1793" s="20"/>
      <c r="R1793" s="20"/>
      <c r="S1793" s="20"/>
      <c r="T1793" s="20"/>
      <c r="U1793" s="20"/>
      <c r="V1793" s="20"/>
      <c r="W1793" s="20"/>
      <c r="X1793" s="20"/>
      <c r="Y1793" s="20"/>
      <c r="Z1793" s="20"/>
      <c r="AA1793" s="20"/>
      <c r="AB1793" s="20"/>
      <c r="AC1793" s="20"/>
      <c r="AD1793" s="20"/>
      <c r="AE1793" s="27"/>
      <c r="AF1793" t="str">
        <f>IF(AK1793="","",IF(AK1793&gt;0,COUNT($AG$2:AG1793),""))</f>
        <v/>
      </c>
      <c r="AG1793" s="24">
        <f t="shared" si="489"/>
        <v>5</v>
      </c>
      <c r="AH1793" s="24">
        <f>IF(AND($AJ$1=5),'Data Entry'!C1798,"")</f>
        <v>0</v>
      </c>
      <c r="AI1793" s="24">
        <f>IF(AND($AJ$1=5),'Data Entry'!D1798,"")</f>
        <v>0</v>
      </c>
      <c r="AJ1793" s="24" t="str">
        <f t="shared" si="490"/>
        <v/>
      </c>
      <c r="AK1793" s="24">
        <f>IF(AND($AJ$1=5),'Data Entry'!F1798,"")</f>
        <v>0</v>
      </c>
      <c r="AL1793" s="24" t="str">
        <f t="shared" si="491"/>
        <v/>
      </c>
      <c r="AM1793" s="24">
        <f>IF(AND($AJ$1=5),'Data Entry'!G1798,"")</f>
        <v>0</v>
      </c>
      <c r="AN1793" s="24" t="str">
        <f t="shared" si="492"/>
        <v/>
      </c>
      <c r="AO1793" s="24" t="str">
        <f t="shared" si="493"/>
        <v/>
      </c>
      <c r="AP1793" s="24">
        <f>IF(AND($AJ$1=5),'Data Entry'!E1798,"")</f>
        <v>0</v>
      </c>
      <c r="AQ1793" s="24">
        <f>IF(AND($AJ$1=5),'Data Entry'!H1798,"")</f>
        <v>0</v>
      </c>
      <c r="AR1793" s="24">
        <f>IF(AND($AJ$1=5),'Data Entry'!I1798,"")</f>
        <v>0</v>
      </c>
      <c r="AS1793" s="24" t="str">
        <f t="shared" si="494"/>
        <v/>
      </c>
      <c r="AT1793" s="24" t="str">
        <f t="shared" si="495"/>
        <v/>
      </c>
      <c r="AU1793" s="24" t="str">
        <f t="shared" si="496"/>
        <v/>
      </c>
      <c r="AV1793" s="24" t="str">
        <f t="shared" si="497"/>
        <v/>
      </c>
      <c r="AX1793" t="str">
        <f>IF(BC1793="","",IF(BC1793&gt;0,COUNT($AY$2:AY1793),""))</f>
        <v/>
      </c>
      <c r="AY1793" s="24" t="str">
        <f t="shared" si="498"/>
        <v/>
      </c>
      <c r="AZ1793" s="24" t="str">
        <f>IF(AND($BB$1=5,$BC$1=AH1793),'Data Entry'!C1798,"")</f>
        <v/>
      </c>
      <c r="BA1793" s="24" t="str">
        <f>IF(AND($BB$1=5,AG1793=5,$BC$1=AH1793),'Data Entry'!D1798,"")</f>
        <v/>
      </c>
      <c r="BB1793" s="24" t="str">
        <f t="shared" si="499"/>
        <v/>
      </c>
      <c r="BC1793" s="24" t="str">
        <f>IF(AND($BB$1=5,AG1793=5,$BC$1=AH1793),'Data Entry'!F1798,"")</f>
        <v/>
      </c>
      <c r="BD1793" s="24" t="str">
        <f t="shared" si="500"/>
        <v/>
      </c>
      <c r="BE1793" s="24" t="str">
        <f>IF(AND($BB$1=5,AG1793=5,$BC$1=AH1793),'Data Entry'!G1798,"")</f>
        <v/>
      </c>
      <c r="BF1793" s="24" t="str">
        <f t="shared" si="501"/>
        <v/>
      </c>
      <c r="BG1793" s="24" t="str">
        <f t="shared" si="502"/>
        <v/>
      </c>
      <c r="BH1793" s="24" t="str">
        <f>IF(AND($BB$1=5,AG1793=5,$BC$1=AH1793),'Data Entry'!E1798,"")</f>
        <v/>
      </c>
      <c r="BI1793" s="24" t="str">
        <f>IF(AND($BB$1=5,AG1793=5,$BC$1=AH1793),'Data Entry'!H1798,"")</f>
        <v/>
      </c>
      <c r="BJ1793" s="24" t="str">
        <f>IF(AND($BB$1=5,AG1793=5,$BC$1=AH1793),'Data Entry'!I1798,"")</f>
        <v/>
      </c>
      <c r="BK1793" s="24" t="str">
        <f t="shared" si="503"/>
        <v/>
      </c>
      <c r="BL1793" s="24" t="str">
        <f t="shared" si="504"/>
        <v/>
      </c>
      <c r="BM1793" s="24" t="str">
        <f t="shared" si="505"/>
        <v/>
      </c>
      <c r="BN1793" s="24" t="str">
        <f t="shared" si="506"/>
        <v/>
      </c>
    </row>
    <row r="1794" spans="1:66">
      <c r="A1794" s="20"/>
      <c r="B1794" s="20"/>
      <c r="C1794" s="20"/>
      <c r="D1794" s="20"/>
      <c r="E1794" s="20"/>
      <c r="F1794" s="20"/>
      <c r="G1794" s="20"/>
      <c r="H1794" s="20"/>
      <c r="I1794" s="20"/>
      <c r="J1794" s="20"/>
      <c r="K1794" s="20"/>
      <c r="L1794" s="20"/>
      <c r="M1794" s="20"/>
      <c r="N1794" s="20"/>
      <c r="O1794" s="20"/>
      <c r="P1794" s="20"/>
      <c r="Q1794" s="20"/>
      <c r="R1794" s="20"/>
      <c r="S1794" s="20"/>
      <c r="T1794" s="20"/>
      <c r="U1794" s="20"/>
      <c r="V1794" s="20"/>
      <c r="W1794" s="20"/>
      <c r="X1794" s="20"/>
      <c r="Y1794" s="20"/>
      <c r="Z1794" s="20"/>
      <c r="AA1794" s="20"/>
      <c r="AB1794" s="20"/>
      <c r="AC1794" s="20"/>
      <c r="AD1794" s="20"/>
      <c r="AE1794" s="27"/>
      <c r="AF1794" t="str">
        <f>IF(AK1794="","",IF(AK1794&gt;0,COUNT($AG$2:AG1794),""))</f>
        <v/>
      </c>
      <c r="AG1794" s="24">
        <f t="shared" si="489"/>
        <v>5</v>
      </c>
      <c r="AH1794" s="24">
        <f>IF(AND($AJ$1=5),'Data Entry'!C1799,"")</f>
        <v>0</v>
      </c>
      <c r="AI1794" s="24">
        <f>IF(AND($AJ$1=5),'Data Entry'!D1799,"")</f>
        <v>0</v>
      </c>
      <c r="AJ1794" s="24" t="str">
        <f t="shared" si="490"/>
        <v/>
      </c>
      <c r="AK1794" s="24">
        <f>IF(AND($AJ$1=5),'Data Entry'!F1799,"")</f>
        <v>0</v>
      </c>
      <c r="AL1794" s="24" t="str">
        <f t="shared" si="491"/>
        <v/>
      </c>
      <c r="AM1794" s="24">
        <f>IF(AND($AJ$1=5),'Data Entry'!G1799,"")</f>
        <v>0</v>
      </c>
      <c r="AN1794" s="24" t="str">
        <f t="shared" si="492"/>
        <v/>
      </c>
      <c r="AO1794" s="24" t="str">
        <f t="shared" si="493"/>
        <v/>
      </c>
      <c r="AP1794" s="24">
        <f>IF(AND($AJ$1=5),'Data Entry'!E1799,"")</f>
        <v>0</v>
      </c>
      <c r="AQ1794" s="24">
        <f>IF(AND($AJ$1=5),'Data Entry'!H1799,"")</f>
        <v>0</v>
      </c>
      <c r="AR1794" s="24">
        <f>IF(AND($AJ$1=5),'Data Entry'!I1799,"")</f>
        <v>0</v>
      </c>
      <c r="AS1794" s="24" t="str">
        <f t="shared" si="494"/>
        <v/>
      </c>
      <c r="AT1794" s="24" t="str">
        <f t="shared" si="495"/>
        <v/>
      </c>
      <c r="AU1794" s="24" t="str">
        <f t="shared" si="496"/>
        <v/>
      </c>
      <c r="AV1794" s="24" t="str">
        <f t="shared" si="497"/>
        <v/>
      </c>
      <c r="AX1794" t="str">
        <f>IF(BC1794="","",IF(BC1794&gt;0,COUNT($AY$2:AY1794),""))</f>
        <v/>
      </c>
      <c r="AY1794" s="24" t="str">
        <f t="shared" si="498"/>
        <v/>
      </c>
      <c r="AZ1794" s="24" t="str">
        <f>IF(AND($BB$1=5,$BC$1=AH1794),'Data Entry'!C1799,"")</f>
        <v/>
      </c>
      <c r="BA1794" s="24" t="str">
        <f>IF(AND($BB$1=5,AG1794=5,$BC$1=AH1794),'Data Entry'!D1799,"")</f>
        <v/>
      </c>
      <c r="BB1794" s="24" t="str">
        <f t="shared" si="499"/>
        <v/>
      </c>
      <c r="BC1794" s="24" t="str">
        <f>IF(AND($BB$1=5,AG1794=5,$BC$1=AH1794),'Data Entry'!F1799,"")</f>
        <v/>
      </c>
      <c r="BD1794" s="24" t="str">
        <f t="shared" si="500"/>
        <v/>
      </c>
      <c r="BE1794" s="24" t="str">
        <f>IF(AND($BB$1=5,AG1794=5,$BC$1=AH1794),'Data Entry'!G1799,"")</f>
        <v/>
      </c>
      <c r="BF1794" s="24" t="str">
        <f t="shared" si="501"/>
        <v/>
      </c>
      <c r="BG1794" s="24" t="str">
        <f t="shared" si="502"/>
        <v/>
      </c>
      <c r="BH1794" s="24" t="str">
        <f>IF(AND($BB$1=5,AG1794=5,$BC$1=AH1794),'Data Entry'!E1799,"")</f>
        <v/>
      </c>
      <c r="BI1794" s="24" t="str">
        <f>IF(AND($BB$1=5,AG1794=5,$BC$1=AH1794),'Data Entry'!H1799,"")</f>
        <v/>
      </c>
      <c r="BJ1794" s="24" t="str">
        <f>IF(AND($BB$1=5,AG1794=5,$BC$1=AH1794),'Data Entry'!I1799,"")</f>
        <v/>
      </c>
      <c r="BK1794" s="24" t="str">
        <f t="shared" si="503"/>
        <v/>
      </c>
      <c r="BL1794" s="24" t="str">
        <f t="shared" si="504"/>
        <v/>
      </c>
      <c r="BM1794" s="24" t="str">
        <f t="shared" si="505"/>
        <v/>
      </c>
      <c r="BN1794" s="24" t="str">
        <f t="shared" si="506"/>
        <v/>
      </c>
    </row>
    <row r="1795" spans="1:66">
      <c r="A1795" s="20"/>
      <c r="B1795" s="20"/>
      <c r="C1795" s="20"/>
      <c r="D1795" s="20"/>
      <c r="E1795" s="20"/>
      <c r="F1795" s="20"/>
      <c r="G1795" s="20"/>
      <c r="H1795" s="20"/>
      <c r="I1795" s="20"/>
      <c r="J1795" s="20"/>
      <c r="K1795" s="20"/>
      <c r="L1795" s="20"/>
      <c r="M1795" s="20"/>
      <c r="N1795" s="20"/>
      <c r="O1795" s="20"/>
      <c r="P1795" s="20"/>
      <c r="Q1795" s="20"/>
      <c r="R1795" s="20"/>
      <c r="S1795" s="20"/>
      <c r="T1795" s="20"/>
      <c r="U1795" s="20"/>
      <c r="V1795" s="20"/>
      <c r="W1795" s="20"/>
      <c r="X1795" s="20"/>
      <c r="Y1795" s="20"/>
      <c r="Z1795" s="20"/>
      <c r="AA1795" s="20"/>
      <c r="AB1795" s="20"/>
      <c r="AC1795" s="20"/>
      <c r="AD1795" s="20"/>
      <c r="AE1795" s="27"/>
      <c r="AF1795" t="str">
        <f>IF(AK1795="","",IF(AK1795&gt;0,COUNT($AG$2:AG1795),""))</f>
        <v/>
      </c>
      <c r="AG1795" s="24">
        <f t="shared" ref="AG1795:AG1858" si="507">IF(AND($AJ$1=5),$AJ$1,"")</f>
        <v>5</v>
      </c>
      <c r="AH1795" s="24">
        <f>IF(AND($AJ$1=5),'Data Entry'!C1800,"")</f>
        <v>0</v>
      </c>
      <c r="AI1795" s="24">
        <f>IF(AND($AJ$1=5),'Data Entry'!D1800,"")</f>
        <v>0</v>
      </c>
      <c r="AJ1795" s="24" t="str">
        <f t="shared" ref="AJ1795:AJ1858" si="508">IF(AND($AJ$1=5,$A1795=5),D1795,"")</f>
        <v/>
      </c>
      <c r="AK1795" s="24">
        <f>IF(AND($AJ$1=5),'Data Entry'!F1800,"")</f>
        <v>0</v>
      </c>
      <c r="AL1795" s="24" t="str">
        <f t="shared" ref="AL1795:AL1858" si="509">IF(AND($AJ$1=5,$A1795=5),F1795,"")</f>
        <v/>
      </c>
      <c r="AM1795" s="24">
        <f>IF(AND($AJ$1=5),'Data Entry'!G1800,"")</f>
        <v>0</v>
      </c>
      <c r="AN1795" s="24" t="str">
        <f t="shared" ref="AN1795:AN1858" si="510">IF(AND($AJ$1=5,$A1795=5),H1795,"")</f>
        <v/>
      </c>
      <c r="AO1795" s="24" t="str">
        <f t="shared" ref="AO1795:AO1858" si="511">IF(AND($AJ$1=5,$A1795=5),I1795,"")</f>
        <v/>
      </c>
      <c r="AP1795" s="24">
        <f>IF(AND($AJ$1=5),'Data Entry'!E1800,"")</f>
        <v>0</v>
      </c>
      <c r="AQ1795" s="24">
        <f>IF(AND($AJ$1=5),'Data Entry'!H1800,"")</f>
        <v>0</v>
      </c>
      <c r="AR1795" s="24">
        <f>IF(AND($AJ$1=5),'Data Entry'!I1800,"")</f>
        <v>0</v>
      </c>
      <c r="AS1795" s="24" t="str">
        <f t="shared" ref="AS1795:AS1858" si="512">IF(AND($AJ$1=5,$A1795=5),M1795,"")</f>
        <v/>
      </c>
      <c r="AT1795" s="24" t="str">
        <f t="shared" ref="AT1795:AT1858" si="513">IF(AND($AJ$1=5,$A1795=5),N1795,"")</f>
        <v/>
      </c>
      <c r="AU1795" s="24" t="str">
        <f t="shared" ref="AU1795:AU1858" si="514">IF(AND($AJ$1=5,$A1795=5),O1795,"")</f>
        <v/>
      </c>
      <c r="AV1795" s="24" t="str">
        <f t="shared" ref="AV1795:AV1858" si="515">IF(AND($AJ$1=5,$A1795=5),P1795,"")</f>
        <v/>
      </c>
      <c r="AX1795" t="str">
        <f>IF(BC1795="","",IF(BC1795&gt;0,COUNT($AY$2:AY1795),""))</f>
        <v/>
      </c>
      <c r="AY1795" s="24" t="str">
        <f t="shared" ref="AY1795:AY1858" si="516">IF(AND($BB$1=5,$BC$1=AH1795),$BB$1,"")</f>
        <v/>
      </c>
      <c r="AZ1795" s="24" t="str">
        <f>IF(AND($BB$1=5,$BC$1=AH1795),'Data Entry'!C1800,"")</f>
        <v/>
      </c>
      <c r="BA1795" s="24" t="str">
        <f>IF(AND($BB$1=5,AG1795=5,$BC$1=AH1795),'Data Entry'!D1800,"")</f>
        <v/>
      </c>
      <c r="BB1795" s="24" t="str">
        <f t="shared" ref="BB1795:BB1858" si="517">IF(AND($BB$1=5,$A1795=5,$BC$1=$B1795),D1795,"")</f>
        <v/>
      </c>
      <c r="BC1795" s="24" t="str">
        <f>IF(AND($BB$1=5,AG1795=5,$BC$1=AH1795),'Data Entry'!F1800,"")</f>
        <v/>
      </c>
      <c r="BD1795" s="24" t="str">
        <f t="shared" ref="BD1795:BD1858" si="518">IF(AND($BB$1=5,$A1795=5,$BC$1=$B1795),F1795,"")</f>
        <v/>
      </c>
      <c r="BE1795" s="24" t="str">
        <f>IF(AND($BB$1=5,AG1795=5,$BC$1=AH1795),'Data Entry'!G1800,"")</f>
        <v/>
      </c>
      <c r="BF1795" s="24" t="str">
        <f t="shared" ref="BF1795:BF1858" si="519">IF(AND($BB$1=5,$A1795=5,$BC$1=$B1795),H1795,"")</f>
        <v/>
      </c>
      <c r="BG1795" s="24" t="str">
        <f t="shared" ref="BG1795:BG1858" si="520">IF(AND($BB$1=5,$A1795=5,$BC$1=$B1795),I1795,"")</f>
        <v/>
      </c>
      <c r="BH1795" s="24" t="str">
        <f>IF(AND($BB$1=5,AG1795=5,$BC$1=AH1795),'Data Entry'!E1800,"")</f>
        <v/>
      </c>
      <c r="BI1795" s="24" t="str">
        <f>IF(AND($BB$1=5,AG1795=5,$BC$1=AH1795),'Data Entry'!H1800,"")</f>
        <v/>
      </c>
      <c r="BJ1795" s="24" t="str">
        <f>IF(AND($BB$1=5,AG1795=5,$BC$1=AH1795),'Data Entry'!I1800,"")</f>
        <v/>
      </c>
      <c r="BK1795" s="24" t="str">
        <f t="shared" ref="BK1795:BK1858" si="521">IF(AND($BB$1=5,$A1795=5,$BC$1=$B1795),M1795,"")</f>
        <v/>
      </c>
      <c r="BL1795" s="24" t="str">
        <f t="shared" ref="BL1795:BL1858" si="522">IF(AND($BB$1=5,$A1795=5,$BC$1=$B1795),N1795,"")</f>
        <v/>
      </c>
      <c r="BM1795" s="24" t="str">
        <f t="shared" ref="BM1795:BM1858" si="523">IF(AND($BB$1=5,$A1795=5,$BC$1=$B1795),O1795,"")</f>
        <v/>
      </c>
      <c r="BN1795" s="24" t="str">
        <f t="shared" ref="BN1795:BN1858" si="524">IF(AND($BB$1=5,$A1795=5,$BC$1=$B1795),P1795,"")</f>
        <v/>
      </c>
    </row>
    <row r="1796" spans="1:66">
      <c r="A1796" s="20"/>
      <c r="B1796" s="20"/>
      <c r="C1796" s="20"/>
      <c r="D1796" s="20"/>
      <c r="E1796" s="20"/>
      <c r="F1796" s="20"/>
      <c r="G1796" s="20"/>
      <c r="H1796" s="20"/>
      <c r="I1796" s="20"/>
      <c r="J1796" s="20"/>
      <c r="K1796" s="20"/>
      <c r="L1796" s="20"/>
      <c r="M1796" s="20"/>
      <c r="N1796" s="20"/>
      <c r="O1796" s="20"/>
      <c r="P1796" s="20"/>
      <c r="Q1796" s="20"/>
      <c r="R1796" s="20"/>
      <c r="S1796" s="20"/>
      <c r="T1796" s="20"/>
      <c r="U1796" s="20"/>
      <c r="V1796" s="20"/>
      <c r="W1796" s="20"/>
      <c r="X1796" s="20"/>
      <c r="Y1796" s="20"/>
      <c r="Z1796" s="20"/>
      <c r="AA1796" s="20"/>
      <c r="AB1796" s="20"/>
      <c r="AC1796" s="20"/>
      <c r="AD1796" s="20"/>
      <c r="AE1796" s="27"/>
      <c r="AF1796" t="str">
        <f>IF(AK1796="","",IF(AK1796&gt;0,COUNT($AG$2:AG1796),""))</f>
        <v/>
      </c>
      <c r="AG1796" s="24">
        <f t="shared" si="507"/>
        <v>5</v>
      </c>
      <c r="AH1796" s="24">
        <f>IF(AND($AJ$1=5),'Data Entry'!C1801,"")</f>
        <v>0</v>
      </c>
      <c r="AI1796" s="24">
        <f>IF(AND($AJ$1=5),'Data Entry'!D1801,"")</f>
        <v>0</v>
      </c>
      <c r="AJ1796" s="24" t="str">
        <f t="shared" si="508"/>
        <v/>
      </c>
      <c r="AK1796" s="24">
        <f>IF(AND($AJ$1=5),'Data Entry'!F1801,"")</f>
        <v>0</v>
      </c>
      <c r="AL1796" s="24" t="str">
        <f t="shared" si="509"/>
        <v/>
      </c>
      <c r="AM1796" s="24">
        <f>IF(AND($AJ$1=5),'Data Entry'!G1801,"")</f>
        <v>0</v>
      </c>
      <c r="AN1796" s="24" t="str">
        <f t="shared" si="510"/>
        <v/>
      </c>
      <c r="AO1796" s="24" t="str">
        <f t="shared" si="511"/>
        <v/>
      </c>
      <c r="AP1796" s="24">
        <f>IF(AND($AJ$1=5),'Data Entry'!E1801,"")</f>
        <v>0</v>
      </c>
      <c r="AQ1796" s="24">
        <f>IF(AND($AJ$1=5),'Data Entry'!H1801,"")</f>
        <v>0</v>
      </c>
      <c r="AR1796" s="24">
        <f>IF(AND($AJ$1=5),'Data Entry'!I1801,"")</f>
        <v>0</v>
      </c>
      <c r="AS1796" s="24" t="str">
        <f t="shared" si="512"/>
        <v/>
      </c>
      <c r="AT1796" s="24" t="str">
        <f t="shared" si="513"/>
        <v/>
      </c>
      <c r="AU1796" s="24" t="str">
        <f t="shared" si="514"/>
        <v/>
      </c>
      <c r="AV1796" s="24" t="str">
        <f t="shared" si="515"/>
        <v/>
      </c>
      <c r="AX1796" t="str">
        <f>IF(BC1796="","",IF(BC1796&gt;0,COUNT($AY$2:AY1796),""))</f>
        <v/>
      </c>
      <c r="AY1796" s="24" t="str">
        <f t="shared" si="516"/>
        <v/>
      </c>
      <c r="AZ1796" s="24" t="str">
        <f>IF(AND($BB$1=5,$BC$1=AH1796),'Data Entry'!C1801,"")</f>
        <v/>
      </c>
      <c r="BA1796" s="24" t="str">
        <f>IF(AND($BB$1=5,AG1796=5,$BC$1=AH1796),'Data Entry'!D1801,"")</f>
        <v/>
      </c>
      <c r="BB1796" s="24" t="str">
        <f t="shared" si="517"/>
        <v/>
      </c>
      <c r="BC1796" s="24" t="str">
        <f>IF(AND($BB$1=5,AG1796=5,$BC$1=AH1796),'Data Entry'!F1801,"")</f>
        <v/>
      </c>
      <c r="BD1796" s="24" t="str">
        <f t="shared" si="518"/>
        <v/>
      </c>
      <c r="BE1796" s="24" t="str">
        <f>IF(AND($BB$1=5,AG1796=5,$BC$1=AH1796),'Data Entry'!G1801,"")</f>
        <v/>
      </c>
      <c r="BF1796" s="24" t="str">
        <f t="shared" si="519"/>
        <v/>
      </c>
      <c r="BG1796" s="24" t="str">
        <f t="shared" si="520"/>
        <v/>
      </c>
      <c r="BH1796" s="24" t="str">
        <f>IF(AND($BB$1=5,AG1796=5,$BC$1=AH1796),'Data Entry'!E1801,"")</f>
        <v/>
      </c>
      <c r="BI1796" s="24" t="str">
        <f>IF(AND($BB$1=5,AG1796=5,$BC$1=AH1796),'Data Entry'!H1801,"")</f>
        <v/>
      </c>
      <c r="BJ1796" s="24" t="str">
        <f>IF(AND($BB$1=5,AG1796=5,$BC$1=AH1796),'Data Entry'!I1801,"")</f>
        <v/>
      </c>
      <c r="BK1796" s="24" t="str">
        <f t="shared" si="521"/>
        <v/>
      </c>
      <c r="BL1796" s="24" t="str">
        <f t="shared" si="522"/>
        <v/>
      </c>
      <c r="BM1796" s="24" t="str">
        <f t="shared" si="523"/>
        <v/>
      </c>
      <c r="BN1796" s="24" t="str">
        <f t="shared" si="524"/>
        <v/>
      </c>
    </row>
    <row r="1797" spans="1:66">
      <c r="A1797" s="20"/>
      <c r="B1797" s="20"/>
      <c r="C1797" s="20"/>
      <c r="D1797" s="20"/>
      <c r="E1797" s="20"/>
      <c r="F1797" s="20"/>
      <c r="G1797" s="20"/>
      <c r="H1797" s="20"/>
      <c r="I1797" s="20"/>
      <c r="J1797" s="20"/>
      <c r="K1797" s="20"/>
      <c r="L1797" s="20"/>
      <c r="M1797" s="20"/>
      <c r="N1797" s="20"/>
      <c r="O1797" s="20"/>
      <c r="P1797" s="20"/>
      <c r="Q1797" s="20"/>
      <c r="R1797" s="20"/>
      <c r="S1797" s="20"/>
      <c r="T1797" s="20"/>
      <c r="U1797" s="20"/>
      <c r="V1797" s="20"/>
      <c r="W1797" s="20"/>
      <c r="X1797" s="20"/>
      <c r="Y1797" s="20"/>
      <c r="Z1797" s="20"/>
      <c r="AA1797" s="20"/>
      <c r="AB1797" s="20"/>
      <c r="AC1797" s="20"/>
      <c r="AD1797" s="20"/>
      <c r="AE1797" s="27"/>
      <c r="AF1797" t="str">
        <f>IF(AK1797="","",IF(AK1797&gt;0,COUNT($AG$2:AG1797),""))</f>
        <v/>
      </c>
      <c r="AG1797" s="24">
        <f t="shared" si="507"/>
        <v>5</v>
      </c>
      <c r="AH1797" s="24">
        <f>IF(AND($AJ$1=5),'Data Entry'!C1802,"")</f>
        <v>0</v>
      </c>
      <c r="AI1797" s="24">
        <f>IF(AND($AJ$1=5),'Data Entry'!D1802,"")</f>
        <v>0</v>
      </c>
      <c r="AJ1797" s="24" t="str">
        <f t="shared" si="508"/>
        <v/>
      </c>
      <c r="AK1797" s="24">
        <f>IF(AND($AJ$1=5),'Data Entry'!F1802,"")</f>
        <v>0</v>
      </c>
      <c r="AL1797" s="24" t="str">
        <f t="shared" si="509"/>
        <v/>
      </c>
      <c r="AM1797" s="24">
        <f>IF(AND($AJ$1=5),'Data Entry'!G1802,"")</f>
        <v>0</v>
      </c>
      <c r="AN1797" s="24" t="str">
        <f t="shared" si="510"/>
        <v/>
      </c>
      <c r="AO1797" s="24" t="str">
        <f t="shared" si="511"/>
        <v/>
      </c>
      <c r="AP1797" s="24">
        <f>IF(AND($AJ$1=5),'Data Entry'!E1802,"")</f>
        <v>0</v>
      </c>
      <c r="AQ1797" s="24">
        <f>IF(AND($AJ$1=5),'Data Entry'!H1802,"")</f>
        <v>0</v>
      </c>
      <c r="AR1797" s="24">
        <f>IF(AND($AJ$1=5),'Data Entry'!I1802,"")</f>
        <v>0</v>
      </c>
      <c r="AS1797" s="24" t="str">
        <f t="shared" si="512"/>
        <v/>
      </c>
      <c r="AT1797" s="24" t="str">
        <f t="shared" si="513"/>
        <v/>
      </c>
      <c r="AU1797" s="24" t="str">
        <f t="shared" si="514"/>
        <v/>
      </c>
      <c r="AV1797" s="24" t="str">
        <f t="shared" si="515"/>
        <v/>
      </c>
      <c r="AX1797" t="str">
        <f>IF(BC1797="","",IF(BC1797&gt;0,COUNT($AY$2:AY1797),""))</f>
        <v/>
      </c>
      <c r="AY1797" s="24" t="str">
        <f t="shared" si="516"/>
        <v/>
      </c>
      <c r="AZ1797" s="24" t="str">
        <f>IF(AND($BB$1=5,$BC$1=AH1797),'Data Entry'!C1802,"")</f>
        <v/>
      </c>
      <c r="BA1797" s="24" t="str">
        <f>IF(AND($BB$1=5,AG1797=5,$BC$1=AH1797),'Data Entry'!D1802,"")</f>
        <v/>
      </c>
      <c r="BB1797" s="24" t="str">
        <f t="shared" si="517"/>
        <v/>
      </c>
      <c r="BC1797" s="24" t="str">
        <f>IF(AND($BB$1=5,AG1797=5,$BC$1=AH1797),'Data Entry'!F1802,"")</f>
        <v/>
      </c>
      <c r="BD1797" s="24" t="str">
        <f t="shared" si="518"/>
        <v/>
      </c>
      <c r="BE1797" s="24" t="str">
        <f>IF(AND($BB$1=5,AG1797=5,$BC$1=AH1797),'Data Entry'!G1802,"")</f>
        <v/>
      </c>
      <c r="BF1797" s="24" t="str">
        <f t="shared" si="519"/>
        <v/>
      </c>
      <c r="BG1797" s="24" t="str">
        <f t="shared" si="520"/>
        <v/>
      </c>
      <c r="BH1797" s="24" t="str">
        <f>IF(AND($BB$1=5,AG1797=5,$BC$1=AH1797),'Data Entry'!E1802,"")</f>
        <v/>
      </c>
      <c r="BI1797" s="24" t="str">
        <f>IF(AND($BB$1=5,AG1797=5,$BC$1=AH1797),'Data Entry'!H1802,"")</f>
        <v/>
      </c>
      <c r="BJ1797" s="24" t="str">
        <f>IF(AND($BB$1=5,AG1797=5,$BC$1=AH1797),'Data Entry'!I1802,"")</f>
        <v/>
      </c>
      <c r="BK1797" s="24" t="str">
        <f t="shared" si="521"/>
        <v/>
      </c>
      <c r="BL1797" s="24" t="str">
        <f t="shared" si="522"/>
        <v/>
      </c>
      <c r="BM1797" s="24" t="str">
        <f t="shared" si="523"/>
        <v/>
      </c>
      <c r="BN1797" s="24" t="str">
        <f t="shared" si="524"/>
        <v/>
      </c>
    </row>
    <row r="1798" spans="1:66">
      <c r="A1798" s="20"/>
      <c r="B1798" s="20"/>
      <c r="C1798" s="20"/>
      <c r="D1798" s="20"/>
      <c r="E1798" s="20"/>
      <c r="F1798" s="20"/>
      <c r="G1798" s="20"/>
      <c r="H1798" s="20"/>
      <c r="I1798" s="20"/>
      <c r="J1798" s="20"/>
      <c r="K1798" s="20"/>
      <c r="L1798" s="20"/>
      <c r="M1798" s="20"/>
      <c r="N1798" s="20"/>
      <c r="O1798" s="20"/>
      <c r="P1798" s="20"/>
      <c r="Q1798" s="20"/>
      <c r="R1798" s="20"/>
      <c r="S1798" s="20"/>
      <c r="T1798" s="20"/>
      <c r="U1798" s="20"/>
      <c r="V1798" s="20"/>
      <c r="W1798" s="20"/>
      <c r="X1798" s="20"/>
      <c r="Y1798" s="20"/>
      <c r="Z1798" s="20"/>
      <c r="AA1798" s="20"/>
      <c r="AB1798" s="20"/>
      <c r="AC1798" s="20"/>
      <c r="AD1798" s="20"/>
      <c r="AE1798" s="27"/>
      <c r="AF1798" t="str">
        <f>IF(AK1798="","",IF(AK1798&gt;0,COUNT($AG$2:AG1798),""))</f>
        <v/>
      </c>
      <c r="AG1798" s="24">
        <f t="shared" si="507"/>
        <v>5</v>
      </c>
      <c r="AH1798" s="24">
        <f>IF(AND($AJ$1=5),'Data Entry'!C1803,"")</f>
        <v>0</v>
      </c>
      <c r="AI1798" s="24">
        <f>IF(AND($AJ$1=5),'Data Entry'!D1803,"")</f>
        <v>0</v>
      </c>
      <c r="AJ1798" s="24" t="str">
        <f t="shared" si="508"/>
        <v/>
      </c>
      <c r="AK1798" s="24">
        <f>IF(AND($AJ$1=5),'Data Entry'!F1803,"")</f>
        <v>0</v>
      </c>
      <c r="AL1798" s="24" t="str">
        <f t="shared" si="509"/>
        <v/>
      </c>
      <c r="AM1798" s="24">
        <f>IF(AND($AJ$1=5),'Data Entry'!G1803,"")</f>
        <v>0</v>
      </c>
      <c r="AN1798" s="24" t="str">
        <f t="shared" si="510"/>
        <v/>
      </c>
      <c r="AO1798" s="24" t="str">
        <f t="shared" si="511"/>
        <v/>
      </c>
      <c r="AP1798" s="24">
        <f>IF(AND($AJ$1=5),'Data Entry'!E1803,"")</f>
        <v>0</v>
      </c>
      <c r="AQ1798" s="24">
        <f>IF(AND($AJ$1=5),'Data Entry'!H1803,"")</f>
        <v>0</v>
      </c>
      <c r="AR1798" s="24">
        <f>IF(AND($AJ$1=5),'Data Entry'!I1803,"")</f>
        <v>0</v>
      </c>
      <c r="AS1798" s="24" t="str">
        <f t="shared" si="512"/>
        <v/>
      </c>
      <c r="AT1798" s="24" t="str">
        <f t="shared" si="513"/>
        <v/>
      </c>
      <c r="AU1798" s="24" t="str">
        <f t="shared" si="514"/>
        <v/>
      </c>
      <c r="AV1798" s="24" t="str">
        <f t="shared" si="515"/>
        <v/>
      </c>
      <c r="AX1798" t="str">
        <f>IF(BC1798="","",IF(BC1798&gt;0,COUNT($AY$2:AY1798),""))</f>
        <v/>
      </c>
      <c r="AY1798" s="24" t="str">
        <f t="shared" si="516"/>
        <v/>
      </c>
      <c r="AZ1798" s="24" t="str">
        <f>IF(AND($BB$1=5,$BC$1=AH1798),'Data Entry'!C1803,"")</f>
        <v/>
      </c>
      <c r="BA1798" s="24" t="str">
        <f>IF(AND($BB$1=5,AG1798=5,$BC$1=AH1798),'Data Entry'!D1803,"")</f>
        <v/>
      </c>
      <c r="BB1798" s="24" t="str">
        <f t="shared" si="517"/>
        <v/>
      </c>
      <c r="BC1798" s="24" t="str">
        <f>IF(AND($BB$1=5,AG1798=5,$BC$1=AH1798),'Data Entry'!F1803,"")</f>
        <v/>
      </c>
      <c r="BD1798" s="24" t="str">
        <f t="shared" si="518"/>
        <v/>
      </c>
      <c r="BE1798" s="24" t="str">
        <f>IF(AND($BB$1=5,AG1798=5,$BC$1=AH1798),'Data Entry'!G1803,"")</f>
        <v/>
      </c>
      <c r="BF1798" s="24" t="str">
        <f t="shared" si="519"/>
        <v/>
      </c>
      <c r="BG1798" s="24" t="str">
        <f t="shared" si="520"/>
        <v/>
      </c>
      <c r="BH1798" s="24" t="str">
        <f>IF(AND($BB$1=5,AG1798=5,$BC$1=AH1798),'Data Entry'!E1803,"")</f>
        <v/>
      </c>
      <c r="BI1798" s="24" t="str">
        <f>IF(AND($BB$1=5,AG1798=5,$BC$1=AH1798),'Data Entry'!H1803,"")</f>
        <v/>
      </c>
      <c r="BJ1798" s="24" t="str">
        <f>IF(AND($BB$1=5,AG1798=5,$BC$1=AH1798),'Data Entry'!I1803,"")</f>
        <v/>
      </c>
      <c r="BK1798" s="24" t="str">
        <f t="shared" si="521"/>
        <v/>
      </c>
      <c r="BL1798" s="24" t="str">
        <f t="shared" si="522"/>
        <v/>
      </c>
      <c r="BM1798" s="24" t="str">
        <f t="shared" si="523"/>
        <v/>
      </c>
      <c r="BN1798" s="24" t="str">
        <f t="shared" si="524"/>
        <v/>
      </c>
    </row>
    <row r="1799" spans="1:66">
      <c r="A1799" s="20"/>
      <c r="B1799" s="20"/>
      <c r="C1799" s="20"/>
      <c r="D1799" s="20"/>
      <c r="E1799" s="20"/>
      <c r="F1799" s="20"/>
      <c r="G1799" s="20"/>
      <c r="H1799" s="20"/>
      <c r="I1799" s="20"/>
      <c r="J1799" s="20"/>
      <c r="K1799" s="20"/>
      <c r="L1799" s="20"/>
      <c r="M1799" s="20"/>
      <c r="N1799" s="20"/>
      <c r="O1799" s="20"/>
      <c r="P1799" s="20"/>
      <c r="Q1799" s="20"/>
      <c r="R1799" s="20"/>
      <c r="S1799" s="20"/>
      <c r="T1799" s="20"/>
      <c r="U1799" s="20"/>
      <c r="V1799" s="20"/>
      <c r="W1799" s="20"/>
      <c r="X1799" s="20"/>
      <c r="Y1799" s="20"/>
      <c r="Z1799" s="20"/>
      <c r="AA1799" s="20"/>
      <c r="AB1799" s="20"/>
      <c r="AC1799" s="20"/>
      <c r="AD1799" s="20"/>
      <c r="AE1799" s="27"/>
      <c r="AF1799" t="str">
        <f>IF(AK1799="","",IF(AK1799&gt;0,COUNT($AG$2:AG1799),""))</f>
        <v/>
      </c>
      <c r="AG1799" s="24">
        <f t="shared" si="507"/>
        <v>5</v>
      </c>
      <c r="AH1799" s="24">
        <f>IF(AND($AJ$1=5),'Data Entry'!C1804,"")</f>
        <v>0</v>
      </c>
      <c r="AI1799" s="24">
        <f>IF(AND($AJ$1=5),'Data Entry'!D1804,"")</f>
        <v>0</v>
      </c>
      <c r="AJ1799" s="24" t="str">
        <f t="shared" si="508"/>
        <v/>
      </c>
      <c r="AK1799" s="24">
        <f>IF(AND($AJ$1=5),'Data Entry'!F1804,"")</f>
        <v>0</v>
      </c>
      <c r="AL1799" s="24" t="str">
        <f t="shared" si="509"/>
        <v/>
      </c>
      <c r="AM1799" s="24">
        <f>IF(AND($AJ$1=5),'Data Entry'!G1804,"")</f>
        <v>0</v>
      </c>
      <c r="AN1799" s="24" t="str">
        <f t="shared" si="510"/>
        <v/>
      </c>
      <c r="AO1799" s="24" t="str">
        <f t="shared" si="511"/>
        <v/>
      </c>
      <c r="AP1799" s="24">
        <f>IF(AND($AJ$1=5),'Data Entry'!E1804,"")</f>
        <v>0</v>
      </c>
      <c r="AQ1799" s="24">
        <f>IF(AND($AJ$1=5),'Data Entry'!H1804,"")</f>
        <v>0</v>
      </c>
      <c r="AR1799" s="24">
        <f>IF(AND($AJ$1=5),'Data Entry'!I1804,"")</f>
        <v>0</v>
      </c>
      <c r="AS1799" s="24" t="str">
        <f t="shared" si="512"/>
        <v/>
      </c>
      <c r="AT1799" s="24" t="str">
        <f t="shared" si="513"/>
        <v/>
      </c>
      <c r="AU1799" s="24" t="str">
        <f t="shared" si="514"/>
        <v/>
      </c>
      <c r="AV1799" s="24" t="str">
        <f t="shared" si="515"/>
        <v/>
      </c>
      <c r="AX1799" t="str">
        <f>IF(BC1799="","",IF(BC1799&gt;0,COUNT($AY$2:AY1799),""))</f>
        <v/>
      </c>
      <c r="AY1799" s="24" t="str">
        <f t="shared" si="516"/>
        <v/>
      </c>
      <c r="AZ1799" s="24" t="str">
        <f>IF(AND($BB$1=5,$BC$1=AH1799),'Data Entry'!C1804,"")</f>
        <v/>
      </c>
      <c r="BA1799" s="24" t="str">
        <f>IF(AND($BB$1=5,AG1799=5,$BC$1=AH1799),'Data Entry'!D1804,"")</f>
        <v/>
      </c>
      <c r="BB1799" s="24" t="str">
        <f t="shared" si="517"/>
        <v/>
      </c>
      <c r="BC1799" s="24" t="str">
        <f>IF(AND($BB$1=5,AG1799=5,$BC$1=AH1799),'Data Entry'!F1804,"")</f>
        <v/>
      </c>
      <c r="BD1799" s="24" t="str">
        <f t="shared" si="518"/>
        <v/>
      </c>
      <c r="BE1799" s="24" t="str">
        <f>IF(AND($BB$1=5,AG1799=5,$BC$1=AH1799),'Data Entry'!G1804,"")</f>
        <v/>
      </c>
      <c r="BF1799" s="24" t="str">
        <f t="shared" si="519"/>
        <v/>
      </c>
      <c r="BG1799" s="24" t="str">
        <f t="shared" si="520"/>
        <v/>
      </c>
      <c r="BH1799" s="24" t="str">
        <f>IF(AND($BB$1=5,AG1799=5,$BC$1=AH1799),'Data Entry'!E1804,"")</f>
        <v/>
      </c>
      <c r="BI1799" s="24" t="str">
        <f>IF(AND($BB$1=5,AG1799=5,$BC$1=AH1799),'Data Entry'!H1804,"")</f>
        <v/>
      </c>
      <c r="BJ1799" s="24" t="str">
        <f>IF(AND($BB$1=5,AG1799=5,$BC$1=AH1799),'Data Entry'!I1804,"")</f>
        <v/>
      </c>
      <c r="BK1799" s="24" t="str">
        <f t="shared" si="521"/>
        <v/>
      </c>
      <c r="BL1799" s="24" t="str">
        <f t="shared" si="522"/>
        <v/>
      </c>
      <c r="BM1799" s="24" t="str">
        <f t="shared" si="523"/>
        <v/>
      </c>
      <c r="BN1799" s="24" t="str">
        <f t="shared" si="524"/>
        <v/>
      </c>
    </row>
    <row r="1800" spans="1:66">
      <c r="A1800" s="20"/>
      <c r="B1800" s="20"/>
      <c r="C1800" s="20"/>
      <c r="D1800" s="20"/>
      <c r="E1800" s="20"/>
      <c r="F1800" s="20"/>
      <c r="G1800" s="20"/>
      <c r="H1800" s="20"/>
      <c r="I1800" s="20"/>
      <c r="J1800" s="20"/>
      <c r="K1800" s="20"/>
      <c r="L1800" s="20"/>
      <c r="M1800" s="20"/>
      <c r="N1800" s="20"/>
      <c r="O1800" s="20"/>
      <c r="P1800" s="20"/>
      <c r="Q1800" s="20"/>
      <c r="R1800" s="20"/>
      <c r="S1800" s="20"/>
      <c r="T1800" s="20"/>
      <c r="U1800" s="20"/>
      <c r="V1800" s="20"/>
      <c r="W1800" s="20"/>
      <c r="X1800" s="20"/>
      <c r="Y1800" s="20"/>
      <c r="Z1800" s="20"/>
      <c r="AA1800" s="20"/>
      <c r="AB1800" s="20"/>
      <c r="AC1800" s="20"/>
      <c r="AD1800" s="20"/>
      <c r="AE1800" s="27"/>
      <c r="AF1800" t="str">
        <f>IF(AK1800="","",IF(AK1800&gt;0,COUNT($AG$2:AG1800),""))</f>
        <v/>
      </c>
      <c r="AG1800" s="24">
        <f t="shared" si="507"/>
        <v>5</v>
      </c>
      <c r="AH1800" s="24">
        <f>IF(AND($AJ$1=5),'Data Entry'!C1805,"")</f>
        <v>0</v>
      </c>
      <c r="AI1800" s="24">
        <f>IF(AND($AJ$1=5),'Data Entry'!D1805,"")</f>
        <v>0</v>
      </c>
      <c r="AJ1800" s="24" t="str">
        <f t="shared" si="508"/>
        <v/>
      </c>
      <c r="AK1800" s="24">
        <f>IF(AND($AJ$1=5),'Data Entry'!F1805,"")</f>
        <v>0</v>
      </c>
      <c r="AL1800" s="24" t="str">
        <f t="shared" si="509"/>
        <v/>
      </c>
      <c r="AM1800" s="24">
        <f>IF(AND($AJ$1=5),'Data Entry'!G1805,"")</f>
        <v>0</v>
      </c>
      <c r="AN1800" s="24" t="str">
        <f t="shared" si="510"/>
        <v/>
      </c>
      <c r="AO1800" s="24" t="str">
        <f t="shared" si="511"/>
        <v/>
      </c>
      <c r="AP1800" s="24">
        <f>IF(AND($AJ$1=5),'Data Entry'!E1805,"")</f>
        <v>0</v>
      </c>
      <c r="AQ1800" s="24">
        <f>IF(AND($AJ$1=5),'Data Entry'!H1805,"")</f>
        <v>0</v>
      </c>
      <c r="AR1800" s="24">
        <f>IF(AND($AJ$1=5),'Data Entry'!I1805,"")</f>
        <v>0</v>
      </c>
      <c r="AS1800" s="24" t="str">
        <f t="shared" si="512"/>
        <v/>
      </c>
      <c r="AT1800" s="24" t="str">
        <f t="shared" si="513"/>
        <v/>
      </c>
      <c r="AU1800" s="24" t="str">
        <f t="shared" si="514"/>
        <v/>
      </c>
      <c r="AV1800" s="24" t="str">
        <f t="shared" si="515"/>
        <v/>
      </c>
      <c r="AX1800" t="str">
        <f>IF(BC1800="","",IF(BC1800&gt;0,COUNT($AY$2:AY1800),""))</f>
        <v/>
      </c>
      <c r="AY1800" s="24" t="str">
        <f t="shared" si="516"/>
        <v/>
      </c>
      <c r="AZ1800" s="24" t="str">
        <f>IF(AND($BB$1=5,$BC$1=AH1800),'Data Entry'!C1805,"")</f>
        <v/>
      </c>
      <c r="BA1800" s="24" t="str">
        <f>IF(AND($BB$1=5,AG1800=5,$BC$1=AH1800),'Data Entry'!D1805,"")</f>
        <v/>
      </c>
      <c r="BB1800" s="24" t="str">
        <f t="shared" si="517"/>
        <v/>
      </c>
      <c r="BC1800" s="24" t="str">
        <f>IF(AND($BB$1=5,AG1800=5,$BC$1=AH1800),'Data Entry'!F1805,"")</f>
        <v/>
      </c>
      <c r="BD1800" s="24" t="str">
        <f t="shared" si="518"/>
        <v/>
      </c>
      <c r="BE1800" s="24" t="str">
        <f>IF(AND($BB$1=5,AG1800=5,$BC$1=AH1800),'Data Entry'!G1805,"")</f>
        <v/>
      </c>
      <c r="BF1800" s="24" t="str">
        <f t="shared" si="519"/>
        <v/>
      </c>
      <c r="BG1800" s="24" t="str">
        <f t="shared" si="520"/>
        <v/>
      </c>
      <c r="BH1800" s="24" t="str">
        <f>IF(AND($BB$1=5,AG1800=5,$BC$1=AH1800),'Data Entry'!E1805,"")</f>
        <v/>
      </c>
      <c r="BI1800" s="24" t="str">
        <f>IF(AND($BB$1=5,AG1800=5,$BC$1=AH1800),'Data Entry'!H1805,"")</f>
        <v/>
      </c>
      <c r="BJ1800" s="24" t="str">
        <f>IF(AND($BB$1=5,AG1800=5,$BC$1=AH1800),'Data Entry'!I1805,"")</f>
        <v/>
      </c>
      <c r="BK1800" s="24" t="str">
        <f t="shared" si="521"/>
        <v/>
      </c>
      <c r="BL1800" s="24" t="str">
        <f t="shared" si="522"/>
        <v/>
      </c>
      <c r="BM1800" s="24" t="str">
        <f t="shared" si="523"/>
        <v/>
      </c>
      <c r="BN1800" s="24" t="str">
        <f t="shared" si="524"/>
        <v/>
      </c>
    </row>
    <row r="1801" spans="1:66">
      <c r="A1801" s="20"/>
      <c r="B1801" s="20"/>
      <c r="C1801" s="20"/>
      <c r="D1801" s="20"/>
      <c r="E1801" s="20"/>
      <c r="F1801" s="20"/>
      <c r="G1801" s="20"/>
      <c r="H1801" s="20"/>
      <c r="I1801" s="20"/>
      <c r="J1801" s="20"/>
      <c r="K1801" s="20"/>
      <c r="L1801" s="20"/>
      <c r="M1801" s="20"/>
      <c r="N1801" s="20"/>
      <c r="O1801" s="20"/>
      <c r="P1801" s="20"/>
      <c r="Q1801" s="20"/>
      <c r="R1801" s="20"/>
      <c r="S1801" s="20"/>
      <c r="T1801" s="20"/>
      <c r="U1801" s="20"/>
      <c r="V1801" s="20"/>
      <c r="W1801" s="20"/>
      <c r="X1801" s="20"/>
      <c r="Y1801" s="20"/>
      <c r="Z1801" s="20"/>
      <c r="AA1801" s="20"/>
      <c r="AB1801" s="20"/>
      <c r="AC1801" s="20"/>
      <c r="AD1801" s="20"/>
      <c r="AE1801" s="27"/>
      <c r="AF1801" t="str">
        <f>IF(AK1801="","",IF(AK1801&gt;0,COUNT($AG$2:AG1801),""))</f>
        <v/>
      </c>
      <c r="AG1801" s="24">
        <f t="shared" si="507"/>
        <v>5</v>
      </c>
      <c r="AH1801" s="24">
        <f>IF(AND($AJ$1=5),'Data Entry'!C1806,"")</f>
        <v>0</v>
      </c>
      <c r="AI1801" s="24">
        <f>IF(AND($AJ$1=5),'Data Entry'!D1806,"")</f>
        <v>0</v>
      </c>
      <c r="AJ1801" s="24" t="str">
        <f t="shared" si="508"/>
        <v/>
      </c>
      <c r="AK1801" s="24">
        <f>IF(AND($AJ$1=5),'Data Entry'!F1806,"")</f>
        <v>0</v>
      </c>
      <c r="AL1801" s="24" t="str">
        <f t="shared" si="509"/>
        <v/>
      </c>
      <c r="AM1801" s="24">
        <f>IF(AND($AJ$1=5),'Data Entry'!G1806,"")</f>
        <v>0</v>
      </c>
      <c r="AN1801" s="24" t="str">
        <f t="shared" si="510"/>
        <v/>
      </c>
      <c r="AO1801" s="24" t="str">
        <f t="shared" si="511"/>
        <v/>
      </c>
      <c r="AP1801" s="24">
        <f>IF(AND($AJ$1=5),'Data Entry'!E1806,"")</f>
        <v>0</v>
      </c>
      <c r="AQ1801" s="24">
        <f>IF(AND($AJ$1=5),'Data Entry'!H1806,"")</f>
        <v>0</v>
      </c>
      <c r="AR1801" s="24">
        <f>IF(AND($AJ$1=5),'Data Entry'!I1806,"")</f>
        <v>0</v>
      </c>
      <c r="AS1801" s="24" t="str">
        <f t="shared" si="512"/>
        <v/>
      </c>
      <c r="AT1801" s="24" t="str">
        <f t="shared" si="513"/>
        <v/>
      </c>
      <c r="AU1801" s="24" t="str">
        <f t="shared" si="514"/>
        <v/>
      </c>
      <c r="AV1801" s="24" t="str">
        <f t="shared" si="515"/>
        <v/>
      </c>
      <c r="AX1801" t="str">
        <f>IF(BC1801="","",IF(BC1801&gt;0,COUNT($AY$2:AY1801),""))</f>
        <v/>
      </c>
      <c r="AY1801" s="24" t="str">
        <f t="shared" si="516"/>
        <v/>
      </c>
      <c r="AZ1801" s="24" t="str">
        <f>IF(AND($BB$1=5,$BC$1=AH1801),'Data Entry'!C1806,"")</f>
        <v/>
      </c>
      <c r="BA1801" s="24" t="str">
        <f>IF(AND($BB$1=5,AG1801=5,$BC$1=AH1801),'Data Entry'!D1806,"")</f>
        <v/>
      </c>
      <c r="BB1801" s="24" t="str">
        <f t="shared" si="517"/>
        <v/>
      </c>
      <c r="BC1801" s="24" t="str">
        <f>IF(AND($BB$1=5,AG1801=5,$BC$1=AH1801),'Data Entry'!F1806,"")</f>
        <v/>
      </c>
      <c r="BD1801" s="24" t="str">
        <f t="shared" si="518"/>
        <v/>
      </c>
      <c r="BE1801" s="24" t="str">
        <f>IF(AND($BB$1=5,AG1801=5,$BC$1=AH1801),'Data Entry'!G1806,"")</f>
        <v/>
      </c>
      <c r="BF1801" s="24" t="str">
        <f t="shared" si="519"/>
        <v/>
      </c>
      <c r="BG1801" s="24" t="str">
        <f t="shared" si="520"/>
        <v/>
      </c>
      <c r="BH1801" s="24" t="str">
        <f>IF(AND($BB$1=5,AG1801=5,$BC$1=AH1801),'Data Entry'!E1806,"")</f>
        <v/>
      </c>
      <c r="BI1801" s="24" t="str">
        <f>IF(AND($BB$1=5,AG1801=5,$BC$1=AH1801),'Data Entry'!H1806,"")</f>
        <v/>
      </c>
      <c r="BJ1801" s="24" t="str">
        <f>IF(AND($BB$1=5,AG1801=5,$BC$1=AH1801),'Data Entry'!I1806,"")</f>
        <v/>
      </c>
      <c r="BK1801" s="24" t="str">
        <f t="shared" si="521"/>
        <v/>
      </c>
      <c r="BL1801" s="24" t="str">
        <f t="shared" si="522"/>
        <v/>
      </c>
      <c r="BM1801" s="24" t="str">
        <f t="shared" si="523"/>
        <v/>
      </c>
      <c r="BN1801" s="24" t="str">
        <f t="shared" si="524"/>
        <v/>
      </c>
    </row>
    <row r="1802" spans="1:66">
      <c r="A1802" s="20"/>
      <c r="B1802" s="20"/>
      <c r="C1802" s="20"/>
      <c r="D1802" s="20"/>
      <c r="E1802" s="20"/>
      <c r="F1802" s="20"/>
      <c r="G1802" s="20"/>
      <c r="H1802" s="20"/>
      <c r="I1802" s="20"/>
      <c r="J1802" s="20"/>
      <c r="K1802" s="20"/>
      <c r="L1802" s="20"/>
      <c r="M1802" s="20"/>
      <c r="N1802" s="20"/>
      <c r="O1802" s="20"/>
      <c r="P1802" s="20"/>
      <c r="Q1802" s="20"/>
      <c r="R1802" s="20"/>
      <c r="S1802" s="20"/>
      <c r="T1802" s="20"/>
      <c r="U1802" s="20"/>
      <c r="V1802" s="20"/>
      <c r="W1802" s="20"/>
      <c r="X1802" s="20"/>
      <c r="Y1802" s="20"/>
      <c r="Z1802" s="20"/>
      <c r="AA1802" s="20"/>
      <c r="AB1802" s="20"/>
      <c r="AC1802" s="20"/>
      <c r="AD1802" s="20"/>
      <c r="AE1802" s="27"/>
      <c r="AF1802" t="str">
        <f>IF(AK1802="","",IF(AK1802&gt;0,COUNT($AG$2:AG1802),""))</f>
        <v/>
      </c>
      <c r="AG1802" s="24">
        <f t="shared" si="507"/>
        <v>5</v>
      </c>
      <c r="AH1802" s="24">
        <f>IF(AND($AJ$1=5),'Data Entry'!C1807,"")</f>
        <v>0</v>
      </c>
      <c r="AI1802" s="24">
        <f>IF(AND($AJ$1=5),'Data Entry'!D1807,"")</f>
        <v>0</v>
      </c>
      <c r="AJ1802" s="24" t="str">
        <f t="shared" si="508"/>
        <v/>
      </c>
      <c r="AK1802" s="24">
        <f>IF(AND($AJ$1=5),'Data Entry'!F1807,"")</f>
        <v>0</v>
      </c>
      <c r="AL1802" s="24" t="str">
        <f t="shared" si="509"/>
        <v/>
      </c>
      <c r="AM1802" s="24">
        <f>IF(AND($AJ$1=5),'Data Entry'!G1807,"")</f>
        <v>0</v>
      </c>
      <c r="AN1802" s="24" t="str">
        <f t="shared" si="510"/>
        <v/>
      </c>
      <c r="AO1802" s="24" t="str">
        <f t="shared" si="511"/>
        <v/>
      </c>
      <c r="AP1802" s="24">
        <f>IF(AND($AJ$1=5),'Data Entry'!E1807,"")</f>
        <v>0</v>
      </c>
      <c r="AQ1802" s="24">
        <f>IF(AND($AJ$1=5),'Data Entry'!H1807,"")</f>
        <v>0</v>
      </c>
      <c r="AR1802" s="24">
        <f>IF(AND($AJ$1=5),'Data Entry'!I1807,"")</f>
        <v>0</v>
      </c>
      <c r="AS1802" s="24" t="str">
        <f t="shared" si="512"/>
        <v/>
      </c>
      <c r="AT1802" s="24" t="str">
        <f t="shared" si="513"/>
        <v/>
      </c>
      <c r="AU1802" s="24" t="str">
        <f t="shared" si="514"/>
        <v/>
      </c>
      <c r="AV1802" s="24" t="str">
        <f t="shared" si="515"/>
        <v/>
      </c>
      <c r="AX1802" t="str">
        <f>IF(BC1802="","",IF(BC1802&gt;0,COUNT($AY$2:AY1802),""))</f>
        <v/>
      </c>
      <c r="AY1802" s="24" t="str">
        <f t="shared" si="516"/>
        <v/>
      </c>
      <c r="AZ1802" s="24" t="str">
        <f>IF(AND($BB$1=5,$BC$1=AH1802),'Data Entry'!C1807,"")</f>
        <v/>
      </c>
      <c r="BA1802" s="24" t="str">
        <f>IF(AND($BB$1=5,AG1802=5,$BC$1=AH1802),'Data Entry'!D1807,"")</f>
        <v/>
      </c>
      <c r="BB1802" s="24" t="str">
        <f t="shared" si="517"/>
        <v/>
      </c>
      <c r="BC1802" s="24" t="str">
        <f>IF(AND($BB$1=5,AG1802=5,$BC$1=AH1802),'Data Entry'!F1807,"")</f>
        <v/>
      </c>
      <c r="BD1802" s="24" t="str">
        <f t="shared" si="518"/>
        <v/>
      </c>
      <c r="BE1802" s="24" t="str">
        <f>IF(AND($BB$1=5,AG1802=5,$BC$1=AH1802),'Data Entry'!G1807,"")</f>
        <v/>
      </c>
      <c r="BF1802" s="24" t="str">
        <f t="shared" si="519"/>
        <v/>
      </c>
      <c r="BG1802" s="24" t="str">
        <f t="shared" si="520"/>
        <v/>
      </c>
      <c r="BH1802" s="24" t="str">
        <f>IF(AND($BB$1=5,AG1802=5,$BC$1=AH1802),'Data Entry'!E1807,"")</f>
        <v/>
      </c>
      <c r="BI1802" s="24" t="str">
        <f>IF(AND($BB$1=5,AG1802=5,$BC$1=AH1802),'Data Entry'!H1807,"")</f>
        <v/>
      </c>
      <c r="BJ1802" s="24" t="str">
        <f>IF(AND($BB$1=5,AG1802=5,$BC$1=AH1802),'Data Entry'!I1807,"")</f>
        <v/>
      </c>
      <c r="BK1802" s="24" t="str">
        <f t="shared" si="521"/>
        <v/>
      </c>
      <c r="BL1802" s="24" t="str">
        <f t="shared" si="522"/>
        <v/>
      </c>
      <c r="BM1802" s="24" t="str">
        <f t="shared" si="523"/>
        <v/>
      </c>
      <c r="BN1802" s="24" t="str">
        <f t="shared" si="524"/>
        <v/>
      </c>
    </row>
    <row r="1803" spans="1:66">
      <c r="A1803" s="20"/>
      <c r="B1803" s="20"/>
      <c r="C1803" s="20"/>
      <c r="D1803" s="20"/>
      <c r="E1803" s="20"/>
      <c r="F1803" s="20"/>
      <c r="G1803" s="20"/>
      <c r="H1803" s="20"/>
      <c r="I1803" s="20"/>
      <c r="J1803" s="20"/>
      <c r="K1803" s="20"/>
      <c r="L1803" s="20"/>
      <c r="M1803" s="20"/>
      <c r="N1803" s="20"/>
      <c r="O1803" s="20"/>
      <c r="P1803" s="20"/>
      <c r="Q1803" s="20"/>
      <c r="R1803" s="20"/>
      <c r="S1803" s="20"/>
      <c r="T1803" s="20"/>
      <c r="U1803" s="20"/>
      <c r="V1803" s="20"/>
      <c r="W1803" s="20"/>
      <c r="X1803" s="20"/>
      <c r="Y1803" s="20"/>
      <c r="Z1803" s="20"/>
      <c r="AA1803" s="20"/>
      <c r="AB1803" s="20"/>
      <c r="AC1803" s="20"/>
      <c r="AD1803" s="20"/>
      <c r="AE1803" s="27"/>
      <c r="AF1803" t="str">
        <f>IF(AK1803="","",IF(AK1803&gt;0,COUNT($AG$2:AG1803),""))</f>
        <v/>
      </c>
      <c r="AG1803" s="24">
        <f t="shared" si="507"/>
        <v>5</v>
      </c>
      <c r="AH1803" s="24">
        <f>IF(AND($AJ$1=5),'Data Entry'!C1808,"")</f>
        <v>0</v>
      </c>
      <c r="AI1803" s="24">
        <f>IF(AND($AJ$1=5),'Data Entry'!D1808,"")</f>
        <v>0</v>
      </c>
      <c r="AJ1803" s="24" t="str">
        <f t="shared" si="508"/>
        <v/>
      </c>
      <c r="AK1803" s="24">
        <f>IF(AND($AJ$1=5),'Data Entry'!F1808,"")</f>
        <v>0</v>
      </c>
      <c r="AL1803" s="24" t="str">
        <f t="shared" si="509"/>
        <v/>
      </c>
      <c r="AM1803" s="24">
        <f>IF(AND($AJ$1=5),'Data Entry'!G1808,"")</f>
        <v>0</v>
      </c>
      <c r="AN1803" s="24" t="str">
        <f t="shared" si="510"/>
        <v/>
      </c>
      <c r="AO1803" s="24" t="str">
        <f t="shared" si="511"/>
        <v/>
      </c>
      <c r="AP1803" s="24">
        <f>IF(AND($AJ$1=5),'Data Entry'!E1808,"")</f>
        <v>0</v>
      </c>
      <c r="AQ1803" s="24">
        <f>IF(AND($AJ$1=5),'Data Entry'!H1808,"")</f>
        <v>0</v>
      </c>
      <c r="AR1803" s="24">
        <f>IF(AND($AJ$1=5),'Data Entry'!I1808,"")</f>
        <v>0</v>
      </c>
      <c r="AS1803" s="24" t="str">
        <f t="shared" si="512"/>
        <v/>
      </c>
      <c r="AT1803" s="24" t="str">
        <f t="shared" si="513"/>
        <v/>
      </c>
      <c r="AU1803" s="24" t="str">
        <f t="shared" si="514"/>
        <v/>
      </c>
      <c r="AV1803" s="24" t="str">
        <f t="shared" si="515"/>
        <v/>
      </c>
      <c r="AX1803" t="str">
        <f>IF(BC1803="","",IF(BC1803&gt;0,COUNT($AY$2:AY1803),""))</f>
        <v/>
      </c>
      <c r="AY1803" s="24" t="str">
        <f t="shared" si="516"/>
        <v/>
      </c>
      <c r="AZ1803" s="24" t="str">
        <f>IF(AND($BB$1=5,$BC$1=AH1803),'Data Entry'!C1808,"")</f>
        <v/>
      </c>
      <c r="BA1803" s="24" t="str">
        <f>IF(AND($BB$1=5,AG1803=5,$BC$1=AH1803),'Data Entry'!D1808,"")</f>
        <v/>
      </c>
      <c r="BB1803" s="24" t="str">
        <f t="shared" si="517"/>
        <v/>
      </c>
      <c r="BC1803" s="24" t="str">
        <f>IF(AND($BB$1=5,AG1803=5,$BC$1=AH1803),'Data Entry'!F1808,"")</f>
        <v/>
      </c>
      <c r="BD1803" s="24" t="str">
        <f t="shared" si="518"/>
        <v/>
      </c>
      <c r="BE1803" s="24" t="str">
        <f>IF(AND($BB$1=5,AG1803=5,$BC$1=AH1803),'Data Entry'!G1808,"")</f>
        <v/>
      </c>
      <c r="BF1803" s="24" t="str">
        <f t="shared" si="519"/>
        <v/>
      </c>
      <c r="BG1803" s="24" t="str">
        <f t="shared" si="520"/>
        <v/>
      </c>
      <c r="BH1803" s="24" t="str">
        <f>IF(AND($BB$1=5,AG1803=5,$BC$1=AH1803),'Data Entry'!E1808,"")</f>
        <v/>
      </c>
      <c r="BI1803" s="24" t="str">
        <f>IF(AND($BB$1=5,AG1803=5,$BC$1=AH1803),'Data Entry'!H1808,"")</f>
        <v/>
      </c>
      <c r="BJ1803" s="24" t="str">
        <f>IF(AND($BB$1=5,AG1803=5,$BC$1=AH1803),'Data Entry'!I1808,"")</f>
        <v/>
      </c>
      <c r="BK1803" s="24" t="str">
        <f t="shared" si="521"/>
        <v/>
      </c>
      <c r="BL1803" s="24" t="str">
        <f t="shared" si="522"/>
        <v/>
      </c>
      <c r="BM1803" s="24" t="str">
        <f t="shared" si="523"/>
        <v/>
      </c>
      <c r="BN1803" s="24" t="str">
        <f t="shared" si="524"/>
        <v/>
      </c>
    </row>
    <row r="1804" spans="1:66">
      <c r="A1804" s="20"/>
      <c r="B1804" s="20"/>
      <c r="C1804" s="20"/>
      <c r="D1804" s="20"/>
      <c r="E1804" s="20"/>
      <c r="F1804" s="20"/>
      <c r="G1804" s="20"/>
      <c r="H1804" s="20"/>
      <c r="I1804" s="20"/>
      <c r="J1804" s="20"/>
      <c r="K1804" s="20"/>
      <c r="L1804" s="20"/>
      <c r="M1804" s="20"/>
      <c r="N1804" s="20"/>
      <c r="O1804" s="20"/>
      <c r="P1804" s="20"/>
      <c r="Q1804" s="20"/>
      <c r="R1804" s="20"/>
      <c r="S1804" s="20"/>
      <c r="T1804" s="20"/>
      <c r="U1804" s="20"/>
      <c r="V1804" s="20"/>
      <c r="W1804" s="20"/>
      <c r="X1804" s="20"/>
      <c r="Y1804" s="20"/>
      <c r="Z1804" s="20"/>
      <c r="AA1804" s="20"/>
      <c r="AB1804" s="20"/>
      <c r="AC1804" s="20"/>
      <c r="AD1804" s="20"/>
      <c r="AE1804" s="27"/>
      <c r="AF1804" t="str">
        <f>IF(AK1804="","",IF(AK1804&gt;0,COUNT($AG$2:AG1804),""))</f>
        <v/>
      </c>
      <c r="AG1804" s="24">
        <f t="shared" si="507"/>
        <v>5</v>
      </c>
      <c r="AH1804" s="24">
        <f>IF(AND($AJ$1=5),'Data Entry'!C1809,"")</f>
        <v>0</v>
      </c>
      <c r="AI1804" s="24">
        <f>IF(AND($AJ$1=5),'Data Entry'!D1809,"")</f>
        <v>0</v>
      </c>
      <c r="AJ1804" s="24" t="str">
        <f t="shared" si="508"/>
        <v/>
      </c>
      <c r="AK1804" s="24">
        <f>IF(AND($AJ$1=5),'Data Entry'!F1809,"")</f>
        <v>0</v>
      </c>
      <c r="AL1804" s="24" t="str">
        <f t="shared" si="509"/>
        <v/>
      </c>
      <c r="AM1804" s="24">
        <f>IF(AND($AJ$1=5),'Data Entry'!G1809,"")</f>
        <v>0</v>
      </c>
      <c r="AN1804" s="24" t="str">
        <f t="shared" si="510"/>
        <v/>
      </c>
      <c r="AO1804" s="24" t="str">
        <f t="shared" si="511"/>
        <v/>
      </c>
      <c r="AP1804" s="24">
        <f>IF(AND($AJ$1=5),'Data Entry'!E1809,"")</f>
        <v>0</v>
      </c>
      <c r="AQ1804" s="24">
        <f>IF(AND($AJ$1=5),'Data Entry'!H1809,"")</f>
        <v>0</v>
      </c>
      <c r="AR1804" s="24">
        <f>IF(AND($AJ$1=5),'Data Entry'!I1809,"")</f>
        <v>0</v>
      </c>
      <c r="AS1804" s="24" t="str">
        <f t="shared" si="512"/>
        <v/>
      </c>
      <c r="AT1804" s="24" t="str">
        <f t="shared" si="513"/>
        <v/>
      </c>
      <c r="AU1804" s="24" t="str">
        <f t="shared" si="514"/>
        <v/>
      </c>
      <c r="AV1804" s="24" t="str">
        <f t="shared" si="515"/>
        <v/>
      </c>
      <c r="AX1804" t="str">
        <f>IF(BC1804="","",IF(BC1804&gt;0,COUNT($AY$2:AY1804),""))</f>
        <v/>
      </c>
      <c r="AY1804" s="24" t="str">
        <f t="shared" si="516"/>
        <v/>
      </c>
      <c r="AZ1804" s="24" t="str">
        <f>IF(AND($BB$1=5,$BC$1=AH1804),'Data Entry'!C1809,"")</f>
        <v/>
      </c>
      <c r="BA1804" s="24" t="str">
        <f>IF(AND($BB$1=5,AG1804=5,$BC$1=AH1804),'Data Entry'!D1809,"")</f>
        <v/>
      </c>
      <c r="BB1804" s="24" t="str">
        <f t="shared" si="517"/>
        <v/>
      </c>
      <c r="BC1804" s="24" t="str">
        <f>IF(AND($BB$1=5,AG1804=5,$BC$1=AH1804),'Data Entry'!F1809,"")</f>
        <v/>
      </c>
      <c r="BD1804" s="24" t="str">
        <f t="shared" si="518"/>
        <v/>
      </c>
      <c r="BE1804" s="24" t="str">
        <f>IF(AND($BB$1=5,AG1804=5,$BC$1=AH1804),'Data Entry'!G1809,"")</f>
        <v/>
      </c>
      <c r="BF1804" s="24" t="str">
        <f t="shared" si="519"/>
        <v/>
      </c>
      <c r="BG1804" s="24" t="str">
        <f t="shared" si="520"/>
        <v/>
      </c>
      <c r="BH1804" s="24" t="str">
        <f>IF(AND($BB$1=5,AG1804=5,$BC$1=AH1804),'Data Entry'!E1809,"")</f>
        <v/>
      </c>
      <c r="BI1804" s="24" t="str">
        <f>IF(AND($BB$1=5,AG1804=5,$BC$1=AH1804),'Data Entry'!H1809,"")</f>
        <v/>
      </c>
      <c r="BJ1804" s="24" t="str">
        <f>IF(AND($BB$1=5,AG1804=5,$BC$1=AH1804),'Data Entry'!I1809,"")</f>
        <v/>
      </c>
      <c r="BK1804" s="24" t="str">
        <f t="shared" si="521"/>
        <v/>
      </c>
      <c r="BL1804" s="24" t="str">
        <f t="shared" si="522"/>
        <v/>
      </c>
      <c r="BM1804" s="24" t="str">
        <f t="shared" si="523"/>
        <v/>
      </c>
      <c r="BN1804" s="24" t="str">
        <f t="shared" si="524"/>
        <v/>
      </c>
    </row>
    <row r="1805" spans="1:66">
      <c r="A1805" s="20"/>
      <c r="B1805" s="20"/>
      <c r="C1805" s="20"/>
      <c r="D1805" s="20"/>
      <c r="E1805" s="20"/>
      <c r="F1805" s="20"/>
      <c r="G1805" s="20"/>
      <c r="H1805" s="20"/>
      <c r="I1805" s="20"/>
      <c r="J1805" s="20"/>
      <c r="K1805" s="20"/>
      <c r="L1805" s="20"/>
      <c r="M1805" s="20"/>
      <c r="N1805" s="20"/>
      <c r="O1805" s="20"/>
      <c r="P1805" s="20"/>
      <c r="Q1805" s="20"/>
      <c r="R1805" s="20"/>
      <c r="S1805" s="20"/>
      <c r="T1805" s="20"/>
      <c r="U1805" s="20"/>
      <c r="V1805" s="20"/>
      <c r="W1805" s="20"/>
      <c r="X1805" s="20"/>
      <c r="Y1805" s="20"/>
      <c r="Z1805" s="20"/>
      <c r="AA1805" s="20"/>
      <c r="AB1805" s="20"/>
      <c r="AC1805" s="20"/>
      <c r="AD1805" s="20"/>
      <c r="AE1805" s="27"/>
      <c r="AF1805" t="str">
        <f>IF(AK1805="","",IF(AK1805&gt;0,COUNT($AG$2:AG1805),""))</f>
        <v/>
      </c>
      <c r="AG1805" s="24">
        <f t="shared" si="507"/>
        <v>5</v>
      </c>
      <c r="AH1805" s="24">
        <f>IF(AND($AJ$1=5),'Data Entry'!C1810,"")</f>
        <v>0</v>
      </c>
      <c r="AI1805" s="24">
        <f>IF(AND($AJ$1=5),'Data Entry'!D1810,"")</f>
        <v>0</v>
      </c>
      <c r="AJ1805" s="24" t="str">
        <f t="shared" si="508"/>
        <v/>
      </c>
      <c r="AK1805" s="24">
        <f>IF(AND($AJ$1=5),'Data Entry'!F1810,"")</f>
        <v>0</v>
      </c>
      <c r="AL1805" s="24" t="str">
        <f t="shared" si="509"/>
        <v/>
      </c>
      <c r="AM1805" s="24">
        <f>IF(AND($AJ$1=5),'Data Entry'!G1810,"")</f>
        <v>0</v>
      </c>
      <c r="AN1805" s="24" t="str">
        <f t="shared" si="510"/>
        <v/>
      </c>
      <c r="AO1805" s="24" t="str">
        <f t="shared" si="511"/>
        <v/>
      </c>
      <c r="AP1805" s="24">
        <f>IF(AND($AJ$1=5),'Data Entry'!E1810,"")</f>
        <v>0</v>
      </c>
      <c r="AQ1805" s="24">
        <f>IF(AND($AJ$1=5),'Data Entry'!H1810,"")</f>
        <v>0</v>
      </c>
      <c r="AR1805" s="24">
        <f>IF(AND($AJ$1=5),'Data Entry'!I1810,"")</f>
        <v>0</v>
      </c>
      <c r="AS1805" s="24" t="str">
        <f t="shared" si="512"/>
        <v/>
      </c>
      <c r="AT1805" s="24" t="str">
        <f t="shared" si="513"/>
        <v/>
      </c>
      <c r="AU1805" s="24" t="str">
        <f t="shared" si="514"/>
        <v/>
      </c>
      <c r="AV1805" s="24" t="str">
        <f t="shared" si="515"/>
        <v/>
      </c>
      <c r="AX1805" t="str">
        <f>IF(BC1805="","",IF(BC1805&gt;0,COUNT($AY$2:AY1805),""))</f>
        <v/>
      </c>
      <c r="AY1805" s="24" t="str">
        <f t="shared" si="516"/>
        <v/>
      </c>
      <c r="AZ1805" s="24" t="str">
        <f>IF(AND($BB$1=5,$BC$1=AH1805),'Data Entry'!C1810,"")</f>
        <v/>
      </c>
      <c r="BA1805" s="24" t="str">
        <f>IF(AND($BB$1=5,AG1805=5,$BC$1=AH1805),'Data Entry'!D1810,"")</f>
        <v/>
      </c>
      <c r="BB1805" s="24" t="str">
        <f t="shared" si="517"/>
        <v/>
      </c>
      <c r="BC1805" s="24" t="str">
        <f>IF(AND($BB$1=5,AG1805=5,$BC$1=AH1805),'Data Entry'!F1810,"")</f>
        <v/>
      </c>
      <c r="BD1805" s="24" t="str">
        <f t="shared" si="518"/>
        <v/>
      </c>
      <c r="BE1805" s="24" t="str">
        <f>IF(AND($BB$1=5,AG1805=5,$BC$1=AH1805),'Data Entry'!G1810,"")</f>
        <v/>
      </c>
      <c r="BF1805" s="24" t="str">
        <f t="shared" si="519"/>
        <v/>
      </c>
      <c r="BG1805" s="24" t="str">
        <f t="shared" si="520"/>
        <v/>
      </c>
      <c r="BH1805" s="24" t="str">
        <f>IF(AND($BB$1=5,AG1805=5,$BC$1=AH1805),'Data Entry'!E1810,"")</f>
        <v/>
      </c>
      <c r="BI1805" s="24" t="str">
        <f>IF(AND($BB$1=5,AG1805=5,$BC$1=AH1805),'Data Entry'!H1810,"")</f>
        <v/>
      </c>
      <c r="BJ1805" s="24" t="str">
        <f>IF(AND($BB$1=5,AG1805=5,$BC$1=AH1805),'Data Entry'!I1810,"")</f>
        <v/>
      </c>
      <c r="BK1805" s="24" t="str">
        <f t="shared" si="521"/>
        <v/>
      </c>
      <c r="BL1805" s="24" t="str">
        <f t="shared" si="522"/>
        <v/>
      </c>
      <c r="BM1805" s="24" t="str">
        <f t="shared" si="523"/>
        <v/>
      </c>
      <c r="BN1805" s="24" t="str">
        <f t="shared" si="524"/>
        <v/>
      </c>
    </row>
    <row r="1806" spans="1:66">
      <c r="A1806" s="20"/>
      <c r="B1806" s="20"/>
      <c r="C1806" s="20"/>
      <c r="D1806" s="20"/>
      <c r="E1806" s="20"/>
      <c r="F1806" s="20"/>
      <c r="G1806" s="20"/>
      <c r="H1806" s="20"/>
      <c r="I1806" s="20"/>
      <c r="J1806" s="20"/>
      <c r="K1806" s="20"/>
      <c r="L1806" s="20"/>
      <c r="M1806" s="20"/>
      <c r="N1806" s="20"/>
      <c r="O1806" s="20"/>
      <c r="P1806" s="20"/>
      <c r="Q1806" s="20"/>
      <c r="R1806" s="20"/>
      <c r="S1806" s="20"/>
      <c r="T1806" s="20"/>
      <c r="U1806" s="20"/>
      <c r="V1806" s="20"/>
      <c r="W1806" s="20"/>
      <c r="X1806" s="20"/>
      <c r="Y1806" s="20"/>
      <c r="Z1806" s="20"/>
      <c r="AA1806" s="20"/>
      <c r="AB1806" s="20"/>
      <c r="AC1806" s="20"/>
      <c r="AD1806" s="20"/>
      <c r="AE1806" s="27"/>
      <c r="AF1806" t="str">
        <f>IF(AK1806="","",IF(AK1806&gt;0,COUNT($AG$2:AG1806),""))</f>
        <v/>
      </c>
      <c r="AG1806" s="24">
        <f t="shared" si="507"/>
        <v>5</v>
      </c>
      <c r="AH1806" s="24">
        <f>IF(AND($AJ$1=5),'Data Entry'!C1811,"")</f>
        <v>0</v>
      </c>
      <c r="AI1806" s="24">
        <f>IF(AND($AJ$1=5),'Data Entry'!D1811,"")</f>
        <v>0</v>
      </c>
      <c r="AJ1806" s="24" t="str">
        <f t="shared" si="508"/>
        <v/>
      </c>
      <c r="AK1806" s="24">
        <f>IF(AND($AJ$1=5),'Data Entry'!F1811,"")</f>
        <v>0</v>
      </c>
      <c r="AL1806" s="24" t="str">
        <f t="shared" si="509"/>
        <v/>
      </c>
      <c r="AM1806" s="24">
        <f>IF(AND($AJ$1=5),'Data Entry'!G1811,"")</f>
        <v>0</v>
      </c>
      <c r="AN1806" s="24" t="str">
        <f t="shared" si="510"/>
        <v/>
      </c>
      <c r="AO1806" s="24" t="str">
        <f t="shared" si="511"/>
        <v/>
      </c>
      <c r="AP1806" s="24">
        <f>IF(AND($AJ$1=5),'Data Entry'!E1811,"")</f>
        <v>0</v>
      </c>
      <c r="AQ1806" s="24">
        <f>IF(AND($AJ$1=5),'Data Entry'!H1811,"")</f>
        <v>0</v>
      </c>
      <c r="AR1806" s="24">
        <f>IF(AND($AJ$1=5),'Data Entry'!I1811,"")</f>
        <v>0</v>
      </c>
      <c r="AS1806" s="24" t="str">
        <f t="shared" si="512"/>
        <v/>
      </c>
      <c r="AT1806" s="24" t="str">
        <f t="shared" si="513"/>
        <v/>
      </c>
      <c r="AU1806" s="24" t="str">
        <f t="shared" si="514"/>
        <v/>
      </c>
      <c r="AV1806" s="24" t="str">
        <f t="shared" si="515"/>
        <v/>
      </c>
      <c r="AX1806" t="str">
        <f>IF(BC1806="","",IF(BC1806&gt;0,COUNT($AY$2:AY1806),""))</f>
        <v/>
      </c>
      <c r="AY1806" s="24" t="str">
        <f t="shared" si="516"/>
        <v/>
      </c>
      <c r="AZ1806" s="24" t="str">
        <f>IF(AND($BB$1=5,$BC$1=AH1806),'Data Entry'!C1811,"")</f>
        <v/>
      </c>
      <c r="BA1806" s="24" t="str">
        <f>IF(AND($BB$1=5,AG1806=5,$BC$1=AH1806),'Data Entry'!D1811,"")</f>
        <v/>
      </c>
      <c r="BB1806" s="24" t="str">
        <f t="shared" si="517"/>
        <v/>
      </c>
      <c r="BC1806" s="24" t="str">
        <f>IF(AND($BB$1=5,AG1806=5,$BC$1=AH1806),'Data Entry'!F1811,"")</f>
        <v/>
      </c>
      <c r="BD1806" s="24" t="str">
        <f t="shared" si="518"/>
        <v/>
      </c>
      <c r="BE1806" s="24" t="str">
        <f>IF(AND($BB$1=5,AG1806=5,$BC$1=AH1806),'Data Entry'!G1811,"")</f>
        <v/>
      </c>
      <c r="BF1806" s="24" t="str">
        <f t="shared" si="519"/>
        <v/>
      </c>
      <c r="BG1806" s="24" t="str">
        <f t="shared" si="520"/>
        <v/>
      </c>
      <c r="BH1806" s="24" t="str">
        <f>IF(AND($BB$1=5,AG1806=5,$BC$1=AH1806),'Data Entry'!E1811,"")</f>
        <v/>
      </c>
      <c r="BI1806" s="24" t="str">
        <f>IF(AND($BB$1=5,AG1806=5,$BC$1=AH1806),'Data Entry'!H1811,"")</f>
        <v/>
      </c>
      <c r="BJ1806" s="24" t="str">
        <f>IF(AND($BB$1=5,AG1806=5,$BC$1=AH1806),'Data Entry'!I1811,"")</f>
        <v/>
      </c>
      <c r="BK1806" s="24" t="str">
        <f t="shared" si="521"/>
        <v/>
      </c>
      <c r="BL1806" s="24" t="str">
        <f t="shared" si="522"/>
        <v/>
      </c>
      <c r="BM1806" s="24" t="str">
        <f t="shared" si="523"/>
        <v/>
      </c>
      <c r="BN1806" s="24" t="str">
        <f t="shared" si="524"/>
        <v/>
      </c>
    </row>
    <row r="1807" spans="1:66">
      <c r="A1807" s="20"/>
      <c r="B1807" s="20"/>
      <c r="C1807" s="20"/>
      <c r="D1807" s="20"/>
      <c r="E1807" s="20"/>
      <c r="F1807" s="20"/>
      <c r="G1807" s="20"/>
      <c r="H1807" s="20"/>
      <c r="I1807" s="20"/>
      <c r="J1807" s="20"/>
      <c r="K1807" s="20"/>
      <c r="L1807" s="20"/>
      <c r="M1807" s="20"/>
      <c r="N1807" s="20"/>
      <c r="O1807" s="20"/>
      <c r="P1807" s="20"/>
      <c r="Q1807" s="20"/>
      <c r="R1807" s="20"/>
      <c r="S1807" s="20"/>
      <c r="T1807" s="20"/>
      <c r="U1807" s="20"/>
      <c r="V1807" s="20"/>
      <c r="W1807" s="20"/>
      <c r="X1807" s="20"/>
      <c r="Y1807" s="20"/>
      <c r="Z1807" s="20"/>
      <c r="AA1807" s="20"/>
      <c r="AB1807" s="20"/>
      <c r="AC1807" s="20"/>
      <c r="AD1807" s="20"/>
      <c r="AE1807" s="27"/>
      <c r="AF1807" t="str">
        <f>IF(AK1807="","",IF(AK1807&gt;0,COUNT($AG$2:AG1807),""))</f>
        <v/>
      </c>
      <c r="AG1807" s="24">
        <f t="shared" si="507"/>
        <v>5</v>
      </c>
      <c r="AH1807" s="24">
        <f>IF(AND($AJ$1=5),'Data Entry'!C1812,"")</f>
        <v>0</v>
      </c>
      <c r="AI1807" s="24">
        <f>IF(AND($AJ$1=5),'Data Entry'!D1812,"")</f>
        <v>0</v>
      </c>
      <c r="AJ1807" s="24" t="str">
        <f t="shared" si="508"/>
        <v/>
      </c>
      <c r="AK1807" s="24">
        <f>IF(AND($AJ$1=5),'Data Entry'!F1812,"")</f>
        <v>0</v>
      </c>
      <c r="AL1807" s="24" t="str">
        <f t="shared" si="509"/>
        <v/>
      </c>
      <c r="AM1807" s="24">
        <f>IF(AND($AJ$1=5),'Data Entry'!G1812,"")</f>
        <v>0</v>
      </c>
      <c r="AN1807" s="24" t="str">
        <f t="shared" si="510"/>
        <v/>
      </c>
      <c r="AO1807" s="24" t="str">
        <f t="shared" si="511"/>
        <v/>
      </c>
      <c r="AP1807" s="24">
        <f>IF(AND($AJ$1=5),'Data Entry'!E1812,"")</f>
        <v>0</v>
      </c>
      <c r="AQ1807" s="24">
        <f>IF(AND($AJ$1=5),'Data Entry'!H1812,"")</f>
        <v>0</v>
      </c>
      <c r="AR1807" s="24">
        <f>IF(AND($AJ$1=5),'Data Entry'!I1812,"")</f>
        <v>0</v>
      </c>
      <c r="AS1807" s="24" t="str">
        <f t="shared" si="512"/>
        <v/>
      </c>
      <c r="AT1807" s="24" t="str">
        <f t="shared" si="513"/>
        <v/>
      </c>
      <c r="AU1807" s="24" t="str">
        <f t="shared" si="514"/>
        <v/>
      </c>
      <c r="AV1807" s="24" t="str">
        <f t="shared" si="515"/>
        <v/>
      </c>
      <c r="AX1807" t="str">
        <f>IF(BC1807="","",IF(BC1807&gt;0,COUNT($AY$2:AY1807),""))</f>
        <v/>
      </c>
      <c r="AY1807" s="24" t="str">
        <f t="shared" si="516"/>
        <v/>
      </c>
      <c r="AZ1807" s="24" t="str">
        <f>IF(AND($BB$1=5,$BC$1=AH1807),'Data Entry'!C1812,"")</f>
        <v/>
      </c>
      <c r="BA1807" s="24" t="str">
        <f>IF(AND($BB$1=5,AG1807=5,$BC$1=AH1807),'Data Entry'!D1812,"")</f>
        <v/>
      </c>
      <c r="BB1807" s="24" t="str">
        <f t="shared" si="517"/>
        <v/>
      </c>
      <c r="BC1807" s="24" t="str">
        <f>IF(AND($BB$1=5,AG1807=5,$BC$1=AH1807),'Data Entry'!F1812,"")</f>
        <v/>
      </c>
      <c r="BD1807" s="24" t="str">
        <f t="shared" si="518"/>
        <v/>
      </c>
      <c r="BE1807" s="24" t="str">
        <f>IF(AND($BB$1=5,AG1807=5,$BC$1=AH1807),'Data Entry'!G1812,"")</f>
        <v/>
      </c>
      <c r="BF1807" s="24" t="str">
        <f t="shared" si="519"/>
        <v/>
      </c>
      <c r="BG1807" s="24" t="str">
        <f t="shared" si="520"/>
        <v/>
      </c>
      <c r="BH1807" s="24" t="str">
        <f>IF(AND($BB$1=5,AG1807=5,$BC$1=AH1807),'Data Entry'!E1812,"")</f>
        <v/>
      </c>
      <c r="BI1807" s="24" t="str">
        <f>IF(AND($BB$1=5,AG1807=5,$BC$1=AH1807),'Data Entry'!H1812,"")</f>
        <v/>
      </c>
      <c r="BJ1807" s="24" t="str">
        <f>IF(AND($BB$1=5,AG1807=5,$BC$1=AH1807),'Data Entry'!I1812,"")</f>
        <v/>
      </c>
      <c r="BK1807" s="24" t="str">
        <f t="shared" si="521"/>
        <v/>
      </c>
      <c r="BL1807" s="24" t="str">
        <f t="shared" si="522"/>
        <v/>
      </c>
      <c r="BM1807" s="24" t="str">
        <f t="shared" si="523"/>
        <v/>
      </c>
      <c r="BN1807" s="24" t="str">
        <f t="shared" si="524"/>
        <v/>
      </c>
    </row>
    <row r="1808" spans="1:66">
      <c r="A1808" s="20"/>
      <c r="B1808" s="20"/>
      <c r="C1808" s="20"/>
      <c r="D1808" s="20"/>
      <c r="E1808" s="20"/>
      <c r="F1808" s="20"/>
      <c r="G1808" s="20"/>
      <c r="H1808" s="20"/>
      <c r="I1808" s="20"/>
      <c r="J1808" s="20"/>
      <c r="K1808" s="20"/>
      <c r="L1808" s="20"/>
      <c r="M1808" s="20"/>
      <c r="N1808" s="20"/>
      <c r="O1808" s="20"/>
      <c r="P1808" s="20"/>
      <c r="Q1808" s="20"/>
      <c r="R1808" s="20"/>
      <c r="S1808" s="20"/>
      <c r="T1808" s="20"/>
      <c r="U1808" s="20"/>
      <c r="V1808" s="20"/>
      <c r="W1808" s="20"/>
      <c r="X1808" s="20"/>
      <c r="Y1808" s="20"/>
      <c r="Z1808" s="20"/>
      <c r="AA1808" s="20"/>
      <c r="AB1808" s="20"/>
      <c r="AC1808" s="20"/>
      <c r="AD1808" s="20"/>
      <c r="AE1808" s="27"/>
      <c r="AF1808" t="str">
        <f>IF(AK1808="","",IF(AK1808&gt;0,COUNT($AG$2:AG1808),""))</f>
        <v/>
      </c>
      <c r="AG1808" s="24">
        <f t="shared" si="507"/>
        <v>5</v>
      </c>
      <c r="AH1808" s="24">
        <f>IF(AND($AJ$1=5),'Data Entry'!C1813,"")</f>
        <v>0</v>
      </c>
      <c r="AI1808" s="24">
        <f>IF(AND($AJ$1=5),'Data Entry'!D1813,"")</f>
        <v>0</v>
      </c>
      <c r="AJ1808" s="24" t="str">
        <f t="shared" si="508"/>
        <v/>
      </c>
      <c r="AK1808" s="24">
        <f>IF(AND($AJ$1=5),'Data Entry'!F1813,"")</f>
        <v>0</v>
      </c>
      <c r="AL1808" s="24" t="str">
        <f t="shared" si="509"/>
        <v/>
      </c>
      <c r="AM1808" s="24">
        <f>IF(AND($AJ$1=5),'Data Entry'!G1813,"")</f>
        <v>0</v>
      </c>
      <c r="AN1808" s="24" t="str">
        <f t="shared" si="510"/>
        <v/>
      </c>
      <c r="AO1808" s="24" t="str">
        <f t="shared" si="511"/>
        <v/>
      </c>
      <c r="AP1808" s="24">
        <f>IF(AND($AJ$1=5),'Data Entry'!E1813,"")</f>
        <v>0</v>
      </c>
      <c r="AQ1808" s="24">
        <f>IF(AND($AJ$1=5),'Data Entry'!H1813,"")</f>
        <v>0</v>
      </c>
      <c r="AR1808" s="24">
        <f>IF(AND($AJ$1=5),'Data Entry'!I1813,"")</f>
        <v>0</v>
      </c>
      <c r="AS1808" s="24" t="str">
        <f t="shared" si="512"/>
        <v/>
      </c>
      <c r="AT1808" s="24" t="str">
        <f t="shared" si="513"/>
        <v/>
      </c>
      <c r="AU1808" s="24" t="str">
        <f t="shared" si="514"/>
        <v/>
      </c>
      <c r="AV1808" s="24" t="str">
        <f t="shared" si="515"/>
        <v/>
      </c>
      <c r="AX1808" t="str">
        <f>IF(BC1808="","",IF(BC1808&gt;0,COUNT($AY$2:AY1808),""))</f>
        <v/>
      </c>
      <c r="AY1808" s="24" t="str">
        <f t="shared" si="516"/>
        <v/>
      </c>
      <c r="AZ1808" s="24" t="str">
        <f>IF(AND($BB$1=5,$BC$1=AH1808),'Data Entry'!C1813,"")</f>
        <v/>
      </c>
      <c r="BA1808" s="24" t="str">
        <f>IF(AND($BB$1=5,AG1808=5,$BC$1=AH1808),'Data Entry'!D1813,"")</f>
        <v/>
      </c>
      <c r="BB1808" s="24" t="str">
        <f t="shared" si="517"/>
        <v/>
      </c>
      <c r="BC1808" s="24" t="str">
        <f>IF(AND($BB$1=5,AG1808=5,$BC$1=AH1808),'Data Entry'!F1813,"")</f>
        <v/>
      </c>
      <c r="BD1808" s="24" t="str">
        <f t="shared" si="518"/>
        <v/>
      </c>
      <c r="BE1808" s="24" t="str">
        <f>IF(AND($BB$1=5,AG1808=5,$BC$1=AH1808),'Data Entry'!G1813,"")</f>
        <v/>
      </c>
      <c r="BF1808" s="24" t="str">
        <f t="shared" si="519"/>
        <v/>
      </c>
      <c r="BG1808" s="24" t="str">
        <f t="shared" si="520"/>
        <v/>
      </c>
      <c r="BH1808" s="24" t="str">
        <f>IF(AND($BB$1=5,AG1808=5,$BC$1=AH1808),'Data Entry'!E1813,"")</f>
        <v/>
      </c>
      <c r="BI1808" s="24" t="str">
        <f>IF(AND($BB$1=5,AG1808=5,$BC$1=AH1808),'Data Entry'!H1813,"")</f>
        <v/>
      </c>
      <c r="BJ1808" s="24" t="str">
        <f>IF(AND($BB$1=5,AG1808=5,$BC$1=AH1808),'Data Entry'!I1813,"")</f>
        <v/>
      </c>
      <c r="BK1808" s="24" t="str">
        <f t="shared" si="521"/>
        <v/>
      </c>
      <c r="BL1808" s="24" t="str">
        <f t="shared" si="522"/>
        <v/>
      </c>
      <c r="BM1808" s="24" t="str">
        <f t="shared" si="523"/>
        <v/>
      </c>
      <c r="BN1808" s="24" t="str">
        <f t="shared" si="524"/>
        <v/>
      </c>
    </row>
    <row r="1809" spans="1:66">
      <c r="A1809" s="20"/>
      <c r="B1809" s="20"/>
      <c r="C1809" s="20"/>
      <c r="D1809" s="20"/>
      <c r="E1809" s="20"/>
      <c r="F1809" s="20"/>
      <c r="G1809" s="20"/>
      <c r="H1809" s="20"/>
      <c r="I1809" s="20"/>
      <c r="J1809" s="20"/>
      <c r="K1809" s="20"/>
      <c r="L1809" s="20"/>
      <c r="M1809" s="20"/>
      <c r="N1809" s="20"/>
      <c r="O1809" s="20"/>
      <c r="P1809" s="20"/>
      <c r="Q1809" s="20"/>
      <c r="R1809" s="20"/>
      <c r="S1809" s="20"/>
      <c r="T1809" s="20"/>
      <c r="U1809" s="20"/>
      <c r="V1809" s="20"/>
      <c r="W1809" s="20"/>
      <c r="X1809" s="20"/>
      <c r="Y1809" s="20"/>
      <c r="Z1809" s="20"/>
      <c r="AA1809" s="20"/>
      <c r="AB1809" s="20"/>
      <c r="AC1809" s="20"/>
      <c r="AD1809" s="20"/>
      <c r="AE1809" s="27"/>
      <c r="AF1809" t="str">
        <f>IF(AK1809="","",IF(AK1809&gt;0,COUNT($AG$2:AG1809),""))</f>
        <v/>
      </c>
      <c r="AG1809" s="24">
        <f t="shared" si="507"/>
        <v>5</v>
      </c>
      <c r="AH1809" s="24">
        <f>IF(AND($AJ$1=5),'Data Entry'!C1814,"")</f>
        <v>0</v>
      </c>
      <c r="AI1809" s="24">
        <f>IF(AND($AJ$1=5),'Data Entry'!D1814,"")</f>
        <v>0</v>
      </c>
      <c r="AJ1809" s="24" t="str">
        <f t="shared" si="508"/>
        <v/>
      </c>
      <c r="AK1809" s="24">
        <f>IF(AND($AJ$1=5),'Data Entry'!F1814,"")</f>
        <v>0</v>
      </c>
      <c r="AL1809" s="24" t="str">
        <f t="shared" si="509"/>
        <v/>
      </c>
      <c r="AM1809" s="24">
        <f>IF(AND($AJ$1=5),'Data Entry'!G1814,"")</f>
        <v>0</v>
      </c>
      <c r="AN1809" s="24" t="str">
        <f t="shared" si="510"/>
        <v/>
      </c>
      <c r="AO1809" s="24" t="str">
        <f t="shared" si="511"/>
        <v/>
      </c>
      <c r="AP1809" s="24">
        <f>IF(AND($AJ$1=5),'Data Entry'!E1814,"")</f>
        <v>0</v>
      </c>
      <c r="AQ1809" s="24">
        <f>IF(AND($AJ$1=5),'Data Entry'!H1814,"")</f>
        <v>0</v>
      </c>
      <c r="AR1809" s="24">
        <f>IF(AND($AJ$1=5),'Data Entry'!I1814,"")</f>
        <v>0</v>
      </c>
      <c r="AS1809" s="24" t="str">
        <f t="shared" si="512"/>
        <v/>
      </c>
      <c r="AT1809" s="24" t="str">
        <f t="shared" si="513"/>
        <v/>
      </c>
      <c r="AU1809" s="24" t="str">
        <f t="shared" si="514"/>
        <v/>
      </c>
      <c r="AV1809" s="24" t="str">
        <f t="shared" si="515"/>
        <v/>
      </c>
      <c r="AX1809" t="str">
        <f>IF(BC1809="","",IF(BC1809&gt;0,COUNT($AY$2:AY1809),""))</f>
        <v/>
      </c>
      <c r="AY1809" s="24" t="str">
        <f t="shared" si="516"/>
        <v/>
      </c>
      <c r="AZ1809" s="24" t="str">
        <f>IF(AND($BB$1=5,$BC$1=AH1809),'Data Entry'!C1814,"")</f>
        <v/>
      </c>
      <c r="BA1809" s="24" t="str">
        <f>IF(AND($BB$1=5,AG1809=5,$BC$1=AH1809),'Data Entry'!D1814,"")</f>
        <v/>
      </c>
      <c r="BB1809" s="24" t="str">
        <f t="shared" si="517"/>
        <v/>
      </c>
      <c r="BC1809" s="24" t="str">
        <f>IF(AND($BB$1=5,AG1809=5,$BC$1=AH1809),'Data Entry'!F1814,"")</f>
        <v/>
      </c>
      <c r="BD1809" s="24" t="str">
        <f t="shared" si="518"/>
        <v/>
      </c>
      <c r="BE1809" s="24" t="str">
        <f>IF(AND($BB$1=5,AG1809=5,$BC$1=AH1809),'Data Entry'!G1814,"")</f>
        <v/>
      </c>
      <c r="BF1809" s="24" t="str">
        <f t="shared" si="519"/>
        <v/>
      </c>
      <c r="BG1809" s="24" t="str">
        <f t="shared" si="520"/>
        <v/>
      </c>
      <c r="BH1809" s="24" t="str">
        <f>IF(AND($BB$1=5,AG1809=5,$BC$1=AH1809),'Data Entry'!E1814,"")</f>
        <v/>
      </c>
      <c r="BI1809" s="24" t="str">
        <f>IF(AND($BB$1=5,AG1809=5,$BC$1=AH1809),'Data Entry'!H1814,"")</f>
        <v/>
      </c>
      <c r="BJ1809" s="24" t="str">
        <f>IF(AND($BB$1=5,AG1809=5,$BC$1=AH1809),'Data Entry'!I1814,"")</f>
        <v/>
      </c>
      <c r="BK1809" s="24" t="str">
        <f t="shared" si="521"/>
        <v/>
      </c>
      <c r="BL1809" s="24" t="str">
        <f t="shared" si="522"/>
        <v/>
      </c>
      <c r="BM1809" s="24" t="str">
        <f t="shared" si="523"/>
        <v/>
      </c>
      <c r="BN1809" s="24" t="str">
        <f t="shared" si="524"/>
        <v/>
      </c>
    </row>
    <row r="1810" spans="1:66">
      <c r="A1810" s="20"/>
      <c r="B1810" s="20"/>
      <c r="C1810" s="20"/>
      <c r="D1810" s="20"/>
      <c r="E1810" s="20"/>
      <c r="F1810" s="20"/>
      <c r="G1810" s="20"/>
      <c r="H1810" s="20"/>
      <c r="I1810" s="20"/>
      <c r="J1810" s="20"/>
      <c r="K1810" s="20"/>
      <c r="L1810" s="20"/>
      <c r="M1810" s="20"/>
      <c r="N1810" s="20"/>
      <c r="O1810" s="20"/>
      <c r="P1810" s="20"/>
      <c r="Q1810" s="20"/>
      <c r="R1810" s="20"/>
      <c r="S1810" s="20"/>
      <c r="T1810" s="20"/>
      <c r="U1810" s="20"/>
      <c r="V1810" s="20"/>
      <c r="W1810" s="20"/>
      <c r="X1810" s="20"/>
      <c r="Y1810" s="20"/>
      <c r="Z1810" s="20"/>
      <c r="AA1810" s="20"/>
      <c r="AB1810" s="20"/>
      <c r="AC1810" s="20"/>
      <c r="AD1810" s="20"/>
      <c r="AE1810" s="27"/>
      <c r="AF1810" t="str">
        <f>IF(AK1810="","",IF(AK1810&gt;0,COUNT($AG$2:AG1810),""))</f>
        <v/>
      </c>
      <c r="AG1810" s="24">
        <f t="shared" si="507"/>
        <v>5</v>
      </c>
      <c r="AH1810" s="24">
        <f>IF(AND($AJ$1=5),'Data Entry'!C1815,"")</f>
        <v>0</v>
      </c>
      <c r="AI1810" s="24">
        <f>IF(AND($AJ$1=5),'Data Entry'!D1815,"")</f>
        <v>0</v>
      </c>
      <c r="AJ1810" s="24" t="str">
        <f t="shared" si="508"/>
        <v/>
      </c>
      <c r="AK1810" s="24">
        <f>IF(AND($AJ$1=5),'Data Entry'!F1815,"")</f>
        <v>0</v>
      </c>
      <c r="AL1810" s="24" t="str">
        <f t="shared" si="509"/>
        <v/>
      </c>
      <c r="AM1810" s="24">
        <f>IF(AND($AJ$1=5),'Data Entry'!G1815,"")</f>
        <v>0</v>
      </c>
      <c r="AN1810" s="24" t="str">
        <f t="shared" si="510"/>
        <v/>
      </c>
      <c r="AO1810" s="24" t="str">
        <f t="shared" si="511"/>
        <v/>
      </c>
      <c r="AP1810" s="24">
        <f>IF(AND($AJ$1=5),'Data Entry'!E1815,"")</f>
        <v>0</v>
      </c>
      <c r="AQ1810" s="24">
        <f>IF(AND($AJ$1=5),'Data Entry'!H1815,"")</f>
        <v>0</v>
      </c>
      <c r="AR1810" s="24">
        <f>IF(AND($AJ$1=5),'Data Entry'!I1815,"")</f>
        <v>0</v>
      </c>
      <c r="AS1810" s="24" t="str">
        <f t="shared" si="512"/>
        <v/>
      </c>
      <c r="AT1810" s="24" t="str">
        <f t="shared" si="513"/>
        <v/>
      </c>
      <c r="AU1810" s="24" t="str">
        <f t="shared" si="514"/>
        <v/>
      </c>
      <c r="AV1810" s="24" t="str">
        <f t="shared" si="515"/>
        <v/>
      </c>
      <c r="AX1810" t="str">
        <f>IF(BC1810="","",IF(BC1810&gt;0,COUNT($AY$2:AY1810),""))</f>
        <v/>
      </c>
      <c r="AY1810" s="24" t="str">
        <f t="shared" si="516"/>
        <v/>
      </c>
      <c r="AZ1810" s="24" t="str">
        <f>IF(AND($BB$1=5,$BC$1=AH1810),'Data Entry'!C1815,"")</f>
        <v/>
      </c>
      <c r="BA1810" s="24" t="str">
        <f>IF(AND($BB$1=5,AG1810=5,$BC$1=AH1810),'Data Entry'!D1815,"")</f>
        <v/>
      </c>
      <c r="BB1810" s="24" t="str">
        <f t="shared" si="517"/>
        <v/>
      </c>
      <c r="BC1810" s="24" t="str">
        <f>IF(AND($BB$1=5,AG1810=5,$BC$1=AH1810),'Data Entry'!F1815,"")</f>
        <v/>
      </c>
      <c r="BD1810" s="24" t="str">
        <f t="shared" si="518"/>
        <v/>
      </c>
      <c r="BE1810" s="24" t="str">
        <f>IF(AND($BB$1=5,AG1810=5,$BC$1=AH1810),'Data Entry'!G1815,"")</f>
        <v/>
      </c>
      <c r="BF1810" s="24" t="str">
        <f t="shared" si="519"/>
        <v/>
      </c>
      <c r="BG1810" s="24" t="str">
        <f t="shared" si="520"/>
        <v/>
      </c>
      <c r="BH1810" s="24" t="str">
        <f>IF(AND($BB$1=5,AG1810=5,$BC$1=AH1810),'Data Entry'!E1815,"")</f>
        <v/>
      </c>
      <c r="BI1810" s="24" t="str">
        <f>IF(AND($BB$1=5,AG1810=5,$BC$1=AH1810),'Data Entry'!H1815,"")</f>
        <v/>
      </c>
      <c r="BJ1810" s="24" t="str">
        <f>IF(AND($BB$1=5,AG1810=5,$BC$1=AH1810),'Data Entry'!I1815,"")</f>
        <v/>
      </c>
      <c r="BK1810" s="24" t="str">
        <f t="shared" si="521"/>
        <v/>
      </c>
      <c r="BL1810" s="24" t="str">
        <f t="shared" si="522"/>
        <v/>
      </c>
      <c r="BM1810" s="24" t="str">
        <f t="shared" si="523"/>
        <v/>
      </c>
      <c r="BN1810" s="24" t="str">
        <f t="shared" si="524"/>
        <v/>
      </c>
    </row>
    <row r="1811" spans="1:66">
      <c r="A1811" s="20"/>
      <c r="B1811" s="20"/>
      <c r="C1811" s="20"/>
      <c r="D1811" s="20"/>
      <c r="E1811" s="20"/>
      <c r="F1811" s="20"/>
      <c r="G1811" s="20"/>
      <c r="H1811" s="20"/>
      <c r="I1811" s="20"/>
      <c r="J1811" s="20"/>
      <c r="K1811" s="20"/>
      <c r="L1811" s="20"/>
      <c r="M1811" s="20"/>
      <c r="N1811" s="20"/>
      <c r="O1811" s="20"/>
      <c r="P1811" s="20"/>
      <c r="Q1811" s="20"/>
      <c r="R1811" s="20"/>
      <c r="S1811" s="20"/>
      <c r="T1811" s="20"/>
      <c r="U1811" s="20"/>
      <c r="V1811" s="20"/>
      <c r="W1811" s="20"/>
      <c r="X1811" s="20"/>
      <c r="Y1811" s="20"/>
      <c r="Z1811" s="20"/>
      <c r="AA1811" s="20"/>
      <c r="AB1811" s="20"/>
      <c r="AC1811" s="20"/>
      <c r="AD1811" s="20"/>
      <c r="AE1811" s="27"/>
      <c r="AF1811" t="str">
        <f>IF(AK1811="","",IF(AK1811&gt;0,COUNT($AG$2:AG1811),""))</f>
        <v/>
      </c>
      <c r="AG1811" s="24">
        <f t="shared" si="507"/>
        <v>5</v>
      </c>
      <c r="AH1811" s="24">
        <f>IF(AND($AJ$1=5),'Data Entry'!C1816,"")</f>
        <v>0</v>
      </c>
      <c r="AI1811" s="24">
        <f>IF(AND($AJ$1=5),'Data Entry'!D1816,"")</f>
        <v>0</v>
      </c>
      <c r="AJ1811" s="24" t="str">
        <f t="shared" si="508"/>
        <v/>
      </c>
      <c r="AK1811" s="24">
        <f>IF(AND($AJ$1=5),'Data Entry'!F1816,"")</f>
        <v>0</v>
      </c>
      <c r="AL1811" s="24" t="str">
        <f t="shared" si="509"/>
        <v/>
      </c>
      <c r="AM1811" s="24">
        <f>IF(AND($AJ$1=5),'Data Entry'!G1816,"")</f>
        <v>0</v>
      </c>
      <c r="AN1811" s="24" t="str">
        <f t="shared" si="510"/>
        <v/>
      </c>
      <c r="AO1811" s="24" t="str">
        <f t="shared" si="511"/>
        <v/>
      </c>
      <c r="AP1811" s="24">
        <f>IF(AND($AJ$1=5),'Data Entry'!E1816,"")</f>
        <v>0</v>
      </c>
      <c r="AQ1811" s="24">
        <f>IF(AND($AJ$1=5),'Data Entry'!H1816,"")</f>
        <v>0</v>
      </c>
      <c r="AR1811" s="24">
        <f>IF(AND($AJ$1=5),'Data Entry'!I1816,"")</f>
        <v>0</v>
      </c>
      <c r="AS1811" s="24" t="str">
        <f t="shared" si="512"/>
        <v/>
      </c>
      <c r="AT1811" s="24" t="str">
        <f t="shared" si="513"/>
        <v/>
      </c>
      <c r="AU1811" s="24" t="str">
        <f t="shared" si="514"/>
        <v/>
      </c>
      <c r="AV1811" s="24" t="str">
        <f t="shared" si="515"/>
        <v/>
      </c>
      <c r="AX1811" t="str">
        <f>IF(BC1811="","",IF(BC1811&gt;0,COUNT($AY$2:AY1811),""))</f>
        <v/>
      </c>
      <c r="AY1811" s="24" t="str">
        <f t="shared" si="516"/>
        <v/>
      </c>
      <c r="AZ1811" s="24" t="str">
        <f>IF(AND($BB$1=5,$BC$1=AH1811),'Data Entry'!C1816,"")</f>
        <v/>
      </c>
      <c r="BA1811" s="24" t="str">
        <f>IF(AND($BB$1=5,AG1811=5,$BC$1=AH1811),'Data Entry'!D1816,"")</f>
        <v/>
      </c>
      <c r="BB1811" s="24" t="str">
        <f t="shared" si="517"/>
        <v/>
      </c>
      <c r="BC1811" s="24" t="str">
        <f>IF(AND($BB$1=5,AG1811=5,$BC$1=AH1811),'Data Entry'!F1816,"")</f>
        <v/>
      </c>
      <c r="BD1811" s="24" t="str">
        <f t="shared" si="518"/>
        <v/>
      </c>
      <c r="BE1811" s="24" t="str">
        <f>IF(AND($BB$1=5,AG1811=5,$BC$1=AH1811),'Data Entry'!G1816,"")</f>
        <v/>
      </c>
      <c r="BF1811" s="24" t="str">
        <f t="shared" si="519"/>
        <v/>
      </c>
      <c r="BG1811" s="24" t="str">
        <f t="shared" si="520"/>
        <v/>
      </c>
      <c r="BH1811" s="24" t="str">
        <f>IF(AND($BB$1=5,AG1811=5,$BC$1=AH1811),'Data Entry'!E1816,"")</f>
        <v/>
      </c>
      <c r="BI1811" s="24" t="str">
        <f>IF(AND($BB$1=5,AG1811=5,$BC$1=AH1811),'Data Entry'!H1816,"")</f>
        <v/>
      </c>
      <c r="BJ1811" s="24" t="str">
        <f>IF(AND($BB$1=5,AG1811=5,$BC$1=AH1811),'Data Entry'!I1816,"")</f>
        <v/>
      </c>
      <c r="BK1811" s="24" t="str">
        <f t="shared" si="521"/>
        <v/>
      </c>
      <c r="BL1811" s="24" t="str">
        <f t="shared" si="522"/>
        <v/>
      </c>
      <c r="BM1811" s="24" t="str">
        <f t="shared" si="523"/>
        <v/>
      </c>
      <c r="BN1811" s="24" t="str">
        <f t="shared" si="524"/>
        <v/>
      </c>
    </row>
    <row r="1812" spans="1:66">
      <c r="A1812" s="20"/>
      <c r="B1812" s="20"/>
      <c r="C1812" s="20"/>
      <c r="D1812" s="20"/>
      <c r="E1812" s="20"/>
      <c r="F1812" s="20"/>
      <c r="G1812" s="20"/>
      <c r="H1812" s="20"/>
      <c r="I1812" s="20"/>
      <c r="J1812" s="20"/>
      <c r="K1812" s="20"/>
      <c r="L1812" s="20"/>
      <c r="M1812" s="20"/>
      <c r="N1812" s="20"/>
      <c r="O1812" s="20"/>
      <c r="P1812" s="20"/>
      <c r="Q1812" s="20"/>
      <c r="R1812" s="20"/>
      <c r="S1812" s="20"/>
      <c r="T1812" s="20"/>
      <c r="U1812" s="20"/>
      <c r="V1812" s="20"/>
      <c r="W1812" s="20"/>
      <c r="X1812" s="20"/>
      <c r="Y1812" s="20"/>
      <c r="Z1812" s="20"/>
      <c r="AA1812" s="20"/>
      <c r="AB1812" s="20"/>
      <c r="AC1812" s="20"/>
      <c r="AD1812" s="20"/>
      <c r="AE1812" s="27"/>
      <c r="AF1812" t="str">
        <f>IF(AK1812="","",IF(AK1812&gt;0,COUNT($AG$2:AG1812),""))</f>
        <v/>
      </c>
      <c r="AG1812" s="24">
        <f t="shared" si="507"/>
        <v>5</v>
      </c>
      <c r="AH1812" s="24">
        <f>IF(AND($AJ$1=5),'Data Entry'!C1817,"")</f>
        <v>0</v>
      </c>
      <c r="AI1812" s="24">
        <f>IF(AND($AJ$1=5),'Data Entry'!D1817,"")</f>
        <v>0</v>
      </c>
      <c r="AJ1812" s="24" t="str">
        <f t="shared" si="508"/>
        <v/>
      </c>
      <c r="AK1812" s="24">
        <f>IF(AND($AJ$1=5),'Data Entry'!F1817,"")</f>
        <v>0</v>
      </c>
      <c r="AL1812" s="24" t="str">
        <f t="shared" si="509"/>
        <v/>
      </c>
      <c r="AM1812" s="24">
        <f>IF(AND($AJ$1=5),'Data Entry'!G1817,"")</f>
        <v>0</v>
      </c>
      <c r="AN1812" s="24" t="str">
        <f t="shared" si="510"/>
        <v/>
      </c>
      <c r="AO1812" s="24" t="str">
        <f t="shared" si="511"/>
        <v/>
      </c>
      <c r="AP1812" s="24">
        <f>IF(AND($AJ$1=5),'Data Entry'!E1817,"")</f>
        <v>0</v>
      </c>
      <c r="AQ1812" s="24">
        <f>IF(AND($AJ$1=5),'Data Entry'!H1817,"")</f>
        <v>0</v>
      </c>
      <c r="AR1812" s="24">
        <f>IF(AND($AJ$1=5),'Data Entry'!I1817,"")</f>
        <v>0</v>
      </c>
      <c r="AS1812" s="24" t="str">
        <f t="shared" si="512"/>
        <v/>
      </c>
      <c r="AT1812" s="24" t="str">
        <f t="shared" si="513"/>
        <v/>
      </c>
      <c r="AU1812" s="24" t="str">
        <f t="shared" si="514"/>
        <v/>
      </c>
      <c r="AV1812" s="24" t="str">
        <f t="shared" si="515"/>
        <v/>
      </c>
      <c r="AX1812" t="str">
        <f>IF(BC1812="","",IF(BC1812&gt;0,COUNT($AY$2:AY1812),""))</f>
        <v/>
      </c>
      <c r="AY1812" s="24" t="str">
        <f t="shared" si="516"/>
        <v/>
      </c>
      <c r="AZ1812" s="24" t="str">
        <f>IF(AND($BB$1=5,$BC$1=AH1812),'Data Entry'!C1817,"")</f>
        <v/>
      </c>
      <c r="BA1812" s="24" t="str">
        <f>IF(AND($BB$1=5,AG1812=5,$BC$1=AH1812),'Data Entry'!D1817,"")</f>
        <v/>
      </c>
      <c r="BB1812" s="24" t="str">
        <f t="shared" si="517"/>
        <v/>
      </c>
      <c r="BC1812" s="24" t="str">
        <f>IF(AND($BB$1=5,AG1812=5,$BC$1=AH1812),'Data Entry'!F1817,"")</f>
        <v/>
      </c>
      <c r="BD1812" s="24" t="str">
        <f t="shared" si="518"/>
        <v/>
      </c>
      <c r="BE1812" s="24" t="str">
        <f>IF(AND($BB$1=5,AG1812=5,$BC$1=AH1812),'Data Entry'!G1817,"")</f>
        <v/>
      </c>
      <c r="BF1812" s="24" t="str">
        <f t="shared" si="519"/>
        <v/>
      </c>
      <c r="BG1812" s="24" t="str">
        <f t="shared" si="520"/>
        <v/>
      </c>
      <c r="BH1812" s="24" t="str">
        <f>IF(AND($BB$1=5,AG1812=5,$BC$1=AH1812),'Data Entry'!E1817,"")</f>
        <v/>
      </c>
      <c r="BI1812" s="24" t="str">
        <f>IF(AND($BB$1=5,AG1812=5,$BC$1=AH1812),'Data Entry'!H1817,"")</f>
        <v/>
      </c>
      <c r="BJ1812" s="24" t="str">
        <f>IF(AND($BB$1=5,AG1812=5,$BC$1=AH1812),'Data Entry'!I1817,"")</f>
        <v/>
      </c>
      <c r="BK1812" s="24" t="str">
        <f t="shared" si="521"/>
        <v/>
      </c>
      <c r="BL1812" s="24" t="str">
        <f t="shared" si="522"/>
        <v/>
      </c>
      <c r="BM1812" s="24" t="str">
        <f t="shared" si="523"/>
        <v/>
      </c>
      <c r="BN1812" s="24" t="str">
        <f t="shared" si="524"/>
        <v/>
      </c>
    </row>
    <row r="1813" spans="1:66">
      <c r="A1813" s="20"/>
      <c r="B1813" s="20"/>
      <c r="C1813" s="20"/>
      <c r="D1813" s="20"/>
      <c r="E1813" s="20"/>
      <c r="F1813" s="20"/>
      <c r="G1813" s="20"/>
      <c r="H1813" s="20"/>
      <c r="I1813" s="20"/>
      <c r="J1813" s="20"/>
      <c r="K1813" s="20"/>
      <c r="L1813" s="20"/>
      <c r="M1813" s="20"/>
      <c r="N1813" s="20"/>
      <c r="O1813" s="20"/>
      <c r="P1813" s="20"/>
      <c r="Q1813" s="20"/>
      <c r="R1813" s="20"/>
      <c r="S1813" s="20"/>
      <c r="T1813" s="20"/>
      <c r="U1813" s="20"/>
      <c r="V1813" s="20"/>
      <c r="W1813" s="20"/>
      <c r="X1813" s="20"/>
      <c r="Y1813" s="20"/>
      <c r="Z1813" s="20"/>
      <c r="AA1813" s="20"/>
      <c r="AB1813" s="20"/>
      <c r="AC1813" s="20"/>
      <c r="AD1813" s="20"/>
      <c r="AE1813" s="27"/>
      <c r="AF1813" t="str">
        <f>IF(AK1813="","",IF(AK1813&gt;0,COUNT($AG$2:AG1813),""))</f>
        <v/>
      </c>
      <c r="AG1813" s="24">
        <f t="shared" si="507"/>
        <v>5</v>
      </c>
      <c r="AH1813" s="24">
        <f>IF(AND($AJ$1=5),'Data Entry'!C1818,"")</f>
        <v>0</v>
      </c>
      <c r="AI1813" s="24">
        <f>IF(AND($AJ$1=5),'Data Entry'!D1818,"")</f>
        <v>0</v>
      </c>
      <c r="AJ1813" s="24" t="str">
        <f t="shared" si="508"/>
        <v/>
      </c>
      <c r="AK1813" s="24">
        <f>IF(AND($AJ$1=5),'Data Entry'!F1818,"")</f>
        <v>0</v>
      </c>
      <c r="AL1813" s="24" t="str">
        <f t="shared" si="509"/>
        <v/>
      </c>
      <c r="AM1813" s="24">
        <f>IF(AND($AJ$1=5),'Data Entry'!G1818,"")</f>
        <v>0</v>
      </c>
      <c r="AN1813" s="24" t="str">
        <f t="shared" si="510"/>
        <v/>
      </c>
      <c r="AO1813" s="24" t="str">
        <f t="shared" si="511"/>
        <v/>
      </c>
      <c r="AP1813" s="24">
        <f>IF(AND($AJ$1=5),'Data Entry'!E1818,"")</f>
        <v>0</v>
      </c>
      <c r="AQ1813" s="24">
        <f>IF(AND($AJ$1=5),'Data Entry'!H1818,"")</f>
        <v>0</v>
      </c>
      <c r="AR1813" s="24">
        <f>IF(AND($AJ$1=5),'Data Entry'!I1818,"")</f>
        <v>0</v>
      </c>
      <c r="AS1813" s="24" t="str">
        <f t="shared" si="512"/>
        <v/>
      </c>
      <c r="AT1813" s="24" t="str">
        <f t="shared" si="513"/>
        <v/>
      </c>
      <c r="AU1813" s="24" t="str">
        <f t="shared" si="514"/>
        <v/>
      </c>
      <c r="AV1813" s="24" t="str">
        <f t="shared" si="515"/>
        <v/>
      </c>
      <c r="AX1813" t="str">
        <f>IF(BC1813="","",IF(BC1813&gt;0,COUNT($AY$2:AY1813),""))</f>
        <v/>
      </c>
      <c r="AY1813" s="24" t="str">
        <f t="shared" si="516"/>
        <v/>
      </c>
      <c r="AZ1813" s="24" t="str">
        <f>IF(AND($BB$1=5,$BC$1=AH1813),'Data Entry'!C1818,"")</f>
        <v/>
      </c>
      <c r="BA1813" s="24" t="str">
        <f>IF(AND($BB$1=5,AG1813=5,$BC$1=AH1813),'Data Entry'!D1818,"")</f>
        <v/>
      </c>
      <c r="BB1813" s="24" t="str">
        <f t="shared" si="517"/>
        <v/>
      </c>
      <c r="BC1813" s="24" t="str">
        <f>IF(AND($BB$1=5,AG1813=5,$BC$1=AH1813),'Data Entry'!F1818,"")</f>
        <v/>
      </c>
      <c r="BD1813" s="24" t="str">
        <f t="shared" si="518"/>
        <v/>
      </c>
      <c r="BE1813" s="24" t="str">
        <f>IF(AND($BB$1=5,AG1813=5,$BC$1=AH1813),'Data Entry'!G1818,"")</f>
        <v/>
      </c>
      <c r="BF1813" s="24" t="str">
        <f t="shared" si="519"/>
        <v/>
      </c>
      <c r="BG1813" s="24" t="str">
        <f t="shared" si="520"/>
        <v/>
      </c>
      <c r="BH1813" s="24" t="str">
        <f>IF(AND($BB$1=5,AG1813=5,$BC$1=AH1813),'Data Entry'!E1818,"")</f>
        <v/>
      </c>
      <c r="BI1813" s="24" t="str">
        <f>IF(AND($BB$1=5,AG1813=5,$BC$1=AH1813),'Data Entry'!H1818,"")</f>
        <v/>
      </c>
      <c r="BJ1813" s="24" t="str">
        <f>IF(AND($BB$1=5,AG1813=5,$BC$1=AH1813),'Data Entry'!I1818,"")</f>
        <v/>
      </c>
      <c r="BK1813" s="24" t="str">
        <f t="shared" si="521"/>
        <v/>
      </c>
      <c r="BL1813" s="24" t="str">
        <f t="shared" si="522"/>
        <v/>
      </c>
      <c r="BM1813" s="24" t="str">
        <f t="shared" si="523"/>
        <v/>
      </c>
      <c r="BN1813" s="24" t="str">
        <f t="shared" si="524"/>
        <v/>
      </c>
    </row>
    <row r="1814" spans="1:66">
      <c r="A1814" s="20"/>
      <c r="B1814" s="20"/>
      <c r="C1814" s="20"/>
      <c r="D1814" s="20"/>
      <c r="E1814" s="20"/>
      <c r="F1814" s="20"/>
      <c r="G1814" s="20"/>
      <c r="H1814" s="20"/>
      <c r="I1814" s="20"/>
      <c r="J1814" s="20"/>
      <c r="K1814" s="20"/>
      <c r="L1814" s="20"/>
      <c r="M1814" s="20"/>
      <c r="N1814" s="20"/>
      <c r="O1814" s="20"/>
      <c r="P1814" s="20"/>
      <c r="Q1814" s="20"/>
      <c r="R1814" s="20"/>
      <c r="S1814" s="20"/>
      <c r="T1814" s="20"/>
      <c r="U1814" s="20"/>
      <c r="V1814" s="20"/>
      <c r="W1814" s="20"/>
      <c r="X1814" s="20"/>
      <c r="Y1814" s="20"/>
      <c r="Z1814" s="20"/>
      <c r="AA1814" s="20"/>
      <c r="AB1814" s="20"/>
      <c r="AC1814" s="20"/>
      <c r="AD1814" s="20"/>
      <c r="AE1814" s="27"/>
      <c r="AF1814" t="str">
        <f>IF(AK1814="","",IF(AK1814&gt;0,COUNT($AG$2:AG1814),""))</f>
        <v/>
      </c>
      <c r="AG1814" s="24">
        <f t="shared" si="507"/>
        <v>5</v>
      </c>
      <c r="AH1814" s="24">
        <f>IF(AND($AJ$1=5),'Data Entry'!C1819,"")</f>
        <v>0</v>
      </c>
      <c r="AI1814" s="24">
        <f>IF(AND($AJ$1=5),'Data Entry'!D1819,"")</f>
        <v>0</v>
      </c>
      <c r="AJ1814" s="24" t="str">
        <f t="shared" si="508"/>
        <v/>
      </c>
      <c r="AK1814" s="24">
        <f>IF(AND($AJ$1=5),'Data Entry'!F1819,"")</f>
        <v>0</v>
      </c>
      <c r="AL1814" s="24" t="str">
        <f t="shared" si="509"/>
        <v/>
      </c>
      <c r="AM1814" s="24">
        <f>IF(AND($AJ$1=5),'Data Entry'!G1819,"")</f>
        <v>0</v>
      </c>
      <c r="AN1814" s="24" t="str">
        <f t="shared" si="510"/>
        <v/>
      </c>
      <c r="AO1814" s="24" t="str">
        <f t="shared" si="511"/>
        <v/>
      </c>
      <c r="AP1814" s="24">
        <f>IF(AND($AJ$1=5),'Data Entry'!E1819,"")</f>
        <v>0</v>
      </c>
      <c r="AQ1814" s="24">
        <f>IF(AND($AJ$1=5),'Data Entry'!H1819,"")</f>
        <v>0</v>
      </c>
      <c r="AR1814" s="24">
        <f>IF(AND($AJ$1=5),'Data Entry'!I1819,"")</f>
        <v>0</v>
      </c>
      <c r="AS1814" s="24" t="str">
        <f t="shared" si="512"/>
        <v/>
      </c>
      <c r="AT1814" s="24" t="str">
        <f t="shared" si="513"/>
        <v/>
      </c>
      <c r="AU1814" s="24" t="str">
        <f t="shared" si="514"/>
        <v/>
      </c>
      <c r="AV1814" s="24" t="str">
        <f t="shared" si="515"/>
        <v/>
      </c>
      <c r="AX1814" t="str">
        <f>IF(BC1814="","",IF(BC1814&gt;0,COUNT($AY$2:AY1814),""))</f>
        <v/>
      </c>
      <c r="AY1814" s="24" t="str">
        <f t="shared" si="516"/>
        <v/>
      </c>
      <c r="AZ1814" s="24" t="str">
        <f>IF(AND($BB$1=5,$BC$1=AH1814),'Data Entry'!C1819,"")</f>
        <v/>
      </c>
      <c r="BA1814" s="24" t="str">
        <f>IF(AND($BB$1=5,AG1814=5,$BC$1=AH1814),'Data Entry'!D1819,"")</f>
        <v/>
      </c>
      <c r="BB1814" s="24" t="str">
        <f t="shared" si="517"/>
        <v/>
      </c>
      <c r="BC1814" s="24" t="str">
        <f>IF(AND($BB$1=5,AG1814=5,$BC$1=AH1814),'Data Entry'!F1819,"")</f>
        <v/>
      </c>
      <c r="BD1814" s="24" t="str">
        <f t="shared" si="518"/>
        <v/>
      </c>
      <c r="BE1814" s="24" t="str">
        <f>IF(AND($BB$1=5,AG1814=5,$BC$1=AH1814),'Data Entry'!G1819,"")</f>
        <v/>
      </c>
      <c r="BF1814" s="24" t="str">
        <f t="shared" si="519"/>
        <v/>
      </c>
      <c r="BG1814" s="24" t="str">
        <f t="shared" si="520"/>
        <v/>
      </c>
      <c r="BH1814" s="24" t="str">
        <f>IF(AND($BB$1=5,AG1814=5,$BC$1=AH1814),'Data Entry'!E1819,"")</f>
        <v/>
      </c>
      <c r="BI1814" s="24" t="str">
        <f>IF(AND($BB$1=5,AG1814=5,$BC$1=AH1814),'Data Entry'!H1819,"")</f>
        <v/>
      </c>
      <c r="BJ1814" s="24" t="str">
        <f>IF(AND($BB$1=5,AG1814=5,$BC$1=AH1814),'Data Entry'!I1819,"")</f>
        <v/>
      </c>
      <c r="BK1814" s="24" t="str">
        <f t="shared" si="521"/>
        <v/>
      </c>
      <c r="BL1814" s="24" t="str">
        <f t="shared" si="522"/>
        <v/>
      </c>
      <c r="BM1814" s="24" t="str">
        <f t="shared" si="523"/>
        <v/>
      </c>
      <c r="BN1814" s="24" t="str">
        <f t="shared" si="524"/>
        <v/>
      </c>
    </row>
    <row r="1815" spans="1:66">
      <c r="A1815" s="20"/>
      <c r="B1815" s="20"/>
      <c r="C1815" s="20"/>
      <c r="D1815" s="20"/>
      <c r="E1815" s="20"/>
      <c r="F1815" s="20"/>
      <c r="G1815" s="20"/>
      <c r="H1815" s="20"/>
      <c r="I1815" s="20"/>
      <c r="J1815" s="20"/>
      <c r="K1815" s="20"/>
      <c r="L1815" s="20"/>
      <c r="M1815" s="20"/>
      <c r="N1815" s="20"/>
      <c r="O1815" s="20"/>
      <c r="P1815" s="20"/>
      <c r="Q1815" s="20"/>
      <c r="R1815" s="20"/>
      <c r="S1815" s="20"/>
      <c r="T1815" s="20"/>
      <c r="U1815" s="20"/>
      <c r="V1815" s="20"/>
      <c r="W1815" s="20"/>
      <c r="X1815" s="20"/>
      <c r="Y1815" s="20"/>
      <c r="Z1815" s="20"/>
      <c r="AA1815" s="20"/>
      <c r="AB1815" s="20"/>
      <c r="AC1815" s="20"/>
      <c r="AD1815" s="20"/>
      <c r="AE1815" s="27"/>
      <c r="AF1815" t="str">
        <f>IF(AK1815="","",IF(AK1815&gt;0,COUNT($AG$2:AG1815),""))</f>
        <v/>
      </c>
      <c r="AG1815" s="24">
        <f t="shared" si="507"/>
        <v>5</v>
      </c>
      <c r="AH1815" s="24">
        <f>IF(AND($AJ$1=5),'Data Entry'!C1820,"")</f>
        <v>0</v>
      </c>
      <c r="AI1815" s="24">
        <f>IF(AND($AJ$1=5),'Data Entry'!D1820,"")</f>
        <v>0</v>
      </c>
      <c r="AJ1815" s="24" t="str">
        <f t="shared" si="508"/>
        <v/>
      </c>
      <c r="AK1815" s="24">
        <f>IF(AND($AJ$1=5),'Data Entry'!F1820,"")</f>
        <v>0</v>
      </c>
      <c r="AL1815" s="24" t="str">
        <f t="shared" si="509"/>
        <v/>
      </c>
      <c r="AM1815" s="24">
        <f>IF(AND($AJ$1=5),'Data Entry'!G1820,"")</f>
        <v>0</v>
      </c>
      <c r="AN1815" s="24" t="str">
        <f t="shared" si="510"/>
        <v/>
      </c>
      <c r="AO1815" s="24" t="str">
        <f t="shared" si="511"/>
        <v/>
      </c>
      <c r="AP1815" s="24">
        <f>IF(AND($AJ$1=5),'Data Entry'!E1820,"")</f>
        <v>0</v>
      </c>
      <c r="AQ1815" s="24">
        <f>IF(AND($AJ$1=5),'Data Entry'!H1820,"")</f>
        <v>0</v>
      </c>
      <c r="AR1815" s="24">
        <f>IF(AND($AJ$1=5),'Data Entry'!I1820,"")</f>
        <v>0</v>
      </c>
      <c r="AS1815" s="24" t="str">
        <f t="shared" si="512"/>
        <v/>
      </c>
      <c r="AT1815" s="24" t="str">
        <f t="shared" si="513"/>
        <v/>
      </c>
      <c r="AU1815" s="24" t="str">
        <f t="shared" si="514"/>
        <v/>
      </c>
      <c r="AV1815" s="24" t="str">
        <f t="shared" si="515"/>
        <v/>
      </c>
      <c r="AX1815" t="str">
        <f>IF(BC1815="","",IF(BC1815&gt;0,COUNT($AY$2:AY1815),""))</f>
        <v/>
      </c>
      <c r="AY1815" s="24" t="str">
        <f t="shared" si="516"/>
        <v/>
      </c>
      <c r="AZ1815" s="24" t="str">
        <f>IF(AND($BB$1=5,$BC$1=AH1815),'Data Entry'!C1820,"")</f>
        <v/>
      </c>
      <c r="BA1815" s="24" t="str">
        <f>IF(AND($BB$1=5,AG1815=5,$BC$1=AH1815),'Data Entry'!D1820,"")</f>
        <v/>
      </c>
      <c r="BB1815" s="24" t="str">
        <f t="shared" si="517"/>
        <v/>
      </c>
      <c r="BC1815" s="24" t="str">
        <f>IF(AND($BB$1=5,AG1815=5,$BC$1=AH1815),'Data Entry'!F1820,"")</f>
        <v/>
      </c>
      <c r="BD1815" s="24" t="str">
        <f t="shared" si="518"/>
        <v/>
      </c>
      <c r="BE1815" s="24" t="str">
        <f>IF(AND($BB$1=5,AG1815=5,$BC$1=AH1815),'Data Entry'!G1820,"")</f>
        <v/>
      </c>
      <c r="BF1815" s="24" t="str">
        <f t="shared" si="519"/>
        <v/>
      </c>
      <c r="BG1815" s="24" t="str">
        <f t="shared" si="520"/>
        <v/>
      </c>
      <c r="BH1815" s="24" t="str">
        <f>IF(AND($BB$1=5,AG1815=5,$BC$1=AH1815),'Data Entry'!E1820,"")</f>
        <v/>
      </c>
      <c r="BI1815" s="24" t="str">
        <f>IF(AND($BB$1=5,AG1815=5,$BC$1=AH1815),'Data Entry'!H1820,"")</f>
        <v/>
      </c>
      <c r="BJ1815" s="24" t="str">
        <f>IF(AND($BB$1=5,AG1815=5,$BC$1=AH1815),'Data Entry'!I1820,"")</f>
        <v/>
      </c>
      <c r="BK1815" s="24" t="str">
        <f t="shared" si="521"/>
        <v/>
      </c>
      <c r="BL1815" s="24" t="str">
        <f t="shared" si="522"/>
        <v/>
      </c>
      <c r="BM1815" s="24" t="str">
        <f t="shared" si="523"/>
        <v/>
      </c>
      <c r="BN1815" s="24" t="str">
        <f t="shared" si="524"/>
        <v/>
      </c>
    </row>
    <row r="1816" spans="1:66">
      <c r="A1816" s="20"/>
      <c r="B1816" s="20"/>
      <c r="C1816" s="20"/>
      <c r="D1816" s="20"/>
      <c r="E1816" s="20"/>
      <c r="F1816" s="20"/>
      <c r="G1816" s="20"/>
      <c r="H1816" s="20"/>
      <c r="I1816" s="20"/>
      <c r="J1816" s="20"/>
      <c r="K1816" s="20"/>
      <c r="L1816" s="20"/>
      <c r="M1816" s="20"/>
      <c r="N1816" s="20"/>
      <c r="O1816" s="20"/>
      <c r="P1816" s="20"/>
      <c r="Q1816" s="20"/>
      <c r="R1816" s="20"/>
      <c r="S1816" s="20"/>
      <c r="T1816" s="20"/>
      <c r="U1816" s="20"/>
      <c r="V1816" s="20"/>
      <c r="W1816" s="20"/>
      <c r="X1816" s="20"/>
      <c r="Y1816" s="20"/>
      <c r="Z1816" s="20"/>
      <c r="AA1816" s="20"/>
      <c r="AB1816" s="20"/>
      <c r="AC1816" s="20"/>
      <c r="AD1816" s="20"/>
      <c r="AE1816" s="27"/>
      <c r="AF1816" t="str">
        <f>IF(AK1816="","",IF(AK1816&gt;0,COUNT($AG$2:AG1816),""))</f>
        <v/>
      </c>
      <c r="AG1816" s="24">
        <f t="shared" si="507"/>
        <v>5</v>
      </c>
      <c r="AH1816" s="24">
        <f>IF(AND($AJ$1=5),'Data Entry'!C1821,"")</f>
        <v>0</v>
      </c>
      <c r="AI1816" s="24">
        <f>IF(AND($AJ$1=5),'Data Entry'!D1821,"")</f>
        <v>0</v>
      </c>
      <c r="AJ1816" s="24" t="str">
        <f t="shared" si="508"/>
        <v/>
      </c>
      <c r="AK1816" s="24">
        <f>IF(AND($AJ$1=5),'Data Entry'!F1821,"")</f>
        <v>0</v>
      </c>
      <c r="AL1816" s="24" t="str">
        <f t="shared" si="509"/>
        <v/>
      </c>
      <c r="AM1816" s="24">
        <f>IF(AND($AJ$1=5),'Data Entry'!G1821,"")</f>
        <v>0</v>
      </c>
      <c r="AN1816" s="24" t="str">
        <f t="shared" si="510"/>
        <v/>
      </c>
      <c r="AO1816" s="24" t="str">
        <f t="shared" si="511"/>
        <v/>
      </c>
      <c r="AP1816" s="24">
        <f>IF(AND($AJ$1=5),'Data Entry'!E1821,"")</f>
        <v>0</v>
      </c>
      <c r="AQ1816" s="24">
        <f>IF(AND($AJ$1=5),'Data Entry'!H1821,"")</f>
        <v>0</v>
      </c>
      <c r="AR1816" s="24">
        <f>IF(AND($AJ$1=5),'Data Entry'!I1821,"")</f>
        <v>0</v>
      </c>
      <c r="AS1816" s="24" t="str">
        <f t="shared" si="512"/>
        <v/>
      </c>
      <c r="AT1816" s="24" t="str">
        <f t="shared" si="513"/>
        <v/>
      </c>
      <c r="AU1816" s="24" t="str">
        <f t="shared" si="514"/>
        <v/>
      </c>
      <c r="AV1816" s="24" t="str">
        <f t="shared" si="515"/>
        <v/>
      </c>
      <c r="AX1816" t="str">
        <f>IF(BC1816="","",IF(BC1816&gt;0,COUNT($AY$2:AY1816),""))</f>
        <v/>
      </c>
      <c r="AY1816" s="24" t="str">
        <f t="shared" si="516"/>
        <v/>
      </c>
      <c r="AZ1816" s="24" t="str">
        <f>IF(AND($BB$1=5,$BC$1=AH1816),'Data Entry'!C1821,"")</f>
        <v/>
      </c>
      <c r="BA1816" s="24" t="str">
        <f>IF(AND($BB$1=5,AG1816=5,$BC$1=AH1816),'Data Entry'!D1821,"")</f>
        <v/>
      </c>
      <c r="BB1816" s="24" t="str">
        <f t="shared" si="517"/>
        <v/>
      </c>
      <c r="BC1816" s="24" t="str">
        <f>IF(AND($BB$1=5,AG1816=5,$BC$1=AH1816),'Data Entry'!F1821,"")</f>
        <v/>
      </c>
      <c r="BD1816" s="24" t="str">
        <f t="shared" si="518"/>
        <v/>
      </c>
      <c r="BE1816" s="24" t="str">
        <f>IF(AND($BB$1=5,AG1816=5,$BC$1=AH1816),'Data Entry'!G1821,"")</f>
        <v/>
      </c>
      <c r="BF1816" s="24" t="str">
        <f t="shared" si="519"/>
        <v/>
      </c>
      <c r="BG1816" s="24" t="str">
        <f t="shared" si="520"/>
        <v/>
      </c>
      <c r="BH1816" s="24" t="str">
        <f>IF(AND($BB$1=5,AG1816=5,$BC$1=AH1816),'Data Entry'!E1821,"")</f>
        <v/>
      </c>
      <c r="BI1816" s="24" t="str">
        <f>IF(AND($BB$1=5,AG1816=5,$BC$1=AH1816),'Data Entry'!H1821,"")</f>
        <v/>
      </c>
      <c r="BJ1816" s="24" t="str">
        <f>IF(AND($BB$1=5,AG1816=5,$BC$1=AH1816),'Data Entry'!I1821,"")</f>
        <v/>
      </c>
      <c r="BK1816" s="24" t="str">
        <f t="shared" si="521"/>
        <v/>
      </c>
      <c r="BL1816" s="24" t="str">
        <f t="shared" si="522"/>
        <v/>
      </c>
      <c r="BM1816" s="24" t="str">
        <f t="shared" si="523"/>
        <v/>
      </c>
      <c r="BN1816" s="24" t="str">
        <f t="shared" si="524"/>
        <v/>
      </c>
    </row>
    <row r="1817" spans="1:66">
      <c r="A1817" s="20"/>
      <c r="B1817" s="20"/>
      <c r="C1817" s="20"/>
      <c r="D1817" s="20"/>
      <c r="E1817" s="20"/>
      <c r="F1817" s="20"/>
      <c r="G1817" s="20"/>
      <c r="H1817" s="20"/>
      <c r="I1817" s="20"/>
      <c r="J1817" s="20"/>
      <c r="K1817" s="20"/>
      <c r="L1817" s="20"/>
      <c r="M1817" s="20"/>
      <c r="N1817" s="20"/>
      <c r="O1817" s="20"/>
      <c r="P1817" s="20"/>
      <c r="Q1817" s="20"/>
      <c r="R1817" s="20"/>
      <c r="S1817" s="20"/>
      <c r="T1817" s="20"/>
      <c r="U1817" s="20"/>
      <c r="V1817" s="20"/>
      <c r="W1817" s="20"/>
      <c r="X1817" s="20"/>
      <c r="Y1817" s="20"/>
      <c r="Z1817" s="20"/>
      <c r="AA1817" s="20"/>
      <c r="AB1817" s="20"/>
      <c r="AC1817" s="20"/>
      <c r="AD1817" s="20"/>
      <c r="AE1817" s="27"/>
      <c r="AF1817" t="str">
        <f>IF(AK1817="","",IF(AK1817&gt;0,COUNT($AG$2:AG1817),""))</f>
        <v/>
      </c>
      <c r="AG1817" s="24">
        <f t="shared" si="507"/>
        <v>5</v>
      </c>
      <c r="AH1817" s="24">
        <f>IF(AND($AJ$1=5),'Data Entry'!C1822,"")</f>
        <v>0</v>
      </c>
      <c r="AI1817" s="24">
        <f>IF(AND($AJ$1=5),'Data Entry'!D1822,"")</f>
        <v>0</v>
      </c>
      <c r="AJ1817" s="24" t="str">
        <f t="shared" si="508"/>
        <v/>
      </c>
      <c r="AK1817" s="24">
        <f>IF(AND($AJ$1=5),'Data Entry'!F1822,"")</f>
        <v>0</v>
      </c>
      <c r="AL1817" s="24" t="str">
        <f t="shared" si="509"/>
        <v/>
      </c>
      <c r="AM1817" s="24">
        <f>IF(AND($AJ$1=5),'Data Entry'!G1822,"")</f>
        <v>0</v>
      </c>
      <c r="AN1817" s="24" t="str">
        <f t="shared" si="510"/>
        <v/>
      </c>
      <c r="AO1817" s="24" t="str">
        <f t="shared" si="511"/>
        <v/>
      </c>
      <c r="AP1817" s="24">
        <f>IF(AND($AJ$1=5),'Data Entry'!E1822,"")</f>
        <v>0</v>
      </c>
      <c r="AQ1817" s="24">
        <f>IF(AND($AJ$1=5),'Data Entry'!H1822,"")</f>
        <v>0</v>
      </c>
      <c r="AR1817" s="24">
        <f>IF(AND($AJ$1=5),'Data Entry'!I1822,"")</f>
        <v>0</v>
      </c>
      <c r="AS1817" s="24" t="str">
        <f t="shared" si="512"/>
        <v/>
      </c>
      <c r="AT1817" s="24" t="str">
        <f t="shared" si="513"/>
        <v/>
      </c>
      <c r="AU1817" s="24" t="str">
        <f t="shared" si="514"/>
        <v/>
      </c>
      <c r="AV1817" s="24" t="str">
        <f t="shared" si="515"/>
        <v/>
      </c>
      <c r="AX1817" t="str">
        <f>IF(BC1817="","",IF(BC1817&gt;0,COUNT($AY$2:AY1817),""))</f>
        <v/>
      </c>
      <c r="AY1817" s="24" t="str">
        <f t="shared" si="516"/>
        <v/>
      </c>
      <c r="AZ1817" s="24" t="str">
        <f>IF(AND($BB$1=5,$BC$1=AH1817),'Data Entry'!C1822,"")</f>
        <v/>
      </c>
      <c r="BA1817" s="24" t="str">
        <f>IF(AND($BB$1=5,AG1817=5,$BC$1=AH1817),'Data Entry'!D1822,"")</f>
        <v/>
      </c>
      <c r="BB1817" s="24" t="str">
        <f t="shared" si="517"/>
        <v/>
      </c>
      <c r="BC1817" s="24" t="str">
        <f>IF(AND($BB$1=5,AG1817=5,$BC$1=AH1817),'Data Entry'!F1822,"")</f>
        <v/>
      </c>
      <c r="BD1817" s="24" t="str">
        <f t="shared" si="518"/>
        <v/>
      </c>
      <c r="BE1817" s="24" t="str">
        <f>IF(AND($BB$1=5,AG1817=5,$BC$1=AH1817),'Data Entry'!G1822,"")</f>
        <v/>
      </c>
      <c r="BF1817" s="24" t="str">
        <f t="shared" si="519"/>
        <v/>
      </c>
      <c r="BG1817" s="24" t="str">
        <f t="shared" si="520"/>
        <v/>
      </c>
      <c r="BH1817" s="24" t="str">
        <f>IF(AND($BB$1=5,AG1817=5,$BC$1=AH1817),'Data Entry'!E1822,"")</f>
        <v/>
      </c>
      <c r="BI1817" s="24" t="str">
        <f>IF(AND($BB$1=5,AG1817=5,$BC$1=AH1817),'Data Entry'!H1822,"")</f>
        <v/>
      </c>
      <c r="BJ1817" s="24" t="str">
        <f>IF(AND($BB$1=5,AG1817=5,$BC$1=AH1817),'Data Entry'!I1822,"")</f>
        <v/>
      </c>
      <c r="BK1817" s="24" t="str">
        <f t="shared" si="521"/>
        <v/>
      </c>
      <c r="BL1817" s="24" t="str">
        <f t="shared" si="522"/>
        <v/>
      </c>
      <c r="BM1817" s="24" t="str">
        <f t="shared" si="523"/>
        <v/>
      </c>
      <c r="BN1817" s="24" t="str">
        <f t="shared" si="524"/>
        <v/>
      </c>
    </row>
    <row r="1818" spans="1:66">
      <c r="A1818" s="20"/>
      <c r="B1818" s="20"/>
      <c r="C1818" s="20"/>
      <c r="D1818" s="20"/>
      <c r="E1818" s="20"/>
      <c r="F1818" s="20"/>
      <c r="G1818" s="20"/>
      <c r="H1818" s="20"/>
      <c r="I1818" s="20"/>
      <c r="J1818" s="20"/>
      <c r="K1818" s="20"/>
      <c r="L1818" s="20"/>
      <c r="M1818" s="20"/>
      <c r="N1818" s="20"/>
      <c r="O1818" s="20"/>
      <c r="P1818" s="20"/>
      <c r="Q1818" s="20"/>
      <c r="R1818" s="20"/>
      <c r="S1818" s="20"/>
      <c r="T1818" s="20"/>
      <c r="U1818" s="20"/>
      <c r="V1818" s="20"/>
      <c r="W1818" s="20"/>
      <c r="X1818" s="20"/>
      <c r="Y1818" s="20"/>
      <c r="Z1818" s="20"/>
      <c r="AA1818" s="20"/>
      <c r="AB1818" s="20"/>
      <c r="AC1818" s="20"/>
      <c r="AD1818" s="20"/>
      <c r="AE1818" s="27"/>
      <c r="AF1818" t="str">
        <f>IF(AK1818="","",IF(AK1818&gt;0,COUNT($AG$2:AG1818),""))</f>
        <v/>
      </c>
      <c r="AG1818" s="24">
        <f t="shared" si="507"/>
        <v>5</v>
      </c>
      <c r="AH1818" s="24">
        <f>IF(AND($AJ$1=5),'Data Entry'!C1823,"")</f>
        <v>0</v>
      </c>
      <c r="AI1818" s="24">
        <f>IF(AND($AJ$1=5),'Data Entry'!D1823,"")</f>
        <v>0</v>
      </c>
      <c r="AJ1818" s="24" t="str">
        <f t="shared" si="508"/>
        <v/>
      </c>
      <c r="AK1818" s="24">
        <f>IF(AND($AJ$1=5),'Data Entry'!F1823,"")</f>
        <v>0</v>
      </c>
      <c r="AL1818" s="24" t="str">
        <f t="shared" si="509"/>
        <v/>
      </c>
      <c r="AM1818" s="24">
        <f>IF(AND($AJ$1=5),'Data Entry'!G1823,"")</f>
        <v>0</v>
      </c>
      <c r="AN1818" s="24" t="str">
        <f t="shared" si="510"/>
        <v/>
      </c>
      <c r="AO1818" s="24" t="str">
        <f t="shared" si="511"/>
        <v/>
      </c>
      <c r="AP1818" s="24">
        <f>IF(AND($AJ$1=5),'Data Entry'!E1823,"")</f>
        <v>0</v>
      </c>
      <c r="AQ1818" s="24">
        <f>IF(AND($AJ$1=5),'Data Entry'!H1823,"")</f>
        <v>0</v>
      </c>
      <c r="AR1818" s="24">
        <f>IF(AND($AJ$1=5),'Data Entry'!I1823,"")</f>
        <v>0</v>
      </c>
      <c r="AS1818" s="24" t="str">
        <f t="shared" si="512"/>
        <v/>
      </c>
      <c r="AT1818" s="24" t="str">
        <f t="shared" si="513"/>
        <v/>
      </c>
      <c r="AU1818" s="24" t="str">
        <f t="shared" si="514"/>
        <v/>
      </c>
      <c r="AV1818" s="24" t="str">
        <f t="shared" si="515"/>
        <v/>
      </c>
      <c r="AX1818" t="str">
        <f>IF(BC1818="","",IF(BC1818&gt;0,COUNT($AY$2:AY1818),""))</f>
        <v/>
      </c>
      <c r="AY1818" s="24" t="str">
        <f t="shared" si="516"/>
        <v/>
      </c>
      <c r="AZ1818" s="24" t="str">
        <f>IF(AND($BB$1=5,$BC$1=AH1818),'Data Entry'!C1823,"")</f>
        <v/>
      </c>
      <c r="BA1818" s="24" t="str">
        <f>IF(AND($BB$1=5,AG1818=5,$BC$1=AH1818),'Data Entry'!D1823,"")</f>
        <v/>
      </c>
      <c r="BB1818" s="24" t="str">
        <f t="shared" si="517"/>
        <v/>
      </c>
      <c r="BC1818" s="24" t="str">
        <f>IF(AND($BB$1=5,AG1818=5,$BC$1=AH1818),'Data Entry'!F1823,"")</f>
        <v/>
      </c>
      <c r="BD1818" s="24" t="str">
        <f t="shared" si="518"/>
        <v/>
      </c>
      <c r="BE1818" s="24" t="str">
        <f>IF(AND($BB$1=5,AG1818=5,$BC$1=AH1818),'Data Entry'!G1823,"")</f>
        <v/>
      </c>
      <c r="BF1818" s="24" t="str">
        <f t="shared" si="519"/>
        <v/>
      </c>
      <c r="BG1818" s="24" t="str">
        <f t="shared" si="520"/>
        <v/>
      </c>
      <c r="BH1818" s="24" t="str">
        <f>IF(AND($BB$1=5,AG1818=5,$BC$1=AH1818),'Data Entry'!E1823,"")</f>
        <v/>
      </c>
      <c r="BI1818" s="24" t="str">
        <f>IF(AND($BB$1=5,AG1818=5,$BC$1=AH1818),'Data Entry'!H1823,"")</f>
        <v/>
      </c>
      <c r="BJ1818" s="24" t="str">
        <f>IF(AND($BB$1=5,AG1818=5,$BC$1=AH1818),'Data Entry'!I1823,"")</f>
        <v/>
      </c>
      <c r="BK1818" s="24" t="str">
        <f t="shared" si="521"/>
        <v/>
      </c>
      <c r="BL1818" s="24" t="str">
        <f t="shared" si="522"/>
        <v/>
      </c>
      <c r="BM1818" s="24" t="str">
        <f t="shared" si="523"/>
        <v/>
      </c>
      <c r="BN1818" s="24" t="str">
        <f t="shared" si="524"/>
        <v/>
      </c>
    </row>
    <row r="1819" spans="1:66">
      <c r="A1819" s="20"/>
      <c r="B1819" s="20"/>
      <c r="C1819" s="20"/>
      <c r="D1819" s="20"/>
      <c r="E1819" s="20"/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/>
      <c r="S1819" s="20"/>
      <c r="T1819" s="20"/>
      <c r="U1819" s="20"/>
      <c r="V1819" s="20"/>
      <c r="W1819" s="20"/>
      <c r="X1819" s="20"/>
      <c r="Y1819" s="20"/>
      <c r="Z1819" s="20"/>
      <c r="AA1819" s="20"/>
      <c r="AB1819" s="20"/>
      <c r="AC1819" s="20"/>
      <c r="AD1819" s="20"/>
      <c r="AE1819" s="27"/>
      <c r="AF1819" t="str">
        <f>IF(AK1819="","",IF(AK1819&gt;0,COUNT($AG$2:AG1819),""))</f>
        <v/>
      </c>
      <c r="AG1819" s="24">
        <f t="shared" si="507"/>
        <v>5</v>
      </c>
      <c r="AH1819" s="24">
        <f>IF(AND($AJ$1=5),'Data Entry'!C1824,"")</f>
        <v>0</v>
      </c>
      <c r="AI1819" s="24">
        <f>IF(AND($AJ$1=5),'Data Entry'!D1824,"")</f>
        <v>0</v>
      </c>
      <c r="AJ1819" s="24" t="str">
        <f t="shared" si="508"/>
        <v/>
      </c>
      <c r="AK1819" s="24">
        <f>IF(AND($AJ$1=5),'Data Entry'!F1824,"")</f>
        <v>0</v>
      </c>
      <c r="AL1819" s="24" t="str">
        <f t="shared" si="509"/>
        <v/>
      </c>
      <c r="AM1819" s="24">
        <f>IF(AND($AJ$1=5),'Data Entry'!G1824,"")</f>
        <v>0</v>
      </c>
      <c r="AN1819" s="24" t="str">
        <f t="shared" si="510"/>
        <v/>
      </c>
      <c r="AO1819" s="24" t="str">
        <f t="shared" si="511"/>
        <v/>
      </c>
      <c r="AP1819" s="24">
        <f>IF(AND($AJ$1=5),'Data Entry'!E1824,"")</f>
        <v>0</v>
      </c>
      <c r="AQ1819" s="24">
        <f>IF(AND($AJ$1=5),'Data Entry'!H1824,"")</f>
        <v>0</v>
      </c>
      <c r="AR1819" s="24">
        <f>IF(AND($AJ$1=5),'Data Entry'!I1824,"")</f>
        <v>0</v>
      </c>
      <c r="AS1819" s="24" t="str">
        <f t="shared" si="512"/>
        <v/>
      </c>
      <c r="AT1819" s="24" t="str">
        <f t="shared" si="513"/>
        <v/>
      </c>
      <c r="AU1819" s="24" t="str">
        <f t="shared" si="514"/>
        <v/>
      </c>
      <c r="AV1819" s="24" t="str">
        <f t="shared" si="515"/>
        <v/>
      </c>
      <c r="AX1819" t="str">
        <f>IF(BC1819="","",IF(BC1819&gt;0,COUNT($AY$2:AY1819),""))</f>
        <v/>
      </c>
      <c r="AY1819" s="24" t="str">
        <f t="shared" si="516"/>
        <v/>
      </c>
      <c r="AZ1819" s="24" t="str">
        <f>IF(AND($BB$1=5,$BC$1=AH1819),'Data Entry'!C1824,"")</f>
        <v/>
      </c>
      <c r="BA1819" s="24" t="str">
        <f>IF(AND($BB$1=5,AG1819=5,$BC$1=AH1819),'Data Entry'!D1824,"")</f>
        <v/>
      </c>
      <c r="BB1819" s="24" t="str">
        <f t="shared" si="517"/>
        <v/>
      </c>
      <c r="BC1819" s="24" t="str">
        <f>IF(AND($BB$1=5,AG1819=5,$BC$1=AH1819),'Data Entry'!F1824,"")</f>
        <v/>
      </c>
      <c r="BD1819" s="24" t="str">
        <f t="shared" si="518"/>
        <v/>
      </c>
      <c r="BE1819" s="24" t="str">
        <f>IF(AND($BB$1=5,AG1819=5,$BC$1=AH1819),'Data Entry'!G1824,"")</f>
        <v/>
      </c>
      <c r="BF1819" s="24" t="str">
        <f t="shared" si="519"/>
        <v/>
      </c>
      <c r="BG1819" s="24" t="str">
        <f t="shared" si="520"/>
        <v/>
      </c>
      <c r="BH1819" s="24" t="str">
        <f>IF(AND($BB$1=5,AG1819=5,$BC$1=AH1819),'Data Entry'!E1824,"")</f>
        <v/>
      </c>
      <c r="BI1819" s="24" t="str">
        <f>IF(AND($BB$1=5,AG1819=5,$BC$1=AH1819),'Data Entry'!H1824,"")</f>
        <v/>
      </c>
      <c r="BJ1819" s="24" t="str">
        <f>IF(AND($BB$1=5,AG1819=5,$BC$1=AH1819),'Data Entry'!I1824,"")</f>
        <v/>
      </c>
      <c r="BK1819" s="24" t="str">
        <f t="shared" si="521"/>
        <v/>
      </c>
      <c r="BL1819" s="24" t="str">
        <f t="shared" si="522"/>
        <v/>
      </c>
      <c r="BM1819" s="24" t="str">
        <f t="shared" si="523"/>
        <v/>
      </c>
      <c r="BN1819" s="24" t="str">
        <f t="shared" si="524"/>
        <v/>
      </c>
    </row>
    <row r="1820" spans="1:66">
      <c r="A1820" s="20"/>
      <c r="B1820" s="20"/>
      <c r="C1820" s="20"/>
      <c r="D1820" s="20"/>
      <c r="E1820" s="20"/>
      <c r="F1820" s="20"/>
      <c r="G1820" s="20"/>
      <c r="H1820" s="20"/>
      <c r="I1820" s="20"/>
      <c r="J1820" s="20"/>
      <c r="K1820" s="20"/>
      <c r="L1820" s="20"/>
      <c r="M1820" s="20"/>
      <c r="N1820" s="20"/>
      <c r="O1820" s="20"/>
      <c r="P1820" s="20"/>
      <c r="Q1820" s="20"/>
      <c r="R1820" s="20"/>
      <c r="S1820" s="20"/>
      <c r="T1820" s="20"/>
      <c r="U1820" s="20"/>
      <c r="V1820" s="20"/>
      <c r="W1820" s="20"/>
      <c r="X1820" s="20"/>
      <c r="Y1820" s="20"/>
      <c r="Z1820" s="20"/>
      <c r="AA1820" s="20"/>
      <c r="AB1820" s="20"/>
      <c r="AC1820" s="20"/>
      <c r="AD1820" s="20"/>
      <c r="AE1820" s="27"/>
      <c r="AF1820" t="str">
        <f>IF(AK1820="","",IF(AK1820&gt;0,COUNT($AG$2:AG1820),""))</f>
        <v/>
      </c>
      <c r="AG1820" s="24">
        <f t="shared" si="507"/>
        <v>5</v>
      </c>
      <c r="AH1820" s="24">
        <f>IF(AND($AJ$1=5),'Data Entry'!C1825,"")</f>
        <v>0</v>
      </c>
      <c r="AI1820" s="24">
        <f>IF(AND($AJ$1=5),'Data Entry'!D1825,"")</f>
        <v>0</v>
      </c>
      <c r="AJ1820" s="24" t="str">
        <f t="shared" si="508"/>
        <v/>
      </c>
      <c r="AK1820" s="24">
        <f>IF(AND($AJ$1=5),'Data Entry'!F1825,"")</f>
        <v>0</v>
      </c>
      <c r="AL1820" s="24" t="str">
        <f t="shared" si="509"/>
        <v/>
      </c>
      <c r="AM1820" s="24">
        <f>IF(AND($AJ$1=5),'Data Entry'!G1825,"")</f>
        <v>0</v>
      </c>
      <c r="AN1820" s="24" t="str">
        <f t="shared" si="510"/>
        <v/>
      </c>
      <c r="AO1820" s="24" t="str">
        <f t="shared" si="511"/>
        <v/>
      </c>
      <c r="AP1820" s="24">
        <f>IF(AND($AJ$1=5),'Data Entry'!E1825,"")</f>
        <v>0</v>
      </c>
      <c r="AQ1820" s="24">
        <f>IF(AND($AJ$1=5),'Data Entry'!H1825,"")</f>
        <v>0</v>
      </c>
      <c r="AR1820" s="24">
        <f>IF(AND($AJ$1=5),'Data Entry'!I1825,"")</f>
        <v>0</v>
      </c>
      <c r="AS1820" s="24" t="str">
        <f t="shared" si="512"/>
        <v/>
      </c>
      <c r="AT1820" s="24" t="str">
        <f t="shared" si="513"/>
        <v/>
      </c>
      <c r="AU1820" s="24" t="str">
        <f t="shared" si="514"/>
        <v/>
      </c>
      <c r="AV1820" s="24" t="str">
        <f t="shared" si="515"/>
        <v/>
      </c>
      <c r="AX1820" t="str">
        <f>IF(BC1820="","",IF(BC1820&gt;0,COUNT($AY$2:AY1820),""))</f>
        <v/>
      </c>
      <c r="AY1820" s="24" t="str">
        <f t="shared" si="516"/>
        <v/>
      </c>
      <c r="AZ1820" s="24" t="str">
        <f>IF(AND($BB$1=5,$BC$1=AH1820),'Data Entry'!C1825,"")</f>
        <v/>
      </c>
      <c r="BA1820" s="24" t="str">
        <f>IF(AND($BB$1=5,AG1820=5,$BC$1=AH1820),'Data Entry'!D1825,"")</f>
        <v/>
      </c>
      <c r="BB1820" s="24" t="str">
        <f t="shared" si="517"/>
        <v/>
      </c>
      <c r="BC1820" s="24" t="str">
        <f>IF(AND($BB$1=5,AG1820=5,$BC$1=AH1820),'Data Entry'!F1825,"")</f>
        <v/>
      </c>
      <c r="BD1820" s="24" t="str">
        <f t="shared" si="518"/>
        <v/>
      </c>
      <c r="BE1820" s="24" t="str">
        <f>IF(AND($BB$1=5,AG1820=5,$BC$1=AH1820),'Data Entry'!G1825,"")</f>
        <v/>
      </c>
      <c r="BF1820" s="24" t="str">
        <f t="shared" si="519"/>
        <v/>
      </c>
      <c r="BG1820" s="24" t="str">
        <f t="shared" si="520"/>
        <v/>
      </c>
      <c r="BH1820" s="24" t="str">
        <f>IF(AND($BB$1=5,AG1820=5,$BC$1=AH1820),'Data Entry'!E1825,"")</f>
        <v/>
      </c>
      <c r="BI1820" s="24" t="str">
        <f>IF(AND($BB$1=5,AG1820=5,$BC$1=AH1820),'Data Entry'!H1825,"")</f>
        <v/>
      </c>
      <c r="BJ1820" s="24" t="str">
        <f>IF(AND($BB$1=5,AG1820=5,$BC$1=AH1820),'Data Entry'!I1825,"")</f>
        <v/>
      </c>
      <c r="BK1820" s="24" t="str">
        <f t="shared" si="521"/>
        <v/>
      </c>
      <c r="BL1820" s="24" t="str">
        <f t="shared" si="522"/>
        <v/>
      </c>
      <c r="BM1820" s="24" t="str">
        <f t="shared" si="523"/>
        <v/>
      </c>
      <c r="BN1820" s="24" t="str">
        <f t="shared" si="524"/>
        <v/>
      </c>
    </row>
    <row r="1821" spans="1:66">
      <c r="A1821" s="20"/>
      <c r="B1821" s="20"/>
      <c r="C1821" s="20"/>
      <c r="D1821" s="20"/>
      <c r="E1821" s="20"/>
      <c r="F1821" s="20"/>
      <c r="G1821" s="20"/>
      <c r="H1821" s="20"/>
      <c r="I1821" s="20"/>
      <c r="J1821" s="20"/>
      <c r="K1821" s="20"/>
      <c r="L1821" s="20"/>
      <c r="M1821" s="20"/>
      <c r="N1821" s="20"/>
      <c r="O1821" s="20"/>
      <c r="P1821" s="20"/>
      <c r="Q1821" s="20"/>
      <c r="R1821" s="20"/>
      <c r="S1821" s="20"/>
      <c r="T1821" s="20"/>
      <c r="U1821" s="20"/>
      <c r="V1821" s="20"/>
      <c r="W1821" s="20"/>
      <c r="X1821" s="20"/>
      <c r="Y1821" s="20"/>
      <c r="Z1821" s="20"/>
      <c r="AA1821" s="20"/>
      <c r="AB1821" s="20"/>
      <c r="AC1821" s="20"/>
      <c r="AD1821" s="20"/>
      <c r="AE1821" s="27"/>
      <c r="AF1821" t="str">
        <f>IF(AK1821="","",IF(AK1821&gt;0,COUNT($AG$2:AG1821),""))</f>
        <v/>
      </c>
      <c r="AG1821" s="24">
        <f t="shared" si="507"/>
        <v>5</v>
      </c>
      <c r="AH1821" s="24">
        <f>IF(AND($AJ$1=5),'Data Entry'!C1826,"")</f>
        <v>0</v>
      </c>
      <c r="AI1821" s="24">
        <f>IF(AND($AJ$1=5),'Data Entry'!D1826,"")</f>
        <v>0</v>
      </c>
      <c r="AJ1821" s="24" t="str">
        <f t="shared" si="508"/>
        <v/>
      </c>
      <c r="AK1821" s="24">
        <f>IF(AND($AJ$1=5),'Data Entry'!F1826,"")</f>
        <v>0</v>
      </c>
      <c r="AL1821" s="24" t="str">
        <f t="shared" si="509"/>
        <v/>
      </c>
      <c r="AM1821" s="24">
        <f>IF(AND($AJ$1=5),'Data Entry'!G1826,"")</f>
        <v>0</v>
      </c>
      <c r="AN1821" s="24" t="str">
        <f t="shared" si="510"/>
        <v/>
      </c>
      <c r="AO1821" s="24" t="str">
        <f t="shared" si="511"/>
        <v/>
      </c>
      <c r="AP1821" s="24">
        <f>IF(AND($AJ$1=5),'Data Entry'!E1826,"")</f>
        <v>0</v>
      </c>
      <c r="AQ1821" s="24">
        <f>IF(AND($AJ$1=5),'Data Entry'!H1826,"")</f>
        <v>0</v>
      </c>
      <c r="AR1821" s="24">
        <f>IF(AND($AJ$1=5),'Data Entry'!I1826,"")</f>
        <v>0</v>
      </c>
      <c r="AS1821" s="24" t="str">
        <f t="shared" si="512"/>
        <v/>
      </c>
      <c r="AT1821" s="24" t="str">
        <f t="shared" si="513"/>
        <v/>
      </c>
      <c r="AU1821" s="24" t="str">
        <f t="shared" si="514"/>
        <v/>
      </c>
      <c r="AV1821" s="24" t="str">
        <f t="shared" si="515"/>
        <v/>
      </c>
      <c r="AX1821" t="str">
        <f>IF(BC1821="","",IF(BC1821&gt;0,COUNT($AY$2:AY1821),""))</f>
        <v/>
      </c>
      <c r="AY1821" s="24" t="str">
        <f t="shared" si="516"/>
        <v/>
      </c>
      <c r="AZ1821" s="24" t="str">
        <f>IF(AND($BB$1=5,$BC$1=AH1821),'Data Entry'!C1826,"")</f>
        <v/>
      </c>
      <c r="BA1821" s="24" t="str">
        <f>IF(AND($BB$1=5,AG1821=5,$BC$1=AH1821),'Data Entry'!D1826,"")</f>
        <v/>
      </c>
      <c r="BB1821" s="24" t="str">
        <f t="shared" si="517"/>
        <v/>
      </c>
      <c r="BC1821" s="24" t="str">
        <f>IF(AND($BB$1=5,AG1821=5,$BC$1=AH1821),'Data Entry'!F1826,"")</f>
        <v/>
      </c>
      <c r="BD1821" s="24" t="str">
        <f t="shared" si="518"/>
        <v/>
      </c>
      <c r="BE1821" s="24" t="str">
        <f>IF(AND($BB$1=5,AG1821=5,$BC$1=AH1821),'Data Entry'!G1826,"")</f>
        <v/>
      </c>
      <c r="BF1821" s="24" t="str">
        <f t="shared" si="519"/>
        <v/>
      </c>
      <c r="BG1821" s="24" t="str">
        <f t="shared" si="520"/>
        <v/>
      </c>
      <c r="BH1821" s="24" t="str">
        <f>IF(AND($BB$1=5,AG1821=5,$BC$1=AH1821),'Data Entry'!E1826,"")</f>
        <v/>
      </c>
      <c r="BI1821" s="24" t="str">
        <f>IF(AND($BB$1=5,AG1821=5,$BC$1=AH1821),'Data Entry'!H1826,"")</f>
        <v/>
      </c>
      <c r="BJ1821" s="24" t="str">
        <f>IF(AND($BB$1=5,AG1821=5,$BC$1=AH1821),'Data Entry'!I1826,"")</f>
        <v/>
      </c>
      <c r="BK1821" s="24" t="str">
        <f t="shared" si="521"/>
        <v/>
      </c>
      <c r="BL1821" s="24" t="str">
        <f t="shared" si="522"/>
        <v/>
      </c>
      <c r="BM1821" s="24" t="str">
        <f t="shared" si="523"/>
        <v/>
      </c>
      <c r="BN1821" s="24" t="str">
        <f t="shared" si="524"/>
        <v/>
      </c>
    </row>
    <row r="1822" spans="1:66">
      <c r="A1822" s="20"/>
      <c r="B1822" s="20"/>
      <c r="C1822" s="20"/>
      <c r="D1822" s="20"/>
      <c r="E1822" s="20"/>
      <c r="F1822" s="20"/>
      <c r="G1822" s="20"/>
      <c r="H1822" s="20"/>
      <c r="I1822" s="20"/>
      <c r="J1822" s="20"/>
      <c r="K1822" s="20"/>
      <c r="L1822" s="20"/>
      <c r="M1822" s="20"/>
      <c r="N1822" s="20"/>
      <c r="O1822" s="20"/>
      <c r="P1822" s="20"/>
      <c r="Q1822" s="20"/>
      <c r="R1822" s="20"/>
      <c r="S1822" s="20"/>
      <c r="T1822" s="20"/>
      <c r="U1822" s="20"/>
      <c r="V1822" s="20"/>
      <c r="W1822" s="20"/>
      <c r="X1822" s="20"/>
      <c r="Y1822" s="20"/>
      <c r="Z1822" s="20"/>
      <c r="AA1822" s="20"/>
      <c r="AB1822" s="20"/>
      <c r="AC1822" s="20"/>
      <c r="AD1822" s="20"/>
      <c r="AE1822" s="27"/>
      <c r="AF1822" t="str">
        <f>IF(AK1822="","",IF(AK1822&gt;0,COUNT($AG$2:AG1822),""))</f>
        <v/>
      </c>
      <c r="AG1822" s="24">
        <f t="shared" si="507"/>
        <v>5</v>
      </c>
      <c r="AH1822" s="24">
        <f>IF(AND($AJ$1=5),'Data Entry'!C1827,"")</f>
        <v>0</v>
      </c>
      <c r="AI1822" s="24">
        <f>IF(AND($AJ$1=5),'Data Entry'!D1827,"")</f>
        <v>0</v>
      </c>
      <c r="AJ1822" s="24" t="str">
        <f t="shared" si="508"/>
        <v/>
      </c>
      <c r="AK1822" s="24">
        <f>IF(AND($AJ$1=5),'Data Entry'!F1827,"")</f>
        <v>0</v>
      </c>
      <c r="AL1822" s="24" t="str">
        <f t="shared" si="509"/>
        <v/>
      </c>
      <c r="AM1822" s="24">
        <f>IF(AND($AJ$1=5),'Data Entry'!G1827,"")</f>
        <v>0</v>
      </c>
      <c r="AN1822" s="24" t="str">
        <f t="shared" si="510"/>
        <v/>
      </c>
      <c r="AO1822" s="24" t="str">
        <f t="shared" si="511"/>
        <v/>
      </c>
      <c r="AP1822" s="24">
        <f>IF(AND($AJ$1=5),'Data Entry'!E1827,"")</f>
        <v>0</v>
      </c>
      <c r="AQ1822" s="24">
        <f>IF(AND($AJ$1=5),'Data Entry'!H1827,"")</f>
        <v>0</v>
      </c>
      <c r="AR1822" s="24">
        <f>IF(AND($AJ$1=5),'Data Entry'!I1827,"")</f>
        <v>0</v>
      </c>
      <c r="AS1822" s="24" t="str">
        <f t="shared" si="512"/>
        <v/>
      </c>
      <c r="AT1822" s="24" t="str">
        <f t="shared" si="513"/>
        <v/>
      </c>
      <c r="AU1822" s="24" t="str">
        <f t="shared" si="514"/>
        <v/>
      </c>
      <c r="AV1822" s="24" t="str">
        <f t="shared" si="515"/>
        <v/>
      </c>
      <c r="AX1822" t="str">
        <f>IF(BC1822="","",IF(BC1822&gt;0,COUNT($AY$2:AY1822),""))</f>
        <v/>
      </c>
      <c r="AY1822" s="24" t="str">
        <f t="shared" si="516"/>
        <v/>
      </c>
      <c r="AZ1822" s="24" t="str">
        <f>IF(AND($BB$1=5,$BC$1=AH1822),'Data Entry'!C1827,"")</f>
        <v/>
      </c>
      <c r="BA1822" s="24" t="str">
        <f>IF(AND($BB$1=5,AG1822=5,$BC$1=AH1822),'Data Entry'!D1827,"")</f>
        <v/>
      </c>
      <c r="BB1822" s="24" t="str">
        <f t="shared" si="517"/>
        <v/>
      </c>
      <c r="BC1822" s="24" t="str">
        <f>IF(AND($BB$1=5,AG1822=5,$BC$1=AH1822),'Data Entry'!F1827,"")</f>
        <v/>
      </c>
      <c r="BD1822" s="24" t="str">
        <f t="shared" si="518"/>
        <v/>
      </c>
      <c r="BE1822" s="24" t="str">
        <f>IF(AND($BB$1=5,AG1822=5,$BC$1=AH1822),'Data Entry'!G1827,"")</f>
        <v/>
      </c>
      <c r="BF1822" s="24" t="str">
        <f t="shared" si="519"/>
        <v/>
      </c>
      <c r="BG1822" s="24" t="str">
        <f t="shared" si="520"/>
        <v/>
      </c>
      <c r="BH1822" s="24" t="str">
        <f>IF(AND($BB$1=5,AG1822=5,$BC$1=AH1822),'Data Entry'!E1827,"")</f>
        <v/>
      </c>
      <c r="BI1822" s="24" t="str">
        <f>IF(AND($BB$1=5,AG1822=5,$BC$1=AH1822),'Data Entry'!H1827,"")</f>
        <v/>
      </c>
      <c r="BJ1822" s="24" t="str">
        <f>IF(AND($BB$1=5,AG1822=5,$BC$1=AH1822),'Data Entry'!I1827,"")</f>
        <v/>
      </c>
      <c r="BK1822" s="24" t="str">
        <f t="shared" si="521"/>
        <v/>
      </c>
      <c r="BL1822" s="24" t="str">
        <f t="shared" si="522"/>
        <v/>
      </c>
      <c r="BM1822" s="24" t="str">
        <f t="shared" si="523"/>
        <v/>
      </c>
      <c r="BN1822" s="24" t="str">
        <f t="shared" si="524"/>
        <v/>
      </c>
    </row>
    <row r="1823" spans="1:66">
      <c r="A1823" s="20"/>
      <c r="B1823" s="20"/>
      <c r="C1823" s="20"/>
      <c r="D1823" s="20"/>
      <c r="E1823" s="20"/>
      <c r="F1823" s="20"/>
      <c r="G1823" s="20"/>
      <c r="H1823" s="20"/>
      <c r="I1823" s="20"/>
      <c r="J1823" s="20"/>
      <c r="K1823" s="20"/>
      <c r="L1823" s="20"/>
      <c r="M1823" s="20"/>
      <c r="N1823" s="20"/>
      <c r="O1823" s="20"/>
      <c r="P1823" s="20"/>
      <c r="Q1823" s="20"/>
      <c r="R1823" s="20"/>
      <c r="S1823" s="20"/>
      <c r="T1823" s="20"/>
      <c r="U1823" s="20"/>
      <c r="V1823" s="20"/>
      <c r="W1823" s="20"/>
      <c r="X1823" s="20"/>
      <c r="Y1823" s="20"/>
      <c r="Z1823" s="20"/>
      <c r="AA1823" s="20"/>
      <c r="AB1823" s="20"/>
      <c r="AC1823" s="20"/>
      <c r="AD1823" s="20"/>
      <c r="AE1823" s="27"/>
      <c r="AF1823" t="str">
        <f>IF(AK1823="","",IF(AK1823&gt;0,COUNT($AG$2:AG1823),""))</f>
        <v/>
      </c>
      <c r="AG1823" s="24">
        <f t="shared" si="507"/>
        <v>5</v>
      </c>
      <c r="AH1823" s="24">
        <f>IF(AND($AJ$1=5),'Data Entry'!C1828,"")</f>
        <v>0</v>
      </c>
      <c r="AI1823" s="24">
        <f>IF(AND($AJ$1=5),'Data Entry'!D1828,"")</f>
        <v>0</v>
      </c>
      <c r="AJ1823" s="24" t="str">
        <f t="shared" si="508"/>
        <v/>
      </c>
      <c r="AK1823" s="24">
        <f>IF(AND($AJ$1=5),'Data Entry'!F1828,"")</f>
        <v>0</v>
      </c>
      <c r="AL1823" s="24" t="str">
        <f t="shared" si="509"/>
        <v/>
      </c>
      <c r="AM1823" s="24">
        <f>IF(AND($AJ$1=5),'Data Entry'!G1828,"")</f>
        <v>0</v>
      </c>
      <c r="AN1823" s="24" t="str">
        <f t="shared" si="510"/>
        <v/>
      </c>
      <c r="AO1823" s="24" t="str">
        <f t="shared" si="511"/>
        <v/>
      </c>
      <c r="AP1823" s="24">
        <f>IF(AND($AJ$1=5),'Data Entry'!E1828,"")</f>
        <v>0</v>
      </c>
      <c r="AQ1823" s="24">
        <f>IF(AND($AJ$1=5),'Data Entry'!H1828,"")</f>
        <v>0</v>
      </c>
      <c r="AR1823" s="24">
        <f>IF(AND($AJ$1=5),'Data Entry'!I1828,"")</f>
        <v>0</v>
      </c>
      <c r="AS1823" s="24" t="str">
        <f t="shared" si="512"/>
        <v/>
      </c>
      <c r="AT1823" s="24" t="str">
        <f t="shared" si="513"/>
        <v/>
      </c>
      <c r="AU1823" s="24" t="str">
        <f t="shared" si="514"/>
        <v/>
      </c>
      <c r="AV1823" s="24" t="str">
        <f t="shared" si="515"/>
        <v/>
      </c>
      <c r="AX1823" t="str">
        <f>IF(BC1823="","",IF(BC1823&gt;0,COUNT($AY$2:AY1823),""))</f>
        <v/>
      </c>
      <c r="AY1823" s="24" t="str">
        <f t="shared" si="516"/>
        <v/>
      </c>
      <c r="AZ1823" s="24" t="str">
        <f>IF(AND($BB$1=5,$BC$1=AH1823),'Data Entry'!C1828,"")</f>
        <v/>
      </c>
      <c r="BA1823" s="24" t="str">
        <f>IF(AND($BB$1=5,AG1823=5,$BC$1=AH1823),'Data Entry'!D1828,"")</f>
        <v/>
      </c>
      <c r="BB1823" s="24" t="str">
        <f t="shared" si="517"/>
        <v/>
      </c>
      <c r="BC1823" s="24" t="str">
        <f>IF(AND($BB$1=5,AG1823=5,$BC$1=AH1823),'Data Entry'!F1828,"")</f>
        <v/>
      </c>
      <c r="BD1823" s="24" t="str">
        <f t="shared" si="518"/>
        <v/>
      </c>
      <c r="BE1823" s="24" t="str">
        <f>IF(AND($BB$1=5,AG1823=5,$BC$1=AH1823),'Data Entry'!G1828,"")</f>
        <v/>
      </c>
      <c r="BF1823" s="24" t="str">
        <f t="shared" si="519"/>
        <v/>
      </c>
      <c r="BG1823" s="24" t="str">
        <f t="shared" si="520"/>
        <v/>
      </c>
      <c r="BH1823" s="24" t="str">
        <f>IF(AND($BB$1=5,AG1823=5,$BC$1=AH1823),'Data Entry'!E1828,"")</f>
        <v/>
      </c>
      <c r="BI1823" s="24" t="str">
        <f>IF(AND($BB$1=5,AG1823=5,$BC$1=AH1823),'Data Entry'!H1828,"")</f>
        <v/>
      </c>
      <c r="BJ1823" s="24" t="str">
        <f>IF(AND($BB$1=5,AG1823=5,$BC$1=AH1823),'Data Entry'!I1828,"")</f>
        <v/>
      </c>
      <c r="BK1823" s="24" t="str">
        <f t="shared" si="521"/>
        <v/>
      </c>
      <c r="BL1823" s="24" t="str">
        <f t="shared" si="522"/>
        <v/>
      </c>
      <c r="BM1823" s="24" t="str">
        <f t="shared" si="523"/>
        <v/>
      </c>
      <c r="BN1823" s="24" t="str">
        <f t="shared" si="524"/>
        <v/>
      </c>
    </row>
    <row r="1824" spans="1:66">
      <c r="A1824" s="20"/>
      <c r="B1824" s="20"/>
      <c r="C1824" s="20"/>
      <c r="D1824" s="20"/>
      <c r="E1824" s="20"/>
      <c r="F1824" s="20"/>
      <c r="G1824" s="20"/>
      <c r="H1824" s="20"/>
      <c r="I1824" s="20"/>
      <c r="J1824" s="20"/>
      <c r="K1824" s="20"/>
      <c r="L1824" s="20"/>
      <c r="M1824" s="20"/>
      <c r="N1824" s="20"/>
      <c r="O1824" s="20"/>
      <c r="P1824" s="20"/>
      <c r="Q1824" s="20"/>
      <c r="R1824" s="20"/>
      <c r="S1824" s="20"/>
      <c r="T1824" s="20"/>
      <c r="U1824" s="20"/>
      <c r="V1824" s="20"/>
      <c r="W1824" s="20"/>
      <c r="X1824" s="20"/>
      <c r="Y1824" s="20"/>
      <c r="Z1824" s="20"/>
      <c r="AA1824" s="20"/>
      <c r="AB1824" s="20"/>
      <c r="AC1824" s="20"/>
      <c r="AD1824" s="20"/>
      <c r="AE1824" s="27"/>
      <c r="AF1824" t="str">
        <f>IF(AK1824="","",IF(AK1824&gt;0,COUNT($AG$2:AG1824),""))</f>
        <v/>
      </c>
      <c r="AG1824" s="24">
        <f t="shared" si="507"/>
        <v>5</v>
      </c>
      <c r="AH1824" s="24">
        <f>IF(AND($AJ$1=5),'Data Entry'!C1829,"")</f>
        <v>0</v>
      </c>
      <c r="AI1824" s="24">
        <f>IF(AND($AJ$1=5),'Data Entry'!D1829,"")</f>
        <v>0</v>
      </c>
      <c r="AJ1824" s="24" t="str">
        <f t="shared" si="508"/>
        <v/>
      </c>
      <c r="AK1824" s="24">
        <f>IF(AND($AJ$1=5),'Data Entry'!F1829,"")</f>
        <v>0</v>
      </c>
      <c r="AL1824" s="24" t="str">
        <f t="shared" si="509"/>
        <v/>
      </c>
      <c r="AM1824" s="24">
        <f>IF(AND($AJ$1=5),'Data Entry'!G1829,"")</f>
        <v>0</v>
      </c>
      <c r="AN1824" s="24" t="str">
        <f t="shared" si="510"/>
        <v/>
      </c>
      <c r="AO1824" s="24" t="str">
        <f t="shared" si="511"/>
        <v/>
      </c>
      <c r="AP1824" s="24">
        <f>IF(AND($AJ$1=5),'Data Entry'!E1829,"")</f>
        <v>0</v>
      </c>
      <c r="AQ1824" s="24">
        <f>IF(AND($AJ$1=5),'Data Entry'!H1829,"")</f>
        <v>0</v>
      </c>
      <c r="AR1824" s="24">
        <f>IF(AND($AJ$1=5),'Data Entry'!I1829,"")</f>
        <v>0</v>
      </c>
      <c r="AS1824" s="24" t="str">
        <f t="shared" si="512"/>
        <v/>
      </c>
      <c r="AT1824" s="24" t="str">
        <f t="shared" si="513"/>
        <v/>
      </c>
      <c r="AU1824" s="24" t="str">
        <f t="shared" si="514"/>
        <v/>
      </c>
      <c r="AV1824" s="24" t="str">
        <f t="shared" si="515"/>
        <v/>
      </c>
      <c r="AX1824" t="str">
        <f>IF(BC1824="","",IF(BC1824&gt;0,COUNT($AY$2:AY1824),""))</f>
        <v/>
      </c>
      <c r="AY1824" s="24" t="str">
        <f t="shared" si="516"/>
        <v/>
      </c>
      <c r="AZ1824" s="24" t="str">
        <f>IF(AND($BB$1=5,$BC$1=AH1824),'Data Entry'!C1829,"")</f>
        <v/>
      </c>
      <c r="BA1824" s="24" t="str">
        <f>IF(AND($BB$1=5,AG1824=5,$BC$1=AH1824),'Data Entry'!D1829,"")</f>
        <v/>
      </c>
      <c r="BB1824" s="24" t="str">
        <f t="shared" si="517"/>
        <v/>
      </c>
      <c r="BC1824" s="24" t="str">
        <f>IF(AND($BB$1=5,AG1824=5,$BC$1=AH1824),'Data Entry'!F1829,"")</f>
        <v/>
      </c>
      <c r="BD1824" s="24" t="str">
        <f t="shared" si="518"/>
        <v/>
      </c>
      <c r="BE1824" s="24" t="str">
        <f>IF(AND($BB$1=5,AG1824=5,$BC$1=AH1824),'Data Entry'!G1829,"")</f>
        <v/>
      </c>
      <c r="BF1824" s="24" t="str">
        <f t="shared" si="519"/>
        <v/>
      </c>
      <c r="BG1824" s="24" t="str">
        <f t="shared" si="520"/>
        <v/>
      </c>
      <c r="BH1824" s="24" t="str">
        <f>IF(AND($BB$1=5,AG1824=5,$BC$1=AH1824),'Data Entry'!E1829,"")</f>
        <v/>
      </c>
      <c r="BI1824" s="24" t="str">
        <f>IF(AND($BB$1=5,AG1824=5,$BC$1=AH1824),'Data Entry'!H1829,"")</f>
        <v/>
      </c>
      <c r="BJ1824" s="24" t="str">
        <f>IF(AND($BB$1=5,AG1824=5,$BC$1=AH1824),'Data Entry'!I1829,"")</f>
        <v/>
      </c>
      <c r="BK1824" s="24" t="str">
        <f t="shared" si="521"/>
        <v/>
      </c>
      <c r="BL1824" s="24" t="str">
        <f t="shared" si="522"/>
        <v/>
      </c>
      <c r="BM1824" s="24" t="str">
        <f t="shared" si="523"/>
        <v/>
      </c>
      <c r="BN1824" s="24" t="str">
        <f t="shared" si="524"/>
        <v/>
      </c>
    </row>
    <row r="1825" spans="1:66">
      <c r="A1825" s="20"/>
      <c r="B1825" s="20"/>
      <c r="C1825" s="20"/>
      <c r="D1825" s="20"/>
      <c r="E1825" s="20"/>
      <c r="F1825" s="20"/>
      <c r="G1825" s="20"/>
      <c r="H1825" s="20"/>
      <c r="I1825" s="20"/>
      <c r="J1825" s="20"/>
      <c r="K1825" s="20"/>
      <c r="L1825" s="20"/>
      <c r="M1825" s="20"/>
      <c r="N1825" s="20"/>
      <c r="O1825" s="20"/>
      <c r="P1825" s="20"/>
      <c r="Q1825" s="20"/>
      <c r="R1825" s="20"/>
      <c r="S1825" s="20"/>
      <c r="T1825" s="20"/>
      <c r="U1825" s="20"/>
      <c r="V1825" s="20"/>
      <c r="W1825" s="20"/>
      <c r="X1825" s="20"/>
      <c r="Y1825" s="20"/>
      <c r="Z1825" s="20"/>
      <c r="AA1825" s="20"/>
      <c r="AB1825" s="20"/>
      <c r="AC1825" s="20"/>
      <c r="AD1825" s="20"/>
      <c r="AE1825" s="27"/>
      <c r="AF1825" t="str">
        <f>IF(AK1825="","",IF(AK1825&gt;0,COUNT($AG$2:AG1825),""))</f>
        <v/>
      </c>
      <c r="AG1825" s="24">
        <f t="shared" si="507"/>
        <v>5</v>
      </c>
      <c r="AH1825" s="24">
        <f>IF(AND($AJ$1=5),'Data Entry'!C1830,"")</f>
        <v>0</v>
      </c>
      <c r="AI1825" s="24">
        <f>IF(AND($AJ$1=5),'Data Entry'!D1830,"")</f>
        <v>0</v>
      </c>
      <c r="AJ1825" s="24" t="str">
        <f t="shared" si="508"/>
        <v/>
      </c>
      <c r="AK1825" s="24">
        <f>IF(AND($AJ$1=5),'Data Entry'!F1830,"")</f>
        <v>0</v>
      </c>
      <c r="AL1825" s="24" t="str">
        <f t="shared" si="509"/>
        <v/>
      </c>
      <c r="AM1825" s="24">
        <f>IF(AND($AJ$1=5),'Data Entry'!G1830,"")</f>
        <v>0</v>
      </c>
      <c r="AN1825" s="24" t="str">
        <f t="shared" si="510"/>
        <v/>
      </c>
      <c r="AO1825" s="24" t="str">
        <f t="shared" si="511"/>
        <v/>
      </c>
      <c r="AP1825" s="24">
        <f>IF(AND($AJ$1=5),'Data Entry'!E1830,"")</f>
        <v>0</v>
      </c>
      <c r="AQ1825" s="24">
        <f>IF(AND($AJ$1=5),'Data Entry'!H1830,"")</f>
        <v>0</v>
      </c>
      <c r="AR1825" s="24">
        <f>IF(AND($AJ$1=5),'Data Entry'!I1830,"")</f>
        <v>0</v>
      </c>
      <c r="AS1825" s="24" t="str">
        <f t="shared" si="512"/>
        <v/>
      </c>
      <c r="AT1825" s="24" t="str">
        <f t="shared" si="513"/>
        <v/>
      </c>
      <c r="AU1825" s="24" t="str">
        <f t="shared" si="514"/>
        <v/>
      </c>
      <c r="AV1825" s="24" t="str">
        <f t="shared" si="515"/>
        <v/>
      </c>
      <c r="AX1825" t="str">
        <f>IF(BC1825="","",IF(BC1825&gt;0,COUNT($AY$2:AY1825),""))</f>
        <v/>
      </c>
      <c r="AY1825" s="24" t="str">
        <f t="shared" si="516"/>
        <v/>
      </c>
      <c r="AZ1825" s="24" t="str">
        <f>IF(AND($BB$1=5,$BC$1=AH1825),'Data Entry'!C1830,"")</f>
        <v/>
      </c>
      <c r="BA1825" s="24" t="str">
        <f>IF(AND($BB$1=5,AG1825=5,$BC$1=AH1825),'Data Entry'!D1830,"")</f>
        <v/>
      </c>
      <c r="BB1825" s="24" t="str">
        <f t="shared" si="517"/>
        <v/>
      </c>
      <c r="BC1825" s="24" t="str">
        <f>IF(AND($BB$1=5,AG1825=5,$BC$1=AH1825),'Data Entry'!F1830,"")</f>
        <v/>
      </c>
      <c r="BD1825" s="24" t="str">
        <f t="shared" si="518"/>
        <v/>
      </c>
      <c r="BE1825" s="24" t="str">
        <f>IF(AND($BB$1=5,AG1825=5,$BC$1=AH1825),'Data Entry'!G1830,"")</f>
        <v/>
      </c>
      <c r="BF1825" s="24" t="str">
        <f t="shared" si="519"/>
        <v/>
      </c>
      <c r="BG1825" s="24" t="str">
        <f t="shared" si="520"/>
        <v/>
      </c>
      <c r="BH1825" s="24" t="str">
        <f>IF(AND($BB$1=5,AG1825=5,$BC$1=AH1825),'Data Entry'!E1830,"")</f>
        <v/>
      </c>
      <c r="BI1825" s="24" t="str">
        <f>IF(AND($BB$1=5,AG1825=5,$BC$1=AH1825),'Data Entry'!H1830,"")</f>
        <v/>
      </c>
      <c r="BJ1825" s="24" t="str">
        <f>IF(AND($BB$1=5,AG1825=5,$BC$1=AH1825),'Data Entry'!I1830,"")</f>
        <v/>
      </c>
      <c r="BK1825" s="24" t="str">
        <f t="shared" si="521"/>
        <v/>
      </c>
      <c r="BL1825" s="24" t="str">
        <f t="shared" si="522"/>
        <v/>
      </c>
      <c r="BM1825" s="24" t="str">
        <f t="shared" si="523"/>
        <v/>
      </c>
      <c r="BN1825" s="24" t="str">
        <f t="shared" si="524"/>
        <v/>
      </c>
    </row>
    <row r="1826" spans="1:66">
      <c r="A1826" s="20"/>
      <c r="B1826" s="20"/>
      <c r="C1826" s="20"/>
      <c r="D1826" s="20"/>
      <c r="E1826" s="20"/>
      <c r="F1826" s="20"/>
      <c r="G1826" s="20"/>
      <c r="H1826" s="20"/>
      <c r="I1826" s="20"/>
      <c r="J1826" s="20"/>
      <c r="K1826" s="20"/>
      <c r="L1826" s="20"/>
      <c r="M1826" s="20"/>
      <c r="N1826" s="20"/>
      <c r="O1826" s="20"/>
      <c r="P1826" s="20"/>
      <c r="Q1826" s="20"/>
      <c r="R1826" s="20"/>
      <c r="S1826" s="20"/>
      <c r="T1826" s="20"/>
      <c r="U1826" s="20"/>
      <c r="V1826" s="20"/>
      <c r="W1826" s="20"/>
      <c r="X1826" s="20"/>
      <c r="Y1826" s="20"/>
      <c r="Z1826" s="20"/>
      <c r="AA1826" s="20"/>
      <c r="AB1826" s="20"/>
      <c r="AC1826" s="20"/>
      <c r="AD1826" s="20"/>
      <c r="AE1826" s="27"/>
      <c r="AF1826" t="str">
        <f>IF(AK1826="","",IF(AK1826&gt;0,COUNT($AG$2:AG1826),""))</f>
        <v/>
      </c>
      <c r="AG1826" s="24">
        <f t="shared" si="507"/>
        <v>5</v>
      </c>
      <c r="AH1826" s="24">
        <f>IF(AND($AJ$1=5),'Data Entry'!C1831,"")</f>
        <v>0</v>
      </c>
      <c r="AI1826" s="24">
        <f>IF(AND($AJ$1=5),'Data Entry'!D1831,"")</f>
        <v>0</v>
      </c>
      <c r="AJ1826" s="24" t="str">
        <f t="shared" si="508"/>
        <v/>
      </c>
      <c r="AK1826" s="24">
        <f>IF(AND($AJ$1=5),'Data Entry'!F1831,"")</f>
        <v>0</v>
      </c>
      <c r="AL1826" s="24" t="str">
        <f t="shared" si="509"/>
        <v/>
      </c>
      <c r="AM1826" s="24">
        <f>IF(AND($AJ$1=5),'Data Entry'!G1831,"")</f>
        <v>0</v>
      </c>
      <c r="AN1826" s="24" t="str">
        <f t="shared" si="510"/>
        <v/>
      </c>
      <c r="AO1826" s="24" t="str">
        <f t="shared" si="511"/>
        <v/>
      </c>
      <c r="AP1826" s="24">
        <f>IF(AND($AJ$1=5),'Data Entry'!E1831,"")</f>
        <v>0</v>
      </c>
      <c r="AQ1826" s="24">
        <f>IF(AND($AJ$1=5),'Data Entry'!H1831,"")</f>
        <v>0</v>
      </c>
      <c r="AR1826" s="24">
        <f>IF(AND($AJ$1=5),'Data Entry'!I1831,"")</f>
        <v>0</v>
      </c>
      <c r="AS1826" s="24" t="str">
        <f t="shared" si="512"/>
        <v/>
      </c>
      <c r="AT1826" s="24" t="str">
        <f t="shared" si="513"/>
        <v/>
      </c>
      <c r="AU1826" s="24" t="str">
        <f t="shared" si="514"/>
        <v/>
      </c>
      <c r="AV1826" s="24" t="str">
        <f t="shared" si="515"/>
        <v/>
      </c>
      <c r="AX1826" t="str">
        <f>IF(BC1826="","",IF(BC1826&gt;0,COUNT($AY$2:AY1826),""))</f>
        <v/>
      </c>
      <c r="AY1826" s="24" t="str">
        <f t="shared" si="516"/>
        <v/>
      </c>
      <c r="AZ1826" s="24" t="str">
        <f>IF(AND($BB$1=5,$BC$1=AH1826),'Data Entry'!C1831,"")</f>
        <v/>
      </c>
      <c r="BA1826" s="24" t="str">
        <f>IF(AND($BB$1=5,AG1826=5,$BC$1=AH1826),'Data Entry'!D1831,"")</f>
        <v/>
      </c>
      <c r="BB1826" s="24" t="str">
        <f t="shared" si="517"/>
        <v/>
      </c>
      <c r="BC1826" s="24" t="str">
        <f>IF(AND($BB$1=5,AG1826=5,$BC$1=AH1826),'Data Entry'!F1831,"")</f>
        <v/>
      </c>
      <c r="BD1826" s="24" t="str">
        <f t="shared" si="518"/>
        <v/>
      </c>
      <c r="BE1826" s="24" t="str">
        <f>IF(AND($BB$1=5,AG1826=5,$BC$1=AH1826),'Data Entry'!G1831,"")</f>
        <v/>
      </c>
      <c r="BF1826" s="24" t="str">
        <f t="shared" si="519"/>
        <v/>
      </c>
      <c r="BG1826" s="24" t="str">
        <f t="shared" si="520"/>
        <v/>
      </c>
      <c r="BH1826" s="24" t="str">
        <f>IF(AND($BB$1=5,AG1826=5,$BC$1=AH1826),'Data Entry'!E1831,"")</f>
        <v/>
      </c>
      <c r="BI1826" s="24" t="str">
        <f>IF(AND($BB$1=5,AG1826=5,$BC$1=AH1826),'Data Entry'!H1831,"")</f>
        <v/>
      </c>
      <c r="BJ1826" s="24" t="str">
        <f>IF(AND($BB$1=5,AG1826=5,$BC$1=AH1826),'Data Entry'!I1831,"")</f>
        <v/>
      </c>
      <c r="BK1826" s="24" t="str">
        <f t="shared" si="521"/>
        <v/>
      </c>
      <c r="BL1826" s="24" t="str">
        <f t="shared" si="522"/>
        <v/>
      </c>
      <c r="BM1826" s="24" t="str">
        <f t="shared" si="523"/>
        <v/>
      </c>
      <c r="BN1826" s="24" t="str">
        <f t="shared" si="524"/>
        <v/>
      </c>
    </row>
    <row r="1827" spans="1:66">
      <c r="A1827" s="20"/>
      <c r="B1827" s="20"/>
      <c r="C1827" s="20"/>
      <c r="D1827" s="20"/>
      <c r="E1827" s="20"/>
      <c r="F1827" s="20"/>
      <c r="G1827" s="20"/>
      <c r="H1827" s="20"/>
      <c r="I1827" s="20"/>
      <c r="J1827" s="20"/>
      <c r="K1827" s="20"/>
      <c r="L1827" s="20"/>
      <c r="M1827" s="20"/>
      <c r="N1827" s="20"/>
      <c r="O1827" s="20"/>
      <c r="P1827" s="20"/>
      <c r="Q1827" s="20"/>
      <c r="R1827" s="20"/>
      <c r="S1827" s="20"/>
      <c r="T1827" s="20"/>
      <c r="U1827" s="20"/>
      <c r="V1827" s="20"/>
      <c r="W1827" s="20"/>
      <c r="X1827" s="20"/>
      <c r="Y1827" s="20"/>
      <c r="Z1827" s="20"/>
      <c r="AA1827" s="20"/>
      <c r="AB1827" s="20"/>
      <c r="AC1827" s="20"/>
      <c r="AD1827" s="20"/>
      <c r="AE1827" s="27"/>
      <c r="AF1827" t="str">
        <f>IF(AK1827="","",IF(AK1827&gt;0,COUNT($AG$2:AG1827),""))</f>
        <v/>
      </c>
      <c r="AG1827" s="24">
        <f t="shared" si="507"/>
        <v>5</v>
      </c>
      <c r="AH1827" s="24">
        <f>IF(AND($AJ$1=5),'Data Entry'!C1832,"")</f>
        <v>0</v>
      </c>
      <c r="AI1827" s="24">
        <f>IF(AND($AJ$1=5),'Data Entry'!D1832,"")</f>
        <v>0</v>
      </c>
      <c r="AJ1827" s="24" t="str">
        <f t="shared" si="508"/>
        <v/>
      </c>
      <c r="AK1827" s="24">
        <f>IF(AND($AJ$1=5),'Data Entry'!F1832,"")</f>
        <v>0</v>
      </c>
      <c r="AL1827" s="24" t="str">
        <f t="shared" si="509"/>
        <v/>
      </c>
      <c r="AM1827" s="24">
        <f>IF(AND($AJ$1=5),'Data Entry'!G1832,"")</f>
        <v>0</v>
      </c>
      <c r="AN1827" s="24" t="str">
        <f t="shared" si="510"/>
        <v/>
      </c>
      <c r="AO1827" s="24" t="str">
        <f t="shared" si="511"/>
        <v/>
      </c>
      <c r="AP1827" s="24">
        <f>IF(AND($AJ$1=5),'Data Entry'!E1832,"")</f>
        <v>0</v>
      </c>
      <c r="AQ1827" s="24">
        <f>IF(AND($AJ$1=5),'Data Entry'!H1832,"")</f>
        <v>0</v>
      </c>
      <c r="AR1827" s="24">
        <f>IF(AND($AJ$1=5),'Data Entry'!I1832,"")</f>
        <v>0</v>
      </c>
      <c r="AS1827" s="24" t="str">
        <f t="shared" si="512"/>
        <v/>
      </c>
      <c r="AT1827" s="24" t="str">
        <f t="shared" si="513"/>
        <v/>
      </c>
      <c r="AU1827" s="24" t="str">
        <f t="shared" si="514"/>
        <v/>
      </c>
      <c r="AV1827" s="24" t="str">
        <f t="shared" si="515"/>
        <v/>
      </c>
      <c r="AX1827" t="str">
        <f>IF(BC1827="","",IF(BC1827&gt;0,COUNT($AY$2:AY1827),""))</f>
        <v/>
      </c>
      <c r="AY1827" s="24" t="str">
        <f t="shared" si="516"/>
        <v/>
      </c>
      <c r="AZ1827" s="24" t="str">
        <f>IF(AND($BB$1=5,$BC$1=AH1827),'Data Entry'!C1832,"")</f>
        <v/>
      </c>
      <c r="BA1827" s="24" t="str">
        <f>IF(AND($BB$1=5,AG1827=5,$BC$1=AH1827),'Data Entry'!D1832,"")</f>
        <v/>
      </c>
      <c r="BB1827" s="24" t="str">
        <f t="shared" si="517"/>
        <v/>
      </c>
      <c r="BC1827" s="24" t="str">
        <f>IF(AND($BB$1=5,AG1827=5,$BC$1=AH1827),'Data Entry'!F1832,"")</f>
        <v/>
      </c>
      <c r="BD1827" s="24" t="str">
        <f t="shared" si="518"/>
        <v/>
      </c>
      <c r="BE1827" s="24" t="str">
        <f>IF(AND($BB$1=5,AG1827=5,$BC$1=AH1827),'Data Entry'!G1832,"")</f>
        <v/>
      </c>
      <c r="BF1827" s="24" t="str">
        <f t="shared" si="519"/>
        <v/>
      </c>
      <c r="BG1827" s="24" t="str">
        <f t="shared" si="520"/>
        <v/>
      </c>
      <c r="BH1827" s="24" t="str">
        <f>IF(AND($BB$1=5,AG1827=5,$BC$1=AH1827),'Data Entry'!E1832,"")</f>
        <v/>
      </c>
      <c r="BI1827" s="24" t="str">
        <f>IF(AND($BB$1=5,AG1827=5,$BC$1=AH1827),'Data Entry'!H1832,"")</f>
        <v/>
      </c>
      <c r="BJ1827" s="24" t="str">
        <f>IF(AND($BB$1=5,AG1827=5,$BC$1=AH1827),'Data Entry'!I1832,"")</f>
        <v/>
      </c>
      <c r="BK1827" s="24" t="str">
        <f t="shared" si="521"/>
        <v/>
      </c>
      <c r="BL1827" s="24" t="str">
        <f t="shared" si="522"/>
        <v/>
      </c>
      <c r="BM1827" s="24" t="str">
        <f t="shared" si="523"/>
        <v/>
      </c>
      <c r="BN1827" s="24" t="str">
        <f t="shared" si="524"/>
        <v/>
      </c>
    </row>
    <row r="1828" spans="1:66">
      <c r="A1828" s="20"/>
      <c r="B1828" s="20"/>
      <c r="C1828" s="20"/>
      <c r="D1828" s="20"/>
      <c r="E1828" s="20"/>
      <c r="F1828" s="20"/>
      <c r="G1828" s="20"/>
      <c r="H1828" s="20"/>
      <c r="I1828" s="20"/>
      <c r="J1828" s="20"/>
      <c r="K1828" s="20"/>
      <c r="L1828" s="20"/>
      <c r="M1828" s="20"/>
      <c r="N1828" s="20"/>
      <c r="O1828" s="20"/>
      <c r="P1828" s="20"/>
      <c r="Q1828" s="20"/>
      <c r="R1828" s="20"/>
      <c r="S1828" s="20"/>
      <c r="T1828" s="20"/>
      <c r="U1828" s="20"/>
      <c r="V1828" s="20"/>
      <c r="W1828" s="20"/>
      <c r="X1828" s="20"/>
      <c r="Y1828" s="20"/>
      <c r="Z1828" s="20"/>
      <c r="AA1828" s="20"/>
      <c r="AB1828" s="20"/>
      <c r="AC1828" s="20"/>
      <c r="AD1828" s="20"/>
      <c r="AE1828" s="27"/>
      <c r="AF1828" t="str">
        <f>IF(AK1828="","",IF(AK1828&gt;0,COUNT($AG$2:AG1828),""))</f>
        <v/>
      </c>
      <c r="AG1828" s="24">
        <f t="shared" si="507"/>
        <v>5</v>
      </c>
      <c r="AH1828" s="24">
        <f>IF(AND($AJ$1=5),'Data Entry'!C1833,"")</f>
        <v>0</v>
      </c>
      <c r="AI1828" s="24">
        <f>IF(AND($AJ$1=5),'Data Entry'!D1833,"")</f>
        <v>0</v>
      </c>
      <c r="AJ1828" s="24" t="str">
        <f t="shared" si="508"/>
        <v/>
      </c>
      <c r="AK1828" s="24">
        <f>IF(AND($AJ$1=5),'Data Entry'!F1833,"")</f>
        <v>0</v>
      </c>
      <c r="AL1828" s="24" t="str">
        <f t="shared" si="509"/>
        <v/>
      </c>
      <c r="AM1828" s="24">
        <f>IF(AND($AJ$1=5),'Data Entry'!G1833,"")</f>
        <v>0</v>
      </c>
      <c r="AN1828" s="24" t="str">
        <f t="shared" si="510"/>
        <v/>
      </c>
      <c r="AO1828" s="24" t="str">
        <f t="shared" si="511"/>
        <v/>
      </c>
      <c r="AP1828" s="24">
        <f>IF(AND($AJ$1=5),'Data Entry'!E1833,"")</f>
        <v>0</v>
      </c>
      <c r="AQ1828" s="24">
        <f>IF(AND($AJ$1=5),'Data Entry'!H1833,"")</f>
        <v>0</v>
      </c>
      <c r="AR1828" s="24">
        <f>IF(AND($AJ$1=5),'Data Entry'!I1833,"")</f>
        <v>0</v>
      </c>
      <c r="AS1828" s="24" t="str">
        <f t="shared" si="512"/>
        <v/>
      </c>
      <c r="AT1828" s="24" t="str">
        <f t="shared" si="513"/>
        <v/>
      </c>
      <c r="AU1828" s="24" t="str">
        <f t="shared" si="514"/>
        <v/>
      </c>
      <c r="AV1828" s="24" t="str">
        <f t="shared" si="515"/>
        <v/>
      </c>
      <c r="AX1828" t="str">
        <f>IF(BC1828="","",IF(BC1828&gt;0,COUNT($AY$2:AY1828),""))</f>
        <v/>
      </c>
      <c r="AY1828" s="24" t="str">
        <f t="shared" si="516"/>
        <v/>
      </c>
      <c r="AZ1828" s="24" t="str">
        <f>IF(AND($BB$1=5,$BC$1=AH1828),'Data Entry'!C1833,"")</f>
        <v/>
      </c>
      <c r="BA1828" s="24" t="str">
        <f>IF(AND($BB$1=5,AG1828=5,$BC$1=AH1828),'Data Entry'!D1833,"")</f>
        <v/>
      </c>
      <c r="BB1828" s="24" t="str">
        <f t="shared" si="517"/>
        <v/>
      </c>
      <c r="BC1828" s="24" t="str">
        <f>IF(AND($BB$1=5,AG1828=5,$BC$1=AH1828),'Data Entry'!F1833,"")</f>
        <v/>
      </c>
      <c r="BD1828" s="24" t="str">
        <f t="shared" si="518"/>
        <v/>
      </c>
      <c r="BE1828" s="24" t="str">
        <f>IF(AND($BB$1=5,AG1828=5,$BC$1=AH1828),'Data Entry'!G1833,"")</f>
        <v/>
      </c>
      <c r="BF1828" s="24" t="str">
        <f t="shared" si="519"/>
        <v/>
      </c>
      <c r="BG1828" s="24" t="str">
        <f t="shared" si="520"/>
        <v/>
      </c>
      <c r="BH1828" s="24" t="str">
        <f>IF(AND($BB$1=5,AG1828=5,$BC$1=AH1828),'Data Entry'!E1833,"")</f>
        <v/>
      </c>
      <c r="BI1828" s="24" t="str">
        <f>IF(AND($BB$1=5,AG1828=5,$BC$1=AH1828),'Data Entry'!H1833,"")</f>
        <v/>
      </c>
      <c r="BJ1828" s="24" t="str">
        <f>IF(AND($BB$1=5,AG1828=5,$BC$1=AH1828),'Data Entry'!I1833,"")</f>
        <v/>
      </c>
      <c r="BK1828" s="24" t="str">
        <f t="shared" si="521"/>
        <v/>
      </c>
      <c r="BL1828" s="24" t="str">
        <f t="shared" si="522"/>
        <v/>
      </c>
      <c r="BM1828" s="24" t="str">
        <f t="shared" si="523"/>
        <v/>
      </c>
      <c r="BN1828" s="24" t="str">
        <f t="shared" si="524"/>
        <v/>
      </c>
    </row>
    <row r="1829" spans="1:66">
      <c r="A1829" s="20"/>
      <c r="B1829" s="20"/>
      <c r="C1829" s="20"/>
      <c r="D1829" s="20"/>
      <c r="E1829" s="20"/>
      <c r="F1829" s="20"/>
      <c r="G1829" s="20"/>
      <c r="H1829" s="20"/>
      <c r="I1829" s="20"/>
      <c r="J1829" s="20"/>
      <c r="K1829" s="20"/>
      <c r="L1829" s="20"/>
      <c r="M1829" s="20"/>
      <c r="N1829" s="20"/>
      <c r="O1829" s="20"/>
      <c r="P1829" s="20"/>
      <c r="Q1829" s="20"/>
      <c r="R1829" s="20"/>
      <c r="S1829" s="20"/>
      <c r="T1829" s="20"/>
      <c r="U1829" s="20"/>
      <c r="V1829" s="20"/>
      <c r="W1829" s="20"/>
      <c r="X1829" s="20"/>
      <c r="Y1829" s="20"/>
      <c r="Z1829" s="20"/>
      <c r="AA1829" s="20"/>
      <c r="AB1829" s="20"/>
      <c r="AC1829" s="20"/>
      <c r="AD1829" s="20"/>
      <c r="AE1829" s="27"/>
      <c r="AF1829" t="str">
        <f>IF(AK1829="","",IF(AK1829&gt;0,COUNT($AG$2:AG1829),""))</f>
        <v/>
      </c>
      <c r="AG1829" s="24">
        <f t="shared" si="507"/>
        <v>5</v>
      </c>
      <c r="AH1829" s="24">
        <f>IF(AND($AJ$1=5),'Data Entry'!C1834,"")</f>
        <v>0</v>
      </c>
      <c r="AI1829" s="24">
        <f>IF(AND($AJ$1=5),'Data Entry'!D1834,"")</f>
        <v>0</v>
      </c>
      <c r="AJ1829" s="24" t="str">
        <f t="shared" si="508"/>
        <v/>
      </c>
      <c r="AK1829" s="24">
        <f>IF(AND($AJ$1=5),'Data Entry'!F1834,"")</f>
        <v>0</v>
      </c>
      <c r="AL1829" s="24" t="str">
        <f t="shared" si="509"/>
        <v/>
      </c>
      <c r="AM1829" s="24">
        <f>IF(AND($AJ$1=5),'Data Entry'!G1834,"")</f>
        <v>0</v>
      </c>
      <c r="AN1829" s="24" t="str">
        <f t="shared" si="510"/>
        <v/>
      </c>
      <c r="AO1829" s="24" t="str">
        <f t="shared" si="511"/>
        <v/>
      </c>
      <c r="AP1829" s="24">
        <f>IF(AND($AJ$1=5),'Data Entry'!E1834,"")</f>
        <v>0</v>
      </c>
      <c r="AQ1829" s="24">
        <f>IF(AND($AJ$1=5),'Data Entry'!H1834,"")</f>
        <v>0</v>
      </c>
      <c r="AR1829" s="24">
        <f>IF(AND($AJ$1=5),'Data Entry'!I1834,"")</f>
        <v>0</v>
      </c>
      <c r="AS1829" s="24" t="str">
        <f t="shared" si="512"/>
        <v/>
      </c>
      <c r="AT1829" s="24" t="str">
        <f t="shared" si="513"/>
        <v/>
      </c>
      <c r="AU1829" s="24" t="str">
        <f t="shared" si="514"/>
        <v/>
      </c>
      <c r="AV1829" s="24" t="str">
        <f t="shared" si="515"/>
        <v/>
      </c>
      <c r="AX1829" t="str">
        <f>IF(BC1829="","",IF(BC1829&gt;0,COUNT($AY$2:AY1829),""))</f>
        <v/>
      </c>
      <c r="AY1829" s="24" t="str">
        <f t="shared" si="516"/>
        <v/>
      </c>
      <c r="AZ1829" s="24" t="str">
        <f>IF(AND($BB$1=5,$BC$1=AH1829),'Data Entry'!C1834,"")</f>
        <v/>
      </c>
      <c r="BA1829" s="24" t="str">
        <f>IF(AND($BB$1=5,AG1829=5,$BC$1=AH1829),'Data Entry'!D1834,"")</f>
        <v/>
      </c>
      <c r="BB1829" s="24" t="str">
        <f t="shared" si="517"/>
        <v/>
      </c>
      <c r="BC1829" s="24" t="str">
        <f>IF(AND($BB$1=5,AG1829=5,$BC$1=AH1829),'Data Entry'!F1834,"")</f>
        <v/>
      </c>
      <c r="BD1829" s="24" t="str">
        <f t="shared" si="518"/>
        <v/>
      </c>
      <c r="BE1829" s="24" t="str">
        <f>IF(AND($BB$1=5,AG1829=5,$BC$1=AH1829),'Data Entry'!G1834,"")</f>
        <v/>
      </c>
      <c r="BF1829" s="24" t="str">
        <f t="shared" si="519"/>
        <v/>
      </c>
      <c r="BG1829" s="24" t="str">
        <f t="shared" si="520"/>
        <v/>
      </c>
      <c r="BH1829" s="24" t="str">
        <f>IF(AND($BB$1=5,AG1829=5,$BC$1=AH1829),'Data Entry'!E1834,"")</f>
        <v/>
      </c>
      <c r="BI1829" s="24" t="str">
        <f>IF(AND($BB$1=5,AG1829=5,$BC$1=AH1829),'Data Entry'!H1834,"")</f>
        <v/>
      </c>
      <c r="BJ1829" s="24" t="str">
        <f>IF(AND($BB$1=5,AG1829=5,$BC$1=AH1829),'Data Entry'!I1834,"")</f>
        <v/>
      </c>
      <c r="BK1829" s="24" t="str">
        <f t="shared" si="521"/>
        <v/>
      </c>
      <c r="BL1829" s="24" t="str">
        <f t="shared" si="522"/>
        <v/>
      </c>
      <c r="BM1829" s="24" t="str">
        <f t="shared" si="523"/>
        <v/>
      </c>
      <c r="BN1829" s="24" t="str">
        <f t="shared" si="524"/>
        <v/>
      </c>
    </row>
    <row r="1830" spans="1:66">
      <c r="A1830" s="20"/>
      <c r="B1830" s="20"/>
      <c r="C1830" s="20"/>
      <c r="D1830" s="20"/>
      <c r="E1830" s="20"/>
      <c r="F1830" s="20"/>
      <c r="G1830" s="20"/>
      <c r="H1830" s="20"/>
      <c r="I1830" s="20"/>
      <c r="J1830" s="20"/>
      <c r="K1830" s="20"/>
      <c r="L1830" s="20"/>
      <c r="M1830" s="20"/>
      <c r="N1830" s="20"/>
      <c r="O1830" s="20"/>
      <c r="P1830" s="20"/>
      <c r="Q1830" s="20"/>
      <c r="R1830" s="20"/>
      <c r="S1830" s="20"/>
      <c r="T1830" s="20"/>
      <c r="U1830" s="20"/>
      <c r="V1830" s="20"/>
      <c r="W1830" s="20"/>
      <c r="X1830" s="20"/>
      <c r="Y1830" s="20"/>
      <c r="Z1830" s="20"/>
      <c r="AA1830" s="20"/>
      <c r="AB1830" s="20"/>
      <c r="AC1830" s="20"/>
      <c r="AD1830" s="20"/>
      <c r="AE1830" s="27"/>
      <c r="AF1830" t="str">
        <f>IF(AK1830="","",IF(AK1830&gt;0,COUNT($AG$2:AG1830),""))</f>
        <v/>
      </c>
      <c r="AG1830" s="24">
        <f t="shared" si="507"/>
        <v>5</v>
      </c>
      <c r="AH1830" s="24">
        <f>IF(AND($AJ$1=5),'Data Entry'!C1835,"")</f>
        <v>0</v>
      </c>
      <c r="AI1830" s="24">
        <f>IF(AND($AJ$1=5),'Data Entry'!D1835,"")</f>
        <v>0</v>
      </c>
      <c r="AJ1830" s="24" t="str">
        <f t="shared" si="508"/>
        <v/>
      </c>
      <c r="AK1830" s="24">
        <f>IF(AND($AJ$1=5),'Data Entry'!F1835,"")</f>
        <v>0</v>
      </c>
      <c r="AL1830" s="24" t="str">
        <f t="shared" si="509"/>
        <v/>
      </c>
      <c r="AM1830" s="24">
        <f>IF(AND($AJ$1=5),'Data Entry'!G1835,"")</f>
        <v>0</v>
      </c>
      <c r="AN1830" s="24" t="str">
        <f t="shared" si="510"/>
        <v/>
      </c>
      <c r="AO1830" s="24" t="str">
        <f t="shared" si="511"/>
        <v/>
      </c>
      <c r="AP1830" s="24">
        <f>IF(AND($AJ$1=5),'Data Entry'!E1835,"")</f>
        <v>0</v>
      </c>
      <c r="AQ1830" s="24">
        <f>IF(AND($AJ$1=5),'Data Entry'!H1835,"")</f>
        <v>0</v>
      </c>
      <c r="AR1830" s="24">
        <f>IF(AND($AJ$1=5),'Data Entry'!I1835,"")</f>
        <v>0</v>
      </c>
      <c r="AS1830" s="24" t="str">
        <f t="shared" si="512"/>
        <v/>
      </c>
      <c r="AT1830" s="24" t="str">
        <f t="shared" si="513"/>
        <v/>
      </c>
      <c r="AU1830" s="24" t="str">
        <f t="shared" si="514"/>
        <v/>
      </c>
      <c r="AV1830" s="24" t="str">
        <f t="shared" si="515"/>
        <v/>
      </c>
      <c r="AX1830" t="str">
        <f>IF(BC1830="","",IF(BC1830&gt;0,COUNT($AY$2:AY1830),""))</f>
        <v/>
      </c>
      <c r="AY1830" s="24" t="str">
        <f t="shared" si="516"/>
        <v/>
      </c>
      <c r="AZ1830" s="24" t="str">
        <f>IF(AND($BB$1=5,$BC$1=AH1830),'Data Entry'!C1835,"")</f>
        <v/>
      </c>
      <c r="BA1830" s="24" t="str">
        <f>IF(AND($BB$1=5,AG1830=5,$BC$1=AH1830),'Data Entry'!D1835,"")</f>
        <v/>
      </c>
      <c r="BB1830" s="24" t="str">
        <f t="shared" si="517"/>
        <v/>
      </c>
      <c r="BC1830" s="24" t="str">
        <f>IF(AND($BB$1=5,AG1830=5,$BC$1=AH1830),'Data Entry'!F1835,"")</f>
        <v/>
      </c>
      <c r="BD1830" s="24" t="str">
        <f t="shared" si="518"/>
        <v/>
      </c>
      <c r="BE1830" s="24" t="str">
        <f>IF(AND($BB$1=5,AG1830=5,$BC$1=AH1830),'Data Entry'!G1835,"")</f>
        <v/>
      </c>
      <c r="BF1830" s="24" t="str">
        <f t="shared" si="519"/>
        <v/>
      </c>
      <c r="BG1830" s="24" t="str">
        <f t="shared" si="520"/>
        <v/>
      </c>
      <c r="BH1830" s="24" t="str">
        <f>IF(AND($BB$1=5,AG1830=5,$BC$1=AH1830),'Data Entry'!E1835,"")</f>
        <v/>
      </c>
      <c r="BI1830" s="24" t="str">
        <f>IF(AND($BB$1=5,AG1830=5,$BC$1=AH1830),'Data Entry'!H1835,"")</f>
        <v/>
      </c>
      <c r="BJ1830" s="24" t="str">
        <f>IF(AND($BB$1=5,AG1830=5,$BC$1=AH1830),'Data Entry'!I1835,"")</f>
        <v/>
      </c>
      <c r="BK1830" s="24" t="str">
        <f t="shared" si="521"/>
        <v/>
      </c>
      <c r="BL1830" s="24" t="str">
        <f t="shared" si="522"/>
        <v/>
      </c>
      <c r="BM1830" s="24" t="str">
        <f t="shared" si="523"/>
        <v/>
      </c>
      <c r="BN1830" s="24" t="str">
        <f t="shared" si="524"/>
        <v/>
      </c>
    </row>
    <row r="1831" spans="1:66">
      <c r="A1831" s="20"/>
      <c r="B1831" s="20"/>
      <c r="C1831" s="20"/>
      <c r="D1831" s="20"/>
      <c r="E1831" s="20"/>
      <c r="F1831" s="20"/>
      <c r="G1831" s="20"/>
      <c r="H1831" s="20"/>
      <c r="I1831" s="20"/>
      <c r="J1831" s="20"/>
      <c r="K1831" s="20"/>
      <c r="L1831" s="20"/>
      <c r="M1831" s="20"/>
      <c r="N1831" s="20"/>
      <c r="O1831" s="20"/>
      <c r="P1831" s="20"/>
      <c r="Q1831" s="20"/>
      <c r="R1831" s="20"/>
      <c r="S1831" s="20"/>
      <c r="T1831" s="20"/>
      <c r="U1831" s="20"/>
      <c r="V1831" s="20"/>
      <c r="W1831" s="20"/>
      <c r="X1831" s="20"/>
      <c r="Y1831" s="20"/>
      <c r="Z1831" s="20"/>
      <c r="AA1831" s="20"/>
      <c r="AB1831" s="20"/>
      <c r="AC1831" s="20"/>
      <c r="AD1831" s="20"/>
      <c r="AE1831" s="27"/>
      <c r="AF1831" t="str">
        <f>IF(AK1831="","",IF(AK1831&gt;0,COUNT($AG$2:AG1831),""))</f>
        <v/>
      </c>
      <c r="AG1831" s="24">
        <f t="shared" si="507"/>
        <v>5</v>
      </c>
      <c r="AH1831" s="24">
        <f>IF(AND($AJ$1=5),'Data Entry'!C1836,"")</f>
        <v>0</v>
      </c>
      <c r="AI1831" s="24">
        <f>IF(AND($AJ$1=5),'Data Entry'!D1836,"")</f>
        <v>0</v>
      </c>
      <c r="AJ1831" s="24" t="str">
        <f t="shared" si="508"/>
        <v/>
      </c>
      <c r="AK1831" s="24">
        <f>IF(AND($AJ$1=5),'Data Entry'!F1836,"")</f>
        <v>0</v>
      </c>
      <c r="AL1831" s="24" t="str">
        <f t="shared" si="509"/>
        <v/>
      </c>
      <c r="AM1831" s="24">
        <f>IF(AND($AJ$1=5),'Data Entry'!G1836,"")</f>
        <v>0</v>
      </c>
      <c r="AN1831" s="24" t="str">
        <f t="shared" si="510"/>
        <v/>
      </c>
      <c r="AO1831" s="24" t="str">
        <f t="shared" si="511"/>
        <v/>
      </c>
      <c r="AP1831" s="24">
        <f>IF(AND($AJ$1=5),'Data Entry'!E1836,"")</f>
        <v>0</v>
      </c>
      <c r="AQ1831" s="24">
        <f>IF(AND($AJ$1=5),'Data Entry'!H1836,"")</f>
        <v>0</v>
      </c>
      <c r="AR1831" s="24">
        <f>IF(AND($AJ$1=5),'Data Entry'!I1836,"")</f>
        <v>0</v>
      </c>
      <c r="AS1831" s="24" t="str">
        <f t="shared" si="512"/>
        <v/>
      </c>
      <c r="AT1831" s="24" t="str">
        <f t="shared" si="513"/>
        <v/>
      </c>
      <c r="AU1831" s="24" t="str">
        <f t="shared" si="514"/>
        <v/>
      </c>
      <c r="AV1831" s="24" t="str">
        <f t="shared" si="515"/>
        <v/>
      </c>
      <c r="AX1831" t="str">
        <f>IF(BC1831="","",IF(BC1831&gt;0,COUNT($AY$2:AY1831),""))</f>
        <v/>
      </c>
      <c r="AY1831" s="24" t="str">
        <f t="shared" si="516"/>
        <v/>
      </c>
      <c r="AZ1831" s="24" t="str">
        <f>IF(AND($BB$1=5,$BC$1=AH1831),'Data Entry'!C1836,"")</f>
        <v/>
      </c>
      <c r="BA1831" s="24" t="str">
        <f>IF(AND($BB$1=5,AG1831=5,$BC$1=AH1831),'Data Entry'!D1836,"")</f>
        <v/>
      </c>
      <c r="BB1831" s="24" t="str">
        <f t="shared" si="517"/>
        <v/>
      </c>
      <c r="BC1831" s="24" t="str">
        <f>IF(AND($BB$1=5,AG1831=5,$BC$1=AH1831),'Data Entry'!F1836,"")</f>
        <v/>
      </c>
      <c r="BD1831" s="24" t="str">
        <f t="shared" si="518"/>
        <v/>
      </c>
      <c r="BE1831" s="24" t="str">
        <f>IF(AND($BB$1=5,AG1831=5,$BC$1=AH1831),'Data Entry'!G1836,"")</f>
        <v/>
      </c>
      <c r="BF1831" s="24" t="str">
        <f t="shared" si="519"/>
        <v/>
      </c>
      <c r="BG1831" s="24" t="str">
        <f t="shared" si="520"/>
        <v/>
      </c>
      <c r="BH1831" s="24" t="str">
        <f>IF(AND($BB$1=5,AG1831=5,$BC$1=AH1831),'Data Entry'!E1836,"")</f>
        <v/>
      </c>
      <c r="BI1831" s="24" t="str">
        <f>IF(AND($BB$1=5,AG1831=5,$BC$1=AH1831),'Data Entry'!H1836,"")</f>
        <v/>
      </c>
      <c r="BJ1831" s="24" t="str">
        <f>IF(AND($BB$1=5,AG1831=5,$BC$1=AH1831),'Data Entry'!I1836,"")</f>
        <v/>
      </c>
      <c r="BK1831" s="24" t="str">
        <f t="shared" si="521"/>
        <v/>
      </c>
      <c r="BL1831" s="24" t="str">
        <f t="shared" si="522"/>
        <v/>
      </c>
      <c r="BM1831" s="24" t="str">
        <f t="shared" si="523"/>
        <v/>
      </c>
      <c r="BN1831" s="24" t="str">
        <f t="shared" si="524"/>
        <v/>
      </c>
    </row>
    <row r="1832" spans="1:66">
      <c r="A1832" s="20"/>
      <c r="B1832" s="20"/>
      <c r="C1832" s="20"/>
      <c r="D1832" s="20"/>
      <c r="E1832" s="20"/>
      <c r="F1832" s="20"/>
      <c r="G1832" s="20"/>
      <c r="H1832" s="20"/>
      <c r="I1832" s="20"/>
      <c r="J1832" s="20"/>
      <c r="K1832" s="20"/>
      <c r="L1832" s="20"/>
      <c r="M1832" s="20"/>
      <c r="N1832" s="20"/>
      <c r="O1832" s="20"/>
      <c r="P1832" s="20"/>
      <c r="Q1832" s="20"/>
      <c r="R1832" s="20"/>
      <c r="S1832" s="20"/>
      <c r="T1832" s="20"/>
      <c r="U1832" s="20"/>
      <c r="V1832" s="20"/>
      <c r="W1832" s="20"/>
      <c r="X1832" s="20"/>
      <c r="Y1832" s="20"/>
      <c r="Z1832" s="20"/>
      <c r="AA1832" s="20"/>
      <c r="AB1832" s="20"/>
      <c r="AC1832" s="20"/>
      <c r="AD1832" s="20"/>
      <c r="AE1832" s="27"/>
      <c r="AF1832" t="str">
        <f>IF(AK1832="","",IF(AK1832&gt;0,COUNT($AG$2:AG1832),""))</f>
        <v/>
      </c>
      <c r="AG1832" s="24">
        <f t="shared" si="507"/>
        <v>5</v>
      </c>
      <c r="AH1832" s="24">
        <f>IF(AND($AJ$1=5),'Data Entry'!C1837,"")</f>
        <v>0</v>
      </c>
      <c r="AI1832" s="24">
        <f>IF(AND($AJ$1=5),'Data Entry'!D1837,"")</f>
        <v>0</v>
      </c>
      <c r="AJ1832" s="24" t="str">
        <f t="shared" si="508"/>
        <v/>
      </c>
      <c r="AK1832" s="24">
        <f>IF(AND($AJ$1=5),'Data Entry'!F1837,"")</f>
        <v>0</v>
      </c>
      <c r="AL1832" s="24" t="str">
        <f t="shared" si="509"/>
        <v/>
      </c>
      <c r="AM1832" s="24">
        <f>IF(AND($AJ$1=5),'Data Entry'!G1837,"")</f>
        <v>0</v>
      </c>
      <c r="AN1832" s="24" t="str">
        <f t="shared" si="510"/>
        <v/>
      </c>
      <c r="AO1832" s="24" t="str">
        <f t="shared" si="511"/>
        <v/>
      </c>
      <c r="AP1832" s="24">
        <f>IF(AND($AJ$1=5),'Data Entry'!E1837,"")</f>
        <v>0</v>
      </c>
      <c r="AQ1832" s="24">
        <f>IF(AND($AJ$1=5),'Data Entry'!H1837,"")</f>
        <v>0</v>
      </c>
      <c r="AR1832" s="24">
        <f>IF(AND($AJ$1=5),'Data Entry'!I1837,"")</f>
        <v>0</v>
      </c>
      <c r="AS1832" s="24" t="str">
        <f t="shared" si="512"/>
        <v/>
      </c>
      <c r="AT1832" s="24" t="str">
        <f t="shared" si="513"/>
        <v/>
      </c>
      <c r="AU1832" s="24" t="str">
        <f t="shared" si="514"/>
        <v/>
      </c>
      <c r="AV1832" s="24" t="str">
        <f t="shared" si="515"/>
        <v/>
      </c>
      <c r="AX1832" t="str">
        <f>IF(BC1832="","",IF(BC1832&gt;0,COUNT($AY$2:AY1832),""))</f>
        <v/>
      </c>
      <c r="AY1832" s="24" t="str">
        <f t="shared" si="516"/>
        <v/>
      </c>
      <c r="AZ1832" s="24" t="str">
        <f>IF(AND($BB$1=5,$BC$1=AH1832),'Data Entry'!C1837,"")</f>
        <v/>
      </c>
      <c r="BA1832" s="24" t="str">
        <f>IF(AND($BB$1=5,AG1832=5,$BC$1=AH1832),'Data Entry'!D1837,"")</f>
        <v/>
      </c>
      <c r="BB1832" s="24" t="str">
        <f t="shared" si="517"/>
        <v/>
      </c>
      <c r="BC1832" s="24" t="str">
        <f>IF(AND($BB$1=5,AG1832=5,$BC$1=AH1832),'Data Entry'!F1837,"")</f>
        <v/>
      </c>
      <c r="BD1832" s="24" t="str">
        <f t="shared" si="518"/>
        <v/>
      </c>
      <c r="BE1832" s="24" t="str">
        <f>IF(AND($BB$1=5,AG1832=5,$BC$1=AH1832),'Data Entry'!G1837,"")</f>
        <v/>
      </c>
      <c r="BF1832" s="24" t="str">
        <f t="shared" si="519"/>
        <v/>
      </c>
      <c r="BG1832" s="24" t="str">
        <f t="shared" si="520"/>
        <v/>
      </c>
      <c r="BH1832" s="24" t="str">
        <f>IF(AND($BB$1=5,AG1832=5,$BC$1=AH1832),'Data Entry'!E1837,"")</f>
        <v/>
      </c>
      <c r="BI1832" s="24" t="str">
        <f>IF(AND($BB$1=5,AG1832=5,$BC$1=AH1832),'Data Entry'!H1837,"")</f>
        <v/>
      </c>
      <c r="BJ1832" s="24" t="str">
        <f>IF(AND($BB$1=5,AG1832=5,$BC$1=AH1832),'Data Entry'!I1837,"")</f>
        <v/>
      </c>
      <c r="BK1832" s="24" t="str">
        <f t="shared" si="521"/>
        <v/>
      </c>
      <c r="BL1832" s="24" t="str">
        <f t="shared" si="522"/>
        <v/>
      </c>
      <c r="BM1832" s="24" t="str">
        <f t="shared" si="523"/>
        <v/>
      </c>
      <c r="BN1832" s="24" t="str">
        <f t="shared" si="524"/>
        <v/>
      </c>
    </row>
    <row r="1833" spans="1:66">
      <c r="A1833" s="20"/>
      <c r="B1833" s="20"/>
      <c r="C1833" s="20"/>
      <c r="D1833" s="20"/>
      <c r="E1833" s="20"/>
      <c r="F1833" s="20"/>
      <c r="G1833" s="20"/>
      <c r="H1833" s="20"/>
      <c r="I1833" s="20"/>
      <c r="J1833" s="20"/>
      <c r="K1833" s="20"/>
      <c r="L1833" s="20"/>
      <c r="M1833" s="20"/>
      <c r="N1833" s="20"/>
      <c r="O1833" s="20"/>
      <c r="P1833" s="20"/>
      <c r="Q1833" s="20"/>
      <c r="R1833" s="20"/>
      <c r="S1833" s="20"/>
      <c r="T1833" s="20"/>
      <c r="U1833" s="20"/>
      <c r="V1833" s="20"/>
      <c r="W1833" s="20"/>
      <c r="X1833" s="20"/>
      <c r="Y1833" s="20"/>
      <c r="Z1833" s="20"/>
      <c r="AA1833" s="20"/>
      <c r="AB1833" s="20"/>
      <c r="AC1833" s="20"/>
      <c r="AD1833" s="20"/>
      <c r="AE1833" s="27"/>
      <c r="AF1833" t="str">
        <f>IF(AK1833="","",IF(AK1833&gt;0,COUNT($AG$2:AG1833),""))</f>
        <v/>
      </c>
      <c r="AG1833" s="24">
        <f t="shared" si="507"/>
        <v>5</v>
      </c>
      <c r="AH1833" s="24">
        <f>IF(AND($AJ$1=5),'Data Entry'!C1838,"")</f>
        <v>0</v>
      </c>
      <c r="AI1833" s="24">
        <f>IF(AND($AJ$1=5),'Data Entry'!D1838,"")</f>
        <v>0</v>
      </c>
      <c r="AJ1833" s="24" t="str">
        <f t="shared" si="508"/>
        <v/>
      </c>
      <c r="AK1833" s="24">
        <f>IF(AND($AJ$1=5),'Data Entry'!F1838,"")</f>
        <v>0</v>
      </c>
      <c r="AL1833" s="24" t="str">
        <f t="shared" si="509"/>
        <v/>
      </c>
      <c r="AM1833" s="24">
        <f>IF(AND($AJ$1=5),'Data Entry'!G1838,"")</f>
        <v>0</v>
      </c>
      <c r="AN1833" s="24" t="str">
        <f t="shared" si="510"/>
        <v/>
      </c>
      <c r="AO1833" s="24" t="str">
        <f t="shared" si="511"/>
        <v/>
      </c>
      <c r="AP1833" s="24">
        <f>IF(AND($AJ$1=5),'Data Entry'!E1838,"")</f>
        <v>0</v>
      </c>
      <c r="AQ1833" s="24">
        <f>IF(AND($AJ$1=5),'Data Entry'!H1838,"")</f>
        <v>0</v>
      </c>
      <c r="AR1833" s="24">
        <f>IF(AND($AJ$1=5),'Data Entry'!I1838,"")</f>
        <v>0</v>
      </c>
      <c r="AS1833" s="24" t="str">
        <f t="shared" si="512"/>
        <v/>
      </c>
      <c r="AT1833" s="24" t="str">
        <f t="shared" si="513"/>
        <v/>
      </c>
      <c r="AU1833" s="24" t="str">
        <f t="shared" si="514"/>
        <v/>
      </c>
      <c r="AV1833" s="24" t="str">
        <f t="shared" si="515"/>
        <v/>
      </c>
      <c r="AX1833" t="str">
        <f>IF(BC1833="","",IF(BC1833&gt;0,COUNT($AY$2:AY1833),""))</f>
        <v/>
      </c>
      <c r="AY1833" s="24" t="str">
        <f t="shared" si="516"/>
        <v/>
      </c>
      <c r="AZ1833" s="24" t="str">
        <f>IF(AND($BB$1=5,$BC$1=AH1833),'Data Entry'!C1838,"")</f>
        <v/>
      </c>
      <c r="BA1833" s="24" t="str">
        <f>IF(AND($BB$1=5,AG1833=5,$BC$1=AH1833),'Data Entry'!D1838,"")</f>
        <v/>
      </c>
      <c r="BB1833" s="24" t="str">
        <f t="shared" si="517"/>
        <v/>
      </c>
      <c r="BC1833" s="24" t="str">
        <f>IF(AND($BB$1=5,AG1833=5,$BC$1=AH1833),'Data Entry'!F1838,"")</f>
        <v/>
      </c>
      <c r="BD1833" s="24" t="str">
        <f t="shared" si="518"/>
        <v/>
      </c>
      <c r="BE1833" s="24" t="str">
        <f>IF(AND($BB$1=5,AG1833=5,$BC$1=AH1833),'Data Entry'!G1838,"")</f>
        <v/>
      </c>
      <c r="BF1833" s="24" t="str">
        <f t="shared" si="519"/>
        <v/>
      </c>
      <c r="BG1833" s="24" t="str">
        <f t="shared" si="520"/>
        <v/>
      </c>
      <c r="BH1833" s="24" t="str">
        <f>IF(AND($BB$1=5,AG1833=5,$BC$1=AH1833),'Data Entry'!E1838,"")</f>
        <v/>
      </c>
      <c r="BI1833" s="24" t="str">
        <f>IF(AND($BB$1=5,AG1833=5,$BC$1=AH1833),'Data Entry'!H1838,"")</f>
        <v/>
      </c>
      <c r="BJ1833" s="24" t="str">
        <f>IF(AND($BB$1=5,AG1833=5,$BC$1=AH1833),'Data Entry'!I1838,"")</f>
        <v/>
      </c>
      <c r="BK1833" s="24" t="str">
        <f t="shared" si="521"/>
        <v/>
      </c>
      <c r="BL1833" s="24" t="str">
        <f t="shared" si="522"/>
        <v/>
      </c>
      <c r="BM1833" s="24" t="str">
        <f t="shared" si="523"/>
        <v/>
      </c>
      <c r="BN1833" s="24" t="str">
        <f t="shared" si="524"/>
        <v/>
      </c>
    </row>
    <row r="1834" spans="1:66">
      <c r="A1834" s="20"/>
      <c r="B1834" s="20"/>
      <c r="C1834" s="20"/>
      <c r="D1834" s="20"/>
      <c r="E1834" s="20"/>
      <c r="F1834" s="20"/>
      <c r="G1834" s="20"/>
      <c r="H1834" s="20"/>
      <c r="I1834" s="20"/>
      <c r="J1834" s="20"/>
      <c r="K1834" s="20"/>
      <c r="L1834" s="20"/>
      <c r="M1834" s="20"/>
      <c r="N1834" s="20"/>
      <c r="O1834" s="20"/>
      <c r="P1834" s="20"/>
      <c r="Q1834" s="20"/>
      <c r="R1834" s="20"/>
      <c r="S1834" s="20"/>
      <c r="T1834" s="20"/>
      <c r="U1834" s="20"/>
      <c r="V1834" s="20"/>
      <c r="W1834" s="20"/>
      <c r="X1834" s="20"/>
      <c r="Y1834" s="20"/>
      <c r="Z1834" s="20"/>
      <c r="AA1834" s="20"/>
      <c r="AB1834" s="20"/>
      <c r="AC1834" s="20"/>
      <c r="AD1834" s="20"/>
      <c r="AE1834" s="27"/>
      <c r="AF1834" t="str">
        <f>IF(AK1834="","",IF(AK1834&gt;0,COUNT($AG$2:AG1834),""))</f>
        <v/>
      </c>
      <c r="AG1834" s="24">
        <f t="shared" si="507"/>
        <v>5</v>
      </c>
      <c r="AH1834" s="24">
        <f>IF(AND($AJ$1=5),'Data Entry'!C1839,"")</f>
        <v>0</v>
      </c>
      <c r="AI1834" s="24">
        <f>IF(AND($AJ$1=5),'Data Entry'!D1839,"")</f>
        <v>0</v>
      </c>
      <c r="AJ1834" s="24" t="str">
        <f t="shared" si="508"/>
        <v/>
      </c>
      <c r="AK1834" s="24">
        <f>IF(AND($AJ$1=5),'Data Entry'!F1839,"")</f>
        <v>0</v>
      </c>
      <c r="AL1834" s="24" t="str">
        <f t="shared" si="509"/>
        <v/>
      </c>
      <c r="AM1834" s="24">
        <f>IF(AND($AJ$1=5),'Data Entry'!G1839,"")</f>
        <v>0</v>
      </c>
      <c r="AN1834" s="24" t="str">
        <f t="shared" si="510"/>
        <v/>
      </c>
      <c r="AO1834" s="24" t="str">
        <f t="shared" si="511"/>
        <v/>
      </c>
      <c r="AP1834" s="24">
        <f>IF(AND($AJ$1=5),'Data Entry'!E1839,"")</f>
        <v>0</v>
      </c>
      <c r="AQ1834" s="24">
        <f>IF(AND($AJ$1=5),'Data Entry'!H1839,"")</f>
        <v>0</v>
      </c>
      <c r="AR1834" s="24">
        <f>IF(AND($AJ$1=5),'Data Entry'!I1839,"")</f>
        <v>0</v>
      </c>
      <c r="AS1834" s="24" t="str">
        <f t="shared" si="512"/>
        <v/>
      </c>
      <c r="AT1834" s="24" t="str">
        <f t="shared" si="513"/>
        <v/>
      </c>
      <c r="AU1834" s="24" t="str">
        <f t="shared" si="514"/>
        <v/>
      </c>
      <c r="AV1834" s="24" t="str">
        <f t="shared" si="515"/>
        <v/>
      </c>
      <c r="AX1834" t="str">
        <f>IF(BC1834="","",IF(BC1834&gt;0,COUNT($AY$2:AY1834),""))</f>
        <v/>
      </c>
      <c r="AY1834" s="24" t="str">
        <f t="shared" si="516"/>
        <v/>
      </c>
      <c r="AZ1834" s="24" t="str">
        <f>IF(AND($BB$1=5,$BC$1=AH1834),'Data Entry'!C1839,"")</f>
        <v/>
      </c>
      <c r="BA1834" s="24" t="str">
        <f>IF(AND($BB$1=5,AG1834=5,$BC$1=AH1834),'Data Entry'!D1839,"")</f>
        <v/>
      </c>
      <c r="BB1834" s="24" t="str">
        <f t="shared" si="517"/>
        <v/>
      </c>
      <c r="BC1834" s="24" t="str">
        <f>IF(AND($BB$1=5,AG1834=5,$BC$1=AH1834),'Data Entry'!F1839,"")</f>
        <v/>
      </c>
      <c r="BD1834" s="24" t="str">
        <f t="shared" si="518"/>
        <v/>
      </c>
      <c r="BE1834" s="24" t="str">
        <f>IF(AND($BB$1=5,AG1834=5,$BC$1=AH1834),'Data Entry'!G1839,"")</f>
        <v/>
      </c>
      <c r="BF1834" s="24" t="str">
        <f t="shared" si="519"/>
        <v/>
      </c>
      <c r="BG1834" s="24" t="str">
        <f t="shared" si="520"/>
        <v/>
      </c>
      <c r="BH1834" s="24" t="str">
        <f>IF(AND($BB$1=5,AG1834=5,$BC$1=AH1834),'Data Entry'!E1839,"")</f>
        <v/>
      </c>
      <c r="BI1834" s="24" t="str">
        <f>IF(AND($BB$1=5,AG1834=5,$BC$1=AH1834),'Data Entry'!H1839,"")</f>
        <v/>
      </c>
      <c r="BJ1834" s="24" t="str">
        <f>IF(AND($BB$1=5,AG1834=5,$BC$1=AH1834),'Data Entry'!I1839,"")</f>
        <v/>
      </c>
      <c r="BK1834" s="24" t="str">
        <f t="shared" si="521"/>
        <v/>
      </c>
      <c r="BL1834" s="24" t="str">
        <f t="shared" si="522"/>
        <v/>
      </c>
      <c r="BM1834" s="24" t="str">
        <f t="shared" si="523"/>
        <v/>
      </c>
      <c r="BN1834" s="24" t="str">
        <f t="shared" si="524"/>
        <v/>
      </c>
    </row>
    <row r="1835" spans="1:66">
      <c r="A1835" s="20"/>
      <c r="B1835" s="20"/>
      <c r="C1835" s="20"/>
      <c r="D1835" s="20"/>
      <c r="E1835" s="20"/>
      <c r="F1835" s="20"/>
      <c r="G1835" s="20"/>
      <c r="H1835" s="20"/>
      <c r="I1835" s="20"/>
      <c r="J1835" s="20"/>
      <c r="K1835" s="20"/>
      <c r="L1835" s="20"/>
      <c r="M1835" s="20"/>
      <c r="N1835" s="20"/>
      <c r="O1835" s="20"/>
      <c r="P1835" s="20"/>
      <c r="Q1835" s="20"/>
      <c r="R1835" s="20"/>
      <c r="S1835" s="20"/>
      <c r="T1835" s="20"/>
      <c r="U1835" s="20"/>
      <c r="V1835" s="20"/>
      <c r="W1835" s="20"/>
      <c r="X1835" s="20"/>
      <c r="Y1835" s="20"/>
      <c r="Z1835" s="20"/>
      <c r="AA1835" s="20"/>
      <c r="AB1835" s="20"/>
      <c r="AC1835" s="20"/>
      <c r="AD1835" s="20"/>
      <c r="AE1835" s="27"/>
      <c r="AF1835" t="str">
        <f>IF(AK1835="","",IF(AK1835&gt;0,COUNT($AG$2:AG1835),""))</f>
        <v/>
      </c>
      <c r="AG1835" s="24">
        <f t="shared" si="507"/>
        <v>5</v>
      </c>
      <c r="AH1835" s="24">
        <f>IF(AND($AJ$1=5),'Data Entry'!C1840,"")</f>
        <v>0</v>
      </c>
      <c r="AI1835" s="24">
        <f>IF(AND($AJ$1=5),'Data Entry'!D1840,"")</f>
        <v>0</v>
      </c>
      <c r="AJ1835" s="24" t="str">
        <f t="shared" si="508"/>
        <v/>
      </c>
      <c r="AK1835" s="24">
        <f>IF(AND($AJ$1=5),'Data Entry'!F1840,"")</f>
        <v>0</v>
      </c>
      <c r="AL1835" s="24" t="str">
        <f t="shared" si="509"/>
        <v/>
      </c>
      <c r="AM1835" s="24">
        <f>IF(AND($AJ$1=5),'Data Entry'!G1840,"")</f>
        <v>0</v>
      </c>
      <c r="AN1835" s="24" t="str">
        <f t="shared" si="510"/>
        <v/>
      </c>
      <c r="AO1835" s="24" t="str">
        <f t="shared" si="511"/>
        <v/>
      </c>
      <c r="AP1835" s="24">
        <f>IF(AND($AJ$1=5),'Data Entry'!E1840,"")</f>
        <v>0</v>
      </c>
      <c r="AQ1835" s="24">
        <f>IF(AND($AJ$1=5),'Data Entry'!H1840,"")</f>
        <v>0</v>
      </c>
      <c r="AR1835" s="24">
        <f>IF(AND($AJ$1=5),'Data Entry'!I1840,"")</f>
        <v>0</v>
      </c>
      <c r="AS1835" s="24" t="str">
        <f t="shared" si="512"/>
        <v/>
      </c>
      <c r="AT1835" s="24" t="str">
        <f t="shared" si="513"/>
        <v/>
      </c>
      <c r="AU1835" s="24" t="str">
        <f t="shared" si="514"/>
        <v/>
      </c>
      <c r="AV1835" s="24" t="str">
        <f t="shared" si="515"/>
        <v/>
      </c>
      <c r="AX1835" t="str">
        <f>IF(BC1835="","",IF(BC1835&gt;0,COUNT($AY$2:AY1835),""))</f>
        <v/>
      </c>
      <c r="AY1835" s="24" t="str">
        <f t="shared" si="516"/>
        <v/>
      </c>
      <c r="AZ1835" s="24" t="str">
        <f>IF(AND($BB$1=5,$BC$1=AH1835),'Data Entry'!C1840,"")</f>
        <v/>
      </c>
      <c r="BA1835" s="24" t="str">
        <f>IF(AND($BB$1=5,AG1835=5,$BC$1=AH1835),'Data Entry'!D1840,"")</f>
        <v/>
      </c>
      <c r="BB1835" s="24" t="str">
        <f t="shared" si="517"/>
        <v/>
      </c>
      <c r="BC1835" s="24" t="str">
        <f>IF(AND($BB$1=5,AG1835=5,$BC$1=AH1835),'Data Entry'!F1840,"")</f>
        <v/>
      </c>
      <c r="BD1835" s="24" t="str">
        <f t="shared" si="518"/>
        <v/>
      </c>
      <c r="BE1835" s="24" t="str">
        <f>IF(AND($BB$1=5,AG1835=5,$BC$1=AH1835),'Data Entry'!G1840,"")</f>
        <v/>
      </c>
      <c r="BF1835" s="24" t="str">
        <f t="shared" si="519"/>
        <v/>
      </c>
      <c r="BG1835" s="24" t="str">
        <f t="shared" si="520"/>
        <v/>
      </c>
      <c r="BH1835" s="24" t="str">
        <f>IF(AND($BB$1=5,AG1835=5,$BC$1=AH1835),'Data Entry'!E1840,"")</f>
        <v/>
      </c>
      <c r="BI1835" s="24" t="str">
        <f>IF(AND($BB$1=5,AG1835=5,$BC$1=AH1835),'Data Entry'!H1840,"")</f>
        <v/>
      </c>
      <c r="BJ1835" s="24" t="str">
        <f>IF(AND($BB$1=5,AG1835=5,$BC$1=AH1835),'Data Entry'!I1840,"")</f>
        <v/>
      </c>
      <c r="BK1835" s="24" t="str">
        <f t="shared" si="521"/>
        <v/>
      </c>
      <c r="BL1835" s="24" t="str">
        <f t="shared" si="522"/>
        <v/>
      </c>
      <c r="BM1835" s="24" t="str">
        <f t="shared" si="523"/>
        <v/>
      </c>
      <c r="BN1835" s="24" t="str">
        <f t="shared" si="524"/>
        <v/>
      </c>
    </row>
    <row r="1836" spans="1:66">
      <c r="A1836" s="20"/>
      <c r="B1836" s="20"/>
      <c r="C1836" s="20"/>
      <c r="D1836" s="20"/>
      <c r="E1836" s="20"/>
      <c r="F1836" s="20"/>
      <c r="G1836" s="20"/>
      <c r="H1836" s="20"/>
      <c r="I1836" s="20"/>
      <c r="J1836" s="20"/>
      <c r="K1836" s="20"/>
      <c r="L1836" s="20"/>
      <c r="M1836" s="20"/>
      <c r="N1836" s="20"/>
      <c r="O1836" s="20"/>
      <c r="P1836" s="20"/>
      <c r="Q1836" s="20"/>
      <c r="R1836" s="20"/>
      <c r="S1836" s="20"/>
      <c r="T1836" s="20"/>
      <c r="U1836" s="20"/>
      <c r="V1836" s="20"/>
      <c r="W1836" s="20"/>
      <c r="X1836" s="20"/>
      <c r="Y1836" s="20"/>
      <c r="Z1836" s="20"/>
      <c r="AA1836" s="20"/>
      <c r="AB1836" s="20"/>
      <c r="AC1836" s="20"/>
      <c r="AD1836" s="20"/>
      <c r="AE1836" s="27"/>
      <c r="AF1836" t="str">
        <f>IF(AK1836="","",IF(AK1836&gt;0,COUNT($AG$2:AG1836),""))</f>
        <v/>
      </c>
      <c r="AG1836" s="24">
        <f t="shared" si="507"/>
        <v>5</v>
      </c>
      <c r="AH1836" s="24">
        <f>IF(AND($AJ$1=5),'Data Entry'!C1841,"")</f>
        <v>0</v>
      </c>
      <c r="AI1836" s="24">
        <f>IF(AND($AJ$1=5),'Data Entry'!D1841,"")</f>
        <v>0</v>
      </c>
      <c r="AJ1836" s="24" t="str">
        <f t="shared" si="508"/>
        <v/>
      </c>
      <c r="AK1836" s="24">
        <f>IF(AND($AJ$1=5),'Data Entry'!F1841,"")</f>
        <v>0</v>
      </c>
      <c r="AL1836" s="24" t="str">
        <f t="shared" si="509"/>
        <v/>
      </c>
      <c r="AM1836" s="24">
        <f>IF(AND($AJ$1=5),'Data Entry'!G1841,"")</f>
        <v>0</v>
      </c>
      <c r="AN1836" s="24" t="str">
        <f t="shared" si="510"/>
        <v/>
      </c>
      <c r="AO1836" s="24" t="str">
        <f t="shared" si="511"/>
        <v/>
      </c>
      <c r="AP1836" s="24">
        <f>IF(AND($AJ$1=5),'Data Entry'!E1841,"")</f>
        <v>0</v>
      </c>
      <c r="AQ1836" s="24">
        <f>IF(AND($AJ$1=5),'Data Entry'!H1841,"")</f>
        <v>0</v>
      </c>
      <c r="AR1836" s="24">
        <f>IF(AND($AJ$1=5),'Data Entry'!I1841,"")</f>
        <v>0</v>
      </c>
      <c r="AS1836" s="24" t="str">
        <f t="shared" si="512"/>
        <v/>
      </c>
      <c r="AT1836" s="24" t="str">
        <f t="shared" si="513"/>
        <v/>
      </c>
      <c r="AU1836" s="24" t="str">
        <f t="shared" si="514"/>
        <v/>
      </c>
      <c r="AV1836" s="24" t="str">
        <f t="shared" si="515"/>
        <v/>
      </c>
      <c r="AX1836" t="str">
        <f>IF(BC1836="","",IF(BC1836&gt;0,COUNT($AY$2:AY1836),""))</f>
        <v/>
      </c>
      <c r="AY1836" s="24" t="str">
        <f t="shared" si="516"/>
        <v/>
      </c>
      <c r="AZ1836" s="24" t="str">
        <f>IF(AND($BB$1=5,$BC$1=AH1836),'Data Entry'!C1841,"")</f>
        <v/>
      </c>
      <c r="BA1836" s="24" t="str">
        <f>IF(AND($BB$1=5,AG1836=5,$BC$1=AH1836),'Data Entry'!D1841,"")</f>
        <v/>
      </c>
      <c r="BB1836" s="24" t="str">
        <f t="shared" si="517"/>
        <v/>
      </c>
      <c r="BC1836" s="24" t="str">
        <f>IF(AND($BB$1=5,AG1836=5,$BC$1=AH1836),'Data Entry'!F1841,"")</f>
        <v/>
      </c>
      <c r="BD1836" s="24" t="str">
        <f t="shared" si="518"/>
        <v/>
      </c>
      <c r="BE1836" s="24" t="str">
        <f>IF(AND($BB$1=5,AG1836=5,$BC$1=AH1836),'Data Entry'!G1841,"")</f>
        <v/>
      </c>
      <c r="BF1836" s="24" t="str">
        <f t="shared" si="519"/>
        <v/>
      </c>
      <c r="BG1836" s="24" t="str">
        <f t="shared" si="520"/>
        <v/>
      </c>
      <c r="BH1836" s="24" t="str">
        <f>IF(AND($BB$1=5,AG1836=5,$BC$1=AH1836),'Data Entry'!E1841,"")</f>
        <v/>
      </c>
      <c r="BI1836" s="24" t="str">
        <f>IF(AND($BB$1=5,AG1836=5,$BC$1=AH1836),'Data Entry'!H1841,"")</f>
        <v/>
      </c>
      <c r="BJ1836" s="24" t="str">
        <f>IF(AND($BB$1=5,AG1836=5,$BC$1=AH1836),'Data Entry'!I1841,"")</f>
        <v/>
      </c>
      <c r="BK1836" s="24" t="str">
        <f t="shared" si="521"/>
        <v/>
      </c>
      <c r="BL1836" s="24" t="str">
        <f t="shared" si="522"/>
        <v/>
      </c>
      <c r="BM1836" s="24" t="str">
        <f t="shared" si="523"/>
        <v/>
      </c>
      <c r="BN1836" s="24" t="str">
        <f t="shared" si="524"/>
        <v/>
      </c>
    </row>
    <row r="1837" spans="1:66">
      <c r="A1837" s="20"/>
      <c r="B1837" s="20"/>
      <c r="C1837" s="20"/>
      <c r="D1837" s="20"/>
      <c r="E1837" s="20"/>
      <c r="F1837" s="20"/>
      <c r="G1837" s="20"/>
      <c r="H1837" s="20"/>
      <c r="I1837" s="20"/>
      <c r="J1837" s="20"/>
      <c r="K1837" s="20"/>
      <c r="L1837" s="20"/>
      <c r="M1837" s="20"/>
      <c r="N1837" s="20"/>
      <c r="O1837" s="20"/>
      <c r="P1837" s="20"/>
      <c r="Q1837" s="20"/>
      <c r="R1837" s="20"/>
      <c r="S1837" s="20"/>
      <c r="T1837" s="20"/>
      <c r="U1837" s="20"/>
      <c r="V1837" s="20"/>
      <c r="W1837" s="20"/>
      <c r="X1837" s="20"/>
      <c r="Y1837" s="20"/>
      <c r="Z1837" s="20"/>
      <c r="AA1837" s="20"/>
      <c r="AB1837" s="20"/>
      <c r="AC1837" s="20"/>
      <c r="AD1837" s="20"/>
      <c r="AE1837" s="27"/>
      <c r="AF1837" t="str">
        <f>IF(AK1837="","",IF(AK1837&gt;0,COUNT($AG$2:AG1837),""))</f>
        <v/>
      </c>
      <c r="AG1837" s="24">
        <f t="shared" si="507"/>
        <v>5</v>
      </c>
      <c r="AH1837" s="24">
        <f>IF(AND($AJ$1=5),'Data Entry'!C1842,"")</f>
        <v>0</v>
      </c>
      <c r="AI1837" s="24">
        <f>IF(AND($AJ$1=5),'Data Entry'!D1842,"")</f>
        <v>0</v>
      </c>
      <c r="AJ1837" s="24" t="str">
        <f t="shared" si="508"/>
        <v/>
      </c>
      <c r="AK1837" s="24">
        <f>IF(AND($AJ$1=5),'Data Entry'!F1842,"")</f>
        <v>0</v>
      </c>
      <c r="AL1837" s="24" t="str">
        <f t="shared" si="509"/>
        <v/>
      </c>
      <c r="AM1837" s="24">
        <f>IF(AND($AJ$1=5),'Data Entry'!G1842,"")</f>
        <v>0</v>
      </c>
      <c r="AN1837" s="24" t="str">
        <f t="shared" si="510"/>
        <v/>
      </c>
      <c r="AO1837" s="24" t="str">
        <f t="shared" si="511"/>
        <v/>
      </c>
      <c r="AP1837" s="24">
        <f>IF(AND($AJ$1=5),'Data Entry'!E1842,"")</f>
        <v>0</v>
      </c>
      <c r="AQ1837" s="24">
        <f>IF(AND($AJ$1=5),'Data Entry'!H1842,"")</f>
        <v>0</v>
      </c>
      <c r="AR1837" s="24">
        <f>IF(AND($AJ$1=5),'Data Entry'!I1842,"")</f>
        <v>0</v>
      </c>
      <c r="AS1837" s="24" t="str">
        <f t="shared" si="512"/>
        <v/>
      </c>
      <c r="AT1837" s="24" t="str">
        <f t="shared" si="513"/>
        <v/>
      </c>
      <c r="AU1837" s="24" t="str">
        <f t="shared" si="514"/>
        <v/>
      </c>
      <c r="AV1837" s="24" t="str">
        <f t="shared" si="515"/>
        <v/>
      </c>
      <c r="AX1837" t="str">
        <f>IF(BC1837="","",IF(BC1837&gt;0,COUNT($AY$2:AY1837),""))</f>
        <v/>
      </c>
      <c r="AY1837" s="24" t="str">
        <f t="shared" si="516"/>
        <v/>
      </c>
      <c r="AZ1837" s="24" t="str">
        <f>IF(AND($BB$1=5,$BC$1=AH1837),'Data Entry'!C1842,"")</f>
        <v/>
      </c>
      <c r="BA1837" s="24" t="str">
        <f>IF(AND($BB$1=5,AG1837=5,$BC$1=AH1837),'Data Entry'!D1842,"")</f>
        <v/>
      </c>
      <c r="BB1837" s="24" t="str">
        <f t="shared" si="517"/>
        <v/>
      </c>
      <c r="BC1837" s="24" t="str">
        <f>IF(AND($BB$1=5,AG1837=5,$BC$1=AH1837),'Data Entry'!F1842,"")</f>
        <v/>
      </c>
      <c r="BD1837" s="24" t="str">
        <f t="shared" si="518"/>
        <v/>
      </c>
      <c r="BE1837" s="24" t="str">
        <f>IF(AND($BB$1=5,AG1837=5,$BC$1=AH1837),'Data Entry'!G1842,"")</f>
        <v/>
      </c>
      <c r="BF1837" s="24" t="str">
        <f t="shared" si="519"/>
        <v/>
      </c>
      <c r="BG1837" s="24" t="str">
        <f t="shared" si="520"/>
        <v/>
      </c>
      <c r="BH1837" s="24" t="str">
        <f>IF(AND($BB$1=5,AG1837=5,$BC$1=AH1837),'Data Entry'!E1842,"")</f>
        <v/>
      </c>
      <c r="BI1837" s="24" t="str">
        <f>IF(AND($BB$1=5,AG1837=5,$BC$1=AH1837),'Data Entry'!H1842,"")</f>
        <v/>
      </c>
      <c r="BJ1837" s="24" t="str">
        <f>IF(AND($BB$1=5,AG1837=5,$BC$1=AH1837),'Data Entry'!I1842,"")</f>
        <v/>
      </c>
      <c r="BK1837" s="24" t="str">
        <f t="shared" si="521"/>
        <v/>
      </c>
      <c r="BL1837" s="24" t="str">
        <f t="shared" si="522"/>
        <v/>
      </c>
      <c r="BM1837" s="24" t="str">
        <f t="shared" si="523"/>
        <v/>
      </c>
      <c r="BN1837" s="24" t="str">
        <f t="shared" si="524"/>
        <v/>
      </c>
    </row>
    <row r="1838" spans="1:66">
      <c r="A1838" s="20"/>
      <c r="B1838" s="20"/>
      <c r="C1838" s="20"/>
      <c r="D1838" s="20"/>
      <c r="E1838" s="20"/>
      <c r="F1838" s="20"/>
      <c r="G1838" s="20"/>
      <c r="H1838" s="20"/>
      <c r="I1838" s="20"/>
      <c r="J1838" s="20"/>
      <c r="K1838" s="20"/>
      <c r="L1838" s="20"/>
      <c r="M1838" s="20"/>
      <c r="N1838" s="20"/>
      <c r="O1838" s="20"/>
      <c r="P1838" s="20"/>
      <c r="Q1838" s="20"/>
      <c r="R1838" s="20"/>
      <c r="S1838" s="20"/>
      <c r="T1838" s="20"/>
      <c r="U1838" s="20"/>
      <c r="V1838" s="20"/>
      <c r="W1838" s="20"/>
      <c r="X1838" s="20"/>
      <c r="Y1838" s="20"/>
      <c r="Z1838" s="20"/>
      <c r="AA1838" s="20"/>
      <c r="AB1838" s="20"/>
      <c r="AC1838" s="20"/>
      <c r="AD1838" s="20"/>
      <c r="AE1838" s="27"/>
      <c r="AF1838" t="str">
        <f>IF(AK1838="","",IF(AK1838&gt;0,COUNT($AG$2:AG1838),""))</f>
        <v/>
      </c>
      <c r="AG1838" s="24">
        <f t="shared" si="507"/>
        <v>5</v>
      </c>
      <c r="AH1838" s="24">
        <f>IF(AND($AJ$1=5),'Data Entry'!C1843,"")</f>
        <v>0</v>
      </c>
      <c r="AI1838" s="24">
        <f>IF(AND($AJ$1=5),'Data Entry'!D1843,"")</f>
        <v>0</v>
      </c>
      <c r="AJ1838" s="24" t="str">
        <f t="shared" si="508"/>
        <v/>
      </c>
      <c r="AK1838" s="24">
        <f>IF(AND($AJ$1=5),'Data Entry'!F1843,"")</f>
        <v>0</v>
      </c>
      <c r="AL1838" s="24" t="str">
        <f t="shared" si="509"/>
        <v/>
      </c>
      <c r="AM1838" s="24">
        <f>IF(AND($AJ$1=5),'Data Entry'!G1843,"")</f>
        <v>0</v>
      </c>
      <c r="AN1838" s="24" t="str">
        <f t="shared" si="510"/>
        <v/>
      </c>
      <c r="AO1838" s="24" t="str">
        <f t="shared" si="511"/>
        <v/>
      </c>
      <c r="AP1838" s="24">
        <f>IF(AND($AJ$1=5),'Data Entry'!E1843,"")</f>
        <v>0</v>
      </c>
      <c r="AQ1838" s="24">
        <f>IF(AND($AJ$1=5),'Data Entry'!H1843,"")</f>
        <v>0</v>
      </c>
      <c r="AR1838" s="24">
        <f>IF(AND($AJ$1=5),'Data Entry'!I1843,"")</f>
        <v>0</v>
      </c>
      <c r="AS1838" s="24" t="str">
        <f t="shared" si="512"/>
        <v/>
      </c>
      <c r="AT1838" s="24" t="str">
        <f t="shared" si="513"/>
        <v/>
      </c>
      <c r="AU1838" s="24" t="str">
        <f t="shared" si="514"/>
        <v/>
      </c>
      <c r="AV1838" s="24" t="str">
        <f t="shared" si="515"/>
        <v/>
      </c>
      <c r="AX1838" t="str">
        <f>IF(BC1838="","",IF(BC1838&gt;0,COUNT($AY$2:AY1838),""))</f>
        <v/>
      </c>
      <c r="AY1838" s="24" t="str">
        <f t="shared" si="516"/>
        <v/>
      </c>
      <c r="AZ1838" s="24" t="str">
        <f>IF(AND($BB$1=5,$BC$1=AH1838),'Data Entry'!C1843,"")</f>
        <v/>
      </c>
      <c r="BA1838" s="24" t="str">
        <f>IF(AND($BB$1=5,AG1838=5,$BC$1=AH1838),'Data Entry'!D1843,"")</f>
        <v/>
      </c>
      <c r="BB1838" s="24" t="str">
        <f t="shared" si="517"/>
        <v/>
      </c>
      <c r="BC1838" s="24" t="str">
        <f>IF(AND($BB$1=5,AG1838=5,$BC$1=AH1838),'Data Entry'!F1843,"")</f>
        <v/>
      </c>
      <c r="BD1838" s="24" t="str">
        <f t="shared" si="518"/>
        <v/>
      </c>
      <c r="BE1838" s="24" t="str">
        <f>IF(AND($BB$1=5,AG1838=5,$BC$1=AH1838),'Data Entry'!G1843,"")</f>
        <v/>
      </c>
      <c r="BF1838" s="24" t="str">
        <f t="shared" si="519"/>
        <v/>
      </c>
      <c r="BG1838" s="24" t="str">
        <f t="shared" si="520"/>
        <v/>
      </c>
      <c r="BH1838" s="24" t="str">
        <f>IF(AND($BB$1=5,AG1838=5,$BC$1=AH1838),'Data Entry'!E1843,"")</f>
        <v/>
      </c>
      <c r="BI1838" s="24" t="str">
        <f>IF(AND($BB$1=5,AG1838=5,$BC$1=AH1838),'Data Entry'!H1843,"")</f>
        <v/>
      </c>
      <c r="BJ1838" s="24" t="str">
        <f>IF(AND($BB$1=5,AG1838=5,$BC$1=AH1838),'Data Entry'!I1843,"")</f>
        <v/>
      </c>
      <c r="BK1838" s="24" t="str">
        <f t="shared" si="521"/>
        <v/>
      </c>
      <c r="BL1838" s="24" t="str">
        <f t="shared" si="522"/>
        <v/>
      </c>
      <c r="BM1838" s="24" t="str">
        <f t="shared" si="523"/>
        <v/>
      </c>
      <c r="BN1838" s="24" t="str">
        <f t="shared" si="524"/>
        <v/>
      </c>
    </row>
    <row r="1839" spans="1:66">
      <c r="A1839" s="20"/>
      <c r="B1839" s="20"/>
      <c r="C1839" s="20"/>
      <c r="D1839" s="20"/>
      <c r="E1839" s="20"/>
      <c r="F1839" s="20"/>
      <c r="G1839" s="20"/>
      <c r="H1839" s="20"/>
      <c r="I1839" s="20"/>
      <c r="J1839" s="20"/>
      <c r="K1839" s="20"/>
      <c r="L1839" s="20"/>
      <c r="M1839" s="20"/>
      <c r="N1839" s="20"/>
      <c r="O1839" s="20"/>
      <c r="P1839" s="20"/>
      <c r="Q1839" s="20"/>
      <c r="R1839" s="20"/>
      <c r="S1839" s="20"/>
      <c r="T1839" s="20"/>
      <c r="U1839" s="20"/>
      <c r="V1839" s="20"/>
      <c r="W1839" s="20"/>
      <c r="X1839" s="20"/>
      <c r="Y1839" s="20"/>
      <c r="Z1839" s="20"/>
      <c r="AA1839" s="20"/>
      <c r="AB1839" s="20"/>
      <c r="AC1839" s="20"/>
      <c r="AD1839" s="20"/>
      <c r="AE1839" s="27"/>
      <c r="AF1839" t="str">
        <f>IF(AK1839="","",IF(AK1839&gt;0,COUNT($AG$2:AG1839),""))</f>
        <v/>
      </c>
      <c r="AG1839" s="24">
        <f t="shared" si="507"/>
        <v>5</v>
      </c>
      <c r="AH1839" s="24">
        <f>IF(AND($AJ$1=5),'Data Entry'!C1844,"")</f>
        <v>0</v>
      </c>
      <c r="AI1839" s="24">
        <f>IF(AND($AJ$1=5),'Data Entry'!D1844,"")</f>
        <v>0</v>
      </c>
      <c r="AJ1839" s="24" t="str">
        <f t="shared" si="508"/>
        <v/>
      </c>
      <c r="AK1839" s="24">
        <f>IF(AND($AJ$1=5),'Data Entry'!F1844,"")</f>
        <v>0</v>
      </c>
      <c r="AL1839" s="24" t="str">
        <f t="shared" si="509"/>
        <v/>
      </c>
      <c r="AM1839" s="24">
        <f>IF(AND($AJ$1=5),'Data Entry'!G1844,"")</f>
        <v>0</v>
      </c>
      <c r="AN1839" s="24" t="str">
        <f t="shared" si="510"/>
        <v/>
      </c>
      <c r="AO1839" s="24" t="str">
        <f t="shared" si="511"/>
        <v/>
      </c>
      <c r="AP1839" s="24">
        <f>IF(AND($AJ$1=5),'Data Entry'!E1844,"")</f>
        <v>0</v>
      </c>
      <c r="AQ1839" s="24">
        <f>IF(AND($AJ$1=5),'Data Entry'!H1844,"")</f>
        <v>0</v>
      </c>
      <c r="AR1839" s="24">
        <f>IF(AND($AJ$1=5),'Data Entry'!I1844,"")</f>
        <v>0</v>
      </c>
      <c r="AS1839" s="24" t="str">
        <f t="shared" si="512"/>
        <v/>
      </c>
      <c r="AT1839" s="24" t="str">
        <f t="shared" si="513"/>
        <v/>
      </c>
      <c r="AU1839" s="24" t="str">
        <f t="shared" si="514"/>
        <v/>
      </c>
      <c r="AV1839" s="24" t="str">
        <f t="shared" si="515"/>
        <v/>
      </c>
      <c r="AX1839" t="str">
        <f>IF(BC1839="","",IF(BC1839&gt;0,COUNT($AY$2:AY1839),""))</f>
        <v/>
      </c>
      <c r="AY1839" s="24" t="str">
        <f t="shared" si="516"/>
        <v/>
      </c>
      <c r="AZ1839" s="24" t="str">
        <f>IF(AND($BB$1=5,$BC$1=AH1839),'Data Entry'!C1844,"")</f>
        <v/>
      </c>
      <c r="BA1839" s="24" t="str">
        <f>IF(AND($BB$1=5,AG1839=5,$BC$1=AH1839),'Data Entry'!D1844,"")</f>
        <v/>
      </c>
      <c r="BB1839" s="24" t="str">
        <f t="shared" si="517"/>
        <v/>
      </c>
      <c r="BC1839" s="24" t="str">
        <f>IF(AND($BB$1=5,AG1839=5,$BC$1=AH1839),'Data Entry'!F1844,"")</f>
        <v/>
      </c>
      <c r="BD1839" s="24" t="str">
        <f t="shared" si="518"/>
        <v/>
      </c>
      <c r="BE1839" s="24" t="str">
        <f>IF(AND($BB$1=5,AG1839=5,$BC$1=AH1839),'Data Entry'!G1844,"")</f>
        <v/>
      </c>
      <c r="BF1839" s="24" t="str">
        <f t="shared" si="519"/>
        <v/>
      </c>
      <c r="BG1839" s="24" t="str">
        <f t="shared" si="520"/>
        <v/>
      </c>
      <c r="BH1839" s="24" t="str">
        <f>IF(AND($BB$1=5,AG1839=5,$BC$1=AH1839),'Data Entry'!E1844,"")</f>
        <v/>
      </c>
      <c r="BI1839" s="24" t="str">
        <f>IF(AND($BB$1=5,AG1839=5,$BC$1=AH1839),'Data Entry'!H1844,"")</f>
        <v/>
      </c>
      <c r="BJ1839" s="24" t="str">
        <f>IF(AND($BB$1=5,AG1839=5,$BC$1=AH1839),'Data Entry'!I1844,"")</f>
        <v/>
      </c>
      <c r="BK1839" s="24" t="str">
        <f t="shared" si="521"/>
        <v/>
      </c>
      <c r="BL1839" s="24" t="str">
        <f t="shared" si="522"/>
        <v/>
      </c>
      <c r="BM1839" s="24" t="str">
        <f t="shared" si="523"/>
        <v/>
      </c>
      <c r="BN1839" s="24" t="str">
        <f t="shared" si="524"/>
        <v/>
      </c>
    </row>
    <row r="1840" spans="1:66">
      <c r="A1840" s="20"/>
      <c r="B1840" s="20"/>
      <c r="C1840" s="20"/>
      <c r="D1840" s="20"/>
      <c r="E1840" s="20"/>
      <c r="F1840" s="20"/>
      <c r="G1840" s="20"/>
      <c r="H1840" s="20"/>
      <c r="I1840" s="20"/>
      <c r="J1840" s="20"/>
      <c r="K1840" s="20"/>
      <c r="L1840" s="20"/>
      <c r="M1840" s="20"/>
      <c r="N1840" s="20"/>
      <c r="O1840" s="20"/>
      <c r="P1840" s="20"/>
      <c r="Q1840" s="20"/>
      <c r="R1840" s="20"/>
      <c r="S1840" s="20"/>
      <c r="T1840" s="20"/>
      <c r="U1840" s="20"/>
      <c r="V1840" s="20"/>
      <c r="W1840" s="20"/>
      <c r="X1840" s="20"/>
      <c r="Y1840" s="20"/>
      <c r="Z1840" s="20"/>
      <c r="AA1840" s="20"/>
      <c r="AB1840" s="20"/>
      <c r="AC1840" s="20"/>
      <c r="AD1840" s="20"/>
      <c r="AE1840" s="27"/>
      <c r="AF1840" t="str">
        <f>IF(AK1840="","",IF(AK1840&gt;0,COUNT($AG$2:AG1840),""))</f>
        <v/>
      </c>
      <c r="AG1840" s="24">
        <f t="shared" si="507"/>
        <v>5</v>
      </c>
      <c r="AH1840" s="24">
        <f>IF(AND($AJ$1=5),'Data Entry'!C1845,"")</f>
        <v>0</v>
      </c>
      <c r="AI1840" s="24">
        <f>IF(AND($AJ$1=5),'Data Entry'!D1845,"")</f>
        <v>0</v>
      </c>
      <c r="AJ1840" s="24" t="str">
        <f t="shared" si="508"/>
        <v/>
      </c>
      <c r="AK1840" s="24">
        <f>IF(AND($AJ$1=5),'Data Entry'!F1845,"")</f>
        <v>0</v>
      </c>
      <c r="AL1840" s="24" t="str">
        <f t="shared" si="509"/>
        <v/>
      </c>
      <c r="AM1840" s="24">
        <f>IF(AND($AJ$1=5),'Data Entry'!G1845,"")</f>
        <v>0</v>
      </c>
      <c r="AN1840" s="24" t="str">
        <f t="shared" si="510"/>
        <v/>
      </c>
      <c r="AO1840" s="24" t="str">
        <f t="shared" si="511"/>
        <v/>
      </c>
      <c r="AP1840" s="24">
        <f>IF(AND($AJ$1=5),'Data Entry'!E1845,"")</f>
        <v>0</v>
      </c>
      <c r="AQ1840" s="24">
        <f>IF(AND($AJ$1=5),'Data Entry'!H1845,"")</f>
        <v>0</v>
      </c>
      <c r="AR1840" s="24">
        <f>IF(AND($AJ$1=5),'Data Entry'!I1845,"")</f>
        <v>0</v>
      </c>
      <c r="AS1840" s="24" t="str">
        <f t="shared" si="512"/>
        <v/>
      </c>
      <c r="AT1840" s="24" t="str">
        <f t="shared" si="513"/>
        <v/>
      </c>
      <c r="AU1840" s="24" t="str">
        <f t="shared" si="514"/>
        <v/>
      </c>
      <c r="AV1840" s="24" t="str">
        <f t="shared" si="515"/>
        <v/>
      </c>
      <c r="AX1840" t="str">
        <f>IF(BC1840="","",IF(BC1840&gt;0,COUNT($AY$2:AY1840),""))</f>
        <v/>
      </c>
      <c r="AY1840" s="24" t="str">
        <f t="shared" si="516"/>
        <v/>
      </c>
      <c r="AZ1840" s="24" t="str">
        <f>IF(AND($BB$1=5,$BC$1=AH1840),'Data Entry'!C1845,"")</f>
        <v/>
      </c>
      <c r="BA1840" s="24" t="str">
        <f>IF(AND($BB$1=5,AG1840=5,$BC$1=AH1840),'Data Entry'!D1845,"")</f>
        <v/>
      </c>
      <c r="BB1840" s="24" t="str">
        <f t="shared" si="517"/>
        <v/>
      </c>
      <c r="BC1840" s="24" t="str">
        <f>IF(AND($BB$1=5,AG1840=5,$BC$1=AH1840),'Data Entry'!F1845,"")</f>
        <v/>
      </c>
      <c r="BD1840" s="24" t="str">
        <f t="shared" si="518"/>
        <v/>
      </c>
      <c r="BE1840" s="24" t="str">
        <f>IF(AND($BB$1=5,AG1840=5,$BC$1=AH1840),'Data Entry'!G1845,"")</f>
        <v/>
      </c>
      <c r="BF1840" s="24" t="str">
        <f t="shared" si="519"/>
        <v/>
      </c>
      <c r="BG1840" s="24" t="str">
        <f t="shared" si="520"/>
        <v/>
      </c>
      <c r="BH1840" s="24" t="str">
        <f>IF(AND($BB$1=5,AG1840=5,$BC$1=AH1840),'Data Entry'!E1845,"")</f>
        <v/>
      </c>
      <c r="BI1840" s="24" t="str">
        <f>IF(AND($BB$1=5,AG1840=5,$BC$1=AH1840),'Data Entry'!H1845,"")</f>
        <v/>
      </c>
      <c r="BJ1840" s="24" t="str">
        <f>IF(AND($BB$1=5,AG1840=5,$BC$1=AH1840),'Data Entry'!I1845,"")</f>
        <v/>
      </c>
      <c r="BK1840" s="24" t="str">
        <f t="shared" si="521"/>
        <v/>
      </c>
      <c r="BL1840" s="24" t="str">
        <f t="shared" si="522"/>
        <v/>
      </c>
      <c r="BM1840" s="24" t="str">
        <f t="shared" si="523"/>
        <v/>
      </c>
      <c r="BN1840" s="24" t="str">
        <f t="shared" si="524"/>
        <v/>
      </c>
    </row>
    <row r="1841" spans="1:66">
      <c r="A1841" s="20"/>
      <c r="B1841" s="20"/>
      <c r="C1841" s="20"/>
      <c r="D1841" s="20"/>
      <c r="E1841" s="20"/>
      <c r="F1841" s="20"/>
      <c r="G1841" s="20"/>
      <c r="H1841" s="20"/>
      <c r="I1841" s="20"/>
      <c r="J1841" s="20"/>
      <c r="K1841" s="20"/>
      <c r="L1841" s="20"/>
      <c r="M1841" s="20"/>
      <c r="N1841" s="20"/>
      <c r="O1841" s="20"/>
      <c r="P1841" s="20"/>
      <c r="Q1841" s="20"/>
      <c r="R1841" s="20"/>
      <c r="S1841" s="20"/>
      <c r="T1841" s="20"/>
      <c r="U1841" s="20"/>
      <c r="V1841" s="20"/>
      <c r="W1841" s="20"/>
      <c r="X1841" s="20"/>
      <c r="Y1841" s="20"/>
      <c r="Z1841" s="20"/>
      <c r="AA1841" s="20"/>
      <c r="AB1841" s="20"/>
      <c r="AC1841" s="20"/>
      <c r="AD1841" s="20"/>
      <c r="AE1841" s="27"/>
      <c r="AF1841" t="str">
        <f>IF(AK1841="","",IF(AK1841&gt;0,COUNT($AG$2:AG1841),""))</f>
        <v/>
      </c>
      <c r="AG1841" s="24">
        <f t="shared" si="507"/>
        <v>5</v>
      </c>
      <c r="AH1841" s="24">
        <f>IF(AND($AJ$1=5),'Data Entry'!C1846,"")</f>
        <v>0</v>
      </c>
      <c r="AI1841" s="24">
        <f>IF(AND($AJ$1=5),'Data Entry'!D1846,"")</f>
        <v>0</v>
      </c>
      <c r="AJ1841" s="24" t="str">
        <f t="shared" si="508"/>
        <v/>
      </c>
      <c r="AK1841" s="24">
        <f>IF(AND($AJ$1=5),'Data Entry'!F1846,"")</f>
        <v>0</v>
      </c>
      <c r="AL1841" s="24" t="str">
        <f t="shared" si="509"/>
        <v/>
      </c>
      <c r="AM1841" s="24">
        <f>IF(AND($AJ$1=5),'Data Entry'!G1846,"")</f>
        <v>0</v>
      </c>
      <c r="AN1841" s="24" t="str">
        <f t="shared" si="510"/>
        <v/>
      </c>
      <c r="AO1841" s="24" t="str">
        <f t="shared" si="511"/>
        <v/>
      </c>
      <c r="AP1841" s="24">
        <f>IF(AND($AJ$1=5),'Data Entry'!E1846,"")</f>
        <v>0</v>
      </c>
      <c r="AQ1841" s="24">
        <f>IF(AND($AJ$1=5),'Data Entry'!H1846,"")</f>
        <v>0</v>
      </c>
      <c r="AR1841" s="24">
        <f>IF(AND($AJ$1=5),'Data Entry'!I1846,"")</f>
        <v>0</v>
      </c>
      <c r="AS1841" s="24" t="str">
        <f t="shared" si="512"/>
        <v/>
      </c>
      <c r="AT1841" s="24" t="str">
        <f t="shared" si="513"/>
        <v/>
      </c>
      <c r="AU1841" s="24" t="str">
        <f t="shared" si="514"/>
        <v/>
      </c>
      <c r="AV1841" s="24" t="str">
        <f t="shared" si="515"/>
        <v/>
      </c>
      <c r="AX1841" t="str">
        <f>IF(BC1841="","",IF(BC1841&gt;0,COUNT($AY$2:AY1841),""))</f>
        <v/>
      </c>
      <c r="AY1841" s="24" t="str">
        <f t="shared" si="516"/>
        <v/>
      </c>
      <c r="AZ1841" s="24" t="str">
        <f>IF(AND($BB$1=5,$BC$1=AH1841),'Data Entry'!C1846,"")</f>
        <v/>
      </c>
      <c r="BA1841" s="24" t="str">
        <f>IF(AND($BB$1=5,AG1841=5,$BC$1=AH1841),'Data Entry'!D1846,"")</f>
        <v/>
      </c>
      <c r="BB1841" s="24" t="str">
        <f t="shared" si="517"/>
        <v/>
      </c>
      <c r="BC1841" s="24" t="str">
        <f>IF(AND($BB$1=5,AG1841=5,$BC$1=AH1841),'Data Entry'!F1846,"")</f>
        <v/>
      </c>
      <c r="BD1841" s="24" t="str">
        <f t="shared" si="518"/>
        <v/>
      </c>
      <c r="BE1841" s="24" t="str">
        <f>IF(AND($BB$1=5,AG1841=5,$BC$1=AH1841),'Data Entry'!G1846,"")</f>
        <v/>
      </c>
      <c r="BF1841" s="24" t="str">
        <f t="shared" si="519"/>
        <v/>
      </c>
      <c r="BG1841" s="24" t="str">
        <f t="shared" si="520"/>
        <v/>
      </c>
      <c r="BH1841" s="24" t="str">
        <f>IF(AND($BB$1=5,AG1841=5,$BC$1=AH1841),'Data Entry'!E1846,"")</f>
        <v/>
      </c>
      <c r="BI1841" s="24" t="str">
        <f>IF(AND($BB$1=5,AG1841=5,$BC$1=AH1841),'Data Entry'!H1846,"")</f>
        <v/>
      </c>
      <c r="BJ1841" s="24" t="str">
        <f>IF(AND($BB$1=5,AG1841=5,$BC$1=AH1841),'Data Entry'!I1846,"")</f>
        <v/>
      </c>
      <c r="BK1841" s="24" t="str">
        <f t="shared" si="521"/>
        <v/>
      </c>
      <c r="BL1841" s="24" t="str">
        <f t="shared" si="522"/>
        <v/>
      </c>
      <c r="BM1841" s="24" t="str">
        <f t="shared" si="523"/>
        <v/>
      </c>
      <c r="BN1841" s="24" t="str">
        <f t="shared" si="524"/>
        <v/>
      </c>
    </row>
    <row r="1842" spans="1:66">
      <c r="A1842" s="20"/>
      <c r="B1842" s="20"/>
      <c r="C1842" s="20"/>
      <c r="D1842" s="20"/>
      <c r="E1842" s="20"/>
      <c r="F1842" s="20"/>
      <c r="G1842" s="20"/>
      <c r="H1842" s="20"/>
      <c r="I1842" s="20"/>
      <c r="J1842" s="20"/>
      <c r="K1842" s="20"/>
      <c r="L1842" s="20"/>
      <c r="M1842" s="20"/>
      <c r="N1842" s="20"/>
      <c r="O1842" s="20"/>
      <c r="P1842" s="20"/>
      <c r="Q1842" s="20"/>
      <c r="R1842" s="20"/>
      <c r="S1842" s="20"/>
      <c r="T1842" s="20"/>
      <c r="U1842" s="20"/>
      <c r="V1842" s="20"/>
      <c r="W1842" s="20"/>
      <c r="X1842" s="20"/>
      <c r="Y1842" s="20"/>
      <c r="Z1842" s="20"/>
      <c r="AA1842" s="20"/>
      <c r="AB1842" s="20"/>
      <c r="AC1842" s="20"/>
      <c r="AD1842" s="20"/>
      <c r="AE1842" s="27"/>
      <c r="AF1842" t="str">
        <f>IF(AK1842="","",IF(AK1842&gt;0,COUNT($AG$2:AG1842),""))</f>
        <v/>
      </c>
      <c r="AG1842" s="24">
        <f t="shared" si="507"/>
        <v>5</v>
      </c>
      <c r="AH1842" s="24">
        <f>IF(AND($AJ$1=5),'Data Entry'!C1847,"")</f>
        <v>0</v>
      </c>
      <c r="AI1842" s="24">
        <f>IF(AND($AJ$1=5),'Data Entry'!D1847,"")</f>
        <v>0</v>
      </c>
      <c r="AJ1842" s="24" t="str">
        <f t="shared" si="508"/>
        <v/>
      </c>
      <c r="AK1842" s="24">
        <f>IF(AND($AJ$1=5),'Data Entry'!F1847,"")</f>
        <v>0</v>
      </c>
      <c r="AL1842" s="24" t="str">
        <f t="shared" si="509"/>
        <v/>
      </c>
      <c r="AM1842" s="24">
        <f>IF(AND($AJ$1=5),'Data Entry'!G1847,"")</f>
        <v>0</v>
      </c>
      <c r="AN1842" s="24" t="str">
        <f t="shared" si="510"/>
        <v/>
      </c>
      <c r="AO1842" s="24" t="str">
        <f t="shared" si="511"/>
        <v/>
      </c>
      <c r="AP1842" s="24">
        <f>IF(AND($AJ$1=5),'Data Entry'!E1847,"")</f>
        <v>0</v>
      </c>
      <c r="AQ1842" s="24">
        <f>IF(AND($AJ$1=5),'Data Entry'!H1847,"")</f>
        <v>0</v>
      </c>
      <c r="AR1842" s="24">
        <f>IF(AND($AJ$1=5),'Data Entry'!I1847,"")</f>
        <v>0</v>
      </c>
      <c r="AS1842" s="24" t="str">
        <f t="shared" si="512"/>
        <v/>
      </c>
      <c r="AT1842" s="24" t="str">
        <f t="shared" si="513"/>
        <v/>
      </c>
      <c r="AU1842" s="24" t="str">
        <f t="shared" si="514"/>
        <v/>
      </c>
      <c r="AV1842" s="24" t="str">
        <f t="shared" si="515"/>
        <v/>
      </c>
      <c r="AX1842" t="str">
        <f>IF(BC1842="","",IF(BC1842&gt;0,COUNT($AY$2:AY1842),""))</f>
        <v/>
      </c>
      <c r="AY1842" s="24" t="str">
        <f t="shared" si="516"/>
        <v/>
      </c>
      <c r="AZ1842" s="24" t="str">
        <f>IF(AND($BB$1=5,$BC$1=AH1842),'Data Entry'!C1847,"")</f>
        <v/>
      </c>
      <c r="BA1842" s="24" t="str">
        <f>IF(AND($BB$1=5,AG1842=5,$BC$1=AH1842),'Data Entry'!D1847,"")</f>
        <v/>
      </c>
      <c r="BB1842" s="24" t="str">
        <f t="shared" si="517"/>
        <v/>
      </c>
      <c r="BC1842" s="24" t="str">
        <f>IF(AND($BB$1=5,AG1842=5,$BC$1=AH1842),'Data Entry'!F1847,"")</f>
        <v/>
      </c>
      <c r="BD1842" s="24" t="str">
        <f t="shared" si="518"/>
        <v/>
      </c>
      <c r="BE1842" s="24" t="str">
        <f>IF(AND($BB$1=5,AG1842=5,$BC$1=AH1842),'Data Entry'!G1847,"")</f>
        <v/>
      </c>
      <c r="BF1842" s="24" t="str">
        <f t="shared" si="519"/>
        <v/>
      </c>
      <c r="BG1842" s="24" t="str">
        <f t="shared" si="520"/>
        <v/>
      </c>
      <c r="BH1842" s="24" t="str">
        <f>IF(AND($BB$1=5,AG1842=5,$BC$1=AH1842),'Data Entry'!E1847,"")</f>
        <v/>
      </c>
      <c r="BI1842" s="24" t="str">
        <f>IF(AND($BB$1=5,AG1842=5,$BC$1=AH1842),'Data Entry'!H1847,"")</f>
        <v/>
      </c>
      <c r="BJ1842" s="24" t="str">
        <f>IF(AND($BB$1=5,AG1842=5,$BC$1=AH1842),'Data Entry'!I1847,"")</f>
        <v/>
      </c>
      <c r="BK1842" s="24" t="str">
        <f t="shared" si="521"/>
        <v/>
      </c>
      <c r="BL1842" s="24" t="str">
        <f t="shared" si="522"/>
        <v/>
      </c>
      <c r="BM1842" s="24" t="str">
        <f t="shared" si="523"/>
        <v/>
      </c>
      <c r="BN1842" s="24" t="str">
        <f t="shared" si="524"/>
        <v/>
      </c>
    </row>
    <row r="1843" spans="1:66">
      <c r="A1843" s="20"/>
      <c r="B1843" s="20"/>
      <c r="C1843" s="20"/>
      <c r="D1843" s="20"/>
      <c r="E1843" s="20"/>
      <c r="F1843" s="20"/>
      <c r="G1843" s="20"/>
      <c r="H1843" s="20"/>
      <c r="I1843" s="20"/>
      <c r="J1843" s="20"/>
      <c r="K1843" s="20"/>
      <c r="L1843" s="20"/>
      <c r="M1843" s="20"/>
      <c r="N1843" s="20"/>
      <c r="O1843" s="20"/>
      <c r="P1843" s="20"/>
      <c r="Q1843" s="20"/>
      <c r="R1843" s="20"/>
      <c r="S1843" s="20"/>
      <c r="T1843" s="20"/>
      <c r="U1843" s="20"/>
      <c r="V1843" s="20"/>
      <c r="W1843" s="20"/>
      <c r="X1843" s="20"/>
      <c r="Y1843" s="20"/>
      <c r="Z1843" s="20"/>
      <c r="AA1843" s="20"/>
      <c r="AB1843" s="20"/>
      <c r="AC1843" s="20"/>
      <c r="AD1843" s="20"/>
      <c r="AE1843" s="27"/>
      <c r="AF1843" t="str">
        <f>IF(AK1843="","",IF(AK1843&gt;0,COUNT($AG$2:AG1843),""))</f>
        <v/>
      </c>
      <c r="AG1843" s="24">
        <f t="shared" si="507"/>
        <v>5</v>
      </c>
      <c r="AH1843" s="24">
        <f>IF(AND($AJ$1=5),'Data Entry'!C1848,"")</f>
        <v>0</v>
      </c>
      <c r="AI1843" s="24">
        <f>IF(AND($AJ$1=5),'Data Entry'!D1848,"")</f>
        <v>0</v>
      </c>
      <c r="AJ1843" s="24" t="str">
        <f t="shared" si="508"/>
        <v/>
      </c>
      <c r="AK1843" s="24">
        <f>IF(AND($AJ$1=5),'Data Entry'!F1848,"")</f>
        <v>0</v>
      </c>
      <c r="AL1843" s="24" t="str">
        <f t="shared" si="509"/>
        <v/>
      </c>
      <c r="AM1843" s="24">
        <f>IF(AND($AJ$1=5),'Data Entry'!G1848,"")</f>
        <v>0</v>
      </c>
      <c r="AN1843" s="24" t="str">
        <f t="shared" si="510"/>
        <v/>
      </c>
      <c r="AO1843" s="24" t="str">
        <f t="shared" si="511"/>
        <v/>
      </c>
      <c r="AP1843" s="24">
        <f>IF(AND($AJ$1=5),'Data Entry'!E1848,"")</f>
        <v>0</v>
      </c>
      <c r="AQ1843" s="24">
        <f>IF(AND($AJ$1=5),'Data Entry'!H1848,"")</f>
        <v>0</v>
      </c>
      <c r="AR1843" s="24">
        <f>IF(AND($AJ$1=5),'Data Entry'!I1848,"")</f>
        <v>0</v>
      </c>
      <c r="AS1843" s="24" t="str">
        <f t="shared" si="512"/>
        <v/>
      </c>
      <c r="AT1843" s="24" t="str">
        <f t="shared" si="513"/>
        <v/>
      </c>
      <c r="AU1843" s="24" t="str">
        <f t="shared" si="514"/>
        <v/>
      </c>
      <c r="AV1843" s="24" t="str">
        <f t="shared" si="515"/>
        <v/>
      </c>
      <c r="AX1843" t="str">
        <f>IF(BC1843="","",IF(BC1843&gt;0,COUNT($AY$2:AY1843),""))</f>
        <v/>
      </c>
      <c r="AY1843" s="24" t="str">
        <f t="shared" si="516"/>
        <v/>
      </c>
      <c r="AZ1843" s="24" t="str">
        <f>IF(AND($BB$1=5,$BC$1=AH1843),'Data Entry'!C1848,"")</f>
        <v/>
      </c>
      <c r="BA1843" s="24" t="str">
        <f>IF(AND($BB$1=5,AG1843=5,$BC$1=AH1843),'Data Entry'!D1848,"")</f>
        <v/>
      </c>
      <c r="BB1843" s="24" t="str">
        <f t="shared" si="517"/>
        <v/>
      </c>
      <c r="BC1843" s="24" t="str">
        <f>IF(AND($BB$1=5,AG1843=5,$BC$1=AH1843),'Data Entry'!F1848,"")</f>
        <v/>
      </c>
      <c r="BD1843" s="24" t="str">
        <f t="shared" si="518"/>
        <v/>
      </c>
      <c r="BE1843" s="24" t="str">
        <f>IF(AND($BB$1=5,AG1843=5,$BC$1=AH1843),'Data Entry'!G1848,"")</f>
        <v/>
      </c>
      <c r="BF1843" s="24" t="str">
        <f t="shared" si="519"/>
        <v/>
      </c>
      <c r="BG1843" s="24" t="str">
        <f t="shared" si="520"/>
        <v/>
      </c>
      <c r="BH1843" s="24" t="str">
        <f>IF(AND($BB$1=5,AG1843=5,$BC$1=AH1843),'Data Entry'!E1848,"")</f>
        <v/>
      </c>
      <c r="BI1843" s="24" t="str">
        <f>IF(AND($BB$1=5,AG1843=5,$BC$1=AH1843),'Data Entry'!H1848,"")</f>
        <v/>
      </c>
      <c r="BJ1843" s="24" t="str">
        <f>IF(AND($BB$1=5,AG1843=5,$BC$1=AH1843),'Data Entry'!I1848,"")</f>
        <v/>
      </c>
      <c r="BK1843" s="24" t="str">
        <f t="shared" si="521"/>
        <v/>
      </c>
      <c r="BL1843" s="24" t="str">
        <f t="shared" si="522"/>
        <v/>
      </c>
      <c r="BM1843" s="24" t="str">
        <f t="shared" si="523"/>
        <v/>
      </c>
      <c r="BN1843" s="24" t="str">
        <f t="shared" si="524"/>
        <v/>
      </c>
    </row>
    <row r="1844" spans="1:66">
      <c r="A1844" s="20"/>
      <c r="B1844" s="20"/>
      <c r="C1844" s="20"/>
      <c r="D1844" s="20"/>
      <c r="E1844" s="20"/>
      <c r="F1844" s="20"/>
      <c r="G1844" s="20"/>
      <c r="H1844" s="20"/>
      <c r="I1844" s="20"/>
      <c r="J1844" s="20"/>
      <c r="K1844" s="20"/>
      <c r="L1844" s="20"/>
      <c r="M1844" s="20"/>
      <c r="N1844" s="20"/>
      <c r="O1844" s="20"/>
      <c r="P1844" s="20"/>
      <c r="Q1844" s="20"/>
      <c r="R1844" s="20"/>
      <c r="S1844" s="20"/>
      <c r="T1844" s="20"/>
      <c r="U1844" s="20"/>
      <c r="V1844" s="20"/>
      <c r="W1844" s="20"/>
      <c r="X1844" s="20"/>
      <c r="Y1844" s="20"/>
      <c r="Z1844" s="20"/>
      <c r="AA1844" s="20"/>
      <c r="AB1844" s="20"/>
      <c r="AC1844" s="20"/>
      <c r="AD1844" s="20"/>
      <c r="AE1844" s="27"/>
      <c r="AF1844" t="str">
        <f>IF(AK1844="","",IF(AK1844&gt;0,COUNT($AG$2:AG1844),""))</f>
        <v/>
      </c>
      <c r="AG1844" s="24">
        <f t="shared" si="507"/>
        <v>5</v>
      </c>
      <c r="AH1844" s="24">
        <f>IF(AND($AJ$1=5),'Data Entry'!C1849,"")</f>
        <v>0</v>
      </c>
      <c r="AI1844" s="24">
        <f>IF(AND($AJ$1=5),'Data Entry'!D1849,"")</f>
        <v>0</v>
      </c>
      <c r="AJ1844" s="24" t="str">
        <f t="shared" si="508"/>
        <v/>
      </c>
      <c r="AK1844" s="24">
        <f>IF(AND($AJ$1=5),'Data Entry'!F1849,"")</f>
        <v>0</v>
      </c>
      <c r="AL1844" s="24" t="str">
        <f t="shared" si="509"/>
        <v/>
      </c>
      <c r="AM1844" s="24">
        <f>IF(AND($AJ$1=5),'Data Entry'!G1849,"")</f>
        <v>0</v>
      </c>
      <c r="AN1844" s="24" t="str">
        <f t="shared" si="510"/>
        <v/>
      </c>
      <c r="AO1844" s="24" t="str">
        <f t="shared" si="511"/>
        <v/>
      </c>
      <c r="AP1844" s="24">
        <f>IF(AND($AJ$1=5),'Data Entry'!E1849,"")</f>
        <v>0</v>
      </c>
      <c r="AQ1844" s="24">
        <f>IF(AND($AJ$1=5),'Data Entry'!H1849,"")</f>
        <v>0</v>
      </c>
      <c r="AR1844" s="24">
        <f>IF(AND($AJ$1=5),'Data Entry'!I1849,"")</f>
        <v>0</v>
      </c>
      <c r="AS1844" s="24" t="str">
        <f t="shared" si="512"/>
        <v/>
      </c>
      <c r="AT1844" s="24" t="str">
        <f t="shared" si="513"/>
        <v/>
      </c>
      <c r="AU1844" s="24" t="str">
        <f t="shared" si="514"/>
        <v/>
      </c>
      <c r="AV1844" s="24" t="str">
        <f t="shared" si="515"/>
        <v/>
      </c>
      <c r="AX1844" t="str">
        <f>IF(BC1844="","",IF(BC1844&gt;0,COUNT($AY$2:AY1844),""))</f>
        <v/>
      </c>
      <c r="AY1844" s="24" t="str">
        <f t="shared" si="516"/>
        <v/>
      </c>
      <c r="AZ1844" s="24" t="str">
        <f>IF(AND($BB$1=5,$BC$1=AH1844),'Data Entry'!C1849,"")</f>
        <v/>
      </c>
      <c r="BA1844" s="24" t="str">
        <f>IF(AND($BB$1=5,AG1844=5,$BC$1=AH1844),'Data Entry'!D1849,"")</f>
        <v/>
      </c>
      <c r="BB1844" s="24" t="str">
        <f t="shared" si="517"/>
        <v/>
      </c>
      <c r="BC1844" s="24" t="str">
        <f>IF(AND($BB$1=5,AG1844=5,$BC$1=AH1844),'Data Entry'!F1849,"")</f>
        <v/>
      </c>
      <c r="BD1844" s="24" t="str">
        <f t="shared" si="518"/>
        <v/>
      </c>
      <c r="BE1844" s="24" t="str">
        <f>IF(AND($BB$1=5,AG1844=5,$BC$1=AH1844),'Data Entry'!G1849,"")</f>
        <v/>
      </c>
      <c r="BF1844" s="24" t="str">
        <f t="shared" si="519"/>
        <v/>
      </c>
      <c r="BG1844" s="24" t="str">
        <f t="shared" si="520"/>
        <v/>
      </c>
      <c r="BH1844" s="24" t="str">
        <f>IF(AND($BB$1=5,AG1844=5,$BC$1=AH1844),'Data Entry'!E1849,"")</f>
        <v/>
      </c>
      <c r="BI1844" s="24" t="str">
        <f>IF(AND($BB$1=5,AG1844=5,$BC$1=AH1844),'Data Entry'!H1849,"")</f>
        <v/>
      </c>
      <c r="BJ1844" s="24" t="str">
        <f>IF(AND($BB$1=5,AG1844=5,$BC$1=AH1844),'Data Entry'!I1849,"")</f>
        <v/>
      </c>
      <c r="BK1844" s="24" t="str">
        <f t="shared" si="521"/>
        <v/>
      </c>
      <c r="BL1844" s="24" t="str">
        <f t="shared" si="522"/>
        <v/>
      </c>
      <c r="BM1844" s="24" t="str">
        <f t="shared" si="523"/>
        <v/>
      </c>
      <c r="BN1844" s="24" t="str">
        <f t="shared" si="524"/>
        <v/>
      </c>
    </row>
    <row r="1845" spans="1:66">
      <c r="A1845" s="20"/>
      <c r="B1845" s="20"/>
      <c r="C1845" s="20"/>
      <c r="D1845" s="20"/>
      <c r="E1845" s="20"/>
      <c r="F1845" s="20"/>
      <c r="G1845" s="20"/>
      <c r="H1845" s="20"/>
      <c r="I1845" s="20"/>
      <c r="J1845" s="20"/>
      <c r="K1845" s="20"/>
      <c r="L1845" s="20"/>
      <c r="M1845" s="20"/>
      <c r="N1845" s="20"/>
      <c r="O1845" s="20"/>
      <c r="P1845" s="20"/>
      <c r="Q1845" s="20"/>
      <c r="R1845" s="20"/>
      <c r="S1845" s="20"/>
      <c r="T1845" s="20"/>
      <c r="U1845" s="20"/>
      <c r="V1845" s="20"/>
      <c r="W1845" s="20"/>
      <c r="X1845" s="20"/>
      <c r="Y1845" s="20"/>
      <c r="Z1845" s="20"/>
      <c r="AA1845" s="20"/>
      <c r="AB1845" s="20"/>
      <c r="AC1845" s="20"/>
      <c r="AD1845" s="20"/>
      <c r="AE1845" s="27"/>
      <c r="AF1845" t="str">
        <f>IF(AK1845="","",IF(AK1845&gt;0,COUNT($AG$2:AG1845),""))</f>
        <v/>
      </c>
      <c r="AG1845" s="24">
        <f t="shared" si="507"/>
        <v>5</v>
      </c>
      <c r="AH1845" s="24">
        <f>IF(AND($AJ$1=5),'Data Entry'!C1850,"")</f>
        <v>0</v>
      </c>
      <c r="AI1845" s="24">
        <f>IF(AND($AJ$1=5),'Data Entry'!D1850,"")</f>
        <v>0</v>
      </c>
      <c r="AJ1845" s="24" t="str">
        <f t="shared" si="508"/>
        <v/>
      </c>
      <c r="AK1845" s="24">
        <f>IF(AND($AJ$1=5),'Data Entry'!F1850,"")</f>
        <v>0</v>
      </c>
      <c r="AL1845" s="24" t="str">
        <f t="shared" si="509"/>
        <v/>
      </c>
      <c r="AM1845" s="24">
        <f>IF(AND($AJ$1=5),'Data Entry'!G1850,"")</f>
        <v>0</v>
      </c>
      <c r="AN1845" s="24" t="str">
        <f t="shared" si="510"/>
        <v/>
      </c>
      <c r="AO1845" s="24" t="str">
        <f t="shared" si="511"/>
        <v/>
      </c>
      <c r="AP1845" s="24">
        <f>IF(AND($AJ$1=5),'Data Entry'!E1850,"")</f>
        <v>0</v>
      </c>
      <c r="AQ1845" s="24">
        <f>IF(AND($AJ$1=5),'Data Entry'!H1850,"")</f>
        <v>0</v>
      </c>
      <c r="AR1845" s="24">
        <f>IF(AND($AJ$1=5),'Data Entry'!I1850,"")</f>
        <v>0</v>
      </c>
      <c r="AS1845" s="24" t="str">
        <f t="shared" si="512"/>
        <v/>
      </c>
      <c r="AT1845" s="24" t="str">
        <f t="shared" si="513"/>
        <v/>
      </c>
      <c r="AU1845" s="24" t="str">
        <f t="shared" si="514"/>
        <v/>
      </c>
      <c r="AV1845" s="24" t="str">
        <f t="shared" si="515"/>
        <v/>
      </c>
      <c r="AX1845" t="str">
        <f>IF(BC1845="","",IF(BC1845&gt;0,COUNT($AY$2:AY1845),""))</f>
        <v/>
      </c>
      <c r="AY1845" s="24" t="str">
        <f t="shared" si="516"/>
        <v/>
      </c>
      <c r="AZ1845" s="24" t="str">
        <f>IF(AND($BB$1=5,$BC$1=AH1845),'Data Entry'!C1850,"")</f>
        <v/>
      </c>
      <c r="BA1845" s="24" t="str">
        <f>IF(AND($BB$1=5,AG1845=5,$BC$1=AH1845),'Data Entry'!D1850,"")</f>
        <v/>
      </c>
      <c r="BB1845" s="24" t="str">
        <f t="shared" si="517"/>
        <v/>
      </c>
      <c r="BC1845" s="24" t="str">
        <f>IF(AND($BB$1=5,AG1845=5,$BC$1=AH1845),'Data Entry'!F1850,"")</f>
        <v/>
      </c>
      <c r="BD1845" s="24" t="str">
        <f t="shared" si="518"/>
        <v/>
      </c>
      <c r="BE1845" s="24" t="str">
        <f>IF(AND($BB$1=5,AG1845=5,$BC$1=AH1845),'Data Entry'!G1850,"")</f>
        <v/>
      </c>
      <c r="BF1845" s="24" t="str">
        <f t="shared" si="519"/>
        <v/>
      </c>
      <c r="BG1845" s="24" t="str">
        <f t="shared" si="520"/>
        <v/>
      </c>
      <c r="BH1845" s="24" t="str">
        <f>IF(AND($BB$1=5,AG1845=5,$BC$1=AH1845),'Data Entry'!E1850,"")</f>
        <v/>
      </c>
      <c r="BI1845" s="24" t="str">
        <f>IF(AND($BB$1=5,AG1845=5,$BC$1=AH1845),'Data Entry'!H1850,"")</f>
        <v/>
      </c>
      <c r="BJ1845" s="24" t="str">
        <f>IF(AND($BB$1=5,AG1845=5,$BC$1=AH1845),'Data Entry'!I1850,"")</f>
        <v/>
      </c>
      <c r="BK1845" s="24" t="str">
        <f t="shared" si="521"/>
        <v/>
      </c>
      <c r="BL1845" s="24" t="str">
        <f t="shared" si="522"/>
        <v/>
      </c>
      <c r="BM1845" s="24" t="str">
        <f t="shared" si="523"/>
        <v/>
      </c>
      <c r="BN1845" s="24" t="str">
        <f t="shared" si="524"/>
        <v/>
      </c>
    </row>
    <row r="1846" spans="1:66">
      <c r="A1846" s="20"/>
      <c r="B1846" s="20"/>
      <c r="C1846" s="20"/>
      <c r="D1846" s="20"/>
      <c r="E1846" s="20"/>
      <c r="F1846" s="20"/>
      <c r="G1846" s="20"/>
      <c r="H1846" s="20"/>
      <c r="I1846" s="20"/>
      <c r="J1846" s="20"/>
      <c r="K1846" s="20"/>
      <c r="L1846" s="20"/>
      <c r="M1846" s="20"/>
      <c r="N1846" s="20"/>
      <c r="O1846" s="20"/>
      <c r="P1846" s="20"/>
      <c r="Q1846" s="20"/>
      <c r="R1846" s="20"/>
      <c r="S1846" s="20"/>
      <c r="T1846" s="20"/>
      <c r="U1846" s="20"/>
      <c r="V1846" s="20"/>
      <c r="W1846" s="20"/>
      <c r="X1846" s="20"/>
      <c r="Y1846" s="20"/>
      <c r="Z1846" s="20"/>
      <c r="AA1846" s="20"/>
      <c r="AB1846" s="20"/>
      <c r="AC1846" s="20"/>
      <c r="AD1846" s="20"/>
      <c r="AE1846" s="27"/>
      <c r="AF1846" t="str">
        <f>IF(AK1846="","",IF(AK1846&gt;0,COUNT($AG$2:AG1846),""))</f>
        <v/>
      </c>
      <c r="AG1846" s="24">
        <f t="shared" si="507"/>
        <v>5</v>
      </c>
      <c r="AH1846" s="24">
        <f>IF(AND($AJ$1=5),'Data Entry'!C1851,"")</f>
        <v>0</v>
      </c>
      <c r="AI1846" s="24">
        <f>IF(AND($AJ$1=5),'Data Entry'!D1851,"")</f>
        <v>0</v>
      </c>
      <c r="AJ1846" s="24" t="str">
        <f t="shared" si="508"/>
        <v/>
      </c>
      <c r="AK1846" s="24">
        <f>IF(AND($AJ$1=5),'Data Entry'!F1851,"")</f>
        <v>0</v>
      </c>
      <c r="AL1846" s="24" t="str">
        <f t="shared" si="509"/>
        <v/>
      </c>
      <c r="AM1846" s="24">
        <f>IF(AND($AJ$1=5),'Data Entry'!G1851,"")</f>
        <v>0</v>
      </c>
      <c r="AN1846" s="24" t="str">
        <f t="shared" si="510"/>
        <v/>
      </c>
      <c r="AO1846" s="24" t="str">
        <f t="shared" si="511"/>
        <v/>
      </c>
      <c r="AP1846" s="24">
        <f>IF(AND($AJ$1=5),'Data Entry'!E1851,"")</f>
        <v>0</v>
      </c>
      <c r="AQ1846" s="24">
        <f>IF(AND($AJ$1=5),'Data Entry'!H1851,"")</f>
        <v>0</v>
      </c>
      <c r="AR1846" s="24">
        <f>IF(AND($AJ$1=5),'Data Entry'!I1851,"")</f>
        <v>0</v>
      </c>
      <c r="AS1846" s="24" t="str">
        <f t="shared" si="512"/>
        <v/>
      </c>
      <c r="AT1846" s="24" t="str">
        <f t="shared" si="513"/>
        <v/>
      </c>
      <c r="AU1846" s="24" t="str">
        <f t="shared" si="514"/>
        <v/>
      </c>
      <c r="AV1846" s="24" t="str">
        <f t="shared" si="515"/>
        <v/>
      </c>
      <c r="AX1846" t="str">
        <f>IF(BC1846="","",IF(BC1846&gt;0,COUNT($AY$2:AY1846),""))</f>
        <v/>
      </c>
      <c r="AY1846" s="24" t="str">
        <f t="shared" si="516"/>
        <v/>
      </c>
      <c r="AZ1846" s="24" t="str">
        <f>IF(AND($BB$1=5,$BC$1=AH1846),'Data Entry'!C1851,"")</f>
        <v/>
      </c>
      <c r="BA1846" s="24" t="str">
        <f>IF(AND($BB$1=5,AG1846=5,$BC$1=AH1846),'Data Entry'!D1851,"")</f>
        <v/>
      </c>
      <c r="BB1846" s="24" t="str">
        <f t="shared" si="517"/>
        <v/>
      </c>
      <c r="BC1846" s="24" t="str">
        <f>IF(AND($BB$1=5,AG1846=5,$BC$1=AH1846),'Data Entry'!F1851,"")</f>
        <v/>
      </c>
      <c r="BD1846" s="24" t="str">
        <f t="shared" si="518"/>
        <v/>
      </c>
      <c r="BE1846" s="24" t="str">
        <f>IF(AND($BB$1=5,AG1846=5,$BC$1=AH1846),'Data Entry'!G1851,"")</f>
        <v/>
      </c>
      <c r="BF1846" s="24" t="str">
        <f t="shared" si="519"/>
        <v/>
      </c>
      <c r="BG1846" s="24" t="str">
        <f t="shared" si="520"/>
        <v/>
      </c>
      <c r="BH1846" s="24" t="str">
        <f>IF(AND($BB$1=5,AG1846=5,$BC$1=AH1846),'Data Entry'!E1851,"")</f>
        <v/>
      </c>
      <c r="BI1846" s="24" t="str">
        <f>IF(AND($BB$1=5,AG1846=5,$BC$1=AH1846),'Data Entry'!H1851,"")</f>
        <v/>
      </c>
      <c r="BJ1846" s="24" t="str">
        <f>IF(AND($BB$1=5,AG1846=5,$BC$1=AH1846),'Data Entry'!I1851,"")</f>
        <v/>
      </c>
      <c r="BK1846" s="24" t="str">
        <f t="shared" si="521"/>
        <v/>
      </c>
      <c r="BL1846" s="24" t="str">
        <f t="shared" si="522"/>
        <v/>
      </c>
      <c r="BM1846" s="24" t="str">
        <f t="shared" si="523"/>
        <v/>
      </c>
      <c r="BN1846" s="24" t="str">
        <f t="shared" si="524"/>
        <v/>
      </c>
    </row>
    <row r="1847" spans="1:66">
      <c r="A1847" s="20"/>
      <c r="B1847" s="20"/>
      <c r="C1847" s="20"/>
      <c r="D1847" s="20"/>
      <c r="E1847" s="20"/>
      <c r="F1847" s="20"/>
      <c r="G1847" s="20"/>
      <c r="H1847" s="20"/>
      <c r="I1847" s="20"/>
      <c r="J1847" s="20"/>
      <c r="K1847" s="20"/>
      <c r="L1847" s="20"/>
      <c r="M1847" s="20"/>
      <c r="N1847" s="20"/>
      <c r="O1847" s="20"/>
      <c r="P1847" s="20"/>
      <c r="Q1847" s="20"/>
      <c r="R1847" s="20"/>
      <c r="S1847" s="20"/>
      <c r="T1847" s="20"/>
      <c r="U1847" s="20"/>
      <c r="V1847" s="20"/>
      <c r="W1847" s="20"/>
      <c r="X1847" s="20"/>
      <c r="Y1847" s="20"/>
      <c r="Z1847" s="20"/>
      <c r="AA1847" s="20"/>
      <c r="AB1847" s="20"/>
      <c r="AC1847" s="20"/>
      <c r="AD1847" s="20"/>
      <c r="AE1847" s="27"/>
      <c r="AF1847" t="str">
        <f>IF(AK1847="","",IF(AK1847&gt;0,COUNT($AG$2:AG1847),""))</f>
        <v/>
      </c>
      <c r="AG1847" s="24">
        <f t="shared" si="507"/>
        <v>5</v>
      </c>
      <c r="AH1847" s="24">
        <f>IF(AND($AJ$1=5),'Data Entry'!C1852,"")</f>
        <v>0</v>
      </c>
      <c r="AI1847" s="24">
        <f>IF(AND($AJ$1=5),'Data Entry'!D1852,"")</f>
        <v>0</v>
      </c>
      <c r="AJ1847" s="24" t="str">
        <f t="shared" si="508"/>
        <v/>
      </c>
      <c r="AK1847" s="24">
        <f>IF(AND($AJ$1=5),'Data Entry'!F1852,"")</f>
        <v>0</v>
      </c>
      <c r="AL1847" s="24" t="str">
        <f t="shared" si="509"/>
        <v/>
      </c>
      <c r="AM1847" s="24">
        <f>IF(AND($AJ$1=5),'Data Entry'!G1852,"")</f>
        <v>0</v>
      </c>
      <c r="AN1847" s="24" t="str">
        <f t="shared" si="510"/>
        <v/>
      </c>
      <c r="AO1847" s="24" t="str">
        <f t="shared" si="511"/>
        <v/>
      </c>
      <c r="AP1847" s="24">
        <f>IF(AND($AJ$1=5),'Data Entry'!E1852,"")</f>
        <v>0</v>
      </c>
      <c r="AQ1847" s="24">
        <f>IF(AND($AJ$1=5),'Data Entry'!H1852,"")</f>
        <v>0</v>
      </c>
      <c r="AR1847" s="24">
        <f>IF(AND($AJ$1=5),'Data Entry'!I1852,"")</f>
        <v>0</v>
      </c>
      <c r="AS1847" s="24" t="str">
        <f t="shared" si="512"/>
        <v/>
      </c>
      <c r="AT1847" s="24" t="str">
        <f t="shared" si="513"/>
        <v/>
      </c>
      <c r="AU1847" s="24" t="str">
        <f t="shared" si="514"/>
        <v/>
      </c>
      <c r="AV1847" s="24" t="str">
        <f t="shared" si="515"/>
        <v/>
      </c>
      <c r="AX1847" t="str">
        <f>IF(BC1847="","",IF(BC1847&gt;0,COUNT($AY$2:AY1847),""))</f>
        <v/>
      </c>
      <c r="AY1847" s="24" t="str">
        <f t="shared" si="516"/>
        <v/>
      </c>
      <c r="AZ1847" s="24" t="str">
        <f>IF(AND($BB$1=5,$BC$1=AH1847),'Data Entry'!C1852,"")</f>
        <v/>
      </c>
      <c r="BA1847" s="24" t="str">
        <f>IF(AND($BB$1=5,AG1847=5,$BC$1=AH1847),'Data Entry'!D1852,"")</f>
        <v/>
      </c>
      <c r="BB1847" s="24" t="str">
        <f t="shared" si="517"/>
        <v/>
      </c>
      <c r="BC1847" s="24" t="str">
        <f>IF(AND($BB$1=5,AG1847=5,$BC$1=AH1847),'Data Entry'!F1852,"")</f>
        <v/>
      </c>
      <c r="BD1847" s="24" t="str">
        <f t="shared" si="518"/>
        <v/>
      </c>
      <c r="BE1847" s="24" t="str">
        <f>IF(AND($BB$1=5,AG1847=5,$BC$1=AH1847),'Data Entry'!G1852,"")</f>
        <v/>
      </c>
      <c r="BF1847" s="24" t="str">
        <f t="shared" si="519"/>
        <v/>
      </c>
      <c r="BG1847" s="24" t="str">
        <f t="shared" si="520"/>
        <v/>
      </c>
      <c r="BH1847" s="24" t="str">
        <f>IF(AND($BB$1=5,AG1847=5,$BC$1=AH1847),'Data Entry'!E1852,"")</f>
        <v/>
      </c>
      <c r="BI1847" s="24" t="str">
        <f>IF(AND($BB$1=5,AG1847=5,$BC$1=AH1847),'Data Entry'!H1852,"")</f>
        <v/>
      </c>
      <c r="BJ1847" s="24" t="str">
        <f>IF(AND($BB$1=5,AG1847=5,$BC$1=AH1847),'Data Entry'!I1852,"")</f>
        <v/>
      </c>
      <c r="BK1847" s="24" t="str">
        <f t="shared" si="521"/>
        <v/>
      </c>
      <c r="BL1847" s="24" t="str">
        <f t="shared" si="522"/>
        <v/>
      </c>
      <c r="BM1847" s="24" t="str">
        <f t="shared" si="523"/>
        <v/>
      </c>
      <c r="BN1847" s="24" t="str">
        <f t="shared" si="524"/>
        <v/>
      </c>
    </row>
    <row r="1848" spans="1:66">
      <c r="A1848" s="20"/>
      <c r="B1848" s="20"/>
      <c r="C1848" s="20"/>
      <c r="D1848" s="20"/>
      <c r="E1848" s="20"/>
      <c r="F1848" s="20"/>
      <c r="G1848" s="20"/>
      <c r="H1848" s="20"/>
      <c r="I1848" s="20"/>
      <c r="J1848" s="20"/>
      <c r="K1848" s="20"/>
      <c r="L1848" s="20"/>
      <c r="M1848" s="20"/>
      <c r="N1848" s="20"/>
      <c r="O1848" s="20"/>
      <c r="P1848" s="20"/>
      <c r="Q1848" s="20"/>
      <c r="R1848" s="20"/>
      <c r="S1848" s="20"/>
      <c r="T1848" s="20"/>
      <c r="U1848" s="20"/>
      <c r="V1848" s="20"/>
      <c r="W1848" s="20"/>
      <c r="X1848" s="20"/>
      <c r="Y1848" s="20"/>
      <c r="Z1848" s="20"/>
      <c r="AA1848" s="20"/>
      <c r="AB1848" s="20"/>
      <c r="AC1848" s="20"/>
      <c r="AD1848" s="20"/>
      <c r="AE1848" s="27"/>
      <c r="AF1848" t="str">
        <f>IF(AK1848="","",IF(AK1848&gt;0,COUNT($AG$2:AG1848),""))</f>
        <v/>
      </c>
      <c r="AG1848" s="24">
        <f t="shared" si="507"/>
        <v>5</v>
      </c>
      <c r="AH1848" s="24">
        <f>IF(AND($AJ$1=5),'Data Entry'!C1853,"")</f>
        <v>0</v>
      </c>
      <c r="AI1848" s="24">
        <f>IF(AND($AJ$1=5),'Data Entry'!D1853,"")</f>
        <v>0</v>
      </c>
      <c r="AJ1848" s="24" t="str">
        <f t="shared" si="508"/>
        <v/>
      </c>
      <c r="AK1848" s="24">
        <f>IF(AND($AJ$1=5),'Data Entry'!F1853,"")</f>
        <v>0</v>
      </c>
      <c r="AL1848" s="24" t="str">
        <f t="shared" si="509"/>
        <v/>
      </c>
      <c r="AM1848" s="24">
        <f>IF(AND($AJ$1=5),'Data Entry'!G1853,"")</f>
        <v>0</v>
      </c>
      <c r="AN1848" s="24" t="str">
        <f t="shared" si="510"/>
        <v/>
      </c>
      <c r="AO1848" s="24" t="str">
        <f t="shared" si="511"/>
        <v/>
      </c>
      <c r="AP1848" s="24">
        <f>IF(AND($AJ$1=5),'Data Entry'!E1853,"")</f>
        <v>0</v>
      </c>
      <c r="AQ1848" s="24">
        <f>IF(AND($AJ$1=5),'Data Entry'!H1853,"")</f>
        <v>0</v>
      </c>
      <c r="AR1848" s="24">
        <f>IF(AND($AJ$1=5),'Data Entry'!I1853,"")</f>
        <v>0</v>
      </c>
      <c r="AS1848" s="24" t="str">
        <f t="shared" si="512"/>
        <v/>
      </c>
      <c r="AT1848" s="24" t="str">
        <f t="shared" si="513"/>
        <v/>
      </c>
      <c r="AU1848" s="24" t="str">
        <f t="shared" si="514"/>
        <v/>
      </c>
      <c r="AV1848" s="24" t="str">
        <f t="shared" si="515"/>
        <v/>
      </c>
      <c r="AX1848" t="str">
        <f>IF(BC1848="","",IF(BC1848&gt;0,COUNT($AY$2:AY1848),""))</f>
        <v/>
      </c>
      <c r="AY1848" s="24" t="str">
        <f t="shared" si="516"/>
        <v/>
      </c>
      <c r="AZ1848" s="24" t="str">
        <f>IF(AND($BB$1=5,$BC$1=AH1848),'Data Entry'!C1853,"")</f>
        <v/>
      </c>
      <c r="BA1848" s="24" t="str">
        <f>IF(AND($BB$1=5,AG1848=5,$BC$1=AH1848),'Data Entry'!D1853,"")</f>
        <v/>
      </c>
      <c r="BB1848" s="24" t="str">
        <f t="shared" si="517"/>
        <v/>
      </c>
      <c r="BC1848" s="24" t="str">
        <f>IF(AND($BB$1=5,AG1848=5,$BC$1=AH1848),'Data Entry'!F1853,"")</f>
        <v/>
      </c>
      <c r="BD1848" s="24" t="str">
        <f t="shared" si="518"/>
        <v/>
      </c>
      <c r="BE1848" s="24" t="str">
        <f>IF(AND($BB$1=5,AG1848=5,$BC$1=AH1848),'Data Entry'!G1853,"")</f>
        <v/>
      </c>
      <c r="BF1848" s="24" t="str">
        <f t="shared" si="519"/>
        <v/>
      </c>
      <c r="BG1848" s="24" t="str">
        <f t="shared" si="520"/>
        <v/>
      </c>
      <c r="BH1848" s="24" t="str">
        <f>IF(AND($BB$1=5,AG1848=5,$BC$1=AH1848),'Data Entry'!E1853,"")</f>
        <v/>
      </c>
      <c r="BI1848" s="24" t="str">
        <f>IF(AND($BB$1=5,AG1848=5,$BC$1=AH1848),'Data Entry'!H1853,"")</f>
        <v/>
      </c>
      <c r="BJ1848" s="24" t="str">
        <f>IF(AND($BB$1=5,AG1848=5,$BC$1=AH1848),'Data Entry'!I1853,"")</f>
        <v/>
      </c>
      <c r="BK1848" s="24" t="str">
        <f t="shared" si="521"/>
        <v/>
      </c>
      <c r="BL1848" s="24" t="str">
        <f t="shared" si="522"/>
        <v/>
      </c>
      <c r="BM1848" s="24" t="str">
        <f t="shared" si="523"/>
        <v/>
      </c>
      <c r="BN1848" s="24" t="str">
        <f t="shared" si="524"/>
        <v/>
      </c>
    </row>
    <row r="1849" spans="1:66">
      <c r="A1849" s="20"/>
      <c r="B1849" s="20"/>
      <c r="C1849" s="20"/>
      <c r="D1849" s="20"/>
      <c r="E1849" s="20"/>
      <c r="F1849" s="20"/>
      <c r="G1849" s="20"/>
      <c r="H1849" s="20"/>
      <c r="I1849" s="20"/>
      <c r="J1849" s="20"/>
      <c r="K1849" s="20"/>
      <c r="L1849" s="20"/>
      <c r="M1849" s="20"/>
      <c r="N1849" s="20"/>
      <c r="O1849" s="20"/>
      <c r="P1849" s="20"/>
      <c r="Q1849" s="20"/>
      <c r="R1849" s="20"/>
      <c r="S1849" s="20"/>
      <c r="T1849" s="20"/>
      <c r="U1849" s="20"/>
      <c r="V1849" s="20"/>
      <c r="W1849" s="20"/>
      <c r="X1849" s="20"/>
      <c r="Y1849" s="20"/>
      <c r="Z1849" s="20"/>
      <c r="AA1849" s="20"/>
      <c r="AB1849" s="20"/>
      <c r="AC1849" s="20"/>
      <c r="AD1849" s="20"/>
      <c r="AE1849" s="27"/>
      <c r="AF1849" t="str">
        <f>IF(AK1849="","",IF(AK1849&gt;0,COUNT($AG$2:AG1849),""))</f>
        <v/>
      </c>
      <c r="AG1849" s="24">
        <f t="shared" si="507"/>
        <v>5</v>
      </c>
      <c r="AH1849" s="24">
        <f>IF(AND($AJ$1=5),'Data Entry'!C1854,"")</f>
        <v>0</v>
      </c>
      <c r="AI1849" s="24">
        <f>IF(AND($AJ$1=5),'Data Entry'!D1854,"")</f>
        <v>0</v>
      </c>
      <c r="AJ1849" s="24" t="str">
        <f t="shared" si="508"/>
        <v/>
      </c>
      <c r="AK1849" s="24">
        <f>IF(AND($AJ$1=5),'Data Entry'!F1854,"")</f>
        <v>0</v>
      </c>
      <c r="AL1849" s="24" t="str">
        <f t="shared" si="509"/>
        <v/>
      </c>
      <c r="AM1849" s="24">
        <f>IF(AND($AJ$1=5),'Data Entry'!G1854,"")</f>
        <v>0</v>
      </c>
      <c r="AN1849" s="24" t="str">
        <f t="shared" si="510"/>
        <v/>
      </c>
      <c r="AO1849" s="24" t="str">
        <f t="shared" si="511"/>
        <v/>
      </c>
      <c r="AP1849" s="24">
        <f>IF(AND($AJ$1=5),'Data Entry'!E1854,"")</f>
        <v>0</v>
      </c>
      <c r="AQ1849" s="24">
        <f>IF(AND($AJ$1=5),'Data Entry'!H1854,"")</f>
        <v>0</v>
      </c>
      <c r="AR1849" s="24">
        <f>IF(AND($AJ$1=5),'Data Entry'!I1854,"")</f>
        <v>0</v>
      </c>
      <c r="AS1849" s="24" t="str">
        <f t="shared" si="512"/>
        <v/>
      </c>
      <c r="AT1849" s="24" t="str">
        <f t="shared" si="513"/>
        <v/>
      </c>
      <c r="AU1849" s="24" t="str">
        <f t="shared" si="514"/>
        <v/>
      </c>
      <c r="AV1849" s="24" t="str">
        <f t="shared" si="515"/>
        <v/>
      </c>
      <c r="AX1849" t="str">
        <f>IF(BC1849="","",IF(BC1849&gt;0,COUNT($AY$2:AY1849),""))</f>
        <v/>
      </c>
      <c r="AY1849" s="24" t="str">
        <f t="shared" si="516"/>
        <v/>
      </c>
      <c r="AZ1849" s="24" t="str">
        <f>IF(AND($BB$1=5,$BC$1=AH1849),'Data Entry'!C1854,"")</f>
        <v/>
      </c>
      <c r="BA1849" s="24" t="str">
        <f>IF(AND($BB$1=5,AG1849=5,$BC$1=AH1849),'Data Entry'!D1854,"")</f>
        <v/>
      </c>
      <c r="BB1849" s="24" t="str">
        <f t="shared" si="517"/>
        <v/>
      </c>
      <c r="BC1849" s="24" t="str">
        <f>IF(AND($BB$1=5,AG1849=5,$BC$1=AH1849),'Data Entry'!F1854,"")</f>
        <v/>
      </c>
      <c r="BD1849" s="24" t="str">
        <f t="shared" si="518"/>
        <v/>
      </c>
      <c r="BE1849" s="24" t="str">
        <f>IF(AND($BB$1=5,AG1849=5,$BC$1=AH1849),'Data Entry'!G1854,"")</f>
        <v/>
      </c>
      <c r="BF1849" s="24" t="str">
        <f t="shared" si="519"/>
        <v/>
      </c>
      <c r="BG1849" s="24" t="str">
        <f t="shared" si="520"/>
        <v/>
      </c>
      <c r="BH1849" s="24" t="str">
        <f>IF(AND($BB$1=5,AG1849=5,$BC$1=AH1849),'Data Entry'!E1854,"")</f>
        <v/>
      </c>
      <c r="BI1849" s="24" t="str">
        <f>IF(AND($BB$1=5,AG1849=5,$BC$1=AH1849),'Data Entry'!H1854,"")</f>
        <v/>
      </c>
      <c r="BJ1849" s="24" t="str">
        <f>IF(AND($BB$1=5,AG1849=5,$BC$1=AH1849),'Data Entry'!I1854,"")</f>
        <v/>
      </c>
      <c r="BK1849" s="24" t="str">
        <f t="shared" si="521"/>
        <v/>
      </c>
      <c r="BL1849" s="24" t="str">
        <f t="shared" si="522"/>
        <v/>
      </c>
      <c r="BM1849" s="24" t="str">
        <f t="shared" si="523"/>
        <v/>
      </c>
      <c r="BN1849" s="24" t="str">
        <f t="shared" si="524"/>
        <v/>
      </c>
    </row>
    <row r="1850" spans="1:66">
      <c r="A1850" s="20"/>
      <c r="B1850" s="20"/>
      <c r="C1850" s="20"/>
      <c r="D1850" s="20"/>
      <c r="E1850" s="20"/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20"/>
      <c r="T1850" s="20"/>
      <c r="U1850" s="20"/>
      <c r="V1850" s="20"/>
      <c r="W1850" s="20"/>
      <c r="X1850" s="20"/>
      <c r="Y1850" s="20"/>
      <c r="Z1850" s="20"/>
      <c r="AA1850" s="20"/>
      <c r="AB1850" s="20"/>
      <c r="AC1850" s="20"/>
      <c r="AD1850" s="20"/>
      <c r="AE1850" s="27"/>
      <c r="AF1850" t="str">
        <f>IF(AK1850="","",IF(AK1850&gt;0,COUNT($AG$2:AG1850),""))</f>
        <v/>
      </c>
      <c r="AG1850" s="24">
        <f t="shared" si="507"/>
        <v>5</v>
      </c>
      <c r="AH1850" s="24">
        <f>IF(AND($AJ$1=5),'Data Entry'!C1855,"")</f>
        <v>0</v>
      </c>
      <c r="AI1850" s="24">
        <f>IF(AND($AJ$1=5),'Data Entry'!D1855,"")</f>
        <v>0</v>
      </c>
      <c r="AJ1850" s="24" t="str">
        <f t="shared" si="508"/>
        <v/>
      </c>
      <c r="AK1850" s="24">
        <f>IF(AND($AJ$1=5),'Data Entry'!F1855,"")</f>
        <v>0</v>
      </c>
      <c r="AL1850" s="24" t="str">
        <f t="shared" si="509"/>
        <v/>
      </c>
      <c r="AM1850" s="24">
        <f>IF(AND($AJ$1=5),'Data Entry'!G1855,"")</f>
        <v>0</v>
      </c>
      <c r="AN1850" s="24" t="str">
        <f t="shared" si="510"/>
        <v/>
      </c>
      <c r="AO1850" s="24" t="str">
        <f t="shared" si="511"/>
        <v/>
      </c>
      <c r="AP1850" s="24">
        <f>IF(AND($AJ$1=5),'Data Entry'!E1855,"")</f>
        <v>0</v>
      </c>
      <c r="AQ1850" s="24">
        <f>IF(AND($AJ$1=5),'Data Entry'!H1855,"")</f>
        <v>0</v>
      </c>
      <c r="AR1850" s="24">
        <f>IF(AND($AJ$1=5),'Data Entry'!I1855,"")</f>
        <v>0</v>
      </c>
      <c r="AS1850" s="24" t="str">
        <f t="shared" si="512"/>
        <v/>
      </c>
      <c r="AT1850" s="24" t="str">
        <f t="shared" si="513"/>
        <v/>
      </c>
      <c r="AU1850" s="24" t="str">
        <f t="shared" si="514"/>
        <v/>
      </c>
      <c r="AV1850" s="24" t="str">
        <f t="shared" si="515"/>
        <v/>
      </c>
      <c r="AX1850" t="str">
        <f>IF(BC1850="","",IF(BC1850&gt;0,COUNT($AY$2:AY1850),""))</f>
        <v/>
      </c>
      <c r="AY1850" s="24" t="str">
        <f t="shared" si="516"/>
        <v/>
      </c>
      <c r="AZ1850" s="24" t="str">
        <f>IF(AND($BB$1=5,$BC$1=AH1850),'Data Entry'!C1855,"")</f>
        <v/>
      </c>
      <c r="BA1850" s="24" t="str">
        <f>IF(AND($BB$1=5,AG1850=5,$BC$1=AH1850),'Data Entry'!D1855,"")</f>
        <v/>
      </c>
      <c r="BB1850" s="24" t="str">
        <f t="shared" si="517"/>
        <v/>
      </c>
      <c r="BC1850" s="24" t="str">
        <f>IF(AND($BB$1=5,AG1850=5,$BC$1=AH1850),'Data Entry'!F1855,"")</f>
        <v/>
      </c>
      <c r="BD1850" s="24" t="str">
        <f t="shared" si="518"/>
        <v/>
      </c>
      <c r="BE1850" s="24" t="str">
        <f>IF(AND($BB$1=5,AG1850=5,$BC$1=AH1850),'Data Entry'!G1855,"")</f>
        <v/>
      </c>
      <c r="BF1850" s="24" t="str">
        <f t="shared" si="519"/>
        <v/>
      </c>
      <c r="BG1850" s="24" t="str">
        <f t="shared" si="520"/>
        <v/>
      </c>
      <c r="BH1850" s="24" t="str">
        <f>IF(AND($BB$1=5,AG1850=5,$BC$1=AH1850),'Data Entry'!E1855,"")</f>
        <v/>
      </c>
      <c r="BI1850" s="24" t="str">
        <f>IF(AND($BB$1=5,AG1850=5,$BC$1=AH1850),'Data Entry'!H1855,"")</f>
        <v/>
      </c>
      <c r="BJ1850" s="24" t="str">
        <f>IF(AND($BB$1=5,AG1850=5,$BC$1=AH1850),'Data Entry'!I1855,"")</f>
        <v/>
      </c>
      <c r="BK1850" s="24" t="str">
        <f t="shared" si="521"/>
        <v/>
      </c>
      <c r="BL1850" s="24" t="str">
        <f t="shared" si="522"/>
        <v/>
      </c>
      <c r="BM1850" s="24" t="str">
        <f t="shared" si="523"/>
        <v/>
      </c>
      <c r="BN1850" s="24" t="str">
        <f t="shared" si="524"/>
        <v/>
      </c>
    </row>
    <row r="1851" spans="1:66">
      <c r="A1851" s="20"/>
      <c r="B1851" s="20"/>
      <c r="C1851" s="20"/>
      <c r="D1851" s="20"/>
      <c r="E1851" s="20"/>
      <c r="F1851" s="20"/>
      <c r="G1851" s="20"/>
      <c r="H1851" s="20"/>
      <c r="I1851" s="20"/>
      <c r="J1851" s="20"/>
      <c r="K1851" s="20"/>
      <c r="L1851" s="20"/>
      <c r="M1851" s="20"/>
      <c r="N1851" s="20"/>
      <c r="O1851" s="20"/>
      <c r="P1851" s="20"/>
      <c r="Q1851" s="20"/>
      <c r="R1851" s="20"/>
      <c r="S1851" s="20"/>
      <c r="T1851" s="20"/>
      <c r="U1851" s="20"/>
      <c r="V1851" s="20"/>
      <c r="W1851" s="20"/>
      <c r="X1851" s="20"/>
      <c r="Y1851" s="20"/>
      <c r="Z1851" s="20"/>
      <c r="AA1851" s="20"/>
      <c r="AB1851" s="20"/>
      <c r="AC1851" s="20"/>
      <c r="AD1851" s="20"/>
      <c r="AE1851" s="27"/>
      <c r="AF1851" t="str">
        <f>IF(AK1851="","",IF(AK1851&gt;0,COUNT($AG$2:AG1851),""))</f>
        <v/>
      </c>
      <c r="AG1851" s="24">
        <f t="shared" si="507"/>
        <v>5</v>
      </c>
      <c r="AH1851" s="24">
        <f>IF(AND($AJ$1=5),'Data Entry'!C1856,"")</f>
        <v>0</v>
      </c>
      <c r="AI1851" s="24">
        <f>IF(AND($AJ$1=5),'Data Entry'!D1856,"")</f>
        <v>0</v>
      </c>
      <c r="AJ1851" s="24" t="str">
        <f t="shared" si="508"/>
        <v/>
      </c>
      <c r="AK1851" s="24">
        <f>IF(AND($AJ$1=5),'Data Entry'!F1856,"")</f>
        <v>0</v>
      </c>
      <c r="AL1851" s="24" t="str">
        <f t="shared" si="509"/>
        <v/>
      </c>
      <c r="AM1851" s="24">
        <f>IF(AND($AJ$1=5),'Data Entry'!G1856,"")</f>
        <v>0</v>
      </c>
      <c r="AN1851" s="24" t="str">
        <f t="shared" si="510"/>
        <v/>
      </c>
      <c r="AO1851" s="24" t="str">
        <f t="shared" si="511"/>
        <v/>
      </c>
      <c r="AP1851" s="24">
        <f>IF(AND($AJ$1=5),'Data Entry'!E1856,"")</f>
        <v>0</v>
      </c>
      <c r="AQ1851" s="24">
        <f>IF(AND($AJ$1=5),'Data Entry'!H1856,"")</f>
        <v>0</v>
      </c>
      <c r="AR1851" s="24">
        <f>IF(AND($AJ$1=5),'Data Entry'!I1856,"")</f>
        <v>0</v>
      </c>
      <c r="AS1851" s="24" t="str">
        <f t="shared" si="512"/>
        <v/>
      </c>
      <c r="AT1851" s="24" t="str">
        <f t="shared" si="513"/>
        <v/>
      </c>
      <c r="AU1851" s="24" t="str">
        <f t="shared" si="514"/>
        <v/>
      </c>
      <c r="AV1851" s="24" t="str">
        <f t="shared" si="515"/>
        <v/>
      </c>
      <c r="AX1851" t="str">
        <f>IF(BC1851="","",IF(BC1851&gt;0,COUNT($AY$2:AY1851),""))</f>
        <v/>
      </c>
      <c r="AY1851" s="24" t="str">
        <f t="shared" si="516"/>
        <v/>
      </c>
      <c r="AZ1851" s="24" t="str">
        <f>IF(AND($BB$1=5,$BC$1=AH1851),'Data Entry'!C1856,"")</f>
        <v/>
      </c>
      <c r="BA1851" s="24" t="str">
        <f>IF(AND($BB$1=5,AG1851=5,$BC$1=AH1851),'Data Entry'!D1856,"")</f>
        <v/>
      </c>
      <c r="BB1851" s="24" t="str">
        <f t="shared" si="517"/>
        <v/>
      </c>
      <c r="BC1851" s="24" t="str">
        <f>IF(AND($BB$1=5,AG1851=5,$BC$1=AH1851),'Data Entry'!F1856,"")</f>
        <v/>
      </c>
      <c r="BD1851" s="24" t="str">
        <f t="shared" si="518"/>
        <v/>
      </c>
      <c r="BE1851" s="24" t="str">
        <f>IF(AND($BB$1=5,AG1851=5,$BC$1=AH1851),'Data Entry'!G1856,"")</f>
        <v/>
      </c>
      <c r="BF1851" s="24" t="str">
        <f t="shared" si="519"/>
        <v/>
      </c>
      <c r="BG1851" s="24" t="str">
        <f t="shared" si="520"/>
        <v/>
      </c>
      <c r="BH1851" s="24" t="str">
        <f>IF(AND($BB$1=5,AG1851=5,$BC$1=AH1851),'Data Entry'!E1856,"")</f>
        <v/>
      </c>
      <c r="BI1851" s="24" t="str">
        <f>IF(AND($BB$1=5,AG1851=5,$BC$1=AH1851),'Data Entry'!H1856,"")</f>
        <v/>
      </c>
      <c r="BJ1851" s="24" t="str">
        <f>IF(AND($BB$1=5,AG1851=5,$BC$1=AH1851),'Data Entry'!I1856,"")</f>
        <v/>
      </c>
      <c r="BK1851" s="24" t="str">
        <f t="shared" si="521"/>
        <v/>
      </c>
      <c r="BL1851" s="24" t="str">
        <f t="shared" si="522"/>
        <v/>
      </c>
      <c r="BM1851" s="24" t="str">
        <f t="shared" si="523"/>
        <v/>
      </c>
      <c r="BN1851" s="24" t="str">
        <f t="shared" si="524"/>
        <v/>
      </c>
    </row>
    <row r="1852" spans="1:66">
      <c r="A1852" s="20"/>
      <c r="B1852" s="20"/>
      <c r="C1852" s="20"/>
      <c r="D1852" s="20"/>
      <c r="E1852" s="20"/>
      <c r="F1852" s="20"/>
      <c r="G1852" s="20"/>
      <c r="H1852" s="20"/>
      <c r="I1852" s="20"/>
      <c r="J1852" s="20"/>
      <c r="K1852" s="20"/>
      <c r="L1852" s="20"/>
      <c r="M1852" s="20"/>
      <c r="N1852" s="20"/>
      <c r="O1852" s="20"/>
      <c r="P1852" s="20"/>
      <c r="Q1852" s="20"/>
      <c r="R1852" s="20"/>
      <c r="S1852" s="20"/>
      <c r="T1852" s="20"/>
      <c r="U1852" s="20"/>
      <c r="V1852" s="20"/>
      <c r="W1852" s="20"/>
      <c r="X1852" s="20"/>
      <c r="Y1852" s="20"/>
      <c r="Z1852" s="20"/>
      <c r="AA1852" s="20"/>
      <c r="AB1852" s="20"/>
      <c r="AC1852" s="20"/>
      <c r="AD1852" s="20"/>
      <c r="AE1852" s="27"/>
      <c r="AF1852" t="str">
        <f>IF(AK1852="","",IF(AK1852&gt;0,COUNT($AG$2:AG1852),""))</f>
        <v/>
      </c>
      <c r="AG1852" s="24">
        <f t="shared" si="507"/>
        <v>5</v>
      </c>
      <c r="AH1852" s="24">
        <f>IF(AND($AJ$1=5),'Data Entry'!C1857,"")</f>
        <v>0</v>
      </c>
      <c r="AI1852" s="24">
        <f>IF(AND($AJ$1=5),'Data Entry'!D1857,"")</f>
        <v>0</v>
      </c>
      <c r="AJ1852" s="24" t="str">
        <f t="shared" si="508"/>
        <v/>
      </c>
      <c r="AK1852" s="24">
        <f>IF(AND($AJ$1=5),'Data Entry'!F1857,"")</f>
        <v>0</v>
      </c>
      <c r="AL1852" s="24" t="str">
        <f t="shared" si="509"/>
        <v/>
      </c>
      <c r="AM1852" s="24">
        <f>IF(AND($AJ$1=5),'Data Entry'!G1857,"")</f>
        <v>0</v>
      </c>
      <c r="AN1852" s="24" t="str">
        <f t="shared" si="510"/>
        <v/>
      </c>
      <c r="AO1852" s="24" t="str">
        <f t="shared" si="511"/>
        <v/>
      </c>
      <c r="AP1852" s="24">
        <f>IF(AND($AJ$1=5),'Data Entry'!E1857,"")</f>
        <v>0</v>
      </c>
      <c r="AQ1852" s="24">
        <f>IF(AND($AJ$1=5),'Data Entry'!H1857,"")</f>
        <v>0</v>
      </c>
      <c r="AR1852" s="24">
        <f>IF(AND($AJ$1=5),'Data Entry'!I1857,"")</f>
        <v>0</v>
      </c>
      <c r="AS1852" s="24" t="str">
        <f t="shared" si="512"/>
        <v/>
      </c>
      <c r="AT1852" s="24" t="str">
        <f t="shared" si="513"/>
        <v/>
      </c>
      <c r="AU1852" s="24" t="str">
        <f t="shared" si="514"/>
        <v/>
      </c>
      <c r="AV1852" s="24" t="str">
        <f t="shared" si="515"/>
        <v/>
      </c>
      <c r="AX1852" t="str">
        <f>IF(BC1852="","",IF(BC1852&gt;0,COUNT($AY$2:AY1852),""))</f>
        <v/>
      </c>
      <c r="AY1852" s="24" t="str">
        <f t="shared" si="516"/>
        <v/>
      </c>
      <c r="AZ1852" s="24" t="str">
        <f>IF(AND($BB$1=5,$BC$1=AH1852),'Data Entry'!C1857,"")</f>
        <v/>
      </c>
      <c r="BA1852" s="24" t="str">
        <f>IF(AND($BB$1=5,AG1852=5,$BC$1=AH1852),'Data Entry'!D1857,"")</f>
        <v/>
      </c>
      <c r="BB1852" s="24" t="str">
        <f t="shared" si="517"/>
        <v/>
      </c>
      <c r="BC1852" s="24" t="str">
        <f>IF(AND($BB$1=5,AG1852=5,$BC$1=AH1852),'Data Entry'!F1857,"")</f>
        <v/>
      </c>
      <c r="BD1852" s="24" t="str">
        <f t="shared" si="518"/>
        <v/>
      </c>
      <c r="BE1852" s="24" t="str">
        <f>IF(AND($BB$1=5,AG1852=5,$BC$1=AH1852),'Data Entry'!G1857,"")</f>
        <v/>
      </c>
      <c r="BF1852" s="24" t="str">
        <f t="shared" si="519"/>
        <v/>
      </c>
      <c r="BG1852" s="24" t="str">
        <f t="shared" si="520"/>
        <v/>
      </c>
      <c r="BH1852" s="24" t="str">
        <f>IF(AND($BB$1=5,AG1852=5,$BC$1=AH1852),'Data Entry'!E1857,"")</f>
        <v/>
      </c>
      <c r="BI1852" s="24" t="str">
        <f>IF(AND($BB$1=5,AG1852=5,$BC$1=AH1852),'Data Entry'!H1857,"")</f>
        <v/>
      </c>
      <c r="BJ1852" s="24" t="str">
        <f>IF(AND($BB$1=5,AG1852=5,$BC$1=AH1852),'Data Entry'!I1857,"")</f>
        <v/>
      </c>
      <c r="BK1852" s="24" t="str">
        <f t="shared" si="521"/>
        <v/>
      </c>
      <c r="BL1852" s="24" t="str">
        <f t="shared" si="522"/>
        <v/>
      </c>
      <c r="BM1852" s="24" t="str">
        <f t="shared" si="523"/>
        <v/>
      </c>
      <c r="BN1852" s="24" t="str">
        <f t="shared" si="524"/>
        <v/>
      </c>
    </row>
    <row r="1853" spans="1:66">
      <c r="A1853" s="20"/>
      <c r="B1853" s="20"/>
      <c r="C1853" s="20"/>
      <c r="D1853" s="20"/>
      <c r="E1853" s="20"/>
      <c r="F1853" s="20"/>
      <c r="G1853" s="20"/>
      <c r="H1853" s="20"/>
      <c r="I1853" s="20"/>
      <c r="J1853" s="20"/>
      <c r="K1853" s="20"/>
      <c r="L1853" s="20"/>
      <c r="M1853" s="20"/>
      <c r="N1853" s="20"/>
      <c r="O1853" s="20"/>
      <c r="P1853" s="20"/>
      <c r="Q1853" s="20"/>
      <c r="R1853" s="20"/>
      <c r="S1853" s="20"/>
      <c r="T1853" s="20"/>
      <c r="U1853" s="20"/>
      <c r="V1853" s="20"/>
      <c r="W1853" s="20"/>
      <c r="X1853" s="20"/>
      <c r="Y1853" s="20"/>
      <c r="Z1853" s="20"/>
      <c r="AA1853" s="20"/>
      <c r="AB1853" s="20"/>
      <c r="AC1853" s="20"/>
      <c r="AD1853" s="20"/>
      <c r="AE1853" s="27"/>
      <c r="AF1853" t="str">
        <f>IF(AK1853="","",IF(AK1853&gt;0,COUNT($AG$2:AG1853),""))</f>
        <v/>
      </c>
      <c r="AG1853" s="24">
        <f t="shared" si="507"/>
        <v>5</v>
      </c>
      <c r="AH1853" s="24">
        <f>IF(AND($AJ$1=5),'Data Entry'!C1858,"")</f>
        <v>0</v>
      </c>
      <c r="AI1853" s="24">
        <f>IF(AND($AJ$1=5),'Data Entry'!D1858,"")</f>
        <v>0</v>
      </c>
      <c r="AJ1853" s="24" t="str">
        <f t="shared" si="508"/>
        <v/>
      </c>
      <c r="AK1853" s="24">
        <f>IF(AND($AJ$1=5),'Data Entry'!F1858,"")</f>
        <v>0</v>
      </c>
      <c r="AL1853" s="24" t="str">
        <f t="shared" si="509"/>
        <v/>
      </c>
      <c r="AM1853" s="24">
        <f>IF(AND($AJ$1=5),'Data Entry'!G1858,"")</f>
        <v>0</v>
      </c>
      <c r="AN1853" s="24" t="str">
        <f t="shared" si="510"/>
        <v/>
      </c>
      <c r="AO1853" s="24" t="str">
        <f t="shared" si="511"/>
        <v/>
      </c>
      <c r="AP1853" s="24">
        <f>IF(AND($AJ$1=5),'Data Entry'!E1858,"")</f>
        <v>0</v>
      </c>
      <c r="AQ1853" s="24">
        <f>IF(AND($AJ$1=5),'Data Entry'!H1858,"")</f>
        <v>0</v>
      </c>
      <c r="AR1853" s="24">
        <f>IF(AND($AJ$1=5),'Data Entry'!I1858,"")</f>
        <v>0</v>
      </c>
      <c r="AS1853" s="24" t="str">
        <f t="shared" si="512"/>
        <v/>
      </c>
      <c r="AT1853" s="24" t="str">
        <f t="shared" si="513"/>
        <v/>
      </c>
      <c r="AU1853" s="24" t="str">
        <f t="shared" si="514"/>
        <v/>
      </c>
      <c r="AV1853" s="24" t="str">
        <f t="shared" si="515"/>
        <v/>
      </c>
      <c r="AX1853" t="str">
        <f>IF(BC1853="","",IF(BC1853&gt;0,COUNT($AY$2:AY1853),""))</f>
        <v/>
      </c>
      <c r="AY1853" s="24" t="str">
        <f t="shared" si="516"/>
        <v/>
      </c>
      <c r="AZ1853" s="24" t="str">
        <f>IF(AND($BB$1=5,$BC$1=AH1853),'Data Entry'!C1858,"")</f>
        <v/>
      </c>
      <c r="BA1853" s="24" t="str">
        <f>IF(AND($BB$1=5,AG1853=5,$BC$1=AH1853),'Data Entry'!D1858,"")</f>
        <v/>
      </c>
      <c r="BB1853" s="24" t="str">
        <f t="shared" si="517"/>
        <v/>
      </c>
      <c r="BC1853" s="24" t="str">
        <f>IF(AND($BB$1=5,AG1853=5,$BC$1=AH1853),'Data Entry'!F1858,"")</f>
        <v/>
      </c>
      <c r="BD1853" s="24" t="str">
        <f t="shared" si="518"/>
        <v/>
      </c>
      <c r="BE1853" s="24" t="str">
        <f>IF(AND($BB$1=5,AG1853=5,$BC$1=AH1853),'Data Entry'!G1858,"")</f>
        <v/>
      </c>
      <c r="BF1853" s="24" t="str">
        <f t="shared" si="519"/>
        <v/>
      </c>
      <c r="BG1853" s="24" t="str">
        <f t="shared" si="520"/>
        <v/>
      </c>
      <c r="BH1853" s="24" t="str">
        <f>IF(AND($BB$1=5,AG1853=5,$BC$1=AH1853),'Data Entry'!E1858,"")</f>
        <v/>
      </c>
      <c r="BI1853" s="24" t="str">
        <f>IF(AND($BB$1=5,AG1853=5,$BC$1=AH1853),'Data Entry'!H1858,"")</f>
        <v/>
      </c>
      <c r="BJ1853" s="24" t="str">
        <f>IF(AND($BB$1=5,AG1853=5,$BC$1=AH1853),'Data Entry'!I1858,"")</f>
        <v/>
      </c>
      <c r="BK1853" s="24" t="str">
        <f t="shared" si="521"/>
        <v/>
      </c>
      <c r="BL1853" s="24" t="str">
        <f t="shared" si="522"/>
        <v/>
      </c>
      <c r="BM1853" s="24" t="str">
        <f t="shared" si="523"/>
        <v/>
      </c>
      <c r="BN1853" s="24" t="str">
        <f t="shared" si="524"/>
        <v/>
      </c>
    </row>
    <row r="1854" spans="1:66">
      <c r="A1854" s="20"/>
      <c r="B1854" s="20"/>
      <c r="C1854" s="20"/>
      <c r="D1854" s="20"/>
      <c r="E1854" s="20"/>
      <c r="F1854" s="20"/>
      <c r="G1854" s="20"/>
      <c r="H1854" s="20"/>
      <c r="I1854" s="20"/>
      <c r="J1854" s="20"/>
      <c r="K1854" s="20"/>
      <c r="L1854" s="20"/>
      <c r="M1854" s="20"/>
      <c r="N1854" s="20"/>
      <c r="O1854" s="20"/>
      <c r="P1854" s="20"/>
      <c r="Q1854" s="20"/>
      <c r="R1854" s="20"/>
      <c r="S1854" s="20"/>
      <c r="T1854" s="20"/>
      <c r="U1854" s="20"/>
      <c r="V1854" s="20"/>
      <c r="W1854" s="20"/>
      <c r="X1854" s="20"/>
      <c r="Y1854" s="20"/>
      <c r="Z1854" s="20"/>
      <c r="AA1854" s="20"/>
      <c r="AB1854" s="20"/>
      <c r="AC1854" s="20"/>
      <c r="AD1854" s="20"/>
      <c r="AE1854" s="27"/>
      <c r="AF1854" t="str">
        <f>IF(AK1854="","",IF(AK1854&gt;0,COUNT($AG$2:AG1854),""))</f>
        <v/>
      </c>
      <c r="AG1854" s="24">
        <f t="shared" si="507"/>
        <v>5</v>
      </c>
      <c r="AH1854" s="24">
        <f>IF(AND($AJ$1=5),'Data Entry'!C1859,"")</f>
        <v>0</v>
      </c>
      <c r="AI1854" s="24">
        <f>IF(AND($AJ$1=5),'Data Entry'!D1859,"")</f>
        <v>0</v>
      </c>
      <c r="AJ1854" s="24" t="str">
        <f t="shared" si="508"/>
        <v/>
      </c>
      <c r="AK1854" s="24">
        <f>IF(AND($AJ$1=5),'Data Entry'!F1859,"")</f>
        <v>0</v>
      </c>
      <c r="AL1854" s="24" t="str">
        <f t="shared" si="509"/>
        <v/>
      </c>
      <c r="AM1854" s="24">
        <f>IF(AND($AJ$1=5),'Data Entry'!G1859,"")</f>
        <v>0</v>
      </c>
      <c r="AN1854" s="24" t="str">
        <f t="shared" si="510"/>
        <v/>
      </c>
      <c r="AO1854" s="24" t="str">
        <f t="shared" si="511"/>
        <v/>
      </c>
      <c r="AP1854" s="24">
        <f>IF(AND($AJ$1=5),'Data Entry'!E1859,"")</f>
        <v>0</v>
      </c>
      <c r="AQ1854" s="24">
        <f>IF(AND($AJ$1=5),'Data Entry'!H1859,"")</f>
        <v>0</v>
      </c>
      <c r="AR1854" s="24">
        <f>IF(AND($AJ$1=5),'Data Entry'!I1859,"")</f>
        <v>0</v>
      </c>
      <c r="AS1854" s="24" t="str">
        <f t="shared" si="512"/>
        <v/>
      </c>
      <c r="AT1854" s="24" t="str">
        <f t="shared" si="513"/>
        <v/>
      </c>
      <c r="AU1854" s="24" t="str">
        <f t="shared" si="514"/>
        <v/>
      </c>
      <c r="AV1854" s="24" t="str">
        <f t="shared" si="515"/>
        <v/>
      </c>
      <c r="AX1854" t="str">
        <f>IF(BC1854="","",IF(BC1854&gt;0,COUNT($AY$2:AY1854),""))</f>
        <v/>
      </c>
      <c r="AY1854" s="24" t="str">
        <f t="shared" si="516"/>
        <v/>
      </c>
      <c r="AZ1854" s="24" t="str">
        <f>IF(AND($BB$1=5,$BC$1=AH1854),'Data Entry'!C1859,"")</f>
        <v/>
      </c>
      <c r="BA1854" s="24" t="str">
        <f>IF(AND($BB$1=5,AG1854=5,$BC$1=AH1854),'Data Entry'!D1859,"")</f>
        <v/>
      </c>
      <c r="BB1854" s="24" t="str">
        <f t="shared" si="517"/>
        <v/>
      </c>
      <c r="BC1854" s="24" t="str">
        <f>IF(AND($BB$1=5,AG1854=5,$BC$1=AH1854),'Data Entry'!F1859,"")</f>
        <v/>
      </c>
      <c r="BD1854" s="24" t="str">
        <f t="shared" si="518"/>
        <v/>
      </c>
      <c r="BE1854" s="24" t="str">
        <f>IF(AND($BB$1=5,AG1854=5,$BC$1=AH1854),'Data Entry'!G1859,"")</f>
        <v/>
      </c>
      <c r="BF1854" s="24" t="str">
        <f t="shared" si="519"/>
        <v/>
      </c>
      <c r="BG1854" s="24" t="str">
        <f t="shared" si="520"/>
        <v/>
      </c>
      <c r="BH1854" s="24" t="str">
        <f>IF(AND($BB$1=5,AG1854=5,$BC$1=AH1854),'Data Entry'!E1859,"")</f>
        <v/>
      </c>
      <c r="BI1854" s="24" t="str">
        <f>IF(AND($BB$1=5,AG1854=5,$BC$1=AH1854),'Data Entry'!H1859,"")</f>
        <v/>
      </c>
      <c r="BJ1854" s="24" t="str">
        <f>IF(AND($BB$1=5,AG1854=5,$BC$1=AH1854),'Data Entry'!I1859,"")</f>
        <v/>
      </c>
      <c r="BK1854" s="24" t="str">
        <f t="shared" si="521"/>
        <v/>
      </c>
      <c r="BL1854" s="24" t="str">
        <f t="shared" si="522"/>
        <v/>
      </c>
      <c r="BM1854" s="24" t="str">
        <f t="shared" si="523"/>
        <v/>
      </c>
      <c r="BN1854" s="24" t="str">
        <f t="shared" si="524"/>
        <v/>
      </c>
    </row>
    <row r="1855" spans="1:66">
      <c r="A1855" s="20"/>
      <c r="B1855" s="20"/>
      <c r="C1855" s="20"/>
      <c r="D1855" s="20"/>
      <c r="E1855" s="20"/>
      <c r="F1855" s="20"/>
      <c r="G1855" s="20"/>
      <c r="H1855" s="20"/>
      <c r="I1855" s="20"/>
      <c r="J1855" s="20"/>
      <c r="K1855" s="20"/>
      <c r="L1855" s="20"/>
      <c r="M1855" s="20"/>
      <c r="N1855" s="20"/>
      <c r="O1855" s="20"/>
      <c r="P1855" s="20"/>
      <c r="Q1855" s="20"/>
      <c r="R1855" s="20"/>
      <c r="S1855" s="20"/>
      <c r="T1855" s="20"/>
      <c r="U1855" s="20"/>
      <c r="V1855" s="20"/>
      <c r="W1855" s="20"/>
      <c r="X1855" s="20"/>
      <c r="Y1855" s="20"/>
      <c r="Z1855" s="20"/>
      <c r="AA1855" s="20"/>
      <c r="AB1855" s="20"/>
      <c r="AC1855" s="20"/>
      <c r="AD1855" s="20"/>
      <c r="AE1855" s="27"/>
      <c r="AF1855" t="str">
        <f>IF(AK1855="","",IF(AK1855&gt;0,COUNT($AG$2:AG1855),""))</f>
        <v/>
      </c>
      <c r="AG1855" s="24">
        <f t="shared" si="507"/>
        <v>5</v>
      </c>
      <c r="AH1855" s="24">
        <f>IF(AND($AJ$1=5),'Data Entry'!C1860,"")</f>
        <v>0</v>
      </c>
      <c r="AI1855" s="24">
        <f>IF(AND($AJ$1=5),'Data Entry'!D1860,"")</f>
        <v>0</v>
      </c>
      <c r="AJ1855" s="24" t="str">
        <f t="shared" si="508"/>
        <v/>
      </c>
      <c r="AK1855" s="24">
        <f>IF(AND($AJ$1=5),'Data Entry'!F1860,"")</f>
        <v>0</v>
      </c>
      <c r="AL1855" s="24" t="str">
        <f t="shared" si="509"/>
        <v/>
      </c>
      <c r="AM1855" s="24">
        <f>IF(AND($AJ$1=5),'Data Entry'!G1860,"")</f>
        <v>0</v>
      </c>
      <c r="AN1855" s="24" t="str">
        <f t="shared" si="510"/>
        <v/>
      </c>
      <c r="AO1855" s="24" t="str">
        <f t="shared" si="511"/>
        <v/>
      </c>
      <c r="AP1855" s="24">
        <f>IF(AND($AJ$1=5),'Data Entry'!E1860,"")</f>
        <v>0</v>
      </c>
      <c r="AQ1855" s="24">
        <f>IF(AND($AJ$1=5),'Data Entry'!H1860,"")</f>
        <v>0</v>
      </c>
      <c r="AR1855" s="24">
        <f>IF(AND($AJ$1=5),'Data Entry'!I1860,"")</f>
        <v>0</v>
      </c>
      <c r="AS1855" s="24" t="str">
        <f t="shared" si="512"/>
        <v/>
      </c>
      <c r="AT1855" s="24" t="str">
        <f t="shared" si="513"/>
        <v/>
      </c>
      <c r="AU1855" s="24" t="str">
        <f t="shared" si="514"/>
        <v/>
      </c>
      <c r="AV1855" s="24" t="str">
        <f t="shared" si="515"/>
        <v/>
      </c>
      <c r="AX1855" t="str">
        <f>IF(BC1855="","",IF(BC1855&gt;0,COUNT($AY$2:AY1855),""))</f>
        <v/>
      </c>
      <c r="AY1855" s="24" t="str">
        <f t="shared" si="516"/>
        <v/>
      </c>
      <c r="AZ1855" s="24" t="str">
        <f>IF(AND($BB$1=5,$BC$1=AH1855),'Data Entry'!C1860,"")</f>
        <v/>
      </c>
      <c r="BA1855" s="24" t="str">
        <f>IF(AND($BB$1=5,AG1855=5,$BC$1=AH1855),'Data Entry'!D1860,"")</f>
        <v/>
      </c>
      <c r="BB1855" s="24" t="str">
        <f t="shared" si="517"/>
        <v/>
      </c>
      <c r="BC1855" s="24" t="str">
        <f>IF(AND($BB$1=5,AG1855=5,$BC$1=AH1855),'Data Entry'!F1860,"")</f>
        <v/>
      </c>
      <c r="BD1855" s="24" t="str">
        <f t="shared" si="518"/>
        <v/>
      </c>
      <c r="BE1855" s="24" t="str">
        <f>IF(AND($BB$1=5,AG1855=5,$BC$1=AH1855),'Data Entry'!G1860,"")</f>
        <v/>
      </c>
      <c r="BF1855" s="24" t="str">
        <f t="shared" si="519"/>
        <v/>
      </c>
      <c r="BG1855" s="24" t="str">
        <f t="shared" si="520"/>
        <v/>
      </c>
      <c r="BH1855" s="24" t="str">
        <f>IF(AND($BB$1=5,AG1855=5,$BC$1=AH1855),'Data Entry'!E1860,"")</f>
        <v/>
      </c>
      <c r="BI1855" s="24" t="str">
        <f>IF(AND($BB$1=5,AG1855=5,$BC$1=AH1855),'Data Entry'!H1860,"")</f>
        <v/>
      </c>
      <c r="BJ1855" s="24" t="str">
        <f>IF(AND($BB$1=5,AG1855=5,$BC$1=AH1855),'Data Entry'!I1860,"")</f>
        <v/>
      </c>
      <c r="BK1855" s="24" t="str">
        <f t="shared" si="521"/>
        <v/>
      </c>
      <c r="BL1855" s="24" t="str">
        <f t="shared" si="522"/>
        <v/>
      </c>
      <c r="BM1855" s="24" t="str">
        <f t="shared" si="523"/>
        <v/>
      </c>
      <c r="BN1855" s="24" t="str">
        <f t="shared" si="524"/>
        <v/>
      </c>
    </row>
    <row r="1856" spans="1:66">
      <c r="A1856" s="20"/>
      <c r="B1856" s="20"/>
      <c r="C1856" s="20"/>
      <c r="D1856" s="20"/>
      <c r="E1856" s="20"/>
      <c r="F1856" s="20"/>
      <c r="G1856" s="20"/>
      <c r="H1856" s="20"/>
      <c r="I1856" s="20"/>
      <c r="J1856" s="20"/>
      <c r="K1856" s="20"/>
      <c r="L1856" s="20"/>
      <c r="M1856" s="20"/>
      <c r="N1856" s="20"/>
      <c r="O1856" s="20"/>
      <c r="P1856" s="20"/>
      <c r="Q1856" s="20"/>
      <c r="R1856" s="20"/>
      <c r="S1856" s="20"/>
      <c r="T1856" s="20"/>
      <c r="U1856" s="20"/>
      <c r="V1856" s="20"/>
      <c r="W1856" s="20"/>
      <c r="X1856" s="20"/>
      <c r="Y1856" s="20"/>
      <c r="Z1856" s="20"/>
      <c r="AA1856" s="20"/>
      <c r="AB1856" s="20"/>
      <c r="AC1856" s="20"/>
      <c r="AD1856" s="20"/>
      <c r="AE1856" s="27"/>
      <c r="AF1856" t="str">
        <f>IF(AK1856="","",IF(AK1856&gt;0,COUNT($AG$2:AG1856),""))</f>
        <v/>
      </c>
      <c r="AG1856" s="24">
        <f t="shared" si="507"/>
        <v>5</v>
      </c>
      <c r="AH1856" s="24">
        <f>IF(AND($AJ$1=5),'Data Entry'!C1861,"")</f>
        <v>0</v>
      </c>
      <c r="AI1856" s="24">
        <f>IF(AND($AJ$1=5),'Data Entry'!D1861,"")</f>
        <v>0</v>
      </c>
      <c r="AJ1856" s="24" t="str">
        <f t="shared" si="508"/>
        <v/>
      </c>
      <c r="AK1856" s="24">
        <f>IF(AND($AJ$1=5),'Data Entry'!F1861,"")</f>
        <v>0</v>
      </c>
      <c r="AL1856" s="24" t="str">
        <f t="shared" si="509"/>
        <v/>
      </c>
      <c r="AM1856" s="24">
        <f>IF(AND($AJ$1=5),'Data Entry'!G1861,"")</f>
        <v>0</v>
      </c>
      <c r="AN1856" s="24" t="str">
        <f t="shared" si="510"/>
        <v/>
      </c>
      <c r="AO1856" s="24" t="str">
        <f t="shared" si="511"/>
        <v/>
      </c>
      <c r="AP1856" s="24">
        <f>IF(AND($AJ$1=5),'Data Entry'!E1861,"")</f>
        <v>0</v>
      </c>
      <c r="AQ1856" s="24">
        <f>IF(AND($AJ$1=5),'Data Entry'!H1861,"")</f>
        <v>0</v>
      </c>
      <c r="AR1856" s="24">
        <f>IF(AND($AJ$1=5),'Data Entry'!I1861,"")</f>
        <v>0</v>
      </c>
      <c r="AS1856" s="24" t="str">
        <f t="shared" si="512"/>
        <v/>
      </c>
      <c r="AT1856" s="24" t="str">
        <f t="shared" si="513"/>
        <v/>
      </c>
      <c r="AU1856" s="24" t="str">
        <f t="shared" si="514"/>
        <v/>
      </c>
      <c r="AV1856" s="24" t="str">
        <f t="shared" si="515"/>
        <v/>
      </c>
      <c r="AX1856" t="str">
        <f>IF(BC1856="","",IF(BC1856&gt;0,COUNT($AY$2:AY1856),""))</f>
        <v/>
      </c>
      <c r="AY1856" s="24" t="str">
        <f t="shared" si="516"/>
        <v/>
      </c>
      <c r="AZ1856" s="24" t="str">
        <f>IF(AND($BB$1=5,$BC$1=AH1856),'Data Entry'!C1861,"")</f>
        <v/>
      </c>
      <c r="BA1856" s="24" t="str">
        <f>IF(AND($BB$1=5,AG1856=5,$BC$1=AH1856),'Data Entry'!D1861,"")</f>
        <v/>
      </c>
      <c r="BB1856" s="24" t="str">
        <f t="shared" si="517"/>
        <v/>
      </c>
      <c r="BC1856" s="24" t="str">
        <f>IF(AND($BB$1=5,AG1856=5,$BC$1=AH1856),'Data Entry'!F1861,"")</f>
        <v/>
      </c>
      <c r="BD1856" s="24" t="str">
        <f t="shared" si="518"/>
        <v/>
      </c>
      <c r="BE1856" s="24" t="str">
        <f>IF(AND($BB$1=5,AG1856=5,$BC$1=AH1856),'Data Entry'!G1861,"")</f>
        <v/>
      </c>
      <c r="BF1856" s="24" t="str">
        <f t="shared" si="519"/>
        <v/>
      </c>
      <c r="BG1856" s="24" t="str">
        <f t="shared" si="520"/>
        <v/>
      </c>
      <c r="BH1856" s="24" t="str">
        <f>IF(AND($BB$1=5,AG1856=5,$BC$1=AH1856),'Data Entry'!E1861,"")</f>
        <v/>
      </c>
      <c r="BI1856" s="24" t="str">
        <f>IF(AND($BB$1=5,AG1856=5,$BC$1=AH1856),'Data Entry'!H1861,"")</f>
        <v/>
      </c>
      <c r="BJ1856" s="24" t="str">
        <f>IF(AND($BB$1=5,AG1856=5,$BC$1=AH1856),'Data Entry'!I1861,"")</f>
        <v/>
      </c>
      <c r="BK1856" s="24" t="str">
        <f t="shared" si="521"/>
        <v/>
      </c>
      <c r="BL1856" s="24" t="str">
        <f t="shared" si="522"/>
        <v/>
      </c>
      <c r="BM1856" s="24" t="str">
        <f t="shared" si="523"/>
        <v/>
      </c>
      <c r="BN1856" s="24" t="str">
        <f t="shared" si="524"/>
        <v/>
      </c>
    </row>
    <row r="1857" spans="1:66">
      <c r="A1857" s="20"/>
      <c r="B1857" s="20"/>
      <c r="C1857" s="20"/>
      <c r="D1857" s="20"/>
      <c r="E1857" s="20"/>
      <c r="F1857" s="20"/>
      <c r="G1857" s="20"/>
      <c r="H1857" s="20"/>
      <c r="I1857" s="20"/>
      <c r="J1857" s="20"/>
      <c r="K1857" s="20"/>
      <c r="L1857" s="20"/>
      <c r="M1857" s="20"/>
      <c r="N1857" s="20"/>
      <c r="O1857" s="20"/>
      <c r="P1857" s="20"/>
      <c r="Q1857" s="20"/>
      <c r="R1857" s="20"/>
      <c r="S1857" s="20"/>
      <c r="T1857" s="20"/>
      <c r="U1857" s="20"/>
      <c r="V1857" s="20"/>
      <c r="W1857" s="20"/>
      <c r="X1857" s="20"/>
      <c r="Y1857" s="20"/>
      <c r="Z1857" s="20"/>
      <c r="AA1857" s="20"/>
      <c r="AB1857" s="20"/>
      <c r="AC1857" s="20"/>
      <c r="AD1857" s="20"/>
      <c r="AE1857" s="27"/>
      <c r="AF1857" t="str">
        <f>IF(AK1857="","",IF(AK1857&gt;0,COUNT($AG$2:AG1857),""))</f>
        <v/>
      </c>
      <c r="AG1857" s="24">
        <f t="shared" si="507"/>
        <v>5</v>
      </c>
      <c r="AH1857" s="24">
        <f>IF(AND($AJ$1=5),'Data Entry'!C1862,"")</f>
        <v>0</v>
      </c>
      <c r="AI1857" s="24">
        <f>IF(AND($AJ$1=5),'Data Entry'!D1862,"")</f>
        <v>0</v>
      </c>
      <c r="AJ1857" s="24" t="str">
        <f t="shared" si="508"/>
        <v/>
      </c>
      <c r="AK1857" s="24">
        <f>IF(AND($AJ$1=5),'Data Entry'!F1862,"")</f>
        <v>0</v>
      </c>
      <c r="AL1857" s="24" t="str">
        <f t="shared" si="509"/>
        <v/>
      </c>
      <c r="AM1857" s="24">
        <f>IF(AND($AJ$1=5),'Data Entry'!G1862,"")</f>
        <v>0</v>
      </c>
      <c r="AN1857" s="24" t="str">
        <f t="shared" si="510"/>
        <v/>
      </c>
      <c r="AO1857" s="24" t="str">
        <f t="shared" si="511"/>
        <v/>
      </c>
      <c r="AP1857" s="24">
        <f>IF(AND($AJ$1=5),'Data Entry'!E1862,"")</f>
        <v>0</v>
      </c>
      <c r="AQ1857" s="24">
        <f>IF(AND($AJ$1=5),'Data Entry'!H1862,"")</f>
        <v>0</v>
      </c>
      <c r="AR1857" s="24">
        <f>IF(AND($AJ$1=5),'Data Entry'!I1862,"")</f>
        <v>0</v>
      </c>
      <c r="AS1857" s="24" t="str">
        <f t="shared" si="512"/>
        <v/>
      </c>
      <c r="AT1857" s="24" t="str">
        <f t="shared" si="513"/>
        <v/>
      </c>
      <c r="AU1857" s="24" t="str">
        <f t="shared" si="514"/>
        <v/>
      </c>
      <c r="AV1857" s="24" t="str">
        <f t="shared" si="515"/>
        <v/>
      </c>
      <c r="AX1857" t="str">
        <f>IF(BC1857="","",IF(BC1857&gt;0,COUNT($AY$2:AY1857),""))</f>
        <v/>
      </c>
      <c r="AY1857" s="24" t="str">
        <f t="shared" si="516"/>
        <v/>
      </c>
      <c r="AZ1857" s="24" t="str">
        <f>IF(AND($BB$1=5,$BC$1=AH1857),'Data Entry'!C1862,"")</f>
        <v/>
      </c>
      <c r="BA1857" s="24" t="str">
        <f>IF(AND($BB$1=5,AG1857=5,$BC$1=AH1857),'Data Entry'!D1862,"")</f>
        <v/>
      </c>
      <c r="BB1857" s="24" t="str">
        <f t="shared" si="517"/>
        <v/>
      </c>
      <c r="BC1857" s="24" t="str">
        <f>IF(AND($BB$1=5,AG1857=5,$BC$1=AH1857),'Data Entry'!F1862,"")</f>
        <v/>
      </c>
      <c r="BD1857" s="24" t="str">
        <f t="shared" si="518"/>
        <v/>
      </c>
      <c r="BE1857" s="24" t="str">
        <f>IF(AND($BB$1=5,AG1857=5,$BC$1=AH1857),'Data Entry'!G1862,"")</f>
        <v/>
      </c>
      <c r="BF1857" s="24" t="str">
        <f t="shared" si="519"/>
        <v/>
      </c>
      <c r="BG1857" s="24" t="str">
        <f t="shared" si="520"/>
        <v/>
      </c>
      <c r="BH1857" s="24" t="str">
        <f>IF(AND($BB$1=5,AG1857=5,$BC$1=AH1857),'Data Entry'!E1862,"")</f>
        <v/>
      </c>
      <c r="BI1857" s="24" t="str">
        <f>IF(AND($BB$1=5,AG1857=5,$BC$1=AH1857),'Data Entry'!H1862,"")</f>
        <v/>
      </c>
      <c r="BJ1857" s="24" t="str">
        <f>IF(AND($BB$1=5,AG1857=5,$BC$1=AH1857),'Data Entry'!I1862,"")</f>
        <v/>
      </c>
      <c r="BK1857" s="24" t="str">
        <f t="shared" si="521"/>
        <v/>
      </c>
      <c r="BL1857" s="24" t="str">
        <f t="shared" si="522"/>
        <v/>
      </c>
      <c r="BM1857" s="24" t="str">
        <f t="shared" si="523"/>
        <v/>
      </c>
      <c r="BN1857" s="24" t="str">
        <f t="shared" si="524"/>
        <v/>
      </c>
    </row>
    <row r="1858" spans="1:66">
      <c r="A1858" s="20"/>
      <c r="B1858" s="20"/>
      <c r="C1858" s="20"/>
      <c r="D1858" s="20"/>
      <c r="E1858" s="20"/>
      <c r="F1858" s="20"/>
      <c r="G1858" s="20"/>
      <c r="H1858" s="20"/>
      <c r="I1858" s="20"/>
      <c r="J1858" s="20"/>
      <c r="K1858" s="20"/>
      <c r="L1858" s="20"/>
      <c r="M1858" s="20"/>
      <c r="N1858" s="20"/>
      <c r="O1858" s="20"/>
      <c r="P1858" s="20"/>
      <c r="Q1858" s="20"/>
      <c r="R1858" s="20"/>
      <c r="S1858" s="20"/>
      <c r="T1858" s="20"/>
      <c r="U1858" s="20"/>
      <c r="V1858" s="20"/>
      <c r="W1858" s="20"/>
      <c r="X1858" s="20"/>
      <c r="Y1858" s="20"/>
      <c r="Z1858" s="20"/>
      <c r="AA1858" s="20"/>
      <c r="AB1858" s="20"/>
      <c r="AC1858" s="20"/>
      <c r="AD1858" s="20"/>
      <c r="AE1858" s="27"/>
      <c r="AF1858" t="str">
        <f>IF(AK1858="","",IF(AK1858&gt;0,COUNT($AG$2:AG1858),""))</f>
        <v/>
      </c>
      <c r="AG1858" s="24">
        <f t="shared" si="507"/>
        <v>5</v>
      </c>
      <c r="AH1858" s="24">
        <f>IF(AND($AJ$1=5),'Data Entry'!C1863,"")</f>
        <v>0</v>
      </c>
      <c r="AI1858" s="24">
        <f>IF(AND($AJ$1=5),'Data Entry'!D1863,"")</f>
        <v>0</v>
      </c>
      <c r="AJ1858" s="24" t="str">
        <f t="shared" si="508"/>
        <v/>
      </c>
      <c r="AK1858" s="24">
        <f>IF(AND($AJ$1=5),'Data Entry'!F1863,"")</f>
        <v>0</v>
      </c>
      <c r="AL1858" s="24" t="str">
        <f t="shared" si="509"/>
        <v/>
      </c>
      <c r="AM1858" s="24">
        <f>IF(AND($AJ$1=5),'Data Entry'!G1863,"")</f>
        <v>0</v>
      </c>
      <c r="AN1858" s="24" t="str">
        <f t="shared" si="510"/>
        <v/>
      </c>
      <c r="AO1858" s="24" t="str">
        <f t="shared" si="511"/>
        <v/>
      </c>
      <c r="AP1858" s="24">
        <f>IF(AND($AJ$1=5),'Data Entry'!E1863,"")</f>
        <v>0</v>
      </c>
      <c r="AQ1858" s="24">
        <f>IF(AND($AJ$1=5),'Data Entry'!H1863,"")</f>
        <v>0</v>
      </c>
      <c r="AR1858" s="24">
        <f>IF(AND($AJ$1=5),'Data Entry'!I1863,"")</f>
        <v>0</v>
      </c>
      <c r="AS1858" s="24" t="str">
        <f t="shared" si="512"/>
        <v/>
      </c>
      <c r="AT1858" s="24" t="str">
        <f t="shared" si="513"/>
        <v/>
      </c>
      <c r="AU1858" s="24" t="str">
        <f t="shared" si="514"/>
        <v/>
      </c>
      <c r="AV1858" s="24" t="str">
        <f t="shared" si="515"/>
        <v/>
      </c>
      <c r="AX1858" t="str">
        <f>IF(BC1858="","",IF(BC1858&gt;0,COUNT($AY$2:AY1858),""))</f>
        <v/>
      </c>
      <c r="AY1858" s="24" t="str">
        <f t="shared" si="516"/>
        <v/>
      </c>
      <c r="AZ1858" s="24" t="str">
        <f>IF(AND($BB$1=5,$BC$1=AH1858),'Data Entry'!C1863,"")</f>
        <v/>
      </c>
      <c r="BA1858" s="24" t="str">
        <f>IF(AND($BB$1=5,AG1858=5,$BC$1=AH1858),'Data Entry'!D1863,"")</f>
        <v/>
      </c>
      <c r="BB1858" s="24" t="str">
        <f t="shared" si="517"/>
        <v/>
      </c>
      <c r="BC1858" s="24" t="str">
        <f>IF(AND($BB$1=5,AG1858=5,$BC$1=AH1858),'Data Entry'!F1863,"")</f>
        <v/>
      </c>
      <c r="BD1858" s="24" t="str">
        <f t="shared" si="518"/>
        <v/>
      </c>
      <c r="BE1858" s="24" t="str">
        <f>IF(AND($BB$1=5,AG1858=5,$BC$1=AH1858),'Data Entry'!G1863,"")</f>
        <v/>
      </c>
      <c r="BF1858" s="24" t="str">
        <f t="shared" si="519"/>
        <v/>
      </c>
      <c r="BG1858" s="24" t="str">
        <f t="shared" si="520"/>
        <v/>
      </c>
      <c r="BH1858" s="24" t="str">
        <f>IF(AND($BB$1=5,AG1858=5,$BC$1=AH1858),'Data Entry'!E1863,"")</f>
        <v/>
      </c>
      <c r="BI1858" s="24" t="str">
        <f>IF(AND($BB$1=5,AG1858=5,$BC$1=AH1858),'Data Entry'!H1863,"")</f>
        <v/>
      </c>
      <c r="BJ1858" s="24" t="str">
        <f>IF(AND($BB$1=5,AG1858=5,$BC$1=AH1858),'Data Entry'!I1863,"")</f>
        <v/>
      </c>
      <c r="BK1858" s="24" t="str">
        <f t="shared" si="521"/>
        <v/>
      </c>
      <c r="BL1858" s="24" t="str">
        <f t="shared" si="522"/>
        <v/>
      </c>
      <c r="BM1858" s="24" t="str">
        <f t="shared" si="523"/>
        <v/>
      </c>
      <c r="BN1858" s="24" t="str">
        <f t="shared" si="524"/>
        <v/>
      </c>
    </row>
    <row r="1859" spans="1:66">
      <c r="A1859" s="20"/>
      <c r="B1859" s="20"/>
      <c r="C1859" s="20"/>
      <c r="D1859" s="20"/>
      <c r="E1859" s="20"/>
      <c r="F1859" s="20"/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20"/>
      <c r="T1859" s="20"/>
      <c r="U1859" s="20"/>
      <c r="V1859" s="20"/>
      <c r="W1859" s="20"/>
      <c r="X1859" s="20"/>
      <c r="Y1859" s="20"/>
      <c r="Z1859" s="20"/>
      <c r="AA1859" s="20"/>
      <c r="AB1859" s="20"/>
      <c r="AC1859" s="20"/>
      <c r="AD1859" s="20"/>
      <c r="AE1859" s="27"/>
      <c r="AF1859" t="str">
        <f>IF(AK1859="","",IF(AK1859&gt;0,COUNT($AG$2:AG1859),""))</f>
        <v/>
      </c>
      <c r="AG1859" s="24">
        <f t="shared" ref="AG1859:AG1922" si="525">IF(AND($AJ$1=5),$AJ$1,"")</f>
        <v>5</v>
      </c>
      <c r="AH1859" s="24">
        <f>IF(AND($AJ$1=5),'Data Entry'!C1864,"")</f>
        <v>0</v>
      </c>
      <c r="AI1859" s="24">
        <f>IF(AND($AJ$1=5),'Data Entry'!D1864,"")</f>
        <v>0</v>
      </c>
      <c r="AJ1859" s="24" t="str">
        <f t="shared" ref="AJ1859:AJ1922" si="526">IF(AND($AJ$1=5,$A1859=5),D1859,"")</f>
        <v/>
      </c>
      <c r="AK1859" s="24">
        <f>IF(AND($AJ$1=5),'Data Entry'!F1864,"")</f>
        <v>0</v>
      </c>
      <c r="AL1859" s="24" t="str">
        <f t="shared" ref="AL1859:AL1922" si="527">IF(AND($AJ$1=5,$A1859=5),F1859,"")</f>
        <v/>
      </c>
      <c r="AM1859" s="24">
        <f>IF(AND($AJ$1=5),'Data Entry'!G1864,"")</f>
        <v>0</v>
      </c>
      <c r="AN1859" s="24" t="str">
        <f t="shared" ref="AN1859:AN1922" si="528">IF(AND($AJ$1=5,$A1859=5),H1859,"")</f>
        <v/>
      </c>
      <c r="AO1859" s="24" t="str">
        <f t="shared" ref="AO1859:AO1922" si="529">IF(AND($AJ$1=5,$A1859=5),I1859,"")</f>
        <v/>
      </c>
      <c r="AP1859" s="24">
        <f>IF(AND($AJ$1=5),'Data Entry'!E1864,"")</f>
        <v>0</v>
      </c>
      <c r="AQ1859" s="24">
        <f>IF(AND($AJ$1=5),'Data Entry'!H1864,"")</f>
        <v>0</v>
      </c>
      <c r="AR1859" s="24">
        <f>IF(AND($AJ$1=5),'Data Entry'!I1864,"")</f>
        <v>0</v>
      </c>
      <c r="AS1859" s="24" t="str">
        <f t="shared" ref="AS1859:AS1922" si="530">IF(AND($AJ$1=5,$A1859=5),M1859,"")</f>
        <v/>
      </c>
      <c r="AT1859" s="24" t="str">
        <f t="shared" ref="AT1859:AT1922" si="531">IF(AND($AJ$1=5,$A1859=5),N1859,"")</f>
        <v/>
      </c>
      <c r="AU1859" s="24" t="str">
        <f t="shared" ref="AU1859:AU1922" si="532">IF(AND($AJ$1=5,$A1859=5),O1859,"")</f>
        <v/>
      </c>
      <c r="AV1859" s="24" t="str">
        <f t="shared" ref="AV1859:AV1922" si="533">IF(AND($AJ$1=5,$A1859=5),P1859,"")</f>
        <v/>
      </c>
      <c r="AX1859" t="str">
        <f>IF(BC1859="","",IF(BC1859&gt;0,COUNT($AY$2:AY1859),""))</f>
        <v/>
      </c>
      <c r="AY1859" s="24" t="str">
        <f t="shared" ref="AY1859:AY1922" si="534">IF(AND($BB$1=5,$BC$1=AH1859),$BB$1,"")</f>
        <v/>
      </c>
      <c r="AZ1859" s="24" t="str">
        <f>IF(AND($BB$1=5,$BC$1=AH1859),'Data Entry'!C1864,"")</f>
        <v/>
      </c>
      <c r="BA1859" s="24" t="str">
        <f>IF(AND($BB$1=5,AG1859=5,$BC$1=AH1859),'Data Entry'!D1864,"")</f>
        <v/>
      </c>
      <c r="BB1859" s="24" t="str">
        <f t="shared" ref="BB1859:BB1922" si="535">IF(AND($BB$1=5,$A1859=5,$BC$1=$B1859),D1859,"")</f>
        <v/>
      </c>
      <c r="BC1859" s="24" t="str">
        <f>IF(AND($BB$1=5,AG1859=5,$BC$1=AH1859),'Data Entry'!F1864,"")</f>
        <v/>
      </c>
      <c r="BD1859" s="24" t="str">
        <f t="shared" ref="BD1859:BD1922" si="536">IF(AND($BB$1=5,$A1859=5,$BC$1=$B1859),F1859,"")</f>
        <v/>
      </c>
      <c r="BE1859" s="24" t="str">
        <f>IF(AND($BB$1=5,AG1859=5,$BC$1=AH1859),'Data Entry'!G1864,"")</f>
        <v/>
      </c>
      <c r="BF1859" s="24" t="str">
        <f t="shared" ref="BF1859:BF1922" si="537">IF(AND($BB$1=5,$A1859=5,$BC$1=$B1859),H1859,"")</f>
        <v/>
      </c>
      <c r="BG1859" s="24" t="str">
        <f t="shared" ref="BG1859:BG1922" si="538">IF(AND($BB$1=5,$A1859=5,$BC$1=$B1859),I1859,"")</f>
        <v/>
      </c>
      <c r="BH1859" s="24" t="str">
        <f>IF(AND($BB$1=5,AG1859=5,$BC$1=AH1859),'Data Entry'!E1864,"")</f>
        <v/>
      </c>
      <c r="BI1859" s="24" t="str">
        <f>IF(AND($BB$1=5,AG1859=5,$BC$1=AH1859),'Data Entry'!H1864,"")</f>
        <v/>
      </c>
      <c r="BJ1859" s="24" t="str">
        <f>IF(AND($BB$1=5,AG1859=5,$BC$1=AH1859),'Data Entry'!I1864,"")</f>
        <v/>
      </c>
      <c r="BK1859" s="24" t="str">
        <f t="shared" ref="BK1859:BK1922" si="539">IF(AND($BB$1=5,$A1859=5,$BC$1=$B1859),M1859,"")</f>
        <v/>
      </c>
      <c r="BL1859" s="24" t="str">
        <f t="shared" ref="BL1859:BL1922" si="540">IF(AND($BB$1=5,$A1859=5,$BC$1=$B1859),N1859,"")</f>
        <v/>
      </c>
      <c r="BM1859" s="24" t="str">
        <f t="shared" ref="BM1859:BM1922" si="541">IF(AND($BB$1=5,$A1859=5,$BC$1=$B1859),O1859,"")</f>
        <v/>
      </c>
      <c r="BN1859" s="24" t="str">
        <f t="shared" ref="BN1859:BN1922" si="542">IF(AND($BB$1=5,$A1859=5,$BC$1=$B1859),P1859,"")</f>
        <v/>
      </c>
    </row>
    <row r="1860" spans="1:66">
      <c r="A1860" s="20"/>
      <c r="B1860" s="20"/>
      <c r="C1860" s="20"/>
      <c r="D1860" s="20"/>
      <c r="E1860" s="20"/>
      <c r="F1860" s="20"/>
      <c r="G1860" s="20"/>
      <c r="H1860" s="20"/>
      <c r="I1860" s="20"/>
      <c r="J1860" s="20"/>
      <c r="K1860" s="20"/>
      <c r="L1860" s="20"/>
      <c r="M1860" s="20"/>
      <c r="N1860" s="20"/>
      <c r="O1860" s="20"/>
      <c r="P1860" s="20"/>
      <c r="Q1860" s="20"/>
      <c r="R1860" s="20"/>
      <c r="S1860" s="20"/>
      <c r="T1860" s="20"/>
      <c r="U1860" s="20"/>
      <c r="V1860" s="20"/>
      <c r="W1860" s="20"/>
      <c r="X1860" s="20"/>
      <c r="Y1860" s="20"/>
      <c r="Z1860" s="20"/>
      <c r="AA1860" s="20"/>
      <c r="AB1860" s="20"/>
      <c r="AC1860" s="20"/>
      <c r="AD1860" s="20"/>
      <c r="AE1860" s="27"/>
      <c r="AF1860" t="str">
        <f>IF(AK1860="","",IF(AK1860&gt;0,COUNT($AG$2:AG1860),""))</f>
        <v/>
      </c>
      <c r="AG1860" s="24">
        <f t="shared" si="525"/>
        <v>5</v>
      </c>
      <c r="AH1860" s="24">
        <f>IF(AND($AJ$1=5),'Data Entry'!C1865,"")</f>
        <v>0</v>
      </c>
      <c r="AI1860" s="24">
        <f>IF(AND($AJ$1=5),'Data Entry'!D1865,"")</f>
        <v>0</v>
      </c>
      <c r="AJ1860" s="24" t="str">
        <f t="shared" si="526"/>
        <v/>
      </c>
      <c r="AK1860" s="24">
        <f>IF(AND($AJ$1=5),'Data Entry'!F1865,"")</f>
        <v>0</v>
      </c>
      <c r="AL1860" s="24" t="str">
        <f t="shared" si="527"/>
        <v/>
      </c>
      <c r="AM1860" s="24">
        <f>IF(AND($AJ$1=5),'Data Entry'!G1865,"")</f>
        <v>0</v>
      </c>
      <c r="AN1860" s="24" t="str">
        <f t="shared" si="528"/>
        <v/>
      </c>
      <c r="AO1860" s="24" t="str">
        <f t="shared" si="529"/>
        <v/>
      </c>
      <c r="AP1860" s="24">
        <f>IF(AND($AJ$1=5),'Data Entry'!E1865,"")</f>
        <v>0</v>
      </c>
      <c r="AQ1860" s="24">
        <f>IF(AND($AJ$1=5),'Data Entry'!H1865,"")</f>
        <v>0</v>
      </c>
      <c r="AR1860" s="24">
        <f>IF(AND($AJ$1=5),'Data Entry'!I1865,"")</f>
        <v>0</v>
      </c>
      <c r="AS1860" s="24" t="str">
        <f t="shared" si="530"/>
        <v/>
      </c>
      <c r="AT1860" s="24" t="str">
        <f t="shared" si="531"/>
        <v/>
      </c>
      <c r="AU1860" s="24" t="str">
        <f t="shared" si="532"/>
        <v/>
      </c>
      <c r="AV1860" s="24" t="str">
        <f t="shared" si="533"/>
        <v/>
      </c>
      <c r="AX1860" t="str">
        <f>IF(BC1860="","",IF(BC1860&gt;0,COUNT($AY$2:AY1860),""))</f>
        <v/>
      </c>
      <c r="AY1860" s="24" t="str">
        <f t="shared" si="534"/>
        <v/>
      </c>
      <c r="AZ1860" s="24" t="str">
        <f>IF(AND($BB$1=5,$BC$1=AH1860),'Data Entry'!C1865,"")</f>
        <v/>
      </c>
      <c r="BA1860" s="24" t="str">
        <f>IF(AND($BB$1=5,AG1860=5,$BC$1=AH1860),'Data Entry'!D1865,"")</f>
        <v/>
      </c>
      <c r="BB1860" s="24" t="str">
        <f t="shared" si="535"/>
        <v/>
      </c>
      <c r="BC1860" s="24" t="str">
        <f>IF(AND($BB$1=5,AG1860=5,$BC$1=AH1860),'Data Entry'!F1865,"")</f>
        <v/>
      </c>
      <c r="BD1860" s="24" t="str">
        <f t="shared" si="536"/>
        <v/>
      </c>
      <c r="BE1860" s="24" t="str">
        <f>IF(AND($BB$1=5,AG1860=5,$BC$1=AH1860),'Data Entry'!G1865,"")</f>
        <v/>
      </c>
      <c r="BF1860" s="24" t="str">
        <f t="shared" si="537"/>
        <v/>
      </c>
      <c r="BG1860" s="24" t="str">
        <f t="shared" si="538"/>
        <v/>
      </c>
      <c r="BH1860" s="24" t="str">
        <f>IF(AND($BB$1=5,AG1860=5,$BC$1=AH1860),'Data Entry'!E1865,"")</f>
        <v/>
      </c>
      <c r="BI1860" s="24" t="str">
        <f>IF(AND($BB$1=5,AG1860=5,$BC$1=AH1860),'Data Entry'!H1865,"")</f>
        <v/>
      </c>
      <c r="BJ1860" s="24" t="str">
        <f>IF(AND($BB$1=5,AG1860=5,$BC$1=AH1860),'Data Entry'!I1865,"")</f>
        <v/>
      </c>
      <c r="BK1860" s="24" t="str">
        <f t="shared" si="539"/>
        <v/>
      </c>
      <c r="BL1860" s="24" t="str">
        <f t="shared" si="540"/>
        <v/>
      </c>
      <c r="BM1860" s="24" t="str">
        <f t="shared" si="541"/>
        <v/>
      </c>
      <c r="BN1860" s="24" t="str">
        <f t="shared" si="542"/>
        <v/>
      </c>
    </row>
    <row r="1861" spans="1:66">
      <c r="A1861" s="20"/>
      <c r="B1861" s="20"/>
      <c r="C1861" s="20"/>
      <c r="D1861" s="20"/>
      <c r="E1861" s="20"/>
      <c r="F1861" s="20"/>
      <c r="G1861" s="20"/>
      <c r="H1861" s="20"/>
      <c r="I1861" s="20"/>
      <c r="J1861" s="20"/>
      <c r="K1861" s="20"/>
      <c r="L1861" s="20"/>
      <c r="M1861" s="20"/>
      <c r="N1861" s="20"/>
      <c r="O1861" s="20"/>
      <c r="P1861" s="20"/>
      <c r="Q1861" s="20"/>
      <c r="R1861" s="20"/>
      <c r="S1861" s="20"/>
      <c r="T1861" s="20"/>
      <c r="U1861" s="20"/>
      <c r="V1861" s="20"/>
      <c r="W1861" s="20"/>
      <c r="X1861" s="20"/>
      <c r="Y1861" s="20"/>
      <c r="Z1861" s="20"/>
      <c r="AA1861" s="20"/>
      <c r="AB1861" s="20"/>
      <c r="AC1861" s="20"/>
      <c r="AD1861" s="20"/>
      <c r="AE1861" s="27"/>
      <c r="AF1861" t="str">
        <f>IF(AK1861="","",IF(AK1861&gt;0,COUNT($AG$2:AG1861),""))</f>
        <v/>
      </c>
      <c r="AG1861" s="24">
        <f t="shared" si="525"/>
        <v>5</v>
      </c>
      <c r="AH1861" s="24">
        <f>IF(AND($AJ$1=5),'Data Entry'!C1866,"")</f>
        <v>0</v>
      </c>
      <c r="AI1861" s="24">
        <f>IF(AND($AJ$1=5),'Data Entry'!D1866,"")</f>
        <v>0</v>
      </c>
      <c r="AJ1861" s="24" t="str">
        <f t="shared" si="526"/>
        <v/>
      </c>
      <c r="AK1861" s="24">
        <f>IF(AND($AJ$1=5),'Data Entry'!F1866,"")</f>
        <v>0</v>
      </c>
      <c r="AL1861" s="24" t="str">
        <f t="shared" si="527"/>
        <v/>
      </c>
      <c r="AM1861" s="24">
        <f>IF(AND($AJ$1=5),'Data Entry'!G1866,"")</f>
        <v>0</v>
      </c>
      <c r="AN1861" s="24" t="str">
        <f t="shared" si="528"/>
        <v/>
      </c>
      <c r="AO1861" s="24" t="str">
        <f t="shared" si="529"/>
        <v/>
      </c>
      <c r="AP1861" s="24">
        <f>IF(AND($AJ$1=5),'Data Entry'!E1866,"")</f>
        <v>0</v>
      </c>
      <c r="AQ1861" s="24">
        <f>IF(AND($AJ$1=5),'Data Entry'!H1866,"")</f>
        <v>0</v>
      </c>
      <c r="AR1861" s="24">
        <f>IF(AND($AJ$1=5),'Data Entry'!I1866,"")</f>
        <v>0</v>
      </c>
      <c r="AS1861" s="24" t="str">
        <f t="shared" si="530"/>
        <v/>
      </c>
      <c r="AT1861" s="24" t="str">
        <f t="shared" si="531"/>
        <v/>
      </c>
      <c r="AU1861" s="24" t="str">
        <f t="shared" si="532"/>
        <v/>
      </c>
      <c r="AV1861" s="24" t="str">
        <f t="shared" si="533"/>
        <v/>
      </c>
      <c r="AX1861" t="str">
        <f>IF(BC1861="","",IF(BC1861&gt;0,COUNT($AY$2:AY1861),""))</f>
        <v/>
      </c>
      <c r="AY1861" s="24" t="str">
        <f t="shared" si="534"/>
        <v/>
      </c>
      <c r="AZ1861" s="24" t="str">
        <f>IF(AND($BB$1=5,$BC$1=AH1861),'Data Entry'!C1866,"")</f>
        <v/>
      </c>
      <c r="BA1861" s="24" t="str">
        <f>IF(AND($BB$1=5,AG1861=5,$BC$1=AH1861),'Data Entry'!D1866,"")</f>
        <v/>
      </c>
      <c r="BB1861" s="24" t="str">
        <f t="shared" si="535"/>
        <v/>
      </c>
      <c r="BC1861" s="24" t="str">
        <f>IF(AND($BB$1=5,AG1861=5,$BC$1=AH1861),'Data Entry'!F1866,"")</f>
        <v/>
      </c>
      <c r="BD1861" s="24" t="str">
        <f t="shared" si="536"/>
        <v/>
      </c>
      <c r="BE1861" s="24" t="str">
        <f>IF(AND($BB$1=5,AG1861=5,$BC$1=AH1861),'Data Entry'!G1866,"")</f>
        <v/>
      </c>
      <c r="BF1861" s="24" t="str">
        <f t="shared" si="537"/>
        <v/>
      </c>
      <c r="BG1861" s="24" t="str">
        <f t="shared" si="538"/>
        <v/>
      </c>
      <c r="BH1861" s="24" t="str">
        <f>IF(AND($BB$1=5,AG1861=5,$BC$1=AH1861),'Data Entry'!E1866,"")</f>
        <v/>
      </c>
      <c r="BI1861" s="24" t="str">
        <f>IF(AND($BB$1=5,AG1861=5,$BC$1=AH1861),'Data Entry'!H1866,"")</f>
        <v/>
      </c>
      <c r="BJ1861" s="24" t="str">
        <f>IF(AND($BB$1=5,AG1861=5,$BC$1=AH1861),'Data Entry'!I1866,"")</f>
        <v/>
      </c>
      <c r="BK1861" s="24" t="str">
        <f t="shared" si="539"/>
        <v/>
      </c>
      <c r="BL1861" s="24" t="str">
        <f t="shared" si="540"/>
        <v/>
      </c>
      <c r="BM1861" s="24" t="str">
        <f t="shared" si="541"/>
        <v/>
      </c>
      <c r="BN1861" s="24" t="str">
        <f t="shared" si="542"/>
        <v/>
      </c>
    </row>
    <row r="1862" spans="1:66">
      <c r="A1862" s="20"/>
      <c r="B1862" s="20"/>
      <c r="C1862" s="20"/>
      <c r="D1862" s="20"/>
      <c r="E1862" s="20"/>
      <c r="F1862" s="20"/>
      <c r="G1862" s="20"/>
      <c r="H1862" s="20"/>
      <c r="I1862" s="20"/>
      <c r="J1862" s="20"/>
      <c r="K1862" s="20"/>
      <c r="L1862" s="20"/>
      <c r="M1862" s="20"/>
      <c r="N1862" s="20"/>
      <c r="O1862" s="20"/>
      <c r="P1862" s="20"/>
      <c r="Q1862" s="20"/>
      <c r="R1862" s="20"/>
      <c r="S1862" s="20"/>
      <c r="T1862" s="20"/>
      <c r="U1862" s="20"/>
      <c r="V1862" s="20"/>
      <c r="W1862" s="20"/>
      <c r="X1862" s="20"/>
      <c r="Y1862" s="20"/>
      <c r="Z1862" s="20"/>
      <c r="AA1862" s="20"/>
      <c r="AB1862" s="20"/>
      <c r="AC1862" s="20"/>
      <c r="AD1862" s="20"/>
      <c r="AE1862" s="27"/>
      <c r="AF1862" t="str">
        <f>IF(AK1862="","",IF(AK1862&gt;0,COUNT($AG$2:AG1862),""))</f>
        <v/>
      </c>
      <c r="AG1862" s="24">
        <f t="shared" si="525"/>
        <v>5</v>
      </c>
      <c r="AH1862" s="24">
        <f>IF(AND($AJ$1=5),'Data Entry'!C1867,"")</f>
        <v>0</v>
      </c>
      <c r="AI1862" s="24">
        <f>IF(AND($AJ$1=5),'Data Entry'!D1867,"")</f>
        <v>0</v>
      </c>
      <c r="AJ1862" s="24" t="str">
        <f t="shared" si="526"/>
        <v/>
      </c>
      <c r="AK1862" s="24">
        <f>IF(AND($AJ$1=5),'Data Entry'!F1867,"")</f>
        <v>0</v>
      </c>
      <c r="AL1862" s="24" t="str">
        <f t="shared" si="527"/>
        <v/>
      </c>
      <c r="AM1862" s="24">
        <f>IF(AND($AJ$1=5),'Data Entry'!G1867,"")</f>
        <v>0</v>
      </c>
      <c r="AN1862" s="24" t="str">
        <f t="shared" si="528"/>
        <v/>
      </c>
      <c r="AO1862" s="24" t="str">
        <f t="shared" si="529"/>
        <v/>
      </c>
      <c r="AP1862" s="24">
        <f>IF(AND($AJ$1=5),'Data Entry'!E1867,"")</f>
        <v>0</v>
      </c>
      <c r="AQ1862" s="24">
        <f>IF(AND($AJ$1=5),'Data Entry'!H1867,"")</f>
        <v>0</v>
      </c>
      <c r="AR1862" s="24">
        <f>IF(AND($AJ$1=5),'Data Entry'!I1867,"")</f>
        <v>0</v>
      </c>
      <c r="AS1862" s="24" t="str">
        <f t="shared" si="530"/>
        <v/>
      </c>
      <c r="AT1862" s="24" t="str">
        <f t="shared" si="531"/>
        <v/>
      </c>
      <c r="AU1862" s="24" t="str">
        <f t="shared" si="532"/>
        <v/>
      </c>
      <c r="AV1862" s="24" t="str">
        <f t="shared" si="533"/>
        <v/>
      </c>
      <c r="AX1862" t="str">
        <f>IF(BC1862="","",IF(BC1862&gt;0,COUNT($AY$2:AY1862),""))</f>
        <v/>
      </c>
      <c r="AY1862" s="24" t="str">
        <f t="shared" si="534"/>
        <v/>
      </c>
      <c r="AZ1862" s="24" t="str">
        <f>IF(AND($BB$1=5,$BC$1=AH1862),'Data Entry'!C1867,"")</f>
        <v/>
      </c>
      <c r="BA1862" s="24" t="str">
        <f>IF(AND($BB$1=5,AG1862=5,$BC$1=AH1862),'Data Entry'!D1867,"")</f>
        <v/>
      </c>
      <c r="BB1862" s="24" t="str">
        <f t="shared" si="535"/>
        <v/>
      </c>
      <c r="BC1862" s="24" t="str">
        <f>IF(AND($BB$1=5,AG1862=5,$BC$1=AH1862),'Data Entry'!F1867,"")</f>
        <v/>
      </c>
      <c r="BD1862" s="24" t="str">
        <f t="shared" si="536"/>
        <v/>
      </c>
      <c r="BE1862" s="24" t="str">
        <f>IF(AND($BB$1=5,AG1862=5,$BC$1=AH1862),'Data Entry'!G1867,"")</f>
        <v/>
      </c>
      <c r="BF1862" s="24" t="str">
        <f t="shared" si="537"/>
        <v/>
      </c>
      <c r="BG1862" s="24" t="str">
        <f t="shared" si="538"/>
        <v/>
      </c>
      <c r="BH1862" s="24" t="str">
        <f>IF(AND($BB$1=5,AG1862=5,$BC$1=AH1862),'Data Entry'!E1867,"")</f>
        <v/>
      </c>
      <c r="BI1862" s="24" t="str">
        <f>IF(AND($BB$1=5,AG1862=5,$BC$1=AH1862),'Data Entry'!H1867,"")</f>
        <v/>
      </c>
      <c r="BJ1862" s="24" t="str">
        <f>IF(AND($BB$1=5,AG1862=5,$BC$1=AH1862),'Data Entry'!I1867,"")</f>
        <v/>
      </c>
      <c r="BK1862" s="24" t="str">
        <f t="shared" si="539"/>
        <v/>
      </c>
      <c r="BL1862" s="24" t="str">
        <f t="shared" si="540"/>
        <v/>
      </c>
      <c r="BM1862" s="24" t="str">
        <f t="shared" si="541"/>
        <v/>
      </c>
      <c r="BN1862" s="24" t="str">
        <f t="shared" si="542"/>
        <v/>
      </c>
    </row>
    <row r="1863" spans="1:66">
      <c r="A1863" s="20"/>
      <c r="B1863" s="20"/>
      <c r="C1863" s="20"/>
      <c r="D1863" s="20"/>
      <c r="E1863" s="20"/>
      <c r="F1863" s="20"/>
      <c r="G1863" s="20"/>
      <c r="H1863" s="20"/>
      <c r="I1863" s="20"/>
      <c r="J1863" s="20"/>
      <c r="K1863" s="20"/>
      <c r="L1863" s="20"/>
      <c r="M1863" s="20"/>
      <c r="N1863" s="20"/>
      <c r="O1863" s="20"/>
      <c r="P1863" s="20"/>
      <c r="Q1863" s="20"/>
      <c r="R1863" s="20"/>
      <c r="S1863" s="20"/>
      <c r="T1863" s="20"/>
      <c r="U1863" s="20"/>
      <c r="V1863" s="20"/>
      <c r="W1863" s="20"/>
      <c r="X1863" s="20"/>
      <c r="Y1863" s="20"/>
      <c r="Z1863" s="20"/>
      <c r="AA1863" s="20"/>
      <c r="AB1863" s="20"/>
      <c r="AC1863" s="20"/>
      <c r="AD1863" s="20"/>
      <c r="AE1863" s="27"/>
      <c r="AF1863" t="str">
        <f>IF(AK1863="","",IF(AK1863&gt;0,COUNT($AG$2:AG1863),""))</f>
        <v/>
      </c>
      <c r="AG1863" s="24">
        <f t="shared" si="525"/>
        <v>5</v>
      </c>
      <c r="AH1863" s="24">
        <f>IF(AND($AJ$1=5),'Data Entry'!C1868,"")</f>
        <v>0</v>
      </c>
      <c r="AI1863" s="24">
        <f>IF(AND($AJ$1=5),'Data Entry'!D1868,"")</f>
        <v>0</v>
      </c>
      <c r="AJ1863" s="24" t="str">
        <f t="shared" si="526"/>
        <v/>
      </c>
      <c r="AK1863" s="24">
        <f>IF(AND($AJ$1=5),'Data Entry'!F1868,"")</f>
        <v>0</v>
      </c>
      <c r="AL1863" s="24" t="str">
        <f t="shared" si="527"/>
        <v/>
      </c>
      <c r="AM1863" s="24">
        <f>IF(AND($AJ$1=5),'Data Entry'!G1868,"")</f>
        <v>0</v>
      </c>
      <c r="AN1863" s="24" t="str">
        <f t="shared" si="528"/>
        <v/>
      </c>
      <c r="AO1863" s="24" t="str">
        <f t="shared" si="529"/>
        <v/>
      </c>
      <c r="AP1863" s="24">
        <f>IF(AND($AJ$1=5),'Data Entry'!E1868,"")</f>
        <v>0</v>
      </c>
      <c r="AQ1863" s="24">
        <f>IF(AND($AJ$1=5),'Data Entry'!H1868,"")</f>
        <v>0</v>
      </c>
      <c r="AR1863" s="24">
        <f>IF(AND($AJ$1=5),'Data Entry'!I1868,"")</f>
        <v>0</v>
      </c>
      <c r="AS1863" s="24" t="str">
        <f t="shared" si="530"/>
        <v/>
      </c>
      <c r="AT1863" s="24" t="str">
        <f t="shared" si="531"/>
        <v/>
      </c>
      <c r="AU1863" s="24" t="str">
        <f t="shared" si="532"/>
        <v/>
      </c>
      <c r="AV1863" s="24" t="str">
        <f t="shared" si="533"/>
        <v/>
      </c>
      <c r="AX1863" t="str">
        <f>IF(BC1863="","",IF(BC1863&gt;0,COUNT($AY$2:AY1863),""))</f>
        <v/>
      </c>
      <c r="AY1863" s="24" t="str">
        <f t="shared" si="534"/>
        <v/>
      </c>
      <c r="AZ1863" s="24" t="str">
        <f>IF(AND($BB$1=5,$BC$1=AH1863),'Data Entry'!C1868,"")</f>
        <v/>
      </c>
      <c r="BA1863" s="24" t="str">
        <f>IF(AND($BB$1=5,AG1863=5,$BC$1=AH1863),'Data Entry'!D1868,"")</f>
        <v/>
      </c>
      <c r="BB1863" s="24" t="str">
        <f t="shared" si="535"/>
        <v/>
      </c>
      <c r="BC1863" s="24" t="str">
        <f>IF(AND($BB$1=5,AG1863=5,$BC$1=AH1863),'Data Entry'!F1868,"")</f>
        <v/>
      </c>
      <c r="BD1863" s="24" t="str">
        <f t="shared" si="536"/>
        <v/>
      </c>
      <c r="BE1863" s="24" t="str">
        <f>IF(AND($BB$1=5,AG1863=5,$BC$1=AH1863),'Data Entry'!G1868,"")</f>
        <v/>
      </c>
      <c r="BF1863" s="24" t="str">
        <f t="shared" si="537"/>
        <v/>
      </c>
      <c r="BG1863" s="24" t="str">
        <f t="shared" si="538"/>
        <v/>
      </c>
      <c r="BH1863" s="24" t="str">
        <f>IF(AND($BB$1=5,AG1863=5,$BC$1=AH1863),'Data Entry'!E1868,"")</f>
        <v/>
      </c>
      <c r="BI1863" s="24" t="str">
        <f>IF(AND($BB$1=5,AG1863=5,$BC$1=AH1863),'Data Entry'!H1868,"")</f>
        <v/>
      </c>
      <c r="BJ1863" s="24" t="str">
        <f>IF(AND($BB$1=5,AG1863=5,$BC$1=AH1863),'Data Entry'!I1868,"")</f>
        <v/>
      </c>
      <c r="BK1863" s="24" t="str">
        <f t="shared" si="539"/>
        <v/>
      </c>
      <c r="BL1863" s="24" t="str">
        <f t="shared" si="540"/>
        <v/>
      </c>
      <c r="BM1863" s="24" t="str">
        <f t="shared" si="541"/>
        <v/>
      </c>
      <c r="BN1863" s="24" t="str">
        <f t="shared" si="542"/>
        <v/>
      </c>
    </row>
    <row r="1864" spans="1:66">
      <c r="A1864" s="20"/>
      <c r="B1864" s="20"/>
      <c r="C1864" s="20"/>
      <c r="D1864" s="20"/>
      <c r="E1864" s="20"/>
      <c r="F1864" s="20"/>
      <c r="G1864" s="20"/>
      <c r="H1864" s="20"/>
      <c r="I1864" s="20"/>
      <c r="J1864" s="20"/>
      <c r="K1864" s="20"/>
      <c r="L1864" s="20"/>
      <c r="M1864" s="20"/>
      <c r="N1864" s="20"/>
      <c r="O1864" s="20"/>
      <c r="P1864" s="20"/>
      <c r="Q1864" s="20"/>
      <c r="R1864" s="20"/>
      <c r="S1864" s="20"/>
      <c r="T1864" s="20"/>
      <c r="U1864" s="20"/>
      <c r="V1864" s="20"/>
      <c r="W1864" s="20"/>
      <c r="X1864" s="20"/>
      <c r="Y1864" s="20"/>
      <c r="Z1864" s="20"/>
      <c r="AA1864" s="20"/>
      <c r="AB1864" s="20"/>
      <c r="AC1864" s="20"/>
      <c r="AD1864" s="20"/>
      <c r="AE1864" s="27"/>
      <c r="AF1864" t="str">
        <f>IF(AK1864="","",IF(AK1864&gt;0,COUNT($AG$2:AG1864),""))</f>
        <v/>
      </c>
      <c r="AG1864" s="24">
        <f t="shared" si="525"/>
        <v>5</v>
      </c>
      <c r="AH1864" s="24">
        <f>IF(AND($AJ$1=5),'Data Entry'!C1869,"")</f>
        <v>0</v>
      </c>
      <c r="AI1864" s="24">
        <f>IF(AND($AJ$1=5),'Data Entry'!D1869,"")</f>
        <v>0</v>
      </c>
      <c r="AJ1864" s="24" t="str">
        <f t="shared" si="526"/>
        <v/>
      </c>
      <c r="AK1864" s="24">
        <f>IF(AND($AJ$1=5),'Data Entry'!F1869,"")</f>
        <v>0</v>
      </c>
      <c r="AL1864" s="24" t="str">
        <f t="shared" si="527"/>
        <v/>
      </c>
      <c r="AM1864" s="24">
        <f>IF(AND($AJ$1=5),'Data Entry'!G1869,"")</f>
        <v>0</v>
      </c>
      <c r="AN1864" s="24" t="str">
        <f t="shared" si="528"/>
        <v/>
      </c>
      <c r="AO1864" s="24" t="str">
        <f t="shared" si="529"/>
        <v/>
      </c>
      <c r="AP1864" s="24">
        <f>IF(AND($AJ$1=5),'Data Entry'!E1869,"")</f>
        <v>0</v>
      </c>
      <c r="AQ1864" s="24">
        <f>IF(AND($AJ$1=5),'Data Entry'!H1869,"")</f>
        <v>0</v>
      </c>
      <c r="AR1864" s="24">
        <f>IF(AND($AJ$1=5),'Data Entry'!I1869,"")</f>
        <v>0</v>
      </c>
      <c r="AS1864" s="24" t="str">
        <f t="shared" si="530"/>
        <v/>
      </c>
      <c r="AT1864" s="24" t="str">
        <f t="shared" si="531"/>
        <v/>
      </c>
      <c r="AU1864" s="24" t="str">
        <f t="shared" si="532"/>
        <v/>
      </c>
      <c r="AV1864" s="24" t="str">
        <f t="shared" si="533"/>
        <v/>
      </c>
      <c r="AX1864" t="str">
        <f>IF(BC1864="","",IF(BC1864&gt;0,COUNT($AY$2:AY1864),""))</f>
        <v/>
      </c>
      <c r="AY1864" s="24" t="str">
        <f t="shared" si="534"/>
        <v/>
      </c>
      <c r="AZ1864" s="24" t="str">
        <f>IF(AND($BB$1=5,$BC$1=AH1864),'Data Entry'!C1869,"")</f>
        <v/>
      </c>
      <c r="BA1864" s="24" t="str">
        <f>IF(AND($BB$1=5,AG1864=5,$BC$1=AH1864),'Data Entry'!D1869,"")</f>
        <v/>
      </c>
      <c r="BB1864" s="24" t="str">
        <f t="shared" si="535"/>
        <v/>
      </c>
      <c r="BC1864" s="24" t="str">
        <f>IF(AND($BB$1=5,AG1864=5,$BC$1=AH1864),'Data Entry'!F1869,"")</f>
        <v/>
      </c>
      <c r="BD1864" s="24" t="str">
        <f t="shared" si="536"/>
        <v/>
      </c>
      <c r="BE1864" s="24" t="str">
        <f>IF(AND($BB$1=5,AG1864=5,$BC$1=AH1864),'Data Entry'!G1869,"")</f>
        <v/>
      </c>
      <c r="BF1864" s="24" t="str">
        <f t="shared" si="537"/>
        <v/>
      </c>
      <c r="BG1864" s="24" t="str">
        <f t="shared" si="538"/>
        <v/>
      </c>
      <c r="BH1864" s="24" t="str">
        <f>IF(AND($BB$1=5,AG1864=5,$BC$1=AH1864),'Data Entry'!E1869,"")</f>
        <v/>
      </c>
      <c r="BI1864" s="24" t="str">
        <f>IF(AND($BB$1=5,AG1864=5,$BC$1=AH1864),'Data Entry'!H1869,"")</f>
        <v/>
      </c>
      <c r="BJ1864" s="24" t="str">
        <f>IF(AND($BB$1=5,AG1864=5,$BC$1=AH1864),'Data Entry'!I1869,"")</f>
        <v/>
      </c>
      <c r="BK1864" s="24" t="str">
        <f t="shared" si="539"/>
        <v/>
      </c>
      <c r="BL1864" s="24" t="str">
        <f t="shared" si="540"/>
        <v/>
      </c>
      <c r="BM1864" s="24" t="str">
        <f t="shared" si="541"/>
        <v/>
      </c>
      <c r="BN1864" s="24" t="str">
        <f t="shared" si="542"/>
        <v/>
      </c>
    </row>
    <row r="1865" spans="1:66">
      <c r="A1865" s="20"/>
      <c r="B1865" s="20"/>
      <c r="C1865" s="20"/>
      <c r="D1865" s="20"/>
      <c r="E1865" s="20"/>
      <c r="F1865" s="20"/>
      <c r="G1865" s="20"/>
      <c r="H1865" s="20"/>
      <c r="I1865" s="20"/>
      <c r="J1865" s="20"/>
      <c r="K1865" s="20"/>
      <c r="L1865" s="20"/>
      <c r="M1865" s="20"/>
      <c r="N1865" s="20"/>
      <c r="O1865" s="20"/>
      <c r="P1865" s="20"/>
      <c r="Q1865" s="20"/>
      <c r="R1865" s="20"/>
      <c r="S1865" s="20"/>
      <c r="T1865" s="20"/>
      <c r="U1865" s="20"/>
      <c r="V1865" s="20"/>
      <c r="W1865" s="20"/>
      <c r="X1865" s="20"/>
      <c r="Y1865" s="20"/>
      <c r="Z1865" s="20"/>
      <c r="AA1865" s="20"/>
      <c r="AB1865" s="20"/>
      <c r="AC1865" s="20"/>
      <c r="AD1865" s="20"/>
      <c r="AE1865" s="27"/>
      <c r="AF1865" t="str">
        <f>IF(AK1865="","",IF(AK1865&gt;0,COUNT($AG$2:AG1865),""))</f>
        <v/>
      </c>
      <c r="AG1865" s="24">
        <f t="shared" si="525"/>
        <v>5</v>
      </c>
      <c r="AH1865" s="24">
        <f>IF(AND($AJ$1=5),'Data Entry'!C1870,"")</f>
        <v>0</v>
      </c>
      <c r="AI1865" s="24">
        <f>IF(AND($AJ$1=5),'Data Entry'!D1870,"")</f>
        <v>0</v>
      </c>
      <c r="AJ1865" s="24" t="str">
        <f t="shared" si="526"/>
        <v/>
      </c>
      <c r="AK1865" s="24">
        <f>IF(AND($AJ$1=5),'Data Entry'!F1870,"")</f>
        <v>0</v>
      </c>
      <c r="AL1865" s="24" t="str">
        <f t="shared" si="527"/>
        <v/>
      </c>
      <c r="AM1865" s="24">
        <f>IF(AND($AJ$1=5),'Data Entry'!G1870,"")</f>
        <v>0</v>
      </c>
      <c r="AN1865" s="24" t="str">
        <f t="shared" si="528"/>
        <v/>
      </c>
      <c r="AO1865" s="24" t="str">
        <f t="shared" si="529"/>
        <v/>
      </c>
      <c r="AP1865" s="24">
        <f>IF(AND($AJ$1=5),'Data Entry'!E1870,"")</f>
        <v>0</v>
      </c>
      <c r="AQ1865" s="24">
        <f>IF(AND($AJ$1=5),'Data Entry'!H1870,"")</f>
        <v>0</v>
      </c>
      <c r="AR1865" s="24">
        <f>IF(AND($AJ$1=5),'Data Entry'!I1870,"")</f>
        <v>0</v>
      </c>
      <c r="AS1865" s="24" t="str">
        <f t="shared" si="530"/>
        <v/>
      </c>
      <c r="AT1865" s="24" t="str">
        <f t="shared" si="531"/>
        <v/>
      </c>
      <c r="AU1865" s="24" t="str">
        <f t="shared" si="532"/>
        <v/>
      </c>
      <c r="AV1865" s="24" t="str">
        <f t="shared" si="533"/>
        <v/>
      </c>
      <c r="AX1865" t="str">
        <f>IF(BC1865="","",IF(BC1865&gt;0,COUNT($AY$2:AY1865),""))</f>
        <v/>
      </c>
      <c r="AY1865" s="24" t="str">
        <f t="shared" si="534"/>
        <v/>
      </c>
      <c r="AZ1865" s="24" t="str">
        <f>IF(AND($BB$1=5,$BC$1=AH1865),'Data Entry'!C1870,"")</f>
        <v/>
      </c>
      <c r="BA1865" s="24" t="str">
        <f>IF(AND($BB$1=5,AG1865=5,$BC$1=AH1865),'Data Entry'!D1870,"")</f>
        <v/>
      </c>
      <c r="BB1865" s="24" t="str">
        <f t="shared" si="535"/>
        <v/>
      </c>
      <c r="BC1865" s="24" t="str">
        <f>IF(AND($BB$1=5,AG1865=5,$BC$1=AH1865),'Data Entry'!F1870,"")</f>
        <v/>
      </c>
      <c r="BD1865" s="24" t="str">
        <f t="shared" si="536"/>
        <v/>
      </c>
      <c r="BE1865" s="24" t="str">
        <f>IF(AND($BB$1=5,AG1865=5,$BC$1=AH1865),'Data Entry'!G1870,"")</f>
        <v/>
      </c>
      <c r="BF1865" s="24" t="str">
        <f t="shared" si="537"/>
        <v/>
      </c>
      <c r="BG1865" s="24" t="str">
        <f t="shared" si="538"/>
        <v/>
      </c>
      <c r="BH1865" s="24" t="str">
        <f>IF(AND($BB$1=5,AG1865=5,$BC$1=AH1865),'Data Entry'!E1870,"")</f>
        <v/>
      </c>
      <c r="BI1865" s="24" t="str">
        <f>IF(AND($BB$1=5,AG1865=5,$BC$1=AH1865),'Data Entry'!H1870,"")</f>
        <v/>
      </c>
      <c r="BJ1865" s="24" t="str">
        <f>IF(AND($BB$1=5,AG1865=5,$BC$1=AH1865),'Data Entry'!I1870,"")</f>
        <v/>
      </c>
      <c r="BK1865" s="24" t="str">
        <f t="shared" si="539"/>
        <v/>
      </c>
      <c r="BL1865" s="24" t="str">
        <f t="shared" si="540"/>
        <v/>
      </c>
      <c r="BM1865" s="24" t="str">
        <f t="shared" si="541"/>
        <v/>
      </c>
      <c r="BN1865" s="24" t="str">
        <f t="shared" si="542"/>
        <v/>
      </c>
    </row>
    <row r="1866" spans="1:66">
      <c r="A1866" s="20"/>
      <c r="B1866" s="20"/>
      <c r="C1866" s="20"/>
      <c r="D1866" s="20"/>
      <c r="E1866" s="20"/>
      <c r="F1866" s="20"/>
      <c r="G1866" s="20"/>
      <c r="H1866" s="20"/>
      <c r="I1866" s="20"/>
      <c r="J1866" s="20"/>
      <c r="K1866" s="20"/>
      <c r="L1866" s="20"/>
      <c r="M1866" s="20"/>
      <c r="N1866" s="20"/>
      <c r="O1866" s="20"/>
      <c r="P1866" s="20"/>
      <c r="Q1866" s="20"/>
      <c r="R1866" s="20"/>
      <c r="S1866" s="20"/>
      <c r="T1866" s="20"/>
      <c r="U1866" s="20"/>
      <c r="V1866" s="20"/>
      <c r="W1866" s="20"/>
      <c r="X1866" s="20"/>
      <c r="Y1866" s="20"/>
      <c r="Z1866" s="20"/>
      <c r="AA1866" s="20"/>
      <c r="AB1866" s="20"/>
      <c r="AC1866" s="20"/>
      <c r="AD1866" s="20"/>
      <c r="AE1866" s="27"/>
      <c r="AF1866" t="str">
        <f>IF(AK1866="","",IF(AK1866&gt;0,COUNT($AG$2:AG1866),""))</f>
        <v/>
      </c>
      <c r="AG1866" s="24">
        <f t="shared" si="525"/>
        <v>5</v>
      </c>
      <c r="AH1866" s="24">
        <f>IF(AND($AJ$1=5),'Data Entry'!C1871,"")</f>
        <v>0</v>
      </c>
      <c r="AI1866" s="24">
        <f>IF(AND($AJ$1=5),'Data Entry'!D1871,"")</f>
        <v>0</v>
      </c>
      <c r="AJ1866" s="24" t="str">
        <f t="shared" si="526"/>
        <v/>
      </c>
      <c r="AK1866" s="24">
        <f>IF(AND($AJ$1=5),'Data Entry'!F1871,"")</f>
        <v>0</v>
      </c>
      <c r="AL1866" s="24" t="str">
        <f t="shared" si="527"/>
        <v/>
      </c>
      <c r="AM1866" s="24">
        <f>IF(AND($AJ$1=5),'Data Entry'!G1871,"")</f>
        <v>0</v>
      </c>
      <c r="AN1866" s="24" t="str">
        <f t="shared" si="528"/>
        <v/>
      </c>
      <c r="AO1866" s="24" t="str">
        <f t="shared" si="529"/>
        <v/>
      </c>
      <c r="AP1866" s="24">
        <f>IF(AND($AJ$1=5),'Data Entry'!E1871,"")</f>
        <v>0</v>
      </c>
      <c r="AQ1866" s="24">
        <f>IF(AND($AJ$1=5),'Data Entry'!H1871,"")</f>
        <v>0</v>
      </c>
      <c r="AR1866" s="24">
        <f>IF(AND($AJ$1=5),'Data Entry'!I1871,"")</f>
        <v>0</v>
      </c>
      <c r="AS1866" s="24" t="str">
        <f t="shared" si="530"/>
        <v/>
      </c>
      <c r="AT1866" s="24" t="str">
        <f t="shared" si="531"/>
        <v/>
      </c>
      <c r="AU1866" s="24" t="str">
        <f t="shared" si="532"/>
        <v/>
      </c>
      <c r="AV1866" s="24" t="str">
        <f t="shared" si="533"/>
        <v/>
      </c>
      <c r="AX1866" t="str">
        <f>IF(BC1866="","",IF(BC1866&gt;0,COUNT($AY$2:AY1866),""))</f>
        <v/>
      </c>
      <c r="AY1866" s="24" t="str">
        <f t="shared" si="534"/>
        <v/>
      </c>
      <c r="AZ1866" s="24" t="str">
        <f>IF(AND($BB$1=5,$BC$1=AH1866),'Data Entry'!C1871,"")</f>
        <v/>
      </c>
      <c r="BA1866" s="24" t="str">
        <f>IF(AND($BB$1=5,AG1866=5,$BC$1=AH1866),'Data Entry'!D1871,"")</f>
        <v/>
      </c>
      <c r="BB1866" s="24" t="str">
        <f t="shared" si="535"/>
        <v/>
      </c>
      <c r="BC1866" s="24" t="str">
        <f>IF(AND($BB$1=5,AG1866=5,$BC$1=AH1866),'Data Entry'!F1871,"")</f>
        <v/>
      </c>
      <c r="BD1866" s="24" t="str">
        <f t="shared" si="536"/>
        <v/>
      </c>
      <c r="BE1866" s="24" t="str">
        <f>IF(AND($BB$1=5,AG1866=5,$BC$1=AH1866),'Data Entry'!G1871,"")</f>
        <v/>
      </c>
      <c r="BF1866" s="24" t="str">
        <f t="shared" si="537"/>
        <v/>
      </c>
      <c r="BG1866" s="24" t="str">
        <f t="shared" si="538"/>
        <v/>
      </c>
      <c r="BH1866" s="24" t="str">
        <f>IF(AND($BB$1=5,AG1866=5,$BC$1=AH1866),'Data Entry'!E1871,"")</f>
        <v/>
      </c>
      <c r="BI1866" s="24" t="str">
        <f>IF(AND($BB$1=5,AG1866=5,$BC$1=AH1866),'Data Entry'!H1871,"")</f>
        <v/>
      </c>
      <c r="BJ1866" s="24" t="str">
        <f>IF(AND($BB$1=5,AG1866=5,$BC$1=AH1866),'Data Entry'!I1871,"")</f>
        <v/>
      </c>
      <c r="BK1866" s="24" t="str">
        <f t="shared" si="539"/>
        <v/>
      </c>
      <c r="BL1866" s="24" t="str">
        <f t="shared" si="540"/>
        <v/>
      </c>
      <c r="BM1866" s="24" t="str">
        <f t="shared" si="541"/>
        <v/>
      </c>
      <c r="BN1866" s="24" t="str">
        <f t="shared" si="542"/>
        <v/>
      </c>
    </row>
    <row r="1867" spans="1:66">
      <c r="A1867" s="20"/>
      <c r="B1867" s="20"/>
      <c r="C1867" s="20"/>
      <c r="D1867" s="20"/>
      <c r="E1867" s="20"/>
      <c r="F1867" s="20"/>
      <c r="G1867" s="20"/>
      <c r="H1867" s="20"/>
      <c r="I1867" s="20"/>
      <c r="J1867" s="20"/>
      <c r="K1867" s="20"/>
      <c r="L1867" s="20"/>
      <c r="M1867" s="20"/>
      <c r="N1867" s="20"/>
      <c r="O1867" s="20"/>
      <c r="P1867" s="20"/>
      <c r="Q1867" s="20"/>
      <c r="R1867" s="20"/>
      <c r="S1867" s="20"/>
      <c r="T1867" s="20"/>
      <c r="U1867" s="20"/>
      <c r="V1867" s="20"/>
      <c r="W1867" s="20"/>
      <c r="X1867" s="20"/>
      <c r="Y1867" s="20"/>
      <c r="Z1867" s="20"/>
      <c r="AA1867" s="20"/>
      <c r="AB1867" s="20"/>
      <c r="AC1867" s="20"/>
      <c r="AD1867" s="20"/>
      <c r="AE1867" s="27"/>
      <c r="AF1867" t="str">
        <f>IF(AK1867="","",IF(AK1867&gt;0,COUNT($AG$2:AG1867),""))</f>
        <v/>
      </c>
      <c r="AG1867" s="24">
        <f t="shared" si="525"/>
        <v>5</v>
      </c>
      <c r="AH1867" s="24">
        <f>IF(AND($AJ$1=5),'Data Entry'!C1872,"")</f>
        <v>0</v>
      </c>
      <c r="AI1867" s="24">
        <f>IF(AND($AJ$1=5),'Data Entry'!D1872,"")</f>
        <v>0</v>
      </c>
      <c r="AJ1867" s="24" t="str">
        <f t="shared" si="526"/>
        <v/>
      </c>
      <c r="AK1867" s="24">
        <f>IF(AND($AJ$1=5),'Data Entry'!F1872,"")</f>
        <v>0</v>
      </c>
      <c r="AL1867" s="24" t="str">
        <f t="shared" si="527"/>
        <v/>
      </c>
      <c r="AM1867" s="24">
        <f>IF(AND($AJ$1=5),'Data Entry'!G1872,"")</f>
        <v>0</v>
      </c>
      <c r="AN1867" s="24" t="str">
        <f t="shared" si="528"/>
        <v/>
      </c>
      <c r="AO1867" s="24" t="str">
        <f t="shared" si="529"/>
        <v/>
      </c>
      <c r="AP1867" s="24">
        <f>IF(AND($AJ$1=5),'Data Entry'!E1872,"")</f>
        <v>0</v>
      </c>
      <c r="AQ1867" s="24">
        <f>IF(AND($AJ$1=5),'Data Entry'!H1872,"")</f>
        <v>0</v>
      </c>
      <c r="AR1867" s="24">
        <f>IF(AND($AJ$1=5),'Data Entry'!I1872,"")</f>
        <v>0</v>
      </c>
      <c r="AS1867" s="24" t="str">
        <f t="shared" si="530"/>
        <v/>
      </c>
      <c r="AT1867" s="24" t="str">
        <f t="shared" si="531"/>
        <v/>
      </c>
      <c r="AU1867" s="24" t="str">
        <f t="shared" si="532"/>
        <v/>
      </c>
      <c r="AV1867" s="24" t="str">
        <f t="shared" si="533"/>
        <v/>
      </c>
      <c r="AX1867" t="str">
        <f>IF(BC1867="","",IF(BC1867&gt;0,COUNT($AY$2:AY1867),""))</f>
        <v/>
      </c>
      <c r="AY1867" s="24" t="str">
        <f t="shared" si="534"/>
        <v/>
      </c>
      <c r="AZ1867" s="24" t="str">
        <f>IF(AND($BB$1=5,$BC$1=AH1867),'Data Entry'!C1872,"")</f>
        <v/>
      </c>
      <c r="BA1867" s="24" t="str">
        <f>IF(AND($BB$1=5,AG1867=5,$BC$1=AH1867),'Data Entry'!D1872,"")</f>
        <v/>
      </c>
      <c r="BB1867" s="24" t="str">
        <f t="shared" si="535"/>
        <v/>
      </c>
      <c r="BC1867" s="24" t="str">
        <f>IF(AND($BB$1=5,AG1867=5,$BC$1=AH1867),'Data Entry'!F1872,"")</f>
        <v/>
      </c>
      <c r="BD1867" s="24" t="str">
        <f t="shared" si="536"/>
        <v/>
      </c>
      <c r="BE1867" s="24" t="str">
        <f>IF(AND($BB$1=5,AG1867=5,$BC$1=AH1867),'Data Entry'!G1872,"")</f>
        <v/>
      </c>
      <c r="BF1867" s="24" t="str">
        <f t="shared" si="537"/>
        <v/>
      </c>
      <c r="BG1867" s="24" t="str">
        <f t="shared" si="538"/>
        <v/>
      </c>
      <c r="BH1867" s="24" t="str">
        <f>IF(AND($BB$1=5,AG1867=5,$BC$1=AH1867),'Data Entry'!E1872,"")</f>
        <v/>
      </c>
      <c r="BI1867" s="24" t="str">
        <f>IF(AND($BB$1=5,AG1867=5,$BC$1=AH1867),'Data Entry'!H1872,"")</f>
        <v/>
      </c>
      <c r="BJ1867" s="24" t="str">
        <f>IF(AND($BB$1=5,AG1867=5,$BC$1=AH1867),'Data Entry'!I1872,"")</f>
        <v/>
      </c>
      <c r="BK1867" s="24" t="str">
        <f t="shared" si="539"/>
        <v/>
      </c>
      <c r="BL1867" s="24" t="str">
        <f t="shared" si="540"/>
        <v/>
      </c>
      <c r="BM1867" s="24" t="str">
        <f t="shared" si="541"/>
        <v/>
      </c>
      <c r="BN1867" s="24" t="str">
        <f t="shared" si="542"/>
        <v/>
      </c>
    </row>
    <row r="1868" spans="1:66">
      <c r="A1868" s="20"/>
      <c r="B1868" s="20"/>
      <c r="C1868" s="20"/>
      <c r="D1868" s="20"/>
      <c r="E1868" s="20"/>
      <c r="F1868" s="20"/>
      <c r="G1868" s="20"/>
      <c r="H1868" s="20"/>
      <c r="I1868" s="20"/>
      <c r="J1868" s="20"/>
      <c r="K1868" s="20"/>
      <c r="L1868" s="20"/>
      <c r="M1868" s="20"/>
      <c r="N1868" s="20"/>
      <c r="O1868" s="20"/>
      <c r="P1868" s="20"/>
      <c r="Q1868" s="20"/>
      <c r="R1868" s="20"/>
      <c r="S1868" s="20"/>
      <c r="T1868" s="20"/>
      <c r="U1868" s="20"/>
      <c r="V1868" s="20"/>
      <c r="W1868" s="20"/>
      <c r="X1868" s="20"/>
      <c r="Y1868" s="20"/>
      <c r="Z1868" s="20"/>
      <c r="AA1868" s="20"/>
      <c r="AB1868" s="20"/>
      <c r="AC1868" s="20"/>
      <c r="AD1868" s="20"/>
      <c r="AE1868" s="27"/>
      <c r="AF1868" t="str">
        <f>IF(AK1868="","",IF(AK1868&gt;0,COUNT($AG$2:AG1868),""))</f>
        <v/>
      </c>
      <c r="AG1868" s="24">
        <f t="shared" si="525"/>
        <v>5</v>
      </c>
      <c r="AH1868" s="24">
        <f>IF(AND($AJ$1=5),'Data Entry'!C1873,"")</f>
        <v>0</v>
      </c>
      <c r="AI1868" s="24">
        <f>IF(AND($AJ$1=5),'Data Entry'!D1873,"")</f>
        <v>0</v>
      </c>
      <c r="AJ1868" s="24" t="str">
        <f t="shared" si="526"/>
        <v/>
      </c>
      <c r="AK1868" s="24">
        <f>IF(AND($AJ$1=5),'Data Entry'!F1873,"")</f>
        <v>0</v>
      </c>
      <c r="AL1868" s="24" t="str">
        <f t="shared" si="527"/>
        <v/>
      </c>
      <c r="AM1868" s="24">
        <f>IF(AND($AJ$1=5),'Data Entry'!G1873,"")</f>
        <v>0</v>
      </c>
      <c r="AN1868" s="24" t="str">
        <f t="shared" si="528"/>
        <v/>
      </c>
      <c r="AO1868" s="24" t="str">
        <f t="shared" si="529"/>
        <v/>
      </c>
      <c r="AP1868" s="24">
        <f>IF(AND($AJ$1=5),'Data Entry'!E1873,"")</f>
        <v>0</v>
      </c>
      <c r="AQ1868" s="24">
        <f>IF(AND($AJ$1=5),'Data Entry'!H1873,"")</f>
        <v>0</v>
      </c>
      <c r="AR1868" s="24">
        <f>IF(AND($AJ$1=5),'Data Entry'!I1873,"")</f>
        <v>0</v>
      </c>
      <c r="AS1868" s="24" t="str">
        <f t="shared" si="530"/>
        <v/>
      </c>
      <c r="AT1868" s="24" t="str">
        <f t="shared" si="531"/>
        <v/>
      </c>
      <c r="AU1868" s="24" t="str">
        <f t="shared" si="532"/>
        <v/>
      </c>
      <c r="AV1868" s="24" t="str">
        <f t="shared" si="533"/>
        <v/>
      </c>
      <c r="AX1868" t="str">
        <f>IF(BC1868="","",IF(BC1868&gt;0,COUNT($AY$2:AY1868),""))</f>
        <v/>
      </c>
      <c r="AY1868" s="24" t="str">
        <f t="shared" si="534"/>
        <v/>
      </c>
      <c r="AZ1868" s="24" t="str">
        <f>IF(AND($BB$1=5,$BC$1=AH1868),'Data Entry'!C1873,"")</f>
        <v/>
      </c>
      <c r="BA1868" s="24" t="str">
        <f>IF(AND($BB$1=5,AG1868=5,$BC$1=AH1868),'Data Entry'!D1873,"")</f>
        <v/>
      </c>
      <c r="BB1868" s="24" t="str">
        <f t="shared" si="535"/>
        <v/>
      </c>
      <c r="BC1868" s="24" t="str">
        <f>IF(AND($BB$1=5,AG1868=5,$BC$1=AH1868),'Data Entry'!F1873,"")</f>
        <v/>
      </c>
      <c r="BD1868" s="24" t="str">
        <f t="shared" si="536"/>
        <v/>
      </c>
      <c r="BE1868" s="24" t="str">
        <f>IF(AND($BB$1=5,AG1868=5,$BC$1=AH1868),'Data Entry'!G1873,"")</f>
        <v/>
      </c>
      <c r="BF1868" s="24" t="str">
        <f t="shared" si="537"/>
        <v/>
      </c>
      <c r="BG1868" s="24" t="str">
        <f t="shared" si="538"/>
        <v/>
      </c>
      <c r="BH1868" s="24" t="str">
        <f>IF(AND($BB$1=5,AG1868=5,$BC$1=AH1868),'Data Entry'!E1873,"")</f>
        <v/>
      </c>
      <c r="BI1868" s="24" t="str">
        <f>IF(AND($BB$1=5,AG1868=5,$BC$1=AH1868),'Data Entry'!H1873,"")</f>
        <v/>
      </c>
      <c r="BJ1868" s="24" t="str">
        <f>IF(AND($BB$1=5,AG1868=5,$BC$1=AH1868),'Data Entry'!I1873,"")</f>
        <v/>
      </c>
      <c r="BK1868" s="24" t="str">
        <f t="shared" si="539"/>
        <v/>
      </c>
      <c r="BL1868" s="24" t="str">
        <f t="shared" si="540"/>
        <v/>
      </c>
      <c r="BM1868" s="24" t="str">
        <f t="shared" si="541"/>
        <v/>
      </c>
      <c r="BN1868" s="24" t="str">
        <f t="shared" si="542"/>
        <v/>
      </c>
    </row>
    <row r="1869" spans="1:66">
      <c r="A1869" s="20"/>
      <c r="B1869" s="20"/>
      <c r="C1869" s="20"/>
      <c r="D1869" s="20"/>
      <c r="E1869" s="20"/>
      <c r="F1869" s="20"/>
      <c r="G1869" s="20"/>
      <c r="H1869" s="20"/>
      <c r="I1869" s="20"/>
      <c r="J1869" s="20"/>
      <c r="K1869" s="20"/>
      <c r="L1869" s="20"/>
      <c r="M1869" s="20"/>
      <c r="N1869" s="20"/>
      <c r="O1869" s="20"/>
      <c r="P1869" s="20"/>
      <c r="Q1869" s="20"/>
      <c r="R1869" s="20"/>
      <c r="S1869" s="20"/>
      <c r="T1869" s="20"/>
      <c r="U1869" s="20"/>
      <c r="V1869" s="20"/>
      <c r="W1869" s="20"/>
      <c r="X1869" s="20"/>
      <c r="Y1869" s="20"/>
      <c r="Z1869" s="20"/>
      <c r="AA1869" s="20"/>
      <c r="AB1869" s="20"/>
      <c r="AC1869" s="20"/>
      <c r="AD1869" s="20"/>
      <c r="AE1869" s="27"/>
      <c r="AF1869" t="str">
        <f>IF(AK1869="","",IF(AK1869&gt;0,COUNT($AG$2:AG1869),""))</f>
        <v/>
      </c>
      <c r="AG1869" s="24">
        <f t="shared" si="525"/>
        <v>5</v>
      </c>
      <c r="AH1869" s="24">
        <f>IF(AND($AJ$1=5),'Data Entry'!C1874,"")</f>
        <v>0</v>
      </c>
      <c r="AI1869" s="24">
        <f>IF(AND($AJ$1=5),'Data Entry'!D1874,"")</f>
        <v>0</v>
      </c>
      <c r="AJ1869" s="24" t="str">
        <f t="shared" si="526"/>
        <v/>
      </c>
      <c r="AK1869" s="24">
        <f>IF(AND($AJ$1=5),'Data Entry'!F1874,"")</f>
        <v>0</v>
      </c>
      <c r="AL1869" s="24" t="str">
        <f t="shared" si="527"/>
        <v/>
      </c>
      <c r="AM1869" s="24">
        <f>IF(AND($AJ$1=5),'Data Entry'!G1874,"")</f>
        <v>0</v>
      </c>
      <c r="AN1869" s="24" t="str">
        <f t="shared" si="528"/>
        <v/>
      </c>
      <c r="AO1869" s="24" t="str">
        <f t="shared" si="529"/>
        <v/>
      </c>
      <c r="AP1869" s="24">
        <f>IF(AND($AJ$1=5),'Data Entry'!E1874,"")</f>
        <v>0</v>
      </c>
      <c r="AQ1869" s="24">
        <f>IF(AND($AJ$1=5),'Data Entry'!H1874,"")</f>
        <v>0</v>
      </c>
      <c r="AR1869" s="24">
        <f>IF(AND($AJ$1=5),'Data Entry'!I1874,"")</f>
        <v>0</v>
      </c>
      <c r="AS1869" s="24" t="str">
        <f t="shared" si="530"/>
        <v/>
      </c>
      <c r="AT1869" s="24" t="str">
        <f t="shared" si="531"/>
        <v/>
      </c>
      <c r="AU1869" s="24" t="str">
        <f t="shared" si="532"/>
        <v/>
      </c>
      <c r="AV1869" s="24" t="str">
        <f t="shared" si="533"/>
        <v/>
      </c>
      <c r="AX1869" t="str">
        <f>IF(BC1869="","",IF(BC1869&gt;0,COUNT($AY$2:AY1869),""))</f>
        <v/>
      </c>
      <c r="AY1869" s="24" t="str">
        <f t="shared" si="534"/>
        <v/>
      </c>
      <c r="AZ1869" s="24" t="str">
        <f>IF(AND($BB$1=5,$BC$1=AH1869),'Data Entry'!C1874,"")</f>
        <v/>
      </c>
      <c r="BA1869" s="24" t="str">
        <f>IF(AND($BB$1=5,AG1869=5,$BC$1=AH1869),'Data Entry'!D1874,"")</f>
        <v/>
      </c>
      <c r="BB1869" s="24" t="str">
        <f t="shared" si="535"/>
        <v/>
      </c>
      <c r="BC1869" s="24" t="str">
        <f>IF(AND($BB$1=5,AG1869=5,$BC$1=AH1869),'Data Entry'!F1874,"")</f>
        <v/>
      </c>
      <c r="BD1869" s="24" t="str">
        <f t="shared" si="536"/>
        <v/>
      </c>
      <c r="BE1869" s="24" t="str">
        <f>IF(AND($BB$1=5,AG1869=5,$BC$1=AH1869),'Data Entry'!G1874,"")</f>
        <v/>
      </c>
      <c r="BF1869" s="24" t="str">
        <f t="shared" si="537"/>
        <v/>
      </c>
      <c r="BG1869" s="24" t="str">
        <f t="shared" si="538"/>
        <v/>
      </c>
      <c r="BH1869" s="24" t="str">
        <f>IF(AND($BB$1=5,AG1869=5,$BC$1=AH1869),'Data Entry'!E1874,"")</f>
        <v/>
      </c>
      <c r="BI1869" s="24" t="str">
        <f>IF(AND($BB$1=5,AG1869=5,$BC$1=AH1869),'Data Entry'!H1874,"")</f>
        <v/>
      </c>
      <c r="BJ1869" s="24" t="str">
        <f>IF(AND($BB$1=5,AG1869=5,$BC$1=AH1869),'Data Entry'!I1874,"")</f>
        <v/>
      </c>
      <c r="BK1869" s="24" t="str">
        <f t="shared" si="539"/>
        <v/>
      </c>
      <c r="BL1869" s="24" t="str">
        <f t="shared" si="540"/>
        <v/>
      </c>
      <c r="BM1869" s="24" t="str">
        <f t="shared" si="541"/>
        <v/>
      </c>
      <c r="BN1869" s="24" t="str">
        <f t="shared" si="542"/>
        <v/>
      </c>
    </row>
    <row r="1870" spans="1:66">
      <c r="A1870" s="20"/>
      <c r="B1870" s="20"/>
      <c r="C1870" s="20"/>
      <c r="D1870" s="20"/>
      <c r="E1870" s="20"/>
      <c r="F1870" s="20"/>
      <c r="G1870" s="20"/>
      <c r="H1870" s="20"/>
      <c r="I1870" s="20"/>
      <c r="J1870" s="20"/>
      <c r="K1870" s="20"/>
      <c r="L1870" s="20"/>
      <c r="M1870" s="20"/>
      <c r="N1870" s="20"/>
      <c r="O1870" s="20"/>
      <c r="P1870" s="20"/>
      <c r="Q1870" s="20"/>
      <c r="R1870" s="20"/>
      <c r="S1870" s="20"/>
      <c r="T1870" s="20"/>
      <c r="U1870" s="20"/>
      <c r="V1870" s="20"/>
      <c r="W1870" s="20"/>
      <c r="X1870" s="20"/>
      <c r="Y1870" s="20"/>
      <c r="Z1870" s="20"/>
      <c r="AA1870" s="20"/>
      <c r="AB1870" s="20"/>
      <c r="AC1870" s="20"/>
      <c r="AD1870" s="20"/>
      <c r="AE1870" s="27"/>
      <c r="AF1870" t="str">
        <f>IF(AK1870="","",IF(AK1870&gt;0,COUNT($AG$2:AG1870),""))</f>
        <v/>
      </c>
      <c r="AG1870" s="24">
        <f t="shared" si="525"/>
        <v>5</v>
      </c>
      <c r="AH1870" s="24">
        <f>IF(AND($AJ$1=5),'Data Entry'!C1875,"")</f>
        <v>0</v>
      </c>
      <c r="AI1870" s="24">
        <f>IF(AND($AJ$1=5),'Data Entry'!D1875,"")</f>
        <v>0</v>
      </c>
      <c r="AJ1870" s="24" t="str">
        <f t="shared" si="526"/>
        <v/>
      </c>
      <c r="AK1870" s="24">
        <f>IF(AND($AJ$1=5),'Data Entry'!F1875,"")</f>
        <v>0</v>
      </c>
      <c r="AL1870" s="24" t="str">
        <f t="shared" si="527"/>
        <v/>
      </c>
      <c r="AM1870" s="24">
        <f>IF(AND($AJ$1=5),'Data Entry'!G1875,"")</f>
        <v>0</v>
      </c>
      <c r="AN1870" s="24" t="str">
        <f t="shared" si="528"/>
        <v/>
      </c>
      <c r="AO1870" s="24" t="str">
        <f t="shared" si="529"/>
        <v/>
      </c>
      <c r="AP1870" s="24">
        <f>IF(AND($AJ$1=5),'Data Entry'!E1875,"")</f>
        <v>0</v>
      </c>
      <c r="AQ1870" s="24">
        <f>IF(AND($AJ$1=5),'Data Entry'!H1875,"")</f>
        <v>0</v>
      </c>
      <c r="AR1870" s="24">
        <f>IF(AND($AJ$1=5),'Data Entry'!I1875,"")</f>
        <v>0</v>
      </c>
      <c r="AS1870" s="24" t="str">
        <f t="shared" si="530"/>
        <v/>
      </c>
      <c r="AT1870" s="24" t="str">
        <f t="shared" si="531"/>
        <v/>
      </c>
      <c r="AU1870" s="24" t="str">
        <f t="shared" si="532"/>
        <v/>
      </c>
      <c r="AV1870" s="24" t="str">
        <f t="shared" si="533"/>
        <v/>
      </c>
      <c r="AX1870" t="str">
        <f>IF(BC1870="","",IF(BC1870&gt;0,COUNT($AY$2:AY1870),""))</f>
        <v/>
      </c>
      <c r="AY1870" s="24" t="str">
        <f t="shared" si="534"/>
        <v/>
      </c>
      <c r="AZ1870" s="24" t="str">
        <f>IF(AND($BB$1=5,$BC$1=AH1870),'Data Entry'!C1875,"")</f>
        <v/>
      </c>
      <c r="BA1870" s="24" t="str">
        <f>IF(AND($BB$1=5,AG1870=5,$BC$1=AH1870),'Data Entry'!D1875,"")</f>
        <v/>
      </c>
      <c r="BB1870" s="24" t="str">
        <f t="shared" si="535"/>
        <v/>
      </c>
      <c r="BC1870" s="24" t="str">
        <f>IF(AND($BB$1=5,AG1870=5,$BC$1=AH1870),'Data Entry'!F1875,"")</f>
        <v/>
      </c>
      <c r="BD1870" s="24" t="str">
        <f t="shared" si="536"/>
        <v/>
      </c>
      <c r="BE1870" s="24" t="str">
        <f>IF(AND($BB$1=5,AG1870=5,$BC$1=AH1870),'Data Entry'!G1875,"")</f>
        <v/>
      </c>
      <c r="BF1870" s="24" t="str">
        <f t="shared" si="537"/>
        <v/>
      </c>
      <c r="BG1870" s="24" t="str">
        <f t="shared" si="538"/>
        <v/>
      </c>
      <c r="BH1870" s="24" t="str">
        <f>IF(AND($BB$1=5,AG1870=5,$BC$1=AH1870),'Data Entry'!E1875,"")</f>
        <v/>
      </c>
      <c r="BI1870" s="24" t="str">
        <f>IF(AND($BB$1=5,AG1870=5,$BC$1=AH1870),'Data Entry'!H1875,"")</f>
        <v/>
      </c>
      <c r="BJ1870" s="24" t="str">
        <f>IF(AND($BB$1=5,AG1870=5,$BC$1=AH1870),'Data Entry'!I1875,"")</f>
        <v/>
      </c>
      <c r="BK1870" s="24" t="str">
        <f t="shared" si="539"/>
        <v/>
      </c>
      <c r="BL1870" s="24" t="str">
        <f t="shared" si="540"/>
        <v/>
      </c>
      <c r="BM1870" s="24" t="str">
        <f t="shared" si="541"/>
        <v/>
      </c>
      <c r="BN1870" s="24" t="str">
        <f t="shared" si="542"/>
        <v/>
      </c>
    </row>
    <row r="1871" spans="1:66">
      <c r="A1871" s="20"/>
      <c r="B1871" s="20"/>
      <c r="C1871" s="20"/>
      <c r="D1871" s="20"/>
      <c r="E1871" s="20"/>
      <c r="F1871" s="20"/>
      <c r="G1871" s="20"/>
      <c r="H1871" s="20"/>
      <c r="I1871" s="20"/>
      <c r="J1871" s="20"/>
      <c r="K1871" s="20"/>
      <c r="L1871" s="20"/>
      <c r="M1871" s="20"/>
      <c r="N1871" s="20"/>
      <c r="O1871" s="20"/>
      <c r="P1871" s="20"/>
      <c r="Q1871" s="20"/>
      <c r="R1871" s="20"/>
      <c r="S1871" s="20"/>
      <c r="T1871" s="20"/>
      <c r="U1871" s="20"/>
      <c r="V1871" s="20"/>
      <c r="W1871" s="20"/>
      <c r="X1871" s="20"/>
      <c r="Y1871" s="20"/>
      <c r="Z1871" s="20"/>
      <c r="AA1871" s="20"/>
      <c r="AB1871" s="20"/>
      <c r="AC1871" s="20"/>
      <c r="AD1871" s="20"/>
      <c r="AE1871" s="27"/>
      <c r="AF1871" t="str">
        <f>IF(AK1871="","",IF(AK1871&gt;0,COUNT($AG$2:AG1871),""))</f>
        <v/>
      </c>
      <c r="AG1871" s="24">
        <f t="shared" si="525"/>
        <v>5</v>
      </c>
      <c r="AH1871" s="24">
        <f>IF(AND($AJ$1=5),'Data Entry'!C1876,"")</f>
        <v>0</v>
      </c>
      <c r="AI1871" s="24">
        <f>IF(AND($AJ$1=5),'Data Entry'!D1876,"")</f>
        <v>0</v>
      </c>
      <c r="AJ1871" s="24" t="str">
        <f t="shared" si="526"/>
        <v/>
      </c>
      <c r="AK1871" s="24">
        <f>IF(AND($AJ$1=5),'Data Entry'!F1876,"")</f>
        <v>0</v>
      </c>
      <c r="AL1871" s="24" t="str">
        <f t="shared" si="527"/>
        <v/>
      </c>
      <c r="AM1871" s="24">
        <f>IF(AND($AJ$1=5),'Data Entry'!G1876,"")</f>
        <v>0</v>
      </c>
      <c r="AN1871" s="24" t="str">
        <f t="shared" si="528"/>
        <v/>
      </c>
      <c r="AO1871" s="24" t="str">
        <f t="shared" si="529"/>
        <v/>
      </c>
      <c r="AP1871" s="24">
        <f>IF(AND($AJ$1=5),'Data Entry'!E1876,"")</f>
        <v>0</v>
      </c>
      <c r="AQ1871" s="24">
        <f>IF(AND($AJ$1=5),'Data Entry'!H1876,"")</f>
        <v>0</v>
      </c>
      <c r="AR1871" s="24">
        <f>IF(AND($AJ$1=5),'Data Entry'!I1876,"")</f>
        <v>0</v>
      </c>
      <c r="AS1871" s="24" t="str">
        <f t="shared" si="530"/>
        <v/>
      </c>
      <c r="AT1871" s="24" t="str">
        <f t="shared" si="531"/>
        <v/>
      </c>
      <c r="AU1871" s="24" t="str">
        <f t="shared" si="532"/>
        <v/>
      </c>
      <c r="AV1871" s="24" t="str">
        <f t="shared" si="533"/>
        <v/>
      </c>
      <c r="AX1871" t="str">
        <f>IF(BC1871="","",IF(BC1871&gt;0,COUNT($AY$2:AY1871),""))</f>
        <v/>
      </c>
      <c r="AY1871" s="24" t="str">
        <f t="shared" si="534"/>
        <v/>
      </c>
      <c r="AZ1871" s="24" t="str">
        <f>IF(AND($BB$1=5,$BC$1=AH1871),'Data Entry'!C1876,"")</f>
        <v/>
      </c>
      <c r="BA1871" s="24" t="str">
        <f>IF(AND($BB$1=5,AG1871=5,$BC$1=AH1871),'Data Entry'!D1876,"")</f>
        <v/>
      </c>
      <c r="BB1871" s="24" t="str">
        <f t="shared" si="535"/>
        <v/>
      </c>
      <c r="BC1871" s="24" t="str">
        <f>IF(AND($BB$1=5,AG1871=5,$BC$1=AH1871),'Data Entry'!F1876,"")</f>
        <v/>
      </c>
      <c r="BD1871" s="24" t="str">
        <f t="shared" si="536"/>
        <v/>
      </c>
      <c r="BE1871" s="24" t="str">
        <f>IF(AND($BB$1=5,AG1871=5,$BC$1=AH1871),'Data Entry'!G1876,"")</f>
        <v/>
      </c>
      <c r="BF1871" s="24" t="str">
        <f t="shared" si="537"/>
        <v/>
      </c>
      <c r="BG1871" s="24" t="str">
        <f t="shared" si="538"/>
        <v/>
      </c>
      <c r="BH1871" s="24" t="str">
        <f>IF(AND($BB$1=5,AG1871=5,$BC$1=AH1871),'Data Entry'!E1876,"")</f>
        <v/>
      </c>
      <c r="BI1871" s="24" t="str">
        <f>IF(AND($BB$1=5,AG1871=5,$BC$1=AH1871),'Data Entry'!H1876,"")</f>
        <v/>
      </c>
      <c r="BJ1871" s="24" t="str">
        <f>IF(AND($BB$1=5,AG1871=5,$BC$1=AH1871),'Data Entry'!I1876,"")</f>
        <v/>
      </c>
      <c r="BK1871" s="24" t="str">
        <f t="shared" si="539"/>
        <v/>
      </c>
      <c r="BL1871" s="24" t="str">
        <f t="shared" si="540"/>
        <v/>
      </c>
      <c r="BM1871" s="24" t="str">
        <f t="shared" si="541"/>
        <v/>
      </c>
      <c r="BN1871" s="24" t="str">
        <f t="shared" si="542"/>
        <v/>
      </c>
    </row>
    <row r="1872" spans="1:66">
      <c r="A1872" s="20"/>
      <c r="B1872" s="20"/>
      <c r="C1872" s="20"/>
      <c r="D1872" s="20"/>
      <c r="E1872" s="20"/>
      <c r="F1872" s="20"/>
      <c r="G1872" s="20"/>
      <c r="H1872" s="20"/>
      <c r="I1872" s="20"/>
      <c r="J1872" s="20"/>
      <c r="K1872" s="20"/>
      <c r="L1872" s="20"/>
      <c r="M1872" s="20"/>
      <c r="N1872" s="20"/>
      <c r="O1872" s="20"/>
      <c r="P1872" s="20"/>
      <c r="Q1872" s="20"/>
      <c r="R1872" s="20"/>
      <c r="S1872" s="20"/>
      <c r="T1872" s="20"/>
      <c r="U1872" s="20"/>
      <c r="V1872" s="20"/>
      <c r="W1872" s="20"/>
      <c r="X1872" s="20"/>
      <c r="Y1872" s="20"/>
      <c r="Z1872" s="20"/>
      <c r="AA1872" s="20"/>
      <c r="AB1872" s="20"/>
      <c r="AC1872" s="20"/>
      <c r="AD1872" s="20"/>
      <c r="AE1872" s="27"/>
      <c r="AF1872" t="str">
        <f>IF(AK1872="","",IF(AK1872&gt;0,COUNT($AG$2:AG1872),""))</f>
        <v/>
      </c>
      <c r="AG1872" s="24">
        <f t="shared" si="525"/>
        <v>5</v>
      </c>
      <c r="AH1872" s="24">
        <f>IF(AND($AJ$1=5),'Data Entry'!C1877,"")</f>
        <v>0</v>
      </c>
      <c r="AI1872" s="24">
        <f>IF(AND($AJ$1=5),'Data Entry'!D1877,"")</f>
        <v>0</v>
      </c>
      <c r="AJ1872" s="24" t="str">
        <f t="shared" si="526"/>
        <v/>
      </c>
      <c r="AK1872" s="24">
        <f>IF(AND($AJ$1=5),'Data Entry'!F1877,"")</f>
        <v>0</v>
      </c>
      <c r="AL1872" s="24" t="str">
        <f t="shared" si="527"/>
        <v/>
      </c>
      <c r="AM1872" s="24">
        <f>IF(AND($AJ$1=5),'Data Entry'!G1877,"")</f>
        <v>0</v>
      </c>
      <c r="AN1872" s="24" t="str">
        <f t="shared" si="528"/>
        <v/>
      </c>
      <c r="AO1872" s="24" t="str">
        <f t="shared" si="529"/>
        <v/>
      </c>
      <c r="AP1872" s="24">
        <f>IF(AND($AJ$1=5),'Data Entry'!E1877,"")</f>
        <v>0</v>
      </c>
      <c r="AQ1872" s="24">
        <f>IF(AND($AJ$1=5),'Data Entry'!H1877,"")</f>
        <v>0</v>
      </c>
      <c r="AR1872" s="24">
        <f>IF(AND($AJ$1=5),'Data Entry'!I1877,"")</f>
        <v>0</v>
      </c>
      <c r="AS1872" s="24" t="str">
        <f t="shared" si="530"/>
        <v/>
      </c>
      <c r="AT1872" s="24" t="str">
        <f t="shared" si="531"/>
        <v/>
      </c>
      <c r="AU1872" s="24" t="str">
        <f t="shared" si="532"/>
        <v/>
      </c>
      <c r="AV1872" s="24" t="str">
        <f t="shared" si="533"/>
        <v/>
      </c>
      <c r="AX1872" t="str">
        <f>IF(BC1872="","",IF(BC1872&gt;0,COUNT($AY$2:AY1872),""))</f>
        <v/>
      </c>
      <c r="AY1872" s="24" t="str">
        <f t="shared" si="534"/>
        <v/>
      </c>
      <c r="AZ1872" s="24" t="str">
        <f>IF(AND($BB$1=5,$BC$1=AH1872),'Data Entry'!C1877,"")</f>
        <v/>
      </c>
      <c r="BA1872" s="24" t="str">
        <f>IF(AND($BB$1=5,AG1872=5,$BC$1=AH1872),'Data Entry'!D1877,"")</f>
        <v/>
      </c>
      <c r="BB1872" s="24" t="str">
        <f t="shared" si="535"/>
        <v/>
      </c>
      <c r="BC1872" s="24" t="str">
        <f>IF(AND($BB$1=5,AG1872=5,$BC$1=AH1872),'Data Entry'!F1877,"")</f>
        <v/>
      </c>
      <c r="BD1872" s="24" t="str">
        <f t="shared" si="536"/>
        <v/>
      </c>
      <c r="BE1872" s="24" t="str">
        <f>IF(AND($BB$1=5,AG1872=5,$BC$1=AH1872),'Data Entry'!G1877,"")</f>
        <v/>
      </c>
      <c r="BF1872" s="24" t="str">
        <f t="shared" si="537"/>
        <v/>
      </c>
      <c r="BG1872" s="24" t="str">
        <f t="shared" si="538"/>
        <v/>
      </c>
      <c r="BH1872" s="24" t="str">
        <f>IF(AND($BB$1=5,AG1872=5,$BC$1=AH1872),'Data Entry'!E1877,"")</f>
        <v/>
      </c>
      <c r="BI1872" s="24" t="str">
        <f>IF(AND($BB$1=5,AG1872=5,$BC$1=AH1872),'Data Entry'!H1877,"")</f>
        <v/>
      </c>
      <c r="BJ1872" s="24" t="str">
        <f>IF(AND($BB$1=5,AG1872=5,$BC$1=AH1872),'Data Entry'!I1877,"")</f>
        <v/>
      </c>
      <c r="BK1872" s="24" t="str">
        <f t="shared" si="539"/>
        <v/>
      </c>
      <c r="BL1872" s="24" t="str">
        <f t="shared" si="540"/>
        <v/>
      </c>
      <c r="BM1872" s="24" t="str">
        <f t="shared" si="541"/>
        <v/>
      </c>
      <c r="BN1872" s="24" t="str">
        <f t="shared" si="542"/>
        <v/>
      </c>
    </row>
    <row r="1873" spans="1:66">
      <c r="A1873" s="20"/>
      <c r="B1873" s="20"/>
      <c r="C1873" s="20"/>
      <c r="D1873" s="20"/>
      <c r="E1873" s="20"/>
      <c r="F1873" s="20"/>
      <c r="G1873" s="20"/>
      <c r="H1873" s="20"/>
      <c r="I1873" s="20"/>
      <c r="J1873" s="20"/>
      <c r="K1873" s="20"/>
      <c r="L1873" s="20"/>
      <c r="M1873" s="20"/>
      <c r="N1873" s="20"/>
      <c r="O1873" s="20"/>
      <c r="P1873" s="20"/>
      <c r="Q1873" s="20"/>
      <c r="R1873" s="20"/>
      <c r="S1873" s="20"/>
      <c r="T1873" s="20"/>
      <c r="U1873" s="20"/>
      <c r="V1873" s="20"/>
      <c r="W1873" s="20"/>
      <c r="X1873" s="20"/>
      <c r="Y1873" s="20"/>
      <c r="Z1873" s="20"/>
      <c r="AA1873" s="20"/>
      <c r="AB1873" s="20"/>
      <c r="AC1873" s="20"/>
      <c r="AD1873" s="20"/>
      <c r="AE1873" s="27"/>
      <c r="AF1873" t="str">
        <f>IF(AK1873="","",IF(AK1873&gt;0,COUNT($AG$2:AG1873),""))</f>
        <v/>
      </c>
      <c r="AG1873" s="24">
        <f t="shared" si="525"/>
        <v>5</v>
      </c>
      <c r="AH1873" s="24">
        <f>IF(AND($AJ$1=5),'Data Entry'!C1878,"")</f>
        <v>0</v>
      </c>
      <c r="AI1873" s="24">
        <f>IF(AND($AJ$1=5),'Data Entry'!D1878,"")</f>
        <v>0</v>
      </c>
      <c r="AJ1873" s="24" t="str">
        <f t="shared" si="526"/>
        <v/>
      </c>
      <c r="AK1873" s="24">
        <f>IF(AND($AJ$1=5),'Data Entry'!F1878,"")</f>
        <v>0</v>
      </c>
      <c r="AL1873" s="24" t="str">
        <f t="shared" si="527"/>
        <v/>
      </c>
      <c r="AM1873" s="24">
        <f>IF(AND($AJ$1=5),'Data Entry'!G1878,"")</f>
        <v>0</v>
      </c>
      <c r="AN1873" s="24" t="str">
        <f t="shared" si="528"/>
        <v/>
      </c>
      <c r="AO1873" s="24" t="str">
        <f t="shared" si="529"/>
        <v/>
      </c>
      <c r="AP1873" s="24">
        <f>IF(AND($AJ$1=5),'Data Entry'!E1878,"")</f>
        <v>0</v>
      </c>
      <c r="AQ1873" s="24">
        <f>IF(AND($AJ$1=5),'Data Entry'!H1878,"")</f>
        <v>0</v>
      </c>
      <c r="AR1873" s="24">
        <f>IF(AND($AJ$1=5),'Data Entry'!I1878,"")</f>
        <v>0</v>
      </c>
      <c r="AS1873" s="24" t="str">
        <f t="shared" si="530"/>
        <v/>
      </c>
      <c r="AT1873" s="24" t="str">
        <f t="shared" si="531"/>
        <v/>
      </c>
      <c r="AU1873" s="24" t="str">
        <f t="shared" si="532"/>
        <v/>
      </c>
      <c r="AV1873" s="24" t="str">
        <f t="shared" si="533"/>
        <v/>
      </c>
      <c r="AX1873" t="str">
        <f>IF(BC1873="","",IF(BC1873&gt;0,COUNT($AY$2:AY1873),""))</f>
        <v/>
      </c>
      <c r="AY1873" s="24" t="str">
        <f t="shared" si="534"/>
        <v/>
      </c>
      <c r="AZ1873" s="24" t="str">
        <f>IF(AND($BB$1=5,$BC$1=AH1873),'Data Entry'!C1878,"")</f>
        <v/>
      </c>
      <c r="BA1873" s="24" t="str">
        <f>IF(AND($BB$1=5,AG1873=5,$BC$1=AH1873),'Data Entry'!D1878,"")</f>
        <v/>
      </c>
      <c r="BB1873" s="24" t="str">
        <f t="shared" si="535"/>
        <v/>
      </c>
      <c r="BC1873" s="24" t="str">
        <f>IF(AND($BB$1=5,AG1873=5,$BC$1=AH1873),'Data Entry'!F1878,"")</f>
        <v/>
      </c>
      <c r="BD1873" s="24" t="str">
        <f t="shared" si="536"/>
        <v/>
      </c>
      <c r="BE1873" s="24" t="str">
        <f>IF(AND($BB$1=5,AG1873=5,$BC$1=AH1873),'Data Entry'!G1878,"")</f>
        <v/>
      </c>
      <c r="BF1873" s="24" t="str">
        <f t="shared" si="537"/>
        <v/>
      </c>
      <c r="BG1873" s="24" t="str">
        <f t="shared" si="538"/>
        <v/>
      </c>
      <c r="BH1873" s="24" t="str">
        <f>IF(AND($BB$1=5,AG1873=5,$BC$1=AH1873),'Data Entry'!E1878,"")</f>
        <v/>
      </c>
      <c r="BI1873" s="24" t="str">
        <f>IF(AND($BB$1=5,AG1873=5,$BC$1=AH1873),'Data Entry'!H1878,"")</f>
        <v/>
      </c>
      <c r="BJ1873" s="24" t="str">
        <f>IF(AND($BB$1=5,AG1873=5,$BC$1=AH1873),'Data Entry'!I1878,"")</f>
        <v/>
      </c>
      <c r="BK1873" s="24" t="str">
        <f t="shared" si="539"/>
        <v/>
      </c>
      <c r="BL1873" s="24" t="str">
        <f t="shared" si="540"/>
        <v/>
      </c>
      <c r="BM1873" s="24" t="str">
        <f t="shared" si="541"/>
        <v/>
      </c>
      <c r="BN1873" s="24" t="str">
        <f t="shared" si="542"/>
        <v/>
      </c>
    </row>
    <row r="1874" spans="1:66">
      <c r="A1874" s="20"/>
      <c r="B1874" s="20"/>
      <c r="C1874" s="20"/>
      <c r="D1874" s="20"/>
      <c r="E1874" s="20"/>
      <c r="F1874" s="20"/>
      <c r="G1874" s="20"/>
      <c r="H1874" s="20"/>
      <c r="I1874" s="20"/>
      <c r="J1874" s="20"/>
      <c r="K1874" s="20"/>
      <c r="L1874" s="20"/>
      <c r="M1874" s="20"/>
      <c r="N1874" s="20"/>
      <c r="O1874" s="20"/>
      <c r="P1874" s="20"/>
      <c r="Q1874" s="20"/>
      <c r="R1874" s="20"/>
      <c r="S1874" s="20"/>
      <c r="T1874" s="20"/>
      <c r="U1874" s="20"/>
      <c r="V1874" s="20"/>
      <c r="W1874" s="20"/>
      <c r="X1874" s="20"/>
      <c r="Y1874" s="20"/>
      <c r="Z1874" s="20"/>
      <c r="AA1874" s="20"/>
      <c r="AB1874" s="20"/>
      <c r="AC1874" s="20"/>
      <c r="AD1874" s="20"/>
      <c r="AE1874" s="27"/>
      <c r="AF1874" t="str">
        <f>IF(AK1874="","",IF(AK1874&gt;0,COUNT($AG$2:AG1874),""))</f>
        <v/>
      </c>
      <c r="AG1874" s="24">
        <f t="shared" si="525"/>
        <v>5</v>
      </c>
      <c r="AH1874" s="24">
        <f>IF(AND($AJ$1=5),'Data Entry'!C1879,"")</f>
        <v>0</v>
      </c>
      <c r="AI1874" s="24">
        <f>IF(AND($AJ$1=5),'Data Entry'!D1879,"")</f>
        <v>0</v>
      </c>
      <c r="AJ1874" s="24" t="str">
        <f t="shared" si="526"/>
        <v/>
      </c>
      <c r="AK1874" s="24">
        <f>IF(AND($AJ$1=5),'Data Entry'!F1879,"")</f>
        <v>0</v>
      </c>
      <c r="AL1874" s="24" t="str">
        <f t="shared" si="527"/>
        <v/>
      </c>
      <c r="AM1874" s="24">
        <f>IF(AND($AJ$1=5),'Data Entry'!G1879,"")</f>
        <v>0</v>
      </c>
      <c r="AN1874" s="24" t="str">
        <f t="shared" si="528"/>
        <v/>
      </c>
      <c r="AO1874" s="24" t="str">
        <f t="shared" si="529"/>
        <v/>
      </c>
      <c r="AP1874" s="24">
        <f>IF(AND($AJ$1=5),'Data Entry'!E1879,"")</f>
        <v>0</v>
      </c>
      <c r="AQ1874" s="24">
        <f>IF(AND($AJ$1=5),'Data Entry'!H1879,"")</f>
        <v>0</v>
      </c>
      <c r="AR1874" s="24">
        <f>IF(AND($AJ$1=5),'Data Entry'!I1879,"")</f>
        <v>0</v>
      </c>
      <c r="AS1874" s="24" t="str">
        <f t="shared" si="530"/>
        <v/>
      </c>
      <c r="AT1874" s="24" t="str">
        <f t="shared" si="531"/>
        <v/>
      </c>
      <c r="AU1874" s="24" t="str">
        <f t="shared" si="532"/>
        <v/>
      </c>
      <c r="AV1874" s="24" t="str">
        <f t="shared" si="533"/>
        <v/>
      </c>
      <c r="AX1874" t="str">
        <f>IF(BC1874="","",IF(BC1874&gt;0,COUNT($AY$2:AY1874),""))</f>
        <v/>
      </c>
      <c r="AY1874" s="24" t="str">
        <f t="shared" si="534"/>
        <v/>
      </c>
      <c r="AZ1874" s="24" t="str">
        <f>IF(AND($BB$1=5,$BC$1=AH1874),'Data Entry'!C1879,"")</f>
        <v/>
      </c>
      <c r="BA1874" s="24" t="str">
        <f>IF(AND($BB$1=5,AG1874=5,$BC$1=AH1874),'Data Entry'!D1879,"")</f>
        <v/>
      </c>
      <c r="BB1874" s="24" t="str">
        <f t="shared" si="535"/>
        <v/>
      </c>
      <c r="BC1874" s="24" t="str">
        <f>IF(AND($BB$1=5,AG1874=5,$BC$1=AH1874),'Data Entry'!F1879,"")</f>
        <v/>
      </c>
      <c r="BD1874" s="24" t="str">
        <f t="shared" si="536"/>
        <v/>
      </c>
      <c r="BE1874" s="24" t="str">
        <f>IF(AND($BB$1=5,AG1874=5,$BC$1=AH1874),'Data Entry'!G1879,"")</f>
        <v/>
      </c>
      <c r="BF1874" s="24" t="str">
        <f t="shared" si="537"/>
        <v/>
      </c>
      <c r="BG1874" s="24" t="str">
        <f t="shared" si="538"/>
        <v/>
      </c>
      <c r="BH1874" s="24" t="str">
        <f>IF(AND($BB$1=5,AG1874=5,$BC$1=AH1874),'Data Entry'!E1879,"")</f>
        <v/>
      </c>
      <c r="BI1874" s="24" t="str">
        <f>IF(AND($BB$1=5,AG1874=5,$BC$1=AH1874),'Data Entry'!H1879,"")</f>
        <v/>
      </c>
      <c r="BJ1874" s="24" t="str">
        <f>IF(AND($BB$1=5,AG1874=5,$BC$1=AH1874),'Data Entry'!I1879,"")</f>
        <v/>
      </c>
      <c r="BK1874" s="24" t="str">
        <f t="shared" si="539"/>
        <v/>
      </c>
      <c r="BL1874" s="24" t="str">
        <f t="shared" si="540"/>
        <v/>
      </c>
      <c r="BM1874" s="24" t="str">
        <f t="shared" si="541"/>
        <v/>
      </c>
      <c r="BN1874" s="24" t="str">
        <f t="shared" si="542"/>
        <v/>
      </c>
    </row>
    <row r="1875" spans="1:66">
      <c r="A1875" s="20"/>
      <c r="B1875" s="20"/>
      <c r="C1875" s="20"/>
      <c r="D1875" s="20"/>
      <c r="E1875" s="20"/>
      <c r="F1875" s="20"/>
      <c r="G1875" s="20"/>
      <c r="H1875" s="20"/>
      <c r="I1875" s="20"/>
      <c r="J1875" s="20"/>
      <c r="K1875" s="20"/>
      <c r="L1875" s="20"/>
      <c r="M1875" s="20"/>
      <c r="N1875" s="20"/>
      <c r="O1875" s="20"/>
      <c r="P1875" s="20"/>
      <c r="Q1875" s="20"/>
      <c r="R1875" s="20"/>
      <c r="S1875" s="20"/>
      <c r="T1875" s="20"/>
      <c r="U1875" s="20"/>
      <c r="V1875" s="20"/>
      <c r="W1875" s="20"/>
      <c r="X1875" s="20"/>
      <c r="Y1875" s="20"/>
      <c r="Z1875" s="20"/>
      <c r="AA1875" s="20"/>
      <c r="AB1875" s="20"/>
      <c r="AC1875" s="20"/>
      <c r="AD1875" s="20"/>
      <c r="AE1875" s="27"/>
      <c r="AF1875" t="str">
        <f>IF(AK1875="","",IF(AK1875&gt;0,COUNT($AG$2:AG1875),""))</f>
        <v/>
      </c>
      <c r="AG1875" s="24">
        <f t="shared" si="525"/>
        <v>5</v>
      </c>
      <c r="AH1875" s="24">
        <f>IF(AND($AJ$1=5),'Data Entry'!C1880,"")</f>
        <v>0</v>
      </c>
      <c r="AI1875" s="24">
        <f>IF(AND($AJ$1=5),'Data Entry'!D1880,"")</f>
        <v>0</v>
      </c>
      <c r="AJ1875" s="24" t="str">
        <f t="shared" si="526"/>
        <v/>
      </c>
      <c r="AK1875" s="24">
        <f>IF(AND($AJ$1=5),'Data Entry'!F1880,"")</f>
        <v>0</v>
      </c>
      <c r="AL1875" s="24" t="str">
        <f t="shared" si="527"/>
        <v/>
      </c>
      <c r="AM1875" s="24">
        <f>IF(AND($AJ$1=5),'Data Entry'!G1880,"")</f>
        <v>0</v>
      </c>
      <c r="AN1875" s="24" t="str">
        <f t="shared" si="528"/>
        <v/>
      </c>
      <c r="AO1875" s="24" t="str">
        <f t="shared" si="529"/>
        <v/>
      </c>
      <c r="AP1875" s="24">
        <f>IF(AND($AJ$1=5),'Data Entry'!E1880,"")</f>
        <v>0</v>
      </c>
      <c r="AQ1875" s="24">
        <f>IF(AND($AJ$1=5),'Data Entry'!H1880,"")</f>
        <v>0</v>
      </c>
      <c r="AR1875" s="24">
        <f>IF(AND($AJ$1=5),'Data Entry'!I1880,"")</f>
        <v>0</v>
      </c>
      <c r="AS1875" s="24" t="str">
        <f t="shared" si="530"/>
        <v/>
      </c>
      <c r="AT1875" s="24" t="str">
        <f t="shared" si="531"/>
        <v/>
      </c>
      <c r="AU1875" s="24" t="str">
        <f t="shared" si="532"/>
        <v/>
      </c>
      <c r="AV1875" s="24" t="str">
        <f t="shared" si="533"/>
        <v/>
      </c>
      <c r="AX1875" t="str">
        <f>IF(BC1875="","",IF(BC1875&gt;0,COUNT($AY$2:AY1875),""))</f>
        <v/>
      </c>
      <c r="AY1875" s="24" t="str">
        <f t="shared" si="534"/>
        <v/>
      </c>
      <c r="AZ1875" s="24" t="str">
        <f>IF(AND($BB$1=5,$BC$1=AH1875),'Data Entry'!C1880,"")</f>
        <v/>
      </c>
      <c r="BA1875" s="24" t="str">
        <f>IF(AND($BB$1=5,AG1875=5,$BC$1=AH1875),'Data Entry'!D1880,"")</f>
        <v/>
      </c>
      <c r="BB1875" s="24" t="str">
        <f t="shared" si="535"/>
        <v/>
      </c>
      <c r="BC1875" s="24" t="str">
        <f>IF(AND($BB$1=5,AG1875=5,$BC$1=AH1875),'Data Entry'!F1880,"")</f>
        <v/>
      </c>
      <c r="BD1875" s="24" t="str">
        <f t="shared" si="536"/>
        <v/>
      </c>
      <c r="BE1875" s="24" t="str">
        <f>IF(AND($BB$1=5,AG1875=5,$BC$1=AH1875),'Data Entry'!G1880,"")</f>
        <v/>
      </c>
      <c r="BF1875" s="24" t="str">
        <f t="shared" si="537"/>
        <v/>
      </c>
      <c r="BG1875" s="24" t="str">
        <f t="shared" si="538"/>
        <v/>
      </c>
      <c r="BH1875" s="24" t="str">
        <f>IF(AND($BB$1=5,AG1875=5,$BC$1=AH1875),'Data Entry'!E1880,"")</f>
        <v/>
      </c>
      <c r="BI1875" s="24" t="str">
        <f>IF(AND($BB$1=5,AG1875=5,$BC$1=AH1875),'Data Entry'!H1880,"")</f>
        <v/>
      </c>
      <c r="BJ1875" s="24" t="str">
        <f>IF(AND($BB$1=5,AG1875=5,$BC$1=AH1875),'Data Entry'!I1880,"")</f>
        <v/>
      </c>
      <c r="BK1875" s="24" t="str">
        <f t="shared" si="539"/>
        <v/>
      </c>
      <c r="BL1875" s="24" t="str">
        <f t="shared" si="540"/>
        <v/>
      </c>
      <c r="BM1875" s="24" t="str">
        <f t="shared" si="541"/>
        <v/>
      </c>
      <c r="BN1875" s="24" t="str">
        <f t="shared" si="542"/>
        <v/>
      </c>
    </row>
    <row r="1876" spans="1:66">
      <c r="A1876" s="20"/>
      <c r="B1876" s="20"/>
      <c r="C1876" s="20"/>
      <c r="D1876" s="20"/>
      <c r="E1876" s="20"/>
      <c r="F1876" s="20"/>
      <c r="G1876" s="20"/>
      <c r="H1876" s="20"/>
      <c r="I1876" s="20"/>
      <c r="J1876" s="20"/>
      <c r="K1876" s="20"/>
      <c r="L1876" s="20"/>
      <c r="M1876" s="20"/>
      <c r="N1876" s="20"/>
      <c r="O1876" s="20"/>
      <c r="P1876" s="20"/>
      <c r="Q1876" s="20"/>
      <c r="R1876" s="20"/>
      <c r="S1876" s="20"/>
      <c r="T1876" s="20"/>
      <c r="U1876" s="20"/>
      <c r="V1876" s="20"/>
      <c r="W1876" s="20"/>
      <c r="X1876" s="20"/>
      <c r="Y1876" s="20"/>
      <c r="Z1876" s="20"/>
      <c r="AA1876" s="20"/>
      <c r="AB1876" s="20"/>
      <c r="AC1876" s="20"/>
      <c r="AD1876" s="20"/>
      <c r="AE1876" s="27"/>
      <c r="AF1876" t="str">
        <f>IF(AK1876="","",IF(AK1876&gt;0,COUNT($AG$2:AG1876),""))</f>
        <v/>
      </c>
      <c r="AG1876" s="24">
        <f t="shared" si="525"/>
        <v>5</v>
      </c>
      <c r="AH1876" s="24">
        <f>IF(AND($AJ$1=5),'Data Entry'!C1881,"")</f>
        <v>0</v>
      </c>
      <c r="AI1876" s="24">
        <f>IF(AND($AJ$1=5),'Data Entry'!D1881,"")</f>
        <v>0</v>
      </c>
      <c r="AJ1876" s="24" t="str">
        <f t="shared" si="526"/>
        <v/>
      </c>
      <c r="AK1876" s="24">
        <f>IF(AND($AJ$1=5),'Data Entry'!F1881,"")</f>
        <v>0</v>
      </c>
      <c r="AL1876" s="24" t="str">
        <f t="shared" si="527"/>
        <v/>
      </c>
      <c r="AM1876" s="24">
        <f>IF(AND($AJ$1=5),'Data Entry'!G1881,"")</f>
        <v>0</v>
      </c>
      <c r="AN1876" s="24" t="str">
        <f t="shared" si="528"/>
        <v/>
      </c>
      <c r="AO1876" s="24" t="str">
        <f t="shared" si="529"/>
        <v/>
      </c>
      <c r="AP1876" s="24">
        <f>IF(AND($AJ$1=5),'Data Entry'!E1881,"")</f>
        <v>0</v>
      </c>
      <c r="AQ1876" s="24">
        <f>IF(AND($AJ$1=5),'Data Entry'!H1881,"")</f>
        <v>0</v>
      </c>
      <c r="AR1876" s="24">
        <f>IF(AND($AJ$1=5),'Data Entry'!I1881,"")</f>
        <v>0</v>
      </c>
      <c r="AS1876" s="24" t="str">
        <f t="shared" si="530"/>
        <v/>
      </c>
      <c r="AT1876" s="24" t="str">
        <f t="shared" si="531"/>
        <v/>
      </c>
      <c r="AU1876" s="24" t="str">
        <f t="shared" si="532"/>
        <v/>
      </c>
      <c r="AV1876" s="24" t="str">
        <f t="shared" si="533"/>
        <v/>
      </c>
      <c r="AX1876" t="str">
        <f>IF(BC1876="","",IF(BC1876&gt;0,COUNT($AY$2:AY1876),""))</f>
        <v/>
      </c>
      <c r="AY1876" s="24" t="str">
        <f t="shared" si="534"/>
        <v/>
      </c>
      <c r="AZ1876" s="24" t="str">
        <f>IF(AND($BB$1=5,$BC$1=AH1876),'Data Entry'!C1881,"")</f>
        <v/>
      </c>
      <c r="BA1876" s="24" t="str">
        <f>IF(AND($BB$1=5,AG1876=5,$BC$1=AH1876),'Data Entry'!D1881,"")</f>
        <v/>
      </c>
      <c r="BB1876" s="24" t="str">
        <f t="shared" si="535"/>
        <v/>
      </c>
      <c r="BC1876" s="24" t="str">
        <f>IF(AND($BB$1=5,AG1876=5,$BC$1=AH1876),'Data Entry'!F1881,"")</f>
        <v/>
      </c>
      <c r="BD1876" s="24" t="str">
        <f t="shared" si="536"/>
        <v/>
      </c>
      <c r="BE1876" s="24" t="str">
        <f>IF(AND($BB$1=5,AG1876=5,$BC$1=AH1876),'Data Entry'!G1881,"")</f>
        <v/>
      </c>
      <c r="BF1876" s="24" t="str">
        <f t="shared" si="537"/>
        <v/>
      </c>
      <c r="BG1876" s="24" t="str">
        <f t="shared" si="538"/>
        <v/>
      </c>
      <c r="BH1876" s="24" t="str">
        <f>IF(AND($BB$1=5,AG1876=5,$BC$1=AH1876),'Data Entry'!E1881,"")</f>
        <v/>
      </c>
      <c r="BI1876" s="24" t="str">
        <f>IF(AND($BB$1=5,AG1876=5,$BC$1=AH1876),'Data Entry'!H1881,"")</f>
        <v/>
      </c>
      <c r="BJ1876" s="24" t="str">
        <f>IF(AND($BB$1=5,AG1876=5,$BC$1=AH1876),'Data Entry'!I1881,"")</f>
        <v/>
      </c>
      <c r="BK1876" s="24" t="str">
        <f t="shared" si="539"/>
        <v/>
      </c>
      <c r="BL1876" s="24" t="str">
        <f t="shared" si="540"/>
        <v/>
      </c>
      <c r="BM1876" s="24" t="str">
        <f t="shared" si="541"/>
        <v/>
      </c>
      <c r="BN1876" s="24" t="str">
        <f t="shared" si="542"/>
        <v/>
      </c>
    </row>
    <row r="1877" spans="1:66">
      <c r="A1877" s="20"/>
      <c r="B1877" s="20"/>
      <c r="C1877" s="20"/>
      <c r="D1877" s="20"/>
      <c r="E1877" s="20"/>
      <c r="F1877" s="20"/>
      <c r="G1877" s="20"/>
      <c r="H1877" s="20"/>
      <c r="I1877" s="20"/>
      <c r="J1877" s="20"/>
      <c r="K1877" s="20"/>
      <c r="L1877" s="20"/>
      <c r="M1877" s="20"/>
      <c r="N1877" s="20"/>
      <c r="O1877" s="20"/>
      <c r="P1877" s="20"/>
      <c r="Q1877" s="20"/>
      <c r="R1877" s="20"/>
      <c r="S1877" s="20"/>
      <c r="T1877" s="20"/>
      <c r="U1877" s="20"/>
      <c r="V1877" s="20"/>
      <c r="W1877" s="20"/>
      <c r="X1877" s="20"/>
      <c r="Y1877" s="20"/>
      <c r="Z1877" s="20"/>
      <c r="AA1877" s="20"/>
      <c r="AB1877" s="20"/>
      <c r="AC1877" s="20"/>
      <c r="AD1877" s="20"/>
      <c r="AE1877" s="27"/>
      <c r="AF1877" t="str">
        <f>IF(AK1877="","",IF(AK1877&gt;0,COUNT($AG$2:AG1877),""))</f>
        <v/>
      </c>
      <c r="AG1877" s="24">
        <f t="shared" si="525"/>
        <v>5</v>
      </c>
      <c r="AH1877" s="24">
        <f>IF(AND($AJ$1=5),'Data Entry'!C1882,"")</f>
        <v>0</v>
      </c>
      <c r="AI1877" s="24">
        <f>IF(AND($AJ$1=5),'Data Entry'!D1882,"")</f>
        <v>0</v>
      </c>
      <c r="AJ1877" s="24" t="str">
        <f t="shared" si="526"/>
        <v/>
      </c>
      <c r="AK1877" s="24">
        <f>IF(AND($AJ$1=5),'Data Entry'!F1882,"")</f>
        <v>0</v>
      </c>
      <c r="AL1877" s="24" t="str">
        <f t="shared" si="527"/>
        <v/>
      </c>
      <c r="AM1877" s="24">
        <f>IF(AND($AJ$1=5),'Data Entry'!G1882,"")</f>
        <v>0</v>
      </c>
      <c r="AN1877" s="24" t="str">
        <f t="shared" si="528"/>
        <v/>
      </c>
      <c r="AO1877" s="24" t="str">
        <f t="shared" si="529"/>
        <v/>
      </c>
      <c r="AP1877" s="24">
        <f>IF(AND($AJ$1=5),'Data Entry'!E1882,"")</f>
        <v>0</v>
      </c>
      <c r="AQ1877" s="24">
        <f>IF(AND($AJ$1=5),'Data Entry'!H1882,"")</f>
        <v>0</v>
      </c>
      <c r="AR1877" s="24">
        <f>IF(AND($AJ$1=5),'Data Entry'!I1882,"")</f>
        <v>0</v>
      </c>
      <c r="AS1877" s="24" t="str">
        <f t="shared" si="530"/>
        <v/>
      </c>
      <c r="AT1877" s="24" t="str">
        <f t="shared" si="531"/>
        <v/>
      </c>
      <c r="AU1877" s="24" t="str">
        <f t="shared" si="532"/>
        <v/>
      </c>
      <c r="AV1877" s="24" t="str">
        <f t="shared" si="533"/>
        <v/>
      </c>
      <c r="AX1877" t="str">
        <f>IF(BC1877="","",IF(BC1877&gt;0,COUNT($AY$2:AY1877),""))</f>
        <v/>
      </c>
      <c r="AY1877" s="24" t="str">
        <f t="shared" si="534"/>
        <v/>
      </c>
      <c r="AZ1877" s="24" t="str">
        <f>IF(AND($BB$1=5,$BC$1=AH1877),'Data Entry'!C1882,"")</f>
        <v/>
      </c>
      <c r="BA1877" s="24" t="str">
        <f>IF(AND($BB$1=5,AG1877=5,$BC$1=AH1877),'Data Entry'!D1882,"")</f>
        <v/>
      </c>
      <c r="BB1877" s="24" t="str">
        <f t="shared" si="535"/>
        <v/>
      </c>
      <c r="BC1877" s="24" t="str">
        <f>IF(AND($BB$1=5,AG1877=5,$BC$1=AH1877),'Data Entry'!F1882,"")</f>
        <v/>
      </c>
      <c r="BD1877" s="24" t="str">
        <f t="shared" si="536"/>
        <v/>
      </c>
      <c r="BE1877" s="24" t="str">
        <f>IF(AND($BB$1=5,AG1877=5,$BC$1=AH1877),'Data Entry'!G1882,"")</f>
        <v/>
      </c>
      <c r="BF1877" s="24" t="str">
        <f t="shared" si="537"/>
        <v/>
      </c>
      <c r="BG1877" s="24" t="str">
        <f t="shared" si="538"/>
        <v/>
      </c>
      <c r="BH1877" s="24" t="str">
        <f>IF(AND($BB$1=5,AG1877=5,$BC$1=AH1877),'Data Entry'!E1882,"")</f>
        <v/>
      </c>
      <c r="BI1877" s="24" t="str">
        <f>IF(AND($BB$1=5,AG1877=5,$BC$1=AH1877),'Data Entry'!H1882,"")</f>
        <v/>
      </c>
      <c r="BJ1877" s="24" t="str">
        <f>IF(AND($BB$1=5,AG1877=5,$BC$1=AH1877),'Data Entry'!I1882,"")</f>
        <v/>
      </c>
      <c r="BK1877" s="24" t="str">
        <f t="shared" si="539"/>
        <v/>
      </c>
      <c r="BL1877" s="24" t="str">
        <f t="shared" si="540"/>
        <v/>
      </c>
      <c r="BM1877" s="24" t="str">
        <f t="shared" si="541"/>
        <v/>
      </c>
      <c r="BN1877" s="24" t="str">
        <f t="shared" si="542"/>
        <v/>
      </c>
    </row>
    <row r="1878" spans="1:66">
      <c r="A1878" s="20"/>
      <c r="B1878" s="20"/>
      <c r="C1878" s="20"/>
      <c r="D1878" s="20"/>
      <c r="E1878" s="20"/>
      <c r="F1878" s="20"/>
      <c r="G1878" s="20"/>
      <c r="H1878" s="20"/>
      <c r="I1878" s="20"/>
      <c r="J1878" s="20"/>
      <c r="K1878" s="20"/>
      <c r="L1878" s="20"/>
      <c r="M1878" s="20"/>
      <c r="N1878" s="20"/>
      <c r="O1878" s="20"/>
      <c r="P1878" s="20"/>
      <c r="Q1878" s="20"/>
      <c r="R1878" s="20"/>
      <c r="S1878" s="20"/>
      <c r="T1878" s="20"/>
      <c r="U1878" s="20"/>
      <c r="V1878" s="20"/>
      <c r="W1878" s="20"/>
      <c r="X1878" s="20"/>
      <c r="Y1878" s="20"/>
      <c r="Z1878" s="20"/>
      <c r="AA1878" s="20"/>
      <c r="AB1878" s="20"/>
      <c r="AC1878" s="20"/>
      <c r="AD1878" s="20"/>
      <c r="AE1878" s="27"/>
      <c r="AF1878" t="str">
        <f>IF(AK1878="","",IF(AK1878&gt;0,COUNT($AG$2:AG1878),""))</f>
        <v/>
      </c>
      <c r="AG1878" s="24">
        <f t="shared" si="525"/>
        <v>5</v>
      </c>
      <c r="AH1878" s="24">
        <f>IF(AND($AJ$1=5),'Data Entry'!C1883,"")</f>
        <v>0</v>
      </c>
      <c r="AI1878" s="24">
        <f>IF(AND($AJ$1=5),'Data Entry'!D1883,"")</f>
        <v>0</v>
      </c>
      <c r="AJ1878" s="24" t="str">
        <f t="shared" si="526"/>
        <v/>
      </c>
      <c r="AK1878" s="24">
        <f>IF(AND($AJ$1=5),'Data Entry'!F1883,"")</f>
        <v>0</v>
      </c>
      <c r="AL1878" s="24" t="str">
        <f t="shared" si="527"/>
        <v/>
      </c>
      <c r="AM1878" s="24">
        <f>IF(AND($AJ$1=5),'Data Entry'!G1883,"")</f>
        <v>0</v>
      </c>
      <c r="AN1878" s="24" t="str">
        <f t="shared" si="528"/>
        <v/>
      </c>
      <c r="AO1878" s="24" t="str">
        <f t="shared" si="529"/>
        <v/>
      </c>
      <c r="AP1878" s="24">
        <f>IF(AND($AJ$1=5),'Data Entry'!E1883,"")</f>
        <v>0</v>
      </c>
      <c r="AQ1878" s="24">
        <f>IF(AND($AJ$1=5),'Data Entry'!H1883,"")</f>
        <v>0</v>
      </c>
      <c r="AR1878" s="24">
        <f>IF(AND($AJ$1=5),'Data Entry'!I1883,"")</f>
        <v>0</v>
      </c>
      <c r="AS1878" s="24" t="str">
        <f t="shared" si="530"/>
        <v/>
      </c>
      <c r="AT1878" s="24" t="str">
        <f t="shared" si="531"/>
        <v/>
      </c>
      <c r="AU1878" s="24" t="str">
        <f t="shared" si="532"/>
        <v/>
      </c>
      <c r="AV1878" s="24" t="str">
        <f t="shared" si="533"/>
        <v/>
      </c>
      <c r="AX1878" t="str">
        <f>IF(BC1878="","",IF(BC1878&gt;0,COUNT($AY$2:AY1878),""))</f>
        <v/>
      </c>
      <c r="AY1878" s="24" t="str">
        <f t="shared" si="534"/>
        <v/>
      </c>
      <c r="AZ1878" s="24" t="str">
        <f>IF(AND($BB$1=5,$BC$1=AH1878),'Data Entry'!C1883,"")</f>
        <v/>
      </c>
      <c r="BA1878" s="24" t="str">
        <f>IF(AND($BB$1=5,AG1878=5,$BC$1=AH1878),'Data Entry'!D1883,"")</f>
        <v/>
      </c>
      <c r="BB1878" s="24" t="str">
        <f t="shared" si="535"/>
        <v/>
      </c>
      <c r="BC1878" s="24" t="str">
        <f>IF(AND($BB$1=5,AG1878=5,$BC$1=AH1878),'Data Entry'!F1883,"")</f>
        <v/>
      </c>
      <c r="BD1878" s="24" t="str">
        <f t="shared" si="536"/>
        <v/>
      </c>
      <c r="BE1878" s="24" t="str">
        <f>IF(AND($BB$1=5,AG1878=5,$BC$1=AH1878),'Data Entry'!G1883,"")</f>
        <v/>
      </c>
      <c r="BF1878" s="24" t="str">
        <f t="shared" si="537"/>
        <v/>
      </c>
      <c r="BG1878" s="24" t="str">
        <f t="shared" si="538"/>
        <v/>
      </c>
      <c r="BH1878" s="24" t="str">
        <f>IF(AND($BB$1=5,AG1878=5,$BC$1=AH1878),'Data Entry'!E1883,"")</f>
        <v/>
      </c>
      <c r="BI1878" s="24" t="str">
        <f>IF(AND($BB$1=5,AG1878=5,$BC$1=AH1878),'Data Entry'!H1883,"")</f>
        <v/>
      </c>
      <c r="BJ1878" s="24" t="str">
        <f>IF(AND($BB$1=5,AG1878=5,$BC$1=AH1878),'Data Entry'!I1883,"")</f>
        <v/>
      </c>
      <c r="BK1878" s="24" t="str">
        <f t="shared" si="539"/>
        <v/>
      </c>
      <c r="BL1878" s="24" t="str">
        <f t="shared" si="540"/>
        <v/>
      </c>
      <c r="BM1878" s="24" t="str">
        <f t="shared" si="541"/>
        <v/>
      </c>
      <c r="BN1878" s="24" t="str">
        <f t="shared" si="542"/>
        <v/>
      </c>
    </row>
    <row r="1879" spans="1:66">
      <c r="A1879" s="20"/>
      <c r="B1879" s="20"/>
      <c r="C1879" s="20"/>
      <c r="D1879" s="20"/>
      <c r="E1879" s="20"/>
      <c r="F1879" s="20"/>
      <c r="G1879" s="20"/>
      <c r="H1879" s="20"/>
      <c r="I1879" s="20"/>
      <c r="J1879" s="20"/>
      <c r="K1879" s="20"/>
      <c r="L1879" s="20"/>
      <c r="M1879" s="20"/>
      <c r="N1879" s="20"/>
      <c r="O1879" s="20"/>
      <c r="P1879" s="20"/>
      <c r="Q1879" s="20"/>
      <c r="R1879" s="20"/>
      <c r="S1879" s="20"/>
      <c r="T1879" s="20"/>
      <c r="U1879" s="20"/>
      <c r="V1879" s="20"/>
      <c r="W1879" s="20"/>
      <c r="X1879" s="20"/>
      <c r="Y1879" s="20"/>
      <c r="Z1879" s="20"/>
      <c r="AA1879" s="20"/>
      <c r="AB1879" s="20"/>
      <c r="AC1879" s="20"/>
      <c r="AD1879" s="20"/>
      <c r="AE1879" s="27"/>
      <c r="AF1879" t="str">
        <f>IF(AK1879="","",IF(AK1879&gt;0,COUNT($AG$2:AG1879),""))</f>
        <v/>
      </c>
      <c r="AG1879" s="24">
        <f t="shared" si="525"/>
        <v>5</v>
      </c>
      <c r="AH1879" s="24">
        <f>IF(AND($AJ$1=5),'Data Entry'!C1884,"")</f>
        <v>0</v>
      </c>
      <c r="AI1879" s="24">
        <f>IF(AND($AJ$1=5),'Data Entry'!D1884,"")</f>
        <v>0</v>
      </c>
      <c r="AJ1879" s="24" t="str">
        <f t="shared" si="526"/>
        <v/>
      </c>
      <c r="AK1879" s="24">
        <f>IF(AND($AJ$1=5),'Data Entry'!F1884,"")</f>
        <v>0</v>
      </c>
      <c r="AL1879" s="24" t="str">
        <f t="shared" si="527"/>
        <v/>
      </c>
      <c r="AM1879" s="24">
        <f>IF(AND($AJ$1=5),'Data Entry'!G1884,"")</f>
        <v>0</v>
      </c>
      <c r="AN1879" s="24" t="str">
        <f t="shared" si="528"/>
        <v/>
      </c>
      <c r="AO1879" s="24" t="str">
        <f t="shared" si="529"/>
        <v/>
      </c>
      <c r="AP1879" s="24">
        <f>IF(AND($AJ$1=5),'Data Entry'!E1884,"")</f>
        <v>0</v>
      </c>
      <c r="AQ1879" s="24">
        <f>IF(AND($AJ$1=5),'Data Entry'!H1884,"")</f>
        <v>0</v>
      </c>
      <c r="AR1879" s="24">
        <f>IF(AND($AJ$1=5),'Data Entry'!I1884,"")</f>
        <v>0</v>
      </c>
      <c r="AS1879" s="24" t="str">
        <f t="shared" si="530"/>
        <v/>
      </c>
      <c r="AT1879" s="24" t="str">
        <f t="shared" si="531"/>
        <v/>
      </c>
      <c r="AU1879" s="24" t="str">
        <f t="shared" si="532"/>
        <v/>
      </c>
      <c r="AV1879" s="24" t="str">
        <f t="shared" si="533"/>
        <v/>
      </c>
      <c r="AX1879" t="str">
        <f>IF(BC1879="","",IF(BC1879&gt;0,COUNT($AY$2:AY1879),""))</f>
        <v/>
      </c>
      <c r="AY1879" s="24" t="str">
        <f t="shared" si="534"/>
        <v/>
      </c>
      <c r="AZ1879" s="24" t="str">
        <f>IF(AND($BB$1=5,$BC$1=AH1879),'Data Entry'!C1884,"")</f>
        <v/>
      </c>
      <c r="BA1879" s="24" t="str">
        <f>IF(AND($BB$1=5,AG1879=5,$BC$1=AH1879),'Data Entry'!D1884,"")</f>
        <v/>
      </c>
      <c r="BB1879" s="24" t="str">
        <f t="shared" si="535"/>
        <v/>
      </c>
      <c r="BC1879" s="24" t="str">
        <f>IF(AND($BB$1=5,AG1879=5,$BC$1=AH1879),'Data Entry'!F1884,"")</f>
        <v/>
      </c>
      <c r="BD1879" s="24" t="str">
        <f t="shared" si="536"/>
        <v/>
      </c>
      <c r="BE1879" s="24" t="str">
        <f>IF(AND($BB$1=5,AG1879=5,$BC$1=AH1879),'Data Entry'!G1884,"")</f>
        <v/>
      </c>
      <c r="BF1879" s="24" t="str">
        <f t="shared" si="537"/>
        <v/>
      </c>
      <c r="BG1879" s="24" t="str">
        <f t="shared" si="538"/>
        <v/>
      </c>
      <c r="BH1879" s="24" t="str">
        <f>IF(AND($BB$1=5,AG1879=5,$BC$1=AH1879),'Data Entry'!E1884,"")</f>
        <v/>
      </c>
      <c r="BI1879" s="24" t="str">
        <f>IF(AND($BB$1=5,AG1879=5,$BC$1=AH1879),'Data Entry'!H1884,"")</f>
        <v/>
      </c>
      <c r="BJ1879" s="24" t="str">
        <f>IF(AND($BB$1=5,AG1879=5,$BC$1=AH1879),'Data Entry'!I1884,"")</f>
        <v/>
      </c>
      <c r="BK1879" s="24" t="str">
        <f t="shared" si="539"/>
        <v/>
      </c>
      <c r="BL1879" s="24" t="str">
        <f t="shared" si="540"/>
        <v/>
      </c>
      <c r="BM1879" s="24" t="str">
        <f t="shared" si="541"/>
        <v/>
      </c>
      <c r="BN1879" s="24" t="str">
        <f t="shared" si="542"/>
        <v/>
      </c>
    </row>
    <row r="1880" spans="1:66">
      <c r="A1880" s="20"/>
      <c r="B1880" s="20"/>
      <c r="C1880" s="20"/>
      <c r="D1880" s="20"/>
      <c r="E1880" s="20"/>
      <c r="F1880" s="20"/>
      <c r="G1880" s="20"/>
      <c r="H1880" s="20"/>
      <c r="I1880" s="20"/>
      <c r="J1880" s="20"/>
      <c r="K1880" s="20"/>
      <c r="L1880" s="20"/>
      <c r="M1880" s="20"/>
      <c r="N1880" s="20"/>
      <c r="O1880" s="20"/>
      <c r="P1880" s="20"/>
      <c r="Q1880" s="20"/>
      <c r="R1880" s="20"/>
      <c r="S1880" s="20"/>
      <c r="T1880" s="20"/>
      <c r="U1880" s="20"/>
      <c r="V1880" s="20"/>
      <c r="W1880" s="20"/>
      <c r="X1880" s="20"/>
      <c r="Y1880" s="20"/>
      <c r="Z1880" s="20"/>
      <c r="AA1880" s="20"/>
      <c r="AB1880" s="20"/>
      <c r="AC1880" s="20"/>
      <c r="AD1880" s="20"/>
      <c r="AE1880" s="27"/>
      <c r="AF1880" t="str">
        <f>IF(AK1880="","",IF(AK1880&gt;0,COUNT($AG$2:AG1880),""))</f>
        <v/>
      </c>
      <c r="AG1880" s="24">
        <f t="shared" si="525"/>
        <v>5</v>
      </c>
      <c r="AH1880" s="24">
        <f>IF(AND($AJ$1=5),'Data Entry'!C1885,"")</f>
        <v>0</v>
      </c>
      <c r="AI1880" s="24">
        <f>IF(AND($AJ$1=5),'Data Entry'!D1885,"")</f>
        <v>0</v>
      </c>
      <c r="AJ1880" s="24" t="str">
        <f t="shared" si="526"/>
        <v/>
      </c>
      <c r="AK1880" s="24">
        <f>IF(AND($AJ$1=5),'Data Entry'!F1885,"")</f>
        <v>0</v>
      </c>
      <c r="AL1880" s="24" t="str">
        <f t="shared" si="527"/>
        <v/>
      </c>
      <c r="AM1880" s="24">
        <f>IF(AND($AJ$1=5),'Data Entry'!G1885,"")</f>
        <v>0</v>
      </c>
      <c r="AN1880" s="24" t="str">
        <f t="shared" si="528"/>
        <v/>
      </c>
      <c r="AO1880" s="24" t="str">
        <f t="shared" si="529"/>
        <v/>
      </c>
      <c r="AP1880" s="24">
        <f>IF(AND($AJ$1=5),'Data Entry'!E1885,"")</f>
        <v>0</v>
      </c>
      <c r="AQ1880" s="24">
        <f>IF(AND($AJ$1=5),'Data Entry'!H1885,"")</f>
        <v>0</v>
      </c>
      <c r="AR1880" s="24">
        <f>IF(AND($AJ$1=5),'Data Entry'!I1885,"")</f>
        <v>0</v>
      </c>
      <c r="AS1880" s="24" t="str">
        <f t="shared" si="530"/>
        <v/>
      </c>
      <c r="AT1880" s="24" t="str">
        <f t="shared" si="531"/>
        <v/>
      </c>
      <c r="AU1880" s="24" t="str">
        <f t="shared" si="532"/>
        <v/>
      </c>
      <c r="AV1880" s="24" t="str">
        <f t="shared" si="533"/>
        <v/>
      </c>
      <c r="AX1880" t="str">
        <f>IF(BC1880="","",IF(BC1880&gt;0,COUNT($AY$2:AY1880),""))</f>
        <v/>
      </c>
      <c r="AY1880" s="24" t="str">
        <f t="shared" si="534"/>
        <v/>
      </c>
      <c r="AZ1880" s="24" t="str">
        <f>IF(AND($BB$1=5,$BC$1=AH1880),'Data Entry'!C1885,"")</f>
        <v/>
      </c>
      <c r="BA1880" s="24" t="str">
        <f>IF(AND($BB$1=5,AG1880=5,$BC$1=AH1880),'Data Entry'!D1885,"")</f>
        <v/>
      </c>
      <c r="BB1880" s="24" t="str">
        <f t="shared" si="535"/>
        <v/>
      </c>
      <c r="BC1880" s="24" t="str">
        <f>IF(AND($BB$1=5,AG1880=5,$BC$1=AH1880),'Data Entry'!F1885,"")</f>
        <v/>
      </c>
      <c r="BD1880" s="24" t="str">
        <f t="shared" si="536"/>
        <v/>
      </c>
      <c r="BE1880" s="24" t="str">
        <f>IF(AND($BB$1=5,AG1880=5,$BC$1=AH1880),'Data Entry'!G1885,"")</f>
        <v/>
      </c>
      <c r="BF1880" s="24" t="str">
        <f t="shared" si="537"/>
        <v/>
      </c>
      <c r="BG1880" s="24" t="str">
        <f t="shared" si="538"/>
        <v/>
      </c>
      <c r="BH1880" s="24" t="str">
        <f>IF(AND($BB$1=5,AG1880=5,$BC$1=AH1880),'Data Entry'!E1885,"")</f>
        <v/>
      </c>
      <c r="BI1880" s="24" t="str">
        <f>IF(AND($BB$1=5,AG1880=5,$BC$1=AH1880),'Data Entry'!H1885,"")</f>
        <v/>
      </c>
      <c r="BJ1880" s="24" t="str">
        <f>IF(AND($BB$1=5,AG1880=5,$BC$1=AH1880),'Data Entry'!I1885,"")</f>
        <v/>
      </c>
      <c r="BK1880" s="24" t="str">
        <f t="shared" si="539"/>
        <v/>
      </c>
      <c r="BL1880" s="24" t="str">
        <f t="shared" si="540"/>
        <v/>
      </c>
      <c r="BM1880" s="24" t="str">
        <f t="shared" si="541"/>
        <v/>
      </c>
      <c r="BN1880" s="24" t="str">
        <f t="shared" si="542"/>
        <v/>
      </c>
    </row>
    <row r="1881" spans="1:66">
      <c r="A1881" s="20"/>
      <c r="B1881" s="20"/>
      <c r="C1881" s="20"/>
      <c r="D1881" s="20"/>
      <c r="E1881" s="20"/>
      <c r="F1881" s="20"/>
      <c r="G1881" s="20"/>
      <c r="H1881" s="20"/>
      <c r="I1881" s="20"/>
      <c r="J1881" s="20"/>
      <c r="K1881" s="20"/>
      <c r="L1881" s="20"/>
      <c r="M1881" s="20"/>
      <c r="N1881" s="20"/>
      <c r="O1881" s="20"/>
      <c r="P1881" s="20"/>
      <c r="Q1881" s="20"/>
      <c r="R1881" s="20"/>
      <c r="S1881" s="20"/>
      <c r="T1881" s="20"/>
      <c r="U1881" s="20"/>
      <c r="V1881" s="20"/>
      <c r="W1881" s="20"/>
      <c r="X1881" s="20"/>
      <c r="Y1881" s="20"/>
      <c r="Z1881" s="20"/>
      <c r="AA1881" s="20"/>
      <c r="AB1881" s="20"/>
      <c r="AC1881" s="20"/>
      <c r="AD1881" s="20"/>
      <c r="AE1881" s="27"/>
      <c r="AF1881" t="str">
        <f>IF(AK1881="","",IF(AK1881&gt;0,COUNT($AG$2:AG1881),""))</f>
        <v/>
      </c>
      <c r="AG1881" s="24">
        <f t="shared" si="525"/>
        <v>5</v>
      </c>
      <c r="AH1881" s="24">
        <f>IF(AND($AJ$1=5),'Data Entry'!C1886,"")</f>
        <v>0</v>
      </c>
      <c r="AI1881" s="24">
        <f>IF(AND($AJ$1=5),'Data Entry'!D1886,"")</f>
        <v>0</v>
      </c>
      <c r="AJ1881" s="24" t="str">
        <f t="shared" si="526"/>
        <v/>
      </c>
      <c r="AK1881" s="24">
        <f>IF(AND($AJ$1=5),'Data Entry'!F1886,"")</f>
        <v>0</v>
      </c>
      <c r="AL1881" s="24" t="str">
        <f t="shared" si="527"/>
        <v/>
      </c>
      <c r="AM1881" s="24">
        <f>IF(AND($AJ$1=5),'Data Entry'!G1886,"")</f>
        <v>0</v>
      </c>
      <c r="AN1881" s="24" t="str">
        <f t="shared" si="528"/>
        <v/>
      </c>
      <c r="AO1881" s="24" t="str">
        <f t="shared" si="529"/>
        <v/>
      </c>
      <c r="AP1881" s="24">
        <f>IF(AND($AJ$1=5),'Data Entry'!E1886,"")</f>
        <v>0</v>
      </c>
      <c r="AQ1881" s="24">
        <f>IF(AND($AJ$1=5),'Data Entry'!H1886,"")</f>
        <v>0</v>
      </c>
      <c r="AR1881" s="24">
        <f>IF(AND($AJ$1=5),'Data Entry'!I1886,"")</f>
        <v>0</v>
      </c>
      <c r="AS1881" s="24" t="str">
        <f t="shared" si="530"/>
        <v/>
      </c>
      <c r="AT1881" s="24" t="str">
        <f t="shared" si="531"/>
        <v/>
      </c>
      <c r="AU1881" s="24" t="str">
        <f t="shared" si="532"/>
        <v/>
      </c>
      <c r="AV1881" s="24" t="str">
        <f t="shared" si="533"/>
        <v/>
      </c>
      <c r="AX1881" t="str">
        <f>IF(BC1881="","",IF(BC1881&gt;0,COUNT($AY$2:AY1881),""))</f>
        <v/>
      </c>
      <c r="AY1881" s="24" t="str">
        <f t="shared" si="534"/>
        <v/>
      </c>
      <c r="AZ1881" s="24" t="str">
        <f>IF(AND($BB$1=5,$BC$1=AH1881),'Data Entry'!C1886,"")</f>
        <v/>
      </c>
      <c r="BA1881" s="24" t="str">
        <f>IF(AND($BB$1=5,AG1881=5,$BC$1=AH1881),'Data Entry'!D1886,"")</f>
        <v/>
      </c>
      <c r="BB1881" s="24" t="str">
        <f t="shared" si="535"/>
        <v/>
      </c>
      <c r="BC1881" s="24" t="str">
        <f>IF(AND($BB$1=5,AG1881=5,$BC$1=AH1881),'Data Entry'!F1886,"")</f>
        <v/>
      </c>
      <c r="BD1881" s="24" t="str">
        <f t="shared" si="536"/>
        <v/>
      </c>
      <c r="BE1881" s="24" t="str">
        <f>IF(AND($BB$1=5,AG1881=5,$BC$1=AH1881),'Data Entry'!G1886,"")</f>
        <v/>
      </c>
      <c r="BF1881" s="24" t="str">
        <f t="shared" si="537"/>
        <v/>
      </c>
      <c r="BG1881" s="24" t="str">
        <f t="shared" si="538"/>
        <v/>
      </c>
      <c r="BH1881" s="24" t="str">
        <f>IF(AND($BB$1=5,AG1881=5,$BC$1=AH1881),'Data Entry'!E1886,"")</f>
        <v/>
      </c>
      <c r="BI1881" s="24" t="str">
        <f>IF(AND($BB$1=5,AG1881=5,$BC$1=AH1881),'Data Entry'!H1886,"")</f>
        <v/>
      </c>
      <c r="BJ1881" s="24" t="str">
        <f>IF(AND($BB$1=5,AG1881=5,$BC$1=AH1881),'Data Entry'!I1886,"")</f>
        <v/>
      </c>
      <c r="BK1881" s="24" t="str">
        <f t="shared" si="539"/>
        <v/>
      </c>
      <c r="BL1881" s="24" t="str">
        <f t="shared" si="540"/>
        <v/>
      </c>
      <c r="BM1881" s="24" t="str">
        <f t="shared" si="541"/>
        <v/>
      </c>
      <c r="BN1881" s="24" t="str">
        <f t="shared" si="542"/>
        <v/>
      </c>
    </row>
    <row r="1882" spans="1:66">
      <c r="A1882" s="20"/>
      <c r="B1882" s="20"/>
      <c r="C1882" s="20"/>
      <c r="D1882" s="20"/>
      <c r="E1882" s="20"/>
      <c r="F1882" s="20"/>
      <c r="G1882" s="20"/>
      <c r="H1882" s="20"/>
      <c r="I1882" s="20"/>
      <c r="J1882" s="20"/>
      <c r="K1882" s="20"/>
      <c r="L1882" s="20"/>
      <c r="M1882" s="20"/>
      <c r="N1882" s="20"/>
      <c r="O1882" s="20"/>
      <c r="P1882" s="20"/>
      <c r="Q1882" s="20"/>
      <c r="R1882" s="20"/>
      <c r="S1882" s="20"/>
      <c r="T1882" s="20"/>
      <c r="U1882" s="20"/>
      <c r="V1882" s="20"/>
      <c r="W1882" s="20"/>
      <c r="X1882" s="20"/>
      <c r="Y1882" s="20"/>
      <c r="Z1882" s="20"/>
      <c r="AA1882" s="20"/>
      <c r="AB1882" s="20"/>
      <c r="AC1882" s="20"/>
      <c r="AD1882" s="20"/>
      <c r="AE1882" s="27"/>
      <c r="AF1882" t="str">
        <f>IF(AK1882="","",IF(AK1882&gt;0,COUNT($AG$2:AG1882),""))</f>
        <v/>
      </c>
      <c r="AG1882" s="24">
        <f t="shared" si="525"/>
        <v>5</v>
      </c>
      <c r="AH1882" s="24">
        <f>IF(AND($AJ$1=5),'Data Entry'!C1887,"")</f>
        <v>0</v>
      </c>
      <c r="AI1882" s="24">
        <f>IF(AND($AJ$1=5),'Data Entry'!D1887,"")</f>
        <v>0</v>
      </c>
      <c r="AJ1882" s="24" t="str">
        <f t="shared" si="526"/>
        <v/>
      </c>
      <c r="AK1882" s="24">
        <f>IF(AND($AJ$1=5),'Data Entry'!F1887,"")</f>
        <v>0</v>
      </c>
      <c r="AL1882" s="24" t="str">
        <f t="shared" si="527"/>
        <v/>
      </c>
      <c r="AM1882" s="24">
        <f>IF(AND($AJ$1=5),'Data Entry'!G1887,"")</f>
        <v>0</v>
      </c>
      <c r="AN1882" s="24" t="str">
        <f t="shared" si="528"/>
        <v/>
      </c>
      <c r="AO1882" s="24" t="str">
        <f t="shared" si="529"/>
        <v/>
      </c>
      <c r="AP1882" s="24">
        <f>IF(AND($AJ$1=5),'Data Entry'!E1887,"")</f>
        <v>0</v>
      </c>
      <c r="AQ1882" s="24">
        <f>IF(AND($AJ$1=5),'Data Entry'!H1887,"")</f>
        <v>0</v>
      </c>
      <c r="AR1882" s="24">
        <f>IF(AND($AJ$1=5),'Data Entry'!I1887,"")</f>
        <v>0</v>
      </c>
      <c r="AS1882" s="24" t="str">
        <f t="shared" si="530"/>
        <v/>
      </c>
      <c r="AT1882" s="24" t="str">
        <f t="shared" si="531"/>
        <v/>
      </c>
      <c r="AU1882" s="24" t="str">
        <f t="shared" si="532"/>
        <v/>
      </c>
      <c r="AV1882" s="24" t="str">
        <f t="shared" si="533"/>
        <v/>
      </c>
      <c r="AX1882" t="str">
        <f>IF(BC1882="","",IF(BC1882&gt;0,COUNT($AY$2:AY1882),""))</f>
        <v/>
      </c>
      <c r="AY1882" s="24" t="str">
        <f t="shared" si="534"/>
        <v/>
      </c>
      <c r="AZ1882" s="24" t="str">
        <f>IF(AND($BB$1=5,$BC$1=AH1882),'Data Entry'!C1887,"")</f>
        <v/>
      </c>
      <c r="BA1882" s="24" t="str">
        <f>IF(AND($BB$1=5,AG1882=5,$BC$1=AH1882),'Data Entry'!D1887,"")</f>
        <v/>
      </c>
      <c r="BB1882" s="24" t="str">
        <f t="shared" si="535"/>
        <v/>
      </c>
      <c r="BC1882" s="24" t="str">
        <f>IF(AND($BB$1=5,AG1882=5,$BC$1=AH1882),'Data Entry'!F1887,"")</f>
        <v/>
      </c>
      <c r="BD1882" s="24" t="str">
        <f t="shared" si="536"/>
        <v/>
      </c>
      <c r="BE1882" s="24" t="str">
        <f>IF(AND($BB$1=5,AG1882=5,$BC$1=AH1882),'Data Entry'!G1887,"")</f>
        <v/>
      </c>
      <c r="BF1882" s="24" t="str">
        <f t="shared" si="537"/>
        <v/>
      </c>
      <c r="BG1882" s="24" t="str">
        <f t="shared" si="538"/>
        <v/>
      </c>
      <c r="BH1882" s="24" t="str">
        <f>IF(AND($BB$1=5,AG1882=5,$BC$1=AH1882),'Data Entry'!E1887,"")</f>
        <v/>
      </c>
      <c r="BI1882" s="24" t="str">
        <f>IF(AND($BB$1=5,AG1882=5,$BC$1=AH1882),'Data Entry'!H1887,"")</f>
        <v/>
      </c>
      <c r="BJ1882" s="24" t="str">
        <f>IF(AND($BB$1=5,AG1882=5,$BC$1=AH1882),'Data Entry'!I1887,"")</f>
        <v/>
      </c>
      <c r="BK1882" s="24" t="str">
        <f t="shared" si="539"/>
        <v/>
      </c>
      <c r="BL1882" s="24" t="str">
        <f t="shared" si="540"/>
        <v/>
      </c>
      <c r="BM1882" s="24" t="str">
        <f t="shared" si="541"/>
        <v/>
      </c>
      <c r="BN1882" s="24" t="str">
        <f t="shared" si="542"/>
        <v/>
      </c>
    </row>
    <row r="1883" spans="1:66">
      <c r="A1883" s="20"/>
      <c r="B1883" s="20"/>
      <c r="C1883" s="20"/>
      <c r="D1883" s="20"/>
      <c r="E1883" s="20"/>
      <c r="F1883" s="20"/>
      <c r="G1883" s="20"/>
      <c r="H1883" s="20"/>
      <c r="I1883" s="20"/>
      <c r="J1883" s="20"/>
      <c r="K1883" s="20"/>
      <c r="L1883" s="20"/>
      <c r="M1883" s="20"/>
      <c r="N1883" s="20"/>
      <c r="O1883" s="20"/>
      <c r="P1883" s="20"/>
      <c r="Q1883" s="20"/>
      <c r="R1883" s="20"/>
      <c r="S1883" s="20"/>
      <c r="T1883" s="20"/>
      <c r="U1883" s="20"/>
      <c r="V1883" s="20"/>
      <c r="W1883" s="20"/>
      <c r="X1883" s="20"/>
      <c r="Y1883" s="20"/>
      <c r="Z1883" s="20"/>
      <c r="AA1883" s="20"/>
      <c r="AB1883" s="20"/>
      <c r="AC1883" s="20"/>
      <c r="AD1883" s="20"/>
      <c r="AE1883" s="27"/>
      <c r="AF1883" t="str">
        <f>IF(AK1883="","",IF(AK1883&gt;0,COUNT($AG$2:AG1883),""))</f>
        <v/>
      </c>
      <c r="AG1883" s="24">
        <f t="shared" si="525"/>
        <v>5</v>
      </c>
      <c r="AH1883" s="24">
        <f>IF(AND($AJ$1=5),'Data Entry'!C1888,"")</f>
        <v>0</v>
      </c>
      <c r="AI1883" s="24">
        <f>IF(AND($AJ$1=5),'Data Entry'!D1888,"")</f>
        <v>0</v>
      </c>
      <c r="AJ1883" s="24" t="str">
        <f t="shared" si="526"/>
        <v/>
      </c>
      <c r="AK1883" s="24">
        <f>IF(AND($AJ$1=5),'Data Entry'!F1888,"")</f>
        <v>0</v>
      </c>
      <c r="AL1883" s="24" t="str">
        <f t="shared" si="527"/>
        <v/>
      </c>
      <c r="AM1883" s="24">
        <f>IF(AND($AJ$1=5),'Data Entry'!G1888,"")</f>
        <v>0</v>
      </c>
      <c r="AN1883" s="24" t="str">
        <f t="shared" si="528"/>
        <v/>
      </c>
      <c r="AO1883" s="24" t="str">
        <f t="shared" si="529"/>
        <v/>
      </c>
      <c r="AP1883" s="24">
        <f>IF(AND($AJ$1=5),'Data Entry'!E1888,"")</f>
        <v>0</v>
      </c>
      <c r="AQ1883" s="24">
        <f>IF(AND($AJ$1=5),'Data Entry'!H1888,"")</f>
        <v>0</v>
      </c>
      <c r="AR1883" s="24">
        <f>IF(AND($AJ$1=5),'Data Entry'!I1888,"")</f>
        <v>0</v>
      </c>
      <c r="AS1883" s="24" t="str">
        <f t="shared" si="530"/>
        <v/>
      </c>
      <c r="AT1883" s="24" t="str">
        <f t="shared" si="531"/>
        <v/>
      </c>
      <c r="AU1883" s="24" t="str">
        <f t="shared" si="532"/>
        <v/>
      </c>
      <c r="AV1883" s="24" t="str">
        <f t="shared" si="533"/>
        <v/>
      </c>
      <c r="AX1883" t="str">
        <f>IF(BC1883="","",IF(BC1883&gt;0,COUNT($AY$2:AY1883),""))</f>
        <v/>
      </c>
      <c r="AY1883" s="24" t="str">
        <f t="shared" si="534"/>
        <v/>
      </c>
      <c r="AZ1883" s="24" t="str">
        <f>IF(AND($BB$1=5,$BC$1=AH1883),'Data Entry'!C1888,"")</f>
        <v/>
      </c>
      <c r="BA1883" s="24" t="str">
        <f>IF(AND($BB$1=5,AG1883=5,$BC$1=AH1883),'Data Entry'!D1888,"")</f>
        <v/>
      </c>
      <c r="BB1883" s="24" t="str">
        <f t="shared" si="535"/>
        <v/>
      </c>
      <c r="BC1883" s="24" t="str">
        <f>IF(AND($BB$1=5,AG1883=5,$BC$1=AH1883),'Data Entry'!F1888,"")</f>
        <v/>
      </c>
      <c r="BD1883" s="24" t="str">
        <f t="shared" si="536"/>
        <v/>
      </c>
      <c r="BE1883" s="24" t="str">
        <f>IF(AND($BB$1=5,AG1883=5,$BC$1=AH1883),'Data Entry'!G1888,"")</f>
        <v/>
      </c>
      <c r="BF1883" s="24" t="str">
        <f t="shared" si="537"/>
        <v/>
      </c>
      <c r="BG1883" s="24" t="str">
        <f t="shared" si="538"/>
        <v/>
      </c>
      <c r="BH1883" s="24" t="str">
        <f>IF(AND($BB$1=5,AG1883=5,$BC$1=AH1883),'Data Entry'!E1888,"")</f>
        <v/>
      </c>
      <c r="BI1883" s="24" t="str">
        <f>IF(AND($BB$1=5,AG1883=5,$BC$1=AH1883),'Data Entry'!H1888,"")</f>
        <v/>
      </c>
      <c r="BJ1883" s="24" t="str">
        <f>IF(AND($BB$1=5,AG1883=5,$BC$1=AH1883),'Data Entry'!I1888,"")</f>
        <v/>
      </c>
      <c r="BK1883" s="24" t="str">
        <f t="shared" si="539"/>
        <v/>
      </c>
      <c r="BL1883" s="24" t="str">
        <f t="shared" si="540"/>
        <v/>
      </c>
      <c r="BM1883" s="24" t="str">
        <f t="shared" si="541"/>
        <v/>
      </c>
      <c r="BN1883" s="24" t="str">
        <f t="shared" si="542"/>
        <v/>
      </c>
    </row>
    <row r="1884" spans="1:66">
      <c r="A1884" s="20"/>
      <c r="B1884" s="20"/>
      <c r="C1884" s="20"/>
      <c r="D1884" s="20"/>
      <c r="E1884" s="20"/>
      <c r="F1884" s="20"/>
      <c r="G1884" s="20"/>
      <c r="H1884" s="20"/>
      <c r="I1884" s="20"/>
      <c r="J1884" s="20"/>
      <c r="K1884" s="20"/>
      <c r="L1884" s="20"/>
      <c r="M1884" s="20"/>
      <c r="N1884" s="20"/>
      <c r="O1884" s="20"/>
      <c r="P1884" s="20"/>
      <c r="Q1884" s="20"/>
      <c r="R1884" s="20"/>
      <c r="S1884" s="20"/>
      <c r="T1884" s="20"/>
      <c r="U1884" s="20"/>
      <c r="V1884" s="20"/>
      <c r="W1884" s="20"/>
      <c r="X1884" s="20"/>
      <c r="Y1884" s="20"/>
      <c r="Z1884" s="20"/>
      <c r="AA1884" s="20"/>
      <c r="AB1884" s="20"/>
      <c r="AC1884" s="20"/>
      <c r="AD1884" s="20"/>
      <c r="AE1884" s="27"/>
      <c r="AF1884" t="str">
        <f>IF(AK1884="","",IF(AK1884&gt;0,COUNT($AG$2:AG1884),""))</f>
        <v/>
      </c>
      <c r="AG1884" s="24">
        <f t="shared" si="525"/>
        <v>5</v>
      </c>
      <c r="AH1884" s="24">
        <f>IF(AND($AJ$1=5),'Data Entry'!C1889,"")</f>
        <v>0</v>
      </c>
      <c r="AI1884" s="24">
        <f>IF(AND($AJ$1=5),'Data Entry'!D1889,"")</f>
        <v>0</v>
      </c>
      <c r="AJ1884" s="24" t="str">
        <f t="shared" si="526"/>
        <v/>
      </c>
      <c r="AK1884" s="24">
        <f>IF(AND($AJ$1=5),'Data Entry'!F1889,"")</f>
        <v>0</v>
      </c>
      <c r="AL1884" s="24" t="str">
        <f t="shared" si="527"/>
        <v/>
      </c>
      <c r="AM1884" s="24">
        <f>IF(AND($AJ$1=5),'Data Entry'!G1889,"")</f>
        <v>0</v>
      </c>
      <c r="AN1884" s="24" t="str">
        <f t="shared" si="528"/>
        <v/>
      </c>
      <c r="AO1884" s="24" t="str">
        <f t="shared" si="529"/>
        <v/>
      </c>
      <c r="AP1884" s="24">
        <f>IF(AND($AJ$1=5),'Data Entry'!E1889,"")</f>
        <v>0</v>
      </c>
      <c r="AQ1884" s="24">
        <f>IF(AND($AJ$1=5),'Data Entry'!H1889,"")</f>
        <v>0</v>
      </c>
      <c r="AR1884" s="24">
        <f>IF(AND($AJ$1=5),'Data Entry'!I1889,"")</f>
        <v>0</v>
      </c>
      <c r="AS1884" s="24" t="str">
        <f t="shared" si="530"/>
        <v/>
      </c>
      <c r="AT1884" s="24" t="str">
        <f t="shared" si="531"/>
        <v/>
      </c>
      <c r="AU1884" s="24" t="str">
        <f t="shared" si="532"/>
        <v/>
      </c>
      <c r="AV1884" s="24" t="str">
        <f t="shared" si="533"/>
        <v/>
      </c>
      <c r="AX1884" t="str">
        <f>IF(BC1884="","",IF(BC1884&gt;0,COUNT($AY$2:AY1884),""))</f>
        <v/>
      </c>
      <c r="AY1884" s="24" t="str">
        <f t="shared" si="534"/>
        <v/>
      </c>
      <c r="AZ1884" s="24" t="str">
        <f>IF(AND($BB$1=5,$BC$1=AH1884),'Data Entry'!C1889,"")</f>
        <v/>
      </c>
      <c r="BA1884" s="24" t="str">
        <f>IF(AND($BB$1=5,AG1884=5,$BC$1=AH1884),'Data Entry'!D1889,"")</f>
        <v/>
      </c>
      <c r="BB1884" s="24" t="str">
        <f t="shared" si="535"/>
        <v/>
      </c>
      <c r="BC1884" s="24" t="str">
        <f>IF(AND($BB$1=5,AG1884=5,$BC$1=AH1884),'Data Entry'!F1889,"")</f>
        <v/>
      </c>
      <c r="BD1884" s="24" t="str">
        <f t="shared" si="536"/>
        <v/>
      </c>
      <c r="BE1884" s="24" t="str">
        <f>IF(AND($BB$1=5,AG1884=5,$BC$1=AH1884),'Data Entry'!G1889,"")</f>
        <v/>
      </c>
      <c r="BF1884" s="24" t="str">
        <f t="shared" si="537"/>
        <v/>
      </c>
      <c r="BG1884" s="24" t="str">
        <f t="shared" si="538"/>
        <v/>
      </c>
      <c r="BH1884" s="24" t="str">
        <f>IF(AND($BB$1=5,AG1884=5,$BC$1=AH1884),'Data Entry'!E1889,"")</f>
        <v/>
      </c>
      <c r="BI1884" s="24" t="str">
        <f>IF(AND($BB$1=5,AG1884=5,$BC$1=AH1884),'Data Entry'!H1889,"")</f>
        <v/>
      </c>
      <c r="BJ1884" s="24" t="str">
        <f>IF(AND($BB$1=5,AG1884=5,$BC$1=AH1884),'Data Entry'!I1889,"")</f>
        <v/>
      </c>
      <c r="BK1884" s="24" t="str">
        <f t="shared" si="539"/>
        <v/>
      </c>
      <c r="BL1884" s="24" t="str">
        <f t="shared" si="540"/>
        <v/>
      </c>
      <c r="BM1884" s="24" t="str">
        <f t="shared" si="541"/>
        <v/>
      </c>
      <c r="BN1884" s="24" t="str">
        <f t="shared" si="542"/>
        <v/>
      </c>
    </row>
    <row r="1885" spans="1:66">
      <c r="A1885" s="20"/>
      <c r="B1885" s="20"/>
      <c r="C1885" s="20"/>
      <c r="D1885" s="20"/>
      <c r="E1885" s="20"/>
      <c r="F1885" s="20"/>
      <c r="G1885" s="20"/>
      <c r="H1885" s="20"/>
      <c r="I1885" s="20"/>
      <c r="J1885" s="20"/>
      <c r="K1885" s="20"/>
      <c r="L1885" s="20"/>
      <c r="M1885" s="20"/>
      <c r="N1885" s="20"/>
      <c r="O1885" s="20"/>
      <c r="P1885" s="20"/>
      <c r="Q1885" s="20"/>
      <c r="R1885" s="20"/>
      <c r="S1885" s="20"/>
      <c r="T1885" s="20"/>
      <c r="U1885" s="20"/>
      <c r="V1885" s="20"/>
      <c r="W1885" s="20"/>
      <c r="X1885" s="20"/>
      <c r="Y1885" s="20"/>
      <c r="Z1885" s="20"/>
      <c r="AA1885" s="20"/>
      <c r="AB1885" s="20"/>
      <c r="AC1885" s="20"/>
      <c r="AD1885" s="20"/>
      <c r="AE1885" s="27"/>
      <c r="AF1885" t="str">
        <f>IF(AK1885="","",IF(AK1885&gt;0,COUNT($AG$2:AG1885),""))</f>
        <v/>
      </c>
      <c r="AG1885" s="24">
        <f t="shared" si="525"/>
        <v>5</v>
      </c>
      <c r="AH1885" s="24">
        <f>IF(AND($AJ$1=5),'Data Entry'!C1890,"")</f>
        <v>0</v>
      </c>
      <c r="AI1885" s="24">
        <f>IF(AND($AJ$1=5),'Data Entry'!D1890,"")</f>
        <v>0</v>
      </c>
      <c r="AJ1885" s="24" t="str">
        <f t="shared" si="526"/>
        <v/>
      </c>
      <c r="AK1885" s="24">
        <f>IF(AND($AJ$1=5),'Data Entry'!F1890,"")</f>
        <v>0</v>
      </c>
      <c r="AL1885" s="24" t="str">
        <f t="shared" si="527"/>
        <v/>
      </c>
      <c r="AM1885" s="24">
        <f>IF(AND($AJ$1=5),'Data Entry'!G1890,"")</f>
        <v>0</v>
      </c>
      <c r="AN1885" s="24" t="str">
        <f t="shared" si="528"/>
        <v/>
      </c>
      <c r="AO1885" s="24" t="str">
        <f t="shared" si="529"/>
        <v/>
      </c>
      <c r="AP1885" s="24">
        <f>IF(AND($AJ$1=5),'Data Entry'!E1890,"")</f>
        <v>0</v>
      </c>
      <c r="AQ1885" s="24">
        <f>IF(AND($AJ$1=5),'Data Entry'!H1890,"")</f>
        <v>0</v>
      </c>
      <c r="AR1885" s="24">
        <f>IF(AND($AJ$1=5),'Data Entry'!I1890,"")</f>
        <v>0</v>
      </c>
      <c r="AS1885" s="24" t="str">
        <f t="shared" si="530"/>
        <v/>
      </c>
      <c r="AT1885" s="24" t="str">
        <f t="shared" si="531"/>
        <v/>
      </c>
      <c r="AU1885" s="24" t="str">
        <f t="shared" si="532"/>
        <v/>
      </c>
      <c r="AV1885" s="24" t="str">
        <f t="shared" si="533"/>
        <v/>
      </c>
      <c r="AX1885" t="str">
        <f>IF(BC1885="","",IF(BC1885&gt;0,COUNT($AY$2:AY1885),""))</f>
        <v/>
      </c>
      <c r="AY1885" s="24" t="str">
        <f t="shared" si="534"/>
        <v/>
      </c>
      <c r="AZ1885" s="24" t="str">
        <f>IF(AND($BB$1=5,$BC$1=AH1885),'Data Entry'!C1890,"")</f>
        <v/>
      </c>
      <c r="BA1885" s="24" t="str">
        <f>IF(AND($BB$1=5,AG1885=5,$BC$1=AH1885),'Data Entry'!D1890,"")</f>
        <v/>
      </c>
      <c r="BB1885" s="24" t="str">
        <f t="shared" si="535"/>
        <v/>
      </c>
      <c r="BC1885" s="24" t="str">
        <f>IF(AND($BB$1=5,AG1885=5,$BC$1=AH1885),'Data Entry'!F1890,"")</f>
        <v/>
      </c>
      <c r="BD1885" s="24" t="str">
        <f t="shared" si="536"/>
        <v/>
      </c>
      <c r="BE1885" s="24" t="str">
        <f>IF(AND($BB$1=5,AG1885=5,$BC$1=AH1885),'Data Entry'!G1890,"")</f>
        <v/>
      </c>
      <c r="BF1885" s="24" t="str">
        <f t="shared" si="537"/>
        <v/>
      </c>
      <c r="BG1885" s="24" t="str">
        <f t="shared" si="538"/>
        <v/>
      </c>
      <c r="BH1885" s="24" t="str">
        <f>IF(AND($BB$1=5,AG1885=5,$BC$1=AH1885),'Data Entry'!E1890,"")</f>
        <v/>
      </c>
      <c r="BI1885" s="24" t="str">
        <f>IF(AND($BB$1=5,AG1885=5,$BC$1=AH1885),'Data Entry'!H1890,"")</f>
        <v/>
      </c>
      <c r="BJ1885" s="24" t="str">
        <f>IF(AND($BB$1=5,AG1885=5,$BC$1=AH1885),'Data Entry'!I1890,"")</f>
        <v/>
      </c>
      <c r="BK1885" s="24" t="str">
        <f t="shared" si="539"/>
        <v/>
      </c>
      <c r="BL1885" s="24" t="str">
        <f t="shared" si="540"/>
        <v/>
      </c>
      <c r="BM1885" s="24" t="str">
        <f t="shared" si="541"/>
        <v/>
      </c>
      <c r="BN1885" s="24" t="str">
        <f t="shared" si="542"/>
        <v/>
      </c>
    </row>
    <row r="1886" spans="1:66">
      <c r="A1886" s="20"/>
      <c r="B1886" s="20"/>
      <c r="C1886" s="20"/>
      <c r="D1886" s="20"/>
      <c r="E1886" s="20"/>
      <c r="F1886" s="20"/>
      <c r="G1886" s="20"/>
      <c r="H1886" s="20"/>
      <c r="I1886" s="20"/>
      <c r="J1886" s="20"/>
      <c r="K1886" s="20"/>
      <c r="L1886" s="20"/>
      <c r="M1886" s="20"/>
      <c r="N1886" s="20"/>
      <c r="O1886" s="20"/>
      <c r="P1886" s="20"/>
      <c r="Q1886" s="20"/>
      <c r="R1886" s="20"/>
      <c r="S1886" s="20"/>
      <c r="T1886" s="20"/>
      <c r="U1886" s="20"/>
      <c r="V1886" s="20"/>
      <c r="W1886" s="20"/>
      <c r="X1886" s="20"/>
      <c r="Y1886" s="20"/>
      <c r="Z1886" s="20"/>
      <c r="AA1886" s="20"/>
      <c r="AB1886" s="20"/>
      <c r="AC1886" s="20"/>
      <c r="AD1886" s="20"/>
      <c r="AE1886" s="27"/>
      <c r="AF1886" t="str">
        <f>IF(AK1886="","",IF(AK1886&gt;0,COUNT($AG$2:AG1886),""))</f>
        <v/>
      </c>
      <c r="AG1886" s="24">
        <f t="shared" si="525"/>
        <v>5</v>
      </c>
      <c r="AH1886" s="24">
        <f>IF(AND($AJ$1=5),'Data Entry'!C1891,"")</f>
        <v>0</v>
      </c>
      <c r="AI1886" s="24">
        <f>IF(AND($AJ$1=5),'Data Entry'!D1891,"")</f>
        <v>0</v>
      </c>
      <c r="AJ1886" s="24" t="str">
        <f t="shared" si="526"/>
        <v/>
      </c>
      <c r="AK1886" s="24">
        <f>IF(AND($AJ$1=5),'Data Entry'!F1891,"")</f>
        <v>0</v>
      </c>
      <c r="AL1886" s="24" t="str">
        <f t="shared" si="527"/>
        <v/>
      </c>
      <c r="AM1886" s="24">
        <f>IF(AND($AJ$1=5),'Data Entry'!G1891,"")</f>
        <v>0</v>
      </c>
      <c r="AN1886" s="24" t="str">
        <f t="shared" si="528"/>
        <v/>
      </c>
      <c r="AO1886" s="24" t="str">
        <f t="shared" si="529"/>
        <v/>
      </c>
      <c r="AP1886" s="24">
        <f>IF(AND($AJ$1=5),'Data Entry'!E1891,"")</f>
        <v>0</v>
      </c>
      <c r="AQ1886" s="24">
        <f>IF(AND($AJ$1=5),'Data Entry'!H1891,"")</f>
        <v>0</v>
      </c>
      <c r="AR1886" s="24">
        <f>IF(AND($AJ$1=5),'Data Entry'!I1891,"")</f>
        <v>0</v>
      </c>
      <c r="AS1886" s="24" t="str">
        <f t="shared" si="530"/>
        <v/>
      </c>
      <c r="AT1886" s="24" t="str">
        <f t="shared" si="531"/>
        <v/>
      </c>
      <c r="AU1886" s="24" t="str">
        <f t="shared" si="532"/>
        <v/>
      </c>
      <c r="AV1886" s="24" t="str">
        <f t="shared" si="533"/>
        <v/>
      </c>
      <c r="AX1886" t="str">
        <f>IF(BC1886="","",IF(BC1886&gt;0,COUNT($AY$2:AY1886),""))</f>
        <v/>
      </c>
      <c r="AY1886" s="24" t="str">
        <f t="shared" si="534"/>
        <v/>
      </c>
      <c r="AZ1886" s="24" t="str">
        <f>IF(AND($BB$1=5,$BC$1=AH1886),'Data Entry'!C1891,"")</f>
        <v/>
      </c>
      <c r="BA1886" s="24" t="str">
        <f>IF(AND($BB$1=5,AG1886=5,$BC$1=AH1886),'Data Entry'!D1891,"")</f>
        <v/>
      </c>
      <c r="BB1886" s="24" t="str">
        <f t="shared" si="535"/>
        <v/>
      </c>
      <c r="BC1886" s="24" t="str">
        <f>IF(AND($BB$1=5,AG1886=5,$BC$1=AH1886),'Data Entry'!F1891,"")</f>
        <v/>
      </c>
      <c r="BD1886" s="24" t="str">
        <f t="shared" si="536"/>
        <v/>
      </c>
      <c r="BE1886" s="24" t="str">
        <f>IF(AND($BB$1=5,AG1886=5,$BC$1=AH1886),'Data Entry'!G1891,"")</f>
        <v/>
      </c>
      <c r="BF1886" s="24" t="str">
        <f t="shared" si="537"/>
        <v/>
      </c>
      <c r="BG1886" s="24" t="str">
        <f t="shared" si="538"/>
        <v/>
      </c>
      <c r="BH1886" s="24" t="str">
        <f>IF(AND($BB$1=5,AG1886=5,$BC$1=AH1886),'Data Entry'!E1891,"")</f>
        <v/>
      </c>
      <c r="BI1886" s="24" t="str">
        <f>IF(AND($BB$1=5,AG1886=5,$BC$1=AH1886),'Data Entry'!H1891,"")</f>
        <v/>
      </c>
      <c r="BJ1886" s="24" t="str">
        <f>IF(AND($BB$1=5,AG1886=5,$BC$1=AH1886),'Data Entry'!I1891,"")</f>
        <v/>
      </c>
      <c r="BK1886" s="24" t="str">
        <f t="shared" si="539"/>
        <v/>
      </c>
      <c r="BL1886" s="24" t="str">
        <f t="shared" si="540"/>
        <v/>
      </c>
      <c r="BM1886" s="24" t="str">
        <f t="shared" si="541"/>
        <v/>
      </c>
      <c r="BN1886" s="24" t="str">
        <f t="shared" si="542"/>
        <v/>
      </c>
    </row>
    <row r="1887" spans="1:66">
      <c r="A1887" s="20"/>
      <c r="B1887" s="20"/>
      <c r="C1887" s="20"/>
      <c r="D1887" s="20"/>
      <c r="E1887" s="20"/>
      <c r="F1887" s="20"/>
      <c r="G1887" s="20"/>
      <c r="H1887" s="20"/>
      <c r="I1887" s="20"/>
      <c r="J1887" s="20"/>
      <c r="K1887" s="20"/>
      <c r="L1887" s="20"/>
      <c r="M1887" s="20"/>
      <c r="N1887" s="20"/>
      <c r="O1887" s="20"/>
      <c r="P1887" s="20"/>
      <c r="Q1887" s="20"/>
      <c r="R1887" s="20"/>
      <c r="S1887" s="20"/>
      <c r="T1887" s="20"/>
      <c r="U1887" s="20"/>
      <c r="V1887" s="20"/>
      <c r="W1887" s="20"/>
      <c r="X1887" s="20"/>
      <c r="Y1887" s="20"/>
      <c r="Z1887" s="20"/>
      <c r="AA1887" s="20"/>
      <c r="AB1887" s="20"/>
      <c r="AC1887" s="20"/>
      <c r="AD1887" s="20"/>
      <c r="AE1887" s="27"/>
      <c r="AF1887" t="str">
        <f>IF(AK1887="","",IF(AK1887&gt;0,COUNT($AG$2:AG1887),""))</f>
        <v/>
      </c>
      <c r="AG1887" s="24">
        <f t="shared" si="525"/>
        <v>5</v>
      </c>
      <c r="AH1887" s="24">
        <f>IF(AND($AJ$1=5),'Data Entry'!C1892,"")</f>
        <v>0</v>
      </c>
      <c r="AI1887" s="24">
        <f>IF(AND($AJ$1=5),'Data Entry'!D1892,"")</f>
        <v>0</v>
      </c>
      <c r="AJ1887" s="24" t="str">
        <f t="shared" si="526"/>
        <v/>
      </c>
      <c r="AK1887" s="24">
        <f>IF(AND($AJ$1=5),'Data Entry'!F1892,"")</f>
        <v>0</v>
      </c>
      <c r="AL1887" s="24" t="str">
        <f t="shared" si="527"/>
        <v/>
      </c>
      <c r="AM1887" s="24">
        <f>IF(AND($AJ$1=5),'Data Entry'!G1892,"")</f>
        <v>0</v>
      </c>
      <c r="AN1887" s="24" t="str">
        <f t="shared" si="528"/>
        <v/>
      </c>
      <c r="AO1887" s="24" t="str">
        <f t="shared" si="529"/>
        <v/>
      </c>
      <c r="AP1887" s="24">
        <f>IF(AND($AJ$1=5),'Data Entry'!E1892,"")</f>
        <v>0</v>
      </c>
      <c r="AQ1887" s="24">
        <f>IF(AND($AJ$1=5),'Data Entry'!H1892,"")</f>
        <v>0</v>
      </c>
      <c r="AR1887" s="24">
        <f>IF(AND($AJ$1=5),'Data Entry'!I1892,"")</f>
        <v>0</v>
      </c>
      <c r="AS1887" s="24" t="str">
        <f t="shared" si="530"/>
        <v/>
      </c>
      <c r="AT1887" s="24" t="str">
        <f t="shared" si="531"/>
        <v/>
      </c>
      <c r="AU1887" s="24" t="str">
        <f t="shared" si="532"/>
        <v/>
      </c>
      <c r="AV1887" s="24" t="str">
        <f t="shared" si="533"/>
        <v/>
      </c>
      <c r="AX1887" t="str">
        <f>IF(BC1887="","",IF(BC1887&gt;0,COUNT($AY$2:AY1887),""))</f>
        <v/>
      </c>
      <c r="AY1887" s="24" t="str">
        <f t="shared" si="534"/>
        <v/>
      </c>
      <c r="AZ1887" s="24" t="str">
        <f>IF(AND($BB$1=5,$BC$1=AH1887),'Data Entry'!C1892,"")</f>
        <v/>
      </c>
      <c r="BA1887" s="24" t="str">
        <f>IF(AND($BB$1=5,AG1887=5,$BC$1=AH1887),'Data Entry'!D1892,"")</f>
        <v/>
      </c>
      <c r="BB1887" s="24" t="str">
        <f t="shared" si="535"/>
        <v/>
      </c>
      <c r="BC1887" s="24" t="str">
        <f>IF(AND($BB$1=5,AG1887=5,$BC$1=AH1887),'Data Entry'!F1892,"")</f>
        <v/>
      </c>
      <c r="BD1887" s="24" t="str">
        <f t="shared" si="536"/>
        <v/>
      </c>
      <c r="BE1887" s="24" t="str">
        <f>IF(AND($BB$1=5,AG1887=5,$BC$1=AH1887),'Data Entry'!G1892,"")</f>
        <v/>
      </c>
      <c r="BF1887" s="24" t="str">
        <f t="shared" si="537"/>
        <v/>
      </c>
      <c r="BG1887" s="24" t="str">
        <f t="shared" si="538"/>
        <v/>
      </c>
      <c r="BH1887" s="24" t="str">
        <f>IF(AND($BB$1=5,AG1887=5,$BC$1=AH1887),'Data Entry'!E1892,"")</f>
        <v/>
      </c>
      <c r="BI1887" s="24" t="str">
        <f>IF(AND($BB$1=5,AG1887=5,$BC$1=AH1887),'Data Entry'!H1892,"")</f>
        <v/>
      </c>
      <c r="BJ1887" s="24" t="str">
        <f>IF(AND($BB$1=5,AG1887=5,$BC$1=AH1887),'Data Entry'!I1892,"")</f>
        <v/>
      </c>
      <c r="BK1887" s="24" t="str">
        <f t="shared" si="539"/>
        <v/>
      </c>
      <c r="BL1887" s="24" t="str">
        <f t="shared" si="540"/>
        <v/>
      </c>
      <c r="BM1887" s="24" t="str">
        <f t="shared" si="541"/>
        <v/>
      </c>
      <c r="BN1887" s="24" t="str">
        <f t="shared" si="542"/>
        <v/>
      </c>
    </row>
    <row r="1888" spans="1:66">
      <c r="A1888" s="20"/>
      <c r="B1888" s="20"/>
      <c r="C1888" s="20"/>
      <c r="D1888" s="20"/>
      <c r="E1888" s="20"/>
      <c r="F1888" s="20"/>
      <c r="G1888" s="20"/>
      <c r="H1888" s="20"/>
      <c r="I1888" s="20"/>
      <c r="J1888" s="20"/>
      <c r="K1888" s="20"/>
      <c r="L1888" s="20"/>
      <c r="M1888" s="20"/>
      <c r="N1888" s="20"/>
      <c r="O1888" s="20"/>
      <c r="P1888" s="20"/>
      <c r="Q1888" s="20"/>
      <c r="R1888" s="20"/>
      <c r="S1888" s="20"/>
      <c r="T1888" s="20"/>
      <c r="U1888" s="20"/>
      <c r="V1888" s="20"/>
      <c r="W1888" s="20"/>
      <c r="X1888" s="20"/>
      <c r="Y1888" s="20"/>
      <c r="Z1888" s="20"/>
      <c r="AA1888" s="20"/>
      <c r="AB1888" s="20"/>
      <c r="AC1888" s="20"/>
      <c r="AD1888" s="20"/>
      <c r="AE1888" s="27"/>
      <c r="AF1888" t="str">
        <f>IF(AK1888="","",IF(AK1888&gt;0,COUNT($AG$2:AG1888),""))</f>
        <v/>
      </c>
      <c r="AG1888" s="24">
        <f t="shared" si="525"/>
        <v>5</v>
      </c>
      <c r="AH1888" s="24">
        <f>IF(AND($AJ$1=5),'Data Entry'!C1893,"")</f>
        <v>0</v>
      </c>
      <c r="AI1888" s="24">
        <f>IF(AND($AJ$1=5),'Data Entry'!D1893,"")</f>
        <v>0</v>
      </c>
      <c r="AJ1888" s="24" t="str">
        <f t="shared" si="526"/>
        <v/>
      </c>
      <c r="AK1888" s="24">
        <f>IF(AND($AJ$1=5),'Data Entry'!F1893,"")</f>
        <v>0</v>
      </c>
      <c r="AL1888" s="24" t="str">
        <f t="shared" si="527"/>
        <v/>
      </c>
      <c r="AM1888" s="24">
        <f>IF(AND($AJ$1=5),'Data Entry'!G1893,"")</f>
        <v>0</v>
      </c>
      <c r="AN1888" s="24" t="str">
        <f t="shared" si="528"/>
        <v/>
      </c>
      <c r="AO1888" s="24" t="str">
        <f t="shared" si="529"/>
        <v/>
      </c>
      <c r="AP1888" s="24">
        <f>IF(AND($AJ$1=5),'Data Entry'!E1893,"")</f>
        <v>0</v>
      </c>
      <c r="AQ1888" s="24">
        <f>IF(AND($AJ$1=5),'Data Entry'!H1893,"")</f>
        <v>0</v>
      </c>
      <c r="AR1888" s="24">
        <f>IF(AND($AJ$1=5),'Data Entry'!I1893,"")</f>
        <v>0</v>
      </c>
      <c r="AS1888" s="24" t="str">
        <f t="shared" si="530"/>
        <v/>
      </c>
      <c r="AT1888" s="24" t="str">
        <f t="shared" si="531"/>
        <v/>
      </c>
      <c r="AU1888" s="24" t="str">
        <f t="shared" si="532"/>
        <v/>
      </c>
      <c r="AV1888" s="24" t="str">
        <f t="shared" si="533"/>
        <v/>
      </c>
      <c r="AX1888" t="str">
        <f>IF(BC1888="","",IF(BC1888&gt;0,COUNT($AY$2:AY1888),""))</f>
        <v/>
      </c>
      <c r="AY1888" s="24" t="str">
        <f t="shared" si="534"/>
        <v/>
      </c>
      <c r="AZ1888" s="24" t="str">
        <f>IF(AND($BB$1=5,$BC$1=AH1888),'Data Entry'!C1893,"")</f>
        <v/>
      </c>
      <c r="BA1888" s="24" t="str">
        <f>IF(AND($BB$1=5,AG1888=5,$BC$1=AH1888),'Data Entry'!D1893,"")</f>
        <v/>
      </c>
      <c r="BB1888" s="24" t="str">
        <f t="shared" si="535"/>
        <v/>
      </c>
      <c r="BC1888" s="24" t="str">
        <f>IF(AND($BB$1=5,AG1888=5,$BC$1=AH1888),'Data Entry'!F1893,"")</f>
        <v/>
      </c>
      <c r="BD1888" s="24" t="str">
        <f t="shared" si="536"/>
        <v/>
      </c>
      <c r="BE1888" s="24" t="str">
        <f>IF(AND($BB$1=5,AG1888=5,$BC$1=AH1888),'Data Entry'!G1893,"")</f>
        <v/>
      </c>
      <c r="BF1888" s="24" t="str">
        <f t="shared" si="537"/>
        <v/>
      </c>
      <c r="BG1888" s="24" t="str">
        <f t="shared" si="538"/>
        <v/>
      </c>
      <c r="BH1888" s="24" t="str">
        <f>IF(AND($BB$1=5,AG1888=5,$BC$1=AH1888),'Data Entry'!E1893,"")</f>
        <v/>
      </c>
      <c r="BI1888" s="24" t="str">
        <f>IF(AND($BB$1=5,AG1888=5,$BC$1=AH1888),'Data Entry'!H1893,"")</f>
        <v/>
      </c>
      <c r="BJ1888" s="24" t="str">
        <f>IF(AND($BB$1=5,AG1888=5,$BC$1=AH1888),'Data Entry'!I1893,"")</f>
        <v/>
      </c>
      <c r="BK1888" s="24" t="str">
        <f t="shared" si="539"/>
        <v/>
      </c>
      <c r="BL1888" s="24" t="str">
        <f t="shared" si="540"/>
        <v/>
      </c>
      <c r="BM1888" s="24" t="str">
        <f t="shared" si="541"/>
        <v/>
      </c>
      <c r="BN1888" s="24" t="str">
        <f t="shared" si="542"/>
        <v/>
      </c>
    </row>
    <row r="1889" spans="1:66">
      <c r="A1889" s="20"/>
      <c r="B1889" s="20"/>
      <c r="C1889" s="20"/>
      <c r="D1889" s="20"/>
      <c r="E1889" s="20"/>
      <c r="F1889" s="20"/>
      <c r="G1889" s="20"/>
      <c r="H1889" s="20"/>
      <c r="I1889" s="20"/>
      <c r="J1889" s="20"/>
      <c r="K1889" s="20"/>
      <c r="L1889" s="20"/>
      <c r="M1889" s="20"/>
      <c r="N1889" s="20"/>
      <c r="O1889" s="20"/>
      <c r="P1889" s="20"/>
      <c r="Q1889" s="20"/>
      <c r="R1889" s="20"/>
      <c r="S1889" s="20"/>
      <c r="T1889" s="20"/>
      <c r="U1889" s="20"/>
      <c r="V1889" s="20"/>
      <c r="W1889" s="20"/>
      <c r="X1889" s="20"/>
      <c r="Y1889" s="20"/>
      <c r="Z1889" s="20"/>
      <c r="AA1889" s="20"/>
      <c r="AB1889" s="20"/>
      <c r="AC1889" s="20"/>
      <c r="AD1889" s="20"/>
      <c r="AE1889" s="27"/>
      <c r="AF1889" t="str">
        <f>IF(AK1889="","",IF(AK1889&gt;0,COUNT($AG$2:AG1889),""))</f>
        <v/>
      </c>
      <c r="AG1889" s="24">
        <f t="shared" si="525"/>
        <v>5</v>
      </c>
      <c r="AH1889" s="24">
        <f>IF(AND($AJ$1=5),'Data Entry'!C1894,"")</f>
        <v>0</v>
      </c>
      <c r="AI1889" s="24">
        <f>IF(AND($AJ$1=5),'Data Entry'!D1894,"")</f>
        <v>0</v>
      </c>
      <c r="AJ1889" s="24" t="str">
        <f t="shared" si="526"/>
        <v/>
      </c>
      <c r="AK1889" s="24">
        <f>IF(AND($AJ$1=5),'Data Entry'!F1894,"")</f>
        <v>0</v>
      </c>
      <c r="AL1889" s="24" t="str">
        <f t="shared" si="527"/>
        <v/>
      </c>
      <c r="AM1889" s="24">
        <f>IF(AND($AJ$1=5),'Data Entry'!G1894,"")</f>
        <v>0</v>
      </c>
      <c r="AN1889" s="24" t="str">
        <f t="shared" si="528"/>
        <v/>
      </c>
      <c r="AO1889" s="24" t="str">
        <f t="shared" si="529"/>
        <v/>
      </c>
      <c r="AP1889" s="24">
        <f>IF(AND($AJ$1=5),'Data Entry'!E1894,"")</f>
        <v>0</v>
      </c>
      <c r="AQ1889" s="24">
        <f>IF(AND($AJ$1=5),'Data Entry'!H1894,"")</f>
        <v>0</v>
      </c>
      <c r="AR1889" s="24">
        <f>IF(AND($AJ$1=5),'Data Entry'!I1894,"")</f>
        <v>0</v>
      </c>
      <c r="AS1889" s="24" t="str">
        <f t="shared" si="530"/>
        <v/>
      </c>
      <c r="AT1889" s="24" t="str">
        <f t="shared" si="531"/>
        <v/>
      </c>
      <c r="AU1889" s="24" t="str">
        <f t="shared" si="532"/>
        <v/>
      </c>
      <c r="AV1889" s="24" t="str">
        <f t="shared" si="533"/>
        <v/>
      </c>
      <c r="AX1889" t="str">
        <f>IF(BC1889="","",IF(BC1889&gt;0,COUNT($AY$2:AY1889),""))</f>
        <v/>
      </c>
      <c r="AY1889" s="24" t="str">
        <f t="shared" si="534"/>
        <v/>
      </c>
      <c r="AZ1889" s="24" t="str">
        <f>IF(AND($BB$1=5,$BC$1=AH1889),'Data Entry'!C1894,"")</f>
        <v/>
      </c>
      <c r="BA1889" s="24" t="str">
        <f>IF(AND($BB$1=5,AG1889=5,$BC$1=AH1889),'Data Entry'!D1894,"")</f>
        <v/>
      </c>
      <c r="BB1889" s="24" t="str">
        <f t="shared" si="535"/>
        <v/>
      </c>
      <c r="BC1889" s="24" t="str">
        <f>IF(AND($BB$1=5,AG1889=5,$BC$1=AH1889),'Data Entry'!F1894,"")</f>
        <v/>
      </c>
      <c r="BD1889" s="24" t="str">
        <f t="shared" si="536"/>
        <v/>
      </c>
      <c r="BE1889" s="24" t="str">
        <f>IF(AND($BB$1=5,AG1889=5,$BC$1=AH1889),'Data Entry'!G1894,"")</f>
        <v/>
      </c>
      <c r="BF1889" s="24" t="str">
        <f t="shared" si="537"/>
        <v/>
      </c>
      <c r="BG1889" s="24" t="str">
        <f t="shared" si="538"/>
        <v/>
      </c>
      <c r="BH1889" s="24" t="str">
        <f>IF(AND($BB$1=5,AG1889=5,$BC$1=AH1889),'Data Entry'!E1894,"")</f>
        <v/>
      </c>
      <c r="BI1889" s="24" t="str">
        <f>IF(AND($BB$1=5,AG1889=5,$BC$1=AH1889),'Data Entry'!H1894,"")</f>
        <v/>
      </c>
      <c r="BJ1889" s="24" t="str">
        <f>IF(AND($BB$1=5,AG1889=5,$BC$1=AH1889),'Data Entry'!I1894,"")</f>
        <v/>
      </c>
      <c r="BK1889" s="24" t="str">
        <f t="shared" si="539"/>
        <v/>
      </c>
      <c r="BL1889" s="24" t="str">
        <f t="shared" si="540"/>
        <v/>
      </c>
      <c r="BM1889" s="24" t="str">
        <f t="shared" si="541"/>
        <v/>
      </c>
      <c r="BN1889" s="24" t="str">
        <f t="shared" si="542"/>
        <v/>
      </c>
    </row>
    <row r="1890" spans="1:66">
      <c r="A1890" s="20"/>
      <c r="B1890" s="20"/>
      <c r="C1890" s="20"/>
      <c r="D1890" s="20"/>
      <c r="E1890" s="20"/>
      <c r="F1890" s="20"/>
      <c r="G1890" s="20"/>
      <c r="H1890" s="20"/>
      <c r="I1890" s="20"/>
      <c r="J1890" s="20"/>
      <c r="K1890" s="20"/>
      <c r="L1890" s="20"/>
      <c r="M1890" s="20"/>
      <c r="N1890" s="20"/>
      <c r="O1890" s="20"/>
      <c r="P1890" s="20"/>
      <c r="Q1890" s="20"/>
      <c r="R1890" s="20"/>
      <c r="S1890" s="20"/>
      <c r="T1890" s="20"/>
      <c r="U1890" s="20"/>
      <c r="V1890" s="20"/>
      <c r="W1890" s="20"/>
      <c r="X1890" s="20"/>
      <c r="Y1890" s="20"/>
      <c r="Z1890" s="20"/>
      <c r="AA1890" s="20"/>
      <c r="AB1890" s="20"/>
      <c r="AC1890" s="20"/>
      <c r="AD1890" s="20"/>
      <c r="AE1890" s="27"/>
      <c r="AF1890" t="str">
        <f>IF(AK1890="","",IF(AK1890&gt;0,COUNT($AG$2:AG1890),""))</f>
        <v/>
      </c>
      <c r="AG1890" s="24">
        <f t="shared" si="525"/>
        <v>5</v>
      </c>
      <c r="AH1890" s="24">
        <f>IF(AND($AJ$1=5),'Data Entry'!C1895,"")</f>
        <v>0</v>
      </c>
      <c r="AI1890" s="24">
        <f>IF(AND($AJ$1=5),'Data Entry'!D1895,"")</f>
        <v>0</v>
      </c>
      <c r="AJ1890" s="24" t="str">
        <f t="shared" si="526"/>
        <v/>
      </c>
      <c r="AK1890" s="24">
        <f>IF(AND($AJ$1=5),'Data Entry'!F1895,"")</f>
        <v>0</v>
      </c>
      <c r="AL1890" s="24" t="str">
        <f t="shared" si="527"/>
        <v/>
      </c>
      <c r="AM1890" s="24">
        <f>IF(AND($AJ$1=5),'Data Entry'!G1895,"")</f>
        <v>0</v>
      </c>
      <c r="AN1890" s="24" t="str">
        <f t="shared" si="528"/>
        <v/>
      </c>
      <c r="AO1890" s="24" t="str">
        <f t="shared" si="529"/>
        <v/>
      </c>
      <c r="AP1890" s="24">
        <f>IF(AND($AJ$1=5),'Data Entry'!E1895,"")</f>
        <v>0</v>
      </c>
      <c r="AQ1890" s="24">
        <f>IF(AND($AJ$1=5),'Data Entry'!H1895,"")</f>
        <v>0</v>
      </c>
      <c r="AR1890" s="24">
        <f>IF(AND($AJ$1=5),'Data Entry'!I1895,"")</f>
        <v>0</v>
      </c>
      <c r="AS1890" s="24" t="str">
        <f t="shared" si="530"/>
        <v/>
      </c>
      <c r="AT1890" s="24" t="str">
        <f t="shared" si="531"/>
        <v/>
      </c>
      <c r="AU1890" s="24" t="str">
        <f t="shared" si="532"/>
        <v/>
      </c>
      <c r="AV1890" s="24" t="str">
        <f t="shared" si="533"/>
        <v/>
      </c>
      <c r="AX1890" t="str">
        <f>IF(BC1890="","",IF(BC1890&gt;0,COUNT($AY$2:AY1890),""))</f>
        <v/>
      </c>
      <c r="AY1890" s="24" t="str">
        <f t="shared" si="534"/>
        <v/>
      </c>
      <c r="AZ1890" s="24" t="str">
        <f>IF(AND($BB$1=5,$BC$1=AH1890),'Data Entry'!C1895,"")</f>
        <v/>
      </c>
      <c r="BA1890" s="24" t="str">
        <f>IF(AND($BB$1=5,AG1890=5,$BC$1=AH1890),'Data Entry'!D1895,"")</f>
        <v/>
      </c>
      <c r="BB1890" s="24" t="str">
        <f t="shared" si="535"/>
        <v/>
      </c>
      <c r="BC1890" s="24" t="str">
        <f>IF(AND($BB$1=5,AG1890=5,$BC$1=AH1890),'Data Entry'!F1895,"")</f>
        <v/>
      </c>
      <c r="BD1890" s="24" t="str">
        <f t="shared" si="536"/>
        <v/>
      </c>
      <c r="BE1890" s="24" t="str">
        <f>IF(AND($BB$1=5,AG1890=5,$BC$1=AH1890),'Data Entry'!G1895,"")</f>
        <v/>
      </c>
      <c r="BF1890" s="24" t="str">
        <f t="shared" si="537"/>
        <v/>
      </c>
      <c r="BG1890" s="24" t="str">
        <f t="shared" si="538"/>
        <v/>
      </c>
      <c r="BH1890" s="24" t="str">
        <f>IF(AND($BB$1=5,AG1890=5,$BC$1=AH1890),'Data Entry'!E1895,"")</f>
        <v/>
      </c>
      <c r="BI1890" s="24" t="str">
        <f>IF(AND($BB$1=5,AG1890=5,$BC$1=AH1890),'Data Entry'!H1895,"")</f>
        <v/>
      </c>
      <c r="BJ1890" s="24" t="str">
        <f>IF(AND($BB$1=5,AG1890=5,$BC$1=AH1890),'Data Entry'!I1895,"")</f>
        <v/>
      </c>
      <c r="BK1890" s="24" t="str">
        <f t="shared" si="539"/>
        <v/>
      </c>
      <c r="BL1890" s="24" t="str">
        <f t="shared" si="540"/>
        <v/>
      </c>
      <c r="BM1890" s="24" t="str">
        <f t="shared" si="541"/>
        <v/>
      </c>
      <c r="BN1890" s="24" t="str">
        <f t="shared" si="542"/>
        <v/>
      </c>
    </row>
    <row r="1891" spans="1:66">
      <c r="A1891" s="20"/>
      <c r="B1891" s="20"/>
      <c r="C1891" s="20"/>
      <c r="D1891" s="20"/>
      <c r="E1891" s="20"/>
      <c r="F1891" s="20"/>
      <c r="G1891" s="20"/>
      <c r="H1891" s="20"/>
      <c r="I1891" s="20"/>
      <c r="J1891" s="20"/>
      <c r="K1891" s="20"/>
      <c r="L1891" s="20"/>
      <c r="M1891" s="20"/>
      <c r="N1891" s="20"/>
      <c r="O1891" s="20"/>
      <c r="P1891" s="20"/>
      <c r="Q1891" s="20"/>
      <c r="R1891" s="20"/>
      <c r="S1891" s="20"/>
      <c r="T1891" s="20"/>
      <c r="U1891" s="20"/>
      <c r="V1891" s="20"/>
      <c r="W1891" s="20"/>
      <c r="X1891" s="20"/>
      <c r="Y1891" s="20"/>
      <c r="Z1891" s="20"/>
      <c r="AA1891" s="20"/>
      <c r="AB1891" s="20"/>
      <c r="AC1891" s="20"/>
      <c r="AD1891" s="20"/>
      <c r="AE1891" s="27"/>
      <c r="AF1891" t="str">
        <f>IF(AK1891="","",IF(AK1891&gt;0,COUNT($AG$2:AG1891),""))</f>
        <v/>
      </c>
      <c r="AG1891" s="24">
        <f t="shared" si="525"/>
        <v>5</v>
      </c>
      <c r="AH1891" s="24">
        <f>IF(AND($AJ$1=5),'Data Entry'!C1896,"")</f>
        <v>0</v>
      </c>
      <c r="AI1891" s="24">
        <f>IF(AND($AJ$1=5),'Data Entry'!D1896,"")</f>
        <v>0</v>
      </c>
      <c r="AJ1891" s="24" t="str">
        <f t="shared" si="526"/>
        <v/>
      </c>
      <c r="AK1891" s="24">
        <f>IF(AND($AJ$1=5),'Data Entry'!F1896,"")</f>
        <v>0</v>
      </c>
      <c r="AL1891" s="24" t="str">
        <f t="shared" si="527"/>
        <v/>
      </c>
      <c r="AM1891" s="24">
        <f>IF(AND($AJ$1=5),'Data Entry'!G1896,"")</f>
        <v>0</v>
      </c>
      <c r="AN1891" s="24" t="str">
        <f t="shared" si="528"/>
        <v/>
      </c>
      <c r="AO1891" s="24" t="str">
        <f t="shared" si="529"/>
        <v/>
      </c>
      <c r="AP1891" s="24">
        <f>IF(AND($AJ$1=5),'Data Entry'!E1896,"")</f>
        <v>0</v>
      </c>
      <c r="AQ1891" s="24">
        <f>IF(AND($AJ$1=5),'Data Entry'!H1896,"")</f>
        <v>0</v>
      </c>
      <c r="AR1891" s="24">
        <f>IF(AND($AJ$1=5),'Data Entry'!I1896,"")</f>
        <v>0</v>
      </c>
      <c r="AS1891" s="24" t="str">
        <f t="shared" si="530"/>
        <v/>
      </c>
      <c r="AT1891" s="24" t="str">
        <f t="shared" si="531"/>
        <v/>
      </c>
      <c r="AU1891" s="24" t="str">
        <f t="shared" si="532"/>
        <v/>
      </c>
      <c r="AV1891" s="24" t="str">
        <f t="shared" si="533"/>
        <v/>
      </c>
      <c r="AX1891" t="str">
        <f>IF(BC1891="","",IF(BC1891&gt;0,COUNT($AY$2:AY1891),""))</f>
        <v/>
      </c>
      <c r="AY1891" s="24" t="str">
        <f t="shared" si="534"/>
        <v/>
      </c>
      <c r="AZ1891" s="24" t="str">
        <f>IF(AND($BB$1=5,$BC$1=AH1891),'Data Entry'!C1896,"")</f>
        <v/>
      </c>
      <c r="BA1891" s="24" t="str">
        <f>IF(AND($BB$1=5,AG1891=5,$BC$1=AH1891),'Data Entry'!D1896,"")</f>
        <v/>
      </c>
      <c r="BB1891" s="24" t="str">
        <f t="shared" si="535"/>
        <v/>
      </c>
      <c r="BC1891" s="24" t="str">
        <f>IF(AND($BB$1=5,AG1891=5,$BC$1=AH1891),'Data Entry'!F1896,"")</f>
        <v/>
      </c>
      <c r="BD1891" s="24" t="str">
        <f t="shared" si="536"/>
        <v/>
      </c>
      <c r="BE1891" s="24" t="str">
        <f>IF(AND($BB$1=5,AG1891=5,$BC$1=AH1891),'Data Entry'!G1896,"")</f>
        <v/>
      </c>
      <c r="BF1891" s="24" t="str">
        <f t="shared" si="537"/>
        <v/>
      </c>
      <c r="BG1891" s="24" t="str">
        <f t="shared" si="538"/>
        <v/>
      </c>
      <c r="BH1891" s="24" t="str">
        <f>IF(AND($BB$1=5,AG1891=5,$BC$1=AH1891),'Data Entry'!E1896,"")</f>
        <v/>
      </c>
      <c r="BI1891" s="24" t="str">
        <f>IF(AND($BB$1=5,AG1891=5,$BC$1=AH1891),'Data Entry'!H1896,"")</f>
        <v/>
      </c>
      <c r="BJ1891" s="24" t="str">
        <f>IF(AND($BB$1=5,AG1891=5,$BC$1=AH1891),'Data Entry'!I1896,"")</f>
        <v/>
      </c>
      <c r="BK1891" s="24" t="str">
        <f t="shared" si="539"/>
        <v/>
      </c>
      <c r="BL1891" s="24" t="str">
        <f t="shared" si="540"/>
        <v/>
      </c>
      <c r="BM1891" s="24" t="str">
        <f t="shared" si="541"/>
        <v/>
      </c>
      <c r="BN1891" s="24" t="str">
        <f t="shared" si="542"/>
        <v/>
      </c>
    </row>
    <row r="1892" spans="1:66">
      <c r="A1892" s="20"/>
      <c r="B1892" s="20"/>
      <c r="C1892" s="20"/>
      <c r="D1892" s="20"/>
      <c r="E1892" s="20"/>
      <c r="F1892" s="20"/>
      <c r="G1892" s="20"/>
      <c r="H1892" s="20"/>
      <c r="I1892" s="20"/>
      <c r="J1892" s="20"/>
      <c r="K1892" s="20"/>
      <c r="L1892" s="20"/>
      <c r="M1892" s="20"/>
      <c r="N1892" s="20"/>
      <c r="O1892" s="20"/>
      <c r="P1892" s="20"/>
      <c r="Q1892" s="20"/>
      <c r="R1892" s="20"/>
      <c r="S1892" s="20"/>
      <c r="T1892" s="20"/>
      <c r="U1892" s="20"/>
      <c r="V1892" s="20"/>
      <c r="W1892" s="20"/>
      <c r="X1892" s="20"/>
      <c r="Y1892" s="20"/>
      <c r="Z1892" s="20"/>
      <c r="AA1892" s="20"/>
      <c r="AB1892" s="20"/>
      <c r="AC1892" s="20"/>
      <c r="AD1892" s="20"/>
      <c r="AE1892" s="27"/>
      <c r="AF1892" t="str">
        <f>IF(AK1892="","",IF(AK1892&gt;0,COUNT($AG$2:AG1892),""))</f>
        <v/>
      </c>
      <c r="AG1892" s="24">
        <f t="shared" si="525"/>
        <v>5</v>
      </c>
      <c r="AH1892" s="24">
        <f>IF(AND($AJ$1=5),'Data Entry'!C1897,"")</f>
        <v>0</v>
      </c>
      <c r="AI1892" s="24">
        <f>IF(AND($AJ$1=5),'Data Entry'!D1897,"")</f>
        <v>0</v>
      </c>
      <c r="AJ1892" s="24" t="str">
        <f t="shared" si="526"/>
        <v/>
      </c>
      <c r="AK1892" s="24">
        <f>IF(AND($AJ$1=5),'Data Entry'!F1897,"")</f>
        <v>0</v>
      </c>
      <c r="AL1892" s="24" t="str">
        <f t="shared" si="527"/>
        <v/>
      </c>
      <c r="AM1892" s="24">
        <f>IF(AND($AJ$1=5),'Data Entry'!G1897,"")</f>
        <v>0</v>
      </c>
      <c r="AN1892" s="24" t="str">
        <f t="shared" si="528"/>
        <v/>
      </c>
      <c r="AO1892" s="24" t="str">
        <f t="shared" si="529"/>
        <v/>
      </c>
      <c r="AP1892" s="24">
        <f>IF(AND($AJ$1=5),'Data Entry'!E1897,"")</f>
        <v>0</v>
      </c>
      <c r="AQ1892" s="24">
        <f>IF(AND($AJ$1=5),'Data Entry'!H1897,"")</f>
        <v>0</v>
      </c>
      <c r="AR1892" s="24">
        <f>IF(AND($AJ$1=5),'Data Entry'!I1897,"")</f>
        <v>0</v>
      </c>
      <c r="AS1892" s="24" t="str">
        <f t="shared" si="530"/>
        <v/>
      </c>
      <c r="AT1892" s="24" t="str">
        <f t="shared" si="531"/>
        <v/>
      </c>
      <c r="AU1892" s="24" t="str">
        <f t="shared" si="532"/>
        <v/>
      </c>
      <c r="AV1892" s="24" t="str">
        <f t="shared" si="533"/>
        <v/>
      </c>
      <c r="AX1892" t="str">
        <f>IF(BC1892="","",IF(BC1892&gt;0,COUNT($AY$2:AY1892),""))</f>
        <v/>
      </c>
      <c r="AY1892" s="24" t="str">
        <f t="shared" si="534"/>
        <v/>
      </c>
      <c r="AZ1892" s="24" t="str">
        <f>IF(AND($BB$1=5,$BC$1=AH1892),'Data Entry'!C1897,"")</f>
        <v/>
      </c>
      <c r="BA1892" s="24" t="str">
        <f>IF(AND($BB$1=5,AG1892=5,$BC$1=AH1892),'Data Entry'!D1897,"")</f>
        <v/>
      </c>
      <c r="BB1892" s="24" t="str">
        <f t="shared" si="535"/>
        <v/>
      </c>
      <c r="BC1892" s="24" t="str">
        <f>IF(AND($BB$1=5,AG1892=5,$BC$1=AH1892),'Data Entry'!F1897,"")</f>
        <v/>
      </c>
      <c r="BD1892" s="24" t="str">
        <f t="shared" si="536"/>
        <v/>
      </c>
      <c r="BE1892" s="24" t="str">
        <f>IF(AND($BB$1=5,AG1892=5,$BC$1=AH1892),'Data Entry'!G1897,"")</f>
        <v/>
      </c>
      <c r="BF1892" s="24" t="str">
        <f t="shared" si="537"/>
        <v/>
      </c>
      <c r="BG1892" s="24" t="str">
        <f t="shared" si="538"/>
        <v/>
      </c>
      <c r="BH1892" s="24" t="str">
        <f>IF(AND($BB$1=5,AG1892=5,$BC$1=AH1892),'Data Entry'!E1897,"")</f>
        <v/>
      </c>
      <c r="BI1892" s="24" t="str">
        <f>IF(AND($BB$1=5,AG1892=5,$BC$1=AH1892),'Data Entry'!H1897,"")</f>
        <v/>
      </c>
      <c r="BJ1892" s="24" t="str">
        <f>IF(AND($BB$1=5,AG1892=5,$BC$1=AH1892),'Data Entry'!I1897,"")</f>
        <v/>
      </c>
      <c r="BK1892" s="24" t="str">
        <f t="shared" si="539"/>
        <v/>
      </c>
      <c r="BL1892" s="24" t="str">
        <f t="shared" si="540"/>
        <v/>
      </c>
      <c r="BM1892" s="24" t="str">
        <f t="shared" si="541"/>
        <v/>
      </c>
      <c r="BN1892" s="24" t="str">
        <f t="shared" si="542"/>
        <v/>
      </c>
    </row>
    <row r="1893" spans="1:66">
      <c r="A1893" s="20"/>
      <c r="B1893" s="20"/>
      <c r="C1893" s="20"/>
      <c r="D1893" s="20"/>
      <c r="E1893" s="20"/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20"/>
      <c r="W1893" s="20"/>
      <c r="X1893" s="20"/>
      <c r="Y1893" s="20"/>
      <c r="Z1893" s="20"/>
      <c r="AA1893" s="20"/>
      <c r="AB1893" s="20"/>
      <c r="AC1893" s="20"/>
      <c r="AD1893" s="20"/>
      <c r="AE1893" s="27"/>
      <c r="AF1893" t="str">
        <f>IF(AK1893="","",IF(AK1893&gt;0,COUNT($AG$2:AG1893),""))</f>
        <v/>
      </c>
      <c r="AG1893" s="24">
        <f t="shared" si="525"/>
        <v>5</v>
      </c>
      <c r="AH1893" s="24">
        <f>IF(AND($AJ$1=5),'Data Entry'!C1898,"")</f>
        <v>0</v>
      </c>
      <c r="AI1893" s="24">
        <f>IF(AND($AJ$1=5),'Data Entry'!D1898,"")</f>
        <v>0</v>
      </c>
      <c r="AJ1893" s="24" t="str">
        <f t="shared" si="526"/>
        <v/>
      </c>
      <c r="AK1893" s="24">
        <f>IF(AND($AJ$1=5),'Data Entry'!F1898,"")</f>
        <v>0</v>
      </c>
      <c r="AL1893" s="24" t="str">
        <f t="shared" si="527"/>
        <v/>
      </c>
      <c r="AM1893" s="24">
        <f>IF(AND($AJ$1=5),'Data Entry'!G1898,"")</f>
        <v>0</v>
      </c>
      <c r="AN1893" s="24" t="str">
        <f t="shared" si="528"/>
        <v/>
      </c>
      <c r="AO1893" s="24" t="str">
        <f t="shared" si="529"/>
        <v/>
      </c>
      <c r="AP1893" s="24">
        <f>IF(AND($AJ$1=5),'Data Entry'!E1898,"")</f>
        <v>0</v>
      </c>
      <c r="AQ1893" s="24">
        <f>IF(AND($AJ$1=5),'Data Entry'!H1898,"")</f>
        <v>0</v>
      </c>
      <c r="AR1893" s="24">
        <f>IF(AND($AJ$1=5),'Data Entry'!I1898,"")</f>
        <v>0</v>
      </c>
      <c r="AS1893" s="24" t="str">
        <f t="shared" si="530"/>
        <v/>
      </c>
      <c r="AT1893" s="24" t="str">
        <f t="shared" si="531"/>
        <v/>
      </c>
      <c r="AU1893" s="24" t="str">
        <f t="shared" si="532"/>
        <v/>
      </c>
      <c r="AV1893" s="24" t="str">
        <f t="shared" si="533"/>
        <v/>
      </c>
      <c r="AX1893" t="str">
        <f>IF(BC1893="","",IF(BC1893&gt;0,COUNT($AY$2:AY1893),""))</f>
        <v/>
      </c>
      <c r="AY1893" s="24" t="str">
        <f t="shared" si="534"/>
        <v/>
      </c>
      <c r="AZ1893" s="24" t="str">
        <f>IF(AND($BB$1=5,$BC$1=AH1893),'Data Entry'!C1898,"")</f>
        <v/>
      </c>
      <c r="BA1893" s="24" t="str">
        <f>IF(AND($BB$1=5,AG1893=5,$BC$1=AH1893),'Data Entry'!D1898,"")</f>
        <v/>
      </c>
      <c r="BB1893" s="24" t="str">
        <f t="shared" si="535"/>
        <v/>
      </c>
      <c r="BC1893" s="24" t="str">
        <f>IF(AND($BB$1=5,AG1893=5,$BC$1=AH1893),'Data Entry'!F1898,"")</f>
        <v/>
      </c>
      <c r="BD1893" s="24" t="str">
        <f t="shared" si="536"/>
        <v/>
      </c>
      <c r="BE1893" s="24" t="str">
        <f>IF(AND($BB$1=5,AG1893=5,$BC$1=AH1893),'Data Entry'!G1898,"")</f>
        <v/>
      </c>
      <c r="BF1893" s="24" t="str">
        <f t="shared" si="537"/>
        <v/>
      </c>
      <c r="BG1893" s="24" t="str">
        <f t="shared" si="538"/>
        <v/>
      </c>
      <c r="BH1893" s="24" t="str">
        <f>IF(AND($BB$1=5,AG1893=5,$BC$1=AH1893),'Data Entry'!E1898,"")</f>
        <v/>
      </c>
      <c r="BI1893" s="24" t="str">
        <f>IF(AND($BB$1=5,AG1893=5,$BC$1=AH1893),'Data Entry'!H1898,"")</f>
        <v/>
      </c>
      <c r="BJ1893" s="24" t="str">
        <f>IF(AND($BB$1=5,AG1893=5,$BC$1=AH1893),'Data Entry'!I1898,"")</f>
        <v/>
      </c>
      <c r="BK1893" s="24" t="str">
        <f t="shared" si="539"/>
        <v/>
      </c>
      <c r="BL1893" s="24" t="str">
        <f t="shared" si="540"/>
        <v/>
      </c>
      <c r="BM1893" s="24" t="str">
        <f t="shared" si="541"/>
        <v/>
      </c>
      <c r="BN1893" s="24" t="str">
        <f t="shared" si="542"/>
        <v/>
      </c>
    </row>
    <row r="1894" spans="1:66">
      <c r="A1894" s="20"/>
      <c r="B1894" s="20"/>
      <c r="C1894" s="20"/>
      <c r="D1894" s="20"/>
      <c r="E1894" s="20"/>
      <c r="F1894" s="20"/>
      <c r="G1894" s="20"/>
      <c r="H1894" s="20"/>
      <c r="I1894" s="20"/>
      <c r="J1894" s="20"/>
      <c r="K1894" s="20"/>
      <c r="L1894" s="20"/>
      <c r="M1894" s="20"/>
      <c r="N1894" s="20"/>
      <c r="O1894" s="20"/>
      <c r="P1894" s="20"/>
      <c r="Q1894" s="20"/>
      <c r="R1894" s="20"/>
      <c r="S1894" s="20"/>
      <c r="T1894" s="20"/>
      <c r="U1894" s="20"/>
      <c r="V1894" s="20"/>
      <c r="W1894" s="20"/>
      <c r="X1894" s="20"/>
      <c r="Y1894" s="20"/>
      <c r="Z1894" s="20"/>
      <c r="AA1894" s="20"/>
      <c r="AB1894" s="20"/>
      <c r="AC1894" s="20"/>
      <c r="AD1894" s="20"/>
      <c r="AE1894" s="27"/>
      <c r="AF1894" t="str">
        <f>IF(AK1894="","",IF(AK1894&gt;0,COUNT($AG$2:AG1894),""))</f>
        <v/>
      </c>
      <c r="AG1894" s="24">
        <f t="shared" si="525"/>
        <v>5</v>
      </c>
      <c r="AH1894" s="24">
        <f>IF(AND($AJ$1=5),'Data Entry'!C1899,"")</f>
        <v>0</v>
      </c>
      <c r="AI1894" s="24">
        <f>IF(AND($AJ$1=5),'Data Entry'!D1899,"")</f>
        <v>0</v>
      </c>
      <c r="AJ1894" s="24" t="str">
        <f t="shared" si="526"/>
        <v/>
      </c>
      <c r="AK1894" s="24">
        <f>IF(AND($AJ$1=5),'Data Entry'!F1899,"")</f>
        <v>0</v>
      </c>
      <c r="AL1894" s="24" t="str">
        <f t="shared" si="527"/>
        <v/>
      </c>
      <c r="AM1894" s="24">
        <f>IF(AND($AJ$1=5),'Data Entry'!G1899,"")</f>
        <v>0</v>
      </c>
      <c r="AN1894" s="24" t="str">
        <f t="shared" si="528"/>
        <v/>
      </c>
      <c r="AO1894" s="24" t="str">
        <f t="shared" si="529"/>
        <v/>
      </c>
      <c r="AP1894" s="24">
        <f>IF(AND($AJ$1=5),'Data Entry'!E1899,"")</f>
        <v>0</v>
      </c>
      <c r="AQ1894" s="24">
        <f>IF(AND($AJ$1=5),'Data Entry'!H1899,"")</f>
        <v>0</v>
      </c>
      <c r="AR1894" s="24">
        <f>IF(AND($AJ$1=5),'Data Entry'!I1899,"")</f>
        <v>0</v>
      </c>
      <c r="AS1894" s="24" t="str">
        <f t="shared" si="530"/>
        <v/>
      </c>
      <c r="AT1894" s="24" t="str">
        <f t="shared" si="531"/>
        <v/>
      </c>
      <c r="AU1894" s="24" t="str">
        <f t="shared" si="532"/>
        <v/>
      </c>
      <c r="AV1894" s="24" t="str">
        <f t="shared" si="533"/>
        <v/>
      </c>
      <c r="AX1894" t="str">
        <f>IF(BC1894="","",IF(BC1894&gt;0,COUNT($AY$2:AY1894),""))</f>
        <v/>
      </c>
      <c r="AY1894" s="24" t="str">
        <f t="shared" si="534"/>
        <v/>
      </c>
      <c r="AZ1894" s="24" t="str">
        <f>IF(AND($BB$1=5,$BC$1=AH1894),'Data Entry'!C1899,"")</f>
        <v/>
      </c>
      <c r="BA1894" s="24" t="str">
        <f>IF(AND($BB$1=5,AG1894=5,$BC$1=AH1894),'Data Entry'!D1899,"")</f>
        <v/>
      </c>
      <c r="BB1894" s="24" t="str">
        <f t="shared" si="535"/>
        <v/>
      </c>
      <c r="BC1894" s="24" t="str">
        <f>IF(AND($BB$1=5,AG1894=5,$BC$1=AH1894),'Data Entry'!F1899,"")</f>
        <v/>
      </c>
      <c r="BD1894" s="24" t="str">
        <f t="shared" si="536"/>
        <v/>
      </c>
      <c r="BE1894" s="24" t="str">
        <f>IF(AND($BB$1=5,AG1894=5,$BC$1=AH1894),'Data Entry'!G1899,"")</f>
        <v/>
      </c>
      <c r="BF1894" s="24" t="str">
        <f t="shared" si="537"/>
        <v/>
      </c>
      <c r="BG1894" s="24" t="str">
        <f t="shared" si="538"/>
        <v/>
      </c>
      <c r="BH1894" s="24" t="str">
        <f>IF(AND($BB$1=5,AG1894=5,$BC$1=AH1894),'Data Entry'!E1899,"")</f>
        <v/>
      </c>
      <c r="BI1894" s="24" t="str">
        <f>IF(AND($BB$1=5,AG1894=5,$BC$1=AH1894),'Data Entry'!H1899,"")</f>
        <v/>
      </c>
      <c r="BJ1894" s="24" t="str">
        <f>IF(AND($BB$1=5,AG1894=5,$BC$1=AH1894),'Data Entry'!I1899,"")</f>
        <v/>
      </c>
      <c r="BK1894" s="24" t="str">
        <f t="shared" si="539"/>
        <v/>
      </c>
      <c r="BL1894" s="24" t="str">
        <f t="shared" si="540"/>
        <v/>
      </c>
      <c r="BM1894" s="24" t="str">
        <f t="shared" si="541"/>
        <v/>
      </c>
      <c r="BN1894" s="24" t="str">
        <f t="shared" si="542"/>
        <v/>
      </c>
    </row>
    <row r="1895" spans="1:66">
      <c r="A1895" s="20"/>
      <c r="B1895" s="20"/>
      <c r="C1895" s="20"/>
      <c r="D1895" s="20"/>
      <c r="E1895" s="20"/>
      <c r="F1895" s="20"/>
      <c r="G1895" s="20"/>
      <c r="H1895" s="20"/>
      <c r="I1895" s="20"/>
      <c r="J1895" s="20"/>
      <c r="K1895" s="20"/>
      <c r="L1895" s="20"/>
      <c r="M1895" s="20"/>
      <c r="N1895" s="20"/>
      <c r="O1895" s="20"/>
      <c r="P1895" s="20"/>
      <c r="Q1895" s="20"/>
      <c r="R1895" s="20"/>
      <c r="S1895" s="20"/>
      <c r="T1895" s="20"/>
      <c r="U1895" s="20"/>
      <c r="V1895" s="20"/>
      <c r="W1895" s="20"/>
      <c r="X1895" s="20"/>
      <c r="Y1895" s="20"/>
      <c r="Z1895" s="20"/>
      <c r="AA1895" s="20"/>
      <c r="AB1895" s="20"/>
      <c r="AC1895" s="20"/>
      <c r="AD1895" s="20"/>
      <c r="AE1895" s="27"/>
      <c r="AF1895" t="str">
        <f>IF(AK1895="","",IF(AK1895&gt;0,COUNT($AG$2:AG1895),""))</f>
        <v/>
      </c>
      <c r="AG1895" s="24">
        <f t="shared" si="525"/>
        <v>5</v>
      </c>
      <c r="AH1895" s="24">
        <f>IF(AND($AJ$1=5),'Data Entry'!C1900,"")</f>
        <v>0</v>
      </c>
      <c r="AI1895" s="24">
        <f>IF(AND($AJ$1=5),'Data Entry'!D1900,"")</f>
        <v>0</v>
      </c>
      <c r="AJ1895" s="24" t="str">
        <f t="shared" si="526"/>
        <v/>
      </c>
      <c r="AK1895" s="24">
        <f>IF(AND($AJ$1=5),'Data Entry'!F1900,"")</f>
        <v>0</v>
      </c>
      <c r="AL1895" s="24" t="str">
        <f t="shared" si="527"/>
        <v/>
      </c>
      <c r="AM1895" s="24">
        <f>IF(AND($AJ$1=5),'Data Entry'!G1900,"")</f>
        <v>0</v>
      </c>
      <c r="AN1895" s="24" t="str">
        <f t="shared" si="528"/>
        <v/>
      </c>
      <c r="AO1895" s="24" t="str">
        <f t="shared" si="529"/>
        <v/>
      </c>
      <c r="AP1895" s="24">
        <f>IF(AND($AJ$1=5),'Data Entry'!E1900,"")</f>
        <v>0</v>
      </c>
      <c r="AQ1895" s="24">
        <f>IF(AND($AJ$1=5),'Data Entry'!H1900,"")</f>
        <v>0</v>
      </c>
      <c r="AR1895" s="24">
        <f>IF(AND($AJ$1=5),'Data Entry'!I1900,"")</f>
        <v>0</v>
      </c>
      <c r="AS1895" s="24" t="str">
        <f t="shared" si="530"/>
        <v/>
      </c>
      <c r="AT1895" s="24" t="str">
        <f t="shared" si="531"/>
        <v/>
      </c>
      <c r="AU1895" s="24" t="str">
        <f t="shared" si="532"/>
        <v/>
      </c>
      <c r="AV1895" s="24" t="str">
        <f t="shared" si="533"/>
        <v/>
      </c>
      <c r="AX1895" t="str">
        <f>IF(BC1895="","",IF(BC1895&gt;0,COUNT($AY$2:AY1895),""))</f>
        <v/>
      </c>
      <c r="AY1895" s="24" t="str">
        <f t="shared" si="534"/>
        <v/>
      </c>
      <c r="AZ1895" s="24" t="str">
        <f>IF(AND($BB$1=5,$BC$1=AH1895),'Data Entry'!C1900,"")</f>
        <v/>
      </c>
      <c r="BA1895" s="24" t="str">
        <f>IF(AND($BB$1=5,AG1895=5,$BC$1=AH1895),'Data Entry'!D1900,"")</f>
        <v/>
      </c>
      <c r="BB1895" s="24" t="str">
        <f t="shared" si="535"/>
        <v/>
      </c>
      <c r="BC1895" s="24" t="str">
        <f>IF(AND($BB$1=5,AG1895=5,$BC$1=AH1895),'Data Entry'!F1900,"")</f>
        <v/>
      </c>
      <c r="BD1895" s="24" t="str">
        <f t="shared" si="536"/>
        <v/>
      </c>
      <c r="BE1895" s="24" t="str">
        <f>IF(AND($BB$1=5,AG1895=5,$BC$1=AH1895),'Data Entry'!G1900,"")</f>
        <v/>
      </c>
      <c r="BF1895" s="24" t="str">
        <f t="shared" si="537"/>
        <v/>
      </c>
      <c r="BG1895" s="24" t="str">
        <f t="shared" si="538"/>
        <v/>
      </c>
      <c r="BH1895" s="24" t="str">
        <f>IF(AND($BB$1=5,AG1895=5,$BC$1=AH1895),'Data Entry'!E1900,"")</f>
        <v/>
      </c>
      <c r="BI1895" s="24" t="str">
        <f>IF(AND($BB$1=5,AG1895=5,$BC$1=AH1895),'Data Entry'!H1900,"")</f>
        <v/>
      </c>
      <c r="BJ1895" s="24" t="str">
        <f>IF(AND($BB$1=5,AG1895=5,$BC$1=AH1895),'Data Entry'!I1900,"")</f>
        <v/>
      </c>
      <c r="BK1895" s="24" t="str">
        <f t="shared" si="539"/>
        <v/>
      </c>
      <c r="BL1895" s="24" t="str">
        <f t="shared" si="540"/>
        <v/>
      </c>
      <c r="BM1895" s="24" t="str">
        <f t="shared" si="541"/>
        <v/>
      </c>
      <c r="BN1895" s="24" t="str">
        <f t="shared" si="542"/>
        <v/>
      </c>
    </row>
    <row r="1896" spans="1:66">
      <c r="A1896" s="20"/>
      <c r="B1896" s="20"/>
      <c r="C1896" s="20"/>
      <c r="D1896" s="20"/>
      <c r="E1896" s="20"/>
      <c r="F1896" s="20"/>
      <c r="G1896" s="20"/>
      <c r="H1896" s="20"/>
      <c r="I1896" s="20"/>
      <c r="J1896" s="20"/>
      <c r="K1896" s="20"/>
      <c r="L1896" s="20"/>
      <c r="M1896" s="20"/>
      <c r="N1896" s="20"/>
      <c r="O1896" s="20"/>
      <c r="P1896" s="20"/>
      <c r="Q1896" s="20"/>
      <c r="R1896" s="20"/>
      <c r="S1896" s="20"/>
      <c r="T1896" s="20"/>
      <c r="U1896" s="20"/>
      <c r="V1896" s="20"/>
      <c r="W1896" s="20"/>
      <c r="X1896" s="20"/>
      <c r="Y1896" s="20"/>
      <c r="Z1896" s="20"/>
      <c r="AA1896" s="20"/>
      <c r="AB1896" s="20"/>
      <c r="AC1896" s="20"/>
      <c r="AD1896" s="20"/>
      <c r="AE1896" s="27"/>
      <c r="AF1896" t="str">
        <f>IF(AK1896="","",IF(AK1896&gt;0,COUNT($AG$2:AG1896),""))</f>
        <v/>
      </c>
      <c r="AG1896" s="24">
        <f t="shared" si="525"/>
        <v>5</v>
      </c>
      <c r="AH1896" s="24">
        <f>IF(AND($AJ$1=5),'Data Entry'!C1901,"")</f>
        <v>0</v>
      </c>
      <c r="AI1896" s="24">
        <f>IF(AND($AJ$1=5),'Data Entry'!D1901,"")</f>
        <v>0</v>
      </c>
      <c r="AJ1896" s="24" t="str">
        <f t="shared" si="526"/>
        <v/>
      </c>
      <c r="AK1896" s="24">
        <f>IF(AND($AJ$1=5),'Data Entry'!F1901,"")</f>
        <v>0</v>
      </c>
      <c r="AL1896" s="24" t="str">
        <f t="shared" si="527"/>
        <v/>
      </c>
      <c r="AM1896" s="24">
        <f>IF(AND($AJ$1=5),'Data Entry'!G1901,"")</f>
        <v>0</v>
      </c>
      <c r="AN1896" s="24" t="str">
        <f t="shared" si="528"/>
        <v/>
      </c>
      <c r="AO1896" s="24" t="str">
        <f t="shared" si="529"/>
        <v/>
      </c>
      <c r="AP1896" s="24">
        <f>IF(AND($AJ$1=5),'Data Entry'!E1901,"")</f>
        <v>0</v>
      </c>
      <c r="AQ1896" s="24">
        <f>IF(AND($AJ$1=5),'Data Entry'!H1901,"")</f>
        <v>0</v>
      </c>
      <c r="AR1896" s="24">
        <f>IF(AND($AJ$1=5),'Data Entry'!I1901,"")</f>
        <v>0</v>
      </c>
      <c r="AS1896" s="24" t="str">
        <f t="shared" si="530"/>
        <v/>
      </c>
      <c r="AT1896" s="24" t="str">
        <f t="shared" si="531"/>
        <v/>
      </c>
      <c r="AU1896" s="24" t="str">
        <f t="shared" si="532"/>
        <v/>
      </c>
      <c r="AV1896" s="24" t="str">
        <f t="shared" si="533"/>
        <v/>
      </c>
      <c r="AX1896" t="str">
        <f>IF(BC1896="","",IF(BC1896&gt;0,COUNT($AY$2:AY1896),""))</f>
        <v/>
      </c>
      <c r="AY1896" s="24" t="str">
        <f t="shared" si="534"/>
        <v/>
      </c>
      <c r="AZ1896" s="24" t="str">
        <f>IF(AND($BB$1=5,$BC$1=AH1896),'Data Entry'!C1901,"")</f>
        <v/>
      </c>
      <c r="BA1896" s="24" t="str">
        <f>IF(AND($BB$1=5,AG1896=5,$BC$1=AH1896),'Data Entry'!D1901,"")</f>
        <v/>
      </c>
      <c r="BB1896" s="24" t="str">
        <f t="shared" si="535"/>
        <v/>
      </c>
      <c r="BC1896" s="24" t="str">
        <f>IF(AND($BB$1=5,AG1896=5,$BC$1=AH1896),'Data Entry'!F1901,"")</f>
        <v/>
      </c>
      <c r="BD1896" s="24" t="str">
        <f t="shared" si="536"/>
        <v/>
      </c>
      <c r="BE1896" s="24" t="str">
        <f>IF(AND($BB$1=5,AG1896=5,$BC$1=AH1896),'Data Entry'!G1901,"")</f>
        <v/>
      </c>
      <c r="BF1896" s="24" t="str">
        <f t="shared" si="537"/>
        <v/>
      </c>
      <c r="BG1896" s="24" t="str">
        <f t="shared" si="538"/>
        <v/>
      </c>
      <c r="BH1896" s="24" t="str">
        <f>IF(AND($BB$1=5,AG1896=5,$BC$1=AH1896),'Data Entry'!E1901,"")</f>
        <v/>
      </c>
      <c r="BI1896" s="24" t="str">
        <f>IF(AND($BB$1=5,AG1896=5,$BC$1=AH1896),'Data Entry'!H1901,"")</f>
        <v/>
      </c>
      <c r="BJ1896" s="24" t="str">
        <f>IF(AND($BB$1=5,AG1896=5,$BC$1=AH1896),'Data Entry'!I1901,"")</f>
        <v/>
      </c>
      <c r="BK1896" s="24" t="str">
        <f t="shared" si="539"/>
        <v/>
      </c>
      <c r="BL1896" s="24" t="str">
        <f t="shared" si="540"/>
        <v/>
      </c>
      <c r="BM1896" s="24" t="str">
        <f t="shared" si="541"/>
        <v/>
      </c>
      <c r="BN1896" s="24" t="str">
        <f t="shared" si="542"/>
        <v/>
      </c>
    </row>
    <row r="1897" spans="1:66">
      <c r="A1897" s="20"/>
      <c r="B1897" s="20"/>
      <c r="C1897" s="20"/>
      <c r="D1897" s="20"/>
      <c r="E1897" s="20"/>
      <c r="F1897" s="20"/>
      <c r="G1897" s="20"/>
      <c r="H1897" s="20"/>
      <c r="I1897" s="20"/>
      <c r="J1897" s="20"/>
      <c r="K1897" s="20"/>
      <c r="L1897" s="20"/>
      <c r="M1897" s="20"/>
      <c r="N1897" s="20"/>
      <c r="O1897" s="20"/>
      <c r="P1897" s="20"/>
      <c r="Q1897" s="20"/>
      <c r="R1897" s="20"/>
      <c r="S1897" s="20"/>
      <c r="T1897" s="20"/>
      <c r="U1897" s="20"/>
      <c r="V1897" s="20"/>
      <c r="W1897" s="20"/>
      <c r="X1897" s="20"/>
      <c r="Y1897" s="20"/>
      <c r="Z1897" s="20"/>
      <c r="AA1897" s="20"/>
      <c r="AB1897" s="20"/>
      <c r="AC1897" s="20"/>
      <c r="AD1897" s="20"/>
      <c r="AE1897" s="27"/>
      <c r="AF1897" t="str">
        <f>IF(AK1897="","",IF(AK1897&gt;0,COUNT($AG$2:AG1897),""))</f>
        <v/>
      </c>
      <c r="AG1897" s="24">
        <f t="shared" si="525"/>
        <v>5</v>
      </c>
      <c r="AH1897" s="24">
        <f>IF(AND($AJ$1=5),'Data Entry'!C1902,"")</f>
        <v>0</v>
      </c>
      <c r="AI1897" s="24">
        <f>IF(AND($AJ$1=5),'Data Entry'!D1902,"")</f>
        <v>0</v>
      </c>
      <c r="AJ1897" s="24" t="str">
        <f t="shared" si="526"/>
        <v/>
      </c>
      <c r="AK1897" s="24">
        <f>IF(AND($AJ$1=5),'Data Entry'!F1902,"")</f>
        <v>0</v>
      </c>
      <c r="AL1897" s="24" t="str">
        <f t="shared" si="527"/>
        <v/>
      </c>
      <c r="AM1897" s="24">
        <f>IF(AND($AJ$1=5),'Data Entry'!G1902,"")</f>
        <v>0</v>
      </c>
      <c r="AN1897" s="24" t="str">
        <f t="shared" si="528"/>
        <v/>
      </c>
      <c r="AO1897" s="24" t="str">
        <f t="shared" si="529"/>
        <v/>
      </c>
      <c r="AP1897" s="24">
        <f>IF(AND($AJ$1=5),'Data Entry'!E1902,"")</f>
        <v>0</v>
      </c>
      <c r="AQ1897" s="24">
        <f>IF(AND($AJ$1=5),'Data Entry'!H1902,"")</f>
        <v>0</v>
      </c>
      <c r="AR1897" s="24">
        <f>IF(AND($AJ$1=5),'Data Entry'!I1902,"")</f>
        <v>0</v>
      </c>
      <c r="AS1897" s="24" t="str">
        <f t="shared" si="530"/>
        <v/>
      </c>
      <c r="AT1897" s="24" t="str">
        <f t="shared" si="531"/>
        <v/>
      </c>
      <c r="AU1897" s="24" t="str">
        <f t="shared" si="532"/>
        <v/>
      </c>
      <c r="AV1897" s="24" t="str">
        <f t="shared" si="533"/>
        <v/>
      </c>
      <c r="AX1897" t="str">
        <f>IF(BC1897="","",IF(BC1897&gt;0,COUNT($AY$2:AY1897),""))</f>
        <v/>
      </c>
      <c r="AY1897" s="24" t="str">
        <f t="shared" si="534"/>
        <v/>
      </c>
      <c r="AZ1897" s="24" t="str">
        <f>IF(AND($BB$1=5,$BC$1=AH1897),'Data Entry'!C1902,"")</f>
        <v/>
      </c>
      <c r="BA1897" s="24" t="str">
        <f>IF(AND($BB$1=5,AG1897=5,$BC$1=AH1897),'Data Entry'!D1902,"")</f>
        <v/>
      </c>
      <c r="BB1897" s="24" t="str">
        <f t="shared" si="535"/>
        <v/>
      </c>
      <c r="BC1897" s="24" t="str">
        <f>IF(AND($BB$1=5,AG1897=5,$BC$1=AH1897),'Data Entry'!F1902,"")</f>
        <v/>
      </c>
      <c r="BD1897" s="24" t="str">
        <f t="shared" si="536"/>
        <v/>
      </c>
      <c r="BE1897" s="24" t="str">
        <f>IF(AND($BB$1=5,AG1897=5,$BC$1=AH1897),'Data Entry'!G1902,"")</f>
        <v/>
      </c>
      <c r="BF1897" s="24" t="str">
        <f t="shared" si="537"/>
        <v/>
      </c>
      <c r="BG1897" s="24" t="str">
        <f t="shared" si="538"/>
        <v/>
      </c>
      <c r="BH1897" s="24" t="str">
        <f>IF(AND($BB$1=5,AG1897=5,$BC$1=AH1897),'Data Entry'!E1902,"")</f>
        <v/>
      </c>
      <c r="BI1897" s="24" t="str">
        <f>IF(AND($BB$1=5,AG1897=5,$BC$1=AH1897),'Data Entry'!H1902,"")</f>
        <v/>
      </c>
      <c r="BJ1897" s="24" t="str">
        <f>IF(AND($BB$1=5,AG1897=5,$BC$1=AH1897),'Data Entry'!I1902,"")</f>
        <v/>
      </c>
      <c r="BK1897" s="24" t="str">
        <f t="shared" si="539"/>
        <v/>
      </c>
      <c r="BL1897" s="24" t="str">
        <f t="shared" si="540"/>
        <v/>
      </c>
      <c r="BM1897" s="24" t="str">
        <f t="shared" si="541"/>
        <v/>
      </c>
      <c r="BN1897" s="24" t="str">
        <f t="shared" si="542"/>
        <v/>
      </c>
    </row>
    <row r="1898" spans="1:66">
      <c r="A1898" s="20"/>
      <c r="B1898" s="20"/>
      <c r="C1898" s="20"/>
      <c r="D1898" s="20"/>
      <c r="E1898" s="20"/>
      <c r="F1898" s="20"/>
      <c r="G1898" s="20"/>
      <c r="H1898" s="20"/>
      <c r="I1898" s="20"/>
      <c r="J1898" s="20"/>
      <c r="K1898" s="20"/>
      <c r="L1898" s="20"/>
      <c r="M1898" s="20"/>
      <c r="N1898" s="20"/>
      <c r="O1898" s="20"/>
      <c r="P1898" s="20"/>
      <c r="Q1898" s="20"/>
      <c r="R1898" s="20"/>
      <c r="S1898" s="20"/>
      <c r="T1898" s="20"/>
      <c r="U1898" s="20"/>
      <c r="V1898" s="20"/>
      <c r="W1898" s="20"/>
      <c r="X1898" s="20"/>
      <c r="Y1898" s="20"/>
      <c r="Z1898" s="20"/>
      <c r="AA1898" s="20"/>
      <c r="AB1898" s="20"/>
      <c r="AC1898" s="20"/>
      <c r="AD1898" s="20"/>
      <c r="AE1898" s="27"/>
      <c r="AF1898" t="str">
        <f>IF(AK1898="","",IF(AK1898&gt;0,COUNT($AG$2:AG1898),""))</f>
        <v/>
      </c>
      <c r="AG1898" s="24">
        <f t="shared" si="525"/>
        <v>5</v>
      </c>
      <c r="AH1898" s="24">
        <f>IF(AND($AJ$1=5),'Data Entry'!C1903,"")</f>
        <v>0</v>
      </c>
      <c r="AI1898" s="24">
        <f>IF(AND($AJ$1=5),'Data Entry'!D1903,"")</f>
        <v>0</v>
      </c>
      <c r="AJ1898" s="24" t="str">
        <f t="shared" si="526"/>
        <v/>
      </c>
      <c r="AK1898" s="24">
        <f>IF(AND($AJ$1=5),'Data Entry'!F1903,"")</f>
        <v>0</v>
      </c>
      <c r="AL1898" s="24" t="str">
        <f t="shared" si="527"/>
        <v/>
      </c>
      <c r="AM1898" s="24">
        <f>IF(AND($AJ$1=5),'Data Entry'!G1903,"")</f>
        <v>0</v>
      </c>
      <c r="AN1898" s="24" t="str">
        <f t="shared" si="528"/>
        <v/>
      </c>
      <c r="AO1898" s="24" t="str">
        <f t="shared" si="529"/>
        <v/>
      </c>
      <c r="AP1898" s="24">
        <f>IF(AND($AJ$1=5),'Data Entry'!E1903,"")</f>
        <v>0</v>
      </c>
      <c r="AQ1898" s="24">
        <f>IF(AND($AJ$1=5),'Data Entry'!H1903,"")</f>
        <v>0</v>
      </c>
      <c r="AR1898" s="24">
        <f>IF(AND($AJ$1=5),'Data Entry'!I1903,"")</f>
        <v>0</v>
      </c>
      <c r="AS1898" s="24" t="str">
        <f t="shared" si="530"/>
        <v/>
      </c>
      <c r="AT1898" s="24" t="str">
        <f t="shared" si="531"/>
        <v/>
      </c>
      <c r="AU1898" s="24" t="str">
        <f t="shared" si="532"/>
        <v/>
      </c>
      <c r="AV1898" s="24" t="str">
        <f t="shared" si="533"/>
        <v/>
      </c>
      <c r="AX1898" t="str">
        <f>IF(BC1898="","",IF(BC1898&gt;0,COUNT($AY$2:AY1898),""))</f>
        <v/>
      </c>
      <c r="AY1898" s="24" t="str">
        <f t="shared" si="534"/>
        <v/>
      </c>
      <c r="AZ1898" s="24" t="str">
        <f>IF(AND($BB$1=5,$BC$1=AH1898),'Data Entry'!C1903,"")</f>
        <v/>
      </c>
      <c r="BA1898" s="24" t="str">
        <f>IF(AND($BB$1=5,AG1898=5,$BC$1=AH1898),'Data Entry'!D1903,"")</f>
        <v/>
      </c>
      <c r="BB1898" s="24" t="str">
        <f t="shared" si="535"/>
        <v/>
      </c>
      <c r="BC1898" s="24" t="str">
        <f>IF(AND($BB$1=5,AG1898=5,$BC$1=AH1898),'Data Entry'!F1903,"")</f>
        <v/>
      </c>
      <c r="BD1898" s="24" t="str">
        <f t="shared" si="536"/>
        <v/>
      </c>
      <c r="BE1898" s="24" t="str">
        <f>IF(AND($BB$1=5,AG1898=5,$BC$1=AH1898),'Data Entry'!G1903,"")</f>
        <v/>
      </c>
      <c r="BF1898" s="24" t="str">
        <f t="shared" si="537"/>
        <v/>
      </c>
      <c r="BG1898" s="24" t="str">
        <f t="shared" si="538"/>
        <v/>
      </c>
      <c r="BH1898" s="24" t="str">
        <f>IF(AND($BB$1=5,AG1898=5,$BC$1=AH1898),'Data Entry'!E1903,"")</f>
        <v/>
      </c>
      <c r="BI1898" s="24" t="str">
        <f>IF(AND($BB$1=5,AG1898=5,$BC$1=AH1898),'Data Entry'!H1903,"")</f>
        <v/>
      </c>
      <c r="BJ1898" s="24" t="str">
        <f>IF(AND($BB$1=5,AG1898=5,$BC$1=AH1898),'Data Entry'!I1903,"")</f>
        <v/>
      </c>
      <c r="BK1898" s="24" t="str">
        <f t="shared" si="539"/>
        <v/>
      </c>
      <c r="BL1898" s="24" t="str">
        <f t="shared" si="540"/>
        <v/>
      </c>
      <c r="BM1898" s="24" t="str">
        <f t="shared" si="541"/>
        <v/>
      </c>
      <c r="BN1898" s="24" t="str">
        <f t="shared" si="542"/>
        <v/>
      </c>
    </row>
    <row r="1899" spans="1:66">
      <c r="A1899" s="20"/>
      <c r="B1899" s="20"/>
      <c r="C1899" s="20"/>
      <c r="D1899" s="20"/>
      <c r="E1899" s="20"/>
      <c r="F1899" s="20"/>
      <c r="G1899" s="20"/>
      <c r="H1899" s="20"/>
      <c r="I1899" s="20"/>
      <c r="J1899" s="20"/>
      <c r="K1899" s="20"/>
      <c r="L1899" s="20"/>
      <c r="M1899" s="20"/>
      <c r="N1899" s="20"/>
      <c r="O1899" s="20"/>
      <c r="P1899" s="20"/>
      <c r="Q1899" s="20"/>
      <c r="R1899" s="20"/>
      <c r="S1899" s="20"/>
      <c r="T1899" s="20"/>
      <c r="U1899" s="20"/>
      <c r="V1899" s="20"/>
      <c r="W1899" s="20"/>
      <c r="X1899" s="20"/>
      <c r="Y1899" s="20"/>
      <c r="Z1899" s="20"/>
      <c r="AA1899" s="20"/>
      <c r="AB1899" s="20"/>
      <c r="AC1899" s="20"/>
      <c r="AD1899" s="20"/>
      <c r="AE1899" s="27"/>
      <c r="AF1899" t="str">
        <f>IF(AK1899="","",IF(AK1899&gt;0,COUNT($AG$2:AG1899),""))</f>
        <v/>
      </c>
      <c r="AG1899" s="24">
        <f t="shared" si="525"/>
        <v>5</v>
      </c>
      <c r="AH1899" s="24">
        <f>IF(AND($AJ$1=5),'Data Entry'!C1904,"")</f>
        <v>0</v>
      </c>
      <c r="AI1899" s="24">
        <f>IF(AND($AJ$1=5),'Data Entry'!D1904,"")</f>
        <v>0</v>
      </c>
      <c r="AJ1899" s="24" t="str">
        <f t="shared" si="526"/>
        <v/>
      </c>
      <c r="AK1899" s="24">
        <f>IF(AND($AJ$1=5),'Data Entry'!F1904,"")</f>
        <v>0</v>
      </c>
      <c r="AL1899" s="24" t="str">
        <f t="shared" si="527"/>
        <v/>
      </c>
      <c r="AM1899" s="24">
        <f>IF(AND($AJ$1=5),'Data Entry'!G1904,"")</f>
        <v>0</v>
      </c>
      <c r="AN1899" s="24" t="str">
        <f t="shared" si="528"/>
        <v/>
      </c>
      <c r="AO1899" s="24" t="str">
        <f t="shared" si="529"/>
        <v/>
      </c>
      <c r="AP1899" s="24">
        <f>IF(AND($AJ$1=5),'Data Entry'!E1904,"")</f>
        <v>0</v>
      </c>
      <c r="AQ1899" s="24">
        <f>IF(AND($AJ$1=5),'Data Entry'!H1904,"")</f>
        <v>0</v>
      </c>
      <c r="AR1899" s="24">
        <f>IF(AND($AJ$1=5),'Data Entry'!I1904,"")</f>
        <v>0</v>
      </c>
      <c r="AS1899" s="24" t="str">
        <f t="shared" si="530"/>
        <v/>
      </c>
      <c r="AT1899" s="24" t="str">
        <f t="shared" si="531"/>
        <v/>
      </c>
      <c r="AU1899" s="24" t="str">
        <f t="shared" si="532"/>
        <v/>
      </c>
      <c r="AV1899" s="24" t="str">
        <f t="shared" si="533"/>
        <v/>
      </c>
      <c r="AX1899" t="str">
        <f>IF(BC1899="","",IF(BC1899&gt;0,COUNT($AY$2:AY1899),""))</f>
        <v/>
      </c>
      <c r="AY1899" s="24" t="str">
        <f t="shared" si="534"/>
        <v/>
      </c>
      <c r="AZ1899" s="24" t="str">
        <f>IF(AND($BB$1=5,$BC$1=AH1899),'Data Entry'!C1904,"")</f>
        <v/>
      </c>
      <c r="BA1899" s="24" t="str">
        <f>IF(AND($BB$1=5,AG1899=5,$BC$1=AH1899),'Data Entry'!D1904,"")</f>
        <v/>
      </c>
      <c r="BB1899" s="24" t="str">
        <f t="shared" si="535"/>
        <v/>
      </c>
      <c r="BC1899" s="24" t="str">
        <f>IF(AND($BB$1=5,AG1899=5,$BC$1=AH1899),'Data Entry'!F1904,"")</f>
        <v/>
      </c>
      <c r="BD1899" s="24" t="str">
        <f t="shared" si="536"/>
        <v/>
      </c>
      <c r="BE1899" s="24" t="str">
        <f>IF(AND($BB$1=5,AG1899=5,$BC$1=AH1899),'Data Entry'!G1904,"")</f>
        <v/>
      </c>
      <c r="BF1899" s="24" t="str">
        <f t="shared" si="537"/>
        <v/>
      </c>
      <c r="BG1899" s="24" t="str">
        <f t="shared" si="538"/>
        <v/>
      </c>
      <c r="BH1899" s="24" t="str">
        <f>IF(AND($BB$1=5,AG1899=5,$BC$1=AH1899),'Data Entry'!E1904,"")</f>
        <v/>
      </c>
      <c r="BI1899" s="24" t="str">
        <f>IF(AND($BB$1=5,AG1899=5,$BC$1=AH1899),'Data Entry'!H1904,"")</f>
        <v/>
      </c>
      <c r="BJ1899" s="24" t="str">
        <f>IF(AND($BB$1=5,AG1899=5,$BC$1=AH1899),'Data Entry'!I1904,"")</f>
        <v/>
      </c>
      <c r="BK1899" s="24" t="str">
        <f t="shared" si="539"/>
        <v/>
      </c>
      <c r="BL1899" s="24" t="str">
        <f t="shared" si="540"/>
        <v/>
      </c>
      <c r="BM1899" s="24" t="str">
        <f t="shared" si="541"/>
        <v/>
      </c>
      <c r="BN1899" s="24" t="str">
        <f t="shared" si="542"/>
        <v/>
      </c>
    </row>
    <row r="1900" spans="1:66">
      <c r="A1900" s="20"/>
      <c r="B1900" s="20"/>
      <c r="C1900" s="20"/>
      <c r="D1900" s="20"/>
      <c r="E1900" s="20"/>
      <c r="F1900" s="20"/>
      <c r="G1900" s="20"/>
      <c r="H1900" s="20"/>
      <c r="I1900" s="20"/>
      <c r="J1900" s="20"/>
      <c r="K1900" s="20"/>
      <c r="L1900" s="20"/>
      <c r="M1900" s="20"/>
      <c r="N1900" s="20"/>
      <c r="O1900" s="20"/>
      <c r="P1900" s="20"/>
      <c r="Q1900" s="20"/>
      <c r="R1900" s="20"/>
      <c r="S1900" s="20"/>
      <c r="T1900" s="20"/>
      <c r="U1900" s="20"/>
      <c r="V1900" s="20"/>
      <c r="W1900" s="20"/>
      <c r="X1900" s="20"/>
      <c r="Y1900" s="20"/>
      <c r="Z1900" s="20"/>
      <c r="AA1900" s="20"/>
      <c r="AB1900" s="20"/>
      <c r="AC1900" s="20"/>
      <c r="AD1900" s="20"/>
      <c r="AE1900" s="27"/>
      <c r="AF1900" t="str">
        <f>IF(AK1900="","",IF(AK1900&gt;0,COUNT($AG$2:AG1900),""))</f>
        <v/>
      </c>
      <c r="AG1900" s="24">
        <f t="shared" si="525"/>
        <v>5</v>
      </c>
      <c r="AH1900" s="24">
        <f>IF(AND($AJ$1=5),'Data Entry'!C1905,"")</f>
        <v>0</v>
      </c>
      <c r="AI1900" s="24">
        <f>IF(AND($AJ$1=5),'Data Entry'!D1905,"")</f>
        <v>0</v>
      </c>
      <c r="AJ1900" s="24" t="str">
        <f t="shared" si="526"/>
        <v/>
      </c>
      <c r="AK1900" s="24">
        <f>IF(AND($AJ$1=5),'Data Entry'!F1905,"")</f>
        <v>0</v>
      </c>
      <c r="AL1900" s="24" t="str">
        <f t="shared" si="527"/>
        <v/>
      </c>
      <c r="AM1900" s="24">
        <f>IF(AND($AJ$1=5),'Data Entry'!G1905,"")</f>
        <v>0</v>
      </c>
      <c r="AN1900" s="24" t="str">
        <f t="shared" si="528"/>
        <v/>
      </c>
      <c r="AO1900" s="24" t="str">
        <f t="shared" si="529"/>
        <v/>
      </c>
      <c r="AP1900" s="24">
        <f>IF(AND($AJ$1=5),'Data Entry'!E1905,"")</f>
        <v>0</v>
      </c>
      <c r="AQ1900" s="24">
        <f>IF(AND($AJ$1=5),'Data Entry'!H1905,"")</f>
        <v>0</v>
      </c>
      <c r="AR1900" s="24">
        <f>IF(AND($AJ$1=5),'Data Entry'!I1905,"")</f>
        <v>0</v>
      </c>
      <c r="AS1900" s="24" t="str">
        <f t="shared" si="530"/>
        <v/>
      </c>
      <c r="AT1900" s="24" t="str">
        <f t="shared" si="531"/>
        <v/>
      </c>
      <c r="AU1900" s="24" t="str">
        <f t="shared" si="532"/>
        <v/>
      </c>
      <c r="AV1900" s="24" t="str">
        <f t="shared" si="533"/>
        <v/>
      </c>
      <c r="AX1900" t="str">
        <f>IF(BC1900="","",IF(BC1900&gt;0,COUNT($AY$2:AY1900),""))</f>
        <v/>
      </c>
      <c r="AY1900" s="24" t="str">
        <f t="shared" si="534"/>
        <v/>
      </c>
      <c r="AZ1900" s="24" t="str">
        <f>IF(AND($BB$1=5,$BC$1=AH1900),'Data Entry'!C1905,"")</f>
        <v/>
      </c>
      <c r="BA1900" s="24" t="str">
        <f>IF(AND($BB$1=5,AG1900=5,$BC$1=AH1900),'Data Entry'!D1905,"")</f>
        <v/>
      </c>
      <c r="BB1900" s="24" t="str">
        <f t="shared" si="535"/>
        <v/>
      </c>
      <c r="BC1900" s="24" t="str">
        <f>IF(AND($BB$1=5,AG1900=5,$BC$1=AH1900),'Data Entry'!F1905,"")</f>
        <v/>
      </c>
      <c r="BD1900" s="24" t="str">
        <f t="shared" si="536"/>
        <v/>
      </c>
      <c r="BE1900" s="24" t="str">
        <f>IF(AND($BB$1=5,AG1900=5,$BC$1=AH1900),'Data Entry'!G1905,"")</f>
        <v/>
      </c>
      <c r="BF1900" s="24" t="str">
        <f t="shared" si="537"/>
        <v/>
      </c>
      <c r="BG1900" s="24" t="str">
        <f t="shared" si="538"/>
        <v/>
      </c>
      <c r="BH1900" s="24" t="str">
        <f>IF(AND($BB$1=5,AG1900=5,$BC$1=AH1900),'Data Entry'!E1905,"")</f>
        <v/>
      </c>
      <c r="BI1900" s="24" t="str">
        <f>IF(AND($BB$1=5,AG1900=5,$BC$1=AH1900),'Data Entry'!H1905,"")</f>
        <v/>
      </c>
      <c r="BJ1900" s="24" t="str">
        <f>IF(AND($BB$1=5,AG1900=5,$BC$1=AH1900),'Data Entry'!I1905,"")</f>
        <v/>
      </c>
      <c r="BK1900" s="24" t="str">
        <f t="shared" si="539"/>
        <v/>
      </c>
      <c r="BL1900" s="24" t="str">
        <f t="shared" si="540"/>
        <v/>
      </c>
      <c r="BM1900" s="24" t="str">
        <f t="shared" si="541"/>
        <v/>
      </c>
      <c r="BN1900" s="24" t="str">
        <f t="shared" si="542"/>
        <v/>
      </c>
    </row>
    <row r="1901" spans="1:66">
      <c r="A1901" s="20"/>
      <c r="B1901" s="20"/>
      <c r="C1901" s="20"/>
      <c r="D1901" s="20"/>
      <c r="E1901" s="20"/>
      <c r="F1901" s="20"/>
      <c r="G1901" s="20"/>
      <c r="H1901" s="20"/>
      <c r="I1901" s="20"/>
      <c r="J1901" s="20"/>
      <c r="K1901" s="20"/>
      <c r="L1901" s="20"/>
      <c r="M1901" s="20"/>
      <c r="N1901" s="20"/>
      <c r="O1901" s="20"/>
      <c r="P1901" s="20"/>
      <c r="Q1901" s="20"/>
      <c r="R1901" s="20"/>
      <c r="S1901" s="20"/>
      <c r="T1901" s="20"/>
      <c r="U1901" s="20"/>
      <c r="V1901" s="20"/>
      <c r="W1901" s="20"/>
      <c r="X1901" s="20"/>
      <c r="Y1901" s="20"/>
      <c r="Z1901" s="20"/>
      <c r="AA1901" s="20"/>
      <c r="AB1901" s="20"/>
      <c r="AC1901" s="20"/>
      <c r="AD1901" s="20"/>
      <c r="AE1901" s="27"/>
      <c r="AF1901" t="str">
        <f>IF(AK1901="","",IF(AK1901&gt;0,COUNT($AG$2:AG1901),""))</f>
        <v/>
      </c>
      <c r="AG1901" s="24">
        <f t="shared" si="525"/>
        <v>5</v>
      </c>
      <c r="AH1901" s="24">
        <f>IF(AND($AJ$1=5),'Data Entry'!C1906,"")</f>
        <v>0</v>
      </c>
      <c r="AI1901" s="24">
        <f>IF(AND($AJ$1=5),'Data Entry'!D1906,"")</f>
        <v>0</v>
      </c>
      <c r="AJ1901" s="24" t="str">
        <f t="shared" si="526"/>
        <v/>
      </c>
      <c r="AK1901" s="24">
        <f>IF(AND($AJ$1=5),'Data Entry'!F1906,"")</f>
        <v>0</v>
      </c>
      <c r="AL1901" s="24" t="str">
        <f t="shared" si="527"/>
        <v/>
      </c>
      <c r="AM1901" s="24">
        <f>IF(AND($AJ$1=5),'Data Entry'!G1906,"")</f>
        <v>0</v>
      </c>
      <c r="AN1901" s="24" t="str">
        <f t="shared" si="528"/>
        <v/>
      </c>
      <c r="AO1901" s="24" t="str">
        <f t="shared" si="529"/>
        <v/>
      </c>
      <c r="AP1901" s="24">
        <f>IF(AND($AJ$1=5),'Data Entry'!E1906,"")</f>
        <v>0</v>
      </c>
      <c r="AQ1901" s="24">
        <f>IF(AND($AJ$1=5),'Data Entry'!H1906,"")</f>
        <v>0</v>
      </c>
      <c r="AR1901" s="24">
        <f>IF(AND($AJ$1=5),'Data Entry'!I1906,"")</f>
        <v>0</v>
      </c>
      <c r="AS1901" s="24" t="str">
        <f t="shared" si="530"/>
        <v/>
      </c>
      <c r="AT1901" s="24" t="str">
        <f t="shared" si="531"/>
        <v/>
      </c>
      <c r="AU1901" s="24" t="str">
        <f t="shared" si="532"/>
        <v/>
      </c>
      <c r="AV1901" s="24" t="str">
        <f t="shared" si="533"/>
        <v/>
      </c>
      <c r="AX1901" t="str">
        <f>IF(BC1901="","",IF(BC1901&gt;0,COUNT($AY$2:AY1901),""))</f>
        <v/>
      </c>
      <c r="AY1901" s="24" t="str">
        <f t="shared" si="534"/>
        <v/>
      </c>
      <c r="AZ1901" s="24" t="str">
        <f>IF(AND($BB$1=5,$BC$1=AH1901),'Data Entry'!C1906,"")</f>
        <v/>
      </c>
      <c r="BA1901" s="24" t="str">
        <f>IF(AND($BB$1=5,AG1901=5,$BC$1=AH1901),'Data Entry'!D1906,"")</f>
        <v/>
      </c>
      <c r="BB1901" s="24" t="str">
        <f t="shared" si="535"/>
        <v/>
      </c>
      <c r="BC1901" s="24" t="str">
        <f>IF(AND($BB$1=5,AG1901=5,$BC$1=AH1901),'Data Entry'!F1906,"")</f>
        <v/>
      </c>
      <c r="BD1901" s="24" t="str">
        <f t="shared" si="536"/>
        <v/>
      </c>
      <c r="BE1901" s="24" t="str">
        <f>IF(AND($BB$1=5,AG1901=5,$BC$1=AH1901),'Data Entry'!G1906,"")</f>
        <v/>
      </c>
      <c r="BF1901" s="24" t="str">
        <f t="shared" si="537"/>
        <v/>
      </c>
      <c r="BG1901" s="24" t="str">
        <f t="shared" si="538"/>
        <v/>
      </c>
      <c r="BH1901" s="24" t="str">
        <f>IF(AND($BB$1=5,AG1901=5,$BC$1=AH1901),'Data Entry'!E1906,"")</f>
        <v/>
      </c>
      <c r="BI1901" s="24" t="str">
        <f>IF(AND($BB$1=5,AG1901=5,$BC$1=AH1901),'Data Entry'!H1906,"")</f>
        <v/>
      </c>
      <c r="BJ1901" s="24" t="str">
        <f>IF(AND($BB$1=5,AG1901=5,$BC$1=AH1901),'Data Entry'!I1906,"")</f>
        <v/>
      </c>
      <c r="BK1901" s="24" t="str">
        <f t="shared" si="539"/>
        <v/>
      </c>
      <c r="BL1901" s="24" t="str">
        <f t="shared" si="540"/>
        <v/>
      </c>
      <c r="BM1901" s="24" t="str">
        <f t="shared" si="541"/>
        <v/>
      </c>
      <c r="BN1901" s="24" t="str">
        <f t="shared" si="542"/>
        <v/>
      </c>
    </row>
    <row r="1902" spans="1:66">
      <c r="A1902" s="20"/>
      <c r="B1902" s="20"/>
      <c r="C1902" s="20"/>
      <c r="D1902" s="20"/>
      <c r="E1902" s="20"/>
      <c r="F1902" s="20"/>
      <c r="G1902" s="20"/>
      <c r="H1902" s="20"/>
      <c r="I1902" s="20"/>
      <c r="J1902" s="20"/>
      <c r="K1902" s="20"/>
      <c r="L1902" s="20"/>
      <c r="M1902" s="20"/>
      <c r="N1902" s="20"/>
      <c r="O1902" s="20"/>
      <c r="P1902" s="20"/>
      <c r="Q1902" s="20"/>
      <c r="R1902" s="20"/>
      <c r="S1902" s="20"/>
      <c r="T1902" s="20"/>
      <c r="U1902" s="20"/>
      <c r="V1902" s="20"/>
      <c r="W1902" s="20"/>
      <c r="X1902" s="20"/>
      <c r="Y1902" s="20"/>
      <c r="Z1902" s="20"/>
      <c r="AA1902" s="20"/>
      <c r="AB1902" s="20"/>
      <c r="AC1902" s="20"/>
      <c r="AD1902" s="20"/>
      <c r="AE1902" s="27"/>
      <c r="AF1902" t="str">
        <f>IF(AK1902="","",IF(AK1902&gt;0,COUNT($AG$2:AG1902),""))</f>
        <v/>
      </c>
      <c r="AG1902" s="24">
        <f t="shared" si="525"/>
        <v>5</v>
      </c>
      <c r="AH1902" s="24">
        <f>IF(AND($AJ$1=5),'Data Entry'!C1907,"")</f>
        <v>0</v>
      </c>
      <c r="AI1902" s="24">
        <f>IF(AND($AJ$1=5),'Data Entry'!D1907,"")</f>
        <v>0</v>
      </c>
      <c r="AJ1902" s="24" t="str">
        <f t="shared" si="526"/>
        <v/>
      </c>
      <c r="AK1902" s="24">
        <f>IF(AND($AJ$1=5),'Data Entry'!F1907,"")</f>
        <v>0</v>
      </c>
      <c r="AL1902" s="24" t="str">
        <f t="shared" si="527"/>
        <v/>
      </c>
      <c r="AM1902" s="24">
        <f>IF(AND($AJ$1=5),'Data Entry'!G1907,"")</f>
        <v>0</v>
      </c>
      <c r="AN1902" s="24" t="str">
        <f t="shared" si="528"/>
        <v/>
      </c>
      <c r="AO1902" s="24" t="str">
        <f t="shared" si="529"/>
        <v/>
      </c>
      <c r="AP1902" s="24">
        <f>IF(AND($AJ$1=5),'Data Entry'!E1907,"")</f>
        <v>0</v>
      </c>
      <c r="AQ1902" s="24">
        <f>IF(AND($AJ$1=5),'Data Entry'!H1907,"")</f>
        <v>0</v>
      </c>
      <c r="AR1902" s="24">
        <f>IF(AND($AJ$1=5),'Data Entry'!I1907,"")</f>
        <v>0</v>
      </c>
      <c r="AS1902" s="24" t="str">
        <f t="shared" si="530"/>
        <v/>
      </c>
      <c r="AT1902" s="24" t="str">
        <f t="shared" si="531"/>
        <v/>
      </c>
      <c r="AU1902" s="24" t="str">
        <f t="shared" si="532"/>
        <v/>
      </c>
      <c r="AV1902" s="24" t="str">
        <f t="shared" si="533"/>
        <v/>
      </c>
      <c r="AX1902" t="str">
        <f>IF(BC1902="","",IF(BC1902&gt;0,COUNT($AY$2:AY1902),""))</f>
        <v/>
      </c>
      <c r="AY1902" s="24" t="str">
        <f t="shared" si="534"/>
        <v/>
      </c>
      <c r="AZ1902" s="24" t="str">
        <f>IF(AND($BB$1=5,$BC$1=AH1902),'Data Entry'!C1907,"")</f>
        <v/>
      </c>
      <c r="BA1902" s="24" t="str">
        <f>IF(AND($BB$1=5,AG1902=5,$BC$1=AH1902),'Data Entry'!D1907,"")</f>
        <v/>
      </c>
      <c r="BB1902" s="24" t="str">
        <f t="shared" si="535"/>
        <v/>
      </c>
      <c r="BC1902" s="24" t="str">
        <f>IF(AND($BB$1=5,AG1902=5,$BC$1=AH1902),'Data Entry'!F1907,"")</f>
        <v/>
      </c>
      <c r="BD1902" s="24" t="str">
        <f t="shared" si="536"/>
        <v/>
      </c>
      <c r="BE1902" s="24" t="str">
        <f>IF(AND($BB$1=5,AG1902=5,$BC$1=AH1902),'Data Entry'!G1907,"")</f>
        <v/>
      </c>
      <c r="BF1902" s="24" t="str">
        <f t="shared" si="537"/>
        <v/>
      </c>
      <c r="BG1902" s="24" t="str">
        <f t="shared" si="538"/>
        <v/>
      </c>
      <c r="BH1902" s="24" t="str">
        <f>IF(AND($BB$1=5,AG1902=5,$BC$1=AH1902),'Data Entry'!E1907,"")</f>
        <v/>
      </c>
      <c r="BI1902" s="24" t="str">
        <f>IF(AND($BB$1=5,AG1902=5,$BC$1=AH1902),'Data Entry'!H1907,"")</f>
        <v/>
      </c>
      <c r="BJ1902" s="24" t="str">
        <f>IF(AND($BB$1=5,AG1902=5,$BC$1=AH1902),'Data Entry'!I1907,"")</f>
        <v/>
      </c>
      <c r="BK1902" s="24" t="str">
        <f t="shared" si="539"/>
        <v/>
      </c>
      <c r="BL1902" s="24" t="str">
        <f t="shared" si="540"/>
        <v/>
      </c>
      <c r="BM1902" s="24" t="str">
        <f t="shared" si="541"/>
        <v/>
      </c>
      <c r="BN1902" s="24" t="str">
        <f t="shared" si="542"/>
        <v/>
      </c>
    </row>
    <row r="1903" spans="1:66">
      <c r="A1903" s="20"/>
      <c r="B1903" s="20"/>
      <c r="C1903" s="20"/>
      <c r="D1903" s="20"/>
      <c r="E1903" s="20"/>
      <c r="F1903" s="20"/>
      <c r="G1903" s="20"/>
      <c r="H1903" s="20"/>
      <c r="I1903" s="20"/>
      <c r="J1903" s="20"/>
      <c r="K1903" s="20"/>
      <c r="L1903" s="20"/>
      <c r="M1903" s="20"/>
      <c r="N1903" s="20"/>
      <c r="O1903" s="20"/>
      <c r="P1903" s="20"/>
      <c r="Q1903" s="20"/>
      <c r="R1903" s="20"/>
      <c r="S1903" s="20"/>
      <c r="T1903" s="20"/>
      <c r="U1903" s="20"/>
      <c r="V1903" s="20"/>
      <c r="W1903" s="20"/>
      <c r="X1903" s="20"/>
      <c r="Y1903" s="20"/>
      <c r="Z1903" s="20"/>
      <c r="AA1903" s="20"/>
      <c r="AB1903" s="20"/>
      <c r="AC1903" s="20"/>
      <c r="AD1903" s="20"/>
      <c r="AE1903" s="27"/>
      <c r="AF1903" t="str">
        <f>IF(AK1903="","",IF(AK1903&gt;0,COUNT($AG$2:AG1903),""))</f>
        <v/>
      </c>
      <c r="AG1903" s="24">
        <f t="shared" si="525"/>
        <v>5</v>
      </c>
      <c r="AH1903" s="24">
        <f>IF(AND($AJ$1=5),'Data Entry'!C1908,"")</f>
        <v>0</v>
      </c>
      <c r="AI1903" s="24">
        <f>IF(AND($AJ$1=5),'Data Entry'!D1908,"")</f>
        <v>0</v>
      </c>
      <c r="AJ1903" s="24" t="str">
        <f t="shared" si="526"/>
        <v/>
      </c>
      <c r="AK1903" s="24">
        <f>IF(AND($AJ$1=5),'Data Entry'!F1908,"")</f>
        <v>0</v>
      </c>
      <c r="AL1903" s="24" t="str">
        <f t="shared" si="527"/>
        <v/>
      </c>
      <c r="AM1903" s="24">
        <f>IF(AND($AJ$1=5),'Data Entry'!G1908,"")</f>
        <v>0</v>
      </c>
      <c r="AN1903" s="24" t="str">
        <f t="shared" si="528"/>
        <v/>
      </c>
      <c r="AO1903" s="24" t="str">
        <f t="shared" si="529"/>
        <v/>
      </c>
      <c r="AP1903" s="24">
        <f>IF(AND($AJ$1=5),'Data Entry'!E1908,"")</f>
        <v>0</v>
      </c>
      <c r="AQ1903" s="24">
        <f>IF(AND($AJ$1=5),'Data Entry'!H1908,"")</f>
        <v>0</v>
      </c>
      <c r="AR1903" s="24">
        <f>IF(AND($AJ$1=5),'Data Entry'!I1908,"")</f>
        <v>0</v>
      </c>
      <c r="AS1903" s="24" t="str">
        <f t="shared" si="530"/>
        <v/>
      </c>
      <c r="AT1903" s="24" t="str">
        <f t="shared" si="531"/>
        <v/>
      </c>
      <c r="AU1903" s="24" t="str">
        <f t="shared" si="532"/>
        <v/>
      </c>
      <c r="AV1903" s="24" t="str">
        <f t="shared" si="533"/>
        <v/>
      </c>
      <c r="AX1903" t="str">
        <f>IF(BC1903="","",IF(BC1903&gt;0,COUNT($AY$2:AY1903),""))</f>
        <v/>
      </c>
      <c r="AY1903" s="24" t="str">
        <f t="shared" si="534"/>
        <v/>
      </c>
      <c r="AZ1903" s="24" t="str">
        <f>IF(AND($BB$1=5,$BC$1=AH1903),'Data Entry'!C1908,"")</f>
        <v/>
      </c>
      <c r="BA1903" s="24" t="str">
        <f>IF(AND($BB$1=5,AG1903=5,$BC$1=AH1903),'Data Entry'!D1908,"")</f>
        <v/>
      </c>
      <c r="BB1903" s="24" t="str">
        <f t="shared" si="535"/>
        <v/>
      </c>
      <c r="BC1903" s="24" t="str">
        <f>IF(AND($BB$1=5,AG1903=5,$BC$1=AH1903),'Data Entry'!F1908,"")</f>
        <v/>
      </c>
      <c r="BD1903" s="24" t="str">
        <f t="shared" si="536"/>
        <v/>
      </c>
      <c r="BE1903" s="24" t="str">
        <f>IF(AND($BB$1=5,AG1903=5,$BC$1=AH1903),'Data Entry'!G1908,"")</f>
        <v/>
      </c>
      <c r="BF1903" s="24" t="str">
        <f t="shared" si="537"/>
        <v/>
      </c>
      <c r="BG1903" s="24" t="str">
        <f t="shared" si="538"/>
        <v/>
      </c>
      <c r="BH1903" s="24" t="str">
        <f>IF(AND($BB$1=5,AG1903=5,$BC$1=AH1903),'Data Entry'!E1908,"")</f>
        <v/>
      </c>
      <c r="BI1903" s="24" t="str">
        <f>IF(AND($BB$1=5,AG1903=5,$BC$1=AH1903),'Data Entry'!H1908,"")</f>
        <v/>
      </c>
      <c r="BJ1903" s="24" t="str">
        <f>IF(AND($BB$1=5,AG1903=5,$BC$1=AH1903),'Data Entry'!I1908,"")</f>
        <v/>
      </c>
      <c r="BK1903" s="24" t="str">
        <f t="shared" si="539"/>
        <v/>
      </c>
      <c r="BL1903" s="24" t="str">
        <f t="shared" si="540"/>
        <v/>
      </c>
      <c r="BM1903" s="24" t="str">
        <f t="shared" si="541"/>
        <v/>
      </c>
      <c r="BN1903" s="24" t="str">
        <f t="shared" si="542"/>
        <v/>
      </c>
    </row>
    <row r="1904" spans="1:66">
      <c r="A1904" s="20"/>
      <c r="B1904" s="20"/>
      <c r="C1904" s="20"/>
      <c r="D1904" s="20"/>
      <c r="E1904" s="20"/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20"/>
      <c r="T1904" s="20"/>
      <c r="U1904" s="20"/>
      <c r="V1904" s="20"/>
      <c r="W1904" s="20"/>
      <c r="X1904" s="20"/>
      <c r="Y1904" s="20"/>
      <c r="Z1904" s="20"/>
      <c r="AA1904" s="20"/>
      <c r="AB1904" s="20"/>
      <c r="AC1904" s="20"/>
      <c r="AD1904" s="20"/>
      <c r="AE1904" s="27"/>
      <c r="AF1904" t="str">
        <f>IF(AK1904="","",IF(AK1904&gt;0,COUNT($AG$2:AG1904),""))</f>
        <v/>
      </c>
      <c r="AG1904" s="24">
        <f t="shared" si="525"/>
        <v>5</v>
      </c>
      <c r="AH1904" s="24">
        <f>IF(AND($AJ$1=5),'Data Entry'!C1909,"")</f>
        <v>0</v>
      </c>
      <c r="AI1904" s="24">
        <f>IF(AND($AJ$1=5),'Data Entry'!D1909,"")</f>
        <v>0</v>
      </c>
      <c r="AJ1904" s="24" t="str">
        <f t="shared" si="526"/>
        <v/>
      </c>
      <c r="AK1904" s="24">
        <f>IF(AND($AJ$1=5),'Data Entry'!F1909,"")</f>
        <v>0</v>
      </c>
      <c r="AL1904" s="24" t="str">
        <f t="shared" si="527"/>
        <v/>
      </c>
      <c r="AM1904" s="24">
        <f>IF(AND($AJ$1=5),'Data Entry'!G1909,"")</f>
        <v>0</v>
      </c>
      <c r="AN1904" s="24" t="str">
        <f t="shared" si="528"/>
        <v/>
      </c>
      <c r="AO1904" s="24" t="str">
        <f t="shared" si="529"/>
        <v/>
      </c>
      <c r="AP1904" s="24">
        <f>IF(AND($AJ$1=5),'Data Entry'!E1909,"")</f>
        <v>0</v>
      </c>
      <c r="AQ1904" s="24">
        <f>IF(AND($AJ$1=5),'Data Entry'!H1909,"")</f>
        <v>0</v>
      </c>
      <c r="AR1904" s="24">
        <f>IF(AND($AJ$1=5),'Data Entry'!I1909,"")</f>
        <v>0</v>
      </c>
      <c r="AS1904" s="24" t="str">
        <f t="shared" si="530"/>
        <v/>
      </c>
      <c r="AT1904" s="24" t="str">
        <f t="shared" si="531"/>
        <v/>
      </c>
      <c r="AU1904" s="24" t="str">
        <f t="shared" si="532"/>
        <v/>
      </c>
      <c r="AV1904" s="24" t="str">
        <f t="shared" si="533"/>
        <v/>
      </c>
      <c r="AX1904" t="str">
        <f>IF(BC1904="","",IF(BC1904&gt;0,COUNT($AY$2:AY1904),""))</f>
        <v/>
      </c>
      <c r="AY1904" s="24" t="str">
        <f t="shared" si="534"/>
        <v/>
      </c>
      <c r="AZ1904" s="24" t="str">
        <f>IF(AND($BB$1=5,$BC$1=AH1904),'Data Entry'!C1909,"")</f>
        <v/>
      </c>
      <c r="BA1904" s="24" t="str">
        <f>IF(AND($BB$1=5,AG1904=5,$BC$1=AH1904),'Data Entry'!D1909,"")</f>
        <v/>
      </c>
      <c r="BB1904" s="24" t="str">
        <f t="shared" si="535"/>
        <v/>
      </c>
      <c r="BC1904" s="24" t="str">
        <f>IF(AND($BB$1=5,AG1904=5,$BC$1=AH1904),'Data Entry'!F1909,"")</f>
        <v/>
      </c>
      <c r="BD1904" s="24" t="str">
        <f t="shared" si="536"/>
        <v/>
      </c>
      <c r="BE1904" s="24" t="str">
        <f>IF(AND($BB$1=5,AG1904=5,$BC$1=AH1904),'Data Entry'!G1909,"")</f>
        <v/>
      </c>
      <c r="BF1904" s="24" t="str">
        <f t="shared" si="537"/>
        <v/>
      </c>
      <c r="BG1904" s="24" t="str">
        <f t="shared" si="538"/>
        <v/>
      </c>
      <c r="BH1904" s="24" t="str">
        <f>IF(AND($BB$1=5,AG1904=5,$BC$1=AH1904),'Data Entry'!E1909,"")</f>
        <v/>
      </c>
      <c r="BI1904" s="24" t="str">
        <f>IF(AND($BB$1=5,AG1904=5,$BC$1=AH1904),'Data Entry'!H1909,"")</f>
        <v/>
      </c>
      <c r="BJ1904" s="24" t="str">
        <f>IF(AND($BB$1=5,AG1904=5,$BC$1=AH1904),'Data Entry'!I1909,"")</f>
        <v/>
      </c>
      <c r="BK1904" s="24" t="str">
        <f t="shared" si="539"/>
        <v/>
      </c>
      <c r="BL1904" s="24" t="str">
        <f t="shared" si="540"/>
        <v/>
      </c>
      <c r="BM1904" s="24" t="str">
        <f t="shared" si="541"/>
        <v/>
      </c>
      <c r="BN1904" s="24" t="str">
        <f t="shared" si="542"/>
        <v/>
      </c>
    </row>
    <row r="1905" spans="1:66">
      <c r="A1905" s="20"/>
      <c r="B1905" s="20"/>
      <c r="C1905" s="20"/>
      <c r="D1905" s="20"/>
      <c r="E1905" s="20"/>
      <c r="F1905" s="20"/>
      <c r="G1905" s="20"/>
      <c r="H1905" s="20"/>
      <c r="I1905" s="20"/>
      <c r="J1905" s="20"/>
      <c r="K1905" s="20"/>
      <c r="L1905" s="20"/>
      <c r="M1905" s="20"/>
      <c r="N1905" s="20"/>
      <c r="O1905" s="20"/>
      <c r="P1905" s="20"/>
      <c r="Q1905" s="20"/>
      <c r="R1905" s="20"/>
      <c r="S1905" s="20"/>
      <c r="T1905" s="20"/>
      <c r="U1905" s="20"/>
      <c r="V1905" s="20"/>
      <c r="W1905" s="20"/>
      <c r="X1905" s="20"/>
      <c r="Y1905" s="20"/>
      <c r="Z1905" s="20"/>
      <c r="AA1905" s="20"/>
      <c r="AB1905" s="20"/>
      <c r="AC1905" s="20"/>
      <c r="AD1905" s="20"/>
      <c r="AE1905" s="27"/>
      <c r="AF1905" t="str">
        <f>IF(AK1905="","",IF(AK1905&gt;0,COUNT($AG$2:AG1905),""))</f>
        <v/>
      </c>
      <c r="AG1905" s="24">
        <f t="shared" si="525"/>
        <v>5</v>
      </c>
      <c r="AH1905" s="24">
        <f>IF(AND($AJ$1=5),'Data Entry'!C1910,"")</f>
        <v>0</v>
      </c>
      <c r="AI1905" s="24">
        <f>IF(AND($AJ$1=5),'Data Entry'!D1910,"")</f>
        <v>0</v>
      </c>
      <c r="AJ1905" s="24" t="str">
        <f t="shared" si="526"/>
        <v/>
      </c>
      <c r="AK1905" s="24">
        <f>IF(AND($AJ$1=5),'Data Entry'!F1910,"")</f>
        <v>0</v>
      </c>
      <c r="AL1905" s="24" t="str">
        <f t="shared" si="527"/>
        <v/>
      </c>
      <c r="AM1905" s="24">
        <f>IF(AND($AJ$1=5),'Data Entry'!G1910,"")</f>
        <v>0</v>
      </c>
      <c r="AN1905" s="24" t="str">
        <f t="shared" si="528"/>
        <v/>
      </c>
      <c r="AO1905" s="24" t="str">
        <f t="shared" si="529"/>
        <v/>
      </c>
      <c r="AP1905" s="24">
        <f>IF(AND($AJ$1=5),'Data Entry'!E1910,"")</f>
        <v>0</v>
      </c>
      <c r="AQ1905" s="24">
        <f>IF(AND($AJ$1=5),'Data Entry'!H1910,"")</f>
        <v>0</v>
      </c>
      <c r="AR1905" s="24">
        <f>IF(AND($AJ$1=5),'Data Entry'!I1910,"")</f>
        <v>0</v>
      </c>
      <c r="AS1905" s="24" t="str">
        <f t="shared" si="530"/>
        <v/>
      </c>
      <c r="AT1905" s="24" t="str">
        <f t="shared" si="531"/>
        <v/>
      </c>
      <c r="AU1905" s="24" t="str">
        <f t="shared" si="532"/>
        <v/>
      </c>
      <c r="AV1905" s="24" t="str">
        <f t="shared" si="533"/>
        <v/>
      </c>
      <c r="AX1905" t="str">
        <f>IF(BC1905="","",IF(BC1905&gt;0,COUNT($AY$2:AY1905),""))</f>
        <v/>
      </c>
      <c r="AY1905" s="24" t="str">
        <f t="shared" si="534"/>
        <v/>
      </c>
      <c r="AZ1905" s="24" t="str">
        <f>IF(AND($BB$1=5,$BC$1=AH1905),'Data Entry'!C1910,"")</f>
        <v/>
      </c>
      <c r="BA1905" s="24" t="str">
        <f>IF(AND($BB$1=5,AG1905=5,$BC$1=AH1905),'Data Entry'!D1910,"")</f>
        <v/>
      </c>
      <c r="BB1905" s="24" t="str">
        <f t="shared" si="535"/>
        <v/>
      </c>
      <c r="BC1905" s="24" t="str">
        <f>IF(AND($BB$1=5,AG1905=5,$BC$1=AH1905),'Data Entry'!F1910,"")</f>
        <v/>
      </c>
      <c r="BD1905" s="24" t="str">
        <f t="shared" si="536"/>
        <v/>
      </c>
      <c r="BE1905" s="24" t="str">
        <f>IF(AND($BB$1=5,AG1905=5,$BC$1=AH1905),'Data Entry'!G1910,"")</f>
        <v/>
      </c>
      <c r="BF1905" s="24" t="str">
        <f t="shared" si="537"/>
        <v/>
      </c>
      <c r="BG1905" s="24" t="str">
        <f t="shared" si="538"/>
        <v/>
      </c>
      <c r="BH1905" s="24" t="str">
        <f>IF(AND($BB$1=5,AG1905=5,$BC$1=AH1905),'Data Entry'!E1910,"")</f>
        <v/>
      </c>
      <c r="BI1905" s="24" t="str">
        <f>IF(AND($BB$1=5,AG1905=5,$BC$1=AH1905),'Data Entry'!H1910,"")</f>
        <v/>
      </c>
      <c r="BJ1905" s="24" t="str">
        <f>IF(AND($BB$1=5,AG1905=5,$BC$1=AH1905),'Data Entry'!I1910,"")</f>
        <v/>
      </c>
      <c r="BK1905" s="24" t="str">
        <f t="shared" si="539"/>
        <v/>
      </c>
      <c r="BL1905" s="24" t="str">
        <f t="shared" si="540"/>
        <v/>
      </c>
      <c r="BM1905" s="24" t="str">
        <f t="shared" si="541"/>
        <v/>
      </c>
      <c r="BN1905" s="24" t="str">
        <f t="shared" si="542"/>
        <v/>
      </c>
    </row>
    <row r="1906" spans="1:66">
      <c r="A1906" s="20"/>
      <c r="B1906" s="20"/>
      <c r="C1906" s="20"/>
      <c r="D1906" s="20"/>
      <c r="E1906" s="20"/>
      <c r="F1906" s="20"/>
      <c r="G1906" s="20"/>
      <c r="H1906" s="20"/>
      <c r="I1906" s="20"/>
      <c r="J1906" s="20"/>
      <c r="K1906" s="20"/>
      <c r="L1906" s="20"/>
      <c r="M1906" s="20"/>
      <c r="N1906" s="20"/>
      <c r="O1906" s="20"/>
      <c r="P1906" s="20"/>
      <c r="Q1906" s="20"/>
      <c r="R1906" s="20"/>
      <c r="S1906" s="20"/>
      <c r="T1906" s="20"/>
      <c r="U1906" s="20"/>
      <c r="V1906" s="20"/>
      <c r="W1906" s="20"/>
      <c r="X1906" s="20"/>
      <c r="Y1906" s="20"/>
      <c r="Z1906" s="20"/>
      <c r="AA1906" s="20"/>
      <c r="AB1906" s="20"/>
      <c r="AC1906" s="20"/>
      <c r="AD1906" s="20"/>
      <c r="AE1906" s="27"/>
      <c r="AF1906" t="str">
        <f>IF(AK1906="","",IF(AK1906&gt;0,COUNT($AG$2:AG1906),""))</f>
        <v/>
      </c>
      <c r="AG1906" s="24">
        <f t="shared" si="525"/>
        <v>5</v>
      </c>
      <c r="AH1906" s="24">
        <f>IF(AND($AJ$1=5),'Data Entry'!C1911,"")</f>
        <v>0</v>
      </c>
      <c r="AI1906" s="24">
        <f>IF(AND($AJ$1=5),'Data Entry'!D1911,"")</f>
        <v>0</v>
      </c>
      <c r="AJ1906" s="24" t="str">
        <f t="shared" si="526"/>
        <v/>
      </c>
      <c r="AK1906" s="24">
        <f>IF(AND($AJ$1=5),'Data Entry'!F1911,"")</f>
        <v>0</v>
      </c>
      <c r="AL1906" s="24" t="str">
        <f t="shared" si="527"/>
        <v/>
      </c>
      <c r="AM1906" s="24">
        <f>IF(AND($AJ$1=5),'Data Entry'!G1911,"")</f>
        <v>0</v>
      </c>
      <c r="AN1906" s="24" t="str">
        <f t="shared" si="528"/>
        <v/>
      </c>
      <c r="AO1906" s="24" t="str">
        <f t="shared" si="529"/>
        <v/>
      </c>
      <c r="AP1906" s="24">
        <f>IF(AND($AJ$1=5),'Data Entry'!E1911,"")</f>
        <v>0</v>
      </c>
      <c r="AQ1906" s="24">
        <f>IF(AND($AJ$1=5),'Data Entry'!H1911,"")</f>
        <v>0</v>
      </c>
      <c r="AR1906" s="24">
        <f>IF(AND($AJ$1=5),'Data Entry'!I1911,"")</f>
        <v>0</v>
      </c>
      <c r="AS1906" s="24" t="str">
        <f t="shared" si="530"/>
        <v/>
      </c>
      <c r="AT1906" s="24" t="str">
        <f t="shared" si="531"/>
        <v/>
      </c>
      <c r="AU1906" s="24" t="str">
        <f t="shared" si="532"/>
        <v/>
      </c>
      <c r="AV1906" s="24" t="str">
        <f t="shared" si="533"/>
        <v/>
      </c>
      <c r="AX1906" t="str">
        <f>IF(BC1906="","",IF(BC1906&gt;0,COUNT($AY$2:AY1906),""))</f>
        <v/>
      </c>
      <c r="AY1906" s="24" t="str">
        <f t="shared" si="534"/>
        <v/>
      </c>
      <c r="AZ1906" s="24" t="str">
        <f>IF(AND($BB$1=5,$BC$1=AH1906),'Data Entry'!C1911,"")</f>
        <v/>
      </c>
      <c r="BA1906" s="24" t="str">
        <f>IF(AND($BB$1=5,AG1906=5,$BC$1=AH1906),'Data Entry'!D1911,"")</f>
        <v/>
      </c>
      <c r="BB1906" s="24" t="str">
        <f t="shared" si="535"/>
        <v/>
      </c>
      <c r="BC1906" s="24" t="str">
        <f>IF(AND($BB$1=5,AG1906=5,$BC$1=AH1906),'Data Entry'!F1911,"")</f>
        <v/>
      </c>
      <c r="BD1906" s="24" t="str">
        <f t="shared" si="536"/>
        <v/>
      </c>
      <c r="BE1906" s="24" t="str">
        <f>IF(AND($BB$1=5,AG1906=5,$BC$1=AH1906),'Data Entry'!G1911,"")</f>
        <v/>
      </c>
      <c r="BF1906" s="24" t="str">
        <f t="shared" si="537"/>
        <v/>
      </c>
      <c r="BG1906" s="24" t="str">
        <f t="shared" si="538"/>
        <v/>
      </c>
      <c r="BH1906" s="24" t="str">
        <f>IF(AND($BB$1=5,AG1906=5,$BC$1=AH1906),'Data Entry'!E1911,"")</f>
        <v/>
      </c>
      <c r="BI1906" s="24" t="str">
        <f>IF(AND($BB$1=5,AG1906=5,$BC$1=AH1906),'Data Entry'!H1911,"")</f>
        <v/>
      </c>
      <c r="BJ1906" s="24" t="str">
        <f>IF(AND($BB$1=5,AG1906=5,$BC$1=AH1906),'Data Entry'!I1911,"")</f>
        <v/>
      </c>
      <c r="BK1906" s="24" t="str">
        <f t="shared" si="539"/>
        <v/>
      </c>
      <c r="BL1906" s="24" t="str">
        <f t="shared" si="540"/>
        <v/>
      </c>
      <c r="BM1906" s="24" t="str">
        <f t="shared" si="541"/>
        <v/>
      </c>
      <c r="BN1906" s="24" t="str">
        <f t="shared" si="542"/>
        <v/>
      </c>
    </row>
    <row r="1907" spans="1:66">
      <c r="A1907" s="20"/>
      <c r="B1907" s="20"/>
      <c r="C1907" s="20"/>
      <c r="D1907" s="20"/>
      <c r="E1907" s="20"/>
      <c r="F1907" s="20"/>
      <c r="G1907" s="20"/>
      <c r="H1907" s="20"/>
      <c r="I1907" s="20"/>
      <c r="J1907" s="20"/>
      <c r="K1907" s="20"/>
      <c r="L1907" s="20"/>
      <c r="M1907" s="20"/>
      <c r="N1907" s="20"/>
      <c r="O1907" s="20"/>
      <c r="P1907" s="20"/>
      <c r="Q1907" s="20"/>
      <c r="R1907" s="20"/>
      <c r="S1907" s="20"/>
      <c r="T1907" s="20"/>
      <c r="U1907" s="20"/>
      <c r="V1907" s="20"/>
      <c r="W1907" s="20"/>
      <c r="X1907" s="20"/>
      <c r="Y1907" s="20"/>
      <c r="Z1907" s="20"/>
      <c r="AA1907" s="20"/>
      <c r="AB1907" s="20"/>
      <c r="AC1907" s="20"/>
      <c r="AD1907" s="20"/>
      <c r="AE1907" s="27"/>
      <c r="AF1907" t="str">
        <f>IF(AK1907="","",IF(AK1907&gt;0,COUNT($AG$2:AG1907),""))</f>
        <v/>
      </c>
      <c r="AG1907" s="24">
        <f t="shared" si="525"/>
        <v>5</v>
      </c>
      <c r="AH1907" s="24">
        <f>IF(AND($AJ$1=5),'Data Entry'!C1912,"")</f>
        <v>0</v>
      </c>
      <c r="AI1907" s="24">
        <f>IF(AND($AJ$1=5),'Data Entry'!D1912,"")</f>
        <v>0</v>
      </c>
      <c r="AJ1907" s="24" t="str">
        <f t="shared" si="526"/>
        <v/>
      </c>
      <c r="AK1907" s="24">
        <f>IF(AND($AJ$1=5),'Data Entry'!F1912,"")</f>
        <v>0</v>
      </c>
      <c r="AL1907" s="24" t="str">
        <f t="shared" si="527"/>
        <v/>
      </c>
      <c r="AM1907" s="24">
        <f>IF(AND($AJ$1=5),'Data Entry'!G1912,"")</f>
        <v>0</v>
      </c>
      <c r="AN1907" s="24" t="str">
        <f t="shared" si="528"/>
        <v/>
      </c>
      <c r="AO1907" s="24" t="str">
        <f t="shared" si="529"/>
        <v/>
      </c>
      <c r="AP1907" s="24">
        <f>IF(AND($AJ$1=5),'Data Entry'!E1912,"")</f>
        <v>0</v>
      </c>
      <c r="AQ1907" s="24">
        <f>IF(AND($AJ$1=5),'Data Entry'!H1912,"")</f>
        <v>0</v>
      </c>
      <c r="AR1907" s="24">
        <f>IF(AND($AJ$1=5),'Data Entry'!I1912,"")</f>
        <v>0</v>
      </c>
      <c r="AS1907" s="24" t="str">
        <f t="shared" si="530"/>
        <v/>
      </c>
      <c r="AT1907" s="24" t="str">
        <f t="shared" si="531"/>
        <v/>
      </c>
      <c r="AU1907" s="24" t="str">
        <f t="shared" si="532"/>
        <v/>
      </c>
      <c r="AV1907" s="24" t="str">
        <f t="shared" si="533"/>
        <v/>
      </c>
      <c r="AX1907" t="str">
        <f>IF(BC1907="","",IF(BC1907&gt;0,COUNT($AY$2:AY1907),""))</f>
        <v/>
      </c>
      <c r="AY1907" s="24" t="str">
        <f t="shared" si="534"/>
        <v/>
      </c>
      <c r="AZ1907" s="24" t="str">
        <f>IF(AND($BB$1=5,$BC$1=AH1907),'Data Entry'!C1912,"")</f>
        <v/>
      </c>
      <c r="BA1907" s="24" t="str">
        <f>IF(AND($BB$1=5,AG1907=5,$BC$1=AH1907),'Data Entry'!D1912,"")</f>
        <v/>
      </c>
      <c r="BB1907" s="24" t="str">
        <f t="shared" si="535"/>
        <v/>
      </c>
      <c r="BC1907" s="24" t="str">
        <f>IF(AND($BB$1=5,AG1907=5,$BC$1=AH1907),'Data Entry'!F1912,"")</f>
        <v/>
      </c>
      <c r="BD1907" s="24" t="str">
        <f t="shared" si="536"/>
        <v/>
      </c>
      <c r="BE1907" s="24" t="str">
        <f>IF(AND($BB$1=5,AG1907=5,$BC$1=AH1907),'Data Entry'!G1912,"")</f>
        <v/>
      </c>
      <c r="BF1907" s="24" t="str">
        <f t="shared" si="537"/>
        <v/>
      </c>
      <c r="BG1907" s="24" t="str">
        <f t="shared" si="538"/>
        <v/>
      </c>
      <c r="BH1907" s="24" t="str">
        <f>IF(AND($BB$1=5,AG1907=5,$BC$1=AH1907),'Data Entry'!E1912,"")</f>
        <v/>
      </c>
      <c r="BI1907" s="24" t="str">
        <f>IF(AND($BB$1=5,AG1907=5,$BC$1=AH1907),'Data Entry'!H1912,"")</f>
        <v/>
      </c>
      <c r="BJ1907" s="24" t="str">
        <f>IF(AND($BB$1=5,AG1907=5,$BC$1=AH1907),'Data Entry'!I1912,"")</f>
        <v/>
      </c>
      <c r="BK1907" s="24" t="str">
        <f t="shared" si="539"/>
        <v/>
      </c>
      <c r="BL1907" s="24" t="str">
        <f t="shared" si="540"/>
        <v/>
      </c>
      <c r="BM1907" s="24" t="str">
        <f t="shared" si="541"/>
        <v/>
      </c>
      <c r="BN1907" s="24" t="str">
        <f t="shared" si="542"/>
        <v/>
      </c>
    </row>
    <row r="1908" spans="1:66">
      <c r="A1908" s="20"/>
      <c r="B1908" s="20"/>
      <c r="C1908" s="20"/>
      <c r="D1908" s="20"/>
      <c r="E1908" s="20"/>
      <c r="F1908" s="20"/>
      <c r="G1908" s="20"/>
      <c r="H1908" s="20"/>
      <c r="I1908" s="20"/>
      <c r="J1908" s="20"/>
      <c r="K1908" s="20"/>
      <c r="L1908" s="20"/>
      <c r="M1908" s="20"/>
      <c r="N1908" s="20"/>
      <c r="O1908" s="20"/>
      <c r="P1908" s="20"/>
      <c r="Q1908" s="20"/>
      <c r="R1908" s="20"/>
      <c r="S1908" s="20"/>
      <c r="T1908" s="20"/>
      <c r="U1908" s="20"/>
      <c r="V1908" s="20"/>
      <c r="W1908" s="20"/>
      <c r="X1908" s="20"/>
      <c r="Y1908" s="20"/>
      <c r="Z1908" s="20"/>
      <c r="AA1908" s="20"/>
      <c r="AB1908" s="20"/>
      <c r="AC1908" s="20"/>
      <c r="AD1908" s="20"/>
      <c r="AE1908" s="27"/>
      <c r="AF1908" t="str">
        <f>IF(AK1908="","",IF(AK1908&gt;0,COUNT($AG$2:AG1908),""))</f>
        <v/>
      </c>
      <c r="AG1908" s="24">
        <f t="shared" si="525"/>
        <v>5</v>
      </c>
      <c r="AH1908" s="24">
        <f>IF(AND($AJ$1=5),'Data Entry'!C1913,"")</f>
        <v>0</v>
      </c>
      <c r="AI1908" s="24">
        <f>IF(AND($AJ$1=5),'Data Entry'!D1913,"")</f>
        <v>0</v>
      </c>
      <c r="AJ1908" s="24" t="str">
        <f t="shared" si="526"/>
        <v/>
      </c>
      <c r="AK1908" s="24">
        <f>IF(AND($AJ$1=5),'Data Entry'!F1913,"")</f>
        <v>0</v>
      </c>
      <c r="AL1908" s="24" t="str">
        <f t="shared" si="527"/>
        <v/>
      </c>
      <c r="AM1908" s="24">
        <f>IF(AND($AJ$1=5),'Data Entry'!G1913,"")</f>
        <v>0</v>
      </c>
      <c r="AN1908" s="24" t="str">
        <f t="shared" si="528"/>
        <v/>
      </c>
      <c r="AO1908" s="24" t="str">
        <f t="shared" si="529"/>
        <v/>
      </c>
      <c r="AP1908" s="24">
        <f>IF(AND($AJ$1=5),'Data Entry'!E1913,"")</f>
        <v>0</v>
      </c>
      <c r="AQ1908" s="24">
        <f>IF(AND($AJ$1=5),'Data Entry'!H1913,"")</f>
        <v>0</v>
      </c>
      <c r="AR1908" s="24">
        <f>IF(AND($AJ$1=5),'Data Entry'!I1913,"")</f>
        <v>0</v>
      </c>
      <c r="AS1908" s="24" t="str">
        <f t="shared" si="530"/>
        <v/>
      </c>
      <c r="AT1908" s="24" t="str">
        <f t="shared" si="531"/>
        <v/>
      </c>
      <c r="AU1908" s="24" t="str">
        <f t="shared" si="532"/>
        <v/>
      </c>
      <c r="AV1908" s="24" t="str">
        <f t="shared" si="533"/>
        <v/>
      </c>
      <c r="AX1908" t="str">
        <f>IF(BC1908="","",IF(BC1908&gt;0,COUNT($AY$2:AY1908),""))</f>
        <v/>
      </c>
      <c r="AY1908" s="24" t="str">
        <f t="shared" si="534"/>
        <v/>
      </c>
      <c r="AZ1908" s="24" t="str">
        <f>IF(AND($BB$1=5,$BC$1=AH1908),'Data Entry'!C1913,"")</f>
        <v/>
      </c>
      <c r="BA1908" s="24" t="str">
        <f>IF(AND($BB$1=5,AG1908=5,$BC$1=AH1908),'Data Entry'!D1913,"")</f>
        <v/>
      </c>
      <c r="BB1908" s="24" t="str">
        <f t="shared" si="535"/>
        <v/>
      </c>
      <c r="BC1908" s="24" t="str">
        <f>IF(AND($BB$1=5,AG1908=5,$BC$1=AH1908),'Data Entry'!F1913,"")</f>
        <v/>
      </c>
      <c r="BD1908" s="24" t="str">
        <f t="shared" si="536"/>
        <v/>
      </c>
      <c r="BE1908" s="24" t="str">
        <f>IF(AND($BB$1=5,AG1908=5,$BC$1=AH1908),'Data Entry'!G1913,"")</f>
        <v/>
      </c>
      <c r="BF1908" s="24" t="str">
        <f t="shared" si="537"/>
        <v/>
      </c>
      <c r="BG1908" s="24" t="str">
        <f t="shared" si="538"/>
        <v/>
      </c>
      <c r="BH1908" s="24" t="str">
        <f>IF(AND($BB$1=5,AG1908=5,$BC$1=AH1908),'Data Entry'!E1913,"")</f>
        <v/>
      </c>
      <c r="BI1908" s="24" t="str">
        <f>IF(AND($BB$1=5,AG1908=5,$BC$1=AH1908),'Data Entry'!H1913,"")</f>
        <v/>
      </c>
      <c r="BJ1908" s="24" t="str">
        <f>IF(AND($BB$1=5,AG1908=5,$BC$1=AH1908),'Data Entry'!I1913,"")</f>
        <v/>
      </c>
      <c r="BK1908" s="24" t="str">
        <f t="shared" si="539"/>
        <v/>
      </c>
      <c r="BL1908" s="24" t="str">
        <f t="shared" si="540"/>
        <v/>
      </c>
      <c r="BM1908" s="24" t="str">
        <f t="shared" si="541"/>
        <v/>
      </c>
      <c r="BN1908" s="24" t="str">
        <f t="shared" si="542"/>
        <v/>
      </c>
    </row>
    <row r="1909" spans="1:66">
      <c r="A1909" s="20"/>
      <c r="B1909" s="20"/>
      <c r="C1909" s="20"/>
      <c r="D1909" s="20"/>
      <c r="E1909" s="20"/>
      <c r="F1909" s="20"/>
      <c r="G1909" s="20"/>
      <c r="H1909" s="20"/>
      <c r="I1909" s="20"/>
      <c r="J1909" s="20"/>
      <c r="K1909" s="20"/>
      <c r="L1909" s="20"/>
      <c r="M1909" s="20"/>
      <c r="N1909" s="20"/>
      <c r="O1909" s="20"/>
      <c r="P1909" s="20"/>
      <c r="Q1909" s="20"/>
      <c r="R1909" s="20"/>
      <c r="S1909" s="20"/>
      <c r="T1909" s="20"/>
      <c r="U1909" s="20"/>
      <c r="V1909" s="20"/>
      <c r="W1909" s="20"/>
      <c r="X1909" s="20"/>
      <c r="Y1909" s="20"/>
      <c r="Z1909" s="20"/>
      <c r="AA1909" s="20"/>
      <c r="AB1909" s="20"/>
      <c r="AC1909" s="20"/>
      <c r="AD1909" s="20"/>
      <c r="AE1909" s="27"/>
      <c r="AF1909" t="str">
        <f>IF(AK1909="","",IF(AK1909&gt;0,COUNT($AG$2:AG1909),""))</f>
        <v/>
      </c>
      <c r="AG1909" s="24">
        <f t="shared" si="525"/>
        <v>5</v>
      </c>
      <c r="AH1909" s="24">
        <f>IF(AND($AJ$1=5),'Data Entry'!C1914,"")</f>
        <v>0</v>
      </c>
      <c r="AI1909" s="24">
        <f>IF(AND($AJ$1=5),'Data Entry'!D1914,"")</f>
        <v>0</v>
      </c>
      <c r="AJ1909" s="24" t="str">
        <f t="shared" si="526"/>
        <v/>
      </c>
      <c r="AK1909" s="24">
        <f>IF(AND($AJ$1=5),'Data Entry'!F1914,"")</f>
        <v>0</v>
      </c>
      <c r="AL1909" s="24" t="str">
        <f t="shared" si="527"/>
        <v/>
      </c>
      <c r="AM1909" s="24">
        <f>IF(AND($AJ$1=5),'Data Entry'!G1914,"")</f>
        <v>0</v>
      </c>
      <c r="AN1909" s="24" t="str">
        <f t="shared" si="528"/>
        <v/>
      </c>
      <c r="AO1909" s="24" t="str">
        <f t="shared" si="529"/>
        <v/>
      </c>
      <c r="AP1909" s="24">
        <f>IF(AND($AJ$1=5),'Data Entry'!E1914,"")</f>
        <v>0</v>
      </c>
      <c r="AQ1909" s="24">
        <f>IF(AND($AJ$1=5),'Data Entry'!H1914,"")</f>
        <v>0</v>
      </c>
      <c r="AR1909" s="24">
        <f>IF(AND($AJ$1=5),'Data Entry'!I1914,"")</f>
        <v>0</v>
      </c>
      <c r="AS1909" s="24" t="str">
        <f t="shared" si="530"/>
        <v/>
      </c>
      <c r="AT1909" s="24" t="str">
        <f t="shared" si="531"/>
        <v/>
      </c>
      <c r="AU1909" s="24" t="str">
        <f t="shared" si="532"/>
        <v/>
      </c>
      <c r="AV1909" s="24" t="str">
        <f t="shared" si="533"/>
        <v/>
      </c>
      <c r="AX1909" t="str">
        <f>IF(BC1909="","",IF(BC1909&gt;0,COUNT($AY$2:AY1909),""))</f>
        <v/>
      </c>
      <c r="AY1909" s="24" t="str">
        <f t="shared" si="534"/>
        <v/>
      </c>
      <c r="AZ1909" s="24" t="str">
        <f>IF(AND($BB$1=5,$BC$1=AH1909),'Data Entry'!C1914,"")</f>
        <v/>
      </c>
      <c r="BA1909" s="24" t="str">
        <f>IF(AND($BB$1=5,AG1909=5,$BC$1=AH1909),'Data Entry'!D1914,"")</f>
        <v/>
      </c>
      <c r="BB1909" s="24" t="str">
        <f t="shared" si="535"/>
        <v/>
      </c>
      <c r="BC1909" s="24" t="str">
        <f>IF(AND($BB$1=5,AG1909=5,$BC$1=AH1909),'Data Entry'!F1914,"")</f>
        <v/>
      </c>
      <c r="BD1909" s="24" t="str">
        <f t="shared" si="536"/>
        <v/>
      </c>
      <c r="BE1909" s="24" t="str">
        <f>IF(AND($BB$1=5,AG1909=5,$BC$1=AH1909),'Data Entry'!G1914,"")</f>
        <v/>
      </c>
      <c r="BF1909" s="24" t="str">
        <f t="shared" si="537"/>
        <v/>
      </c>
      <c r="BG1909" s="24" t="str">
        <f t="shared" si="538"/>
        <v/>
      </c>
      <c r="BH1909" s="24" t="str">
        <f>IF(AND($BB$1=5,AG1909=5,$BC$1=AH1909),'Data Entry'!E1914,"")</f>
        <v/>
      </c>
      <c r="BI1909" s="24" t="str">
        <f>IF(AND($BB$1=5,AG1909=5,$BC$1=AH1909),'Data Entry'!H1914,"")</f>
        <v/>
      </c>
      <c r="BJ1909" s="24" t="str">
        <f>IF(AND($BB$1=5,AG1909=5,$BC$1=AH1909),'Data Entry'!I1914,"")</f>
        <v/>
      </c>
      <c r="BK1909" s="24" t="str">
        <f t="shared" si="539"/>
        <v/>
      </c>
      <c r="BL1909" s="24" t="str">
        <f t="shared" si="540"/>
        <v/>
      </c>
      <c r="BM1909" s="24" t="str">
        <f t="shared" si="541"/>
        <v/>
      </c>
      <c r="BN1909" s="24" t="str">
        <f t="shared" si="542"/>
        <v/>
      </c>
    </row>
    <row r="1910" spans="1:66">
      <c r="A1910" s="20"/>
      <c r="B1910" s="20"/>
      <c r="C1910" s="20"/>
      <c r="D1910" s="20"/>
      <c r="E1910" s="20"/>
      <c r="F1910" s="20"/>
      <c r="G1910" s="20"/>
      <c r="H1910" s="20"/>
      <c r="I1910" s="20"/>
      <c r="J1910" s="20"/>
      <c r="K1910" s="20"/>
      <c r="L1910" s="20"/>
      <c r="M1910" s="20"/>
      <c r="N1910" s="20"/>
      <c r="O1910" s="20"/>
      <c r="P1910" s="20"/>
      <c r="Q1910" s="20"/>
      <c r="R1910" s="20"/>
      <c r="S1910" s="20"/>
      <c r="T1910" s="20"/>
      <c r="U1910" s="20"/>
      <c r="V1910" s="20"/>
      <c r="W1910" s="20"/>
      <c r="X1910" s="20"/>
      <c r="Y1910" s="20"/>
      <c r="Z1910" s="20"/>
      <c r="AA1910" s="20"/>
      <c r="AB1910" s="20"/>
      <c r="AC1910" s="20"/>
      <c r="AD1910" s="20"/>
      <c r="AE1910" s="27"/>
      <c r="AF1910" t="str">
        <f>IF(AK1910="","",IF(AK1910&gt;0,COUNT($AG$2:AG1910),""))</f>
        <v/>
      </c>
      <c r="AG1910" s="24">
        <f t="shared" si="525"/>
        <v>5</v>
      </c>
      <c r="AH1910" s="24">
        <f>IF(AND($AJ$1=5),'Data Entry'!C1915,"")</f>
        <v>0</v>
      </c>
      <c r="AI1910" s="24">
        <f>IF(AND($AJ$1=5),'Data Entry'!D1915,"")</f>
        <v>0</v>
      </c>
      <c r="AJ1910" s="24" t="str">
        <f t="shared" si="526"/>
        <v/>
      </c>
      <c r="AK1910" s="24">
        <f>IF(AND($AJ$1=5),'Data Entry'!F1915,"")</f>
        <v>0</v>
      </c>
      <c r="AL1910" s="24" t="str">
        <f t="shared" si="527"/>
        <v/>
      </c>
      <c r="AM1910" s="24">
        <f>IF(AND($AJ$1=5),'Data Entry'!G1915,"")</f>
        <v>0</v>
      </c>
      <c r="AN1910" s="24" t="str">
        <f t="shared" si="528"/>
        <v/>
      </c>
      <c r="AO1910" s="24" t="str">
        <f t="shared" si="529"/>
        <v/>
      </c>
      <c r="AP1910" s="24">
        <f>IF(AND($AJ$1=5),'Data Entry'!E1915,"")</f>
        <v>0</v>
      </c>
      <c r="AQ1910" s="24">
        <f>IF(AND($AJ$1=5),'Data Entry'!H1915,"")</f>
        <v>0</v>
      </c>
      <c r="AR1910" s="24">
        <f>IF(AND($AJ$1=5),'Data Entry'!I1915,"")</f>
        <v>0</v>
      </c>
      <c r="AS1910" s="24" t="str">
        <f t="shared" si="530"/>
        <v/>
      </c>
      <c r="AT1910" s="24" t="str">
        <f t="shared" si="531"/>
        <v/>
      </c>
      <c r="AU1910" s="24" t="str">
        <f t="shared" si="532"/>
        <v/>
      </c>
      <c r="AV1910" s="24" t="str">
        <f t="shared" si="533"/>
        <v/>
      </c>
      <c r="AX1910" t="str">
        <f>IF(BC1910="","",IF(BC1910&gt;0,COUNT($AY$2:AY1910),""))</f>
        <v/>
      </c>
      <c r="AY1910" s="24" t="str">
        <f t="shared" si="534"/>
        <v/>
      </c>
      <c r="AZ1910" s="24" t="str">
        <f>IF(AND($BB$1=5,$BC$1=AH1910),'Data Entry'!C1915,"")</f>
        <v/>
      </c>
      <c r="BA1910" s="24" t="str">
        <f>IF(AND($BB$1=5,AG1910=5,$BC$1=AH1910),'Data Entry'!D1915,"")</f>
        <v/>
      </c>
      <c r="BB1910" s="24" t="str">
        <f t="shared" si="535"/>
        <v/>
      </c>
      <c r="BC1910" s="24" t="str">
        <f>IF(AND($BB$1=5,AG1910=5,$BC$1=AH1910),'Data Entry'!F1915,"")</f>
        <v/>
      </c>
      <c r="BD1910" s="24" t="str">
        <f t="shared" si="536"/>
        <v/>
      </c>
      <c r="BE1910" s="24" t="str">
        <f>IF(AND($BB$1=5,AG1910=5,$BC$1=AH1910),'Data Entry'!G1915,"")</f>
        <v/>
      </c>
      <c r="BF1910" s="24" t="str">
        <f t="shared" si="537"/>
        <v/>
      </c>
      <c r="BG1910" s="24" t="str">
        <f t="shared" si="538"/>
        <v/>
      </c>
      <c r="BH1910" s="24" t="str">
        <f>IF(AND($BB$1=5,AG1910=5,$BC$1=AH1910),'Data Entry'!E1915,"")</f>
        <v/>
      </c>
      <c r="BI1910" s="24" t="str">
        <f>IF(AND($BB$1=5,AG1910=5,$BC$1=AH1910),'Data Entry'!H1915,"")</f>
        <v/>
      </c>
      <c r="BJ1910" s="24" t="str">
        <f>IF(AND($BB$1=5,AG1910=5,$BC$1=AH1910),'Data Entry'!I1915,"")</f>
        <v/>
      </c>
      <c r="BK1910" s="24" t="str">
        <f t="shared" si="539"/>
        <v/>
      </c>
      <c r="BL1910" s="24" t="str">
        <f t="shared" si="540"/>
        <v/>
      </c>
      <c r="BM1910" s="24" t="str">
        <f t="shared" si="541"/>
        <v/>
      </c>
      <c r="BN1910" s="24" t="str">
        <f t="shared" si="542"/>
        <v/>
      </c>
    </row>
    <row r="1911" spans="1:66">
      <c r="A1911" s="20"/>
      <c r="B1911" s="20"/>
      <c r="C1911" s="20"/>
      <c r="D1911" s="20"/>
      <c r="E1911" s="20"/>
      <c r="F1911" s="20"/>
      <c r="G1911" s="20"/>
      <c r="H1911" s="20"/>
      <c r="I1911" s="20"/>
      <c r="J1911" s="20"/>
      <c r="K1911" s="20"/>
      <c r="L1911" s="20"/>
      <c r="M1911" s="20"/>
      <c r="N1911" s="20"/>
      <c r="O1911" s="20"/>
      <c r="P1911" s="20"/>
      <c r="Q1911" s="20"/>
      <c r="R1911" s="20"/>
      <c r="S1911" s="20"/>
      <c r="T1911" s="20"/>
      <c r="U1911" s="20"/>
      <c r="V1911" s="20"/>
      <c r="W1911" s="20"/>
      <c r="X1911" s="20"/>
      <c r="Y1911" s="20"/>
      <c r="Z1911" s="20"/>
      <c r="AA1911" s="20"/>
      <c r="AB1911" s="20"/>
      <c r="AC1911" s="20"/>
      <c r="AD1911" s="20"/>
      <c r="AE1911" s="27"/>
      <c r="AF1911" t="str">
        <f>IF(AK1911="","",IF(AK1911&gt;0,COUNT($AG$2:AG1911),""))</f>
        <v/>
      </c>
      <c r="AG1911" s="24">
        <f t="shared" si="525"/>
        <v>5</v>
      </c>
      <c r="AH1911" s="24">
        <f>IF(AND($AJ$1=5),'Data Entry'!C1916,"")</f>
        <v>0</v>
      </c>
      <c r="AI1911" s="24">
        <f>IF(AND($AJ$1=5),'Data Entry'!D1916,"")</f>
        <v>0</v>
      </c>
      <c r="AJ1911" s="24" t="str">
        <f t="shared" si="526"/>
        <v/>
      </c>
      <c r="AK1911" s="24">
        <f>IF(AND($AJ$1=5),'Data Entry'!F1916,"")</f>
        <v>0</v>
      </c>
      <c r="AL1911" s="24" t="str">
        <f t="shared" si="527"/>
        <v/>
      </c>
      <c r="AM1911" s="24">
        <f>IF(AND($AJ$1=5),'Data Entry'!G1916,"")</f>
        <v>0</v>
      </c>
      <c r="AN1911" s="24" t="str">
        <f t="shared" si="528"/>
        <v/>
      </c>
      <c r="AO1911" s="24" t="str">
        <f t="shared" si="529"/>
        <v/>
      </c>
      <c r="AP1911" s="24">
        <f>IF(AND($AJ$1=5),'Data Entry'!E1916,"")</f>
        <v>0</v>
      </c>
      <c r="AQ1911" s="24">
        <f>IF(AND($AJ$1=5),'Data Entry'!H1916,"")</f>
        <v>0</v>
      </c>
      <c r="AR1911" s="24">
        <f>IF(AND($AJ$1=5),'Data Entry'!I1916,"")</f>
        <v>0</v>
      </c>
      <c r="AS1911" s="24" t="str">
        <f t="shared" si="530"/>
        <v/>
      </c>
      <c r="AT1911" s="24" t="str">
        <f t="shared" si="531"/>
        <v/>
      </c>
      <c r="AU1911" s="24" t="str">
        <f t="shared" si="532"/>
        <v/>
      </c>
      <c r="AV1911" s="24" t="str">
        <f t="shared" si="533"/>
        <v/>
      </c>
      <c r="AX1911" t="str">
        <f>IF(BC1911="","",IF(BC1911&gt;0,COUNT($AY$2:AY1911),""))</f>
        <v/>
      </c>
      <c r="AY1911" s="24" t="str">
        <f t="shared" si="534"/>
        <v/>
      </c>
      <c r="AZ1911" s="24" t="str">
        <f>IF(AND($BB$1=5,$BC$1=AH1911),'Data Entry'!C1916,"")</f>
        <v/>
      </c>
      <c r="BA1911" s="24" t="str">
        <f>IF(AND($BB$1=5,AG1911=5,$BC$1=AH1911),'Data Entry'!D1916,"")</f>
        <v/>
      </c>
      <c r="BB1911" s="24" t="str">
        <f t="shared" si="535"/>
        <v/>
      </c>
      <c r="BC1911" s="24" t="str">
        <f>IF(AND($BB$1=5,AG1911=5,$BC$1=AH1911),'Data Entry'!F1916,"")</f>
        <v/>
      </c>
      <c r="BD1911" s="24" t="str">
        <f t="shared" si="536"/>
        <v/>
      </c>
      <c r="BE1911" s="24" t="str">
        <f>IF(AND($BB$1=5,AG1911=5,$BC$1=AH1911),'Data Entry'!G1916,"")</f>
        <v/>
      </c>
      <c r="BF1911" s="24" t="str">
        <f t="shared" si="537"/>
        <v/>
      </c>
      <c r="BG1911" s="24" t="str">
        <f t="shared" si="538"/>
        <v/>
      </c>
      <c r="BH1911" s="24" t="str">
        <f>IF(AND($BB$1=5,AG1911=5,$BC$1=AH1911),'Data Entry'!E1916,"")</f>
        <v/>
      </c>
      <c r="BI1911" s="24" t="str">
        <f>IF(AND($BB$1=5,AG1911=5,$BC$1=AH1911),'Data Entry'!H1916,"")</f>
        <v/>
      </c>
      <c r="BJ1911" s="24" t="str">
        <f>IF(AND($BB$1=5,AG1911=5,$BC$1=AH1911),'Data Entry'!I1916,"")</f>
        <v/>
      </c>
      <c r="BK1911" s="24" t="str">
        <f t="shared" si="539"/>
        <v/>
      </c>
      <c r="BL1911" s="24" t="str">
        <f t="shared" si="540"/>
        <v/>
      </c>
      <c r="BM1911" s="24" t="str">
        <f t="shared" si="541"/>
        <v/>
      </c>
      <c r="BN1911" s="24" t="str">
        <f t="shared" si="542"/>
        <v/>
      </c>
    </row>
    <row r="1912" spans="1:66">
      <c r="A1912" s="20"/>
      <c r="B1912" s="20"/>
      <c r="C1912" s="20"/>
      <c r="D1912" s="20"/>
      <c r="E1912" s="20"/>
      <c r="F1912" s="20"/>
      <c r="G1912" s="20"/>
      <c r="H1912" s="20"/>
      <c r="I1912" s="20"/>
      <c r="J1912" s="20"/>
      <c r="K1912" s="20"/>
      <c r="L1912" s="20"/>
      <c r="M1912" s="20"/>
      <c r="N1912" s="20"/>
      <c r="O1912" s="20"/>
      <c r="P1912" s="20"/>
      <c r="Q1912" s="20"/>
      <c r="R1912" s="20"/>
      <c r="S1912" s="20"/>
      <c r="T1912" s="20"/>
      <c r="U1912" s="20"/>
      <c r="V1912" s="20"/>
      <c r="W1912" s="20"/>
      <c r="X1912" s="20"/>
      <c r="Y1912" s="20"/>
      <c r="Z1912" s="20"/>
      <c r="AA1912" s="20"/>
      <c r="AB1912" s="20"/>
      <c r="AC1912" s="20"/>
      <c r="AD1912" s="20"/>
      <c r="AE1912" s="27"/>
      <c r="AF1912" t="str">
        <f>IF(AK1912="","",IF(AK1912&gt;0,COUNT($AG$2:AG1912),""))</f>
        <v/>
      </c>
      <c r="AG1912" s="24">
        <f t="shared" si="525"/>
        <v>5</v>
      </c>
      <c r="AH1912" s="24">
        <f>IF(AND($AJ$1=5),'Data Entry'!C1917,"")</f>
        <v>0</v>
      </c>
      <c r="AI1912" s="24">
        <f>IF(AND($AJ$1=5),'Data Entry'!D1917,"")</f>
        <v>0</v>
      </c>
      <c r="AJ1912" s="24" t="str">
        <f t="shared" si="526"/>
        <v/>
      </c>
      <c r="AK1912" s="24">
        <f>IF(AND($AJ$1=5),'Data Entry'!F1917,"")</f>
        <v>0</v>
      </c>
      <c r="AL1912" s="24" t="str">
        <f t="shared" si="527"/>
        <v/>
      </c>
      <c r="AM1912" s="24">
        <f>IF(AND($AJ$1=5),'Data Entry'!G1917,"")</f>
        <v>0</v>
      </c>
      <c r="AN1912" s="24" t="str">
        <f t="shared" si="528"/>
        <v/>
      </c>
      <c r="AO1912" s="24" t="str">
        <f t="shared" si="529"/>
        <v/>
      </c>
      <c r="AP1912" s="24">
        <f>IF(AND($AJ$1=5),'Data Entry'!E1917,"")</f>
        <v>0</v>
      </c>
      <c r="AQ1912" s="24">
        <f>IF(AND($AJ$1=5),'Data Entry'!H1917,"")</f>
        <v>0</v>
      </c>
      <c r="AR1912" s="24">
        <f>IF(AND($AJ$1=5),'Data Entry'!I1917,"")</f>
        <v>0</v>
      </c>
      <c r="AS1912" s="24" t="str">
        <f t="shared" si="530"/>
        <v/>
      </c>
      <c r="AT1912" s="24" t="str">
        <f t="shared" si="531"/>
        <v/>
      </c>
      <c r="AU1912" s="24" t="str">
        <f t="shared" si="532"/>
        <v/>
      </c>
      <c r="AV1912" s="24" t="str">
        <f t="shared" si="533"/>
        <v/>
      </c>
      <c r="AX1912" t="str">
        <f>IF(BC1912="","",IF(BC1912&gt;0,COUNT($AY$2:AY1912),""))</f>
        <v/>
      </c>
      <c r="AY1912" s="24" t="str">
        <f t="shared" si="534"/>
        <v/>
      </c>
      <c r="AZ1912" s="24" t="str">
        <f>IF(AND($BB$1=5,$BC$1=AH1912),'Data Entry'!C1917,"")</f>
        <v/>
      </c>
      <c r="BA1912" s="24" t="str">
        <f>IF(AND($BB$1=5,AG1912=5,$BC$1=AH1912),'Data Entry'!D1917,"")</f>
        <v/>
      </c>
      <c r="BB1912" s="24" t="str">
        <f t="shared" si="535"/>
        <v/>
      </c>
      <c r="BC1912" s="24" t="str">
        <f>IF(AND($BB$1=5,AG1912=5,$BC$1=AH1912),'Data Entry'!F1917,"")</f>
        <v/>
      </c>
      <c r="BD1912" s="24" t="str">
        <f t="shared" si="536"/>
        <v/>
      </c>
      <c r="BE1912" s="24" t="str">
        <f>IF(AND($BB$1=5,AG1912=5,$BC$1=AH1912),'Data Entry'!G1917,"")</f>
        <v/>
      </c>
      <c r="BF1912" s="24" t="str">
        <f t="shared" si="537"/>
        <v/>
      </c>
      <c r="BG1912" s="24" t="str">
        <f t="shared" si="538"/>
        <v/>
      </c>
      <c r="BH1912" s="24" t="str">
        <f>IF(AND($BB$1=5,AG1912=5,$BC$1=AH1912),'Data Entry'!E1917,"")</f>
        <v/>
      </c>
      <c r="BI1912" s="24" t="str">
        <f>IF(AND($BB$1=5,AG1912=5,$BC$1=AH1912),'Data Entry'!H1917,"")</f>
        <v/>
      </c>
      <c r="BJ1912" s="24" t="str">
        <f>IF(AND($BB$1=5,AG1912=5,$BC$1=AH1912),'Data Entry'!I1917,"")</f>
        <v/>
      </c>
      <c r="BK1912" s="24" t="str">
        <f t="shared" si="539"/>
        <v/>
      </c>
      <c r="BL1912" s="24" t="str">
        <f t="shared" si="540"/>
        <v/>
      </c>
      <c r="BM1912" s="24" t="str">
        <f t="shared" si="541"/>
        <v/>
      </c>
      <c r="BN1912" s="24" t="str">
        <f t="shared" si="542"/>
        <v/>
      </c>
    </row>
    <row r="1913" spans="1:66">
      <c r="A1913" s="20"/>
      <c r="B1913" s="20"/>
      <c r="C1913" s="20"/>
      <c r="D1913" s="20"/>
      <c r="E1913" s="20"/>
      <c r="F1913" s="20"/>
      <c r="G1913" s="20"/>
      <c r="H1913" s="20"/>
      <c r="I1913" s="20"/>
      <c r="J1913" s="20"/>
      <c r="K1913" s="20"/>
      <c r="L1913" s="20"/>
      <c r="M1913" s="20"/>
      <c r="N1913" s="20"/>
      <c r="O1913" s="20"/>
      <c r="P1913" s="20"/>
      <c r="Q1913" s="20"/>
      <c r="R1913" s="20"/>
      <c r="S1913" s="20"/>
      <c r="T1913" s="20"/>
      <c r="U1913" s="20"/>
      <c r="V1913" s="20"/>
      <c r="W1913" s="20"/>
      <c r="X1913" s="20"/>
      <c r="Y1913" s="20"/>
      <c r="Z1913" s="20"/>
      <c r="AA1913" s="20"/>
      <c r="AB1913" s="20"/>
      <c r="AC1913" s="20"/>
      <c r="AD1913" s="20"/>
      <c r="AE1913" s="27"/>
      <c r="AF1913" t="str">
        <f>IF(AK1913="","",IF(AK1913&gt;0,COUNT($AG$2:AG1913),""))</f>
        <v/>
      </c>
      <c r="AG1913" s="24">
        <f t="shared" si="525"/>
        <v>5</v>
      </c>
      <c r="AH1913" s="24">
        <f>IF(AND($AJ$1=5),'Data Entry'!C1918,"")</f>
        <v>0</v>
      </c>
      <c r="AI1913" s="24">
        <f>IF(AND($AJ$1=5),'Data Entry'!D1918,"")</f>
        <v>0</v>
      </c>
      <c r="AJ1913" s="24" t="str">
        <f t="shared" si="526"/>
        <v/>
      </c>
      <c r="AK1913" s="24">
        <f>IF(AND($AJ$1=5),'Data Entry'!F1918,"")</f>
        <v>0</v>
      </c>
      <c r="AL1913" s="24" t="str">
        <f t="shared" si="527"/>
        <v/>
      </c>
      <c r="AM1913" s="24">
        <f>IF(AND($AJ$1=5),'Data Entry'!G1918,"")</f>
        <v>0</v>
      </c>
      <c r="AN1913" s="24" t="str">
        <f t="shared" si="528"/>
        <v/>
      </c>
      <c r="AO1913" s="24" t="str">
        <f t="shared" si="529"/>
        <v/>
      </c>
      <c r="AP1913" s="24">
        <f>IF(AND($AJ$1=5),'Data Entry'!E1918,"")</f>
        <v>0</v>
      </c>
      <c r="AQ1913" s="24">
        <f>IF(AND($AJ$1=5),'Data Entry'!H1918,"")</f>
        <v>0</v>
      </c>
      <c r="AR1913" s="24">
        <f>IF(AND($AJ$1=5),'Data Entry'!I1918,"")</f>
        <v>0</v>
      </c>
      <c r="AS1913" s="24" t="str">
        <f t="shared" si="530"/>
        <v/>
      </c>
      <c r="AT1913" s="24" t="str">
        <f t="shared" si="531"/>
        <v/>
      </c>
      <c r="AU1913" s="24" t="str">
        <f t="shared" si="532"/>
        <v/>
      </c>
      <c r="AV1913" s="24" t="str">
        <f t="shared" si="533"/>
        <v/>
      </c>
      <c r="AX1913" t="str">
        <f>IF(BC1913="","",IF(BC1913&gt;0,COUNT($AY$2:AY1913),""))</f>
        <v/>
      </c>
      <c r="AY1913" s="24" t="str">
        <f t="shared" si="534"/>
        <v/>
      </c>
      <c r="AZ1913" s="24" t="str">
        <f>IF(AND($BB$1=5,$BC$1=AH1913),'Data Entry'!C1918,"")</f>
        <v/>
      </c>
      <c r="BA1913" s="24" t="str">
        <f>IF(AND($BB$1=5,AG1913=5,$BC$1=AH1913),'Data Entry'!D1918,"")</f>
        <v/>
      </c>
      <c r="BB1913" s="24" t="str">
        <f t="shared" si="535"/>
        <v/>
      </c>
      <c r="BC1913" s="24" t="str">
        <f>IF(AND($BB$1=5,AG1913=5,$BC$1=AH1913),'Data Entry'!F1918,"")</f>
        <v/>
      </c>
      <c r="BD1913" s="24" t="str">
        <f t="shared" si="536"/>
        <v/>
      </c>
      <c r="BE1913" s="24" t="str">
        <f>IF(AND($BB$1=5,AG1913=5,$BC$1=AH1913),'Data Entry'!G1918,"")</f>
        <v/>
      </c>
      <c r="BF1913" s="24" t="str">
        <f t="shared" si="537"/>
        <v/>
      </c>
      <c r="BG1913" s="24" t="str">
        <f t="shared" si="538"/>
        <v/>
      </c>
      <c r="BH1913" s="24" t="str">
        <f>IF(AND($BB$1=5,AG1913=5,$BC$1=AH1913),'Data Entry'!E1918,"")</f>
        <v/>
      </c>
      <c r="BI1913" s="24" t="str">
        <f>IF(AND($BB$1=5,AG1913=5,$BC$1=AH1913),'Data Entry'!H1918,"")</f>
        <v/>
      </c>
      <c r="BJ1913" s="24" t="str">
        <f>IF(AND($BB$1=5,AG1913=5,$BC$1=AH1913),'Data Entry'!I1918,"")</f>
        <v/>
      </c>
      <c r="BK1913" s="24" t="str">
        <f t="shared" si="539"/>
        <v/>
      </c>
      <c r="BL1913" s="24" t="str">
        <f t="shared" si="540"/>
        <v/>
      </c>
      <c r="BM1913" s="24" t="str">
        <f t="shared" si="541"/>
        <v/>
      </c>
      <c r="BN1913" s="24" t="str">
        <f t="shared" si="542"/>
        <v/>
      </c>
    </row>
    <row r="1914" spans="1:66">
      <c r="A1914" s="20"/>
      <c r="B1914" s="20"/>
      <c r="C1914" s="20"/>
      <c r="D1914" s="20"/>
      <c r="E1914" s="20"/>
      <c r="F1914" s="20"/>
      <c r="G1914" s="20"/>
      <c r="H1914" s="20"/>
      <c r="I1914" s="20"/>
      <c r="J1914" s="20"/>
      <c r="K1914" s="20"/>
      <c r="L1914" s="20"/>
      <c r="M1914" s="20"/>
      <c r="N1914" s="20"/>
      <c r="O1914" s="20"/>
      <c r="P1914" s="20"/>
      <c r="Q1914" s="20"/>
      <c r="R1914" s="20"/>
      <c r="S1914" s="20"/>
      <c r="T1914" s="20"/>
      <c r="U1914" s="20"/>
      <c r="V1914" s="20"/>
      <c r="W1914" s="20"/>
      <c r="X1914" s="20"/>
      <c r="Y1914" s="20"/>
      <c r="Z1914" s="20"/>
      <c r="AA1914" s="20"/>
      <c r="AB1914" s="20"/>
      <c r="AC1914" s="20"/>
      <c r="AD1914" s="20"/>
      <c r="AE1914" s="27"/>
      <c r="AF1914" t="str">
        <f>IF(AK1914="","",IF(AK1914&gt;0,COUNT($AG$2:AG1914),""))</f>
        <v/>
      </c>
      <c r="AG1914" s="24">
        <f t="shared" si="525"/>
        <v>5</v>
      </c>
      <c r="AH1914" s="24">
        <f>IF(AND($AJ$1=5),'Data Entry'!C1919,"")</f>
        <v>0</v>
      </c>
      <c r="AI1914" s="24">
        <f>IF(AND($AJ$1=5),'Data Entry'!D1919,"")</f>
        <v>0</v>
      </c>
      <c r="AJ1914" s="24" t="str">
        <f t="shared" si="526"/>
        <v/>
      </c>
      <c r="AK1914" s="24">
        <f>IF(AND($AJ$1=5),'Data Entry'!F1919,"")</f>
        <v>0</v>
      </c>
      <c r="AL1914" s="24" t="str">
        <f t="shared" si="527"/>
        <v/>
      </c>
      <c r="AM1914" s="24">
        <f>IF(AND($AJ$1=5),'Data Entry'!G1919,"")</f>
        <v>0</v>
      </c>
      <c r="AN1914" s="24" t="str">
        <f t="shared" si="528"/>
        <v/>
      </c>
      <c r="AO1914" s="24" t="str">
        <f t="shared" si="529"/>
        <v/>
      </c>
      <c r="AP1914" s="24">
        <f>IF(AND($AJ$1=5),'Data Entry'!E1919,"")</f>
        <v>0</v>
      </c>
      <c r="AQ1914" s="24">
        <f>IF(AND($AJ$1=5),'Data Entry'!H1919,"")</f>
        <v>0</v>
      </c>
      <c r="AR1914" s="24">
        <f>IF(AND($AJ$1=5),'Data Entry'!I1919,"")</f>
        <v>0</v>
      </c>
      <c r="AS1914" s="24" t="str">
        <f t="shared" si="530"/>
        <v/>
      </c>
      <c r="AT1914" s="24" t="str">
        <f t="shared" si="531"/>
        <v/>
      </c>
      <c r="AU1914" s="24" t="str">
        <f t="shared" si="532"/>
        <v/>
      </c>
      <c r="AV1914" s="24" t="str">
        <f t="shared" si="533"/>
        <v/>
      </c>
      <c r="AX1914" t="str">
        <f>IF(BC1914="","",IF(BC1914&gt;0,COUNT($AY$2:AY1914),""))</f>
        <v/>
      </c>
      <c r="AY1914" s="24" t="str">
        <f t="shared" si="534"/>
        <v/>
      </c>
      <c r="AZ1914" s="24" t="str">
        <f>IF(AND($BB$1=5,$BC$1=AH1914),'Data Entry'!C1919,"")</f>
        <v/>
      </c>
      <c r="BA1914" s="24" t="str">
        <f>IF(AND($BB$1=5,AG1914=5,$BC$1=AH1914),'Data Entry'!D1919,"")</f>
        <v/>
      </c>
      <c r="BB1914" s="24" t="str">
        <f t="shared" si="535"/>
        <v/>
      </c>
      <c r="BC1914" s="24" t="str">
        <f>IF(AND($BB$1=5,AG1914=5,$BC$1=AH1914),'Data Entry'!F1919,"")</f>
        <v/>
      </c>
      <c r="BD1914" s="24" t="str">
        <f t="shared" si="536"/>
        <v/>
      </c>
      <c r="BE1914" s="24" t="str">
        <f>IF(AND($BB$1=5,AG1914=5,$BC$1=AH1914),'Data Entry'!G1919,"")</f>
        <v/>
      </c>
      <c r="BF1914" s="24" t="str">
        <f t="shared" si="537"/>
        <v/>
      </c>
      <c r="BG1914" s="24" t="str">
        <f t="shared" si="538"/>
        <v/>
      </c>
      <c r="BH1914" s="24" t="str">
        <f>IF(AND($BB$1=5,AG1914=5,$BC$1=AH1914),'Data Entry'!E1919,"")</f>
        <v/>
      </c>
      <c r="BI1914" s="24" t="str">
        <f>IF(AND($BB$1=5,AG1914=5,$BC$1=AH1914),'Data Entry'!H1919,"")</f>
        <v/>
      </c>
      <c r="BJ1914" s="24" t="str">
        <f>IF(AND($BB$1=5,AG1914=5,$BC$1=AH1914),'Data Entry'!I1919,"")</f>
        <v/>
      </c>
      <c r="BK1914" s="24" t="str">
        <f t="shared" si="539"/>
        <v/>
      </c>
      <c r="BL1914" s="24" t="str">
        <f t="shared" si="540"/>
        <v/>
      </c>
      <c r="BM1914" s="24" t="str">
        <f t="shared" si="541"/>
        <v/>
      </c>
      <c r="BN1914" s="24" t="str">
        <f t="shared" si="542"/>
        <v/>
      </c>
    </row>
    <row r="1915" spans="1:66">
      <c r="A1915" s="20"/>
      <c r="B1915" s="20"/>
      <c r="C1915" s="20"/>
      <c r="D1915" s="20"/>
      <c r="E1915" s="20"/>
      <c r="F1915" s="20"/>
      <c r="G1915" s="20"/>
      <c r="H1915" s="20"/>
      <c r="I1915" s="20"/>
      <c r="J1915" s="20"/>
      <c r="K1915" s="20"/>
      <c r="L1915" s="20"/>
      <c r="M1915" s="20"/>
      <c r="N1915" s="20"/>
      <c r="O1915" s="20"/>
      <c r="P1915" s="20"/>
      <c r="Q1915" s="20"/>
      <c r="R1915" s="20"/>
      <c r="S1915" s="20"/>
      <c r="T1915" s="20"/>
      <c r="U1915" s="20"/>
      <c r="V1915" s="20"/>
      <c r="W1915" s="20"/>
      <c r="X1915" s="20"/>
      <c r="Y1915" s="20"/>
      <c r="Z1915" s="20"/>
      <c r="AA1915" s="20"/>
      <c r="AB1915" s="20"/>
      <c r="AC1915" s="20"/>
      <c r="AD1915" s="20"/>
      <c r="AE1915" s="27"/>
      <c r="AF1915" t="str">
        <f>IF(AK1915="","",IF(AK1915&gt;0,COUNT($AG$2:AG1915),""))</f>
        <v/>
      </c>
      <c r="AG1915" s="24">
        <f t="shared" si="525"/>
        <v>5</v>
      </c>
      <c r="AH1915" s="24">
        <f>IF(AND($AJ$1=5),'Data Entry'!C1920,"")</f>
        <v>0</v>
      </c>
      <c r="AI1915" s="24">
        <f>IF(AND($AJ$1=5),'Data Entry'!D1920,"")</f>
        <v>0</v>
      </c>
      <c r="AJ1915" s="24" t="str">
        <f t="shared" si="526"/>
        <v/>
      </c>
      <c r="AK1915" s="24">
        <f>IF(AND($AJ$1=5),'Data Entry'!F1920,"")</f>
        <v>0</v>
      </c>
      <c r="AL1915" s="24" t="str">
        <f t="shared" si="527"/>
        <v/>
      </c>
      <c r="AM1915" s="24">
        <f>IF(AND($AJ$1=5),'Data Entry'!G1920,"")</f>
        <v>0</v>
      </c>
      <c r="AN1915" s="24" t="str">
        <f t="shared" si="528"/>
        <v/>
      </c>
      <c r="AO1915" s="24" t="str">
        <f t="shared" si="529"/>
        <v/>
      </c>
      <c r="AP1915" s="24">
        <f>IF(AND($AJ$1=5),'Data Entry'!E1920,"")</f>
        <v>0</v>
      </c>
      <c r="AQ1915" s="24">
        <f>IF(AND($AJ$1=5),'Data Entry'!H1920,"")</f>
        <v>0</v>
      </c>
      <c r="AR1915" s="24">
        <f>IF(AND($AJ$1=5),'Data Entry'!I1920,"")</f>
        <v>0</v>
      </c>
      <c r="AS1915" s="24" t="str">
        <f t="shared" si="530"/>
        <v/>
      </c>
      <c r="AT1915" s="24" t="str">
        <f t="shared" si="531"/>
        <v/>
      </c>
      <c r="AU1915" s="24" t="str">
        <f t="shared" si="532"/>
        <v/>
      </c>
      <c r="AV1915" s="24" t="str">
        <f t="shared" si="533"/>
        <v/>
      </c>
      <c r="AX1915" t="str">
        <f>IF(BC1915="","",IF(BC1915&gt;0,COUNT($AY$2:AY1915),""))</f>
        <v/>
      </c>
      <c r="AY1915" s="24" t="str">
        <f t="shared" si="534"/>
        <v/>
      </c>
      <c r="AZ1915" s="24" t="str">
        <f>IF(AND($BB$1=5,$BC$1=AH1915),'Data Entry'!C1920,"")</f>
        <v/>
      </c>
      <c r="BA1915" s="24" t="str">
        <f>IF(AND($BB$1=5,AG1915=5,$BC$1=AH1915),'Data Entry'!D1920,"")</f>
        <v/>
      </c>
      <c r="BB1915" s="24" t="str">
        <f t="shared" si="535"/>
        <v/>
      </c>
      <c r="BC1915" s="24" t="str">
        <f>IF(AND($BB$1=5,AG1915=5,$BC$1=AH1915),'Data Entry'!F1920,"")</f>
        <v/>
      </c>
      <c r="BD1915" s="24" t="str">
        <f t="shared" si="536"/>
        <v/>
      </c>
      <c r="BE1915" s="24" t="str">
        <f>IF(AND($BB$1=5,AG1915=5,$BC$1=AH1915),'Data Entry'!G1920,"")</f>
        <v/>
      </c>
      <c r="BF1915" s="24" t="str">
        <f t="shared" si="537"/>
        <v/>
      </c>
      <c r="BG1915" s="24" t="str">
        <f t="shared" si="538"/>
        <v/>
      </c>
      <c r="BH1915" s="24" t="str">
        <f>IF(AND($BB$1=5,AG1915=5,$BC$1=AH1915),'Data Entry'!E1920,"")</f>
        <v/>
      </c>
      <c r="BI1915" s="24" t="str">
        <f>IF(AND($BB$1=5,AG1915=5,$BC$1=AH1915),'Data Entry'!H1920,"")</f>
        <v/>
      </c>
      <c r="BJ1915" s="24" t="str">
        <f>IF(AND($BB$1=5,AG1915=5,$BC$1=AH1915),'Data Entry'!I1920,"")</f>
        <v/>
      </c>
      <c r="BK1915" s="24" t="str">
        <f t="shared" si="539"/>
        <v/>
      </c>
      <c r="BL1915" s="24" t="str">
        <f t="shared" si="540"/>
        <v/>
      </c>
      <c r="BM1915" s="24" t="str">
        <f t="shared" si="541"/>
        <v/>
      </c>
      <c r="BN1915" s="24" t="str">
        <f t="shared" si="542"/>
        <v/>
      </c>
    </row>
    <row r="1916" spans="1:66">
      <c r="A1916" s="20"/>
      <c r="B1916" s="20"/>
      <c r="C1916" s="20"/>
      <c r="D1916" s="20"/>
      <c r="E1916" s="20"/>
      <c r="F1916" s="20"/>
      <c r="G1916" s="20"/>
      <c r="H1916" s="20"/>
      <c r="I1916" s="20"/>
      <c r="J1916" s="20"/>
      <c r="K1916" s="20"/>
      <c r="L1916" s="20"/>
      <c r="M1916" s="20"/>
      <c r="N1916" s="20"/>
      <c r="O1916" s="20"/>
      <c r="P1916" s="20"/>
      <c r="Q1916" s="20"/>
      <c r="R1916" s="20"/>
      <c r="S1916" s="20"/>
      <c r="T1916" s="20"/>
      <c r="U1916" s="20"/>
      <c r="V1916" s="20"/>
      <c r="W1916" s="20"/>
      <c r="X1916" s="20"/>
      <c r="Y1916" s="20"/>
      <c r="Z1916" s="20"/>
      <c r="AA1916" s="20"/>
      <c r="AB1916" s="20"/>
      <c r="AC1916" s="20"/>
      <c r="AD1916" s="20"/>
      <c r="AE1916" s="27"/>
      <c r="AF1916" t="str">
        <f>IF(AK1916="","",IF(AK1916&gt;0,COUNT($AG$2:AG1916),""))</f>
        <v/>
      </c>
      <c r="AG1916" s="24">
        <f t="shared" si="525"/>
        <v>5</v>
      </c>
      <c r="AH1916" s="24">
        <f>IF(AND($AJ$1=5),'Data Entry'!C1921,"")</f>
        <v>0</v>
      </c>
      <c r="AI1916" s="24">
        <f>IF(AND($AJ$1=5),'Data Entry'!D1921,"")</f>
        <v>0</v>
      </c>
      <c r="AJ1916" s="24" t="str">
        <f t="shared" si="526"/>
        <v/>
      </c>
      <c r="AK1916" s="24">
        <f>IF(AND($AJ$1=5),'Data Entry'!F1921,"")</f>
        <v>0</v>
      </c>
      <c r="AL1916" s="24" t="str">
        <f t="shared" si="527"/>
        <v/>
      </c>
      <c r="AM1916" s="24">
        <f>IF(AND($AJ$1=5),'Data Entry'!G1921,"")</f>
        <v>0</v>
      </c>
      <c r="AN1916" s="24" t="str">
        <f t="shared" si="528"/>
        <v/>
      </c>
      <c r="AO1916" s="24" t="str">
        <f t="shared" si="529"/>
        <v/>
      </c>
      <c r="AP1916" s="24">
        <f>IF(AND($AJ$1=5),'Data Entry'!E1921,"")</f>
        <v>0</v>
      </c>
      <c r="AQ1916" s="24">
        <f>IF(AND($AJ$1=5),'Data Entry'!H1921,"")</f>
        <v>0</v>
      </c>
      <c r="AR1916" s="24">
        <f>IF(AND($AJ$1=5),'Data Entry'!I1921,"")</f>
        <v>0</v>
      </c>
      <c r="AS1916" s="24" t="str">
        <f t="shared" si="530"/>
        <v/>
      </c>
      <c r="AT1916" s="24" t="str">
        <f t="shared" si="531"/>
        <v/>
      </c>
      <c r="AU1916" s="24" t="str">
        <f t="shared" si="532"/>
        <v/>
      </c>
      <c r="AV1916" s="24" t="str">
        <f t="shared" si="533"/>
        <v/>
      </c>
      <c r="AX1916" t="str">
        <f>IF(BC1916="","",IF(BC1916&gt;0,COUNT($AY$2:AY1916),""))</f>
        <v/>
      </c>
      <c r="AY1916" s="24" t="str">
        <f t="shared" si="534"/>
        <v/>
      </c>
      <c r="AZ1916" s="24" t="str">
        <f>IF(AND($BB$1=5,$BC$1=AH1916),'Data Entry'!C1921,"")</f>
        <v/>
      </c>
      <c r="BA1916" s="24" t="str">
        <f>IF(AND($BB$1=5,AG1916=5,$BC$1=AH1916),'Data Entry'!D1921,"")</f>
        <v/>
      </c>
      <c r="BB1916" s="24" t="str">
        <f t="shared" si="535"/>
        <v/>
      </c>
      <c r="BC1916" s="24" t="str">
        <f>IF(AND($BB$1=5,AG1916=5,$BC$1=AH1916),'Data Entry'!F1921,"")</f>
        <v/>
      </c>
      <c r="BD1916" s="24" t="str">
        <f t="shared" si="536"/>
        <v/>
      </c>
      <c r="BE1916" s="24" t="str">
        <f>IF(AND($BB$1=5,AG1916=5,$BC$1=AH1916),'Data Entry'!G1921,"")</f>
        <v/>
      </c>
      <c r="BF1916" s="24" t="str">
        <f t="shared" si="537"/>
        <v/>
      </c>
      <c r="BG1916" s="24" t="str">
        <f t="shared" si="538"/>
        <v/>
      </c>
      <c r="BH1916" s="24" t="str">
        <f>IF(AND($BB$1=5,AG1916=5,$BC$1=AH1916),'Data Entry'!E1921,"")</f>
        <v/>
      </c>
      <c r="BI1916" s="24" t="str">
        <f>IF(AND($BB$1=5,AG1916=5,$BC$1=AH1916),'Data Entry'!H1921,"")</f>
        <v/>
      </c>
      <c r="BJ1916" s="24" t="str">
        <f>IF(AND($BB$1=5,AG1916=5,$BC$1=AH1916),'Data Entry'!I1921,"")</f>
        <v/>
      </c>
      <c r="BK1916" s="24" t="str">
        <f t="shared" si="539"/>
        <v/>
      </c>
      <c r="BL1916" s="24" t="str">
        <f t="shared" si="540"/>
        <v/>
      </c>
      <c r="BM1916" s="24" t="str">
        <f t="shared" si="541"/>
        <v/>
      </c>
      <c r="BN1916" s="24" t="str">
        <f t="shared" si="542"/>
        <v/>
      </c>
    </row>
    <row r="1917" spans="1:66">
      <c r="A1917" s="20"/>
      <c r="B1917" s="20"/>
      <c r="C1917" s="20"/>
      <c r="D1917" s="20"/>
      <c r="E1917" s="20"/>
      <c r="F1917" s="20"/>
      <c r="G1917" s="20"/>
      <c r="H1917" s="20"/>
      <c r="I1917" s="20"/>
      <c r="J1917" s="20"/>
      <c r="K1917" s="20"/>
      <c r="L1917" s="20"/>
      <c r="M1917" s="20"/>
      <c r="N1917" s="20"/>
      <c r="O1917" s="20"/>
      <c r="P1917" s="20"/>
      <c r="Q1917" s="20"/>
      <c r="R1917" s="20"/>
      <c r="S1917" s="20"/>
      <c r="T1917" s="20"/>
      <c r="U1917" s="20"/>
      <c r="V1917" s="20"/>
      <c r="W1917" s="20"/>
      <c r="X1917" s="20"/>
      <c r="Y1917" s="20"/>
      <c r="Z1917" s="20"/>
      <c r="AA1917" s="20"/>
      <c r="AB1917" s="20"/>
      <c r="AC1917" s="20"/>
      <c r="AD1917" s="20"/>
      <c r="AE1917" s="27"/>
      <c r="AF1917" t="str">
        <f>IF(AK1917="","",IF(AK1917&gt;0,COUNT($AG$2:AG1917),""))</f>
        <v/>
      </c>
      <c r="AG1917" s="24">
        <f t="shared" si="525"/>
        <v>5</v>
      </c>
      <c r="AH1917" s="24">
        <f>IF(AND($AJ$1=5),'Data Entry'!C1922,"")</f>
        <v>0</v>
      </c>
      <c r="AI1917" s="24">
        <f>IF(AND($AJ$1=5),'Data Entry'!D1922,"")</f>
        <v>0</v>
      </c>
      <c r="AJ1917" s="24" t="str">
        <f t="shared" si="526"/>
        <v/>
      </c>
      <c r="AK1917" s="24">
        <f>IF(AND($AJ$1=5),'Data Entry'!F1922,"")</f>
        <v>0</v>
      </c>
      <c r="AL1917" s="24" t="str">
        <f t="shared" si="527"/>
        <v/>
      </c>
      <c r="AM1917" s="24">
        <f>IF(AND($AJ$1=5),'Data Entry'!G1922,"")</f>
        <v>0</v>
      </c>
      <c r="AN1917" s="24" t="str">
        <f t="shared" si="528"/>
        <v/>
      </c>
      <c r="AO1917" s="24" t="str">
        <f t="shared" si="529"/>
        <v/>
      </c>
      <c r="AP1917" s="24">
        <f>IF(AND($AJ$1=5),'Data Entry'!E1922,"")</f>
        <v>0</v>
      </c>
      <c r="AQ1917" s="24">
        <f>IF(AND($AJ$1=5),'Data Entry'!H1922,"")</f>
        <v>0</v>
      </c>
      <c r="AR1917" s="24">
        <f>IF(AND($AJ$1=5),'Data Entry'!I1922,"")</f>
        <v>0</v>
      </c>
      <c r="AS1917" s="24" t="str">
        <f t="shared" si="530"/>
        <v/>
      </c>
      <c r="AT1917" s="24" t="str">
        <f t="shared" si="531"/>
        <v/>
      </c>
      <c r="AU1917" s="24" t="str">
        <f t="shared" si="532"/>
        <v/>
      </c>
      <c r="AV1917" s="24" t="str">
        <f t="shared" si="533"/>
        <v/>
      </c>
      <c r="AX1917" t="str">
        <f>IF(BC1917="","",IF(BC1917&gt;0,COUNT($AY$2:AY1917),""))</f>
        <v/>
      </c>
      <c r="AY1917" s="24" t="str">
        <f t="shared" si="534"/>
        <v/>
      </c>
      <c r="AZ1917" s="24" t="str">
        <f>IF(AND($BB$1=5,$BC$1=AH1917),'Data Entry'!C1922,"")</f>
        <v/>
      </c>
      <c r="BA1917" s="24" t="str">
        <f>IF(AND($BB$1=5,AG1917=5,$BC$1=AH1917),'Data Entry'!D1922,"")</f>
        <v/>
      </c>
      <c r="BB1917" s="24" t="str">
        <f t="shared" si="535"/>
        <v/>
      </c>
      <c r="BC1917" s="24" t="str">
        <f>IF(AND($BB$1=5,AG1917=5,$BC$1=AH1917),'Data Entry'!F1922,"")</f>
        <v/>
      </c>
      <c r="BD1917" s="24" t="str">
        <f t="shared" si="536"/>
        <v/>
      </c>
      <c r="BE1917" s="24" t="str">
        <f>IF(AND($BB$1=5,AG1917=5,$BC$1=AH1917),'Data Entry'!G1922,"")</f>
        <v/>
      </c>
      <c r="BF1917" s="24" t="str">
        <f t="shared" si="537"/>
        <v/>
      </c>
      <c r="BG1917" s="24" t="str">
        <f t="shared" si="538"/>
        <v/>
      </c>
      <c r="BH1917" s="24" t="str">
        <f>IF(AND($BB$1=5,AG1917=5,$BC$1=AH1917),'Data Entry'!E1922,"")</f>
        <v/>
      </c>
      <c r="BI1917" s="24" t="str">
        <f>IF(AND($BB$1=5,AG1917=5,$BC$1=AH1917),'Data Entry'!H1922,"")</f>
        <v/>
      </c>
      <c r="BJ1917" s="24" t="str">
        <f>IF(AND($BB$1=5,AG1917=5,$BC$1=AH1917),'Data Entry'!I1922,"")</f>
        <v/>
      </c>
      <c r="BK1917" s="24" t="str">
        <f t="shared" si="539"/>
        <v/>
      </c>
      <c r="BL1917" s="24" t="str">
        <f t="shared" si="540"/>
        <v/>
      </c>
      <c r="BM1917" s="24" t="str">
        <f t="shared" si="541"/>
        <v/>
      </c>
      <c r="BN1917" s="24" t="str">
        <f t="shared" si="542"/>
        <v/>
      </c>
    </row>
    <row r="1918" spans="1:66">
      <c r="A1918" s="20"/>
      <c r="B1918" s="20"/>
      <c r="C1918" s="20"/>
      <c r="D1918" s="20"/>
      <c r="E1918" s="20"/>
      <c r="F1918" s="20"/>
      <c r="G1918" s="20"/>
      <c r="H1918" s="20"/>
      <c r="I1918" s="20"/>
      <c r="J1918" s="20"/>
      <c r="K1918" s="20"/>
      <c r="L1918" s="20"/>
      <c r="M1918" s="20"/>
      <c r="N1918" s="20"/>
      <c r="O1918" s="20"/>
      <c r="P1918" s="20"/>
      <c r="Q1918" s="20"/>
      <c r="R1918" s="20"/>
      <c r="S1918" s="20"/>
      <c r="T1918" s="20"/>
      <c r="U1918" s="20"/>
      <c r="V1918" s="20"/>
      <c r="W1918" s="20"/>
      <c r="X1918" s="20"/>
      <c r="Y1918" s="20"/>
      <c r="Z1918" s="20"/>
      <c r="AA1918" s="20"/>
      <c r="AB1918" s="20"/>
      <c r="AC1918" s="20"/>
      <c r="AD1918" s="20"/>
      <c r="AE1918" s="27"/>
      <c r="AF1918" t="str">
        <f>IF(AK1918="","",IF(AK1918&gt;0,COUNT($AG$2:AG1918),""))</f>
        <v/>
      </c>
      <c r="AG1918" s="24">
        <f t="shared" si="525"/>
        <v>5</v>
      </c>
      <c r="AH1918" s="24">
        <f>IF(AND($AJ$1=5),'Data Entry'!C1923,"")</f>
        <v>0</v>
      </c>
      <c r="AI1918" s="24">
        <f>IF(AND($AJ$1=5),'Data Entry'!D1923,"")</f>
        <v>0</v>
      </c>
      <c r="AJ1918" s="24" t="str">
        <f t="shared" si="526"/>
        <v/>
      </c>
      <c r="AK1918" s="24">
        <f>IF(AND($AJ$1=5),'Data Entry'!F1923,"")</f>
        <v>0</v>
      </c>
      <c r="AL1918" s="24" t="str">
        <f t="shared" si="527"/>
        <v/>
      </c>
      <c r="AM1918" s="24">
        <f>IF(AND($AJ$1=5),'Data Entry'!G1923,"")</f>
        <v>0</v>
      </c>
      <c r="AN1918" s="24" t="str">
        <f t="shared" si="528"/>
        <v/>
      </c>
      <c r="AO1918" s="24" t="str">
        <f t="shared" si="529"/>
        <v/>
      </c>
      <c r="AP1918" s="24">
        <f>IF(AND($AJ$1=5),'Data Entry'!E1923,"")</f>
        <v>0</v>
      </c>
      <c r="AQ1918" s="24">
        <f>IF(AND($AJ$1=5),'Data Entry'!H1923,"")</f>
        <v>0</v>
      </c>
      <c r="AR1918" s="24">
        <f>IF(AND($AJ$1=5),'Data Entry'!I1923,"")</f>
        <v>0</v>
      </c>
      <c r="AS1918" s="24" t="str">
        <f t="shared" si="530"/>
        <v/>
      </c>
      <c r="AT1918" s="24" t="str">
        <f t="shared" si="531"/>
        <v/>
      </c>
      <c r="AU1918" s="24" t="str">
        <f t="shared" si="532"/>
        <v/>
      </c>
      <c r="AV1918" s="24" t="str">
        <f t="shared" si="533"/>
        <v/>
      </c>
      <c r="AX1918" t="str">
        <f>IF(BC1918="","",IF(BC1918&gt;0,COUNT($AY$2:AY1918),""))</f>
        <v/>
      </c>
      <c r="AY1918" s="24" t="str">
        <f t="shared" si="534"/>
        <v/>
      </c>
      <c r="AZ1918" s="24" t="str">
        <f>IF(AND($BB$1=5,$BC$1=AH1918),'Data Entry'!C1923,"")</f>
        <v/>
      </c>
      <c r="BA1918" s="24" t="str">
        <f>IF(AND($BB$1=5,AG1918=5,$BC$1=AH1918),'Data Entry'!D1923,"")</f>
        <v/>
      </c>
      <c r="BB1918" s="24" t="str">
        <f t="shared" si="535"/>
        <v/>
      </c>
      <c r="BC1918" s="24" t="str">
        <f>IF(AND($BB$1=5,AG1918=5,$BC$1=AH1918),'Data Entry'!F1923,"")</f>
        <v/>
      </c>
      <c r="BD1918" s="24" t="str">
        <f t="shared" si="536"/>
        <v/>
      </c>
      <c r="BE1918" s="24" t="str">
        <f>IF(AND($BB$1=5,AG1918=5,$BC$1=AH1918),'Data Entry'!G1923,"")</f>
        <v/>
      </c>
      <c r="BF1918" s="24" t="str">
        <f t="shared" si="537"/>
        <v/>
      </c>
      <c r="BG1918" s="24" t="str">
        <f t="shared" si="538"/>
        <v/>
      </c>
      <c r="BH1918" s="24" t="str">
        <f>IF(AND($BB$1=5,AG1918=5,$BC$1=AH1918),'Data Entry'!E1923,"")</f>
        <v/>
      </c>
      <c r="BI1918" s="24" t="str">
        <f>IF(AND($BB$1=5,AG1918=5,$BC$1=AH1918),'Data Entry'!H1923,"")</f>
        <v/>
      </c>
      <c r="BJ1918" s="24" t="str">
        <f>IF(AND($BB$1=5,AG1918=5,$BC$1=AH1918),'Data Entry'!I1923,"")</f>
        <v/>
      </c>
      <c r="BK1918" s="24" t="str">
        <f t="shared" si="539"/>
        <v/>
      </c>
      <c r="BL1918" s="24" t="str">
        <f t="shared" si="540"/>
        <v/>
      </c>
      <c r="BM1918" s="24" t="str">
        <f t="shared" si="541"/>
        <v/>
      </c>
      <c r="BN1918" s="24" t="str">
        <f t="shared" si="542"/>
        <v/>
      </c>
    </row>
    <row r="1919" spans="1:66">
      <c r="A1919" s="20"/>
      <c r="B1919" s="20"/>
      <c r="C1919" s="20"/>
      <c r="D1919" s="20"/>
      <c r="E1919" s="20"/>
      <c r="F1919" s="20"/>
      <c r="G1919" s="20"/>
      <c r="H1919" s="20"/>
      <c r="I1919" s="20"/>
      <c r="J1919" s="20"/>
      <c r="K1919" s="20"/>
      <c r="L1919" s="20"/>
      <c r="M1919" s="20"/>
      <c r="N1919" s="20"/>
      <c r="O1919" s="20"/>
      <c r="P1919" s="20"/>
      <c r="Q1919" s="20"/>
      <c r="R1919" s="20"/>
      <c r="S1919" s="20"/>
      <c r="T1919" s="20"/>
      <c r="U1919" s="20"/>
      <c r="V1919" s="20"/>
      <c r="W1919" s="20"/>
      <c r="X1919" s="20"/>
      <c r="Y1919" s="20"/>
      <c r="Z1919" s="20"/>
      <c r="AA1919" s="20"/>
      <c r="AB1919" s="20"/>
      <c r="AC1919" s="20"/>
      <c r="AD1919" s="20"/>
      <c r="AE1919" s="27"/>
      <c r="AF1919" t="str">
        <f>IF(AK1919="","",IF(AK1919&gt;0,COUNT($AG$2:AG1919),""))</f>
        <v/>
      </c>
      <c r="AG1919" s="24">
        <f t="shared" si="525"/>
        <v>5</v>
      </c>
      <c r="AH1919" s="24">
        <f>IF(AND($AJ$1=5),'Data Entry'!C1924,"")</f>
        <v>0</v>
      </c>
      <c r="AI1919" s="24">
        <f>IF(AND($AJ$1=5),'Data Entry'!D1924,"")</f>
        <v>0</v>
      </c>
      <c r="AJ1919" s="24" t="str">
        <f t="shared" si="526"/>
        <v/>
      </c>
      <c r="AK1919" s="24">
        <f>IF(AND($AJ$1=5),'Data Entry'!F1924,"")</f>
        <v>0</v>
      </c>
      <c r="AL1919" s="24" t="str">
        <f t="shared" si="527"/>
        <v/>
      </c>
      <c r="AM1919" s="24">
        <f>IF(AND($AJ$1=5),'Data Entry'!G1924,"")</f>
        <v>0</v>
      </c>
      <c r="AN1919" s="24" t="str">
        <f t="shared" si="528"/>
        <v/>
      </c>
      <c r="AO1919" s="24" t="str">
        <f t="shared" si="529"/>
        <v/>
      </c>
      <c r="AP1919" s="24">
        <f>IF(AND($AJ$1=5),'Data Entry'!E1924,"")</f>
        <v>0</v>
      </c>
      <c r="AQ1919" s="24">
        <f>IF(AND($AJ$1=5),'Data Entry'!H1924,"")</f>
        <v>0</v>
      </c>
      <c r="AR1919" s="24">
        <f>IF(AND($AJ$1=5),'Data Entry'!I1924,"")</f>
        <v>0</v>
      </c>
      <c r="AS1919" s="24" t="str">
        <f t="shared" si="530"/>
        <v/>
      </c>
      <c r="AT1919" s="24" t="str">
        <f t="shared" si="531"/>
        <v/>
      </c>
      <c r="AU1919" s="24" t="str">
        <f t="shared" si="532"/>
        <v/>
      </c>
      <c r="AV1919" s="24" t="str">
        <f t="shared" si="533"/>
        <v/>
      </c>
      <c r="AX1919" t="str">
        <f>IF(BC1919="","",IF(BC1919&gt;0,COUNT($AY$2:AY1919),""))</f>
        <v/>
      </c>
      <c r="AY1919" s="24" t="str">
        <f t="shared" si="534"/>
        <v/>
      </c>
      <c r="AZ1919" s="24" t="str">
        <f>IF(AND($BB$1=5,$BC$1=AH1919),'Data Entry'!C1924,"")</f>
        <v/>
      </c>
      <c r="BA1919" s="24" t="str">
        <f>IF(AND($BB$1=5,AG1919=5,$BC$1=AH1919),'Data Entry'!D1924,"")</f>
        <v/>
      </c>
      <c r="BB1919" s="24" t="str">
        <f t="shared" si="535"/>
        <v/>
      </c>
      <c r="BC1919" s="24" t="str">
        <f>IF(AND($BB$1=5,AG1919=5,$BC$1=AH1919),'Data Entry'!F1924,"")</f>
        <v/>
      </c>
      <c r="BD1919" s="24" t="str">
        <f t="shared" si="536"/>
        <v/>
      </c>
      <c r="BE1919" s="24" t="str">
        <f>IF(AND($BB$1=5,AG1919=5,$BC$1=AH1919),'Data Entry'!G1924,"")</f>
        <v/>
      </c>
      <c r="BF1919" s="24" t="str">
        <f t="shared" si="537"/>
        <v/>
      </c>
      <c r="BG1919" s="24" t="str">
        <f t="shared" si="538"/>
        <v/>
      </c>
      <c r="BH1919" s="24" t="str">
        <f>IF(AND($BB$1=5,AG1919=5,$BC$1=AH1919),'Data Entry'!E1924,"")</f>
        <v/>
      </c>
      <c r="BI1919" s="24" t="str">
        <f>IF(AND($BB$1=5,AG1919=5,$BC$1=AH1919),'Data Entry'!H1924,"")</f>
        <v/>
      </c>
      <c r="BJ1919" s="24" t="str">
        <f>IF(AND($BB$1=5,AG1919=5,$BC$1=AH1919),'Data Entry'!I1924,"")</f>
        <v/>
      </c>
      <c r="BK1919" s="24" t="str">
        <f t="shared" si="539"/>
        <v/>
      </c>
      <c r="BL1919" s="24" t="str">
        <f t="shared" si="540"/>
        <v/>
      </c>
      <c r="BM1919" s="24" t="str">
        <f t="shared" si="541"/>
        <v/>
      </c>
      <c r="BN1919" s="24" t="str">
        <f t="shared" si="542"/>
        <v/>
      </c>
    </row>
    <row r="1920" spans="1:66">
      <c r="A1920" s="20"/>
      <c r="B1920" s="20"/>
      <c r="C1920" s="20"/>
      <c r="D1920" s="20"/>
      <c r="E1920" s="20"/>
      <c r="F1920" s="20"/>
      <c r="G1920" s="20"/>
      <c r="H1920" s="20"/>
      <c r="I1920" s="20"/>
      <c r="J1920" s="20"/>
      <c r="K1920" s="20"/>
      <c r="L1920" s="20"/>
      <c r="M1920" s="20"/>
      <c r="N1920" s="20"/>
      <c r="O1920" s="20"/>
      <c r="P1920" s="20"/>
      <c r="Q1920" s="20"/>
      <c r="R1920" s="20"/>
      <c r="S1920" s="20"/>
      <c r="T1920" s="20"/>
      <c r="U1920" s="20"/>
      <c r="V1920" s="20"/>
      <c r="W1920" s="20"/>
      <c r="X1920" s="20"/>
      <c r="Y1920" s="20"/>
      <c r="Z1920" s="20"/>
      <c r="AA1920" s="20"/>
      <c r="AB1920" s="20"/>
      <c r="AC1920" s="20"/>
      <c r="AD1920" s="20"/>
      <c r="AE1920" s="27"/>
      <c r="AF1920" t="str">
        <f>IF(AK1920="","",IF(AK1920&gt;0,COUNT($AG$2:AG1920),""))</f>
        <v/>
      </c>
      <c r="AG1920" s="24">
        <f t="shared" si="525"/>
        <v>5</v>
      </c>
      <c r="AH1920" s="24">
        <f>IF(AND($AJ$1=5),'Data Entry'!C1925,"")</f>
        <v>0</v>
      </c>
      <c r="AI1920" s="24">
        <f>IF(AND($AJ$1=5),'Data Entry'!D1925,"")</f>
        <v>0</v>
      </c>
      <c r="AJ1920" s="24" t="str">
        <f t="shared" si="526"/>
        <v/>
      </c>
      <c r="AK1920" s="24">
        <f>IF(AND($AJ$1=5),'Data Entry'!F1925,"")</f>
        <v>0</v>
      </c>
      <c r="AL1920" s="24" t="str">
        <f t="shared" si="527"/>
        <v/>
      </c>
      <c r="AM1920" s="24">
        <f>IF(AND($AJ$1=5),'Data Entry'!G1925,"")</f>
        <v>0</v>
      </c>
      <c r="AN1920" s="24" t="str">
        <f t="shared" si="528"/>
        <v/>
      </c>
      <c r="AO1920" s="24" t="str">
        <f t="shared" si="529"/>
        <v/>
      </c>
      <c r="AP1920" s="24">
        <f>IF(AND($AJ$1=5),'Data Entry'!E1925,"")</f>
        <v>0</v>
      </c>
      <c r="AQ1920" s="24">
        <f>IF(AND($AJ$1=5),'Data Entry'!H1925,"")</f>
        <v>0</v>
      </c>
      <c r="AR1920" s="24">
        <f>IF(AND($AJ$1=5),'Data Entry'!I1925,"")</f>
        <v>0</v>
      </c>
      <c r="AS1920" s="24" t="str">
        <f t="shared" si="530"/>
        <v/>
      </c>
      <c r="AT1920" s="24" t="str">
        <f t="shared" si="531"/>
        <v/>
      </c>
      <c r="AU1920" s="24" t="str">
        <f t="shared" si="532"/>
        <v/>
      </c>
      <c r="AV1920" s="24" t="str">
        <f t="shared" si="533"/>
        <v/>
      </c>
      <c r="AX1920" t="str">
        <f>IF(BC1920="","",IF(BC1920&gt;0,COUNT($AY$2:AY1920),""))</f>
        <v/>
      </c>
      <c r="AY1920" s="24" t="str">
        <f t="shared" si="534"/>
        <v/>
      </c>
      <c r="AZ1920" s="24" t="str">
        <f>IF(AND($BB$1=5,$BC$1=AH1920),'Data Entry'!C1925,"")</f>
        <v/>
      </c>
      <c r="BA1920" s="24" t="str">
        <f>IF(AND($BB$1=5,AG1920=5,$BC$1=AH1920),'Data Entry'!D1925,"")</f>
        <v/>
      </c>
      <c r="BB1920" s="24" t="str">
        <f t="shared" si="535"/>
        <v/>
      </c>
      <c r="BC1920" s="24" t="str">
        <f>IF(AND($BB$1=5,AG1920=5,$BC$1=AH1920),'Data Entry'!F1925,"")</f>
        <v/>
      </c>
      <c r="BD1920" s="24" t="str">
        <f t="shared" si="536"/>
        <v/>
      </c>
      <c r="BE1920" s="24" t="str">
        <f>IF(AND($BB$1=5,AG1920=5,$BC$1=AH1920),'Data Entry'!G1925,"")</f>
        <v/>
      </c>
      <c r="BF1920" s="24" t="str">
        <f t="shared" si="537"/>
        <v/>
      </c>
      <c r="BG1920" s="24" t="str">
        <f t="shared" si="538"/>
        <v/>
      </c>
      <c r="BH1920" s="24" t="str">
        <f>IF(AND($BB$1=5,AG1920=5,$BC$1=AH1920),'Data Entry'!E1925,"")</f>
        <v/>
      </c>
      <c r="BI1920" s="24" t="str">
        <f>IF(AND($BB$1=5,AG1920=5,$BC$1=AH1920),'Data Entry'!H1925,"")</f>
        <v/>
      </c>
      <c r="BJ1920" s="24" t="str">
        <f>IF(AND($BB$1=5,AG1920=5,$BC$1=AH1920),'Data Entry'!I1925,"")</f>
        <v/>
      </c>
      <c r="BK1920" s="24" t="str">
        <f t="shared" si="539"/>
        <v/>
      </c>
      <c r="BL1920" s="24" t="str">
        <f t="shared" si="540"/>
        <v/>
      </c>
      <c r="BM1920" s="24" t="str">
        <f t="shared" si="541"/>
        <v/>
      </c>
      <c r="BN1920" s="24" t="str">
        <f t="shared" si="542"/>
        <v/>
      </c>
    </row>
    <row r="1921" spans="1:66">
      <c r="A1921" s="20"/>
      <c r="B1921" s="20"/>
      <c r="C1921" s="20"/>
      <c r="D1921" s="20"/>
      <c r="E1921" s="20"/>
      <c r="F1921" s="20"/>
      <c r="G1921" s="20"/>
      <c r="H1921" s="20"/>
      <c r="I1921" s="20"/>
      <c r="J1921" s="20"/>
      <c r="K1921" s="20"/>
      <c r="L1921" s="20"/>
      <c r="M1921" s="20"/>
      <c r="N1921" s="20"/>
      <c r="O1921" s="20"/>
      <c r="P1921" s="20"/>
      <c r="Q1921" s="20"/>
      <c r="R1921" s="20"/>
      <c r="S1921" s="20"/>
      <c r="T1921" s="20"/>
      <c r="U1921" s="20"/>
      <c r="V1921" s="20"/>
      <c r="W1921" s="20"/>
      <c r="X1921" s="20"/>
      <c r="Y1921" s="20"/>
      <c r="Z1921" s="20"/>
      <c r="AA1921" s="20"/>
      <c r="AB1921" s="20"/>
      <c r="AC1921" s="20"/>
      <c r="AD1921" s="20"/>
      <c r="AE1921" s="27"/>
      <c r="AF1921" t="str">
        <f>IF(AK1921="","",IF(AK1921&gt;0,COUNT($AG$2:AG1921),""))</f>
        <v/>
      </c>
      <c r="AG1921" s="24">
        <f t="shared" si="525"/>
        <v>5</v>
      </c>
      <c r="AH1921" s="24">
        <f>IF(AND($AJ$1=5),'Data Entry'!C1926,"")</f>
        <v>0</v>
      </c>
      <c r="AI1921" s="24">
        <f>IF(AND($AJ$1=5),'Data Entry'!D1926,"")</f>
        <v>0</v>
      </c>
      <c r="AJ1921" s="24" t="str">
        <f t="shared" si="526"/>
        <v/>
      </c>
      <c r="AK1921" s="24">
        <f>IF(AND($AJ$1=5),'Data Entry'!F1926,"")</f>
        <v>0</v>
      </c>
      <c r="AL1921" s="24" t="str">
        <f t="shared" si="527"/>
        <v/>
      </c>
      <c r="AM1921" s="24">
        <f>IF(AND($AJ$1=5),'Data Entry'!G1926,"")</f>
        <v>0</v>
      </c>
      <c r="AN1921" s="24" t="str">
        <f t="shared" si="528"/>
        <v/>
      </c>
      <c r="AO1921" s="24" t="str">
        <f t="shared" si="529"/>
        <v/>
      </c>
      <c r="AP1921" s="24">
        <f>IF(AND($AJ$1=5),'Data Entry'!E1926,"")</f>
        <v>0</v>
      </c>
      <c r="AQ1921" s="24">
        <f>IF(AND($AJ$1=5),'Data Entry'!H1926,"")</f>
        <v>0</v>
      </c>
      <c r="AR1921" s="24">
        <f>IF(AND($AJ$1=5),'Data Entry'!I1926,"")</f>
        <v>0</v>
      </c>
      <c r="AS1921" s="24" t="str">
        <f t="shared" si="530"/>
        <v/>
      </c>
      <c r="AT1921" s="24" t="str">
        <f t="shared" si="531"/>
        <v/>
      </c>
      <c r="AU1921" s="24" t="str">
        <f t="shared" si="532"/>
        <v/>
      </c>
      <c r="AV1921" s="24" t="str">
        <f t="shared" si="533"/>
        <v/>
      </c>
      <c r="AX1921" t="str">
        <f>IF(BC1921="","",IF(BC1921&gt;0,COUNT($AY$2:AY1921),""))</f>
        <v/>
      </c>
      <c r="AY1921" s="24" t="str">
        <f t="shared" si="534"/>
        <v/>
      </c>
      <c r="AZ1921" s="24" t="str">
        <f>IF(AND($BB$1=5,$BC$1=AH1921),'Data Entry'!C1926,"")</f>
        <v/>
      </c>
      <c r="BA1921" s="24" t="str">
        <f>IF(AND($BB$1=5,AG1921=5,$BC$1=AH1921),'Data Entry'!D1926,"")</f>
        <v/>
      </c>
      <c r="BB1921" s="24" t="str">
        <f t="shared" si="535"/>
        <v/>
      </c>
      <c r="BC1921" s="24" t="str">
        <f>IF(AND($BB$1=5,AG1921=5,$BC$1=AH1921),'Data Entry'!F1926,"")</f>
        <v/>
      </c>
      <c r="BD1921" s="24" t="str">
        <f t="shared" si="536"/>
        <v/>
      </c>
      <c r="BE1921" s="24" t="str">
        <f>IF(AND($BB$1=5,AG1921=5,$BC$1=AH1921),'Data Entry'!G1926,"")</f>
        <v/>
      </c>
      <c r="BF1921" s="24" t="str">
        <f t="shared" si="537"/>
        <v/>
      </c>
      <c r="BG1921" s="24" t="str">
        <f t="shared" si="538"/>
        <v/>
      </c>
      <c r="BH1921" s="24" t="str">
        <f>IF(AND($BB$1=5,AG1921=5,$BC$1=AH1921),'Data Entry'!E1926,"")</f>
        <v/>
      </c>
      <c r="BI1921" s="24" t="str">
        <f>IF(AND($BB$1=5,AG1921=5,$BC$1=AH1921),'Data Entry'!H1926,"")</f>
        <v/>
      </c>
      <c r="BJ1921" s="24" t="str">
        <f>IF(AND($BB$1=5,AG1921=5,$BC$1=AH1921),'Data Entry'!I1926,"")</f>
        <v/>
      </c>
      <c r="BK1921" s="24" t="str">
        <f t="shared" si="539"/>
        <v/>
      </c>
      <c r="BL1921" s="24" t="str">
        <f t="shared" si="540"/>
        <v/>
      </c>
      <c r="BM1921" s="24" t="str">
        <f t="shared" si="541"/>
        <v/>
      </c>
      <c r="BN1921" s="24" t="str">
        <f t="shared" si="542"/>
        <v/>
      </c>
    </row>
    <row r="1922" spans="1:66">
      <c r="A1922" s="20"/>
      <c r="B1922" s="20"/>
      <c r="C1922" s="20"/>
      <c r="D1922" s="20"/>
      <c r="E1922" s="20"/>
      <c r="F1922" s="20"/>
      <c r="G1922" s="20"/>
      <c r="H1922" s="20"/>
      <c r="I1922" s="20"/>
      <c r="J1922" s="20"/>
      <c r="K1922" s="20"/>
      <c r="L1922" s="20"/>
      <c r="M1922" s="20"/>
      <c r="N1922" s="20"/>
      <c r="O1922" s="20"/>
      <c r="P1922" s="20"/>
      <c r="Q1922" s="20"/>
      <c r="R1922" s="20"/>
      <c r="S1922" s="20"/>
      <c r="T1922" s="20"/>
      <c r="U1922" s="20"/>
      <c r="V1922" s="20"/>
      <c r="W1922" s="20"/>
      <c r="X1922" s="20"/>
      <c r="Y1922" s="20"/>
      <c r="Z1922" s="20"/>
      <c r="AA1922" s="20"/>
      <c r="AB1922" s="20"/>
      <c r="AC1922" s="20"/>
      <c r="AD1922" s="20"/>
      <c r="AE1922" s="27"/>
      <c r="AF1922" t="str">
        <f>IF(AK1922="","",IF(AK1922&gt;0,COUNT($AG$2:AG1922),""))</f>
        <v/>
      </c>
      <c r="AG1922" s="24">
        <f t="shared" si="525"/>
        <v>5</v>
      </c>
      <c r="AH1922" s="24">
        <f>IF(AND($AJ$1=5),'Data Entry'!C1927,"")</f>
        <v>0</v>
      </c>
      <c r="AI1922" s="24">
        <f>IF(AND($AJ$1=5),'Data Entry'!D1927,"")</f>
        <v>0</v>
      </c>
      <c r="AJ1922" s="24" t="str">
        <f t="shared" si="526"/>
        <v/>
      </c>
      <c r="AK1922" s="24">
        <f>IF(AND($AJ$1=5),'Data Entry'!F1927,"")</f>
        <v>0</v>
      </c>
      <c r="AL1922" s="24" t="str">
        <f t="shared" si="527"/>
        <v/>
      </c>
      <c r="AM1922" s="24">
        <f>IF(AND($AJ$1=5),'Data Entry'!G1927,"")</f>
        <v>0</v>
      </c>
      <c r="AN1922" s="24" t="str">
        <f t="shared" si="528"/>
        <v/>
      </c>
      <c r="AO1922" s="24" t="str">
        <f t="shared" si="529"/>
        <v/>
      </c>
      <c r="AP1922" s="24">
        <f>IF(AND($AJ$1=5),'Data Entry'!E1927,"")</f>
        <v>0</v>
      </c>
      <c r="AQ1922" s="24">
        <f>IF(AND($AJ$1=5),'Data Entry'!H1927,"")</f>
        <v>0</v>
      </c>
      <c r="AR1922" s="24">
        <f>IF(AND($AJ$1=5),'Data Entry'!I1927,"")</f>
        <v>0</v>
      </c>
      <c r="AS1922" s="24" t="str">
        <f t="shared" si="530"/>
        <v/>
      </c>
      <c r="AT1922" s="24" t="str">
        <f t="shared" si="531"/>
        <v/>
      </c>
      <c r="AU1922" s="24" t="str">
        <f t="shared" si="532"/>
        <v/>
      </c>
      <c r="AV1922" s="24" t="str">
        <f t="shared" si="533"/>
        <v/>
      </c>
      <c r="AX1922" t="str">
        <f>IF(BC1922="","",IF(BC1922&gt;0,COUNT($AY$2:AY1922),""))</f>
        <v/>
      </c>
      <c r="AY1922" s="24" t="str">
        <f t="shared" si="534"/>
        <v/>
      </c>
      <c r="AZ1922" s="24" t="str">
        <f>IF(AND($BB$1=5,$BC$1=AH1922),'Data Entry'!C1927,"")</f>
        <v/>
      </c>
      <c r="BA1922" s="24" t="str">
        <f>IF(AND($BB$1=5,AG1922=5,$BC$1=AH1922),'Data Entry'!D1927,"")</f>
        <v/>
      </c>
      <c r="BB1922" s="24" t="str">
        <f t="shared" si="535"/>
        <v/>
      </c>
      <c r="BC1922" s="24" t="str">
        <f>IF(AND($BB$1=5,AG1922=5,$BC$1=AH1922),'Data Entry'!F1927,"")</f>
        <v/>
      </c>
      <c r="BD1922" s="24" t="str">
        <f t="shared" si="536"/>
        <v/>
      </c>
      <c r="BE1922" s="24" t="str">
        <f>IF(AND($BB$1=5,AG1922=5,$BC$1=AH1922),'Data Entry'!G1927,"")</f>
        <v/>
      </c>
      <c r="BF1922" s="24" t="str">
        <f t="shared" si="537"/>
        <v/>
      </c>
      <c r="BG1922" s="24" t="str">
        <f t="shared" si="538"/>
        <v/>
      </c>
      <c r="BH1922" s="24" t="str">
        <f>IF(AND($BB$1=5,AG1922=5,$BC$1=AH1922),'Data Entry'!E1927,"")</f>
        <v/>
      </c>
      <c r="BI1922" s="24" t="str">
        <f>IF(AND($BB$1=5,AG1922=5,$BC$1=AH1922),'Data Entry'!H1927,"")</f>
        <v/>
      </c>
      <c r="BJ1922" s="24" t="str">
        <f>IF(AND($BB$1=5,AG1922=5,$BC$1=AH1922),'Data Entry'!I1927,"")</f>
        <v/>
      </c>
      <c r="BK1922" s="24" t="str">
        <f t="shared" si="539"/>
        <v/>
      </c>
      <c r="BL1922" s="24" t="str">
        <f t="shared" si="540"/>
        <v/>
      </c>
      <c r="BM1922" s="24" t="str">
        <f t="shared" si="541"/>
        <v/>
      </c>
      <c r="BN1922" s="24" t="str">
        <f t="shared" si="542"/>
        <v/>
      </c>
    </row>
    <row r="1923" spans="1:66">
      <c r="A1923" s="20"/>
      <c r="B1923" s="20"/>
      <c r="C1923" s="20"/>
      <c r="D1923" s="20"/>
      <c r="E1923" s="20"/>
      <c r="F1923" s="20"/>
      <c r="G1923" s="20"/>
      <c r="H1923" s="20"/>
      <c r="I1923" s="20"/>
      <c r="J1923" s="20"/>
      <c r="K1923" s="20"/>
      <c r="L1923" s="20"/>
      <c r="M1923" s="20"/>
      <c r="N1923" s="20"/>
      <c r="O1923" s="20"/>
      <c r="P1923" s="20"/>
      <c r="Q1923" s="20"/>
      <c r="R1923" s="20"/>
      <c r="S1923" s="20"/>
      <c r="T1923" s="20"/>
      <c r="U1923" s="20"/>
      <c r="V1923" s="20"/>
      <c r="W1923" s="20"/>
      <c r="X1923" s="20"/>
      <c r="Y1923" s="20"/>
      <c r="Z1923" s="20"/>
      <c r="AA1923" s="20"/>
      <c r="AB1923" s="20"/>
      <c r="AC1923" s="20"/>
      <c r="AD1923" s="20"/>
      <c r="AE1923" s="27"/>
      <c r="AF1923" t="str">
        <f>IF(AK1923="","",IF(AK1923&gt;0,COUNT($AG$2:AG1923),""))</f>
        <v/>
      </c>
      <c r="AG1923" s="24">
        <f t="shared" ref="AG1923:AG1986" si="543">IF(AND($AJ$1=5),$AJ$1,"")</f>
        <v>5</v>
      </c>
      <c r="AH1923" s="24">
        <f>IF(AND($AJ$1=5),'Data Entry'!C1928,"")</f>
        <v>0</v>
      </c>
      <c r="AI1923" s="24">
        <f>IF(AND($AJ$1=5),'Data Entry'!D1928,"")</f>
        <v>0</v>
      </c>
      <c r="AJ1923" s="24" t="str">
        <f t="shared" ref="AJ1923:AJ1986" si="544">IF(AND($AJ$1=5,$A1923=5),D1923,"")</f>
        <v/>
      </c>
      <c r="AK1923" s="24">
        <f>IF(AND($AJ$1=5),'Data Entry'!F1928,"")</f>
        <v>0</v>
      </c>
      <c r="AL1923" s="24" t="str">
        <f t="shared" ref="AL1923:AL1986" si="545">IF(AND($AJ$1=5,$A1923=5),F1923,"")</f>
        <v/>
      </c>
      <c r="AM1923" s="24">
        <f>IF(AND($AJ$1=5),'Data Entry'!G1928,"")</f>
        <v>0</v>
      </c>
      <c r="AN1923" s="24" t="str">
        <f t="shared" ref="AN1923:AN1986" si="546">IF(AND($AJ$1=5,$A1923=5),H1923,"")</f>
        <v/>
      </c>
      <c r="AO1923" s="24" t="str">
        <f t="shared" ref="AO1923:AO1986" si="547">IF(AND($AJ$1=5,$A1923=5),I1923,"")</f>
        <v/>
      </c>
      <c r="AP1923" s="24">
        <f>IF(AND($AJ$1=5),'Data Entry'!E1928,"")</f>
        <v>0</v>
      </c>
      <c r="AQ1923" s="24">
        <f>IF(AND($AJ$1=5),'Data Entry'!H1928,"")</f>
        <v>0</v>
      </c>
      <c r="AR1923" s="24">
        <f>IF(AND($AJ$1=5),'Data Entry'!I1928,"")</f>
        <v>0</v>
      </c>
      <c r="AS1923" s="24" t="str">
        <f t="shared" ref="AS1923:AS1986" si="548">IF(AND($AJ$1=5,$A1923=5),M1923,"")</f>
        <v/>
      </c>
      <c r="AT1923" s="24" t="str">
        <f t="shared" ref="AT1923:AT1986" si="549">IF(AND($AJ$1=5,$A1923=5),N1923,"")</f>
        <v/>
      </c>
      <c r="AU1923" s="24" t="str">
        <f t="shared" ref="AU1923:AU1986" si="550">IF(AND($AJ$1=5,$A1923=5),O1923,"")</f>
        <v/>
      </c>
      <c r="AV1923" s="24" t="str">
        <f t="shared" ref="AV1923:AV1986" si="551">IF(AND($AJ$1=5,$A1923=5),P1923,"")</f>
        <v/>
      </c>
      <c r="AX1923" t="str">
        <f>IF(BC1923="","",IF(BC1923&gt;0,COUNT($AY$2:AY1923),""))</f>
        <v/>
      </c>
      <c r="AY1923" s="24" t="str">
        <f t="shared" ref="AY1923:AY1986" si="552">IF(AND($BB$1=5,$BC$1=AH1923),$BB$1,"")</f>
        <v/>
      </c>
      <c r="AZ1923" s="24" t="str">
        <f>IF(AND($BB$1=5,$BC$1=AH1923),'Data Entry'!C1928,"")</f>
        <v/>
      </c>
      <c r="BA1923" s="24" t="str">
        <f>IF(AND($BB$1=5,AG1923=5,$BC$1=AH1923),'Data Entry'!D1928,"")</f>
        <v/>
      </c>
      <c r="BB1923" s="24" t="str">
        <f t="shared" ref="BB1923:BB1986" si="553">IF(AND($BB$1=5,$A1923=5,$BC$1=$B1923),D1923,"")</f>
        <v/>
      </c>
      <c r="BC1923" s="24" t="str">
        <f>IF(AND($BB$1=5,AG1923=5,$BC$1=AH1923),'Data Entry'!F1928,"")</f>
        <v/>
      </c>
      <c r="BD1923" s="24" t="str">
        <f t="shared" ref="BD1923:BD1986" si="554">IF(AND($BB$1=5,$A1923=5,$BC$1=$B1923),F1923,"")</f>
        <v/>
      </c>
      <c r="BE1923" s="24" t="str">
        <f>IF(AND($BB$1=5,AG1923=5,$BC$1=AH1923),'Data Entry'!G1928,"")</f>
        <v/>
      </c>
      <c r="BF1923" s="24" t="str">
        <f t="shared" ref="BF1923:BF1986" si="555">IF(AND($BB$1=5,$A1923=5,$BC$1=$B1923),H1923,"")</f>
        <v/>
      </c>
      <c r="BG1923" s="24" t="str">
        <f t="shared" ref="BG1923:BG1986" si="556">IF(AND($BB$1=5,$A1923=5,$BC$1=$B1923),I1923,"")</f>
        <v/>
      </c>
      <c r="BH1923" s="24" t="str">
        <f>IF(AND($BB$1=5,AG1923=5,$BC$1=AH1923),'Data Entry'!E1928,"")</f>
        <v/>
      </c>
      <c r="BI1923" s="24" t="str">
        <f>IF(AND($BB$1=5,AG1923=5,$BC$1=AH1923),'Data Entry'!H1928,"")</f>
        <v/>
      </c>
      <c r="BJ1923" s="24" t="str">
        <f>IF(AND($BB$1=5,AG1923=5,$BC$1=AH1923),'Data Entry'!I1928,"")</f>
        <v/>
      </c>
      <c r="BK1923" s="24" t="str">
        <f t="shared" ref="BK1923:BK1986" si="557">IF(AND($BB$1=5,$A1923=5,$BC$1=$B1923),M1923,"")</f>
        <v/>
      </c>
      <c r="BL1923" s="24" t="str">
        <f t="shared" ref="BL1923:BL1986" si="558">IF(AND($BB$1=5,$A1923=5,$BC$1=$B1923),N1923,"")</f>
        <v/>
      </c>
      <c r="BM1923" s="24" t="str">
        <f t="shared" ref="BM1923:BM1986" si="559">IF(AND($BB$1=5,$A1923=5,$BC$1=$B1923),O1923,"")</f>
        <v/>
      </c>
      <c r="BN1923" s="24" t="str">
        <f t="shared" ref="BN1923:BN1986" si="560">IF(AND($BB$1=5,$A1923=5,$BC$1=$B1923),P1923,"")</f>
        <v/>
      </c>
    </row>
    <row r="1924" spans="1:66">
      <c r="A1924" s="20"/>
      <c r="B1924" s="20"/>
      <c r="C1924" s="20"/>
      <c r="D1924" s="20"/>
      <c r="E1924" s="20"/>
      <c r="F1924" s="20"/>
      <c r="G1924" s="20"/>
      <c r="H1924" s="20"/>
      <c r="I1924" s="20"/>
      <c r="J1924" s="20"/>
      <c r="K1924" s="20"/>
      <c r="L1924" s="20"/>
      <c r="M1924" s="20"/>
      <c r="N1924" s="20"/>
      <c r="O1924" s="20"/>
      <c r="P1924" s="20"/>
      <c r="Q1924" s="20"/>
      <c r="R1924" s="20"/>
      <c r="S1924" s="20"/>
      <c r="T1924" s="20"/>
      <c r="U1924" s="20"/>
      <c r="V1924" s="20"/>
      <c r="W1924" s="20"/>
      <c r="X1924" s="20"/>
      <c r="Y1924" s="20"/>
      <c r="Z1924" s="20"/>
      <c r="AA1924" s="20"/>
      <c r="AB1924" s="20"/>
      <c r="AC1924" s="20"/>
      <c r="AD1924" s="20"/>
      <c r="AE1924" s="27"/>
      <c r="AF1924" t="str">
        <f>IF(AK1924="","",IF(AK1924&gt;0,COUNT($AG$2:AG1924),""))</f>
        <v/>
      </c>
      <c r="AG1924" s="24">
        <f t="shared" si="543"/>
        <v>5</v>
      </c>
      <c r="AH1924" s="24">
        <f>IF(AND($AJ$1=5),'Data Entry'!C1929,"")</f>
        <v>0</v>
      </c>
      <c r="AI1924" s="24">
        <f>IF(AND($AJ$1=5),'Data Entry'!D1929,"")</f>
        <v>0</v>
      </c>
      <c r="AJ1924" s="24" t="str">
        <f t="shared" si="544"/>
        <v/>
      </c>
      <c r="AK1924" s="24">
        <f>IF(AND($AJ$1=5),'Data Entry'!F1929,"")</f>
        <v>0</v>
      </c>
      <c r="AL1924" s="24" t="str">
        <f t="shared" si="545"/>
        <v/>
      </c>
      <c r="AM1924" s="24">
        <f>IF(AND($AJ$1=5),'Data Entry'!G1929,"")</f>
        <v>0</v>
      </c>
      <c r="AN1924" s="24" t="str">
        <f t="shared" si="546"/>
        <v/>
      </c>
      <c r="AO1924" s="24" t="str">
        <f t="shared" si="547"/>
        <v/>
      </c>
      <c r="AP1924" s="24">
        <f>IF(AND($AJ$1=5),'Data Entry'!E1929,"")</f>
        <v>0</v>
      </c>
      <c r="AQ1924" s="24">
        <f>IF(AND($AJ$1=5),'Data Entry'!H1929,"")</f>
        <v>0</v>
      </c>
      <c r="AR1924" s="24">
        <f>IF(AND($AJ$1=5),'Data Entry'!I1929,"")</f>
        <v>0</v>
      </c>
      <c r="AS1924" s="24" t="str">
        <f t="shared" si="548"/>
        <v/>
      </c>
      <c r="AT1924" s="24" t="str">
        <f t="shared" si="549"/>
        <v/>
      </c>
      <c r="AU1924" s="24" t="str">
        <f t="shared" si="550"/>
        <v/>
      </c>
      <c r="AV1924" s="24" t="str">
        <f t="shared" si="551"/>
        <v/>
      </c>
      <c r="AX1924" t="str">
        <f>IF(BC1924="","",IF(BC1924&gt;0,COUNT($AY$2:AY1924),""))</f>
        <v/>
      </c>
      <c r="AY1924" s="24" t="str">
        <f t="shared" si="552"/>
        <v/>
      </c>
      <c r="AZ1924" s="24" t="str">
        <f>IF(AND($BB$1=5,$BC$1=AH1924),'Data Entry'!C1929,"")</f>
        <v/>
      </c>
      <c r="BA1924" s="24" t="str">
        <f>IF(AND($BB$1=5,AG1924=5,$BC$1=AH1924),'Data Entry'!D1929,"")</f>
        <v/>
      </c>
      <c r="BB1924" s="24" t="str">
        <f t="shared" si="553"/>
        <v/>
      </c>
      <c r="BC1924" s="24" t="str">
        <f>IF(AND($BB$1=5,AG1924=5,$BC$1=AH1924),'Data Entry'!F1929,"")</f>
        <v/>
      </c>
      <c r="BD1924" s="24" t="str">
        <f t="shared" si="554"/>
        <v/>
      </c>
      <c r="BE1924" s="24" t="str">
        <f>IF(AND($BB$1=5,AG1924=5,$BC$1=AH1924),'Data Entry'!G1929,"")</f>
        <v/>
      </c>
      <c r="BF1924" s="24" t="str">
        <f t="shared" si="555"/>
        <v/>
      </c>
      <c r="BG1924" s="24" t="str">
        <f t="shared" si="556"/>
        <v/>
      </c>
      <c r="BH1924" s="24" t="str">
        <f>IF(AND($BB$1=5,AG1924=5,$BC$1=AH1924),'Data Entry'!E1929,"")</f>
        <v/>
      </c>
      <c r="BI1924" s="24" t="str">
        <f>IF(AND($BB$1=5,AG1924=5,$BC$1=AH1924),'Data Entry'!H1929,"")</f>
        <v/>
      </c>
      <c r="BJ1924" s="24" t="str">
        <f>IF(AND($BB$1=5,AG1924=5,$BC$1=AH1924),'Data Entry'!I1929,"")</f>
        <v/>
      </c>
      <c r="BK1924" s="24" t="str">
        <f t="shared" si="557"/>
        <v/>
      </c>
      <c r="BL1924" s="24" t="str">
        <f t="shared" si="558"/>
        <v/>
      </c>
      <c r="BM1924" s="24" t="str">
        <f t="shared" si="559"/>
        <v/>
      </c>
      <c r="BN1924" s="24" t="str">
        <f t="shared" si="560"/>
        <v/>
      </c>
    </row>
    <row r="1925" spans="1:66">
      <c r="A1925" s="20"/>
      <c r="B1925" s="20"/>
      <c r="C1925" s="20"/>
      <c r="D1925" s="20"/>
      <c r="E1925" s="20"/>
      <c r="F1925" s="20"/>
      <c r="G1925" s="20"/>
      <c r="H1925" s="20"/>
      <c r="I1925" s="20"/>
      <c r="J1925" s="20"/>
      <c r="K1925" s="20"/>
      <c r="L1925" s="20"/>
      <c r="M1925" s="20"/>
      <c r="N1925" s="20"/>
      <c r="O1925" s="20"/>
      <c r="P1925" s="20"/>
      <c r="Q1925" s="20"/>
      <c r="R1925" s="20"/>
      <c r="S1925" s="20"/>
      <c r="T1925" s="20"/>
      <c r="U1925" s="20"/>
      <c r="V1925" s="20"/>
      <c r="W1925" s="20"/>
      <c r="X1925" s="20"/>
      <c r="Y1925" s="20"/>
      <c r="Z1925" s="20"/>
      <c r="AA1925" s="20"/>
      <c r="AB1925" s="20"/>
      <c r="AC1925" s="20"/>
      <c r="AD1925" s="20"/>
      <c r="AE1925" s="27"/>
      <c r="AF1925" t="str">
        <f>IF(AK1925="","",IF(AK1925&gt;0,COUNT($AG$2:AG1925),""))</f>
        <v/>
      </c>
      <c r="AG1925" s="24">
        <f t="shared" si="543"/>
        <v>5</v>
      </c>
      <c r="AH1925" s="24">
        <f>IF(AND($AJ$1=5),'Data Entry'!C1930,"")</f>
        <v>0</v>
      </c>
      <c r="AI1925" s="24">
        <f>IF(AND($AJ$1=5),'Data Entry'!D1930,"")</f>
        <v>0</v>
      </c>
      <c r="AJ1925" s="24" t="str">
        <f t="shared" si="544"/>
        <v/>
      </c>
      <c r="AK1925" s="24">
        <f>IF(AND($AJ$1=5),'Data Entry'!F1930,"")</f>
        <v>0</v>
      </c>
      <c r="AL1925" s="24" t="str">
        <f t="shared" si="545"/>
        <v/>
      </c>
      <c r="AM1925" s="24">
        <f>IF(AND($AJ$1=5),'Data Entry'!G1930,"")</f>
        <v>0</v>
      </c>
      <c r="AN1925" s="24" t="str">
        <f t="shared" si="546"/>
        <v/>
      </c>
      <c r="AO1925" s="24" t="str">
        <f t="shared" si="547"/>
        <v/>
      </c>
      <c r="AP1925" s="24">
        <f>IF(AND($AJ$1=5),'Data Entry'!E1930,"")</f>
        <v>0</v>
      </c>
      <c r="AQ1925" s="24">
        <f>IF(AND($AJ$1=5),'Data Entry'!H1930,"")</f>
        <v>0</v>
      </c>
      <c r="AR1925" s="24">
        <f>IF(AND($AJ$1=5),'Data Entry'!I1930,"")</f>
        <v>0</v>
      </c>
      <c r="AS1925" s="24" t="str">
        <f t="shared" si="548"/>
        <v/>
      </c>
      <c r="AT1925" s="24" t="str">
        <f t="shared" si="549"/>
        <v/>
      </c>
      <c r="AU1925" s="24" t="str">
        <f t="shared" si="550"/>
        <v/>
      </c>
      <c r="AV1925" s="24" t="str">
        <f t="shared" si="551"/>
        <v/>
      </c>
      <c r="AX1925" t="str">
        <f>IF(BC1925="","",IF(BC1925&gt;0,COUNT($AY$2:AY1925),""))</f>
        <v/>
      </c>
      <c r="AY1925" s="24" t="str">
        <f t="shared" si="552"/>
        <v/>
      </c>
      <c r="AZ1925" s="24" t="str">
        <f>IF(AND($BB$1=5,$BC$1=AH1925),'Data Entry'!C1930,"")</f>
        <v/>
      </c>
      <c r="BA1925" s="24" t="str">
        <f>IF(AND($BB$1=5,AG1925=5,$BC$1=AH1925),'Data Entry'!D1930,"")</f>
        <v/>
      </c>
      <c r="BB1925" s="24" t="str">
        <f t="shared" si="553"/>
        <v/>
      </c>
      <c r="BC1925" s="24" t="str">
        <f>IF(AND($BB$1=5,AG1925=5,$BC$1=AH1925),'Data Entry'!F1930,"")</f>
        <v/>
      </c>
      <c r="BD1925" s="24" t="str">
        <f t="shared" si="554"/>
        <v/>
      </c>
      <c r="BE1925" s="24" t="str">
        <f>IF(AND($BB$1=5,AG1925=5,$BC$1=AH1925),'Data Entry'!G1930,"")</f>
        <v/>
      </c>
      <c r="BF1925" s="24" t="str">
        <f t="shared" si="555"/>
        <v/>
      </c>
      <c r="BG1925" s="24" t="str">
        <f t="shared" si="556"/>
        <v/>
      </c>
      <c r="BH1925" s="24" t="str">
        <f>IF(AND($BB$1=5,AG1925=5,$BC$1=AH1925),'Data Entry'!E1930,"")</f>
        <v/>
      </c>
      <c r="BI1925" s="24" t="str">
        <f>IF(AND($BB$1=5,AG1925=5,$BC$1=AH1925),'Data Entry'!H1930,"")</f>
        <v/>
      </c>
      <c r="BJ1925" s="24" t="str">
        <f>IF(AND($BB$1=5,AG1925=5,$BC$1=AH1925),'Data Entry'!I1930,"")</f>
        <v/>
      </c>
      <c r="BK1925" s="24" t="str">
        <f t="shared" si="557"/>
        <v/>
      </c>
      <c r="BL1925" s="24" t="str">
        <f t="shared" si="558"/>
        <v/>
      </c>
      <c r="BM1925" s="24" t="str">
        <f t="shared" si="559"/>
        <v/>
      </c>
      <c r="BN1925" s="24" t="str">
        <f t="shared" si="560"/>
        <v/>
      </c>
    </row>
    <row r="1926" spans="1:66">
      <c r="A1926" s="20"/>
      <c r="B1926" s="20"/>
      <c r="C1926" s="20"/>
      <c r="D1926" s="20"/>
      <c r="E1926" s="20"/>
      <c r="F1926" s="20"/>
      <c r="G1926" s="20"/>
      <c r="H1926" s="20"/>
      <c r="I1926" s="20"/>
      <c r="J1926" s="20"/>
      <c r="K1926" s="20"/>
      <c r="L1926" s="20"/>
      <c r="M1926" s="20"/>
      <c r="N1926" s="20"/>
      <c r="O1926" s="20"/>
      <c r="P1926" s="20"/>
      <c r="Q1926" s="20"/>
      <c r="R1926" s="20"/>
      <c r="S1926" s="20"/>
      <c r="T1926" s="20"/>
      <c r="U1926" s="20"/>
      <c r="V1926" s="20"/>
      <c r="W1926" s="20"/>
      <c r="X1926" s="20"/>
      <c r="Y1926" s="20"/>
      <c r="Z1926" s="20"/>
      <c r="AA1926" s="20"/>
      <c r="AB1926" s="20"/>
      <c r="AC1926" s="20"/>
      <c r="AD1926" s="20"/>
      <c r="AE1926" s="27"/>
      <c r="AF1926" t="str">
        <f>IF(AK1926="","",IF(AK1926&gt;0,COUNT($AG$2:AG1926),""))</f>
        <v/>
      </c>
      <c r="AG1926" s="24">
        <f t="shared" si="543"/>
        <v>5</v>
      </c>
      <c r="AH1926" s="24">
        <f>IF(AND($AJ$1=5),'Data Entry'!C1931,"")</f>
        <v>0</v>
      </c>
      <c r="AI1926" s="24">
        <f>IF(AND($AJ$1=5),'Data Entry'!D1931,"")</f>
        <v>0</v>
      </c>
      <c r="AJ1926" s="24" t="str">
        <f t="shared" si="544"/>
        <v/>
      </c>
      <c r="AK1926" s="24">
        <f>IF(AND($AJ$1=5),'Data Entry'!F1931,"")</f>
        <v>0</v>
      </c>
      <c r="AL1926" s="24" t="str">
        <f t="shared" si="545"/>
        <v/>
      </c>
      <c r="AM1926" s="24">
        <f>IF(AND($AJ$1=5),'Data Entry'!G1931,"")</f>
        <v>0</v>
      </c>
      <c r="AN1926" s="24" t="str">
        <f t="shared" si="546"/>
        <v/>
      </c>
      <c r="AO1926" s="24" t="str">
        <f t="shared" si="547"/>
        <v/>
      </c>
      <c r="AP1926" s="24">
        <f>IF(AND($AJ$1=5),'Data Entry'!E1931,"")</f>
        <v>0</v>
      </c>
      <c r="AQ1926" s="24">
        <f>IF(AND($AJ$1=5),'Data Entry'!H1931,"")</f>
        <v>0</v>
      </c>
      <c r="AR1926" s="24">
        <f>IF(AND($AJ$1=5),'Data Entry'!I1931,"")</f>
        <v>0</v>
      </c>
      <c r="AS1926" s="24" t="str">
        <f t="shared" si="548"/>
        <v/>
      </c>
      <c r="AT1926" s="24" t="str">
        <f t="shared" si="549"/>
        <v/>
      </c>
      <c r="AU1926" s="24" t="str">
        <f t="shared" si="550"/>
        <v/>
      </c>
      <c r="AV1926" s="24" t="str">
        <f t="shared" si="551"/>
        <v/>
      </c>
      <c r="AX1926" t="str">
        <f>IF(BC1926="","",IF(BC1926&gt;0,COUNT($AY$2:AY1926),""))</f>
        <v/>
      </c>
      <c r="AY1926" s="24" t="str">
        <f t="shared" si="552"/>
        <v/>
      </c>
      <c r="AZ1926" s="24" t="str">
        <f>IF(AND($BB$1=5,$BC$1=AH1926),'Data Entry'!C1931,"")</f>
        <v/>
      </c>
      <c r="BA1926" s="24" t="str">
        <f>IF(AND($BB$1=5,AG1926=5,$BC$1=AH1926),'Data Entry'!D1931,"")</f>
        <v/>
      </c>
      <c r="BB1926" s="24" t="str">
        <f t="shared" si="553"/>
        <v/>
      </c>
      <c r="BC1926" s="24" t="str">
        <f>IF(AND($BB$1=5,AG1926=5,$BC$1=AH1926),'Data Entry'!F1931,"")</f>
        <v/>
      </c>
      <c r="BD1926" s="24" t="str">
        <f t="shared" si="554"/>
        <v/>
      </c>
      <c r="BE1926" s="24" t="str">
        <f>IF(AND($BB$1=5,AG1926=5,$BC$1=AH1926),'Data Entry'!G1931,"")</f>
        <v/>
      </c>
      <c r="BF1926" s="24" t="str">
        <f t="shared" si="555"/>
        <v/>
      </c>
      <c r="BG1926" s="24" t="str">
        <f t="shared" si="556"/>
        <v/>
      </c>
      <c r="BH1926" s="24" t="str">
        <f>IF(AND($BB$1=5,AG1926=5,$BC$1=AH1926),'Data Entry'!E1931,"")</f>
        <v/>
      </c>
      <c r="BI1926" s="24" t="str">
        <f>IF(AND($BB$1=5,AG1926=5,$BC$1=AH1926),'Data Entry'!H1931,"")</f>
        <v/>
      </c>
      <c r="BJ1926" s="24" t="str">
        <f>IF(AND($BB$1=5,AG1926=5,$BC$1=AH1926),'Data Entry'!I1931,"")</f>
        <v/>
      </c>
      <c r="BK1926" s="24" t="str">
        <f t="shared" si="557"/>
        <v/>
      </c>
      <c r="BL1926" s="24" t="str">
        <f t="shared" si="558"/>
        <v/>
      </c>
      <c r="BM1926" s="24" t="str">
        <f t="shared" si="559"/>
        <v/>
      </c>
      <c r="BN1926" s="24" t="str">
        <f t="shared" si="560"/>
        <v/>
      </c>
    </row>
    <row r="1927" spans="1:66">
      <c r="A1927" s="20"/>
      <c r="B1927" s="20"/>
      <c r="C1927" s="20"/>
      <c r="D1927" s="20"/>
      <c r="E1927" s="20"/>
      <c r="F1927" s="20"/>
      <c r="G1927" s="20"/>
      <c r="H1927" s="20"/>
      <c r="I1927" s="20"/>
      <c r="J1927" s="20"/>
      <c r="K1927" s="20"/>
      <c r="L1927" s="20"/>
      <c r="M1927" s="20"/>
      <c r="N1927" s="20"/>
      <c r="O1927" s="20"/>
      <c r="P1927" s="20"/>
      <c r="Q1927" s="20"/>
      <c r="R1927" s="20"/>
      <c r="S1927" s="20"/>
      <c r="T1927" s="20"/>
      <c r="U1927" s="20"/>
      <c r="V1927" s="20"/>
      <c r="W1927" s="20"/>
      <c r="X1927" s="20"/>
      <c r="Y1927" s="20"/>
      <c r="Z1927" s="20"/>
      <c r="AA1927" s="20"/>
      <c r="AB1927" s="20"/>
      <c r="AC1927" s="20"/>
      <c r="AD1927" s="20"/>
      <c r="AE1927" s="27"/>
      <c r="AF1927" t="str">
        <f>IF(AK1927="","",IF(AK1927&gt;0,COUNT($AG$2:AG1927),""))</f>
        <v/>
      </c>
      <c r="AG1927" s="24">
        <f t="shared" si="543"/>
        <v>5</v>
      </c>
      <c r="AH1927" s="24">
        <f>IF(AND($AJ$1=5),'Data Entry'!C1932,"")</f>
        <v>0</v>
      </c>
      <c r="AI1927" s="24">
        <f>IF(AND($AJ$1=5),'Data Entry'!D1932,"")</f>
        <v>0</v>
      </c>
      <c r="AJ1927" s="24" t="str">
        <f t="shared" si="544"/>
        <v/>
      </c>
      <c r="AK1927" s="24">
        <f>IF(AND($AJ$1=5),'Data Entry'!F1932,"")</f>
        <v>0</v>
      </c>
      <c r="AL1927" s="24" t="str">
        <f t="shared" si="545"/>
        <v/>
      </c>
      <c r="AM1927" s="24">
        <f>IF(AND($AJ$1=5),'Data Entry'!G1932,"")</f>
        <v>0</v>
      </c>
      <c r="AN1927" s="24" t="str">
        <f t="shared" si="546"/>
        <v/>
      </c>
      <c r="AO1927" s="24" t="str">
        <f t="shared" si="547"/>
        <v/>
      </c>
      <c r="AP1927" s="24">
        <f>IF(AND($AJ$1=5),'Data Entry'!E1932,"")</f>
        <v>0</v>
      </c>
      <c r="AQ1927" s="24">
        <f>IF(AND($AJ$1=5),'Data Entry'!H1932,"")</f>
        <v>0</v>
      </c>
      <c r="AR1927" s="24">
        <f>IF(AND($AJ$1=5),'Data Entry'!I1932,"")</f>
        <v>0</v>
      </c>
      <c r="AS1927" s="24" t="str">
        <f t="shared" si="548"/>
        <v/>
      </c>
      <c r="AT1927" s="24" t="str">
        <f t="shared" si="549"/>
        <v/>
      </c>
      <c r="AU1927" s="24" t="str">
        <f t="shared" si="550"/>
        <v/>
      </c>
      <c r="AV1927" s="24" t="str">
        <f t="shared" si="551"/>
        <v/>
      </c>
      <c r="AX1927" t="str">
        <f>IF(BC1927="","",IF(BC1927&gt;0,COUNT($AY$2:AY1927),""))</f>
        <v/>
      </c>
      <c r="AY1927" s="24" t="str">
        <f t="shared" si="552"/>
        <v/>
      </c>
      <c r="AZ1927" s="24" t="str">
        <f>IF(AND($BB$1=5,$BC$1=AH1927),'Data Entry'!C1932,"")</f>
        <v/>
      </c>
      <c r="BA1927" s="24" t="str">
        <f>IF(AND($BB$1=5,AG1927=5,$BC$1=AH1927),'Data Entry'!D1932,"")</f>
        <v/>
      </c>
      <c r="BB1927" s="24" t="str">
        <f t="shared" si="553"/>
        <v/>
      </c>
      <c r="BC1927" s="24" t="str">
        <f>IF(AND($BB$1=5,AG1927=5,$BC$1=AH1927),'Data Entry'!F1932,"")</f>
        <v/>
      </c>
      <c r="BD1927" s="24" t="str">
        <f t="shared" si="554"/>
        <v/>
      </c>
      <c r="BE1927" s="24" t="str">
        <f>IF(AND($BB$1=5,AG1927=5,$BC$1=AH1927),'Data Entry'!G1932,"")</f>
        <v/>
      </c>
      <c r="BF1927" s="24" t="str">
        <f t="shared" si="555"/>
        <v/>
      </c>
      <c r="BG1927" s="24" t="str">
        <f t="shared" si="556"/>
        <v/>
      </c>
      <c r="BH1927" s="24" t="str">
        <f>IF(AND($BB$1=5,AG1927=5,$BC$1=AH1927),'Data Entry'!E1932,"")</f>
        <v/>
      </c>
      <c r="BI1927" s="24" t="str">
        <f>IF(AND($BB$1=5,AG1927=5,$BC$1=AH1927),'Data Entry'!H1932,"")</f>
        <v/>
      </c>
      <c r="BJ1927" s="24" t="str">
        <f>IF(AND($BB$1=5,AG1927=5,$BC$1=AH1927),'Data Entry'!I1932,"")</f>
        <v/>
      </c>
      <c r="BK1927" s="24" t="str">
        <f t="shared" si="557"/>
        <v/>
      </c>
      <c r="BL1927" s="24" t="str">
        <f t="shared" si="558"/>
        <v/>
      </c>
      <c r="BM1927" s="24" t="str">
        <f t="shared" si="559"/>
        <v/>
      </c>
      <c r="BN1927" s="24" t="str">
        <f t="shared" si="560"/>
        <v/>
      </c>
    </row>
    <row r="1928" spans="1:66">
      <c r="A1928" s="20"/>
      <c r="B1928" s="20"/>
      <c r="C1928" s="20"/>
      <c r="D1928" s="20"/>
      <c r="E1928" s="20"/>
      <c r="F1928" s="20"/>
      <c r="G1928" s="20"/>
      <c r="H1928" s="20"/>
      <c r="I1928" s="20"/>
      <c r="J1928" s="20"/>
      <c r="K1928" s="20"/>
      <c r="L1928" s="20"/>
      <c r="M1928" s="20"/>
      <c r="N1928" s="20"/>
      <c r="O1928" s="20"/>
      <c r="P1928" s="20"/>
      <c r="Q1928" s="20"/>
      <c r="R1928" s="20"/>
      <c r="S1928" s="20"/>
      <c r="T1928" s="20"/>
      <c r="U1928" s="20"/>
      <c r="V1928" s="20"/>
      <c r="W1928" s="20"/>
      <c r="X1928" s="20"/>
      <c r="Y1928" s="20"/>
      <c r="Z1928" s="20"/>
      <c r="AA1928" s="20"/>
      <c r="AB1928" s="20"/>
      <c r="AC1928" s="20"/>
      <c r="AD1928" s="20"/>
      <c r="AE1928" s="27"/>
      <c r="AF1928" t="str">
        <f>IF(AK1928="","",IF(AK1928&gt;0,COUNT($AG$2:AG1928),""))</f>
        <v/>
      </c>
      <c r="AG1928" s="24">
        <f t="shared" si="543"/>
        <v>5</v>
      </c>
      <c r="AH1928" s="24">
        <f>IF(AND($AJ$1=5),'Data Entry'!C1933,"")</f>
        <v>0</v>
      </c>
      <c r="AI1928" s="24">
        <f>IF(AND($AJ$1=5),'Data Entry'!D1933,"")</f>
        <v>0</v>
      </c>
      <c r="AJ1928" s="24" t="str">
        <f t="shared" si="544"/>
        <v/>
      </c>
      <c r="AK1928" s="24">
        <f>IF(AND($AJ$1=5),'Data Entry'!F1933,"")</f>
        <v>0</v>
      </c>
      <c r="AL1928" s="24" t="str">
        <f t="shared" si="545"/>
        <v/>
      </c>
      <c r="AM1928" s="24">
        <f>IF(AND($AJ$1=5),'Data Entry'!G1933,"")</f>
        <v>0</v>
      </c>
      <c r="AN1928" s="24" t="str">
        <f t="shared" si="546"/>
        <v/>
      </c>
      <c r="AO1928" s="24" t="str">
        <f t="shared" si="547"/>
        <v/>
      </c>
      <c r="AP1928" s="24">
        <f>IF(AND($AJ$1=5),'Data Entry'!E1933,"")</f>
        <v>0</v>
      </c>
      <c r="AQ1928" s="24">
        <f>IF(AND($AJ$1=5),'Data Entry'!H1933,"")</f>
        <v>0</v>
      </c>
      <c r="AR1928" s="24">
        <f>IF(AND($AJ$1=5),'Data Entry'!I1933,"")</f>
        <v>0</v>
      </c>
      <c r="AS1928" s="24" t="str">
        <f t="shared" si="548"/>
        <v/>
      </c>
      <c r="AT1928" s="24" t="str">
        <f t="shared" si="549"/>
        <v/>
      </c>
      <c r="AU1928" s="24" t="str">
        <f t="shared" si="550"/>
        <v/>
      </c>
      <c r="AV1928" s="24" t="str">
        <f t="shared" si="551"/>
        <v/>
      </c>
      <c r="AX1928" t="str">
        <f>IF(BC1928="","",IF(BC1928&gt;0,COUNT($AY$2:AY1928),""))</f>
        <v/>
      </c>
      <c r="AY1928" s="24" t="str">
        <f t="shared" si="552"/>
        <v/>
      </c>
      <c r="AZ1928" s="24" t="str">
        <f>IF(AND($BB$1=5,$BC$1=AH1928),'Data Entry'!C1933,"")</f>
        <v/>
      </c>
      <c r="BA1928" s="24" t="str">
        <f>IF(AND($BB$1=5,AG1928=5,$BC$1=AH1928),'Data Entry'!D1933,"")</f>
        <v/>
      </c>
      <c r="BB1928" s="24" t="str">
        <f t="shared" si="553"/>
        <v/>
      </c>
      <c r="BC1928" s="24" t="str">
        <f>IF(AND($BB$1=5,AG1928=5,$BC$1=AH1928),'Data Entry'!F1933,"")</f>
        <v/>
      </c>
      <c r="BD1928" s="24" t="str">
        <f t="shared" si="554"/>
        <v/>
      </c>
      <c r="BE1928" s="24" t="str">
        <f>IF(AND($BB$1=5,AG1928=5,$BC$1=AH1928),'Data Entry'!G1933,"")</f>
        <v/>
      </c>
      <c r="BF1928" s="24" t="str">
        <f t="shared" si="555"/>
        <v/>
      </c>
      <c r="BG1928" s="24" t="str">
        <f t="shared" si="556"/>
        <v/>
      </c>
      <c r="BH1928" s="24" t="str">
        <f>IF(AND($BB$1=5,AG1928=5,$BC$1=AH1928),'Data Entry'!E1933,"")</f>
        <v/>
      </c>
      <c r="BI1928" s="24" t="str">
        <f>IF(AND($BB$1=5,AG1928=5,$BC$1=AH1928),'Data Entry'!H1933,"")</f>
        <v/>
      </c>
      <c r="BJ1928" s="24" t="str">
        <f>IF(AND($BB$1=5,AG1928=5,$BC$1=AH1928),'Data Entry'!I1933,"")</f>
        <v/>
      </c>
      <c r="BK1928" s="24" t="str">
        <f t="shared" si="557"/>
        <v/>
      </c>
      <c r="BL1928" s="24" t="str">
        <f t="shared" si="558"/>
        <v/>
      </c>
      <c r="BM1928" s="24" t="str">
        <f t="shared" si="559"/>
        <v/>
      </c>
      <c r="BN1928" s="24" t="str">
        <f t="shared" si="560"/>
        <v/>
      </c>
    </row>
    <row r="1929" spans="1:66">
      <c r="A1929" s="20"/>
      <c r="B1929" s="20"/>
      <c r="C1929" s="20"/>
      <c r="D1929" s="20"/>
      <c r="E1929" s="20"/>
      <c r="F1929" s="20"/>
      <c r="G1929" s="20"/>
      <c r="H1929" s="20"/>
      <c r="I1929" s="20"/>
      <c r="J1929" s="20"/>
      <c r="K1929" s="20"/>
      <c r="L1929" s="20"/>
      <c r="M1929" s="20"/>
      <c r="N1929" s="20"/>
      <c r="O1929" s="20"/>
      <c r="P1929" s="20"/>
      <c r="Q1929" s="20"/>
      <c r="R1929" s="20"/>
      <c r="S1929" s="20"/>
      <c r="T1929" s="20"/>
      <c r="U1929" s="20"/>
      <c r="V1929" s="20"/>
      <c r="W1929" s="20"/>
      <c r="X1929" s="20"/>
      <c r="Y1929" s="20"/>
      <c r="Z1929" s="20"/>
      <c r="AA1929" s="20"/>
      <c r="AB1929" s="20"/>
      <c r="AC1929" s="20"/>
      <c r="AD1929" s="20"/>
      <c r="AE1929" s="27"/>
      <c r="AF1929" t="str">
        <f>IF(AK1929="","",IF(AK1929&gt;0,COUNT($AG$2:AG1929),""))</f>
        <v/>
      </c>
      <c r="AG1929" s="24">
        <f t="shared" si="543"/>
        <v>5</v>
      </c>
      <c r="AH1929" s="24">
        <f>IF(AND($AJ$1=5),'Data Entry'!C1934,"")</f>
        <v>0</v>
      </c>
      <c r="AI1929" s="24">
        <f>IF(AND($AJ$1=5),'Data Entry'!D1934,"")</f>
        <v>0</v>
      </c>
      <c r="AJ1929" s="24" t="str">
        <f t="shared" si="544"/>
        <v/>
      </c>
      <c r="AK1929" s="24">
        <f>IF(AND($AJ$1=5),'Data Entry'!F1934,"")</f>
        <v>0</v>
      </c>
      <c r="AL1929" s="24" t="str">
        <f t="shared" si="545"/>
        <v/>
      </c>
      <c r="AM1929" s="24">
        <f>IF(AND($AJ$1=5),'Data Entry'!G1934,"")</f>
        <v>0</v>
      </c>
      <c r="AN1929" s="24" t="str">
        <f t="shared" si="546"/>
        <v/>
      </c>
      <c r="AO1929" s="24" t="str">
        <f t="shared" si="547"/>
        <v/>
      </c>
      <c r="AP1929" s="24">
        <f>IF(AND($AJ$1=5),'Data Entry'!E1934,"")</f>
        <v>0</v>
      </c>
      <c r="AQ1929" s="24">
        <f>IF(AND($AJ$1=5),'Data Entry'!H1934,"")</f>
        <v>0</v>
      </c>
      <c r="AR1929" s="24">
        <f>IF(AND($AJ$1=5),'Data Entry'!I1934,"")</f>
        <v>0</v>
      </c>
      <c r="AS1929" s="24" t="str">
        <f t="shared" si="548"/>
        <v/>
      </c>
      <c r="AT1929" s="24" t="str">
        <f t="shared" si="549"/>
        <v/>
      </c>
      <c r="AU1929" s="24" t="str">
        <f t="shared" si="550"/>
        <v/>
      </c>
      <c r="AV1929" s="24" t="str">
        <f t="shared" si="551"/>
        <v/>
      </c>
      <c r="AX1929" t="str">
        <f>IF(BC1929="","",IF(BC1929&gt;0,COUNT($AY$2:AY1929),""))</f>
        <v/>
      </c>
      <c r="AY1929" s="24" t="str">
        <f t="shared" si="552"/>
        <v/>
      </c>
      <c r="AZ1929" s="24" t="str">
        <f>IF(AND($BB$1=5,$BC$1=AH1929),'Data Entry'!C1934,"")</f>
        <v/>
      </c>
      <c r="BA1929" s="24" t="str">
        <f>IF(AND($BB$1=5,AG1929=5,$BC$1=AH1929),'Data Entry'!D1934,"")</f>
        <v/>
      </c>
      <c r="BB1929" s="24" t="str">
        <f t="shared" si="553"/>
        <v/>
      </c>
      <c r="BC1929" s="24" t="str">
        <f>IF(AND($BB$1=5,AG1929=5,$BC$1=AH1929),'Data Entry'!F1934,"")</f>
        <v/>
      </c>
      <c r="BD1929" s="24" t="str">
        <f t="shared" si="554"/>
        <v/>
      </c>
      <c r="BE1929" s="24" t="str">
        <f>IF(AND($BB$1=5,AG1929=5,$BC$1=AH1929),'Data Entry'!G1934,"")</f>
        <v/>
      </c>
      <c r="BF1929" s="24" t="str">
        <f t="shared" si="555"/>
        <v/>
      </c>
      <c r="BG1929" s="24" t="str">
        <f t="shared" si="556"/>
        <v/>
      </c>
      <c r="BH1929" s="24" t="str">
        <f>IF(AND($BB$1=5,AG1929=5,$BC$1=AH1929),'Data Entry'!E1934,"")</f>
        <v/>
      </c>
      <c r="BI1929" s="24" t="str">
        <f>IF(AND($BB$1=5,AG1929=5,$BC$1=AH1929),'Data Entry'!H1934,"")</f>
        <v/>
      </c>
      <c r="BJ1929" s="24" t="str">
        <f>IF(AND($BB$1=5,AG1929=5,$BC$1=AH1929),'Data Entry'!I1934,"")</f>
        <v/>
      </c>
      <c r="BK1929" s="24" t="str">
        <f t="shared" si="557"/>
        <v/>
      </c>
      <c r="BL1929" s="24" t="str">
        <f t="shared" si="558"/>
        <v/>
      </c>
      <c r="BM1929" s="24" t="str">
        <f t="shared" si="559"/>
        <v/>
      </c>
      <c r="BN1929" s="24" t="str">
        <f t="shared" si="560"/>
        <v/>
      </c>
    </row>
    <row r="1930" spans="1:66">
      <c r="A1930" s="20"/>
      <c r="B1930" s="20"/>
      <c r="C1930" s="20"/>
      <c r="D1930" s="20"/>
      <c r="E1930" s="20"/>
      <c r="F1930" s="20"/>
      <c r="G1930" s="20"/>
      <c r="H1930" s="20"/>
      <c r="I1930" s="20"/>
      <c r="J1930" s="20"/>
      <c r="K1930" s="20"/>
      <c r="L1930" s="20"/>
      <c r="M1930" s="20"/>
      <c r="N1930" s="20"/>
      <c r="O1930" s="20"/>
      <c r="P1930" s="20"/>
      <c r="Q1930" s="20"/>
      <c r="R1930" s="20"/>
      <c r="S1930" s="20"/>
      <c r="T1930" s="20"/>
      <c r="U1930" s="20"/>
      <c r="V1930" s="20"/>
      <c r="W1930" s="20"/>
      <c r="X1930" s="20"/>
      <c r="Y1930" s="20"/>
      <c r="Z1930" s="20"/>
      <c r="AA1930" s="20"/>
      <c r="AB1930" s="20"/>
      <c r="AC1930" s="20"/>
      <c r="AD1930" s="20"/>
      <c r="AE1930" s="27"/>
      <c r="AF1930" t="str">
        <f>IF(AK1930="","",IF(AK1930&gt;0,COUNT($AG$2:AG1930),""))</f>
        <v/>
      </c>
      <c r="AG1930" s="24">
        <f t="shared" si="543"/>
        <v>5</v>
      </c>
      <c r="AH1930" s="24">
        <f>IF(AND($AJ$1=5),'Data Entry'!C1935,"")</f>
        <v>0</v>
      </c>
      <c r="AI1930" s="24">
        <f>IF(AND($AJ$1=5),'Data Entry'!D1935,"")</f>
        <v>0</v>
      </c>
      <c r="AJ1930" s="24" t="str">
        <f t="shared" si="544"/>
        <v/>
      </c>
      <c r="AK1930" s="24">
        <f>IF(AND($AJ$1=5),'Data Entry'!F1935,"")</f>
        <v>0</v>
      </c>
      <c r="AL1930" s="24" t="str">
        <f t="shared" si="545"/>
        <v/>
      </c>
      <c r="AM1930" s="24">
        <f>IF(AND($AJ$1=5),'Data Entry'!G1935,"")</f>
        <v>0</v>
      </c>
      <c r="AN1930" s="24" t="str">
        <f t="shared" si="546"/>
        <v/>
      </c>
      <c r="AO1930" s="24" t="str">
        <f t="shared" si="547"/>
        <v/>
      </c>
      <c r="AP1930" s="24">
        <f>IF(AND($AJ$1=5),'Data Entry'!E1935,"")</f>
        <v>0</v>
      </c>
      <c r="AQ1930" s="24">
        <f>IF(AND($AJ$1=5),'Data Entry'!H1935,"")</f>
        <v>0</v>
      </c>
      <c r="AR1930" s="24">
        <f>IF(AND($AJ$1=5),'Data Entry'!I1935,"")</f>
        <v>0</v>
      </c>
      <c r="AS1930" s="24" t="str">
        <f t="shared" si="548"/>
        <v/>
      </c>
      <c r="AT1930" s="24" t="str">
        <f t="shared" si="549"/>
        <v/>
      </c>
      <c r="AU1930" s="24" t="str">
        <f t="shared" si="550"/>
        <v/>
      </c>
      <c r="AV1930" s="24" t="str">
        <f t="shared" si="551"/>
        <v/>
      </c>
      <c r="AX1930" t="str">
        <f>IF(BC1930="","",IF(BC1930&gt;0,COUNT($AY$2:AY1930),""))</f>
        <v/>
      </c>
      <c r="AY1930" s="24" t="str">
        <f t="shared" si="552"/>
        <v/>
      </c>
      <c r="AZ1930" s="24" t="str">
        <f>IF(AND($BB$1=5,$BC$1=AH1930),'Data Entry'!C1935,"")</f>
        <v/>
      </c>
      <c r="BA1930" s="24" t="str">
        <f>IF(AND($BB$1=5,AG1930=5,$BC$1=AH1930),'Data Entry'!D1935,"")</f>
        <v/>
      </c>
      <c r="BB1930" s="24" t="str">
        <f t="shared" si="553"/>
        <v/>
      </c>
      <c r="BC1930" s="24" t="str">
        <f>IF(AND($BB$1=5,AG1930=5,$BC$1=AH1930),'Data Entry'!F1935,"")</f>
        <v/>
      </c>
      <c r="BD1930" s="24" t="str">
        <f t="shared" si="554"/>
        <v/>
      </c>
      <c r="BE1930" s="24" t="str">
        <f>IF(AND($BB$1=5,AG1930=5,$BC$1=AH1930),'Data Entry'!G1935,"")</f>
        <v/>
      </c>
      <c r="BF1930" s="24" t="str">
        <f t="shared" si="555"/>
        <v/>
      </c>
      <c r="BG1930" s="24" t="str">
        <f t="shared" si="556"/>
        <v/>
      </c>
      <c r="BH1930" s="24" t="str">
        <f>IF(AND($BB$1=5,AG1930=5,$BC$1=AH1930),'Data Entry'!E1935,"")</f>
        <v/>
      </c>
      <c r="BI1930" s="24" t="str">
        <f>IF(AND($BB$1=5,AG1930=5,$BC$1=AH1930),'Data Entry'!H1935,"")</f>
        <v/>
      </c>
      <c r="BJ1930" s="24" t="str">
        <f>IF(AND($BB$1=5,AG1930=5,$BC$1=AH1930),'Data Entry'!I1935,"")</f>
        <v/>
      </c>
      <c r="BK1930" s="24" t="str">
        <f t="shared" si="557"/>
        <v/>
      </c>
      <c r="BL1930" s="24" t="str">
        <f t="shared" si="558"/>
        <v/>
      </c>
      <c r="BM1930" s="24" t="str">
        <f t="shared" si="559"/>
        <v/>
      </c>
      <c r="BN1930" s="24" t="str">
        <f t="shared" si="560"/>
        <v/>
      </c>
    </row>
    <row r="1931" spans="1:66">
      <c r="A1931" s="20"/>
      <c r="B1931" s="20"/>
      <c r="C1931" s="20"/>
      <c r="D1931" s="20"/>
      <c r="E1931" s="20"/>
      <c r="F1931" s="20"/>
      <c r="G1931" s="20"/>
      <c r="H1931" s="20"/>
      <c r="I1931" s="20"/>
      <c r="J1931" s="20"/>
      <c r="K1931" s="20"/>
      <c r="L1931" s="20"/>
      <c r="M1931" s="20"/>
      <c r="N1931" s="20"/>
      <c r="O1931" s="20"/>
      <c r="P1931" s="20"/>
      <c r="Q1931" s="20"/>
      <c r="R1931" s="20"/>
      <c r="S1931" s="20"/>
      <c r="T1931" s="20"/>
      <c r="U1931" s="20"/>
      <c r="V1931" s="20"/>
      <c r="W1931" s="20"/>
      <c r="X1931" s="20"/>
      <c r="Y1931" s="20"/>
      <c r="Z1931" s="20"/>
      <c r="AA1931" s="20"/>
      <c r="AB1931" s="20"/>
      <c r="AC1931" s="20"/>
      <c r="AD1931" s="20"/>
      <c r="AE1931" s="27"/>
      <c r="AF1931" t="str">
        <f>IF(AK1931="","",IF(AK1931&gt;0,COUNT($AG$2:AG1931),""))</f>
        <v/>
      </c>
      <c r="AG1931" s="24">
        <f t="shared" si="543"/>
        <v>5</v>
      </c>
      <c r="AH1931" s="24">
        <f>IF(AND($AJ$1=5),'Data Entry'!C1936,"")</f>
        <v>0</v>
      </c>
      <c r="AI1931" s="24">
        <f>IF(AND($AJ$1=5),'Data Entry'!D1936,"")</f>
        <v>0</v>
      </c>
      <c r="AJ1931" s="24" t="str">
        <f t="shared" si="544"/>
        <v/>
      </c>
      <c r="AK1931" s="24">
        <f>IF(AND($AJ$1=5),'Data Entry'!F1936,"")</f>
        <v>0</v>
      </c>
      <c r="AL1931" s="24" t="str">
        <f t="shared" si="545"/>
        <v/>
      </c>
      <c r="AM1931" s="24">
        <f>IF(AND($AJ$1=5),'Data Entry'!G1936,"")</f>
        <v>0</v>
      </c>
      <c r="AN1931" s="24" t="str">
        <f t="shared" si="546"/>
        <v/>
      </c>
      <c r="AO1931" s="24" t="str">
        <f t="shared" si="547"/>
        <v/>
      </c>
      <c r="AP1931" s="24">
        <f>IF(AND($AJ$1=5),'Data Entry'!E1936,"")</f>
        <v>0</v>
      </c>
      <c r="AQ1931" s="24">
        <f>IF(AND($AJ$1=5),'Data Entry'!H1936,"")</f>
        <v>0</v>
      </c>
      <c r="AR1931" s="24">
        <f>IF(AND($AJ$1=5),'Data Entry'!I1936,"")</f>
        <v>0</v>
      </c>
      <c r="AS1931" s="24" t="str">
        <f t="shared" si="548"/>
        <v/>
      </c>
      <c r="AT1931" s="24" t="str">
        <f t="shared" si="549"/>
        <v/>
      </c>
      <c r="AU1931" s="24" t="str">
        <f t="shared" si="550"/>
        <v/>
      </c>
      <c r="AV1931" s="24" t="str">
        <f t="shared" si="551"/>
        <v/>
      </c>
      <c r="AX1931" t="str">
        <f>IF(BC1931="","",IF(BC1931&gt;0,COUNT($AY$2:AY1931),""))</f>
        <v/>
      </c>
      <c r="AY1931" s="24" t="str">
        <f t="shared" si="552"/>
        <v/>
      </c>
      <c r="AZ1931" s="24" t="str">
        <f>IF(AND($BB$1=5,$BC$1=AH1931),'Data Entry'!C1936,"")</f>
        <v/>
      </c>
      <c r="BA1931" s="24" t="str">
        <f>IF(AND($BB$1=5,AG1931=5,$BC$1=AH1931),'Data Entry'!D1936,"")</f>
        <v/>
      </c>
      <c r="BB1931" s="24" t="str">
        <f t="shared" si="553"/>
        <v/>
      </c>
      <c r="BC1931" s="24" t="str">
        <f>IF(AND($BB$1=5,AG1931=5,$BC$1=AH1931),'Data Entry'!F1936,"")</f>
        <v/>
      </c>
      <c r="BD1931" s="24" t="str">
        <f t="shared" si="554"/>
        <v/>
      </c>
      <c r="BE1931" s="24" t="str">
        <f>IF(AND($BB$1=5,AG1931=5,$BC$1=AH1931),'Data Entry'!G1936,"")</f>
        <v/>
      </c>
      <c r="BF1931" s="24" t="str">
        <f t="shared" si="555"/>
        <v/>
      </c>
      <c r="BG1931" s="24" t="str">
        <f t="shared" si="556"/>
        <v/>
      </c>
      <c r="BH1931" s="24" t="str">
        <f>IF(AND($BB$1=5,AG1931=5,$BC$1=AH1931),'Data Entry'!E1936,"")</f>
        <v/>
      </c>
      <c r="BI1931" s="24" t="str">
        <f>IF(AND($BB$1=5,AG1931=5,$BC$1=AH1931),'Data Entry'!H1936,"")</f>
        <v/>
      </c>
      <c r="BJ1931" s="24" t="str">
        <f>IF(AND($BB$1=5,AG1931=5,$BC$1=AH1931),'Data Entry'!I1936,"")</f>
        <v/>
      </c>
      <c r="BK1931" s="24" t="str">
        <f t="shared" si="557"/>
        <v/>
      </c>
      <c r="BL1931" s="24" t="str">
        <f t="shared" si="558"/>
        <v/>
      </c>
      <c r="BM1931" s="24" t="str">
        <f t="shared" si="559"/>
        <v/>
      </c>
      <c r="BN1931" s="24" t="str">
        <f t="shared" si="560"/>
        <v/>
      </c>
    </row>
    <row r="1932" spans="1:66">
      <c r="A1932" s="20"/>
      <c r="B1932" s="20"/>
      <c r="C1932" s="20"/>
      <c r="D1932" s="20"/>
      <c r="E1932" s="20"/>
      <c r="F1932" s="20"/>
      <c r="G1932" s="20"/>
      <c r="H1932" s="20"/>
      <c r="I1932" s="20"/>
      <c r="J1932" s="20"/>
      <c r="K1932" s="20"/>
      <c r="L1932" s="20"/>
      <c r="M1932" s="20"/>
      <c r="N1932" s="20"/>
      <c r="O1932" s="20"/>
      <c r="P1932" s="20"/>
      <c r="Q1932" s="20"/>
      <c r="R1932" s="20"/>
      <c r="S1932" s="20"/>
      <c r="T1932" s="20"/>
      <c r="U1932" s="20"/>
      <c r="V1932" s="20"/>
      <c r="W1932" s="20"/>
      <c r="X1932" s="20"/>
      <c r="Y1932" s="20"/>
      <c r="Z1932" s="20"/>
      <c r="AA1932" s="20"/>
      <c r="AB1932" s="20"/>
      <c r="AC1932" s="20"/>
      <c r="AD1932" s="20"/>
      <c r="AE1932" s="27"/>
      <c r="AF1932" t="str">
        <f>IF(AK1932="","",IF(AK1932&gt;0,COUNT($AG$2:AG1932),""))</f>
        <v/>
      </c>
      <c r="AG1932" s="24">
        <f t="shared" si="543"/>
        <v>5</v>
      </c>
      <c r="AH1932" s="24">
        <f>IF(AND($AJ$1=5),'Data Entry'!C1937,"")</f>
        <v>0</v>
      </c>
      <c r="AI1932" s="24">
        <f>IF(AND($AJ$1=5),'Data Entry'!D1937,"")</f>
        <v>0</v>
      </c>
      <c r="AJ1932" s="24" t="str">
        <f t="shared" si="544"/>
        <v/>
      </c>
      <c r="AK1932" s="24">
        <f>IF(AND($AJ$1=5),'Data Entry'!F1937,"")</f>
        <v>0</v>
      </c>
      <c r="AL1932" s="24" t="str">
        <f t="shared" si="545"/>
        <v/>
      </c>
      <c r="AM1932" s="24">
        <f>IF(AND($AJ$1=5),'Data Entry'!G1937,"")</f>
        <v>0</v>
      </c>
      <c r="AN1932" s="24" t="str">
        <f t="shared" si="546"/>
        <v/>
      </c>
      <c r="AO1932" s="24" t="str">
        <f t="shared" si="547"/>
        <v/>
      </c>
      <c r="AP1932" s="24">
        <f>IF(AND($AJ$1=5),'Data Entry'!E1937,"")</f>
        <v>0</v>
      </c>
      <c r="AQ1932" s="24">
        <f>IF(AND($AJ$1=5),'Data Entry'!H1937,"")</f>
        <v>0</v>
      </c>
      <c r="AR1932" s="24">
        <f>IF(AND($AJ$1=5),'Data Entry'!I1937,"")</f>
        <v>0</v>
      </c>
      <c r="AS1932" s="24" t="str">
        <f t="shared" si="548"/>
        <v/>
      </c>
      <c r="AT1932" s="24" t="str">
        <f t="shared" si="549"/>
        <v/>
      </c>
      <c r="AU1932" s="24" t="str">
        <f t="shared" si="550"/>
        <v/>
      </c>
      <c r="AV1932" s="24" t="str">
        <f t="shared" si="551"/>
        <v/>
      </c>
      <c r="AX1932" t="str">
        <f>IF(BC1932="","",IF(BC1932&gt;0,COUNT($AY$2:AY1932),""))</f>
        <v/>
      </c>
      <c r="AY1932" s="24" t="str">
        <f t="shared" si="552"/>
        <v/>
      </c>
      <c r="AZ1932" s="24" t="str">
        <f>IF(AND($BB$1=5,$BC$1=AH1932),'Data Entry'!C1937,"")</f>
        <v/>
      </c>
      <c r="BA1932" s="24" t="str">
        <f>IF(AND($BB$1=5,AG1932=5,$BC$1=AH1932),'Data Entry'!D1937,"")</f>
        <v/>
      </c>
      <c r="BB1932" s="24" t="str">
        <f t="shared" si="553"/>
        <v/>
      </c>
      <c r="BC1932" s="24" t="str">
        <f>IF(AND($BB$1=5,AG1932=5,$BC$1=AH1932),'Data Entry'!F1937,"")</f>
        <v/>
      </c>
      <c r="BD1932" s="24" t="str">
        <f t="shared" si="554"/>
        <v/>
      </c>
      <c r="BE1932" s="24" t="str">
        <f>IF(AND($BB$1=5,AG1932=5,$BC$1=AH1932),'Data Entry'!G1937,"")</f>
        <v/>
      </c>
      <c r="BF1932" s="24" t="str">
        <f t="shared" si="555"/>
        <v/>
      </c>
      <c r="BG1932" s="24" t="str">
        <f t="shared" si="556"/>
        <v/>
      </c>
      <c r="BH1932" s="24" t="str">
        <f>IF(AND($BB$1=5,AG1932=5,$BC$1=AH1932),'Data Entry'!E1937,"")</f>
        <v/>
      </c>
      <c r="BI1932" s="24" t="str">
        <f>IF(AND($BB$1=5,AG1932=5,$BC$1=AH1932),'Data Entry'!H1937,"")</f>
        <v/>
      </c>
      <c r="BJ1932" s="24" t="str">
        <f>IF(AND($BB$1=5,AG1932=5,$BC$1=AH1932),'Data Entry'!I1937,"")</f>
        <v/>
      </c>
      <c r="BK1932" s="24" t="str">
        <f t="shared" si="557"/>
        <v/>
      </c>
      <c r="BL1932" s="24" t="str">
        <f t="shared" si="558"/>
        <v/>
      </c>
      <c r="BM1932" s="24" t="str">
        <f t="shared" si="559"/>
        <v/>
      </c>
      <c r="BN1932" s="24" t="str">
        <f t="shared" si="560"/>
        <v/>
      </c>
    </row>
    <row r="1933" spans="1:66">
      <c r="A1933" s="20"/>
      <c r="B1933" s="20"/>
      <c r="C1933" s="20"/>
      <c r="D1933" s="20"/>
      <c r="E1933" s="20"/>
      <c r="F1933" s="20"/>
      <c r="G1933" s="20"/>
      <c r="H1933" s="20"/>
      <c r="I1933" s="20"/>
      <c r="J1933" s="20"/>
      <c r="K1933" s="20"/>
      <c r="L1933" s="20"/>
      <c r="M1933" s="20"/>
      <c r="N1933" s="20"/>
      <c r="O1933" s="20"/>
      <c r="P1933" s="20"/>
      <c r="Q1933" s="20"/>
      <c r="R1933" s="20"/>
      <c r="S1933" s="20"/>
      <c r="T1933" s="20"/>
      <c r="U1933" s="20"/>
      <c r="V1933" s="20"/>
      <c r="W1933" s="20"/>
      <c r="X1933" s="20"/>
      <c r="Y1933" s="20"/>
      <c r="Z1933" s="20"/>
      <c r="AA1933" s="20"/>
      <c r="AB1933" s="20"/>
      <c r="AC1933" s="20"/>
      <c r="AD1933" s="20"/>
      <c r="AE1933" s="27"/>
      <c r="AF1933" t="str">
        <f>IF(AK1933="","",IF(AK1933&gt;0,COUNT($AG$2:AG1933),""))</f>
        <v/>
      </c>
      <c r="AG1933" s="24">
        <f t="shared" si="543"/>
        <v>5</v>
      </c>
      <c r="AH1933" s="24">
        <f>IF(AND($AJ$1=5),'Data Entry'!C1938,"")</f>
        <v>0</v>
      </c>
      <c r="AI1933" s="24">
        <f>IF(AND($AJ$1=5),'Data Entry'!D1938,"")</f>
        <v>0</v>
      </c>
      <c r="AJ1933" s="24" t="str">
        <f t="shared" si="544"/>
        <v/>
      </c>
      <c r="AK1933" s="24">
        <f>IF(AND($AJ$1=5),'Data Entry'!F1938,"")</f>
        <v>0</v>
      </c>
      <c r="AL1933" s="24" t="str">
        <f t="shared" si="545"/>
        <v/>
      </c>
      <c r="AM1933" s="24">
        <f>IF(AND($AJ$1=5),'Data Entry'!G1938,"")</f>
        <v>0</v>
      </c>
      <c r="AN1933" s="24" t="str">
        <f t="shared" si="546"/>
        <v/>
      </c>
      <c r="AO1933" s="24" t="str">
        <f t="shared" si="547"/>
        <v/>
      </c>
      <c r="AP1933" s="24">
        <f>IF(AND($AJ$1=5),'Data Entry'!E1938,"")</f>
        <v>0</v>
      </c>
      <c r="AQ1933" s="24">
        <f>IF(AND($AJ$1=5),'Data Entry'!H1938,"")</f>
        <v>0</v>
      </c>
      <c r="AR1933" s="24">
        <f>IF(AND($AJ$1=5),'Data Entry'!I1938,"")</f>
        <v>0</v>
      </c>
      <c r="AS1933" s="24" t="str">
        <f t="shared" si="548"/>
        <v/>
      </c>
      <c r="AT1933" s="24" t="str">
        <f t="shared" si="549"/>
        <v/>
      </c>
      <c r="AU1933" s="24" t="str">
        <f t="shared" si="550"/>
        <v/>
      </c>
      <c r="AV1933" s="24" t="str">
        <f t="shared" si="551"/>
        <v/>
      </c>
      <c r="AX1933" t="str">
        <f>IF(BC1933="","",IF(BC1933&gt;0,COUNT($AY$2:AY1933),""))</f>
        <v/>
      </c>
      <c r="AY1933" s="24" t="str">
        <f t="shared" si="552"/>
        <v/>
      </c>
      <c r="AZ1933" s="24" t="str">
        <f>IF(AND($BB$1=5,$BC$1=AH1933),'Data Entry'!C1938,"")</f>
        <v/>
      </c>
      <c r="BA1933" s="24" t="str">
        <f>IF(AND($BB$1=5,AG1933=5,$BC$1=AH1933),'Data Entry'!D1938,"")</f>
        <v/>
      </c>
      <c r="BB1933" s="24" t="str">
        <f t="shared" si="553"/>
        <v/>
      </c>
      <c r="BC1933" s="24" t="str">
        <f>IF(AND($BB$1=5,AG1933=5,$BC$1=AH1933),'Data Entry'!F1938,"")</f>
        <v/>
      </c>
      <c r="BD1933" s="24" t="str">
        <f t="shared" si="554"/>
        <v/>
      </c>
      <c r="BE1933" s="24" t="str">
        <f>IF(AND($BB$1=5,AG1933=5,$BC$1=AH1933),'Data Entry'!G1938,"")</f>
        <v/>
      </c>
      <c r="BF1933" s="24" t="str">
        <f t="shared" si="555"/>
        <v/>
      </c>
      <c r="BG1933" s="24" t="str">
        <f t="shared" si="556"/>
        <v/>
      </c>
      <c r="BH1933" s="24" t="str">
        <f>IF(AND($BB$1=5,AG1933=5,$BC$1=AH1933),'Data Entry'!E1938,"")</f>
        <v/>
      </c>
      <c r="BI1933" s="24" t="str">
        <f>IF(AND($BB$1=5,AG1933=5,$BC$1=AH1933),'Data Entry'!H1938,"")</f>
        <v/>
      </c>
      <c r="BJ1933" s="24" t="str">
        <f>IF(AND($BB$1=5,AG1933=5,$BC$1=AH1933),'Data Entry'!I1938,"")</f>
        <v/>
      </c>
      <c r="BK1933" s="24" t="str">
        <f t="shared" si="557"/>
        <v/>
      </c>
      <c r="BL1933" s="24" t="str">
        <f t="shared" si="558"/>
        <v/>
      </c>
      <c r="BM1933" s="24" t="str">
        <f t="shared" si="559"/>
        <v/>
      </c>
      <c r="BN1933" s="24" t="str">
        <f t="shared" si="560"/>
        <v/>
      </c>
    </row>
    <row r="1934" spans="1:66">
      <c r="A1934" s="20"/>
      <c r="B1934" s="20"/>
      <c r="C1934" s="20"/>
      <c r="D1934" s="20"/>
      <c r="E1934" s="20"/>
      <c r="F1934" s="20"/>
      <c r="G1934" s="20"/>
      <c r="H1934" s="20"/>
      <c r="I1934" s="20"/>
      <c r="J1934" s="20"/>
      <c r="K1934" s="20"/>
      <c r="L1934" s="20"/>
      <c r="M1934" s="20"/>
      <c r="N1934" s="20"/>
      <c r="O1934" s="20"/>
      <c r="P1934" s="20"/>
      <c r="Q1934" s="20"/>
      <c r="R1934" s="20"/>
      <c r="S1934" s="20"/>
      <c r="T1934" s="20"/>
      <c r="U1934" s="20"/>
      <c r="V1934" s="20"/>
      <c r="W1934" s="20"/>
      <c r="X1934" s="20"/>
      <c r="Y1934" s="20"/>
      <c r="Z1934" s="20"/>
      <c r="AA1934" s="20"/>
      <c r="AB1934" s="20"/>
      <c r="AC1934" s="20"/>
      <c r="AD1934" s="20"/>
      <c r="AE1934" s="27"/>
      <c r="AF1934" t="str">
        <f>IF(AK1934="","",IF(AK1934&gt;0,COUNT($AG$2:AG1934),""))</f>
        <v/>
      </c>
      <c r="AG1934" s="24">
        <f t="shared" si="543"/>
        <v>5</v>
      </c>
      <c r="AH1934" s="24">
        <f>IF(AND($AJ$1=5),'Data Entry'!C1939,"")</f>
        <v>0</v>
      </c>
      <c r="AI1934" s="24">
        <f>IF(AND($AJ$1=5),'Data Entry'!D1939,"")</f>
        <v>0</v>
      </c>
      <c r="AJ1934" s="24" t="str">
        <f t="shared" si="544"/>
        <v/>
      </c>
      <c r="AK1934" s="24">
        <f>IF(AND($AJ$1=5),'Data Entry'!F1939,"")</f>
        <v>0</v>
      </c>
      <c r="AL1934" s="24" t="str">
        <f t="shared" si="545"/>
        <v/>
      </c>
      <c r="AM1934" s="24">
        <f>IF(AND($AJ$1=5),'Data Entry'!G1939,"")</f>
        <v>0</v>
      </c>
      <c r="AN1934" s="24" t="str">
        <f t="shared" si="546"/>
        <v/>
      </c>
      <c r="AO1934" s="24" t="str">
        <f t="shared" si="547"/>
        <v/>
      </c>
      <c r="AP1934" s="24">
        <f>IF(AND($AJ$1=5),'Data Entry'!E1939,"")</f>
        <v>0</v>
      </c>
      <c r="AQ1934" s="24">
        <f>IF(AND($AJ$1=5),'Data Entry'!H1939,"")</f>
        <v>0</v>
      </c>
      <c r="AR1934" s="24">
        <f>IF(AND($AJ$1=5),'Data Entry'!I1939,"")</f>
        <v>0</v>
      </c>
      <c r="AS1934" s="24" t="str">
        <f t="shared" si="548"/>
        <v/>
      </c>
      <c r="AT1934" s="24" t="str">
        <f t="shared" si="549"/>
        <v/>
      </c>
      <c r="AU1934" s="24" t="str">
        <f t="shared" si="550"/>
        <v/>
      </c>
      <c r="AV1934" s="24" t="str">
        <f t="shared" si="551"/>
        <v/>
      </c>
      <c r="AX1934" t="str">
        <f>IF(BC1934="","",IF(BC1934&gt;0,COUNT($AY$2:AY1934),""))</f>
        <v/>
      </c>
      <c r="AY1934" s="24" t="str">
        <f t="shared" si="552"/>
        <v/>
      </c>
      <c r="AZ1934" s="24" t="str">
        <f>IF(AND($BB$1=5,$BC$1=AH1934),'Data Entry'!C1939,"")</f>
        <v/>
      </c>
      <c r="BA1934" s="24" t="str">
        <f>IF(AND($BB$1=5,AG1934=5,$BC$1=AH1934),'Data Entry'!D1939,"")</f>
        <v/>
      </c>
      <c r="BB1934" s="24" t="str">
        <f t="shared" si="553"/>
        <v/>
      </c>
      <c r="BC1934" s="24" t="str">
        <f>IF(AND($BB$1=5,AG1934=5,$BC$1=AH1934),'Data Entry'!F1939,"")</f>
        <v/>
      </c>
      <c r="BD1934" s="24" t="str">
        <f t="shared" si="554"/>
        <v/>
      </c>
      <c r="BE1934" s="24" t="str">
        <f>IF(AND($BB$1=5,AG1934=5,$BC$1=AH1934),'Data Entry'!G1939,"")</f>
        <v/>
      </c>
      <c r="BF1934" s="24" t="str">
        <f t="shared" si="555"/>
        <v/>
      </c>
      <c r="BG1934" s="24" t="str">
        <f t="shared" si="556"/>
        <v/>
      </c>
      <c r="BH1934" s="24" t="str">
        <f>IF(AND($BB$1=5,AG1934=5,$BC$1=AH1934),'Data Entry'!E1939,"")</f>
        <v/>
      </c>
      <c r="BI1934" s="24" t="str">
        <f>IF(AND($BB$1=5,AG1934=5,$BC$1=AH1934),'Data Entry'!H1939,"")</f>
        <v/>
      </c>
      <c r="BJ1934" s="24" t="str">
        <f>IF(AND($BB$1=5,AG1934=5,$BC$1=AH1934),'Data Entry'!I1939,"")</f>
        <v/>
      </c>
      <c r="BK1934" s="24" t="str">
        <f t="shared" si="557"/>
        <v/>
      </c>
      <c r="BL1934" s="24" t="str">
        <f t="shared" si="558"/>
        <v/>
      </c>
      <c r="BM1934" s="24" t="str">
        <f t="shared" si="559"/>
        <v/>
      </c>
      <c r="BN1934" s="24" t="str">
        <f t="shared" si="560"/>
        <v/>
      </c>
    </row>
    <row r="1935" spans="1:66">
      <c r="A1935" s="20"/>
      <c r="B1935" s="20"/>
      <c r="C1935" s="20"/>
      <c r="D1935" s="20"/>
      <c r="E1935" s="20"/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0"/>
      <c r="T1935" s="20"/>
      <c r="U1935" s="20"/>
      <c r="V1935" s="20"/>
      <c r="W1935" s="20"/>
      <c r="X1935" s="20"/>
      <c r="Y1935" s="20"/>
      <c r="Z1935" s="20"/>
      <c r="AA1935" s="20"/>
      <c r="AB1935" s="20"/>
      <c r="AC1935" s="20"/>
      <c r="AD1935" s="20"/>
      <c r="AE1935" s="27"/>
      <c r="AF1935" t="str">
        <f>IF(AK1935="","",IF(AK1935&gt;0,COUNT($AG$2:AG1935),""))</f>
        <v/>
      </c>
      <c r="AG1935" s="24">
        <f t="shared" si="543"/>
        <v>5</v>
      </c>
      <c r="AH1935" s="24">
        <f>IF(AND($AJ$1=5),'Data Entry'!C1940,"")</f>
        <v>0</v>
      </c>
      <c r="AI1935" s="24">
        <f>IF(AND($AJ$1=5),'Data Entry'!D1940,"")</f>
        <v>0</v>
      </c>
      <c r="AJ1935" s="24" t="str">
        <f t="shared" si="544"/>
        <v/>
      </c>
      <c r="AK1935" s="24">
        <f>IF(AND($AJ$1=5),'Data Entry'!F1940,"")</f>
        <v>0</v>
      </c>
      <c r="AL1935" s="24" t="str">
        <f t="shared" si="545"/>
        <v/>
      </c>
      <c r="AM1935" s="24">
        <f>IF(AND($AJ$1=5),'Data Entry'!G1940,"")</f>
        <v>0</v>
      </c>
      <c r="AN1935" s="24" t="str">
        <f t="shared" si="546"/>
        <v/>
      </c>
      <c r="AO1935" s="24" t="str">
        <f t="shared" si="547"/>
        <v/>
      </c>
      <c r="AP1935" s="24">
        <f>IF(AND($AJ$1=5),'Data Entry'!E1940,"")</f>
        <v>0</v>
      </c>
      <c r="AQ1935" s="24">
        <f>IF(AND($AJ$1=5),'Data Entry'!H1940,"")</f>
        <v>0</v>
      </c>
      <c r="AR1935" s="24">
        <f>IF(AND($AJ$1=5),'Data Entry'!I1940,"")</f>
        <v>0</v>
      </c>
      <c r="AS1935" s="24" t="str">
        <f t="shared" si="548"/>
        <v/>
      </c>
      <c r="AT1935" s="24" t="str">
        <f t="shared" si="549"/>
        <v/>
      </c>
      <c r="AU1935" s="24" t="str">
        <f t="shared" si="550"/>
        <v/>
      </c>
      <c r="AV1935" s="24" t="str">
        <f t="shared" si="551"/>
        <v/>
      </c>
      <c r="AX1935" t="str">
        <f>IF(BC1935="","",IF(BC1935&gt;0,COUNT($AY$2:AY1935),""))</f>
        <v/>
      </c>
      <c r="AY1935" s="24" t="str">
        <f t="shared" si="552"/>
        <v/>
      </c>
      <c r="AZ1935" s="24" t="str">
        <f>IF(AND($BB$1=5,$BC$1=AH1935),'Data Entry'!C1940,"")</f>
        <v/>
      </c>
      <c r="BA1935" s="24" t="str">
        <f>IF(AND($BB$1=5,AG1935=5,$BC$1=AH1935),'Data Entry'!D1940,"")</f>
        <v/>
      </c>
      <c r="BB1935" s="24" t="str">
        <f t="shared" si="553"/>
        <v/>
      </c>
      <c r="BC1935" s="24" t="str">
        <f>IF(AND($BB$1=5,AG1935=5,$BC$1=AH1935),'Data Entry'!F1940,"")</f>
        <v/>
      </c>
      <c r="BD1935" s="24" t="str">
        <f t="shared" si="554"/>
        <v/>
      </c>
      <c r="BE1935" s="24" t="str">
        <f>IF(AND($BB$1=5,AG1935=5,$BC$1=AH1935),'Data Entry'!G1940,"")</f>
        <v/>
      </c>
      <c r="BF1935" s="24" t="str">
        <f t="shared" si="555"/>
        <v/>
      </c>
      <c r="BG1935" s="24" t="str">
        <f t="shared" si="556"/>
        <v/>
      </c>
      <c r="BH1935" s="24" t="str">
        <f>IF(AND($BB$1=5,AG1935=5,$BC$1=AH1935),'Data Entry'!E1940,"")</f>
        <v/>
      </c>
      <c r="BI1935" s="24" t="str">
        <f>IF(AND($BB$1=5,AG1935=5,$BC$1=AH1935),'Data Entry'!H1940,"")</f>
        <v/>
      </c>
      <c r="BJ1935" s="24" t="str">
        <f>IF(AND($BB$1=5,AG1935=5,$BC$1=AH1935),'Data Entry'!I1940,"")</f>
        <v/>
      </c>
      <c r="BK1935" s="24" t="str">
        <f t="shared" si="557"/>
        <v/>
      </c>
      <c r="BL1935" s="24" t="str">
        <f t="shared" si="558"/>
        <v/>
      </c>
      <c r="BM1935" s="24" t="str">
        <f t="shared" si="559"/>
        <v/>
      </c>
      <c r="BN1935" s="24" t="str">
        <f t="shared" si="560"/>
        <v/>
      </c>
    </row>
    <row r="1936" spans="1:66">
      <c r="A1936" s="20"/>
      <c r="B1936" s="20"/>
      <c r="C1936" s="20"/>
      <c r="D1936" s="20"/>
      <c r="E1936" s="20"/>
      <c r="F1936" s="20"/>
      <c r="G1936" s="20"/>
      <c r="H1936" s="20"/>
      <c r="I1936" s="20"/>
      <c r="J1936" s="20"/>
      <c r="K1936" s="20"/>
      <c r="L1936" s="20"/>
      <c r="M1936" s="20"/>
      <c r="N1936" s="20"/>
      <c r="O1936" s="20"/>
      <c r="P1936" s="20"/>
      <c r="Q1936" s="20"/>
      <c r="R1936" s="20"/>
      <c r="S1936" s="20"/>
      <c r="T1936" s="20"/>
      <c r="U1936" s="20"/>
      <c r="V1936" s="20"/>
      <c r="W1936" s="20"/>
      <c r="X1936" s="20"/>
      <c r="Y1936" s="20"/>
      <c r="Z1936" s="20"/>
      <c r="AA1936" s="20"/>
      <c r="AB1936" s="20"/>
      <c r="AC1936" s="20"/>
      <c r="AD1936" s="20"/>
      <c r="AE1936" s="27"/>
      <c r="AF1936" t="str">
        <f>IF(AK1936="","",IF(AK1936&gt;0,COUNT($AG$2:AG1936),""))</f>
        <v/>
      </c>
      <c r="AG1936" s="24">
        <f t="shared" si="543"/>
        <v>5</v>
      </c>
      <c r="AH1936" s="24">
        <f>IF(AND($AJ$1=5),'Data Entry'!C1941,"")</f>
        <v>0</v>
      </c>
      <c r="AI1936" s="24">
        <f>IF(AND($AJ$1=5),'Data Entry'!D1941,"")</f>
        <v>0</v>
      </c>
      <c r="AJ1936" s="24" t="str">
        <f t="shared" si="544"/>
        <v/>
      </c>
      <c r="AK1936" s="24">
        <f>IF(AND($AJ$1=5),'Data Entry'!F1941,"")</f>
        <v>0</v>
      </c>
      <c r="AL1936" s="24" t="str">
        <f t="shared" si="545"/>
        <v/>
      </c>
      <c r="AM1936" s="24">
        <f>IF(AND($AJ$1=5),'Data Entry'!G1941,"")</f>
        <v>0</v>
      </c>
      <c r="AN1936" s="24" t="str">
        <f t="shared" si="546"/>
        <v/>
      </c>
      <c r="AO1936" s="24" t="str">
        <f t="shared" si="547"/>
        <v/>
      </c>
      <c r="AP1936" s="24">
        <f>IF(AND($AJ$1=5),'Data Entry'!E1941,"")</f>
        <v>0</v>
      </c>
      <c r="AQ1936" s="24">
        <f>IF(AND($AJ$1=5),'Data Entry'!H1941,"")</f>
        <v>0</v>
      </c>
      <c r="AR1936" s="24">
        <f>IF(AND($AJ$1=5),'Data Entry'!I1941,"")</f>
        <v>0</v>
      </c>
      <c r="AS1936" s="24" t="str">
        <f t="shared" si="548"/>
        <v/>
      </c>
      <c r="AT1936" s="24" t="str">
        <f t="shared" si="549"/>
        <v/>
      </c>
      <c r="AU1936" s="24" t="str">
        <f t="shared" si="550"/>
        <v/>
      </c>
      <c r="AV1936" s="24" t="str">
        <f t="shared" si="551"/>
        <v/>
      </c>
      <c r="AX1936" t="str">
        <f>IF(BC1936="","",IF(BC1936&gt;0,COUNT($AY$2:AY1936),""))</f>
        <v/>
      </c>
      <c r="AY1936" s="24" t="str">
        <f t="shared" si="552"/>
        <v/>
      </c>
      <c r="AZ1936" s="24" t="str">
        <f>IF(AND($BB$1=5,$BC$1=AH1936),'Data Entry'!C1941,"")</f>
        <v/>
      </c>
      <c r="BA1936" s="24" t="str">
        <f>IF(AND($BB$1=5,AG1936=5,$BC$1=AH1936),'Data Entry'!D1941,"")</f>
        <v/>
      </c>
      <c r="BB1936" s="24" t="str">
        <f t="shared" si="553"/>
        <v/>
      </c>
      <c r="BC1936" s="24" t="str">
        <f>IF(AND($BB$1=5,AG1936=5,$BC$1=AH1936),'Data Entry'!F1941,"")</f>
        <v/>
      </c>
      <c r="BD1936" s="24" t="str">
        <f t="shared" si="554"/>
        <v/>
      </c>
      <c r="BE1936" s="24" t="str">
        <f>IF(AND($BB$1=5,AG1936=5,$BC$1=AH1936),'Data Entry'!G1941,"")</f>
        <v/>
      </c>
      <c r="BF1936" s="24" t="str">
        <f t="shared" si="555"/>
        <v/>
      </c>
      <c r="BG1936" s="24" t="str">
        <f t="shared" si="556"/>
        <v/>
      </c>
      <c r="BH1936" s="24" t="str">
        <f>IF(AND($BB$1=5,AG1936=5,$BC$1=AH1936),'Data Entry'!E1941,"")</f>
        <v/>
      </c>
      <c r="BI1936" s="24" t="str">
        <f>IF(AND($BB$1=5,AG1936=5,$BC$1=AH1936),'Data Entry'!H1941,"")</f>
        <v/>
      </c>
      <c r="BJ1936" s="24" t="str">
        <f>IF(AND($BB$1=5,AG1936=5,$BC$1=AH1936),'Data Entry'!I1941,"")</f>
        <v/>
      </c>
      <c r="BK1936" s="24" t="str">
        <f t="shared" si="557"/>
        <v/>
      </c>
      <c r="BL1936" s="24" t="str">
        <f t="shared" si="558"/>
        <v/>
      </c>
      <c r="BM1936" s="24" t="str">
        <f t="shared" si="559"/>
        <v/>
      </c>
      <c r="BN1936" s="24" t="str">
        <f t="shared" si="560"/>
        <v/>
      </c>
    </row>
    <row r="1937" spans="1:66">
      <c r="A1937" s="20"/>
      <c r="B1937" s="20"/>
      <c r="C1937" s="20"/>
      <c r="D1937" s="20"/>
      <c r="E1937" s="20"/>
      <c r="F1937" s="20"/>
      <c r="G1937" s="20"/>
      <c r="H1937" s="20"/>
      <c r="I1937" s="20"/>
      <c r="J1937" s="20"/>
      <c r="K1937" s="20"/>
      <c r="L1937" s="20"/>
      <c r="M1937" s="20"/>
      <c r="N1937" s="20"/>
      <c r="O1937" s="20"/>
      <c r="P1937" s="20"/>
      <c r="Q1937" s="20"/>
      <c r="R1937" s="20"/>
      <c r="S1937" s="20"/>
      <c r="T1937" s="20"/>
      <c r="U1937" s="20"/>
      <c r="V1937" s="20"/>
      <c r="W1937" s="20"/>
      <c r="X1937" s="20"/>
      <c r="Y1937" s="20"/>
      <c r="Z1937" s="20"/>
      <c r="AA1937" s="20"/>
      <c r="AB1937" s="20"/>
      <c r="AC1937" s="20"/>
      <c r="AD1937" s="20"/>
      <c r="AE1937" s="27"/>
      <c r="AF1937" t="str">
        <f>IF(AK1937="","",IF(AK1937&gt;0,COUNT($AG$2:AG1937),""))</f>
        <v/>
      </c>
      <c r="AG1937" s="24">
        <f t="shared" si="543"/>
        <v>5</v>
      </c>
      <c r="AH1937" s="24">
        <f>IF(AND($AJ$1=5),'Data Entry'!C1942,"")</f>
        <v>0</v>
      </c>
      <c r="AI1937" s="24">
        <f>IF(AND($AJ$1=5),'Data Entry'!D1942,"")</f>
        <v>0</v>
      </c>
      <c r="AJ1937" s="24" t="str">
        <f t="shared" si="544"/>
        <v/>
      </c>
      <c r="AK1937" s="24">
        <f>IF(AND($AJ$1=5),'Data Entry'!F1942,"")</f>
        <v>0</v>
      </c>
      <c r="AL1937" s="24" t="str">
        <f t="shared" si="545"/>
        <v/>
      </c>
      <c r="AM1937" s="24">
        <f>IF(AND($AJ$1=5),'Data Entry'!G1942,"")</f>
        <v>0</v>
      </c>
      <c r="AN1937" s="24" t="str">
        <f t="shared" si="546"/>
        <v/>
      </c>
      <c r="AO1937" s="24" t="str">
        <f t="shared" si="547"/>
        <v/>
      </c>
      <c r="AP1937" s="24">
        <f>IF(AND($AJ$1=5),'Data Entry'!E1942,"")</f>
        <v>0</v>
      </c>
      <c r="AQ1937" s="24">
        <f>IF(AND($AJ$1=5),'Data Entry'!H1942,"")</f>
        <v>0</v>
      </c>
      <c r="AR1937" s="24">
        <f>IF(AND($AJ$1=5),'Data Entry'!I1942,"")</f>
        <v>0</v>
      </c>
      <c r="AS1937" s="24" t="str">
        <f t="shared" si="548"/>
        <v/>
      </c>
      <c r="AT1937" s="24" t="str">
        <f t="shared" si="549"/>
        <v/>
      </c>
      <c r="AU1937" s="24" t="str">
        <f t="shared" si="550"/>
        <v/>
      </c>
      <c r="AV1937" s="24" t="str">
        <f t="shared" si="551"/>
        <v/>
      </c>
      <c r="AX1937" t="str">
        <f>IF(BC1937="","",IF(BC1937&gt;0,COUNT($AY$2:AY1937),""))</f>
        <v/>
      </c>
      <c r="AY1937" s="24" t="str">
        <f t="shared" si="552"/>
        <v/>
      </c>
      <c r="AZ1937" s="24" t="str">
        <f>IF(AND($BB$1=5,$BC$1=AH1937),'Data Entry'!C1942,"")</f>
        <v/>
      </c>
      <c r="BA1937" s="24" t="str">
        <f>IF(AND($BB$1=5,AG1937=5,$BC$1=AH1937),'Data Entry'!D1942,"")</f>
        <v/>
      </c>
      <c r="BB1937" s="24" t="str">
        <f t="shared" si="553"/>
        <v/>
      </c>
      <c r="BC1937" s="24" t="str">
        <f>IF(AND($BB$1=5,AG1937=5,$BC$1=AH1937),'Data Entry'!F1942,"")</f>
        <v/>
      </c>
      <c r="BD1937" s="24" t="str">
        <f t="shared" si="554"/>
        <v/>
      </c>
      <c r="BE1937" s="24" t="str">
        <f>IF(AND($BB$1=5,AG1937=5,$BC$1=AH1937),'Data Entry'!G1942,"")</f>
        <v/>
      </c>
      <c r="BF1937" s="24" t="str">
        <f t="shared" si="555"/>
        <v/>
      </c>
      <c r="BG1937" s="24" t="str">
        <f t="shared" si="556"/>
        <v/>
      </c>
      <c r="BH1937" s="24" t="str">
        <f>IF(AND($BB$1=5,AG1937=5,$BC$1=AH1937),'Data Entry'!E1942,"")</f>
        <v/>
      </c>
      <c r="BI1937" s="24" t="str">
        <f>IF(AND($BB$1=5,AG1937=5,$BC$1=AH1937),'Data Entry'!H1942,"")</f>
        <v/>
      </c>
      <c r="BJ1937" s="24" t="str">
        <f>IF(AND($BB$1=5,AG1937=5,$BC$1=AH1937),'Data Entry'!I1942,"")</f>
        <v/>
      </c>
      <c r="BK1937" s="24" t="str">
        <f t="shared" si="557"/>
        <v/>
      </c>
      <c r="BL1937" s="24" t="str">
        <f t="shared" si="558"/>
        <v/>
      </c>
      <c r="BM1937" s="24" t="str">
        <f t="shared" si="559"/>
        <v/>
      </c>
      <c r="BN1937" s="24" t="str">
        <f t="shared" si="560"/>
        <v/>
      </c>
    </row>
    <row r="1938" spans="1:66">
      <c r="A1938" s="20"/>
      <c r="B1938" s="20"/>
      <c r="C1938" s="20"/>
      <c r="D1938" s="20"/>
      <c r="E1938" s="20"/>
      <c r="F1938" s="20"/>
      <c r="G1938" s="20"/>
      <c r="H1938" s="20"/>
      <c r="I1938" s="20"/>
      <c r="J1938" s="20"/>
      <c r="K1938" s="20"/>
      <c r="L1938" s="20"/>
      <c r="M1938" s="20"/>
      <c r="N1938" s="20"/>
      <c r="O1938" s="20"/>
      <c r="P1938" s="20"/>
      <c r="Q1938" s="20"/>
      <c r="R1938" s="20"/>
      <c r="S1938" s="20"/>
      <c r="T1938" s="20"/>
      <c r="U1938" s="20"/>
      <c r="V1938" s="20"/>
      <c r="W1938" s="20"/>
      <c r="X1938" s="20"/>
      <c r="Y1938" s="20"/>
      <c r="Z1938" s="20"/>
      <c r="AA1938" s="20"/>
      <c r="AB1938" s="20"/>
      <c r="AC1938" s="20"/>
      <c r="AD1938" s="20"/>
      <c r="AE1938" s="27"/>
      <c r="AF1938" t="str">
        <f>IF(AK1938="","",IF(AK1938&gt;0,COUNT($AG$2:AG1938),""))</f>
        <v/>
      </c>
      <c r="AG1938" s="24">
        <f t="shared" si="543"/>
        <v>5</v>
      </c>
      <c r="AH1938" s="24">
        <f>IF(AND($AJ$1=5),'Data Entry'!C1943,"")</f>
        <v>0</v>
      </c>
      <c r="AI1938" s="24">
        <f>IF(AND($AJ$1=5),'Data Entry'!D1943,"")</f>
        <v>0</v>
      </c>
      <c r="AJ1938" s="24" t="str">
        <f t="shared" si="544"/>
        <v/>
      </c>
      <c r="AK1938" s="24">
        <f>IF(AND($AJ$1=5),'Data Entry'!F1943,"")</f>
        <v>0</v>
      </c>
      <c r="AL1938" s="24" t="str">
        <f t="shared" si="545"/>
        <v/>
      </c>
      <c r="AM1938" s="24">
        <f>IF(AND($AJ$1=5),'Data Entry'!G1943,"")</f>
        <v>0</v>
      </c>
      <c r="AN1938" s="24" t="str">
        <f t="shared" si="546"/>
        <v/>
      </c>
      <c r="AO1938" s="24" t="str">
        <f t="shared" si="547"/>
        <v/>
      </c>
      <c r="AP1938" s="24">
        <f>IF(AND($AJ$1=5),'Data Entry'!E1943,"")</f>
        <v>0</v>
      </c>
      <c r="AQ1938" s="24">
        <f>IF(AND($AJ$1=5),'Data Entry'!H1943,"")</f>
        <v>0</v>
      </c>
      <c r="AR1938" s="24">
        <f>IF(AND($AJ$1=5),'Data Entry'!I1943,"")</f>
        <v>0</v>
      </c>
      <c r="AS1938" s="24" t="str">
        <f t="shared" si="548"/>
        <v/>
      </c>
      <c r="AT1938" s="24" t="str">
        <f t="shared" si="549"/>
        <v/>
      </c>
      <c r="AU1938" s="24" t="str">
        <f t="shared" si="550"/>
        <v/>
      </c>
      <c r="AV1938" s="24" t="str">
        <f t="shared" si="551"/>
        <v/>
      </c>
      <c r="AX1938" t="str">
        <f>IF(BC1938="","",IF(BC1938&gt;0,COUNT($AY$2:AY1938),""))</f>
        <v/>
      </c>
      <c r="AY1938" s="24" t="str">
        <f t="shared" si="552"/>
        <v/>
      </c>
      <c r="AZ1938" s="24" t="str">
        <f>IF(AND($BB$1=5,$BC$1=AH1938),'Data Entry'!C1943,"")</f>
        <v/>
      </c>
      <c r="BA1938" s="24" t="str">
        <f>IF(AND($BB$1=5,AG1938=5,$BC$1=AH1938),'Data Entry'!D1943,"")</f>
        <v/>
      </c>
      <c r="BB1938" s="24" t="str">
        <f t="shared" si="553"/>
        <v/>
      </c>
      <c r="BC1938" s="24" t="str">
        <f>IF(AND($BB$1=5,AG1938=5,$BC$1=AH1938),'Data Entry'!F1943,"")</f>
        <v/>
      </c>
      <c r="BD1938" s="24" t="str">
        <f t="shared" si="554"/>
        <v/>
      </c>
      <c r="BE1938" s="24" t="str">
        <f>IF(AND($BB$1=5,AG1938=5,$BC$1=AH1938),'Data Entry'!G1943,"")</f>
        <v/>
      </c>
      <c r="BF1938" s="24" t="str">
        <f t="shared" si="555"/>
        <v/>
      </c>
      <c r="BG1938" s="24" t="str">
        <f t="shared" si="556"/>
        <v/>
      </c>
      <c r="BH1938" s="24" t="str">
        <f>IF(AND($BB$1=5,AG1938=5,$BC$1=AH1938),'Data Entry'!E1943,"")</f>
        <v/>
      </c>
      <c r="BI1938" s="24" t="str">
        <f>IF(AND($BB$1=5,AG1938=5,$BC$1=AH1938),'Data Entry'!H1943,"")</f>
        <v/>
      </c>
      <c r="BJ1938" s="24" t="str">
        <f>IF(AND($BB$1=5,AG1938=5,$BC$1=AH1938),'Data Entry'!I1943,"")</f>
        <v/>
      </c>
      <c r="BK1938" s="24" t="str">
        <f t="shared" si="557"/>
        <v/>
      </c>
      <c r="BL1938" s="24" t="str">
        <f t="shared" si="558"/>
        <v/>
      </c>
      <c r="BM1938" s="24" t="str">
        <f t="shared" si="559"/>
        <v/>
      </c>
      <c r="BN1938" s="24" t="str">
        <f t="shared" si="560"/>
        <v/>
      </c>
    </row>
    <row r="1939" spans="1:66">
      <c r="A1939" s="20"/>
      <c r="B1939" s="20"/>
      <c r="C1939" s="20"/>
      <c r="D1939" s="20"/>
      <c r="E1939" s="20"/>
      <c r="F1939" s="20"/>
      <c r="G1939" s="20"/>
      <c r="H1939" s="20"/>
      <c r="I1939" s="20"/>
      <c r="J1939" s="20"/>
      <c r="K1939" s="20"/>
      <c r="L1939" s="20"/>
      <c r="M1939" s="20"/>
      <c r="N1939" s="20"/>
      <c r="O1939" s="20"/>
      <c r="P1939" s="20"/>
      <c r="Q1939" s="20"/>
      <c r="R1939" s="20"/>
      <c r="S1939" s="20"/>
      <c r="T1939" s="20"/>
      <c r="U1939" s="20"/>
      <c r="V1939" s="20"/>
      <c r="W1939" s="20"/>
      <c r="X1939" s="20"/>
      <c r="Y1939" s="20"/>
      <c r="Z1939" s="20"/>
      <c r="AA1939" s="20"/>
      <c r="AB1939" s="20"/>
      <c r="AC1939" s="20"/>
      <c r="AD1939" s="20"/>
      <c r="AE1939" s="27"/>
      <c r="AF1939" t="str">
        <f>IF(AK1939="","",IF(AK1939&gt;0,COUNT($AG$2:AG1939),""))</f>
        <v/>
      </c>
      <c r="AG1939" s="24">
        <f t="shared" si="543"/>
        <v>5</v>
      </c>
      <c r="AH1939" s="24">
        <f>IF(AND($AJ$1=5),'Data Entry'!C1944,"")</f>
        <v>0</v>
      </c>
      <c r="AI1939" s="24">
        <f>IF(AND($AJ$1=5),'Data Entry'!D1944,"")</f>
        <v>0</v>
      </c>
      <c r="AJ1939" s="24" t="str">
        <f t="shared" si="544"/>
        <v/>
      </c>
      <c r="AK1939" s="24">
        <f>IF(AND($AJ$1=5),'Data Entry'!F1944,"")</f>
        <v>0</v>
      </c>
      <c r="AL1939" s="24" t="str">
        <f t="shared" si="545"/>
        <v/>
      </c>
      <c r="AM1939" s="24">
        <f>IF(AND($AJ$1=5),'Data Entry'!G1944,"")</f>
        <v>0</v>
      </c>
      <c r="AN1939" s="24" t="str">
        <f t="shared" si="546"/>
        <v/>
      </c>
      <c r="AO1939" s="24" t="str">
        <f t="shared" si="547"/>
        <v/>
      </c>
      <c r="AP1939" s="24">
        <f>IF(AND($AJ$1=5),'Data Entry'!E1944,"")</f>
        <v>0</v>
      </c>
      <c r="AQ1939" s="24">
        <f>IF(AND($AJ$1=5),'Data Entry'!H1944,"")</f>
        <v>0</v>
      </c>
      <c r="AR1939" s="24">
        <f>IF(AND($AJ$1=5),'Data Entry'!I1944,"")</f>
        <v>0</v>
      </c>
      <c r="AS1939" s="24" t="str">
        <f t="shared" si="548"/>
        <v/>
      </c>
      <c r="AT1939" s="24" t="str">
        <f t="shared" si="549"/>
        <v/>
      </c>
      <c r="AU1939" s="24" t="str">
        <f t="shared" si="550"/>
        <v/>
      </c>
      <c r="AV1939" s="24" t="str">
        <f t="shared" si="551"/>
        <v/>
      </c>
      <c r="AX1939" t="str">
        <f>IF(BC1939="","",IF(BC1939&gt;0,COUNT($AY$2:AY1939),""))</f>
        <v/>
      </c>
      <c r="AY1939" s="24" t="str">
        <f t="shared" si="552"/>
        <v/>
      </c>
      <c r="AZ1939" s="24" t="str">
        <f>IF(AND($BB$1=5,$BC$1=AH1939),'Data Entry'!C1944,"")</f>
        <v/>
      </c>
      <c r="BA1939" s="24" t="str">
        <f>IF(AND($BB$1=5,AG1939=5,$BC$1=AH1939),'Data Entry'!D1944,"")</f>
        <v/>
      </c>
      <c r="BB1939" s="24" t="str">
        <f t="shared" si="553"/>
        <v/>
      </c>
      <c r="BC1939" s="24" t="str">
        <f>IF(AND($BB$1=5,AG1939=5,$BC$1=AH1939),'Data Entry'!F1944,"")</f>
        <v/>
      </c>
      <c r="BD1939" s="24" t="str">
        <f t="shared" si="554"/>
        <v/>
      </c>
      <c r="BE1939" s="24" t="str">
        <f>IF(AND($BB$1=5,AG1939=5,$BC$1=AH1939),'Data Entry'!G1944,"")</f>
        <v/>
      </c>
      <c r="BF1939" s="24" t="str">
        <f t="shared" si="555"/>
        <v/>
      </c>
      <c r="BG1939" s="24" t="str">
        <f t="shared" si="556"/>
        <v/>
      </c>
      <c r="BH1939" s="24" t="str">
        <f>IF(AND($BB$1=5,AG1939=5,$BC$1=AH1939),'Data Entry'!E1944,"")</f>
        <v/>
      </c>
      <c r="BI1939" s="24" t="str">
        <f>IF(AND($BB$1=5,AG1939=5,$BC$1=AH1939),'Data Entry'!H1944,"")</f>
        <v/>
      </c>
      <c r="BJ1939" s="24" t="str">
        <f>IF(AND($BB$1=5,AG1939=5,$BC$1=AH1939),'Data Entry'!I1944,"")</f>
        <v/>
      </c>
      <c r="BK1939" s="24" t="str">
        <f t="shared" si="557"/>
        <v/>
      </c>
      <c r="BL1939" s="24" t="str">
        <f t="shared" si="558"/>
        <v/>
      </c>
      <c r="BM1939" s="24" t="str">
        <f t="shared" si="559"/>
        <v/>
      </c>
      <c r="BN1939" s="24" t="str">
        <f t="shared" si="560"/>
        <v/>
      </c>
    </row>
    <row r="1940" spans="1:66">
      <c r="A1940" s="20"/>
      <c r="B1940" s="20"/>
      <c r="C1940" s="20"/>
      <c r="D1940" s="20"/>
      <c r="E1940" s="20"/>
      <c r="F1940" s="20"/>
      <c r="G1940" s="20"/>
      <c r="H1940" s="20"/>
      <c r="I1940" s="20"/>
      <c r="J1940" s="20"/>
      <c r="K1940" s="20"/>
      <c r="L1940" s="20"/>
      <c r="M1940" s="20"/>
      <c r="N1940" s="20"/>
      <c r="O1940" s="20"/>
      <c r="P1940" s="20"/>
      <c r="Q1940" s="20"/>
      <c r="R1940" s="20"/>
      <c r="S1940" s="20"/>
      <c r="T1940" s="20"/>
      <c r="U1940" s="20"/>
      <c r="V1940" s="20"/>
      <c r="W1940" s="20"/>
      <c r="X1940" s="20"/>
      <c r="Y1940" s="20"/>
      <c r="Z1940" s="20"/>
      <c r="AA1940" s="20"/>
      <c r="AB1940" s="20"/>
      <c r="AC1940" s="20"/>
      <c r="AD1940" s="20"/>
      <c r="AE1940" s="27"/>
      <c r="AF1940" t="str">
        <f>IF(AK1940="","",IF(AK1940&gt;0,COUNT($AG$2:AG1940),""))</f>
        <v/>
      </c>
      <c r="AG1940" s="24">
        <f t="shared" si="543"/>
        <v>5</v>
      </c>
      <c r="AH1940" s="24">
        <f>IF(AND($AJ$1=5),'Data Entry'!C1945,"")</f>
        <v>0</v>
      </c>
      <c r="AI1940" s="24">
        <f>IF(AND($AJ$1=5),'Data Entry'!D1945,"")</f>
        <v>0</v>
      </c>
      <c r="AJ1940" s="24" t="str">
        <f t="shared" si="544"/>
        <v/>
      </c>
      <c r="AK1940" s="24">
        <f>IF(AND($AJ$1=5),'Data Entry'!F1945,"")</f>
        <v>0</v>
      </c>
      <c r="AL1940" s="24" t="str">
        <f t="shared" si="545"/>
        <v/>
      </c>
      <c r="AM1940" s="24">
        <f>IF(AND($AJ$1=5),'Data Entry'!G1945,"")</f>
        <v>0</v>
      </c>
      <c r="AN1940" s="24" t="str">
        <f t="shared" si="546"/>
        <v/>
      </c>
      <c r="AO1940" s="24" t="str">
        <f t="shared" si="547"/>
        <v/>
      </c>
      <c r="AP1940" s="24">
        <f>IF(AND($AJ$1=5),'Data Entry'!E1945,"")</f>
        <v>0</v>
      </c>
      <c r="AQ1940" s="24">
        <f>IF(AND($AJ$1=5),'Data Entry'!H1945,"")</f>
        <v>0</v>
      </c>
      <c r="AR1940" s="24">
        <f>IF(AND($AJ$1=5),'Data Entry'!I1945,"")</f>
        <v>0</v>
      </c>
      <c r="AS1940" s="24" t="str">
        <f t="shared" si="548"/>
        <v/>
      </c>
      <c r="AT1940" s="24" t="str">
        <f t="shared" si="549"/>
        <v/>
      </c>
      <c r="AU1940" s="24" t="str">
        <f t="shared" si="550"/>
        <v/>
      </c>
      <c r="AV1940" s="24" t="str">
        <f t="shared" si="551"/>
        <v/>
      </c>
      <c r="AX1940" t="str">
        <f>IF(BC1940="","",IF(BC1940&gt;0,COUNT($AY$2:AY1940),""))</f>
        <v/>
      </c>
      <c r="AY1940" s="24" t="str">
        <f t="shared" si="552"/>
        <v/>
      </c>
      <c r="AZ1940" s="24" t="str">
        <f>IF(AND($BB$1=5,$BC$1=AH1940),'Data Entry'!C1945,"")</f>
        <v/>
      </c>
      <c r="BA1940" s="24" t="str">
        <f>IF(AND($BB$1=5,AG1940=5,$BC$1=AH1940),'Data Entry'!D1945,"")</f>
        <v/>
      </c>
      <c r="BB1940" s="24" t="str">
        <f t="shared" si="553"/>
        <v/>
      </c>
      <c r="BC1940" s="24" t="str">
        <f>IF(AND($BB$1=5,AG1940=5,$BC$1=AH1940),'Data Entry'!F1945,"")</f>
        <v/>
      </c>
      <c r="BD1940" s="24" t="str">
        <f t="shared" si="554"/>
        <v/>
      </c>
      <c r="BE1940" s="24" t="str">
        <f>IF(AND($BB$1=5,AG1940=5,$BC$1=AH1940),'Data Entry'!G1945,"")</f>
        <v/>
      </c>
      <c r="BF1940" s="24" t="str">
        <f t="shared" si="555"/>
        <v/>
      </c>
      <c r="BG1940" s="24" t="str">
        <f t="shared" si="556"/>
        <v/>
      </c>
      <c r="BH1940" s="24" t="str">
        <f>IF(AND($BB$1=5,AG1940=5,$BC$1=AH1940),'Data Entry'!E1945,"")</f>
        <v/>
      </c>
      <c r="BI1940" s="24" t="str">
        <f>IF(AND($BB$1=5,AG1940=5,$BC$1=AH1940),'Data Entry'!H1945,"")</f>
        <v/>
      </c>
      <c r="BJ1940" s="24" t="str">
        <f>IF(AND($BB$1=5,AG1940=5,$BC$1=AH1940),'Data Entry'!I1945,"")</f>
        <v/>
      </c>
      <c r="BK1940" s="24" t="str">
        <f t="shared" si="557"/>
        <v/>
      </c>
      <c r="BL1940" s="24" t="str">
        <f t="shared" si="558"/>
        <v/>
      </c>
      <c r="BM1940" s="24" t="str">
        <f t="shared" si="559"/>
        <v/>
      </c>
      <c r="BN1940" s="24" t="str">
        <f t="shared" si="560"/>
        <v/>
      </c>
    </row>
    <row r="1941" spans="1:66">
      <c r="A1941" s="20"/>
      <c r="B1941" s="20"/>
      <c r="C1941" s="20"/>
      <c r="D1941" s="20"/>
      <c r="E1941" s="20"/>
      <c r="F1941" s="20"/>
      <c r="G1941" s="20"/>
      <c r="H1941" s="20"/>
      <c r="I1941" s="20"/>
      <c r="J1941" s="20"/>
      <c r="K1941" s="20"/>
      <c r="L1941" s="20"/>
      <c r="M1941" s="20"/>
      <c r="N1941" s="20"/>
      <c r="O1941" s="20"/>
      <c r="P1941" s="20"/>
      <c r="Q1941" s="20"/>
      <c r="R1941" s="20"/>
      <c r="S1941" s="20"/>
      <c r="T1941" s="20"/>
      <c r="U1941" s="20"/>
      <c r="V1941" s="20"/>
      <c r="W1941" s="20"/>
      <c r="X1941" s="20"/>
      <c r="Y1941" s="20"/>
      <c r="Z1941" s="20"/>
      <c r="AA1941" s="20"/>
      <c r="AB1941" s="20"/>
      <c r="AC1941" s="20"/>
      <c r="AD1941" s="20"/>
      <c r="AE1941" s="27"/>
      <c r="AF1941" t="str">
        <f>IF(AK1941="","",IF(AK1941&gt;0,COUNT($AG$2:AG1941),""))</f>
        <v/>
      </c>
      <c r="AG1941" s="24">
        <f t="shared" si="543"/>
        <v>5</v>
      </c>
      <c r="AH1941" s="24">
        <f>IF(AND($AJ$1=5),'Data Entry'!C1946,"")</f>
        <v>0</v>
      </c>
      <c r="AI1941" s="24">
        <f>IF(AND($AJ$1=5),'Data Entry'!D1946,"")</f>
        <v>0</v>
      </c>
      <c r="AJ1941" s="24" t="str">
        <f t="shared" si="544"/>
        <v/>
      </c>
      <c r="AK1941" s="24">
        <f>IF(AND($AJ$1=5),'Data Entry'!F1946,"")</f>
        <v>0</v>
      </c>
      <c r="AL1941" s="24" t="str">
        <f t="shared" si="545"/>
        <v/>
      </c>
      <c r="AM1941" s="24">
        <f>IF(AND($AJ$1=5),'Data Entry'!G1946,"")</f>
        <v>0</v>
      </c>
      <c r="AN1941" s="24" t="str">
        <f t="shared" si="546"/>
        <v/>
      </c>
      <c r="AO1941" s="24" t="str">
        <f t="shared" si="547"/>
        <v/>
      </c>
      <c r="AP1941" s="24">
        <f>IF(AND($AJ$1=5),'Data Entry'!E1946,"")</f>
        <v>0</v>
      </c>
      <c r="AQ1941" s="24">
        <f>IF(AND($AJ$1=5),'Data Entry'!H1946,"")</f>
        <v>0</v>
      </c>
      <c r="AR1941" s="24">
        <f>IF(AND($AJ$1=5),'Data Entry'!I1946,"")</f>
        <v>0</v>
      </c>
      <c r="AS1941" s="24" t="str">
        <f t="shared" si="548"/>
        <v/>
      </c>
      <c r="AT1941" s="24" t="str">
        <f t="shared" si="549"/>
        <v/>
      </c>
      <c r="AU1941" s="24" t="str">
        <f t="shared" si="550"/>
        <v/>
      </c>
      <c r="AV1941" s="24" t="str">
        <f t="shared" si="551"/>
        <v/>
      </c>
      <c r="AX1941" t="str">
        <f>IF(BC1941="","",IF(BC1941&gt;0,COUNT($AY$2:AY1941),""))</f>
        <v/>
      </c>
      <c r="AY1941" s="24" t="str">
        <f t="shared" si="552"/>
        <v/>
      </c>
      <c r="AZ1941" s="24" t="str">
        <f>IF(AND($BB$1=5,$BC$1=AH1941),'Data Entry'!C1946,"")</f>
        <v/>
      </c>
      <c r="BA1941" s="24" t="str">
        <f>IF(AND($BB$1=5,AG1941=5,$BC$1=AH1941),'Data Entry'!D1946,"")</f>
        <v/>
      </c>
      <c r="BB1941" s="24" t="str">
        <f t="shared" si="553"/>
        <v/>
      </c>
      <c r="BC1941" s="24" t="str">
        <f>IF(AND($BB$1=5,AG1941=5,$BC$1=AH1941),'Data Entry'!F1946,"")</f>
        <v/>
      </c>
      <c r="BD1941" s="24" t="str">
        <f t="shared" si="554"/>
        <v/>
      </c>
      <c r="BE1941" s="24" t="str">
        <f>IF(AND($BB$1=5,AG1941=5,$BC$1=AH1941),'Data Entry'!G1946,"")</f>
        <v/>
      </c>
      <c r="BF1941" s="24" t="str">
        <f t="shared" si="555"/>
        <v/>
      </c>
      <c r="BG1941" s="24" t="str">
        <f t="shared" si="556"/>
        <v/>
      </c>
      <c r="BH1941" s="24" t="str">
        <f>IF(AND($BB$1=5,AG1941=5,$BC$1=AH1941),'Data Entry'!E1946,"")</f>
        <v/>
      </c>
      <c r="BI1941" s="24" t="str">
        <f>IF(AND($BB$1=5,AG1941=5,$BC$1=AH1941),'Data Entry'!H1946,"")</f>
        <v/>
      </c>
      <c r="BJ1941" s="24" t="str">
        <f>IF(AND($BB$1=5,AG1941=5,$BC$1=AH1941),'Data Entry'!I1946,"")</f>
        <v/>
      </c>
      <c r="BK1941" s="24" t="str">
        <f t="shared" si="557"/>
        <v/>
      </c>
      <c r="BL1941" s="24" t="str">
        <f t="shared" si="558"/>
        <v/>
      </c>
      <c r="BM1941" s="24" t="str">
        <f t="shared" si="559"/>
        <v/>
      </c>
      <c r="BN1941" s="24" t="str">
        <f t="shared" si="560"/>
        <v/>
      </c>
    </row>
    <row r="1942" spans="1:66">
      <c r="A1942" s="20"/>
      <c r="B1942" s="20"/>
      <c r="C1942" s="20"/>
      <c r="D1942" s="20"/>
      <c r="E1942" s="20"/>
      <c r="F1942" s="20"/>
      <c r="G1942" s="20"/>
      <c r="H1942" s="20"/>
      <c r="I1942" s="20"/>
      <c r="J1942" s="20"/>
      <c r="K1942" s="20"/>
      <c r="L1942" s="20"/>
      <c r="M1942" s="20"/>
      <c r="N1942" s="20"/>
      <c r="O1942" s="20"/>
      <c r="P1942" s="20"/>
      <c r="Q1942" s="20"/>
      <c r="R1942" s="20"/>
      <c r="S1942" s="20"/>
      <c r="T1942" s="20"/>
      <c r="U1942" s="20"/>
      <c r="V1942" s="20"/>
      <c r="W1942" s="20"/>
      <c r="X1942" s="20"/>
      <c r="Y1942" s="20"/>
      <c r="Z1942" s="20"/>
      <c r="AA1942" s="20"/>
      <c r="AB1942" s="20"/>
      <c r="AC1942" s="20"/>
      <c r="AD1942" s="20"/>
      <c r="AE1942" s="27"/>
      <c r="AF1942" t="str">
        <f>IF(AK1942="","",IF(AK1942&gt;0,COUNT($AG$2:AG1942),""))</f>
        <v/>
      </c>
      <c r="AG1942" s="24">
        <f t="shared" si="543"/>
        <v>5</v>
      </c>
      <c r="AH1942" s="24">
        <f>IF(AND($AJ$1=5),'Data Entry'!C1947,"")</f>
        <v>0</v>
      </c>
      <c r="AI1942" s="24">
        <f>IF(AND($AJ$1=5),'Data Entry'!D1947,"")</f>
        <v>0</v>
      </c>
      <c r="AJ1942" s="24" t="str">
        <f t="shared" si="544"/>
        <v/>
      </c>
      <c r="AK1942" s="24">
        <f>IF(AND($AJ$1=5),'Data Entry'!F1947,"")</f>
        <v>0</v>
      </c>
      <c r="AL1942" s="24" t="str">
        <f t="shared" si="545"/>
        <v/>
      </c>
      <c r="AM1942" s="24">
        <f>IF(AND($AJ$1=5),'Data Entry'!G1947,"")</f>
        <v>0</v>
      </c>
      <c r="AN1942" s="24" t="str">
        <f t="shared" si="546"/>
        <v/>
      </c>
      <c r="AO1942" s="24" t="str">
        <f t="shared" si="547"/>
        <v/>
      </c>
      <c r="AP1942" s="24">
        <f>IF(AND($AJ$1=5),'Data Entry'!E1947,"")</f>
        <v>0</v>
      </c>
      <c r="AQ1942" s="24">
        <f>IF(AND($AJ$1=5),'Data Entry'!H1947,"")</f>
        <v>0</v>
      </c>
      <c r="AR1942" s="24">
        <f>IF(AND($AJ$1=5),'Data Entry'!I1947,"")</f>
        <v>0</v>
      </c>
      <c r="AS1942" s="24" t="str">
        <f t="shared" si="548"/>
        <v/>
      </c>
      <c r="AT1942" s="24" t="str">
        <f t="shared" si="549"/>
        <v/>
      </c>
      <c r="AU1942" s="24" t="str">
        <f t="shared" si="550"/>
        <v/>
      </c>
      <c r="AV1942" s="24" t="str">
        <f t="shared" si="551"/>
        <v/>
      </c>
      <c r="AX1942" t="str">
        <f>IF(BC1942="","",IF(BC1942&gt;0,COUNT($AY$2:AY1942),""))</f>
        <v/>
      </c>
      <c r="AY1942" s="24" t="str">
        <f t="shared" si="552"/>
        <v/>
      </c>
      <c r="AZ1942" s="24" t="str">
        <f>IF(AND($BB$1=5,$BC$1=AH1942),'Data Entry'!C1947,"")</f>
        <v/>
      </c>
      <c r="BA1942" s="24" t="str">
        <f>IF(AND($BB$1=5,AG1942=5,$BC$1=AH1942),'Data Entry'!D1947,"")</f>
        <v/>
      </c>
      <c r="BB1942" s="24" t="str">
        <f t="shared" si="553"/>
        <v/>
      </c>
      <c r="BC1942" s="24" t="str">
        <f>IF(AND($BB$1=5,AG1942=5,$BC$1=AH1942),'Data Entry'!F1947,"")</f>
        <v/>
      </c>
      <c r="BD1942" s="24" t="str">
        <f t="shared" si="554"/>
        <v/>
      </c>
      <c r="BE1942" s="24" t="str">
        <f>IF(AND($BB$1=5,AG1942=5,$BC$1=AH1942),'Data Entry'!G1947,"")</f>
        <v/>
      </c>
      <c r="BF1942" s="24" t="str">
        <f t="shared" si="555"/>
        <v/>
      </c>
      <c r="BG1942" s="24" t="str">
        <f t="shared" si="556"/>
        <v/>
      </c>
      <c r="BH1942" s="24" t="str">
        <f>IF(AND($BB$1=5,AG1942=5,$BC$1=AH1942),'Data Entry'!E1947,"")</f>
        <v/>
      </c>
      <c r="BI1942" s="24" t="str">
        <f>IF(AND($BB$1=5,AG1942=5,$BC$1=AH1942),'Data Entry'!H1947,"")</f>
        <v/>
      </c>
      <c r="BJ1942" s="24" t="str">
        <f>IF(AND($BB$1=5,AG1942=5,$BC$1=AH1942),'Data Entry'!I1947,"")</f>
        <v/>
      </c>
      <c r="BK1942" s="24" t="str">
        <f t="shared" si="557"/>
        <v/>
      </c>
      <c r="BL1942" s="24" t="str">
        <f t="shared" si="558"/>
        <v/>
      </c>
      <c r="BM1942" s="24" t="str">
        <f t="shared" si="559"/>
        <v/>
      </c>
      <c r="BN1942" s="24" t="str">
        <f t="shared" si="560"/>
        <v/>
      </c>
    </row>
    <row r="1943" spans="1:66">
      <c r="A1943" s="20"/>
      <c r="B1943" s="20"/>
      <c r="C1943" s="20"/>
      <c r="D1943" s="20"/>
      <c r="E1943" s="20"/>
      <c r="F1943" s="20"/>
      <c r="G1943" s="20"/>
      <c r="H1943" s="20"/>
      <c r="I1943" s="20"/>
      <c r="J1943" s="20"/>
      <c r="K1943" s="20"/>
      <c r="L1943" s="20"/>
      <c r="M1943" s="20"/>
      <c r="N1943" s="20"/>
      <c r="O1943" s="20"/>
      <c r="P1943" s="20"/>
      <c r="Q1943" s="20"/>
      <c r="R1943" s="20"/>
      <c r="S1943" s="20"/>
      <c r="T1943" s="20"/>
      <c r="U1943" s="20"/>
      <c r="V1943" s="20"/>
      <c r="W1943" s="20"/>
      <c r="X1943" s="20"/>
      <c r="Y1943" s="20"/>
      <c r="Z1943" s="20"/>
      <c r="AA1943" s="20"/>
      <c r="AB1943" s="20"/>
      <c r="AC1943" s="20"/>
      <c r="AD1943" s="20"/>
      <c r="AE1943" s="27"/>
      <c r="AF1943" t="str">
        <f>IF(AK1943="","",IF(AK1943&gt;0,COUNT($AG$2:AG1943),""))</f>
        <v/>
      </c>
      <c r="AG1943" s="24">
        <f t="shared" si="543"/>
        <v>5</v>
      </c>
      <c r="AH1943" s="24">
        <f>IF(AND($AJ$1=5),'Data Entry'!C1948,"")</f>
        <v>0</v>
      </c>
      <c r="AI1943" s="24">
        <f>IF(AND($AJ$1=5),'Data Entry'!D1948,"")</f>
        <v>0</v>
      </c>
      <c r="AJ1943" s="24" t="str">
        <f t="shared" si="544"/>
        <v/>
      </c>
      <c r="AK1943" s="24">
        <f>IF(AND($AJ$1=5),'Data Entry'!F1948,"")</f>
        <v>0</v>
      </c>
      <c r="AL1943" s="24" t="str">
        <f t="shared" si="545"/>
        <v/>
      </c>
      <c r="AM1943" s="24">
        <f>IF(AND($AJ$1=5),'Data Entry'!G1948,"")</f>
        <v>0</v>
      </c>
      <c r="AN1943" s="24" t="str">
        <f t="shared" si="546"/>
        <v/>
      </c>
      <c r="AO1943" s="24" t="str">
        <f t="shared" si="547"/>
        <v/>
      </c>
      <c r="AP1943" s="24">
        <f>IF(AND($AJ$1=5),'Data Entry'!E1948,"")</f>
        <v>0</v>
      </c>
      <c r="AQ1943" s="24">
        <f>IF(AND($AJ$1=5),'Data Entry'!H1948,"")</f>
        <v>0</v>
      </c>
      <c r="AR1943" s="24">
        <f>IF(AND($AJ$1=5),'Data Entry'!I1948,"")</f>
        <v>0</v>
      </c>
      <c r="AS1943" s="24" t="str">
        <f t="shared" si="548"/>
        <v/>
      </c>
      <c r="AT1943" s="24" t="str">
        <f t="shared" si="549"/>
        <v/>
      </c>
      <c r="AU1943" s="24" t="str">
        <f t="shared" si="550"/>
        <v/>
      </c>
      <c r="AV1943" s="24" t="str">
        <f t="shared" si="551"/>
        <v/>
      </c>
      <c r="AX1943" t="str">
        <f>IF(BC1943="","",IF(BC1943&gt;0,COUNT($AY$2:AY1943),""))</f>
        <v/>
      </c>
      <c r="AY1943" s="24" t="str">
        <f t="shared" si="552"/>
        <v/>
      </c>
      <c r="AZ1943" s="24" t="str">
        <f>IF(AND($BB$1=5,$BC$1=AH1943),'Data Entry'!C1948,"")</f>
        <v/>
      </c>
      <c r="BA1943" s="24" t="str">
        <f>IF(AND($BB$1=5,AG1943=5,$BC$1=AH1943),'Data Entry'!D1948,"")</f>
        <v/>
      </c>
      <c r="BB1943" s="24" t="str">
        <f t="shared" si="553"/>
        <v/>
      </c>
      <c r="BC1943" s="24" t="str">
        <f>IF(AND($BB$1=5,AG1943=5,$BC$1=AH1943),'Data Entry'!F1948,"")</f>
        <v/>
      </c>
      <c r="BD1943" s="24" t="str">
        <f t="shared" si="554"/>
        <v/>
      </c>
      <c r="BE1943" s="24" t="str">
        <f>IF(AND($BB$1=5,AG1943=5,$BC$1=AH1943),'Data Entry'!G1948,"")</f>
        <v/>
      </c>
      <c r="BF1943" s="24" t="str">
        <f t="shared" si="555"/>
        <v/>
      </c>
      <c r="BG1943" s="24" t="str">
        <f t="shared" si="556"/>
        <v/>
      </c>
      <c r="BH1943" s="24" t="str">
        <f>IF(AND($BB$1=5,AG1943=5,$BC$1=AH1943),'Data Entry'!E1948,"")</f>
        <v/>
      </c>
      <c r="BI1943" s="24" t="str">
        <f>IF(AND($BB$1=5,AG1943=5,$BC$1=AH1943),'Data Entry'!H1948,"")</f>
        <v/>
      </c>
      <c r="BJ1943" s="24" t="str">
        <f>IF(AND($BB$1=5,AG1943=5,$BC$1=AH1943),'Data Entry'!I1948,"")</f>
        <v/>
      </c>
      <c r="BK1943" s="24" t="str">
        <f t="shared" si="557"/>
        <v/>
      </c>
      <c r="BL1943" s="24" t="str">
        <f t="shared" si="558"/>
        <v/>
      </c>
      <c r="BM1943" s="24" t="str">
        <f t="shared" si="559"/>
        <v/>
      </c>
      <c r="BN1943" s="24" t="str">
        <f t="shared" si="560"/>
        <v/>
      </c>
    </row>
    <row r="1944" spans="1:66">
      <c r="A1944" s="20"/>
      <c r="B1944" s="20"/>
      <c r="C1944" s="20"/>
      <c r="D1944" s="20"/>
      <c r="E1944" s="20"/>
      <c r="F1944" s="20"/>
      <c r="G1944" s="20"/>
      <c r="H1944" s="20"/>
      <c r="I1944" s="20"/>
      <c r="J1944" s="20"/>
      <c r="K1944" s="20"/>
      <c r="L1944" s="20"/>
      <c r="M1944" s="20"/>
      <c r="N1944" s="20"/>
      <c r="O1944" s="20"/>
      <c r="P1944" s="20"/>
      <c r="Q1944" s="20"/>
      <c r="R1944" s="20"/>
      <c r="S1944" s="20"/>
      <c r="T1944" s="20"/>
      <c r="U1944" s="20"/>
      <c r="V1944" s="20"/>
      <c r="W1944" s="20"/>
      <c r="X1944" s="20"/>
      <c r="Y1944" s="20"/>
      <c r="Z1944" s="20"/>
      <c r="AA1944" s="20"/>
      <c r="AB1944" s="20"/>
      <c r="AC1944" s="20"/>
      <c r="AD1944" s="20"/>
      <c r="AE1944" s="27"/>
      <c r="AF1944" t="str">
        <f>IF(AK1944="","",IF(AK1944&gt;0,COUNT($AG$2:AG1944),""))</f>
        <v/>
      </c>
      <c r="AG1944" s="24">
        <f t="shared" si="543"/>
        <v>5</v>
      </c>
      <c r="AH1944" s="24">
        <f>IF(AND($AJ$1=5),'Data Entry'!C1949,"")</f>
        <v>0</v>
      </c>
      <c r="AI1944" s="24">
        <f>IF(AND($AJ$1=5),'Data Entry'!D1949,"")</f>
        <v>0</v>
      </c>
      <c r="AJ1944" s="24" t="str">
        <f t="shared" si="544"/>
        <v/>
      </c>
      <c r="AK1944" s="24">
        <f>IF(AND($AJ$1=5),'Data Entry'!F1949,"")</f>
        <v>0</v>
      </c>
      <c r="AL1944" s="24" t="str">
        <f t="shared" si="545"/>
        <v/>
      </c>
      <c r="AM1944" s="24">
        <f>IF(AND($AJ$1=5),'Data Entry'!G1949,"")</f>
        <v>0</v>
      </c>
      <c r="AN1944" s="24" t="str">
        <f t="shared" si="546"/>
        <v/>
      </c>
      <c r="AO1944" s="24" t="str">
        <f t="shared" si="547"/>
        <v/>
      </c>
      <c r="AP1944" s="24">
        <f>IF(AND($AJ$1=5),'Data Entry'!E1949,"")</f>
        <v>0</v>
      </c>
      <c r="AQ1944" s="24">
        <f>IF(AND($AJ$1=5),'Data Entry'!H1949,"")</f>
        <v>0</v>
      </c>
      <c r="AR1944" s="24">
        <f>IF(AND($AJ$1=5),'Data Entry'!I1949,"")</f>
        <v>0</v>
      </c>
      <c r="AS1944" s="24" t="str">
        <f t="shared" si="548"/>
        <v/>
      </c>
      <c r="AT1944" s="24" t="str">
        <f t="shared" si="549"/>
        <v/>
      </c>
      <c r="AU1944" s="24" t="str">
        <f t="shared" si="550"/>
        <v/>
      </c>
      <c r="AV1944" s="24" t="str">
        <f t="shared" si="551"/>
        <v/>
      </c>
      <c r="AX1944" t="str">
        <f>IF(BC1944="","",IF(BC1944&gt;0,COUNT($AY$2:AY1944),""))</f>
        <v/>
      </c>
      <c r="AY1944" s="24" t="str">
        <f t="shared" si="552"/>
        <v/>
      </c>
      <c r="AZ1944" s="24" t="str">
        <f>IF(AND($BB$1=5,$BC$1=AH1944),'Data Entry'!C1949,"")</f>
        <v/>
      </c>
      <c r="BA1944" s="24" t="str">
        <f>IF(AND($BB$1=5,AG1944=5,$BC$1=AH1944),'Data Entry'!D1949,"")</f>
        <v/>
      </c>
      <c r="BB1944" s="24" t="str">
        <f t="shared" si="553"/>
        <v/>
      </c>
      <c r="BC1944" s="24" t="str">
        <f>IF(AND($BB$1=5,AG1944=5,$BC$1=AH1944),'Data Entry'!F1949,"")</f>
        <v/>
      </c>
      <c r="BD1944" s="24" t="str">
        <f t="shared" si="554"/>
        <v/>
      </c>
      <c r="BE1944" s="24" t="str">
        <f>IF(AND($BB$1=5,AG1944=5,$BC$1=AH1944),'Data Entry'!G1949,"")</f>
        <v/>
      </c>
      <c r="BF1944" s="24" t="str">
        <f t="shared" si="555"/>
        <v/>
      </c>
      <c r="BG1944" s="24" t="str">
        <f t="shared" si="556"/>
        <v/>
      </c>
      <c r="BH1944" s="24" t="str">
        <f>IF(AND($BB$1=5,AG1944=5,$BC$1=AH1944),'Data Entry'!E1949,"")</f>
        <v/>
      </c>
      <c r="BI1944" s="24" t="str">
        <f>IF(AND($BB$1=5,AG1944=5,$BC$1=AH1944),'Data Entry'!H1949,"")</f>
        <v/>
      </c>
      <c r="BJ1944" s="24" t="str">
        <f>IF(AND($BB$1=5,AG1944=5,$BC$1=AH1944),'Data Entry'!I1949,"")</f>
        <v/>
      </c>
      <c r="BK1944" s="24" t="str">
        <f t="shared" si="557"/>
        <v/>
      </c>
      <c r="BL1944" s="24" t="str">
        <f t="shared" si="558"/>
        <v/>
      </c>
      <c r="BM1944" s="24" t="str">
        <f t="shared" si="559"/>
        <v/>
      </c>
      <c r="BN1944" s="24" t="str">
        <f t="shared" si="560"/>
        <v/>
      </c>
    </row>
    <row r="1945" spans="1:66">
      <c r="A1945" s="20"/>
      <c r="B1945" s="20"/>
      <c r="C1945" s="20"/>
      <c r="D1945" s="20"/>
      <c r="E1945" s="20"/>
      <c r="F1945" s="20"/>
      <c r="G1945" s="20"/>
      <c r="H1945" s="20"/>
      <c r="I1945" s="20"/>
      <c r="J1945" s="20"/>
      <c r="K1945" s="20"/>
      <c r="L1945" s="20"/>
      <c r="M1945" s="20"/>
      <c r="N1945" s="20"/>
      <c r="O1945" s="20"/>
      <c r="P1945" s="20"/>
      <c r="Q1945" s="20"/>
      <c r="R1945" s="20"/>
      <c r="S1945" s="20"/>
      <c r="T1945" s="20"/>
      <c r="U1945" s="20"/>
      <c r="V1945" s="20"/>
      <c r="W1945" s="20"/>
      <c r="X1945" s="20"/>
      <c r="Y1945" s="20"/>
      <c r="Z1945" s="20"/>
      <c r="AA1945" s="20"/>
      <c r="AB1945" s="20"/>
      <c r="AC1945" s="20"/>
      <c r="AD1945" s="20"/>
      <c r="AE1945" s="27"/>
      <c r="AF1945" t="str">
        <f>IF(AK1945="","",IF(AK1945&gt;0,COUNT($AG$2:AG1945),""))</f>
        <v/>
      </c>
      <c r="AG1945" s="24">
        <f t="shared" si="543"/>
        <v>5</v>
      </c>
      <c r="AH1945" s="24">
        <f>IF(AND($AJ$1=5),'Data Entry'!C1950,"")</f>
        <v>0</v>
      </c>
      <c r="AI1945" s="24">
        <f>IF(AND($AJ$1=5),'Data Entry'!D1950,"")</f>
        <v>0</v>
      </c>
      <c r="AJ1945" s="24" t="str">
        <f t="shared" si="544"/>
        <v/>
      </c>
      <c r="AK1945" s="24">
        <f>IF(AND($AJ$1=5),'Data Entry'!F1950,"")</f>
        <v>0</v>
      </c>
      <c r="AL1945" s="24" t="str">
        <f t="shared" si="545"/>
        <v/>
      </c>
      <c r="AM1945" s="24">
        <f>IF(AND($AJ$1=5),'Data Entry'!G1950,"")</f>
        <v>0</v>
      </c>
      <c r="AN1945" s="24" t="str">
        <f t="shared" si="546"/>
        <v/>
      </c>
      <c r="AO1945" s="24" t="str">
        <f t="shared" si="547"/>
        <v/>
      </c>
      <c r="AP1945" s="24">
        <f>IF(AND($AJ$1=5),'Data Entry'!E1950,"")</f>
        <v>0</v>
      </c>
      <c r="AQ1945" s="24">
        <f>IF(AND($AJ$1=5),'Data Entry'!H1950,"")</f>
        <v>0</v>
      </c>
      <c r="AR1945" s="24">
        <f>IF(AND($AJ$1=5),'Data Entry'!I1950,"")</f>
        <v>0</v>
      </c>
      <c r="AS1945" s="24" t="str">
        <f t="shared" si="548"/>
        <v/>
      </c>
      <c r="AT1945" s="24" t="str">
        <f t="shared" si="549"/>
        <v/>
      </c>
      <c r="AU1945" s="24" t="str">
        <f t="shared" si="550"/>
        <v/>
      </c>
      <c r="AV1945" s="24" t="str">
        <f t="shared" si="551"/>
        <v/>
      </c>
      <c r="AX1945" t="str">
        <f>IF(BC1945="","",IF(BC1945&gt;0,COUNT($AY$2:AY1945),""))</f>
        <v/>
      </c>
      <c r="AY1945" s="24" t="str">
        <f t="shared" si="552"/>
        <v/>
      </c>
      <c r="AZ1945" s="24" t="str">
        <f>IF(AND($BB$1=5,$BC$1=AH1945),'Data Entry'!C1950,"")</f>
        <v/>
      </c>
      <c r="BA1945" s="24" t="str">
        <f>IF(AND($BB$1=5,AG1945=5,$BC$1=AH1945),'Data Entry'!D1950,"")</f>
        <v/>
      </c>
      <c r="BB1945" s="24" t="str">
        <f t="shared" si="553"/>
        <v/>
      </c>
      <c r="BC1945" s="24" t="str">
        <f>IF(AND($BB$1=5,AG1945=5,$BC$1=AH1945),'Data Entry'!F1950,"")</f>
        <v/>
      </c>
      <c r="BD1945" s="24" t="str">
        <f t="shared" si="554"/>
        <v/>
      </c>
      <c r="BE1945" s="24" t="str">
        <f>IF(AND($BB$1=5,AG1945=5,$BC$1=AH1945),'Data Entry'!G1950,"")</f>
        <v/>
      </c>
      <c r="BF1945" s="24" t="str">
        <f t="shared" si="555"/>
        <v/>
      </c>
      <c r="BG1945" s="24" t="str">
        <f t="shared" si="556"/>
        <v/>
      </c>
      <c r="BH1945" s="24" t="str">
        <f>IF(AND($BB$1=5,AG1945=5,$BC$1=AH1945),'Data Entry'!E1950,"")</f>
        <v/>
      </c>
      <c r="BI1945" s="24" t="str">
        <f>IF(AND($BB$1=5,AG1945=5,$BC$1=AH1945),'Data Entry'!H1950,"")</f>
        <v/>
      </c>
      <c r="BJ1945" s="24" t="str">
        <f>IF(AND($BB$1=5,AG1945=5,$BC$1=AH1945),'Data Entry'!I1950,"")</f>
        <v/>
      </c>
      <c r="BK1945" s="24" t="str">
        <f t="shared" si="557"/>
        <v/>
      </c>
      <c r="BL1945" s="24" t="str">
        <f t="shared" si="558"/>
        <v/>
      </c>
      <c r="BM1945" s="24" t="str">
        <f t="shared" si="559"/>
        <v/>
      </c>
      <c r="BN1945" s="24" t="str">
        <f t="shared" si="560"/>
        <v/>
      </c>
    </row>
    <row r="1946" spans="1:66">
      <c r="A1946" s="20"/>
      <c r="B1946" s="20"/>
      <c r="C1946" s="20"/>
      <c r="D1946" s="20"/>
      <c r="E1946" s="20"/>
      <c r="F1946" s="20"/>
      <c r="G1946" s="20"/>
      <c r="H1946" s="20"/>
      <c r="I1946" s="20"/>
      <c r="J1946" s="20"/>
      <c r="K1946" s="20"/>
      <c r="L1946" s="20"/>
      <c r="M1946" s="20"/>
      <c r="N1946" s="20"/>
      <c r="O1946" s="20"/>
      <c r="P1946" s="20"/>
      <c r="Q1946" s="20"/>
      <c r="R1946" s="20"/>
      <c r="S1946" s="20"/>
      <c r="T1946" s="20"/>
      <c r="U1946" s="20"/>
      <c r="V1946" s="20"/>
      <c r="W1946" s="20"/>
      <c r="X1946" s="20"/>
      <c r="Y1946" s="20"/>
      <c r="Z1946" s="20"/>
      <c r="AA1946" s="20"/>
      <c r="AB1946" s="20"/>
      <c r="AC1946" s="20"/>
      <c r="AD1946" s="20"/>
      <c r="AE1946" s="27"/>
      <c r="AF1946" t="str">
        <f>IF(AK1946="","",IF(AK1946&gt;0,COUNT($AG$2:AG1946),""))</f>
        <v/>
      </c>
      <c r="AG1946" s="24">
        <f t="shared" si="543"/>
        <v>5</v>
      </c>
      <c r="AH1946" s="24">
        <f>IF(AND($AJ$1=5),'Data Entry'!C1951,"")</f>
        <v>0</v>
      </c>
      <c r="AI1946" s="24">
        <f>IF(AND($AJ$1=5),'Data Entry'!D1951,"")</f>
        <v>0</v>
      </c>
      <c r="AJ1946" s="24" t="str">
        <f t="shared" si="544"/>
        <v/>
      </c>
      <c r="AK1946" s="24">
        <f>IF(AND($AJ$1=5),'Data Entry'!F1951,"")</f>
        <v>0</v>
      </c>
      <c r="AL1946" s="24" t="str">
        <f t="shared" si="545"/>
        <v/>
      </c>
      <c r="AM1946" s="24">
        <f>IF(AND($AJ$1=5),'Data Entry'!G1951,"")</f>
        <v>0</v>
      </c>
      <c r="AN1946" s="24" t="str">
        <f t="shared" si="546"/>
        <v/>
      </c>
      <c r="AO1946" s="24" t="str">
        <f t="shared" si="547"/>
        <v/>
      </c>
      <c r="AP1946" s="24">
        <f>IF(AND($AJ$1=5),'Data Entry'!E1951,"")</f>
        <v>0</v>
      </c>
      <c r="AQ1946" s="24">
        <f>IF(AND($AJ$1=5),'Data Entry'!H1951,"")</f>
        <v>0</v>
      </c>
      <c r="AR1946" s="24">
        <f>IF(AND($AJ$1=5),'Data Entry'!I1951,"")</f>
        <v>0</v>
      </c>
      <c r="AS1946" s="24" t="str">
        <f t="shared" si="548"/>
        <v/>
      </c>
      <c r="AT1946" s="24" t="str">
        <f t="shared" si="549"/>
        <v/>
      </c>
      <c r="AU1946" s="24" t="str">
        <f t="shared" si="550"/>
        <v/>
      </c>
      <c r="AV1946" s="24" t="str">
        <f t="shared" si="551"/>
        <v/>
      </c>
      <c r="AX1946" t="str">
        <f>IF(BC1946="","",IF(BC1946&gt;0,COUNT($AY$2:AY1946),""))</f>
        <v/>
      </c>
      <c r="AY1946" s="24" t="str">
        <f t="shared" si="552"/>
        <v/>
      </c>
      <c r="AZ1946" s="24" t="str">
        <f>IF(AND($BB$1=5,$BC$1=AH1946),'Data Entry'!C1951,"")</f>
        <v/>
      </c>
      <c r="BA1946" s="24" t="str">
        <f>IF(AND($BB$1=5,AG1946=5,$BC$1=AH1946),'Data Entry'!D1951,"")</f>
        <v/>
      </c>
      <c r="BB1946" s="24" t="str">
        <f t="shared" si="553"/>
        <v/>
      </c>
      <c r="BC1946" s="24" t="str">
        <f>IF(AND($BB$1=5,AG1946=5,$BC$1=AH1946),'Data Entry'!F1951,"")</f>
        <v/>
      </c>
      <c r="BD1946" s="24" t="str">
        <f t="shared" si="554"/>
        <v/>
      </c>
      <c r="BE1946" s="24" t="str">
        <f>IF(AND($BB$1=5,AG1946=5,$BC$1=AH1946),'Data Entry'!G1951,"")</f>
        <v/>
      </c>
      <c r="BF1946" s="24" t="str">
        <f t="shared" si="555"/>
        <v/>
      </c>
      <c r="BG1946" s="24" t="str">
        <f t="shared" si="556"/>
        <v/>
      </c>
      <c r="BH1946" s="24" t="str">
        <f>IF(AND($BB$1=5,AG1946=5,$BC$1=AH1946),'Data Entry'!E1951,"")</f>
        <v/>
      </c>
      <c r="BI1946" s="24" t="str">
        <f>IF(AND($BB$1=5,AG1946=5,$BC$1=AH1946),'Data Entry'!H1951,"")</f>
        <v/>
      </c>
      <c r="BJ1946" s="24" t="str">
        <f>IF(AND($BB$1=5,AG1946=5,$BC$1=AH1946),'Data Entry'!I1951,"")</f>
        <v/>
      </c>
      <c r="BK1946" s="24" t="str">
        <f t="shared" si="557"/>
        <v/>
      </c>
      <c r="BL1946" s="24" t="str">
        <f t="shared" si="558"/>
        <v/>
      </c>
      <c r="BM1946" s="24" t="str">
        <f t="shared" si="559"/>
        <v/>
      </c>
      <c r="BN1946" s="24" t="str">
        <f t="shared" si="560"/>
        <v/>
      </c>
    </row>
    <row r="1947" spans="1:66">
      <c r="A1947" s="20"/>
      <c r="B1947" s="20"/>
      <c r="C1947" s="20"/>
      <c r="D1947" s="20"/>
      <c r="E1947" s="20"/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0"/>
      <c r="U1947" s="20"/>
      <c r="V1947" s="20"/>
      <c r="W1947" s="20"/>
      <c r="X1947" s="20"/>
      <c r="Y1947" s="20"/>
      <c r="Z1947" s="20"/>
      <c r="AA1947" s="20"/>
      <c r="AB1947" s="20"/>
      <c r="AC1947" s="20"/>
      <c r="AD1947" s="20"/>
      <c r="AE1947" s="27"/>
      <c r="AF1947" t="str">
        <f>IF(AK1947="","",IF(AK1947&gt;0,COUNT($AG$2:AG1947),""))</f>
        <v/>
      </c>
      <c r="AG1947" s="24">
        <f t="shared" si="543"/>
        <v>5</v>
      </c>
      <c r="AH1947" s="24">
        <f>IF(AND($AJ$1=5),'Data Entry'!C1952,"")</f>
        <v>0</v>
      </c>
      <c r="AI1947" s="24">
        <f>IF(AND($AJ$1=5),'Data Entry'!D1952,"")</f>
        <v>0</v>
      </c>
      <c r="AJ1947" s="24" t="str">
        <f t="shared" si="544"/>
        <v/>
      </c>
      <c r="AK1947" s="24">
        <f>IF(AND($AJ$1=5),'Data Entry'!F1952,"")</f>
        <v>0</v>
      </c>
      <c r="AL1947" s="24" t="str">
        <f t="shared" si="545"/>
        <v/>
      </c>
      <c r="AM1947" s="24">
        <f>IF(AND($AJ$1=5),'Data Entry'!G1952,"")</f>
        <v>0</v>
      </c>
      <c r="AN1947" s="24" t="str">
        <f t="shared" si="546"/>
        <v/>
      </c>
      <c r="AO1947" s="24" t="str">
        <f t="shared" si="547"/>
        <v/>
      </c>
      <c r="AP1947" s="24">
        <f>IF(AND($AJ$1=5),'Data Entry'!E1952,"")</f>
        <v>0</v>
      </c>
      <c r="AQ1947" s="24">
        <f>IF(AND($AJ$1=5),'Data Entry'!H1952,"")</f>
        <v>0</v>
      </c>
      <c r="AR1947" s="24">
        <f>IF(AND($AJ$1=5),'Data Entry'!I1952,"")</f>
        <v>0</v>
      </c>
      <c r="AS1947" s="24" t="str">
        <f t="shared" si="548"/>
        <v/>
      </c>
      <c r="AT1947" s="24" t="str">
        <f t="shared" si="549"/>
        <v/>
      </c>
      <c r="AU1947" s="24" t="str">
        <f t="shared" si="550"/>
        <v/>
      </c>
      <c r="AV1947" s="24" t="str">
        <f t="shared" si="551"/>
        <v/>
      </c>
      <c r="AX1947" t="str">
        <f>IF(BC1947="","",IF(BC1947&gt;0,COUNT($AY$2:AY1947),""))</f>
        <v/>
      </c>
      <c r="AY1947" s="24" t="str">
        <f t="shared" si="552"/>
        <v/>
      </c>
      <c r="AZ1947" s="24" t="str">
        <f>IF(AND($BB$1=5,$BC$1=AH1947),'Data Entry'!C1952,"")</f>
        <v/>
      </c>
      <c r="BA1947" s="24" t="str">
        <f>IF(AND($BB$1=5,AG1947=5,$BC$1=AH1947),'Data Entry'!D1952,"")</f>
        <v/>
      </c>
      <c r="BB1947" s="24" t="str">
        <f t="shared" si="553"/>
        <v/>
      </c>
      <c r="BC1947" s="24" t="str">
        <f>IF(AND($BB$1=5,AG1947=5,$BC$1=AH1947),'Data Entry'!F1952,"")</f>
        <v/>
      </c>
      <c r="BD1947" s="24" t="str">
        <f t="shared" si="554"/>
        <v/>
      </c>
      <c r="BE1947" s="24" t="str">
        <f>IF(AND($BB$1=5,AG1947=5,$BC$1=AH1947),'Data Entry'!G1952,"")</f>
        <v/>
      </c>
      <c r="BF1947" s="24" t="str">
        <f t="shared" si="555"/>
        <v/>
      </c>
      <c r="BG1947" s="24" t="str">
        <f t="shared" si="556"/>
        <v/>
      </c>
      <c r="BH1947" s="24" t="str">
        <f>IF(AND($BB$1=5,AG1947=5,$BC$1=AH1947),'Data Entry'!E1952,"")</f>
        <v/>
      </c>
      <c r="BI1947" s="24" t="str">
        <f>IF(AND($BB$1=5,AG1947=5,$BC$1=AH1947),'Data Entry'!H1952,"")</f>
        <v/>
      </c>
      <c r="BJ1947" s="24" t="str">
        <f>IF(AND($BB$1=5,AG1947=5,$BC$1=AH1947),'Data Entry'!I1952,"")</f>
        <v/>
      </c>
      <c r="BK1947" s="24" t="str">
        <f t="shared" si="557"/>
        <v/>
      </c>
      <c r="BL1947" s="24" t="str">
        <f t="shared" si="558"/>
        <v/>
      </c>
      <c r="BM1947" s="24" t="str">
        <f t="shared" si="559"/>
        <v/>
      </c>
      <c r="BN1947" s="24" t="str">
        <f t="shared" si="560"/>
        <v/>
      </c>
    </row>
    <row r="1948" spans="1:66">
      <c r="A1948" s="20"/>
      <c r="B1948" s="20"/>
      <c r="C1948" s="20"/>
      <c r="D1948" s="20"/>
      <c r="E1948" s="20"/>
      <c r="F1948" s="20"/>
      <c r="G1948" s="20"/>
      <c r="H1948" s="20"/>
      <c r="I1948" s="20"/>
      <c r="J1948" s="20"/>
      <c r="K1948" s="20"/>
      <c r="L1948" s="20"/>
      <c r="M1948" s="20"/>
      <c r="N1948" s="20"/>
      <c r="O1948" s="20"/>
      <c r="P1948" s="20"/>
      <c r="Q1948" s="20"/>
      <c r="R1948" s="20"/>
      <c r="S1948" s="20"/>
      <c r="T1948" s="20"/>
      <c r="U1948" s="20"/>
      <c r="V1948" s="20"/>
      <c r="W1948" s="20"/>
      <c r="X1948" s="20"/>
      <c r="Y1948" s="20"/>
      <c r="Z1948" s="20"/>
      <c r="AA1948" s="20"/>
      <c r="AB1948" s="20"/>
      <c r="AC1948" s="20"/>
      <c r="AD1948" s="20"/>
      <c r="AE1948" s="27"/>
      <c r="AF1948" t="str">
        <f>IF(AK1948="","",IF(AK1948&gt;0,COUNT($AG$2:AG1948),""))</f>
        <v/>
      </c>
      <c r="AG1948" s="24">
        <f t="shared" si="543"/>
        <v>5</v>
      </c>
      <c r="AH1948" s="24">
        <f>IF(AND($AJ$1=5),'Data Entry'!C1953,"")</f>
        <v>0</v>
      </c>
      <c r="AI1948" s="24">
        <f>IF(AND($AJ$1=5),'Data Entry'!D1953,"")</f>
        <v>0</v>
      </c>
      <c r="AJ1948" s="24" t="str">
        <f t="shared" si="544"/>
        <v/>
      </c>
      <c r="AK1948" s="24">
        <f>IF(AND($AJ$1=5),'Data Entry'!F1953,"")</f>
        <v>0</v>
      </c>
      <c r="AL1948" s="24" t="str">
        <f t="shared" si="545"/>
        <v/>
      </c>
      <c r="AM1948" s="24">
        <f>IF(AND($AJ$1=5),'Data Entry'!G1953,"")</f>
        <v>0</v>
      </c>
      <c r="AN1948" s="24" t="str">
        <f t="shared" si="546"/>
        <v/>
      </c>
      <c r="AO1948" s="24" t="str">
        <f t="shared" si="547"/>
        <v/>
      </c>
      <c r="AP1948" s="24">
        <f>IF(AND($AJ$1=5),'Data Entry'!E1953,"")</f>
        <v>0</v>
      </c>
      <c r="AQ1948" s="24">
        <f>IF(AND($AJ$1=5),'Data Entry'!H1953,"")</f>
        <v>0</v>
      </c>
      <c r="AR1948" s="24">
        <f>IF(AND($AJ$1=5),'Data Entry'!I1953,"")</f>
        <v>0</v>
      </c>
      <c r="AS1948" s="24" t="str">
        <f t="shared" si="548"/>
        <v/>
      </c>
      <c r="AT1948" s="24" t="str">
        <f t="shared" si="549"/>
        <v/>
      </c>
      <c r="AU1948" s="24" t="str">
        <f t="shared" si="550"/>
        <v/>
      </c>
      <c r="AV1948" s="24" t="str">
        <f t="shared" si="551"/>
        <v/>
      </c>
      <c r="AX1948" t="str">
        <f>IF(BC1948="","",IF(BC1948&gt;0,COUNT($AY$2:AY1948),""))</f>
        <v/>
      </c>
      <c r="AY1948" s="24" t="str">
        <f t="shared" si="552"/>
        <v/>
      </c>
      <c r="AZ1948" s="24" t="str">
        <f>IF(AND($BB$1=5,$BC$1=AH1948),'Data Entry'!C1953,"")</f>
        <v/>
      </c>
      <c r="BA1948" s="24" t="str">
        <f>IF(AND($BB$1=5,AG1948=5,$BC$1=AH1948),'Data Entry'!D1953,"")</f>
        <v/>
      </c>
      <c r="BB1948" s="24" t="str">
        <f t="shared" si="553"/>
        <v/>
      </c>
      <c r="BC1948" s="24" t="str">
        <f>IF(AND($BB$1=5,AG1948=5,$BC$1=AH1948),'Data Entry'!F1953,"")</f>
        <v/>
      </c>
      <c r="BD1948" s="24" t="str">
        <f t="shared" si="554"/>
        <v/>
      </c>
      <c r="BE1948" s="24" t="str">
        <f>IF(AND($BB$1=5,AG1948=5,$BC$1=AH1948),'Data Entry'!G1953,"")</f>
        <v/>
      </c>
      <c r="BF1948" s="24" t="str">
        <f t="shared" si="555"/>
        <v/>
      </c>
      <c r="BG1948" s="24" t="str">
        <f t="shared" si="556"/>
        <v/>
      </c>
      <c r="BH1948" s="24" t="str">
        <f>IF(AND($BB$1=5,AG1948=5,$BC$1=AH1948),'Data Entry'!E1953,"")</f>
        <v/>
      </c>
      <c r="BI1948" s="24" t="str">
        <f>IF(AND($BB$1=5,AG1948=5,$BC$1=AH1948),'Data Entry'!H1953,"")</f>
        <v/>
      </c>
      <c r="BJ1948" s="24" t="str">
        <f>IF(AND($BB$1=5,AG1948=5,$BC$1=AH1948),'Data Entry'!I1953,"")</f>
        <v/>
      </c>
      <c r="BK1948" s="24" t="str">
        <f t="shared" si="557"/>
        <v/>
      </c>
      <c r="BL1948" s="24" t="str">
        <f t="shared" si="558"/>
        <v/>
      </c>
      <c r="BM1948" s="24" t="str">
        <f t="shared" si="559"/>
        <v/>
      </c>
      <c r="BN1948" s="24" t="str">
        <f t="shared" si="560"/>
        <v/>
      </c>
    </row>
    <row r="1949" spans="1:66">
      <c r="A1949" s="20"/>
      <c r="B1949" s="20"/>
      <c r="C1949" s="20"/>
      <c r="D1949" s="20"/>
      <c r="E1949" s="20"/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20"/>
      <c r="T1949" s="20"/>
      <c r="U1949" s="20"/>
      <c r="V1949" s="20"/>
      <c r="W1949" s="20"/>
      <c r="X1949" s="20"/>
      <c r="Y1949" s="20"/>
      <c r="Z1949" s="20"/>
      <c r="AA1949" s="20"/>
      <c r="AB1949" s="20"/>
      <c r="AC1949" s="20"/>
      <c r="AD1949" s="20"/>
      <c r="AE1949" s="27"/>
      <c r="AF1949" t="str">
        <f>IF(AK1949="","",IF(AK1949&gt;0,COUNT($AG$2:AG1949),""))</f>
        <v/>
      </c>
      <c r="AG1949" s="24">
        <f t="shared" si="543"/>
        <v>5</v>
      </c>
      <c r="AH1949" s="24">
        <f>IF(AND($AJ$1=5),'Data Entry'!C1954,"")</f>
        <v>0</v>
      </c>
      <c r="AI1949" s="24">
        <f>IF(AND($AJ$1=5),'Data Entry'!D1954,"")</f>
        <v>0</v>
      </c>
      <c r="AJ1949" s="24" t="str">
        <f t="shared" si="544"/>
        <v/>
      </c>
      <c r="AK1949" s="24">
        <f>IF(AND($AJ$1=5),'Data Entry'!F1954,"")</f>
        <v>0</v>
      </c>
      <c r="AL1949" s="24" t="str">
        <f t="shared" si="545"/>
        <v/>
      </c>
      <c r="AM1949" s="24">
        <f>IF(AND($AJ$1=5),'Data Entry'!G1954,"")</f>
        <v>0</v>
      </c>
      <c r="AN1949" s="24" t="str">
        <f t="shared" si="546"/>
        <v/>
      </c>
      <c r="AO1949" s="24" t="str">
        <f t="shared" si="547"/>
        <v/>
      </c>
      <c r="AP1949" s="24">
        <f>IF(AND($AJ$1=5),'Data Entry'!E1954,"")</f>
        <v>0</v>
      </c>
      <c r="AQ1949" s="24">
        <f>IF(AND($AJ$1=5),'Data Entry'!H1954,"")</f>
        <v>0</v>
      </c>
      <c r="AR1949" s="24">
        <f>IF(AND($AJ$1=5),'Data Entry'!I1954,"")</f>
        <v>0</v>
      </c>
      <c r="AS1949" s="24" t="str">
        <f t="shared" si="548"/>
        <v/>
      </c>
      <c r="AT1949" s="24" t="str">
        <f t="shared" si="549"/>
        <v/>
      </c>
      <c r="AU1949" s="24" t="str">
        <f t="shared" si="550"/>
        <v/>
      </c>
      <c r="AV1949" s="24" t="str">
        <f t="shared" si="551"/>
        <v/>
      </c>
      <c r="AX1949" t="str">
        <f>IF(BC1949="","",IF(BC1949&gt;0,COUNT($AY$2:AY1949),""))</f>
        <v/>
      </c>
      <c r="AY1949" s="24" t="str">
        <f t="shared" si="552"/>
        <v/>
      </c>
      <c r="AZ1949" s="24" t="str">
        <f>IF(AND($BB$1=5,$BC$1=AH1949),'Data Entry'!C1954,"")</f>
        <v/>
      </c>
      <c r="BA1949" s="24" t="str">
        <f>IF(AND($BB$1=5,AG1949=5,$BC$1=AH1949),'Data Entry'!D1954,"")</f>
        <v/>
      </c>
      <c r="BB1949" s="24" t="str">
        <f t="shared" si="553"/>
        <v/>
      </c>
      <c r="BC1949" s="24" t="str">
        <f>IF(AND($BB$1=5,AG1949=5,$BC$1=AH1949),'Data Entry'!F1954,"")</f>
        <v/>
      </c>
      <c r="BD1949" s="24" t="str">
        <f t="shared" si="554"/>
        <v/>
      </c>
      <c r="BE1949" s="24" t="str">
        <f>IF(AND($BB$1=5,AG1949=5,$BC$1=AH1949),'Data Entry'!G1954,"")</f>
        <v/>
      </c>
      <c r="BF1949" s="24" t="str">
        <f t="shared" si="555"/>
        <v/>
      </c>
      <c r="BG1949" s="24" t="str">
        <f t="shared" si="556"/>
        <v/>
      </c>
      <c r="BH1949" s="24" t="str">
        <f>IF(AND($BB$1=5,AG1949=5,$BC$1=AH1949),'Data Entry'!E1954,"")</f>
        <v/>
      </c>
      <c r="BI1949" s="24" t="str">
        <f>IF(AND($BB$1=5,AG1949=5,$BC$1=AH1949),'Data Entry'!H1954,"")</f>
        <v/>
      </c>
      <c r="BJ1949" s="24" t="str">
        <f>IF(AND($BB$1=5,AG1949=5,$BC$1=AH1949),'Data Entry'!I1954,"")</f>
        <v/>
      </c>
      <c r="BK1949" s="24" t="str">
        <f t="shared" si="557"/>
        <v/>
      </c>
      <c r="BL1949" s="24" t="str">
        <f t="shared" si="558"/>
        <v/>
      </c>
      <c r="BM1949" s="24" t="str">
        <f t="shared" si="559"/>
        <v/>
      </c>
      <c r="BN1949" s="24" t="str">
        <f t="shared" si="560"/>
        <v/>
      </c>
    </row>
    <row r="1950" spans="1:66">
      <c r="A1950" s="20"/>
      <c r="B1950" s="20"/>
      <c r="C1950" s="20"/>
      <c r="D1950" s="20"/>
      <c r="E1950" s="20"/>
      <c r="F1950" s="20"/>
      <c r="G1950" s="20"/>
      <c r="H1950" s="20"/>
      <c r="I1950" s="20"/>
      <c r="J1950" s="20"/>
      <c r="K1950" s="20"/>
      <c r="L1950" s="20"/>
      <c r="M1950" s="20"/>
      <c r="N1950" s="20"/>
      <c r="O1950" s="20"/>
      <c r="P1950" s="20"/>
      <c r="Q1950" s="20"/>
      <c r="R1950" s="20"/>
      <c r="S1950" s="20"/>
      <c r="T1950" s="20"/>
      <c r="U1950" s="20"/>
      <c r="V1950" s="20"/>
      <c r="W1950" s="20"/>
      <c r="X1950" s="20"/>
      <c r="Y1950" s="20"/>
      <c r="Z1950" s="20"/>
      <c r="AA1950" s="20"/>
      <c r="AB1950" s="20"/>
      <c r="AC1950" s="20"/>
      <c r="AD1950" s="20"/>
      <c r="AE1950" s="27"/>
      <c r="AF1950" t="str">
        <f>IF(AK1950="","",IF(AK1950&gt;0,COUNT($AG$2:AG1950),""))</f>
        <v/>
      </c>
      <c r="AG1950" s="24">
        <f t="shared" si="543"/>
        <v>5</v>
      </c>
      <c r="AH1950" s="24">
        <f>IF(AND($AJ$1=5),'Data Entry'!C1955,"")</f>
        <v>0</v>
      </c>
      <c r="AI1950" s="24">
        <f>IF(AND($AJ$1=5),'Data Entry'!D1955,"")</f>
        <v>0</v>
      </c>
      <c r="AJ1950" s="24" t="str">
        <f t="shared" si="544"/>
        <v/>
      </c>
      <c r="AK1950" s="24">
        <f>IF(AND($AJ$1=5),'Data Entry'!F1955,"")</f>
        <v>0</v>
      </c>
      <c r="AL1950" s="24" t="str">
        <f t="shared" si="545"/>
        <v/>
      </c>
      <c r="AM1950" s="24">
        <f>IF(AND($AJ$1=5),'Data Entry'!G1955,"")</f>
        <v>0</v>
      </c>
      <c r="AN1950" s="24" t="str">
        <f t="shared" si="546"/>
        <v/>
      </c>
      <c r="AO1950" s="24" t="str">
        <f t="shared" si="547"/>
        <v/>
      </c>
      <c r="AP1950" s="24">
        <f>IF(AND($AJ$1=5),'Data Entry'!E1955,"")</f>
        <v>0</v>
      </c>
      <c r="AQ1950" s="24">
        <f>IF(AND($AJ$1=5),'Data Entry'!H1955,"")</f>
        <v>0</v>
      </c>
      <c r="AR1950" s="24">
        <f>IF(AND($AJ$1=5),'Data Entry'!I1955,"")</f>
        <v>0</v>
      </c>
      <c r="AS1950" s="24" t="str">
        <f t="shared" si="548"/>
        <v/>
      </c>
      <c r="AT1950" s="24" t="str">
        <f t="shared" si="549"/>
        <v/>
      </c>
      <c r="AU1950" s="24" t="str">
        <f t="shared" si="550"/>
        <v/>
      </c>
      <c r="AV1950" s="24" t="str">
        <f t="shared" si="551"/>
        <v/>
      </c>
      <c r="AX1950" t="str">
        <f>IF(BC1950="","",IF(BC1950&gt;0,COUNT($AY$2:AY1950),""))</f>
        <v/>
      </c>
      <c r="AY1950" s="24" t="str">
        <f t="shared" si="552"/>
        <v/>
      </c>
      <c r="AZ1950" s="24" t="str">
        <f>IF(AND($BB$1=5,$BC$1=AH1950),'Data Entry'!C1955,"")</f>
        <v/>
      </c>
      <c r="BA1950" s="24" t="str">
        <f>IF(AND($BB$1=5,AG1950=5,$BC$1=AH1950),'Data Entry'!D1955,"")</f>
        <v/>
      </c>
      <c r="BB1950" s="24" t="str">
        <f t="shared" si="553"/>
        <v/>
      </c>
      <c r="BC1950" s="24" t="str">
        <f>IF(AND($BB$1=5,AG1950=5,$BC$1=AH1950),'Data Entry'!F1955,"")</f>
        <v/>
      </c>
      <c r="BD1950" s="24" t="str">
        <f t="shared" si="554"/>
        <v/>
      </c>
      <c r="BE1950" s="24" t="str">
        <f>IF(AND($BB$1=5,AG1950=5,$BC$1=AH1950),'Data Entry'!G1955,"")</f>
        <v/>
      </c>
      <c r="BF1950" s="24" t="str">
        <f t="shared" si="555"/>
        <v/>
      </c>
      <c r="BG1950" s="24" t="str">
        <f t="shared" si="556"/>
        <v/>
      </c>
      <c r="BH1950" s="24" t="str">
        <f>IF(AND($BB$1=5,AG1950=5,$BC$1=AH1950),'Data Entry'!E1955,"")</f>
        <v/>
      </c>
      <c r="BI1950" s="24" t="str">
        <f>IF(AND($BB$1=5,AG1950=5,$BC$1=AH1950),'Data Entry'!H1955,"")</f>
        <v/>
      </c>
      <c r="BJ1950" s="24" t="str">
        <f>IF(AND($BB$1=5,AG1950=5,$BC$1=AH1950),'Data Entry'!I1955,"")</f>
        <v/>
      </c>
      <c r="BK1950" s="24" t="str">
        <f t="shared" si="557"/>
        <v/>
      </c>
      <c r="BL1950" s="24" t="str">
        <f t="shared" si="558"/>
        <v/>
      </c>
      <c r="BM1950" s="24" t="str">
        <f t="shared" si="559"/>
        <v/>
      </c>
      <c r="BN1950" s="24" t="str">
        <f t="shared" si="560"/>
        <v/>
      </c>
    </row>
    <row r="1951" spans="1:66">
      <c r="A1951" s="20"/>
      <c r="B1951" s="20"/>
      <c r="C1951" s="20"/>
      <c r="D1951" s="20"/>
      <c r="E1951" s="20"/>
      <c r="F1951" s="20"/>
      <c r="G1951" s="20"/>
      <c r="H1951" s="20"/>
      <c r="I1951" s="20"/>
      <c r="J1951" s="20"/>
      <c r="K1951" s="20"/>
      <c r="L1951" s="20"/>
      <c r="M1951" s="20"/>
      <c r="N1951" s="20"/>
      <c r="O1951" s="20"/>
      <c r="P1951" s="20"/>
      <c r="Q1951" s="20"/>
      <c r="R1951" s="20"/>
      <c r="S1951" s="20"/>
      <c r="T1951" s="20"/>
      <c r="U1951" s="20"/>
      <c r="V1951" s="20"/>
      <c r="W1951" s="20"/>
      <c r="X1951" s="20"/>
      <c r="Y1951" s="20"/>
      <c r="Z1951" s="20"/>
      <c r="AA1951" s="20"/>
      <c r="AB1951" s="20"/>
      <c r="AC1951" s="20"/>
      <c r="AD1951" s="20"/>
      <c r="AE1951" s="27"/>
      <c r="AF1951" t="str">
        <f>IF(AK1951="","",IF(AK1951&gt;0,COUNT($AG$2:AG1951),""))</f>
        <v/>
      </c>
      <c r="AG1951" s="24">
        <f t="shared" si="543"/>
        <v>5</v>
      </c>
      <c r="AH1951" s="24">
        <f>IF(AND($AJ$1=5),'Data Entry'!C1956,"")</f>
        <v>0</v>
      </c>
      <c r="AI1951" s="24">
        <f>IF(AND($AJ$1=5),'Data Entry'!D1956,"")</f>
        <v>0</v>
      </c>
      <c r="AJ1951" s="24" t="str">
        <f t="shared" si="544"/>
        <v/>
      </c>
      <c r="AK1951" s="24">
        <f>IF(AND($AJ$1=5),'Data Entry'!F1956,"")</f>
        <v>0</v>
      </c>
      <c r="AL1951" s="24" t="str">
        <f t="shared" si="545"/>
        <v/>
      </c>
      <c r="AM1951" s="24">
        <f>IF(AND($AJ$1=5),'Data Entry'!G1956,"")</f>
        <v>0</v>
      </c>
      <c r="AN1951" s="24" t="str">
        <f t="shared" si="546"/>
        <v/>
      </c>
      <c r="AO1951" s="24" t="str">
        <f t="shared" si="547"/>
        <v/>
      </c>
      <c r="AP1951" s="24">
        <f>IF(AND($AJ$1=5),'Data Entry'!E1956,"")</f>
        <v>0</v>
      </c>
      <c r="AQ1951" s="24">
        <f>IF(AND($AJ$1=5),'Data Entry'!H1956,"")</f>
        <v>0</v>
      </c>
      <c r="AR1951" s="24">
        <f>IF(AND($AJ$1=5),'Data Entry'!I1956,"")</f>
        <v>0</v>
      </c>
      <c r="AS1951" s="24" t="str">
        <f t="shared" si="548"/>
        <v/>
      </c>
      <c r="AT1951" s="24" t="str">
        <f t="shared" si="549"/>
        <v/>
      </c>
      <c r="AU1951" s="24" t="str">
        <f t="shared" si="550"/>
        <v/>
      </c>
      <c r="AV1951" s="24" t="str">
        <f t="shared" si="551"/>
        <v/>
      </c>
      <c r="AX1951" t="str">
        <f>IF(BC1951="","",IF(BC1951&gt;0,COUNT($AY$2:AY1951),""))</f>
        <v/>
      </c>
      <c r="AY1951" s="24" t="str">
        <f t="shared" si="552"/>
        <v/>
      </c>
      <c r="AZ1951" s="24" t="str">
        <f>IF(AND($BB$1=5,$BC$1=AH1951),'Data Entry'!C1956,"")</f>
        <v/>
      </c>
      <c r="BA1951" s="24" t="str">
        <f>IF(AND($BB$1=5,AG1951=5,$BC$1=AH1951),'Data Entry'!D1956,"")</f>
        <v/>
      </c>
      <c r="BB1951" s="24" t="str">
        <f t="shared" si="553"/>
        <v/>
      </c>
      <c r="BC1951" s="24" t="str">
        <f>IF(AND($BB$1=5,AG1951=5,$BC$1=AH1951),'Data Entry'!F1956,"")</f>
        <v/>
      </c>
      <c r="BD1951" s="24" t="str">
        <f t="shared" si="554"/>
        <v/>
      </c>
      <c r="BE1951" s="24" t="str">
        <f>IF(AND($BB$1=5,AG1951=5,$BC$1=AH1951),'Data Entry'!G1956,"")</f>
        <v/>
      </c>
      <c r="BF1951" s="24" t="str">
        <f t="shared" si="555"/>
        <v/>
      </c>
      <c r="BG1951" s="24" t="str">
        <f t="shared" si="556"/>
        <v/>
      </c>
      <c r="BH1951" s="24" t="str">
        <f>IF(AND($BB$1=5,AG1951=5,$BC$1=AH1951),'Data Entry'!E1956,"")</f>
        <v/>
      </c>
      <c r="BI1951" s="24" t="str">
        <f>IF(AND($BB$1=5,AG1951=5,$BC$1=AH1951),'Data Entry'!H1956,"")</f>
        <v/>
      </c>
      <c r="BJ1951" s="24" t="str">
        <f>IF(AND($BB$1=5,AG1951=5,$BC$1=AH1951),'Data Entry'!I1956,"")</f>
        <v/>
      </c>
      <c r="BK1951" s="24" t="str">
        <f t="shared" si="557"/>
        <v/>
      </c>
      <c r="BL1951" s="24" t="str">
        <f t="shared" si="558"/>
        <v/>
      </c>
      <c r="BM1951" s="24" t="str">
        <f t="shared" si="559"/>
        <v/>
      </c>
      <c r="BN1951" s="24" t="str">
        <f t="shared" si="560"/>
        <v/>
      </c>
    </row>
    <row r="1952" spans="1:66">
      <c r="A1952" s="20"/>
      <c r="B1952" s="20"/>
      <c r="C1952" s="20"/>
      <c r="D1952" s="20"/>
      <c r="E1952" s="20"/>
      <c r="F1952" s="20"/>
      <c r="G1952" s="20"/>
      <c r="H1952" s="20"/>
      <c r="I1952" s="20"/>
      <c r="J1952" s="20"/>
      <c r="K1952" s="20"/>
      <c r="L1952" s="20"/>
      <c r="M1952" s="20"/>
      <c r="N1952" s="20"/>
      <c r="O1952" s="20"/>
      <c r="P1952" s="20"/>
      <c r="Q1952" s="20"/>
      <c r="R1952" s="20"/>
      <c r="S1952" s="20"/>
      <c r="T1952" s="20"/>
      <c r="U1952" s="20"/>
      <c r="V1952" s="20"/>
      <c r="W1952" s="20"/>
      <c r="X1952" s="20"/>
      <c r="Y1952" s="20"/>
      <c r="Z1952" s="20"/>
      <c r="AA1952" s="20"/>
      <c r="AB1952" s="20"/>
      <c r="AC1952" s="20"/>
      <c r="AD1952" s="20"/>
      <c r="AE1952" s="27"/>
      <c r="AF1952" t="str">
        <f>IF(AK1952="","",IF(AK1952&gt;0,COUNT($AG$2:AG1952),""))</f>
        <v/>
      </c>
      <c r="AG1952" s="24">
        <f t="shared" si="543"/>
        <v>5</v>
      </c>
      <c r="AH1952" s="24">
        <f>IF(AND($AJ$1=5),'Data Entry'!C1957,"")</f>
        <v>0</v>
      </c>
      <c r="AI1952" s="24">
        <f>IF(AND($AJ$1=5),'Data Entry'!D1957,"")</f>
        <v>0</v>
      </c>
      <c r="AJ1952" s="24" t="str">
        <f t="shared" si="544"/>
        <v/>
      </c>
      <c r="AK1952" s="24">
        <f>IF(AND($AJ$1=5),'Data Entry'!F1957,"")</f>
        <v>0</v>
      </c>
      <c r="AL1952" s="24" t="str">
        <f t="shared" si="545"/>
        <v/>
      </c>
      <c r="AM1952" s="24">
        <f>IF(AND($AJ$1=5),'Data Entry'!G1957,"")</f>
        <v>0</v>
      </c>
      <c r="AN1952" s="24" t="str">
        <f t="shared" si="546"/>
        <v/>
      </c>
      <c r="AO1952" s="24" t="str">
        <f t="shared" si="547"/>
        <v/>
      </c>
      <c r="AP1952" s="24">
        <f>IF(AND($AJ$1=5),'Data Entry'!E1957,"")</f>
        <v>0</v>
      </c>
      <c r="AQ1952" s="24">
        <f>IF(AND($AJ$1=5),'Data Entry'!H1957,"")</f>
        <v>0</v>
      </c>
      <c r="AR1952" s="24">
        <f>IF(AND($AJ$1=5),'Data Entry'!I1957,"")</f>
        <v>0</v>
      </c>
      <c r="AS1952" s="24" t="str">
        <f t="shared" si="548"/>
        <v/>
      </c>
      <c r="AT1952" s="24" t="str">
        <f t="shared" si="549"/>
        <v/>
      </c>
      <c r="AU1952" s="24" t="str">
        <f t="shared" si="550"/>
        <v/>
      </c>
      <c r="AV1952" s="24" t="str">
        <f t="shared" si="551"/>
        <v/>
      </c>
      <c r="AX1952" t="str">
        <f>IF(BC1952="","",IF(BC1952&gt;0,COUNT($AY$2:AY1952),""))</f>
        <v/>
      </c>
      <c r="AY1952" s="24" t="str">
        <f t="shared" si="552"/>
        <v/>
      </c>
      <c r="AZ1952" s="24" t="str">
        <f>IF(AND($BB$1=5,$BC$1=AH1952),'Data Entry'!C1957,"")</f>
        <v/>
      </c>
      <c r="BA1952" s="24" t="str">
        <f>IF(AND($BB$1=5,AG1952=5,$BC$1=AH1952),'Data Entry'!D1957,"")</f>
        <v/>
      </c>
      <c r="BB1952" s="24" t="str">
        <f t="shared" si="553"/>
        <v/>
      </c>
      <c r="BC1952" s="24" t="str">
        <f>IF(AND($BB$1=5,AG1952=5,$BC$1=AH1952),'Data Entry'!F1957,"")</f>
        <v/>
      </c>
      <c r="BD1952" s="24" t="str">
        <f t="shared" si="554"/>
        <v/>
      </c>
      <c r="BE1952" s="24" t="str">
        <f>IF(AND($BB$1=5,AG1952=5,$BC$1=AH1952),'Data Entry'!G1957,"")</f>
        <v/>
      </c>
      <c r="BF1952" s="24" t="str">
        <f t="shared" si="555"/>
        <v/>
      </c>
      <c r="BG1952" s="24" t="str">
        <f t="shared" si="556"/>
        <v/>
      </c>
      <c r="BH1952" s="24" t="str">
        <f>IF(AND($BB$1=5,AG1952=5,$BC$1=AH1952),'Data Entry'!E1957,"")</f>
        <v/>
      </c>
      <c r="BI1952" s="24" t="str">
        <f>IF(AND($BB$1=5,AG1952=5,$BC$1=AH1952),'Data Entry'!H1957,"")</f>
        <v/>
      </c>
      <c r="BJ1952" s="24" t="str">
        <f>IF(AND($BB$1=5,AG1952=5,$BC$1=AH1952),'Data Entry'!I1957,"")</f>
        <v/>
      </c>
      <c r="BK1952" s="24" t="str">
        <f t="shared" si="557"/>
        <v/>
      </c>
      <c r="BL1952" s="24" t="str">
        <f t="shared" si="558"/>
        <v/>
      </c>
      <c r="BM1952" s="24" t="str">
        <f t="shared" si="559"/>
        <v/>
      </c>
      <c r="BN1952" s="24" t="str">
        <f t="shared" si="560"/>
        <v/>
      </c>
    </row>
    <row r="1953" spans="1:66">
      <c r="A1953" s="20"/>
      <c r="B1953" s="20"/>
      <c r="C1953" s="20"/>
      <c r="D1953" s="20"/>
      <c r="E1953" s="20"/>
      <c r="F1953" s="20"/>
      <c r="G1953" s="20"/>
      <c r="H1953" s="20"/>
      <c r="I1953" s="20"/>
      <c r="J1953" s="20"/>
      <c r="K1953" s="20"/>
      <c r="L1953" s="20"/>
      <c r="M1953" s="20"/>
      <c r="N1953" s="20"/>
      <c r="O1953" s="20"/>
      <c r="P1953" s="20"/>
      <c r="Q1953" s="20"/>
      <c r="R1953" s="20"/>
      <c r="S1953" s="20"/>
      <c r="T1953" s="20"/>
      <c r="U1953" s="20"/>
      <c r="V1953" s="20"/>
      <c r="W1953" s="20"/>
      <c r="X1953" s="20"/>
      <c r="Y1953" s="20"/>
      <c r="Z1953" s="20"/>
      <c r="AA1953" s="20"/>
      <c r="AB1953" s="20"/>
      <c r="AC1953" s="20"/>
      <c r="AD1953" s="20"/>
      <c r="AE1953" s="27"/>
      <c r="AF1953" t="str">
        <f>IF(AK1953="","",IF(AK1953&gt;0,COUNT($AG$2:AG1953),""))</f>
        <v/>
      </c>
      <c r="AG1953" s="24">
        <f t="shared" si="543"/>
        <v>5</v>
      </c>
      <c r="AH1953" s="24">
        <f>IF(AND($AJ$1=5),'Data Entry'!C1958,"")</f>
        <v>0</v>
      </c>
      <c r="AI1953" s="24">
        <f>IF(AND($AJ$1=5),'Data Entry'!D1958,"")</f>
        <v>0</v>
      </c>
      <c r="AJ1953" s="24" t="str">
        <f t="shared" si="544"/>
        <v/>
      </c>
      <c r="AK1953" s="24">
        <f>IF(AND($AJ$1=5),'Data Entry'!F1958,"")</f>
        <v>0</v>
      </c>
      <c r="AL1953" s="24" t="str">
        <f t="shared" si="545"/>
        <v/>
      </c>
      <c r="AM1953" s="24">
        <f>IF(AND($AJ$1=5),'Data Entry'!G1958,"")</f>
        <v>0</v>
      </c>
      <c r="AN1953" s="24" t="str">
        <f t="shared" si="546"/>
        <v/>
      </c>
      <c r="AO1953" s="24" t="str">
        <f t="shared" si="547"/>
        <v/>
      </c>
      <c r="AP1953" s="24">
        <f>IF(AND($AJ$1=5),'Data Entry'!E1958,"")</f>
        <v>0</v>
      </c>
      <c r="AQ1953" s="24">
        <f>IF(AND($AJ$1=5),'Data Entry'!H1958,"")</f>
        <v>0</v>
      </c>
      <c r="AR1953" s="24">
        <f>IF(AND($AJ$1=5),'Data Entry'!I1958,"")</f>
        <v>0</v>
      </c>
      <c r="AS1953" s="24" t="str">
        <f t="shared" si="548"/>
        <v/>
      </c>
      <c r="AT1953" s="24" t="str">
        <f t="shared" si="549"/>
        <v/>
      </c>
      <c r="AU1953" s="24" t="str">
        <f t="shared" si="550"/>
        <v/>
      </c>
      <c r="AV1953" s="24" t="str">
        <f t="shared" si="551"/>
        <v/>
      </c>
      <c r="AX1953" t="str">
        <f>IF(BC1953="","",IF(BC1953&gt;0,COUNT($AY$2:AY1953),""))</f>
        <v/>
      </c>
      <c r="AY1953" s="24" t="str">
        <f t="shared" si="552"/>
        <v/>
      </c>
      <c r="AZ1953" s="24" t="str">
        <f>IF(AND($BB$1=5,$BC$1=AH1953),'Data Entry'!C1958,"")</f>
        <v/>
      </c>
      <c r="BA1953" s="24" t="str">
        <f>IF(AND($BB$1=5,AG1953=5,$BC$1=AH1953),'Data Entry'!D1958,"")</f>
        <v/>
      </c>
      <c r="BB1953" s="24" t="str">
        <f t="shared" si="553"/>
        <v/>
      </c>
      <c r="BC1953" s="24" t="str">
        <f>IF(AND($BB$1=5,AG1953=5,$BC$1=AH1953),'Data Entry'!F1958,"")</f>
        <v/>
      </c>
      <c r="BD1953" s="24" t="str">
        <f t="shared" si="554"/>
        <v/>
      </c>
      <c r="BE1953" s="24" t="str">
        <f>IF(AND($BB$1=5,AG1953=5,$BC$1=AH1953),'Data Entry'!G1958,"")</f>
        <v/>
      </c>
      <c r="BF1953" s="24" t="str">
        <f t="shared" si="555"/>
        <v/>
      </c>
      <c r="BG1953" s="24" t="str">
        <f t="shared" si="556"/>
        <v/>
      </c>
      <c r="BH1953" s="24" t="str">
        <f>IF(AND($BB$1=5,AG1953=5,$BC$1=AH1953),'Data Entry'!E1958,"")</f>
        <v/>
      </c>
      <c r="BI1953" s="24" t="str">
        <f>IF(AND($BB$1=5,AG1953=5,$BC$1=AH1953),'Data Entry'!H1958,"")</f>
        <v/>
      </c>
      <c r="BJ1953" s="24" t="str">
        <f>IF(AND($BB$1=5,AG1953=5,$BC$1=AH1953),'Data Entry'!I1958,"")</f>
        <v/>
      </c>
      <c r="BK1953" s="24" t="str">
        <f t="shared" si="557"/>
        <v/>
      </c>
      <c r="BL1953" s="24" t="str">
        <f t="shared" si="558"/>
        <v/>
      </c>
      <c r="BM1953" s="24" t="str">
        <f t="shared" si="559"/>
        <v/>
      </c>
      <c r="BN1953" s="24" t="str">
        <f t="shared" si="560"/>
        <v/>
      </c>
    </row>
    <row r="1954" spans="1:66">
      <c r="A1954" s="20"/>
      <c r="B1954" s="20"/>
      <c r="C1954" s="20"/>
      <c r="D1954" s="20"/>
      <c r="E1954" s="20"/>
      <c r="F1954" s="20"/>
      <c r="G1954" s="20"/>
      <c r="H1954" s="20"/>
      <c r="I1954" s="20"/>
      <c r="J1954" s="20"/>
      <c r="K1954" s="20"/>
      <c r="L1954" s="20"/>
      <c r="M1954" s="20"/>
      <c r="N1954" s="20"/>
      <c r="O1954" s="20"/>
      <c r="P1954" s="20"/>
      <c r="Q1954" s="20"/>
      <c r="R1954" s="20"/>
      <c r="S1954" s="20"/>
      <c r="T1954" s="20"/>
      <c r="U1954" s="20"/>
      <c r="V1954" s="20"/>
      <c r="W1954" s="20"/>
      <c r="X1954" s="20"/>
      <c r="Y1954" s="20"/>
      <c r="Z1954" s="20"/>
      <c r="AA1954" s="20"/>
      <c r="AB1954" s="20"/>
      <c r="AC1954" s="20"/>
      <c r="AD1954" s="20"/>
      <c r="AE1954" s="27"/>
      <c r="AF1954" t="str">
        <f>IF(AK1954="","",IF(AK1954&gt;0,COUNT($AG$2:AG1954),""))</f>
        <v/>
      </c>
      <c r="AG1954" s="24">
        <f t="shared" si="543"/>
        <v>5</v>
      </c>
      <c r="AH1954" s="24">
        <f>IF(AND($AJ$1=5),'Data Entry'!C1959,"")</f>
        <v>0</v>
      </c>
      <c r="AI1954" s="24">
        <f>IF(AND($AJ$1=5),'Data Entry'!D1959,"")</f>
        <v>0</v>
      </c>
      <c r="AJ1954" s="24" t="str">
        <f t="shared" si="544"/>
        <v/>
      </c>
      <c r="AK1954" s="24">
        <f>IF(AND($AJ$1=5),'Data Entry'!F1959,"")</f>
        <v>0</v>
      </c>
      <c r="AL1954" s="24" t="str">
        <f t="shared" si="545"/>
        <v/>
      </c>
      <c r="AM1954" s="24">
        <f>IF(AND($AJ$1=5),'Data Entry'!G1959,"")</f>
        <v>0</v>
      </c>
      <c r="AN1954" s="24" t="str">
        <f t="shared" si="546"/>
        <v/>
      </c>
      <c r="AO1954" s="24" t="str">
        <f t="shared" si="547"/>
        <v/>
      </c>
      <c r="AP1954" s="24">
        <f>IF(AND($AJ$1=5),'Data Entry'!E1959,"")</f>
        <v>0</v>
      </c>
      <c r="AQ1954" s="24">
        <f>IF(AND($AJ$1=5),'Data Entry'!H1959,"")</f>
        <v>0</v>
      </c>
      <c r="AR1954" s="24">
        <f>IF(AND($AJ$1=5),'Data Entry'!I1959,"")</f>
        <v>0</v>
      </c>
      <c r="AS1954" s="24" t="str">
        <f t="shared" si="548"/>
        <v/>
      </c>
      <c r="AT1954" s="24" t="str">
        <f t="shared" si="549"/>
        <v/>
      </c>
      <c r="AU1954" s="24" t="str">
        <f t="shared" si="550"/>
        <v/>
      </c>
      <c r="AV1954" s="24" t="str">
        <f t="shared" si="551"/>
        <v/>
      </c>
      <c r="AX1954" t="str">
        <f>IF(BC1954="","",IF(BC1954&gt;0,COUNT($AY$2:AY1954),""))</f>
        <v/>
      </c>
      <c r="AY1954" s="24" t="str">
        <f t="shared" si="552"/>
        <v/>
      </c>
      <c r="AZ1954" s="24" t="str">
        <f>IF(AND($BB$1=5,$BC$1=AH1954),'Data Entry'!C1959,"")</f>
        <v/>
      </c>
      <c r="BA1954" s="24" t="str">
        <f>IF(AND($BB$1=5,AG1954=5,$BC$1=AH1954),'Data Entry'!D1959,"")</f>
        <v/>
      </c>
      <c r="BB1954" s="24" t="str">
        <f t="shared" si="553"/>
        <v/>
      </c>
      <c r="BC1954" s="24" t="str">
        <f>IF(AND($BB$1=5,AG1954=5,$BC$1=AH1954),'Data Entry'!F1959,"")</f>
        <v/>
      </c>
      <c r="BD1954" s="24" t="str">
        <f t="shared" si="554"/>
        <v/>
      </c>
      <c r="BE1954" s="24" t="str">
        <f>IF(AND($BB$1=5,AG1954=5,$BC$1=AH1954),'Data Entry'!G1959,"")</f>
        <v/>
      </c>
      <c r="BF1954" s="24" t="str">
        <f t="shared" si="555"/>
        <v/>
      </c>
      <c r="BG1954" s="24" t="str">
        <f t="shared" si="556"/>
        <v/>
      </c>
      <c r="BH1954" s="24" t="str">
        <f>IF(AND($BB$1=5,AG1954=5,$BC$1=AH1954),'Data Entry'!E1959,"")</f>
        <v/>
      </c>
      <c r="BI1954" s="24" t="str">
        <f>IF(AND($BB$1=5,AG1954=5,$BC$1=AH1954),'Data Entry'!H1959,"")</f>
        <v/>
      </c>
      <c r="BJ1954" s="24" t="str">
        <f>IF(AND($BB$1=5,AG1954=5,$BC$1=AH1954),'Data Entry'!I1959,"")</f>
        <v/>
      </c>
      <c r="BK1954" s="24" t="str">
        <f t="shared" si="557"/>
        <v/>
      </c>
      <c r="BL1954" s="24" t="str">
        <f t="shared" si="558"/>
        <v/>
      </c>
      <c r="BM1954" s="24" t="str">
        <f t="shared" si="559"/>
        <v/>
      </c>
      <c r="BN1954" s="24" t="str">
        <f t="shared" si="560"/>
        <v/>
      </c>
    </row>
    <row r="1955" spans="1:66">
      <c r="A1955" s="20"/>
      <c r="B1955" s="20"/>
      <c r="C1955" s="20"/>
      <c r="D1955" s="20"/>
      <c r="E1955" s="20"/>
      <c r="F1955" s="20"/>
      <c r="G1955" s="20"/>
      <c r="H1955" s="20"/>
      <c r="I1955" s="20"/>
      <c r="J1955" s="20"/>
      <c r="K1955" s="20"/>
      <c r="L1955" s="20"/>
      <c r="M1955" s="20"/>
      <c r="N1955" s="20"/>
      <c r="O1955" s="20"/>
      <c r="P1955" s="20"/>
      <c r="Q1955" s="20"/>
      <c r="R1955" s="20"/>
      <c r="S1955" s="20"/>
      <c r="T1955" s="20"/>
      <c r="U1955" s="20"/>
      <c r="V1955" s="20"/>
      <c r="W1955" s="20"/>
      <c r="X1955" s="20"/>
      <c r="Y1955" s="20"/>
      <c r="Z1955" s="20"/>
      <c r="AA1955" s="20"/>
      <c r="AB1955" s="20"/>
      <c r="AC1955" s="20"/>
      <c r="AD1955" s="20"/>
      <c r="AE1955" s="27"/>
      <c r="AF1955" t="str">
        <f>IF(AK1955="","",IF(AK1955&gt;0,COUNT($AG$2:AG1955),""))</f>
        <v/>
      </c>
      <c r="AG1955" s="24">
        <f t="shared" si="543"/>
        <v>5</v>
      </c>
      <c r="AH1955" s="24">
        <f>IF(AND($AJ$1=5),'Data Entry'!C1960,"")</f>
        <v>0</v>
      </c>
      <c r="AI1955" s="24">
        <f>IF(AND($AJ$1=5),'Data Entry'!D1960,"")</f>
        <v>0</v>
      </c>
      <c r="AJ1955" s="24" t="str">
        <f t="shared" si="544"/>
        <v/>
      </c>
      <c r="AK1955" s="24">
        <f>IF(AND($AJ$1=5),'Data Entry'!F1960,"")</f>
        <v>0</v>
      </c>
      <c r="AL1955" s="24" t="str">
        <f t="shared" si="545"/>
        <v/>
      </c>
      <c r="AM1955" s="24">
        <f>IF(AND($AJ$1=5),'Data Entry'!G1960,"")</f>
        <v>0</v>
      </c>
      <c r="AN1955" s="24" t="str">
        <f t="shared" si="546"/>
        <v/>
      </c>
      <c r="AO1955" s="24" t="str">
        <f t="shared" si="547"/>
        <v/>
      </c>
      <c r="AP1955" s="24">
        <f>IF(AND($AJ$1=5),'Data Entry'!E1960,"")</f>
        <v>0</v>
      </c>
      <c r="AQ1955" s="24">
        <f>IF(AND($AJ$1=5),'Data Entry'!H1960,"")</f>
        <v>0</v>
      </c>
      <c r="AR1955" s="24">
        <f>IF(AND($AJ$1=5),'Data Entry'!I1960,"")</f>
        <v>0</v>
      </c>
      <c r="AS1955" s="24" t="str">
        <f t="shared" si="548"/>
        <v/>
      </c>
      <c r="AT1955" s="24" t="str">
        <f t="shared" si="549"/>
        <v/>
      </c>
      <c r="AU1955" s="24" t="str">
        <f t="shared" si="550"/>
        <v/>
      </c>
      <c r="AV1955" s="24" t="str">
        <f t="shared" si="551"/>
        <v/>
      </c>
      <c r="AX1955" t="str">
        <f>IF(BC1955="","",IF(BC1955&gt;0,COUNT($AY$2:AY1955),""))</f>
        <v/>
      </c>
      <c r="AY1955" s="24" t="str">
        <f t="shared" si="552"/>
        <v/>
      </c>
      <c r="AZ1955" s="24" t="str">
        <f>IF(AND($BB$1=5,$BC$1=AH1955),'Data Entry'!C1960,"")</f>
        <v/>
      </c>
      <c r="BA1955" s="24" t="str">
        <f>IF(AND($BB$1=5,AG1955=5,$BC$1=AH1955),'Data Entry'!D1960,"")</f>
        <v/>
      </c>
      <c r="BB1955" s="24" t="str">
        <f t="shared" si="553"/>
        <v/>
      </c>
      <c r="BC1955" s="24" t="str">
        <f>IF(AND($BB$1=5,AG1955=5,$BC$1=AH1955),'Data Entry'!F1960,"")</f>
        <v/>
      </c>
      <c r="BD1955" s="24" t="str">
        <f t="shared" si="554"/>
        <v/>
      </c>
      <c r="BE1955" s="24" t="str">
        <f>IF(AND($BB$1=5,AG1955=5,$BC$1=AH1955),'Data Entry'!G1960,"")</f>
        <v/>
      </c>
      <c r="BF1955" s="24" t="str">
        <f t="shared" si="555"/>
        <v/>
      </c>
      <c r="BG1955" s="24" t="str">
        <f t="shared" si="556"/>
        <v/>
      </c>
      <c r="BH1955" s="24" t="str">
        <f>IF(AND($BB$1=5,AG1955=5,$BC$1=AH1955),'Data Entry'!E1960,"")</f>
        <v/>
      </c>
      <c r="BI1955" s="24" t="str">
        <f>IF(AND($BB$1=5,AG1955=5,$BC$1=AH1955),'Data Entry'!H1960,"")</f>
        <v/>
      </c>
      <c r="BJ1955" s="24" t="str">
        <f>IF(AND($BB$1=5,AG1955=5,$BC$1=AH1955),'Data Entry'!I1960,"")</f>
        <v/>
      </c>
      <c r="BK1955" s="24" t="str">
        <f t="shared" si="557"/>
        <v/>
      </c>
      <c r="BL1955" s="24" t="str">
        <f t="shared" si="558"/>
        <v/>
      </c>
      <c r="BM1955" s="24" t="str">
        <f t="shared" si="559"/>
        <v/>
      </c>
      <c r="BN1955" s="24" t="str">
        <f t="shared" si="560"/>
        <v/>
      </c>
    </row>
    <row r="1956" spans="1:66">
      <c r="A1956" s="20"/>
      <c r="B1956" s="20"/>
      <c r="C1956" s="20"/>
      <c r="D1956" s="20"/>
      <c r="E1956" s="20"/>
      <c r="F1956" s="20"/>
      <c r="G1956" s="20"/>
      <c r="H1956" s="20"/>
      <c r="I1956" s="20"/>
      <c r="J1956" s="20"/>
      <c r="K1956" s="20"/>
      <c r="L1956" s="20"/>
      <c r="M1956" s="20"/>
      <c r="N1956" s="20"/>
      <c r="O1956" s="20"/>
      <c r="P1956" s="20"/>
      <c r="Q1956" s="20"/>
      <c r="R1956" s="20"/>
      <c r="S1956" s="20"/>
      <c r="T1956" s="20"/>
      <c r="U1956" s="20"/>
      <c r="V1956" s="20"/>
      <c r="W1956" s="20"/>
      <c r="X1956" s="20"/>
      <c r="Y1956" s="20"/>
      <c r="Z1956" s="20"/>
      <c r="AA1956" s="20"/>
      <c r="AB1956" s="20"/>
      <c r="AC1956" s="20"/>
      <c r="AD1956" s="20"/>
      <c r="AE1956" s="27"/>
      <c r="AF1956" t="str">
        <f>IF(AK1956="","",IF(AK1956&gt;0,COUNT($AG$2:AG1956),""))</f>
        <v/>
      </c>
      <c r="AG1956" s="24">
        <f t="shared" si="543"/>
        <v>5</v>
      </c>
      <c r="AH1956" s="24">
        <f>IF(AND($AJ$1=5),'Data Entry'!C1961,"")</f>
        <v>0</v>
      </c>
      <c r="AI1956" s="24">
        <f>IF(AND($AJ$1=5),'Data Entry'!D1961,"")</f>
        <v>0</v>
      </c>
      <c r="AJ1956" s="24" t="str">
        <f t="shared" si="544"/>
        <v/>
      </c>
      <c r="AK1956" s="24">
        <f>IF(AND($AJ$1=5),'Data Entry'!F1961,"")</f>
        <v>0</v>
      </c>
      <c r="AL1956" s="24" t="str">
        <f t="shared" si="545"/>
        <v/>
      </c>
      <c r="AM1956" s="24">
        <f>IF(AND($AJ$1=5),'Data Entry'!G1961,"")</f>
        <v>0</v>
      </c>
      <c r="AN1956" s="24" t="str">
        <f t="shared" si="546"/>
        <v/>
      </c>
      <c r="AO1956" s="24" t="str">
        <f t="shared" si="547"/>
        <v/>
      </c>
      <c r="AP1956" s="24">
        <f>IF(AND($AJ$1=5),'Data Entry'!E1961,"")</f>
        <v>0</v>
      </c>
      <c r="AQ1956" s="24">
        <f>IF(AND($AJ$1=5),'Data Entry'!H1961,"")</f>
        <v>0</v>
      </c>
      <c r="AR1956" s="24">
        <f>IF(AND($AJ$1=5),'Data Entry'!I1961,"")</f>
        <v>0</v>
      </c>
      <c r="AS1956" s="24" t="str">
        <f t="shared" si="548"/>
        <v/>
      </c>
      <c r="AT1956" s="24" t="str">
        <f t="shared" si="549"/>
        <v/>
      </c>
      <c r="AU1956" s="24" t="str">
        <f t="shared" si="550"/>
        <v/>
      </c>
      <c r="AV1956" s="24" t="str">
        <f t="shared" si="551"/>
        <v/>
      </c>
      <c r="AX1956" t="str">
        <f>IF(BC1956="","",IF(BC1956&gt;0,COUNT($AY$2:AY1956),""))</f>
        <v/>
      </c>
      <c r="AY1956" s="24" t="str">
        <f t="shared" si="552"/>
        <v/>
      </c>
      <c r="AZ1956" s="24" t="str">
        <f>IF(AND($BB$1=5,$BC$1=AH1956),'Data Entry'!C1961,"")</f>
        <v/>
      </c>
      <c r="BA1956" s="24" t="str">
        <f>IF(AND($BB$1=5,AG1956=5,$BC$1=AH1956),'Data Entry'!D1961,"")</f>
        <v/>
      </c>
      <c r="BB1956" s="24" t="str">
        <f t="shared" si="553"/>
        <v/>
      </c>
      <c r="BC1956" s="24" t="str">
        <f>IF(AND($BB$1=5,AG1956=5,$BC$1=AH1956),'Data Entry'!F1961,"")</f>
        <v/>
      </c>
      <c r="BD1956" s="24" t="str">
        <f t="shared" si="554"/>
        <v/>
      </c>
      <c r="BE1956" s="24" t="str">
        <f>IF(AND($BB$1=5,AG1956=5,$BC$1=AH1956),'Data Entry'!G1961,"")</f>
        <v/>
      </c>
      <c r="BF1956" s="24" t="str">
        <f t="shared" si="555"/>
        <v/>
      </c>
      <c r="BG1956" s="24" t="str">
        <f t="shared" si="556"/>
        <v/>
      </c>
      <c r="BH1956" s="24" t="str">
        <f>IF(AND($BB$1=5,AG1956=5,$BC$1=AH1956),'Data Entry'!E1961,"")</f>
        <v/>
      </c>
      <c r="BI1956" s="24" t="str">
        <f>IF(AND($BB$1=5,AG1956=5,$BC$1=AH1956),'Data Entry'!H1961,"")</f>
        <v/>
      </c>
      <c r="BJ1956" s="24" t="str">
        <f>IF(AND($BB$1=5,AG1956=5,$BC$1=AH1956),'Data Entry'!I1961,"")</f>
        <v/>
      </c>
      <c r="BK1956" s="24" t="str">
        <f t="shared" si="557"/>
        <v/>
      </c>
      <c r="BL1956" s="24" t="str">
        <f t="shared" si="558"/>
        <v/>
      </c>
      <c r="BM1956" s="24" t="str">
        <f t="shared" si="559"/>
        <v/>
      </c>
      <c r="BN1956" s="24" t="str">
        <f t="shared" si="560"/>
        <v/>
      </c>
    </row>
    <row r="1957" spans="1:66">
      <c r="A1957" s="20"/>
      <c r="B1957" s="20"/>
      <c r="C1957" s="20"/>
      <c r="D1957" s="20"/>
      <c r="E1957" s="20"/>
      <c r="F1957" s="20"/>
      <c r="G1957" s="20"/>
      <c r="H1957" s="20"/>
      <c r="I1957" s="20"/>
      <c r="J1957" s="20"/>
      <c r="K1957" s="20"/>
      <c r="L1957" s="20"/>
      <c r="M1957" s="20"/>
      <c r="N1957" s="20"/>
      <c r="O1957" s="20"/>
      <c r="P1957" s="20"/>
      <c r="Q1957" s="20"/>
      <c r="R1957" s="20"/>
      <c r="S1957" s="20"/>
      <c r="T1957" s="20"/>
      <c r="U1957" s="20"/>
      <c r="V1957" s="20"/>
      <c r="W1957" s="20"/>
      <c r="X1957" s="20"/>
      <c r="Y1957" s="20"/>
      <c r="Z1957" s="20"/>
      <c r="AA1957" s="20"/>
      <c r="AB1957" s="20"/>
      <c r="AC1957" s="20"/>
      <c r="AD1957" s="20"/>
      <c r="AE1957" s="27"/>
      <c r="AF1957" t="str">
        <f>IF(AK1957="","",IF(AK1957&gt;0,COUNT($AG$2:AG1957),""))</f>
        <v/>
      </c>
      <c r="AG1957" s="24">
        <f t="shared" si="543"/>
        <v>5</v>
      </c>
      <c r="AH1957" s="24">
        <f>IF(AND($AJ$1=5),'Data Entry'!C1962,"")</f>
        <v>0</v>
      </c>
      <c r="AI1957" s="24">
        <f>IF(AND($AJ$1=5),'Data Entry'!D1962,"")</f>
        <v>0</v>
      </c>
      <c r="AJ1957" s="24" t="str">
        <f t="shared" si="544"/>
        <v/>
      </c>
      <c r="AK1957" s="24">
        <f>IF(AND($AJ$1=5),'Data Entry'!F1962,"")</f>
        <v>0</v>
      </c>
      <c r="AL1957" s="24" t="str">
        <f t="shared" si="545"/>
        <v/>
      </c>
      <c r="AM1957" s="24">
        <f>IF(AND($AJ$1=5),'Data Entry'!G1962,"")</f>
        <v>0</v>
      </c>
      <c r="AN1957" s="24" t="str">
        <f t="shared" si="546"/>
        <v/>
      </c>
      <c r="AO1957" s="24" t="str">
        <f t="shared" si="547"/>
        <v/>
      </c>
      <c r="AP1957" s="24">
        <f>IF(AND($AJ$1=5),'Data Entry'!E1962,"")</f>
        <v>0</v>
      </c>
      <c r="AQ1957" s="24">
        <f>IF(AND($AJ$1=5),'Data Entry'!H1962,"")</f>
        <v>0</v>
      </c>
      <c r="AR1957" s="24">
        <f>IF(AND($AJ$1=5),'Data Entry'!I1962,"")</f>
        <v>0</v>
      </c>
      <c r="AS1957" s="24" t="str">
        <f t="shared" si="548"/>
        <v/>
      </c>
      <c r="AT1957" s="24" t="str">
        <f t="shared" si="549"/>
        <v/>
      </c>
      <c r="AU1957" s="24" t="str">
        <f t="shared" si="550"/>
        <v/>
      </c>
      <c r="AV1957" s="24" t="str">
        <f t="shared" si="551"/>
        <v/>
      </c>
      <c r="AX1957" t="str">
        <f>IF(BC1957="","",IF(BC1957&gt;0,COUNT($AY$2:AY1957),""))</f>
        <v/>
      </c>
      <c r="AY1957" s="24" t="str">
        <f t="shared" si="552"/>
        <v/>
      </c>
      <c r="AZ1957" s="24" t="str">
        <f>IF(AND($BB$1=5,$BC$1=AH1957),'Data Entry'!C1962,"")</f>
        <v/>
      </c>
      <c r="BA1957" s="24" t="str">
        <f>IF(AND($BB$1=5,AG1957=5,$BC$1=AH1957),'Data Entry'!D1962,"")</f>
        <v/>
      </c>
      <c r="BB1957" s="24" t="str">
        <f t="shared" si="553"/>
        <v/>
      </c>
      <c r="BC1957" s="24" t="str">
        <f>IF(AND($BB$1=5,AG1957=5,$BC$1=AH1957),'Data Entry'!F1962,"")</f>
        <v/>
      </c>
      <c r="BD1957" s="24" t="str">
        <f t="shared" si="554"/>
        <v/>
      </c>
      <c r="BE1957" s="24" t="str">
        <f>IF(AND($BB$1=5,AG1957=5,$BC$1=AH1957),'Data Entry'!G1962,"")</f>
        <v/>
      </c>
      <c r="BF1957" s="24" t="str">
        <f t="shared" si="555"/>
        <v/>
      </c>
      <c r="BG1957" s="24" t="str">
        <f t="shared" si="556"/>
        <v/>
      </c>
      <c r="BH1957" s="24" t="str">
        <f>IF(AND($BB$1=5,AG1957=5,$BC$1=AH1957),'Data Entry'!E1962,"")</f>
        <v/>
      </c>
      <c r="BI1957" s="24" t="str">
        <f>IF(AND($BB$1=5,AG1957=5,$BC$1=AH1957),'Data Entry'!H1962,"")</f>
        <v/>
      </c>
      <c r="BJ1957" s="24" t="str">
        <f>IF(AND($BB$1=5,AG1957=5,$BC$1=AH1957),'Data Entry'!I1962,"")</f>
        <v/>
      </c>
      <c r="BK1957" s="24" t="str">
        <f t="shared" si="557"/>
        <v/>
      </c>
      <c r="BL1957" s="24" t="str">
        <f t="shared" si="558"/>
        <v/>
      </c>
      <c r="BM1957" s="24" t="str">
        <f t="shared" si="559"/>
        <v/>
      </c>
      <c r="BN1957" s="24" t="str">
        <f t="shared" si="560"/>
        <v/>
      </c>
    </row>
    <row r="1958" spans="1:66">
      <c r="A1958" s="20"/>
      <c r="B1958" s="20"/>
      <c r="C1958" s="20"/>
      <c r="D1958" s="20"/>
      <c r="E1958" s="20"/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0"/>
      <c r="T1958" s="20"/>
      <c r="U1958" s="20"/>
      <c r="V1958" s="20"/>
      <c r="W1958" s="20"/>
      <c r="X1958" s="20"/>
      <c r="Y1958" s="20"/>
      <c r="Z1958" s="20"/>
      <c r="AA1958" s="20"/>
      <c r="AB1958" s="20"/>
      <c r="AC1958" s="20"/>
      <c r="AD1958" s="20"/>
      <c r="AE1958" s="27"/>
      <c r="AF1958" t="str">
        <f>IF(AK1958="","",IF(AK1958&gt;0,COUNT($AG$2:AG1958),""))</f>
        <v/>
      </c>
      <c r="AG1958" s="24">
        <f t="shared" si="543"/>
        <v>5</v>
      </c>
      <c r="AH1958" s="24">
        <f>IF(AND($AJ$1=5),'Data Entry'!C1963,"")</f>
        <v>0</v>
      </c>
      <c r="AI1958" s="24">
        <f>IF(AND($AJ$1=5),'Data Entry'!D1963,"")</f>
        <v>0</v>
      </c>
      <c r="AJ1958" s="24" t="str">
        <f t="shared" si="544"/>
        <v/>
      </c>
      <c r="AK1958" s="24">
        <f>IF(AND($AJ$1=5),'Data Entry'!F1963,"")</f>
        <v>0</v>
      </c>
      <c r="AL1958" s="24" t="str">
        <f t="shared" si="545"/>
        <v/>
      </c>
      <c r="AM1958" s="24">
        <f>IF(AND($AJ$1=5),'Data Entry'!G1963,"")</f>
        <v>0</v>
      </c>
      <c r="AN1958" s="24" t="str">
        <f t="shared" si="546"/>
        <v/>
      </c>
      <c r="AO1958" s="24" t="str">
        <f t="shared" si="547"/>
        <v/>
      </c>
      <c r="AP1958" s="24">
        <f>IF(AND($AJ$1=5),'Data Entry'!E1963,"")</f>
        <v>0</v>
      </c>
      <c r="AQ1958" s="24">
        <f>IF(AND($AJ$1=5),'Data Entry'!H1963,"")</f>
        <v>0</v>
      </c>
      <c r="AR1958" s="24">
        <f>IF(AND($AJ$1=5),'Data Entry'!I1963,"")</f>
        <v>0</v>
      </c>
      <c r="AS1958" s="24" t="str">
        <f t="shared" si="548"/>
        <v/>
      </c>
      <c r="AT1958" s="24" t="str">
        <f t="shared" si="549"/>
        <v/>
      </c>
      <c r="AU1958" s="24" t="str">
        <f t="shared" si="550"/>
        <v/>
      </c>
      <c r="AV1958" s="24" t="str">
        <f t="shared" si="551"/>
        <v/>
      </c>
      <c r="AX1958" t="str">
        <f>IF(BC1958="","",IF(BC1958&gt;0,COUNT($AY$2:AY1958),""))</f>
        <v/>
      </c>
      <c r="AY1958" s="24" t="str">
        <f t="shared" si="552"/>
        <v/>
      </c>
      <c r="AZ1958" s="24" t="str">
        <f>IF(AND($BB$1=5,$BC$1=AH1958),'Data Entry'!C1963,"")</f>
        <v/>
      </c>
      <c r="BA1958" s="24" t="str">
        <f>IF(AND($BB$1=5,AG1958=5,$BC$1=AH1958),'Data Entry'!D1963,"")</f>
        <v/>
      </c>
      <c r="BB1958" s="24" t="str">
        <f t="shared" si="553"/>
        <v/>
      </c>
      <c r="BC1958" s="24" t="str">
        <f>IF(AND($BB$1=5,AG1958=5,$BC$1=AH1958),'Data Entry'!F1963,"")</f>
        <v/>
      </c>
      <c r="BD1958" s="24" t="str">
        <f t="shared" si="554"/>
        <v/>
      </c>
      <c r="BE1958" s="24" t="str">
        <f>IF(AND($BB$1=5,AG1958=5,$BC$1=AH1958),'Data Entry'!G1963,"")</f>
        <v/>
      </c>
      <c r="BF1958" s="24" t="str">
        <f t="shared" si="555"/>
        <v/>
      </c>
      <c r="BG1958" s="24" t="str">
        <f t="shared" si="556"/>
        <v/>
      </c>
      <c r="BH1958" s="24" t="str">
        <f>IF(AND($BB$1=5,AG1958=5,$BC$1=AH1958),'Data Entry'!E1963,"")</f>
        <v/>
      </c>
      <c r="BI1958" s="24" t="str">
        <f>IF(AND($BB$1=5,AG1958=5,$BC$1=AH1958),'Data Entry'!H1963,"")</f>
        <v/>
      </c>
      <c r="BJ1958" s="24" t="str">
        <f>IF(AND($BB$1=5,AG1958=5,$BC$1=AH1958),'Data Entry'!I1963,"")</f>
        <v/>
      </c>
      <c r="BK1958" s="24" t="str">
        <f t="shared" si="557"/>
        <v/>
      </c>
      <c r="BL1958" s="24" t="str">
        <f t="shared" si="558"/>
        <v/>
      </c>
      <c r="BM1958" s="24" t="str">
        <f t="shared" si="559"/>
        <v/>
      </c>
      <c r="BN1958" s="24" t="str">
        <f t="shared" si="560"/>
        <v/>
      </c>
    </row>
    <row r="1959" spans="1:66">
      <c r="A1959" s="20"/>
      <c r="B1959" s="20"/>
      <c r="C1959" s="20"/>
      <c r="D1959" s="20"/>
      <c r="E1959" s="20"/>
      <c r="F1959" s="20"/>
      <c r="G1959" s="20"/>
      <c r="H1959" s="20"/>
      <c r="I1959" s="20"/>
      <c r="J1959" s="20"/>
      <c r="K1959" s="20"/>
      <c r="L1959" s="20"/>
      <c r="M1959" s="20"/>
      <c r="N1959" s="20"/>
      <c r="O1959" s="20"/>
      <c r="P1959" s="20"/>
      <c r="Q1959" s="20"/>
      <c r="R1959" s="20"/>
      <c r="S1959" s="20"/>
      <c r="T1959" s="20"/>
      <c r="U1959" s="20"/>
      <c r="V1959" s="20"/>
      <c r="W1959" s="20"/>
      <c r="X1959" s="20"/>
      <c r="Y1959" s="20"/>
      <c r="Z1959" s="20"/>
      <c r="AA1959" s="20"/>
      <c r="AB1959" s="20"/>
      <c r="AC1959" s="20"/>
      <c r="AD1959" s="20"/>
      <c r="AE1959" s="27"/>
      <c r="AF1959" t="str">
        <f>IF(AK1959="","",IF(AK1959&gt;0,COUNT($AG$2:AG1959),""))</f>
        <v/>
      </c>
      <c r="AG1959" s="24">
        <f t="shared" si="543"/>
        <v>5</v>
      </c>
      <c r="AH1959" s="24">
        <f>IF(AND($AJ$1=5),'Data Entry'!C1964,"")</f>
        <v>0</v>
      </c>
      <c r="AI1959" s="24">
        <f>IF(AND($AJ$1=5),'Data Entry'!D1964,"")</f>
        <v>0</v>
      </c>
      <c r="AJ1959" s="24" t="str">
        <f t="shared" si="544"/>
        <v/>
      </c>
      <c r="AK1959" s="24">
        <f>IF(AND($AJ$1=5),'Data Entry'!F1964,"")</f>
        <v>0</v>
      </c>
      <c r="AL1959" s="24" t="str">
        <f t="shared" si="545"/>
        <v/>
      </c>
      <c r="AM1959" s="24">
        <f>IF(AND($AJ$1=5),'Data Entry'!G1964,"")</f>
        <v>0</v>
      </c>
      <c r="AN1959" s="24" t="str">
        <f t="shared" si="546"/>
        <v/>
      </c>
      <c r="AO1959" s="24" t="str">
        <f t="shared" si="547"/>
        <v/>
      </c>
      <c r="AP1959" s="24">
        <f>IF(AND($AJ$1=5),'Data Entry'!E1964,"")</f>
        <v>0</v>
      </c>
      <c r="AQ1959" s="24">
        <f>IF(AND($AJ$1=5),'Data Entry'!H1964,"")</f>
        <v>0</v>
      </c>
      <c r="AR1959" s="24">
        <f>IF(AND($AJ$1=5),'Data Entry'!I1964,"")</f>
        <v>0</v>
      </c>
      <c r="AS1959" s="24" t="str">
        <f t="shared" si="548"/>
        <v/>
      </c>
      <c r="AT1959" s="24" t="str">
        <f t="shared" si="549"/>
        <v/>
      </c>
      <c r="AU1959" s="24" t="str">
        <f t="shared" si="550"/>
        <v/>
      </c>
      <c r="AV1959" s="24" t="str">
        <f t="shared" si="551"/>
        <v/>
      </c>
      <c r="AX1959" t="str">
        <f>IF(BC1959="","",IF(BC1959&gt;0,COUNT($AY$2:AY1959),""))</f>
        <v/>
      </c>
      <c r="AY1959" s="24" t="str">
        <f t="shared" si="552"/>
        <v/>
      </c>
      <c r="AZ1959" s="24" t="str">
        <f>IF(AND($BB$1=5,$BC$1=AH1959),'Data Entry'!C1964,"")</f>
        <v/>
      </c>
      <c r="BA1959" s="24" t="str">
        <f>IF(AND($BB$1=5,AG1959=5,$BC$1=AH1959),'Data Entry'!D1964,"")</f>
        <v/>
      </c>
      <c r="BB1959" s="24" t="str">
        <f t="shared" si="553"/>
        <v/>
      </c>
      <c r="BC1959" s="24" t="str">
        <f>IF(AND($BB$1=5,AG1959=5,$BC$1=AH1959),'Data Entry'!F1964,"")</f>
        <v/>
      </c>
      <c r="BD1959" s="24" t="str">
        <f t="shared" si="554"/>
        <v/>
      </c>
      <c r="BE1959" s="24" t="str">
        <f>IF(AND($BB$1=5,AG1959=5,$BC$1=AH1959),'Data Entry'!G1964,"")</f>
        <v/>
      </c>
      <c r="BF1959" s="24" t="str">
        <f t="shared" si="555"/>
        <v/>
      </c>
      <c r="BG1959" s="24" t="str">
        <f t="shared" si="556"/>
        <v/>
      </c>
      <c r="BH1959" s="24" t="str">
        <f>IF(AND($BB$1=5,AG1959=5,$BC$1=AH1959),'Data Entry'!E1964,"")</f>
        <v/>
      </c>
      <c r="BI1959" s="24" t="str">
        <f>IF(AND($BB$1=5,AG1959=5,$BC$1=AH1959),'Data Entry'!H1964,"")</f>
        <v/>
      </c>
      <c r="BJ1959" s="24" t="str">
        <f>IF(AND($BB$1=5,AG1959=5,$BC$1=AH1959),'Data Entry'!I1964,"")</f>
        <v/>
      </c>
      <c r="BK1959" s="24" t="str">
        <f t="shared" si="557"/>
        <v/>
      </c>
      <c r="BL1959" s="24" t="str">
        <f t="shared" si="558"/>
        <v/>
      </c>
      <c r="BM1959" s="24" t="str">
        <f t="shared" si="559"/>
        <v/>
      </c>
      <c r="BN1959" s="24" t="str">
        <f t="shared" si="560"/>
        <v/>
      </c>
    </row>
    <row r="1960" spans="1:66">
      <c r="A1960" s="20"/>
      <c r="B1960" s="20"/>
      <c r="C1960" s="20"/>
      <c r="D1960" s="20"/>
      <c r="E1960" s="20"/>
      <c r="F1960" s="20"/>
      <c r="G1960" s="20"/>
      <c r="H1960" s="20"/>
      <c r="I1960" s="20"/>
      <c r="J1960" s="20"/>
      <c r="K1960" s="20"/>
      <c r="L1960" s="20"/>
      <c r="M1960" s="20"/>
      <c r="N1960" s="20"/>
      <c r="O1960" s="20"/>
      <c r="P1960" s="20"/>
      <c r="Q1960" s="20"/>
      <c r="R1960" s="20"/>
      <c r="S1960" s="20"/>
      <c r="T1960" s="20"/>
      <c r="U1960" s="20"/>
      <c r="V1960" s="20"/>
      <c r="W1960" s="20"/>
      <c r="X1960" s="20"/>
      <c r="Y1960" s="20"/>
      <c r="Z1960" s="20"/>
      <c r="AA1960" s="20"/>
      <c r="AB1960" s="20"/>
      <c r="AC1960" s="20"/>
      <c r="AD1960" s="20"/>
      <c r="AE1960" s="27"/>
      <c r="AF1960" t="str">
        <f>IF(AK1960="","",IF(AK1960&gt;0,COUNT($AG$2:AG1960),""))</f>
        <v/>
      </c>
      <c r="AG1960" s="24">
        <f t="shared" si="543"/>
        <v>5</v>
      </c>
      <c r="AH1960" s="24">
        <f>IF(AND($AJ$1=5),'Data Entry'!C1965,"")</f>
        <v>0</v>
      </c>
      <c r="AI1960" s="24">
        <f>IF(AND($AJ$1=5),'Data Entry'!D1965,"")</f>
        <v>0</v>
      </c>
      <c r="AJ1960" s="24" t="str">
        <f t="shared" si="544"/>
        <v/>
      </c>
      <c r="AK1960" s="24">
        <f>IF(AND($AJ$1=5),'Data Entry'!F1965,"")</f>
        <v>0</v>
      </c>
      <c r="AL1960" s="24" t="str">
        <f t="shared" si="545"/>
        <v/>
      </c>
      <c r="AM1960" s="24">
        <f>IF(AND($AJ$1=5),'Data Entry'!G1965,"")</f>
        <v>0</v>
      </c>
      <c r="AN1960" s="24" t="str">
        <f t="shared" si="546"/>
        <v/>
      </c>
      <c r="AO1960" s="24" t="str">
        <f t="shared" si="547"/>
        <v/>
      </c>
      <c r="AP1960" s="24">
        <f>IF(AND($AJ$1=5),'Data Entry'!E1965,"")</f>
        <v>0</v>
      </c>
      <c r="AQ1960" s="24">
        <f>IF(AND($AJ$1=5),'Data Entry'!H1965,"")</f>
        <v>0</v>
      </c>
      <c r="AR1960" s="24">
        <f>IF(AND($AJ$1=5),'Data Entry'!I1965,"")</f>
        <v>0</v>
      </c>
      <c r="AS1960" s="24" t="str">
        <f t="shared" si="548"/>
        <v/>
      </c>
      <c r="AT1960" s="24" t="str">
        <f t="shared" si="549"/>
        <v/>
      </c>
      <c r="AU1960" s="24" t="str">
        <f t="shared" si="550"/>
        <v/>
      </c>
      <c r="AV1960" s="24" t="str">
        <f t="shared" si="551"/>
        <v/>
      </c>
      <c r="AX1960" t="str">
        <f>IF(BC1960="","",IF(BC1960&gt;0,COUNT($AY$2:AY1960),""))</f>
        <v/>
      </c>
      <c r="AY1960" s="24" t="str">
        <f t="shared" si="552"/>
        <v/>
      </c>
      <c r="AZ1960" s="24" t="str">
        <f>IF(AND($BB$1=5,$BC$1=AH1960),'Data Entry'!C1965,"")</f>
        <v/>
      </c>
      <c r="BA1960" s="24" t="str">
        <f>IF(AND($BB$1=5,AG1960=5,$BC$1=AH1960),'Data Entry'!D1965,"")</f>
        <v/>
      </c>
      <c r="BB1960" s="24" t="str">
        <f t="shared" si="553"/>
        <v/>
      </c>
      <c r="BC1960" s="24" t="str">
        <f>IF(AND($BB$1=5,AG1960=5,$BC$1=AH1960),'Data Entry'!F1965,"")</f>
        <v/>
      </c>
      <c r="BD1960" s="24" t="str">
        <f t="shared" si="554"/>
        <v/>
      </c>
      <c r="BE1960" s="24" t="str">
        <f>IF(AND($BB$1=5,AG1960=5,$BC$1=AH1960),'Data Entry'!G1965,"")</f>
        <v/>
      </c>
      <c r="BF1960" s="24" t="str">
        <f t="shared" si="555"/>
        <v/>
      </c>
      <c r="BG1960" s="24" t="str">
        <f t="shared" si="556"/>
        <v/>
      </c>
      <c r="BH1960" s="24" t="str">
        <f>IF(AND($BB$1=5,AG1960=5,$BC$1=AH1960),'Data Entry'!E1965,"")</f>
        <v/>
      </c>
      <c r="BI1960" s="24" t="str">
        <f>IF(AND($BB$1=5,AG1960=5,$BC$1=AH1960),'Data Entry'!H1965,"")</f>
        <v/>
      </c>
      <c r="BJ1960" s="24" t="str">
        <f>IF(AND($BB$1=5,AG1960=5,$BC$1=AH1960),'Data Entry'!I1965,"")</f>
        <v/>
      </c>
      <c r="BK1960" s="24" t="str">
        <f t="shared" si="557"/>
        <v/>
      </c>
      <c r="BL1960" s="24" t="str">
        <f t="shared" si="558"/>
        <v/>
      </c>
      <c r="BM1960" s="24" t="str">
        <f t="shared" si="559"/>
        <v/>
      </c>
      <c r="BN1960" s="24" t="str">
        <f t="shared" si="560"/>
        <v/>
      </c>
    </row>
    <row r="1961" spans="1:66">
      <c r="A1961" s="20"/>
      <c r="B1961" s="20"/>
      <c r="C1961" s="20"/>
      <c r="D1961" s="20"/>
      <c r="E1961" s="20"/>
      <c r="F1961" s="20"/>
      <c r="G1961" s="20"/>
      <c r="H1961" s="20"/>
      <c r="I1961" s="20"/>
      <c r="J1961" s="20"/>
      <c r="K1961" s="20"/>
      <c r="L1961" s="20"/>
      <c r="M1961" s="20"/>
      <c r="N1961" s="20"/>
      <c r="O1961" s="20"/>
      <c r="P1961" s="20"/>
      <c r="Q1961" s="20"/>
      <c r="R1961" s="20"/>
      <c r="S1961" s="20"/>
      <c r="T1961" s="20"/>
      <c r="U1961" s="20"/>
      <c r="V1961" s="20"/>
      <c r="W1961" s="20"/>
      <c r="X1961" s="20"/>
      <c r="Y1961" s="20"/>
      <c r="Z1961" s="20"/>
      <c r="AA1961" s="20"/>
      <c r="AB1961" s="20"/>
      <c r="AC1961" s="20"/>
      <c r="AD1961" s="20"/>
      <c r="AE1961" s="27"/>
      <c r="AF1961" t="str">
        <f>IF(AK1961="","",IF(AK1961&gt;0,COUNT($AG$2:AG1961),""))</f>
        <v/>
      </c>
      <c r="AG1961" s="24">
        <f t="shared" si="543"/>
        <v>5</v>
      </c>
      <c r="AH1961" s="24">
        <f>IF(AND($AJ$1=5),'Data Entry'!C1966,"")</f>
        <v>0</v>
      </c>
      <c r="AI1961" s="24">
        <f>IF(AND($AJ$1=5),'Data Entry'!D1966,"")</f>
        <v>0</v>
      </c>
      <c r="AJ1961" s="24" t="str">
        <f t="shared" si="544"/>
        <v/>
      </c>
      <c r="AK1961" s="24">
        <f>IF(AND($AJ$1=5),'Data Entry'!F1966,"")</f>
        <v>0</v>
      </c>
      <c r="AL1961" s="24" t="str">
        <f t="shared" si="545"/>
        <v/>
      </c>
      <c r="AM1961" s="24">
        <f>IF(AND($AJ$1=5),'Data Entry'!G1966,"")</f>
        <v>0</v>
      </c>
      <c r="AN1961" s="24" t="str">
        <f t="shared" si="546"/>
        <v/>
      </c>
      <c r="AO1961" s="24" t="str">
        <f t="shared" si="547"/>
        <v/>
      </c>
      <c r="AP1961" s="24">
        <f>IF(AND($AJ$1=5),'Data Entry'!E1966,"")</f>
        <v>0</v>
      </c>
      <c r="AQ1961" s="24">
        <f>IF(AND($AJ$1=5),'Data Entry'!H1966,"")</f>
        <v>0</v>
      </c>
      <c r="AR1961" s="24">
        <f>IF(AND($AJ$1=5),'Data Entry'!I1966,"")</f>
        <v>0</v>
      </c>
      <c r="AS1961" s="24" t="str">
        <f t="shared" si="548"/>
        <v/>
      </c>
      <c r="AT1961" s="24" t="str">
        <f t="shared" si="549"/>
        <v/>
      </c>
      <c r="AU1961" s="24" t="str">
        <f t="shared" si="550"/>
        <v/>
      </c>
      <c r="AV1961" s="24" t="str">
        <f t="shared" si="551"/>
        <v/>
      </c>
      <c r="AX1961" t="str">
        <f>IF(BC1961="","",IF(BC1961&gt;0,COUNT($AY$2:AY1961),""))</f>
        <v/>
      </c>
      <c r="AY1961" s="24" t="str">
        <f t="shared" si="552"/>
        <v/>
      </c>
      <c r="AZ1961" s="24" t="str">
        <f>IF(AND($BB$1=5,$BC$1=AH1961),'Data Entry'!C1966,"")</f>
        <v/>
      </c>
      <c r="BA1961" s="24" t="str">
        <f>IF(AND($BB$1=5,AG1961=5,$BC$1=AH1961),'Data Entry'!D1966,"")</f>
        <v/>
      </c>
      <c r="BB1961" s="24" t="str">
        <f t="shared" si="553"/>
        <v/>
      </c>
      <c r="BC1961" s="24" t="str">
        <f>IF(AND($BB$1=5,AG1961=5,$BC$1=AH1961),'Data Entry'!F1966,"")</f>
        <v/>
      </c>
      <c r="BD1961" s="24" t="str">
        <f t="shared" si="554"/>
        <v/>
      </c>
      <c r="BE1961" s="24" t="str">
        <f>IF(AND($BB$1=5,AG1961=5,$BC$1=AH1961),'Data Entry'!G1966,"")</f>
        <v/>
      </c>
      <c r="BF1961" s="24" t="str">
        <f t="shared" si="555"/>
        <v/>
      </c>
      <c r="BG1961" s="24" t="str">
        <f t="shared" si="556"/>
        <v/>
      </c>
      <c r="BH1961" s="24" t="str">
        <f>IF(AND($BB$1=5,AG1961=5,$BC$1=AH1961),'Data Entry'!E1966,"")</f>
        <v/>
      </c>
      <c r="BI1961" s="24" t="str">
        <f>IF(AND($BB$1=5,AG1961=5,$BC$1=AH1961),'Data Entry'!H1966,"")</f>
        <v/>
      </c>
      <c r="BJ1961" s="24" t="str">
        <f>IF(AND($BB$1=5,AG1961=5,$BC$1=AH1961),'Data Entry'!I1966,"")</f>
        <v/>
      </c>
      <c r="BK1961" s="24" t="str">
        <f t="shared" si="557"/>
        <v/>
      </c>
      <c r="BL1961" s="24" t="str">
        <f t="shared" si="558"/>
        <v/>
      </c>
      <c r="BM1961" s="24" t="str">
        <f t="shared" si="559"/>
        <v/>
      </c>
      <c r="BN1961" s="24" t="str">
        <f t="shared" si="560"/>
        <v/>
      </c>
    </row>
    <row r="1962" spans="1:66">
      <c r="A1962" s="20"/>
      <c r="B1962" s="20"/>
      <c r="C1962" s="20"/>
      <c r="D1962" s="20"/>
      <c r="E1962" s="20"/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0"/>
      <c r="T1962" s="20"/>
      <c r="U1962" s="20"/>
      <c r="V1962" s="20"/>
      <c r="W1962" s="20"/>
      <c r="X1962" s="20"/>
      <c r="Y1962" s="20"/>
      <c r="Z1962" s="20"/>
      <c r="AA1962" s="20"/>
      <c r="AB1962" s="20"/>
      <c r="AC1962" s="20"/>
      <c r="AD1962" s="20"/>
      <c r="AE1962" s="27"/>
      <c r="AF1962" t="str">
        <f>IF(AK1962="","",IF(AK1962&gt;0,COUNT($AG$2:AG1962),""))</f>
        <v/>
      </c>
      <c r="AG1962" s="24">
        <f t="shared" si="543"/>
        <v>5</v>
      </c>
      <c r="AH1962" s="24">
        <f>IF(AND($AJ$1=5),'Data Entry'!C1967,"")</f>
        <v>0</v>
      </c>
      <c r="AI1962" s="24">
        <f>IF(AND($AJ$1=5),'Data Entry'!D1967,"")</f>
        <v>0</v>
      </c>
      <c r="AJ1962" s="24" t="str">
        <f t="shared" si="544"/>
        <v/>
      </c>
      <c r="AK1962" s="24">
        <f>IF(AND($AJ$1=5),'Data Entry'!F1967,"")</f>
        <v>0</v>
      </c>
      <c r="AL1962" s="24" t="str">
        <f t="shared" si="545"/>
        <v/>
      </c>
      <c r="AM1962" s="24">
        <f>IF(AND($AJ$1=5),'Data Entry'!G1967,"")</f>
        <v>0</v>
      </c>
      <c r="AN1962" s="24" t="str">
        <f t="shared" si="546"/>
        <v/>
      </c>
      <c r="AO1962" s="24" t="str">
        <f t="shared" si="547"/>
        <v/>
      </c>
      <c r="AP1962" s="24">
        <f>IF(AND($AJ$1=5),'Data Entry'!E1967,"")</f>
        <v>0</v>
      </c>
      <c r="AQ1962" s="24">
        <f>IF(AND($AJ$1=5),'Data Entry'!H1967,"")</f>
        <v>0</v>
      </c>
      <c r="AR1962" s="24">
        <f>IF(AND($AJ$1=5),'Data Entry'!I1967,"")</f>
        <v>0</v>
      </c>
      <c r="AS1962" s="24" t="str">
        <f t="shared" si="548"/>
        <v/>
      </c>
      <c r="AT1962" s="24" t="str">
        <f t="shared" si="549"/>
        <v/>
      </c>
      <c r="AU1962" s="24" t="str">
        <f t="shared" si="550"/>
        <v/>
      </c>
      <c r="AV1962" s="24" t="str">
        <f t="shared" si="551"/>
        <v/>
      </c>
      <c r="AX1962" t="str">
        <f>IF(BC1962="","",IF(BC1962&gt;0,COUNT($AY$2:AY1962),""))</f>
        <v/>
      </c>
      <c r="AY1962" s="24" t="str">
        <f t="shared" si="552"/>
        <v/>
      </c>
      <c r="AZ1962" s="24" t="str">
        <f>IF(AND($BB$1=5,$BC$1=AH1962),'Data Entry'!C1967,"")</f>
        <v/>
      </c>
      <c r="BA1962" s="24" t="str">
        <f>IF(AND($BB$1=5,AG1962=5,$BC$1=AH1962),'Data Entry'!D1967,"")</f>
        <v/>
      </c>
      <c r="BB1962" s="24" t="str">
        <f t="shared" si="553"/>
        <v/>
      </c>
      <c r="BC1962" s="24" t="str">
        <f>IF(AND($BB$1=5,AG1962=5,$BC$1=AH1962),'Data Entry'!F1967,"")</f>
        <v/>
      </c>
      <c r="BD1962" s="24" t="str">
        <f t="shared" si="554"/>
        <v/>
      </c>
      <c r="BE1962" s="24" t="str">
        <f>IF(AND($BB$1=5,AG1962=5,$BC$1=AH1962),'Data Entry'!G1967,"")</f>
        <v/>
      </c>
      <c r="BF1962" s="24" t="str">
        <f t="shared" si="555"/>
        <v/>
      </c>
      <c r="BG1962" s="24" t="str">
        <f t="shared" si="556"/>
        <v/>
      </c>
      <c r="BH1962" s="24" t="str">
        <f>IF(AND($BB$1=5,AG1962=5,$BC$1=AH1962),'Data Entry'!E1967,"")</f>
        <v/>
      </c>
      <c r="BI1962" s="24" t="str">
        <f>IF(AND($BB$1=5,AG1962=5,$BC$1=AH1962),'Data Entry'!H1967,"")</f>
        <v/>
      </c>
      <c r="BJ1962" s="24" t="str">
        <f>IF(AND($BB$1=5,AG1962=5,$BC$1=AH1962),'Data Entry'!I1967,"")</f>
        <v/>
      </c>
      <c r="BK1962" s="24" t="str">
        <f t="shared" si="557"/>
        <v/>
      </c>
      <c r="BL1962" s="24" t="str">
        <f t="shared" si="558"/>
        <v/>
      </c>
      <c r="BM1962" s="24" t="str">
        <f t="shared" si="559"/>
        <v/>
      </c>
      <c r="BN1962" s="24" t="str">
        <f t="shared" si="560"/>
        <v/>
      </c>
    </row>
    <row r="1963" spans="1:66">
      <c r="A1963" s="20"/>
      <c r="B1963" s="20"/>
      <c r="C1963" s="20"/>
      <c r="D1963" s="20"/>
      <c r="E1963" s="20"/>
      <c r="F1963" s="20"/>
      <c r="G1963" s="20"/>
      <c r="H1963" s="20"/>
      <c r="I1963" s="20"/>
      <c r="J1963" s="20"/>
      <c r="K1963" s="20"/>
      <c r="L1963" s="20"/>
      <c r="M1963" s="20"/>
      <c r="N1963" s="20"/>
      <c r="O1963" s="20"/>
      <c r="P1963" s="20"/>
      <c r="Q1963" s="20"/>
      <c r="R1963" s="20"/>
      <c r="S1963" s="20"/>
      <c r="T1963" s="20"/>
      <c r="U1963" s="20"/>
      <c r="V1963" s="20"/>
      <c r="W1963" s="20"/>
      <c r="X1963" s="20"/>
      <c r="Y1963" s="20"/>
      <c r="Z1963" s="20"/>
      <c r="AA1963" s="20"/>
      <c r="AB1963" s="20"/>
      <c r="AC1963" s="20"/>
      <c r="AD1963" s="20"/>
      <c r="AE1963" s="27"/>
      <c r="AF1963" t="str">
        <f>IF(AK1963="","",IF(AK1963&gt;0,COUNT($AG$2:AG1963),""))</f>
        <v/>
      </c>
      <c r="AG1963" s="24">
        <f t="shared" si="543"/>
        <v>5</v>
      </c>
      <c r="AH1963" s="24">
        <f>IF(AND($AJ$1=5),'Data Entry'!C1968,"")</f>
        <v>0</v>
      </c>
      <c r="AI1963" s="24">
        <f>IF(AND($AJ$1=5),'Data Entry'!D1968,"")</f>
        <v>0</v>
      </c>
      <c r="AJ1963" s="24" t="str">
        <f t="shared" si="544"/>
        <v/>
      </c>
      <c r="AK1963" s="24">
        <f>IF(AND($AJ$1=5),'Data Entry'!F1968,"")</f>
        <v>0</v>
      </c>
      <c r="AL1963" s="24" t="str">
        <f t="shared" si="545"/>
        <v/>
      </c>
      <c r="AM1963" s="24">
        <f>IF(AND($AJ$1=5),'Data Entry'!G1968,"")</f>
        <v>0</v>
      </c>
      <c r="AN1963" s="24" t="str">
        <f t="shared" si="546"/>
        <v/>
      </c>
      <c r="AO1963" s="24" t="str">
        <f t="shared" si="547"/>
        <v/>
      </c>
      <c r="AP1963" s="24">
        <f>IF(AND($AJ$1=5),'Data Entry'!E1968,"")</f>
        <v>0</v>
      </c>
      <c r="AQ1963" s="24">
        <f>IF(AND($AJ$1=5),'Data Entry'!H1968,"")</f>
        <v>0</v>
      </c>
      <c r="AR1963" s="24">
        <f>IF(AND($AJ$1=5),'Data Entry'!I1968,"")</f>
        <v>0</v>
      </c>
      <c r="AS1963" s="24" t="str">
        <f t="shared" si="548"/>
        <v/>
      </c>
      <c r="AT1963" s="24" t="str">
        <f t="shared" si="549"/>
        <v/>
      </c>
      <c r="AU1963" s="24" t="str">
        <f t="shared" si="550"/>
        <v/>
      </c>
      <c r="AV1963" s="24" t="str">
        <f t="shared" si="551"/>
        <v/>
      </c>
      <c r="AX1963" t="str">
        <f>IF(BC1963="","",IF(BC1963&gt;0,COUNT($AY$2:AY1963),""))</f>
        <v/>
      </c>
      <c r="AY1963" s="24" t="str">
        <f t="shared" si="552"/>
        <v/>
      </c>
      <c r="AZ1963" s="24" t="str">
        <f>IF(AND($BB$1=5,$BC$1=AH1963),'Data Entry'!C1968,"")</f>
        <v/>
      </c>
      <c r="BA1963" s="24" t="str">
        <f>IF(AND($BB$1=5,AG1963=5,$BC$1=AH1963),'Data Entry'!D1968,"")</f>
        <v/>
      </c>
      <c r="BB1963" s="24" t="str">
        <f t="shared" si="553"/>
        <v/>
      </c>
      <c r="BC1963" s="24" t="str">
        <f>IF(AND($BB$1=5,AG1963=5,$BC$1=AH1963),'Data Entry'!F1968,"")</f>
        <v/>
      </c>
      <c r="BD1963" s="24" t="str">
        <f t="shared" si="554"/>
        <v/>
      </c>
      <c r="BE1963" s="24" t="str">
        <f>IF(AND($BB$1=5,AG1963=5,$BC$1=AH1963),'Data Entry'!G1968,"")</f>
        <v/>
      </c>
      <c r="BF1963" s="24" t="str">
        <f t="shared" si="555"/>
        <v/>
      </c>
      <c r="BG1963" s="24" t="str">
        <f t="shared" si="556"/>
        <v/>
      </c>
      <c r="BH1963" s="24" t="str">
        <f>IF(AND($BB$1=5,AG1963=5,$BC$1=AH1963),'Data Entry'!E1968,"")</f>
        <v/>
      </c>
      <c r="BI1963" s="24" t="str">
        <f>IF(AND($BB$1=5,AG1963=5,$BC$1=AH1963),'Data Entry'!H1968,"")</f>
        <v/>
      </c>
      <c r="BJ1963" s="24" t="str">
        <f>IF(AND($BB$1=5,AG1963=5,$BC$1=AH1963),'Data Entry'!I1968,"")</f>
        <v/>
      </c>
      <c r="BK1963" s="24" t="str">
        <f t="shared" si="557"/>
        <v/>
      </c>
      <c r="BL1963" s="24" t="str">
        <f t="shared" si="558"/>
        <v/>
      </c>
      <c r="BM1963" s="24" t="str">
        <f t="shared" si="559"/>
        <v/>
      </c>
      <c r="BN1963" s="24" t="str">
        <f t="shared" si="560"/>
        <v/>
      </c>
    </row>
    <row r="1964" spans="1:66">
      <c r="A1964" s="20"/>
      <c r="B1964" s="20"/>
      <c r="C1964" s="20"/>
      <c r="D1964" s="20"/>
      <c r="E1964" s="20"/>
      <c r="F1964" s="20"/>
      <c r="G1964" s="20"/>
      <c r="H1964" s="20"/>
      <c r="I1964" s="20"/>
      <c r="J1964" s="20"/>
      <c r="K1964" s="20"/>
      <c r="L1964" s="20"/>
      <c r="M1964" s="20"/>
      <c r="N1964" s="20"/>
      <c r="O1964" s="20"/>
      <c r="P1964" s="20"/>
      <c r="Q1964" s="20"/>
      <c r="R1964" s="20"/>
      <c r="S1964" s="20"/>
      <c r="T1964" s="20"/>
      <c r="U1964" s="20"/>
      <c r="V1964" s="20"/>
      <c r="W1964" s="20"/>
      <c r="X1964" s="20"/>
      <c r="Y1964" s="20"/>
      <c r="Z1964" s="20"/>
      <c r="AA1964" s="20"/>
      <c r="AB1964" s="20"/>
      <c r="AC1964" s="20"/>
      <c r="AD1964" s="20"/>
      <c r="AE1964" s="27"/>
      <c r="AF1964" t="str">
        <f>IF(AK1964="","",IF(AK1964&gt;0,COUNT($AG$2:AG1964),""))</f>
        <v/>
      </c>
      <c r="AG1964" s="24">
        <f t="shared" si="543"/>
        <v>5</v>
      </c>
      <c r="AH1964" s="24">
        <f>IF(AND($AJ$1=5),'Data Entry'!C1969,"")</f>
        <v>0</v>
      </c>
      <c r="AI1964" s="24">
        <f>IF(AND($AJ$1=5),'Data Entry'!D1969,"")</f>
        <v>0</v>
      </c>
      <c r="AJ1964" s="24" t="str">
        <f t="shared" si="544"/>
        <v/>
      </c>
      <c r="AK1964" s="24">
        <f>IF(AND($AJ$1=5),'Data Entry'!F1969,"")</f>
        <v>0</v>
      </c>
      <c r="AL1964" s="24" t="str">
        <f t="shared" si="545"/>
        <v/>
      </c>
      <c r="AM1964" s="24">
        <f>IF(AND($AJ$1=5),'Data Entry'!G1969,"")</f>
        <v>0</v>
      </c>
      <c r="AN1964" s="24" t="str">
        <f t="shared" si="546"/>
        <v/>
      </c>
      <c r="AO1964" s="24" t="str">
        <f t="shared" si="547"/>
        <v/>
      </c>
      <c r="AP1964" s="24">
        <f>IF(AND($AJ$1=5),'Data Entry'!E1969,"")</f>
        <v>0</v>
      </c>
      <c r="AQ1964" s="24">
        <f>IF(AND($AJ$1=5),'Data Entry'!H1969,"")</f>
        <v>0</v>
      </c>
      <c r="AR1964" s="24">
        <f>IF(AND($AJ$1=5),'Data Entry'!I1969,"")</f>
        <v>0</v>
      </c>
      <c r="AS1964" s="24" t="str">
        <f t="shared" si="548"/>
        <v/>
      </c>
      <c r="AT1964" s="24" t="str">
        <f t="shared" si="549"/>
        <v/>
      </c>
      <c r="AU1964" s="24" t="str">
        <f t="shared" si="550"/>
        <v/>
      </c>
      <c r="AV1964" s="24" t="str">
        <f t="shared" si="551"/>
        <v/>
      </c>
      <c r="AX1964" t="str">
        <f>IF(BC1964="","",IF(BC1964&gt;0,COUNT($AY$2:AY1964),""))</f>
        <v/>
      </c>
      <c r="AY1964" s="24" t="str">
        <f t="shared" si="552"/>
        <v/>
      </c>
      <c r="AZ1964" s="24" t="str">
        <f>IF(AND($BB$1=5,$BC$1=AH1964),'Data Entry'!C1969,"")</f>
        <v/>
      </c>
      <c r="BA1964" s="24" t="str">
        <f>IF(AND($BB$1=5,AG1964=5,$BC$1=AH1964),'Data Entry'!D1969,"")</f>
        <v/>
      </c>
      <c r="BB1964" s="24" t="str">
        <f t="shared" si="553"/>
        <v/>
      </c>
      <c r="BC1964" s="24" t="str">
        <f>IF(AND($BB$1=5,AG1964=5,$BC$1=AH1964),'Data Entry'!F1969,"")</f>
        <v/>
      </c>
      <c r="BD1964" s="24" t="str">
        <f t="shared" si="554"/>
        <v/>
      </c>
      <c r="BE1964" s="24" t="str">
        <f>IF(AND($BB$1=5,AG1964=5,$BC$1=AH1964),'Data Entry'!G1969,"")</f>
        <v/>
      </c>
      <c r="BF1964" s="24" t="str">
        <f t="shared" si="555"/>
        <v/>
      </c>
      <c r="BG1964" s="24" t="str">
        <f t="shared" si="556"/>
        <v/>
      </c>
      <c r="BH1964" s="24" t="str">
        <f>IF(AND($BB$1=5,AG1964=5,$BC$1=AH1964),'Data Entry'!E1969,"")</f>
        <v/>
      </c>
      <c r="BI1964" s="24" t="str">
        <f>IF(AND($BB$1=5,AG1964=5,$BC$1=AH1964),'Data Entry'!H1969,"")</f>
        <v/>
      </c>
      <c r="BJ1964" s="24" t="str">
        <f>IF(AND($BB$1=5,AG1964=5,$BC$1=AH1964),'Data Entry'!I1969,"")</f>
        <v/>
      </c>
      <c r="BK1964" s="24" t="str">
        <f t="shared" si="557"/>
        <v/>
      </c>
      <c r="BL1964" s="24" t="str">
        <f t="shared" si="558"/>
        <v/>
      </c>
      <c r="BM1964" s="24" t="str">
        <f t="shared" si="559"/>
        <v/>
      </c>
      <c r="BN1964" s="24" t="str">
        <f t="shared" si="560"/>
        <v/>
      </c>
    </row>
    <row r="1965" spans="1:66">
      <c r="A1965" s="20"/>
      <c r="B1965" s="20"/>
      <c r="C1965" s="20"/>
      <c r="D1965" s="20"/>
      <c r="E1965" s="20"/>
      <c r="F1965" s="20"/>
      <c r="G1965" s="20"/>
      <c r="H1965" s="20"/>
      <c r="I1965" s="20"/>
      <c r="J1965" s="20"/>
      <c r="K1965" s="20"/>
      <c r="L1965" s="20"/>
      <c r="M1965" s="20"/>
      <c r="N1965" s="20"/>
      <c r="O1965" s="20"/>
      <c r="P1965" s="20"/>
      <c r="Q1965" s="20"/>
      <c r="R1965" s="20"/>
      <c r="S1965" s="20"/>
      <c r="T1965" s="20"/>
      <c r="U1965" s="20"/>
      <c r="V1965" s="20"/>
      <c r="W1965" s="20"/>
      <c r="X1965" s="20"/>
      <c r="Y1965" s="20"/>
      <c r="Z1965" s="20"/>
      <c r="AA1965" s="20"/>
      <c r="AB1965" s="20"/>
      <c r="AC1965" s="20"/>
      <c r="AD1965" s="20"/>
      <c r="AE1965" s="27"/>
      <c r="AF1965" t="str">
        <f>IF(AK1965="","",IF(AK1965&gt;0,COUNT($AG$2:AG1965),""))</f>
        <v/>
      </c>
      <c r="AG1965" s="24">
        <f t="shared" si="543"/>
        <v>5</v>
      </c>
      <c r="AH1965" s="24">
        <f>IF(AND($AJ$1=5),'Data Entry'!C1970,"")</f>
        <v>0</v>
      </c>
      <c r="AI1965" s="24">
        <f>IF(AND($AJ$1=5),'Data Entry'!D1970,"")</f>
        <v>0</v>
      </c>
      <c r="AJ1965" s="24" t="str">
        <f t="shared" si="544"/>
        <v/>
      </c>
      <c r="AK1965" s="24">
        <f>IF(AND($AJ$1=5),'Data Entry'!F1970,"")</f>
        <v>0</v>
      </c>
      <c r="AL1965" s="24" t="str">
        <f t="shared" si="545"/>
        <v/>
      </c>
      <c r="AM1965" s="24">
        <f>IF(AND($AJ$1=5),'Data Entry'!G1970,"")</f>
        <v>0</v>
      </c>
      <c r="AN1965" s="24" t="str">
        <f t="shared" si="546"/>
        <v/>
      </c>
      <c r="AO1965" s="24" t="str">
        <f t="shared" si="547"/>
        <v/>
      </c>
      <c r="AP1965" s="24">
        <f>IF(AND($AJ$1=5),'Data Entry'!E1970,"")</f>
        <v>0</v>
      </c>
      <c r="AQ1965" s="24">
        <f>IF(AND($AJ$1=5),'Data Entry'!H1970,"")</f>
        <v>0</v>
      </c>
      <c r="AR1965" s="24">
        <f>IF(AND($AJ$1=5),'Data Entry'!I1970,"")</f>
        <v>0</v>
      </c>
      <c r="AS1965" s="24" t="str">
        <f t="shared" si="548"/>
        <v/>
      </c>
      <c r="AT1965" s="24" t="str">
        <f t="shared" si="549"/>
        <v/>
      </c>
      <c r="AU1965" s="24" t="str">
        <f t="shared" si="550"/>
        <v/>
      </c>
      <c r="AV1965" s="24" t="str">
        <f t="shared" si="551"/>
        <v/>
      </c>
      <c r="AX1965" t="str">
        <f>IF(BC1965="","",IF(BC1965&gt;0,COUNT($AY$2:AY1965),""))</f>
        <v/>
      </c>
      <c r="AY1965" s="24" t="str">
        <f t="shared" si="552"/>
        <v/>
      </c>
      <c r="AZ1965" s="24" t="str">
        <f>IF(AND($BB$1=5,$BC$1=AH1965),'Data Entry'!C1970,"")</f>
        <v/>
      </c>
      <c r="BA1965" s="24" t="str">
        <f>IF(AND($BB$1=5,AG1965=5,$BC$1=AH1965),'Data Entry'!D1970,"")</f>
        <v/>
      </c>
      <c r="BB1965" s="24" t="str">
        <f t="shared" si="553"/>
        <v/>
      </c>
      <c r="BC1965" s="24" t="str">
        <f>IF(AND($BB$1=5,AG1965=5,$BC$1=AH1965),'Data Entry'!F1970,"")</f>
        <v/>
      </c>
      <c r="BD1965" s="24" t="str">
        <f t="shared" si="554"/>
        <v/>
      </c>
      <c r="BE1965" s="24" t="str">
        <f>IF(AND($BB$1=5,AG1965=5,$BC$1=AH1965),'Data Entry'!G1970,"")</f>
        <v/>
      </c>
      <c r="BF1965" s="24" t="str">
        <f t="shared" si="555"/>
        <v/>
      </c>
      <c r="BG1965" s="24" t="str">
        <f t="shared" si="556"/>
        <v/>
      </c>
      <c r="BH1965" s="24" t="str">
        <f>IF(AND($BB$1=5,AG1965=5,$BC$1=AH1965),'Data Entry'!E1970,"")</f>
        <v/>
      </c>
      <c r="BI1965" s="24" t="str">
        <f>IF(AND($BB$1=5,AG1965=5,$BC$1=AH1965),'Data Entry'!H1970,"")</f>
        <v/>
      </c>
      <c r="BJ1965" s="24" t="str">
        <f>IF(AND($BB$1=5,AG1965=5,$BC$1=AH1965),'Data Entry'!I1970,"")</f>
        <v/>
      </c>
      <c r="BK1965" s="24" t="str">
        <f t="shared" si="557"/>
        <v/>
      </c>
      <c r="BL1965" s="24" t="str">
        <f t="shared" si="558"/>
        <v/>
      </c>
      <c r="BM1965" s="24" t="str">
        <f t="shared" si="559"/>
        <v/>
      </c>
      <c r="BN1965" s="24" t="str">
        <f t="shared" si="560"/>
        <v/>
      </c>
    </row>
    <row r="1966" spans="1:66">
      <c r="A1966" s="20"/>
      <c r="B1966" s="20"/>
      <c r="C1966" s="20"/>
      <c r="D1966" s="20"/>
      <c r="E1966" s="20"/>
      <c r="F1966" s="20"/>
      <c r="G1966" s="20"/>
      <c r="H1966" s="20"/>
      <c r="I1966" s="20"/>
      <c r="J1966" s="20"/>
      <c r="K1966" s="20"/>
      <c r="L1966" s="20"/>
      <c r="M1966" s="20"/>
      <c r="N1966" s="20"/>
      <c r="O1966" s="20"/>
      <c r="P1966" s="20"/>
      <c r="Q1966" s="20"/>
      <c r="R1966" s="20"/>
      <c r="S1966" s="20"/>
      <c r="T1966" s="20"/>
      <c r="U1966" s="20"/>
      <c r="V1966" s="20"/>
      <c r="W1966" s="20"/>
      <c r="X1966" s="20"/>
      <c r="Y1966" s="20"/>
      <c r="Z1966" s="20"/>
      <c r="AA1966" s="20"/>
      <c r="AB1966" s="20"/>
      <c r="AC1966" s="20"/>
      <c r="AD1966" s="20"/>
      <c r="AE1966" s="27"/>
      <c r="AF1966" t="str">
        <f>IF(AK1966="","",IF(AK1966&gt;0,COUNT($AG$2:AG1966),""))</f>
        <v/>
      </c>
      <c r="AG1966" s="24">
        <f t="shared" si="543"/>
        <v>5</v>
      </c>
      <c r="AH1966" s="24">
        <f>IF(AND($AJ$1=5),'Data Entry'!C1971,"")</f>
        <v>0</v>
      </c>
      <c r="AI1966" s="24">
        <f>IF(AND($AJ$1=5),'Data Entry'!D1971,"")</f>
        <v>0</v>
      </c>
      <c r="AJ1966" s="24" t="str">
        <f t="shared" si="544"/>
        <v/>
      </c>
      <c r="AK1966" s="24">
        <f>IF(AND($AJ$1=5),'Data Entry'!F1971,"")</f>
        <v>0</v>
      </c>
      <c r="AL1966" s="24" t="str">
        <f t="shared" si="545"/>
        <v/>
      </c>
      <c r="AM1966" s="24">
        <f>IF(AND($AJ$1=5),'Data Entry'!G1971,"")</f>
        <v>0</v>
      </c>
      <c r="AN1966" s="24" t="str">
        <f t="shared" si="546"/>
        <v/>
      </c>
      <c r="AO1966" s="24" t="str">
        <f t="shared" si="547"/>
        <v/>
      </c>
      <c r="AP1966" s="24">
        <f>IF(AND($AJ$1=5),'Data Entry'!E1971,"")</f>
        <v>0</v>
      </c>
      <c r="AQ1966" s="24">
        <f>IF(AND($AJ$1=5),'Data Entry'!H1971,"")</f>
        <v>0</v>
      </c>
      <c r="AR1966" s="24">
        <f>IF(AND($AJ$1=5),'Data Entry'!I1971,"")</f>
        <v>0</v>
      </c>
      <c r="AS1966" s="24" t="str">
        <f t="shared" si="548"/>
        <v/>
      </c>
      <c r="AT1966" s="24" t="str">
        <f t="shared" si="549"/>
        <v/>
      </c>
      <c r="AU1966" s="24" t="str">
        <f t="shared" si="550"/>
        <v/>
      </c>
      <c r="AV1966" s="24" t="str">
        <f t="shared" si="551"/>
        <v/>
      </c>
      <c r="AX1966" t="str">
        <f>IF(BC1966="","",IF(BC1966&gt;0,COUNT($AY$2:AY1966),""))</f>
        <v/>
      </c>
      <c r="AY1966" s="24" t="str">
        <f t="shared" si="552"/>
        <v/>
      </c>
      <c r="AZ1966" s="24" t="str">
        <f>IF(AND($BB$1=5,$BC$1=AH1966),'Data Entry'!C1971,"")</f>
        <v/>
      </c>
      <c r="BA1966" s="24" t="str">
        <f>IF(AND($BB$1=5,AG1966=5,$BC$1=AH1966),'Data Entry'!D1971,"")</f>
        <v/>
      </c>
      <c r="BB1966" s="24" t="str">
        <f t="shared" si="553"/>
        <v/>
      </c>
      <c r="BC1966" s="24" t="str">
        <f>IF(AND($BB$1=5,AG1966=5,$BC$1=AH1966),'Data Entry'!F1971,"")</f>
        <v/>
      </c>
      <c r="BD1966" s="24" t="str">
        <f t="shared" si="554"/>
        <v/>
      </c>
      <c r="BE1966" s="24" t="str">
        <f>IF(AND($BB$1=5,AG1966=5,$BC$1=AH1966),'Data Entry'!G1971,"")</f>
        <v/>
      </c>
      <c r="BF1966" s="24" t="str">
        <f t="shared" si="555"/>
        <v/>
      </c>
      <c r="BG1966" s="24" t="str">
        <f t="shared" si="556"/>
        <v/>
      </c>
      <c r="BH1966" s="24" t="str">
        <f>IF(AND($BB$1=5,AG1966=5,$BC$1=AH1966),'Data Entry'!E1971,"")</f>
        <v/>
      </c>
      <c r="BI1966" s="24" t="str">
        <f>IF(AND($BB$1=5,AG1966=5,$BC$1=AH1966),'Data Entry'!H1971,"")</f>
        <v/>
      </c>
      <c r="BJ1966" s="24" t="str">
        <f>IF(AND($BB$1=5,AG1966=5,$BC$1=AH1966),'Data Entry'!I1971,"")</f>
        <v/>
      </c>
      <c r="BK1966" s="24" t="str">
        <f t="shared" si="557"/>
        <v/>
      </c>
      <c r="BL1966" s="24" t="str">
        <f t="shared" si="558"/>
        <v/>
      </c>
      <c r="BM1966" s="24" t="str">
        <f t="shared" si="559"/>
        <v/>
      </c>
      <c r="BN1966" s="24" t="str">
        <f t="shared" si="560"/>
        <v/>
      </c>
    </row>
    <row r="1967" spans="1:66">
      <c r="A1967" s="20"/>
      <c r="B1967" s="20"/>
      <c r="C1967" s="20"/>
      <c r="D1967" s="20"/>
      <c r="E1967" s="20"/>
      <c r="F1967" s="20"/>
      <c r="G1967" s="20"/>
      <c r="H1967" s="20"/>
      <c r="I1967" s="20"/>
      <c r="J1967" s="20"/>
      <c r="K1967" s="20"/>
      <c r="L1967" s="20"/>
      <c r="M1967" s="20"/>
      <c r="N1967" s="20"/>
      <c r="O1967" s="20"/>
      <c r="P1967" s="20"/>
      <c r="Q1967" s="20"/>
      <c r="R1967" s="20"/>
      <c r="S1967" s="20"/>
      <c r="T1967" s="20"/>
      <c r="U1967" s="20"/>
      <c r="V1967" s="20"/>
      <c r="W1967" s="20"/>
      <c r="X1967" s="20"/>
      <c r="Y1967" s="20"/>
      <c r="Z1967" s="20"/>
      <c r="AA1967" s="20"/>
      <c r="AB1967" s="20"/>
      <c r="AC1967" s="20"/>
      <c r="AD1967" s="20"/>
      <c r="AE1967" s="27"/>
      <c r="AF1967" t="str">
        <f>IF(AK1967="","",IF(AK1967&gt;0,COUNT($AG$2:AG1967),""))</f>
        <v/>
      </c>
      <c r="AG1967" s="24">
        <f t="shared" si="543"/>
        <v>5</v>
      </c>
      <c r="AH1967" s="24">
        <f>IF(AND($AJ$1=5),'Data Entry'!C1972,"")</f>
        <v>0</v>
      </c>
      <c r="AI1967" s="24">
        <f>IF(AND($AJ$1=5),'Data Entry'!D1972,"")</f>
        <v>0</v>
      </c>
      <c r="AJ1967" s="24" t="str">
        <f t="shared" si="544"/>
        <v/>
      </c>
      <c r="AK1967" s="24">
        <f>IF(AND($AJ$1=5),'Data Entry'!F1972,"")</f>
        <v>0</v>
      </c>
      <c r="AL1967" s="24" t="str">
        <f t="shared" si="545"/>
        <v/>
      </c>
      <c r="AM1967" s="24">
        <f>IF(AND($AJ$1=5),'Data Entry'!G1972,"")</f>
        <v>0</v>
      </c>
      <c r="AN1967" s="24" t="str">
        <f t="shared" si="546"/>
        <v/>
      </c>
      <c r="AO1967" s="24" t="str">
        <f t="shared" si="547"/>
        <v/>
      </c>
      <c r="AP1967" s="24">
        <f>IF(AND($AJ$1=5),'Data Entry'!E1972,"")</f>
        <v>0</v>
      </c>
      <c r="AQ1967" s="24">
        <f>IF(AND($AJ$1=5),'Data Entry'!H1972,"")</f>
        <v>0</v>
      </c>
      <c r="AR1967" s="24">
        <f>IF(AND($AJ$1=5),'Data Entry'!I1972,"")</f>
        <v>0</v>
      </c>
      <c r="AS1967" s="24" t="str">
        <f t="shared" si="548"/>
        <v/>
      </c>
      <c r="AT1967" s="24" t="str">
        <f t="shared" si="549"/>
        <v/>
      </c>
      <c r="AU1967" s="24" t="str">
        <f t="shared" si="550"/>
        <v/>
      </c>
      <c r="AV1967" s="24" t="str">
        <f t="shared" si="551"/>
        <v/>
      </c>
      <c r="AX1967" t="str">
        <f>IF(BC1967="","",IF(BC1967&gt;0,COUNT($AY$2:AY1967),""))</f>
        <v/>
      </c>
      <c r="AY1967" s="24" t="str">
        <f t="shared" si="552"/>
        <v/>
      </c>
      <c r="AZ1967" s="24" t="str">
        <f>IF(AND($BB$1=5,$BC$1=AH1967),'Data Entry'!C1972,"")</f>
        <v/>
      </c>
      <c r="BA1967" s="24" t="str">
        <f>IF(AND($BB$1=5,AG1967=5,$BC$1=AH1967),'Data Entry'!D1972,"")</f>
        <v/>
      </c>
      <c r="BB1967" s="24" t="str">
        <f t="shared" si="553"/>
        <v/>
      </c>
      <c r="BC1967" s="24" t="str">
        <f>IF(AND($BB$1=5,AG1967=5,$BC$1=AH1967),'Data Entry'!F1972,"")</f>
        <v/>
      </c>
      <c r="BD1967" s="24" t="str">
        <f t="shared" si="554"/>
        <v/>
      </c>
      <c r="BE1967" s="24" t="str">
        <f>IF(AND($BB$1=5,AG1967=5,$BC$1=AH1967),'Data Entry'!G1972,"")</f>
        <v/>
      </c>
      <c r="BF1967" s="24" t="str">
        <f t="shared" si="555"/>
        <v/>
      </c>
      <c r="BG1967" s="24" t="str">
        <f t="shared" si="556"/>
        <v/>
      </c>
      <c r="BH1967" s="24" t="str">
        <f>IF(AND($BB$1=5,AG1967=5,$BC$1=AH1967),'Data Entry'!E1972,"")</f>
        <v/>
      </c>
      <c r="BI1967" s="24" t="str">
        <f>IF(AND($BB$1=5,AG1967=5,$BC$1=AH1967),'Data Entry'!H1972,"")</f>
        <v/>
      </c>
      <c r="BJ1967" s="24" t="str">
        <f>IF(AND($BB$1=5,AG1967=5,$BC$1=AH1967),'Data Entry'!I1972,"")</f>
        <v/>
      </c>
      <c r="BK1967" s="24" t="str">
        <f t="shared" si="557"/>
        <v/>
      </c>
      <c r="BL1967" s="24" t="str">
        <f t="shared" si="558"/>
        <v/>
      </c>
      <c r="BM1967" s="24" t="str">
        <f t="shared" si="559"/>
        <v/>
      </c>
      <c r="BN1967" s="24" t="str">
        <f t="shared" si="560"/>
        <v/>
      </c>
    </row>
    <row r="1968" spans="1:66">
      <c r="A1968" s="20"/>
      <c r="B1968" s="20"/>
      <c r="C1968" s="20"/>
      <c r="D1968" s="20"/>
      <c r="E1968" s="20"/>
      <c r="F1968" s="20"/>
      <c r="G1968" s="20"/>
      <c r="H1968" s="20"/>
      <c r="I1968" s="20"/>
      <c r="J1968" s="20"/>
      <c r="K1968" s="20"/>
      <c r="L1968" s="20"/>
      <c r="M1968" s="20"/>
      <c r="N1968" s="20"/>
      <c r="O1968" s="20"/>
      <c r="P1968" s="20"/>
      <c r="Q1968" s="20"/>
      <c r="R1968" s="20"/>
      <c r="S1968" s="20"/>
      <c r="T1968" s="20"/>
      <c r="U1968" s="20"/>
      <c r="V1968" s="20"/>
      <c r="W1968" s="20"/>
      <c r="X1968" s="20"/>
      <c r="Y1968" s="20"/>
      <c r="Z1968" s="20"/>
      <c r="AA1968" s="20"/>
      <c r="AB1968" s="20"/>
      <c r="AC1968" s="20"/>
      <c r="AD1968" s="20"/>
      <c r="AE1968" s="27"/>
      <c r="AF1968" t="str">
        <f>IF(AK1968="","",IF(AK1968&gt;0,COUNT($AG$2:AG1968),""))</f>
        <v/>
      </c>
      <c r="AG1968" s="24">
        <f t="shared" si="543"/>
        <v>5</v>
      </c>
      <c r="AH1968" s="24">
        <f>IF(AND($AJ$1=5),'Data Entry'!C1973,"")</f>
        <v>0</v>
      </c>
      <c r="AI1968" s="24">
        <f>IF(AND($AJ$1=5),'Data Entry'!D1973,"")</f>
        <v>0</v>
      </c>
      <c r="AJ1968" s="24" t="str">
        <f t="shared" si="544"/>
        <v/>
      </c>
      <c r="AK1968" s="24">
        <f>IF(AND($AJ$1=5),'Data Entry'!F1973,"")</f>
        <v>0</v>
      </c>
      <c r="AL1968" s="24" t="str">
        <f t="shared" si="545"/>
        <v/>
      </c>
      <c r="AM1968" s="24">
        <f>IF(AND($AJ$1=5),'Data Entry'!G1973,"")</f>
        <v>0</v>
      </c>
      <c r="AN1968" s="24" t="str">
        <f t="shared" si="546"/>
        <v/>
      </c>
      <c r="AO1968" s="24" t="str">
        <f t="shared" si="547"/>
        <v/>
      </c>
      <c r="AP1968" s="24">
        <f>IF(AND($AJ$1=5),'Data Entry'!E1973,"")</f>
        <v>0</v>
      </c>
      <c r="AQ1968" s="24">
        <f>IF(AND($AJ$1=5),'Data Entry'!H1973,"")</f>
        <v>0</v>
      </c>
      <c r="AR1968" s="24">
        <f>IF(AND($AJ$1=5),'Data Entry'!I1973,"")</f>
        <v>0</v>
      </c>
      <c r="AS1968" s="24" t="str">
        <f t="shared" si="548"/>
        <v/>
      </c>
      <c r="AT1968" s="24" t="str">
        <f t="shared" si="549"/>
        <v/>
      </c>
      <c r="AU1968" s="24" t="str">
        <f t="shared" si="550"/>
        <v/>
      </c>
      <c r="AV1968" s="24" t="str">
        <f t="shared" si="551"/>
        <v/>
      </c>
      <c r="AX1968" t="str">
        <f>IF(BC1968="","",IF(BC1968&gt;0,COUNT($AY$2:AY1968),""))</f>
        <v/>
      </c>
      <c r="AY1968" s="24" t="str">
        <f t="shared" si="552"/>
        <v/>
      </c>
      <c r="AZ1968" s="24" t="str">
        <f>IF(AND($BB$1=5,$BC$1=AH1968),'Data Entry'!C1973,"")</f>
        <v/>
      </c>
      <c r="BA1968" s="24" t="str">
        <f>IF(AND($BB$1=5,AG1968=5,$BC$1=AH1968),'Data Entry'!D1973,"")</f>
        <v/>
      </c>
      <c r="BB1968" s="24" t="str">
        <f t="shared" si="553"/>
        <v/>
      </c>
      <c r="BC1968" s="24" t="str">
        <f>IF(AND($BB$1=5,AG1968=5,$BC$1=AH1968),'Data Entry'!F1973,"")</f>
        <v/>
      </c>
      <c r="BD1968" s="24" t="str">
        <f t="shared" si="554"/>
        <v/>
      </c>
      <c r="BE1968" s="24" t="str">
        <f>IF(AND($BB$1=5,AG1968=5,$BC$1=AH1968),'Data Entry'!G1973,"")</f>
        <v/>
      </c>
      <c r="BF1968" s="24" t="str">
        <f t="shared" si="555"/>
        <v/>
      </c>
      <c r="BG1968" s="24" t="str">
        <f t="shared" si="556"/>
        <v/>
      </c>
      <c r="BH1968" s="24" t="str">
        <f>IF(AND($BB$1=5,AG1968=5,$BC$1=AH1968),'Data Entry'!E1973,"")</f>
        <v/>
      </c>
      <c r="BI1968" s="24" t="str">
        <f>IF(AND($BB$1=5,AG1968=5,$BC$1=AH1968),'Data Entry'!H1973,"")</f>
        <v/>
      </c>
      <c r="BJ1968" s="24" t="str">
        <f>IF(AND($BB$1=5,AG1968=5,$BC$1=AH1968),'Data Entry'!I1973,"")</f>
        <v/>
      </c>
      <c r="BK1968" s="24" t="str">
        <f t="shared" si="557"/>
        <v/>
      </c>
      <c r="BL1968" s="24" t="str">
        <f t="shared" si="558"/>
        <v/>
      </c>
      <c r="BM1968" s="24" t="str">
        <f t="shared" si="559"/>
        <v/>
      </c>
      <c r="BN1968" s="24" t="str">
        <f t="shared" si="560"/>
        <v/>
      </c>
    </row>
    <row r="1969" spans="1:66">
      <c r="A1969" s="20"/>
      <c r="B1969" s="20"/>
      <c r="C1969" s="20"/>
      <c r="D1969" s="20"/>
      <c r="E1969" s="20"/>
      <c r="F1969" s="20"/>
      <c r="G1969" s="20"/>
      <c r="H1969" s="20"/>
      <c r="I1969" s="20"/>
      <c r="J1969" s="20"/>
      <c r="K1969" s="20"/>
      <c r="L1969" s="20"/>
      <c r="M1969" s="20"/>
      <c r="N1969" s="20"/>
      <c r="O1969" s="20"/>
      <c r="P1969" s="20"/>
      <c r="Q1969" s="20"/>
      <c r="R1969" s="20"/>
      <c r="S1969" s="20"/>
      <c r="T1969" s="20"/>
      <c r="U1969" s="20"/>
      <c r="V1969" s="20"/>
      <c r="W1969" s="20"/>
      <c r="X1969" s="20"/>
      <c r="Y1969" s="20"/>
      <c r="Z1969" s="20"/>
      <c r="AA1969" s="20"/>
      <c r="AB1969" s="20"/>
      <c r="AC1969" s="20"/>
      <c r="AD1969" s="20"/>
      <c r="AE1969" s="27"/>
      <c r="AF1969" t="str">
        <f>IF(AK1969="","",IF(AK1969&gt;0,COUNT($AG$2:AG1969),""))</f>
        <v/>
      </c>
      <c r="AG1969" s="24">
        <f t="shared" si="543"/>
        <v>5</v>
      </c>
      <c r="AH1969" s="24">
        <f>IF(AND($AJ$1=5),'Data Entry'!C1974,"")</f>
        <v>0</v>
      </c>
      <c r="AI1969" s="24">
        <f>IF(AND($AJ$1=5),'Data Entry'!D1974,"")</f>
        <v>0</v>
      </c>
      <c r="AJ1969" s="24" t="str">
        <f t="shared" si="544"/>
        <v/>
      </c>
      <c r="AK1969" s="24">
        <f>IF(AND($AJ$1=5),'Data Entry'!F1974,"")</f>
        <v>0</v>
      </c>
      <c r="AL1969" s="24" t="str">
        <f t="shared" si="545"/>
        <v/>
      </c>
      <c r="AM1969" s="24">
        <f>IF(AND($AJ$1=5),'Data Entry'!G1974,"")</f>
        <v>0</v>
      </c>
      <c r="AN1969" s="24" t="str">
        <f t="shared" si="546"/>
        <v/>
      </c>
      <c r="AO1969" s="24" t="str">
        <f t="shared" si="547"/>
        <v/>
      </c>
      <c r="AP1969" s="24">
        <f>IF(AND($AJ$1=5),'Data Entry'!E1974,"")</f>
        <v>0</v>
      </c>
      <c r="AQ1969" s="24">
        <f>IF(AND($AJ$1=5),'Data Entry'!H1974,"")</f>
        <v>0</v>
      </c>
      <c r="AR1969" s="24">
        <f>IF(AND($AJ$1=5),'Data Entry'!I1974,"")</f>
        <v>0</v>
      </c>
      <c r="AS1969" s="24" t="str">
        <f t="shared" si="548"/>
        <v/>
      </c>
      <c r="AT1969" s="24" t="str">
        <f t="shared" si="549"/>
        <v/>
      </c>
      <c r="AU1969" s="24" t="str">
        <f t="shared" si="550"/>
        <v/>
      </c>
      <c r="AV1969" s="24" t="str">
        <f t="shared" si="551"/>
        <v/>
      </c>
      <c r="AX1969" t="str">
        <f>IF(BC1969="","",IF(BC1969&gt;0,COUNT($AY$2:AY1969),""))</f>
        <v/>
      </c>
      <c r="AY1969" s="24" t="str">
        <f t="shared" si="552"/>
        <v/>
      </c>
      <c r="AZ1969" s="24" t="str">
        <f>IF(AND($BB$1=5,$BC$1=AH1969),'Data Entry'!C1974,"")</f>
        <v/>
      </c>
      <c r="BA1969" s="24" t="str">
        <f>IF(AND($BB$1=5,AG1969=5,$BC$1=AH1969),'Data Entry'!D1974,"")</f>
        <v/>
      </c>
      <c r="BB1969" s="24" t="str">
        <f t="shared" si="553"/>
        <v/>
      </c>
      <c r="BC1969" s="24" t="str">
        <f>IF(AND($BB$1=5,AG1969=5,$BC$1=AH1969),'Data Entry'!F1974,"")</f>
        <v/>
      </c>
      <c r="BD1969" s="24" t="str">
        <f t="shared" si="554"/>
        <v/>
      </c>
      <c r="BE1969" s="24" t="str">
        <f>IF(AND($BB$1=5,AG1969=5,$BC$1=AH1969),'Data Entry'!G1974,"")</f>
        <v/>
      </c>
      <c r="BF1969" s="24" t="str">
        <f t="shared" si="555"/>
        <v/>
      </c>
      <c r="BG1969" s="24" t="str">
        <f t="shared" si="556"/>
        <v/>
      </c>
      <c r="BH1969" s="24" t="str">
        <f>IF(AND($BB$1=5,AG1969=5,$BC$1=AH1969),'Data Entry'!E1974,"")</f>
        <v/>
      </c>
      <c r="BI1969" s="24" t="str">
        <f>IF(AND($BB$1=5,AG1969=5,$BC$1=AH1969),'Data Entry'!H1974,"")</f>
        <v/>
      </c>
      <c r="BJ1969" s="24" t="str">
        <f>IF(AND($BB$1=5,AG1969=5,$BC$1=AH1969),'Data Entry'!I1974,"")</f>
        <v/>
      </c>
      <c r="BK1969" s="24" t="str">
        <f t="shared" si="557"/>
        <v/>
      </c>
      <c r="BL1969" s="24" t="str">
        <f t="shared" si="558"/>
        <v/>
      </c>
      <c r="BM1969" s="24" t="str">
        <f t="shared" si="559"/>
        <v/>
      </c>
      <c r="BN1969" s="24" t="str">
        <f t="shared" si="560"/>
        <v/>
      </c>
    </row>
    <row r="1970" spans="1:66">
      <c r="A1970" s="20"/>
      <c r="B1970" s="20"/>
      <c r="C1970" s="20"/>
      <c r="D1970" s="20"/>
      <c r="E1970" s="20"/>
      <c r="F1970" s="20"/>
      <c r="G1970" s="20"/>
      <c r="H1970" s="20"/>
      <c r="I1970" s="20"/>
      <c r="J1970" s="20"/>
      <c r="K1970" s="20"/>
      <c r="L1970" s="20"/>
      <c r="M1970" s="20"/>
      <c r="N1970" s="20"/>
      <c r="O1970" s="20"/>
      <c r="P1970" s="20"/>
      <c r="Q1970" s="20"/>
      <c r="R1970" s="20"/>
      <c r="S1970" s="20"/>
      <c r="T1970" s="20"/>
      <c r="U1970" s="20"/>
      <c r="V1970" s="20"/>
      <c r="W1970" s="20"/>
      <c r="X1970" s="20"/>
      <c r="Y1970" s="20"/>
      <c r="Z1970" s="20"/>
      <c r="AA1970" s="20"/>
      <c r="AB1970" s="20"/>
      <c r="AC1970" s="20"/>
      <c r="AD1970" s="20"/>
      <c r="AE1970" s="27"/>
      <c r="AF1970" t="str">
        <f>IF(AK1970="","",IF(AK1970&gt;0,COUNT($AG$2:AG1970),""))</f>
        <v/>
      </c>
      <c r="AG1970" s="24">
        <f t="shared" si="543"/>
        <v>5</v>
      </c>
      <c r="AH1970" s="24">
        <f>IF(AND($AJ$1=5),'Data Entry'!C1975,"")</f>
        <v>0</v>
      </c>
      <c r="AI1970" s="24">
        <f>IF(AND($AJ$1=5),'Data Entry'!D1975,"")</f>
        <v>0</v>
      </c>
      <c r="AJ1970" s="24" t="str">
        <f t="shared" si="544"/>
        <v/>
      </c>
      <c r="AK1970" s="24">
        <f>IF(AND($AJ$1=5),'Data Entry'!F1975,"")</f>
        <v>0</v>
      </c>
      <c r="AL1970" s="24" t="str">
        <f t="shared" si="545"/>
        <v/>
      </c>
      <c r="AM1970" s="24">
        <f>IF(AND($AJ$1=5),'Data Entry'!G1975,"")</f>
        <v>0</v>
      </c>
      <c r="AN1970" s="24" t="str">
        <f t="shared" si="546"/>
        <v/>
      </c>
      <c r="AO1970" s="24" t="str">
        <f t="shared" si="547"/>
        <v/>
      </c>
      <c r="AP1970" s="24">
        <f>IF(AND($AJ$1=5),'Data Entry'!E1975,"")</f>
        <v>0</v>
      </c>
      <c r="AQ1970" s="24">
        <f>IF(AND($AJ$1=5),'Data Entry'!H1975,"")</f>
        <v>0</v>
      </c>
      <c r="AR1970" s="24">
        <f>IF(AND($AJ$1=5),'Data Entry'!I1975,"")</f>
        <v>0</v>
      </c>
      <c r="AS1970" s="24" t="str">
        <f t="shared" si="548"/>
        <v/>
      </c>
      <c r="AT1970" s="24" t="str">
        <f t="shared" si="549"/>
        <v/>
      </c>
      <c r="AU1970" s="24" t="str">
        <f t="shared" si="550"/>
        <v/>
      </c>
      <c r="AV1970" s="24" t="str">
        <f t="shared" si="551"/>
        <v/>
      </c>
      <c r="AX1970" t="str">
        <f>IF(BC1970="","",IF(BC1970&gt;0,COUNT($AY$2:AY1970),""))</f>
        <v/>
      </c>
      <c r="AY1970" s="24" t="str">
        <f t="shared" si="552"/>
        <v/>
      </c>
      <c r="AZ1970" s="24" t="str">
        <f>IF(AND($BB$1=5,$BC$1=AH1970),'Data Entry'!C1975,"")</f>
        <v/>
      </c>
      <c r="BA1970" s="24" t="str">
        <f>IF(AND($BB$1=5,AG1970=5,$BC$1=AH1970),'Data Entry'!D1975,"")</f>
        <v/>
      </c>
      <c r="BB1970" s="24" t="str">
        <f t="shared" si="553"/>
        <v/>
      </c>
      <c r="BC1970" s="24" t="str">
        <f>IF(AND($BB$1=5,AG1970=5,$BC$1=AH1970),'Data Entry'!F1975,"")</f>
        <v/>
      </c>
      <c r="BD1970" s="24" t="str">
        <f t="shared" si="554"/>
        <v/>
      </c>
      <c r="BE1970" s="24" t="str">
        <f>IF(AND($BB$1=5,AG1970=5,$BC$1=AH1970),'Data Entry'!G1975,"")</f>
        <v/>
      </c>
      <c r="BF1970" s="24" t="str">
        <f t="shared" si="555"/>
        <v/>
      </c>
      <c r="BG1970" s="24" t="str">
        <f t="shared" si="556"/>
        <v/>
      </c>
      <c r="BH1970" s="24" t="str">
        <f>IF(AND($BB$1=5,AG1970=5,$BC$1=AH1970),'Data Entry'!E1975,"")</f>
        <v/>
      </c>
      <c r="BI1970" s="24" t="str">
        <f>IF(AND($BB$1=5,AG1970=5,$BC$1=AH1970),'Data Entry'!H1975,"")</f>
        <v/>
      </c>
      <c r="BJ1970" s="24" t="str">
        <f>IF(AND($BB$1=5,AG1970=5,$BC$1=AH1970),'Data Entry'!I1975,"")</f>
        <v/>
      </c>
      <c r="BK1970" s="24" t="str">
        <f t="shared" si="557"/>
        <v/>
      </c>
      <c r="BL1970" s="24" t="str">
        <f t="shared" si="558"/>
        <v/>
      </c>
      <c r="BM1970" s="24" t="str">
        <f t="shared" si="559"/>
        <v/>
      </c>
      <c r="BN1970" s="24" t="str">
        <f t="shared" si="560"/>
        <v/>
      </c>
    </row>
    <row r="1971" spans="1:66">
      <c r="A1971" s="20"/>
      <c r="B1971" s="20"/>
      <c r="C1971" s="20"/>
      <c r="D1971" s="20"/>
      <c r="E1971" s="20"/>
      <c r="F1971" s="20"/>
      <c r="G1971" s="20"/>
      <c r="H1971" s="20"/>
      <c r="I1971" s="20"/>
      <c r="J1971" s="20"/>
      <c r="K1971" s="20"/>
      <c r="L1971" s="20"/>
      <c r="M1971" s="20"/>
      <c r="N1971" s="20"/>
      <c r="O1971" s="20"/>
      <c r="P1971" s="20"/>
      <c r="Q1971" s="20"/>
      <c r="R1971" s="20"/>
      <c r="S1971" s="20"/>
      <c r="T1971" s="20"/>
      <c r="U1971" s="20"/>
      <c r="V1971" s="20"/>
      <c r="W1971" s="20"/>
      <c r="X1971" s="20"/>
      <c r="Y1971" s="20"/>
      <c r="Z1971" s="20"/>
      <c r="AA1971" s="20"/>
      <c r="AB1971" s="20"/>
      <c r="AC1971" s="20"/>
      <c r="AD1971" s="20"/>
      <c r="AE1971" s="27"/>
      <c r="AF1971" t="str">
        <f>IF(AK1971="","",IF(AK1971&gt;0,COUNT($AG$2:AG1971),""))</f>
        <v/>
      </c>
      <c r="AG1971" s="24">
        <f t="shared" si="543"/>
        <v>5</v>
      </c>
      <c r="AH1971" s="24">
        <f>IF(AND($AJ$1=5),'Data Entry'!C1976,"")</f>
        <v>0</v>
      </c>
      <c r="AI1971" s="24">
        <f>IF(AND($AJ$1=5),'Data Entry'!D1976,"")</f>
        <v>0</v>
      </c>
      <c r="AJ1971" s="24" t="str">
        <f t="shared" si="544"/>
        <v/>
      </c>
      <c r="AK1971" s="24">
        <f>IF(AND($AJ$1=5),'Data Entry'!F1976,"")</f>
        <v>0</v>
      </c>
      <c r="AL1971" s="24" t="str">
        <f t="shared" si="545"/>
        <v/>
      </c>
      <c r="AM1971" s="24">
        <f>IF(AND($AJ$1=5),'Data Entry'!G1976,"")</f>
        <v>0</v>
      </c>
      <c r="AN1971" s="24" t="str">
        <f t="shared" si="546"/>
        <v/>
      </c>
      <c r="AO1971" s="24" t="str">
        <f t="shared" si="547"/>
        <v/>
      </c>
      <c r="AP1971" s="24">
        <f>IF(AND($AJ$1=5),'Data Entry'!E1976,"")</f>
        <v>0</v>
      </c>
      <c r="AQ1971" s="24">
        <f>IF(AND($AJ$1=5),'Data Entry'!H1976,"")</f>
        <v>0</v>
      </c>
      <c r="AR1971" s="24">
        <f>IF(AND($AJ$1=5),'Data Entry'!I1976,"")</f>
        <v>0</v>
      </c>
      <c r="AS1971" s="24" t="str">
        <f t="shared" si="548"/>
        <v/>
      </c>
      <c r="AT1971" s="24" t="str">
        <f t="shared" si="549"/>
        <v/>
      </c>
      <c r="AU1971" s="24" t="str">
        <f t="shared" si="550"/>
        <v/>
      </c>
      <c r="AV1971" s="24" t="str">
        <f t="shared" si="551"/>
        <v/>
      </c>
      <c r="AX1971" t="str">
        <f>IF(BC1971="","",IF(BC1971&gt;0,COUNT($AY$2:AY1971),""))</f>
        <v/>
      </c>
      <c r="AY1971" s="24" t="str">
        <f t="shared" si="552"/>
        <v/>
      </c>
      <c r="AZ1971" s="24" t="str">
        <f>IF(AND($BB$1=5,$BC$1=AH1971),'Data Entry'!C1976,"")</f>
        <v/>
      </c>
      <c r="BA1971" s="24" t="str">
        <f>IF(AND($BB$1=5,AG1971=5,$BC$1=AH1971),'Data Entry'!D1976,"")</f>
        <v/>
      </c>
      <c r="BB1971" s="24" t="str">
        <f t="shared" si="553"/>
        <v/>
      </c>
      <c r="BC1971" s="24" t="str">
        <f>IF(AND($BB$1=5,AG1971=5,$BC$1=AH1971),'Data Entry'!F1976,"")</f>
        <v/>
      </c>
      <c r="BD1971" s="24" t="str">
        <f t="shared" si="554"/>
        <v/>
      </c>
      <c r="BE1971" s="24" t="str">
        <f>IF(AND($BB$1=5,AG1971=5,$BC$1=AH1971),'Data Entry'!G1976,"")</f>
        <v/>
      </c>
      <c r="BF1971" s="24" t="str">
        <f t="shared" si="555"/>
        <v/>
      </c>
      <c r="BG1971" s="24" t="str">
        <f t="shared" si="556"/>
        <v/>
      </c>
      <c r="BH1971" s="24" t="str">
        <f>IF(AND($BB$1=5,AG1971=5,$BC$1=AH1971),'Data Entry'!E1976,"")</f>
        <v/>
      </c>
      <c r="BI1971" s="24" t="str">
        <f>IF(AND($BB$1=5,AG1971=5,$BC$1=AH1971),'Data Entry'!H1976,"")</f>
        <v/>
      </c>
      <c r="BJ1971" s="24" t="str">
        <f>IF(AND($BB$1=5,AG1971=5,$BC$1=AH1971),'Data Entry'!I1976,"")</f>
        <v/>
      </c>
      <c r="BK1971" s="24" t="str">
        <f t="shared" si="557"/>
        <v/>
      </c>
      <c r="BL1971" s="24" t="str">
        <f t="shared" si="558"/>
        <v/>
      </c>
      <c r="BM1971" s="24" t="str">
        <f t="shared" si="559"/>
        <v/>
      </c>
      <c r="BN1971" s="24" t="str">
        <f t="shared" si="560"/>
        <v/>
      </c>
    </row>
    <row r="1972" spans="1:66">
      <c r="A1972" s="20"/>
      <c r="B1972" s="20"/>
      <c r="C1972" s="20"/>
      <c r="D1972" s="20"/>
      <c r="E1972" s="20"/>
      <c r="F1972" s="20"/>
      <c r="G1972" s="20"/>
      <c r="H1972" s="20"/>
      <c r="I1972" s="20"/>
      <c r="J1972" s="20"/>
      <c r="K1972" s="20"/>
      <c r="L1972" s="20"/>
      <c r="M1972" s="20"/>
      <c r="N1972" s="20"/>
      <c r="O1972" s="20"/>
      <c r="P1972" s="20"/>
      <c r="Q1972" s="20"/>
      <c r="R1972" s="20"/>
      <c r="S1972" s="20"/>
      <c r="T1972" s="20"/>
      <c r="U1972" s="20"/>
      <c r="V1972" s="20"/>
      <c r="W1972" s="20"/>
      <c r="X1972" s="20"/>
      <c r="Y1972" s="20"/>
      <c r="Z1972" s="20"/>
      <c r="AA1972" s="20"/>
      <c r="AB1972" s="20"/>
      <c r="AC1972" s="20"/>
      <c r="AD1972" s="20"/>
      <c r="AE1972" s="27"/>
      <c r="AF1972" t="str">
        <f>IF(AK1972="","",IF(AK1972&gt;0,COUNT($AG$2:AG1972),""))</f>
        <v/>
      </c>
      <c r="AG1972" s="24">
        <f t="shared" si="543"/>
        <v>5</v>
      </c>
      <c r="AH1972" s="24">
        <f>IF(AND($AJ$1=5),'Data Entry'!C1977,"")</f>
        <v>0</v>
      </c>
      <c r="AI1972" s="24">
        <f>IF(AND($AJ$1=5),'Data Entry'!D1977,"")</f>
        <v>0</v>
      </c>
      <c r="AJ1972" s="24" t="str">
        <f t="shared" si="544"/>
        <v/>
      </c>
      <c r="AK1972" s="24">
        <f>IF(AND($AJ$1=5),'Data Entry'!F1977,"")</f>
        <v>0</v>
      </c>
      <c r="AL1972" s="24" t="str">
        <f t="shared" si="545"/>
        <v/>
      </c>
      <c r="AM1972" s="24">
        <f>IF(AND($AJ$1=5),'Data Entry'!G1977,"")</f>
        <v>0</v>
      </c>
      <c r="AN1972" s="24" t="str">
        <f t="shared" si="546"/>
        <v/>
      </c>
      <c r="AO1972" s="24" t="str">
        <f t="shared" si="547"/>
        <v/>
      </c>
      <c r="AP1972" s="24">
        <f>IF(AND($AJ$1=5),'Data Entry'!E1977,"")</f>
        <v>0</v>
      </c>
      <c r="AQ1972" s="24">
        <f>IF(AND($AJ$1=5),'Data Entry'!H1977,"")</f>
        <v>0</v>
      </c>
      <c r="AR1972" s="24">
        <f>IF(AND($AJ$1=5),'Data Entry'!I1977,"")</f>
        <v>0</v>
      </c>
      <c r="AS1972" s="24" t="str">
        <f t="shared" si="548"/>
        <v/>
      </c>
      <c r="AT1972" s="24" t="str">
        <f t="shared" si="549"/>
        <v/>
      </c>
      <c r="AU1972" s="24" t="str">
        <f t="shared" si="550"/>
        <v/>
      </c>
      <c r="AV1972" s="24" t="str">
        <f t="shared" si="551"/>
        <v/>
      </c>
      <c r="AX1972" t="str">
        <f>IF(BC1972="","",IF(BC1972&gt;0,COUNT($AY$2:AY1972),""))</f>
        <v/>
      </c>
      <c r="AY1972" s="24" t="str">
        <f t="shared" si="552"/>
        <v/>
      </c>
      <c r="AZ1972" s="24" t="str">
        <f>IF(AND($BB$1=5,$BC$1=AH1972),'Data Entry'!C1977,"")</f>
        <v/>
      </c>
      <c r="BA1972" s="24" t="str">
        <f>IF(AND($BB$1=5,AG1972=5,$BC$1=AH1972),'Data Entry'!D1977,"")</f>
        <v/>
      </c>
      <c r="BB1972" s="24" t="str">
        <f t="shared" si="553"/>
        <v/>
      </c>
      <c r="BC1972" s="24" t="str">
        <f>IF(AND($BB$1=5,AG1972=5,$BC$1=AH1972),'Data Entry'!F1977,"")</f>
        <v/>
      </c>
      <c r="BD1972" s="24" t="str">
        <f t="shared" si="554"/>
        <v/>
      </c>
      <c r="BE1972" s="24" t="str">
        <f>IF(AND($BB$1=5,AG1972=5,$BC$1=AH1972),'Data Entry'!G1977,"")</f>
        <v/>
      </c>
      <c r="BF1972" s="24" t="str">
        <f t="shared" si="555"/>
        <v/>
      </c>
      <c r="BG1972" s="24" t="str">
        <f t="shared" si="556"/>
        <v/>
      </c>
      <c r="BH1972" s="24" t="str">
        <f>IF(AND($BB$1=5,AG1972=5,$BC$1=AH1972),'Data Entry'!E1977,"")</f>
        <v/>
      </c>
      <c r="BI1972" s="24" t="str">
        <f>IF(AND($BB$1=5,AG1972=5,$BC$1=AH1972),'Data Entry'!H1977,"")</f>
        <v/>
      </c>
      <c r="BJ1972" s="24" t="str">
        <f>IF(AND($BB$1=5,AG1972=5,$BC$1=AH1972),'Data Entry'!I1977,"")</f>
        <v/>
      </c>
      <c r="BK1972" s="24" t="str">
        <f t="shared" si="557"/>
        <v/>
      </c>
      <c r="BL1972" s="24" t="str">
        <f t="shared" si="558"/>
        <v/>
      </c>
      <c r="BM1972" s="24" t="str">
        <f t="shared" si="559"/>
        <v/>
      </c>
      <c r="BN1972" s="24" t="str">
        <f t="shared" si="560"/>
        <v/>
      </c>
    </row>
    <row r="1973" spans="1:66">
      <c r="A1973" s="20"/>
      <c r="B1973" s="20"/>
      <c r="C1973" s="20"/>
      <c r="D1973" s="20"/>
      <c r="E1973" s="20"/>
      <c r="F1973" s="20"/>
      <c r="G1973" s="20"/>
      <c r="H1973" s="20"/>
      <c r="I1973" s="20"/>
      <c r="J1973" s="20"/>
      <c r="K1973" s="20"/>
      <c r="L1973" s="20"/>
      <c r="M1973" s="20"/>
      <c r="N1973" s="20"/>
      <c r="O1973" s="20"/>
      <c r="P1973" s="20"/>
      <c r="Q1973" s="20"/>
      <c r="R1973" s="20"/>
      <c r="S1973" s="20"/>
      <c r="T1973" s="20"/>
      <c r="U1973" s="20"/>
      <c r="V1973" s="20"/>
      <c r="W1973" s="20"/>
      <c r="X1973" s="20"/>
      <c r="Y1973" s="20"/>
      <c r="Z1973" s="20"/>
      <c r="AA1973" s="20"/>
      <c r="AB1973" s="20"/>
      <c r="AC1973" s="20"/>
      <c r="AD1973" s="20"/>
      <c r="AE1973" s="27"/>
      <c r="AF1973" t="str">
        <f>IF(AK1973="","",IF(AK1973&gt;0,COUNT($AG$2:AG1973),""))</f>
        <v/>
      </c>
      <c r="AG1973" s="24">
        <f t="shared" si="543"/>
        <v>5</v>
      </c>
      <c r="AH1973" s="24">
        <f>IF(AND($AJ$1=5),'Data Entry'!C1978,"")</f>
        <v>0</v>
      </c>
      <c r="AI1973" s="24">
        <f>IF(AND($AJ$1=5),'Data Entry'!D1978,"")</f>
        <v>0</v>
      </c>
      <c r="AJ1973" s="24" t="str">
        <f t="shared" si="544"/>
        <v/>
      </c>
      <c r="AK1973" s="24">
        <f>IF(AND($AJ$1=5),'Data Entry'!F1978,"")</f>
        <v>0</v>
      </c>
      <c r="AL1973" s="24" t="str">
        <f t="shared" si="545"/>
        <v/>
      </c>
      <c r="AM1973" s="24">
        <f>IF(AND($AJ$1=5),'Data Entry'!G1978,"")</f>
        <v>0</v>
      </c>
      <c r="AN1973" s="24" t="str">
        <f t="shared" si="546"/>
        <v/>
      </c>
      <c r="AO1973" s="24" t="str">
        <f t="shared" si="547"/>
        <v/>
      </c>
      <c r="AP1973" s="24">
        <f>IF(AND($AJ$1=5),'Data Entry'!E1978,"")</f>
        <v>0</v>
      </c>
      <c r="AQ1973" s="24">
        <f>IF(AND($AJ$1=5),'Data Entry'!H1978,"")</f>
        <v>0</v>
      </c>
      <c r="AR1973" s="24">
        <f>IF(AND($AJ$1=5),'Data Entry'!I1978,"")</f>
        <v>0</v>
      </c>
      <c r="AS1973" s="24" t="str">
        <f t="shared" si="548"/>
        <v/>
      </c>
      <c r="AT1973" s="24" t="str">
        <f t="shared" si="549"/>
        <v/>
      </c>
      <c r="AU1973" s="24" t="str">
        <f t="shared" si="550"/>
        <v/>
      </c>
      <c r="AV1973" s="24" t="str">
        <f t="shared" si="551"/>
        <v/>
      </c>
      <c r="AX1973" t="str">
        <f>IF(BC1973="","",IF(BC1973&gt;0,COUNT($AY$2:AY1973),""))</f>
        <v/>
      </c>
      <c r="AY1973" s="24" t="str">
        <f t="shared" si="552"/>
        <v/>
      </c>
      <c r="AZ1973" s="24" t="str">
        <f>IF(AND($BB$1=5,$BC$1=AH1973),'Data Entry'!C1978,"")</f>
        <v/>
      </c>
      <c r="BA1973" s="24" t="str">
        <f>IF(AND($BB$1=5,AG1973=5,$BC$1=AH1973),'Data Entry'!D1978,"")</f>
        <v/>
      </c>
      <c r="BB1973" s="24" t="str">
        <f t="shared" si="553"/>
        <v/>
      </c>
      <c r="BC1973" s="24" t="str">
        <f>IF(AND($BB$1=5,AG1973=5,$BC$1=AH1973),'Data Entry'!F1978,"")</f>
        <v/>
      </c>
      <c r="BD1973" s="24" t="str">
        <f t="shared" si="554"/>
        <v/>
      </c>
      <c r="BE1973" s="24" t="str">
        <f>IF(AND($BB$1=5,AG1973=5,$BC$1=AH1973),'Data Entry'!G1978,"")</f>
        <v/>
      </c>
      <c r="BF1973" s="24" t="str">
        <f t="shared" si="555"/>
        <v/>
      </c>
      <c r="BG1973" s="24" t="str">
        <f t="shared" si="556"/>
        <v/>
      </c>
      <c r="BH1973" s="24" t="str">
        <f>IF(AND($BB$1=5,AG1973=5,$BC$1=AH1973),'Data Entry'!E1978,"")</f>
        <v/>
      </c>
      <c r="BI1973" s="24" t="str">
        <f>IF(AND($BB$1=5,AG1973=5,$BC$1=AH1973),'Data Entry'!H1978,"")</f>
        <v/>
      </c>
      <c r="BJ1973" s="24" t="str">
        <f>IF(AND($BB$1=5,AG1973=5,$BC$1=AH1973),'Data Entry'!I1978,"")</f>
        <v/>
      </c>
      <c r="BK1973" s="24" t="str">
        <f t="shared" si="557"/>
        <v/>
      </c>
      <c r="BL1973" s="24" t="str">
        <f t="shared" si="558"/>
        <v/>
      </c>
      <c r="BM1973" s="24" t="str">
        <f t="shared" si="559"/>
        <v/>
      </c>
      <c r="BN1973" s="24" t="str">
        <f t="shared" si="560"/>
        <v/>
      </c>
    </row>
    <row r="1974" spans="1:66">
      <c r="A1974" s="20"/>
      <c r="B1974" s="20"/>
      <c r="C1974" s="20"/>
      <c r="D1974" s="20"/>
      <c r="E1974" s="20"/>
      <c r="F1974" s="20"/>
      <c r="G1974" s="20"/>
      <c r="H1974" s="20"/>
      <c r="I1974" s="20"/>
      <c r="J1974" s="20"/>
      <c r="K1974" s="20"/>
      <c r="L1974" s="20"/>
      <c r="M1974" s="20"/>
      <c r="N1974" s="20"/>
      <c r="O1974" s="20"/>
      <c r="P1974" s="20"/>
      <c r="Q1974" s="20"/>
      <c r="R1974" s="20"/>
      <c r="S1974" s="20"/>
      <c r="T1974" s="20"/>
      <c r="U1974" s="20"/>
      <c r="V1974" s="20"/>
      <c r="W1974" s="20"/>
      <c r="X1974" s="20"/>
      <c r="Y1974" s="20"/>
      <c r="Z1974" s="20"/>
      <c r="AA1974" s="20"/>
      <c r="AB1974" s="20"/>
      <c r="AC1974" s="20"/>
      <c r="AD1974" s="20"/>
      <c r="AE1974" s="27"/>
      <c r="AF1974" t="str">
        <f>IF(AK1974="","",IF(AK1974&gt;0,COUNT($AG$2:AG1974),""))</f>
        <v/>
      </c>
      <c r="AG1974" s="24">
        <f t="shared" si="543"/>
        <v>5</v>
      </c>
      <c r="AH1974" s="24">
        <f>IF(AND($AJ$1=5),'Data Entry'!C1979,"")</f>
        <v>0</v>
      </c>
      <c r="AI1974" s="24">
        <f>IF(AND($AJ$1=5),'Data Entry'!D1979,"")</f>
        <v>0</v>
      </c>
      <c r="AJ1974" s="24" t="str">
        <f t="shared" si="544"/>
        <v/>
      </c>
      <c r="AK1974" s="24">
        <f>IF(AND($AJ$1=5),'Data Entry'!F1979,"")</f>
        <v>0</v>
      </c>
      <c r="AL1974" s="24" t="str">
        <f t="shared" si="545"/>
        <v/>
      </c>
      <c r="AM1974" s="24">
        <f>IF(AND($AJ$1=5),'Data Entry'!G1979,"")</f>
        <v>0</v>
      </c>
      <c r="AN1974" s="24" t="str">
        <f t="shared" si="546"/>
        <v/>
      </c>
      <c r="AO1974" s="24" t="str">
        <f t="shared" si="547"/>
        <v/>
      </c>
      <c r="AP1974" s="24">
        <f>IF(AND($AJ$1=5),'Data Entry'!E1979,"")</f>
        <v>0</v>
      </c>
      <c r="AQ1974" s="24">
        <f>IF(AND($AJ$1=5),'Data Entry'!H1979,"")</f>
        <v>0</v>
      </c>
      <c r="AR1974" s="24">
        <f>IF(AND($AJ$1=5),'Data Entry'!I1979,"")</f>
        <v>0</v>
      </c>
      <c r="AS1974" s="24" t="str">
        <f t="shared" si="548"/>
        <v/>
      </c>
      <c r="AT1974" s="24" t="str">
        <f t="shared" si="549"/>
        <v/>
      </c>
      <c r="AU1974" s="24" t="str">
        <f t="shared" si="550"/>
        <v/>
      </c>
      <c r="AV1974" s="24" t="str">
        <f t="shared" si="551"/>
        <v/>
      </c>
      <c r="AX1974" t="str">
        <f>IF(BC1974="","",IF(BC1974&gt;0,COUNT($AY$2:AY1974),""))</f>
        <v/>
      </c>
      <c r="AY1974" s="24" t="str">
        <f t="shared" si="552"/>
        <v/>
      </c>
      <c r="AZ1974" s="24" t="str">
        <f>IF(AND($BB$1=5,$BC$1=AH1974),'Data Entry'!C1979,"")</f>
        <v/>
      </c>
      <c r="BA1974" s="24" t="str">
        <f>IF(AND($BB$1=5,AG1974=5,$BC$1=AH1974),'Data Entry'!D1979,"")</f>
        <v/>
      </c>
      <c r="BB1974" s="24" t="str">
        <f t="shared" si="553"/>
        <v/>
      </c>
      <c r="BC1974" s="24" t="str">
        <f>IF(AND($BB$1=5,AG1974=5,$BC$1=AH1974),'Data Entry'!F1979,"")</f>
        <v/>
      </c>
      <c r="BD1974" s="24" t="str">
        <f t="shared" si="554"/>
        <v/>
      </c>
      <c r="BE1974" s="24" t="str">
        <f>IF(AND($BB$1=5,AG1974=5,$BC$1=AH1974),'Data Entry'!G1979,"")</f>
        <v/>
      </c>
      <c r="BF1974" s="24" t="str">
        <f t="shared" si="555"/>
        <v/>
      </c>
      <c r="BG1974" s="24" t="str">
        <f t="shared" si="556"/>
        <v/>
      </c>
      <c r="BH1974" s="24" t="str">
        <f>IF(AND($BB$1=5,AG1974=5,$BC$1=AH1974),'Data Entry'!E1979,"")</f>
        <v/>
      </c>
      <c r="BI1974" s="24" t="str">
        <f>IF(AND($BB$1=5,AG1974=5,$BC$1=AH1974),'Data Entry'!H1979,"")</f>
        <v/>
      </c>
      <c r="BJ1974" s="24" t="str">
        <f>IF(AND($BB$1=5,AG1974=5,$BC$1=AH1974),'Data Entry'!I1979,"")</f>
        <v/>
      </c>
      <c r="BK1974" s="24" t="str">
        <f t="shared" si="557"/>
        <v/>
      </c>
      <c r="BL1974" s="24" t="str">
        <f t="shared" si="558"/>
        <v/>
      </c>
      <c r="BM1974" s="24" t="str">
        <f t="shared" si="559"/>
        <v/>
      </c>
      <c r="BN1974" s="24" t="str">
        <f t="shared" si="560"/>
        <v/>
      </c>
    </row>
    <row r="1975" spans="1:66">
      <c r="A1975" s="20"/>
      <c r="B1975" s="20"/>
      <c r="C1975" s="20"/>
      <c r="D1975" s="20"/>
      <c r="E1975" s="20"/>
      <c r="F1975" s="20"/>
      <c r="G1975" s="20"/>
      <c r="H1975" s="20"/>
      <c r="I1975" s="20"/>
      <c r="J1975" s="20"/>
      <c r="K1975" s="20"/>
      <c r="L1975" s="20"/>
      <c r="M1975" s="20"/>
      <c r="N1975" s="20"/>
      <c r="O1975" s="20"/>
      <c r="P1975" s="20"/>
      <c r="Q1975" s="20"/>
      <c r="R1975" s="20"/>
      <c r="S1975" s="20"/>
      <c r="T1975" s="20"/>
      <c r="U1975" s="20"/>
      <c r="V1975" s="20"/>
      <c r="W1975" s="20"/>
      <c r="X1975" s="20"/>
      <c r="Y1975" s="20"/>
      <c r="Z1975" s="20"/>
      <c r="AA1975" s="20"/>
      <c r="AB1975" s="20"/>
      <c r="AC1975" s="20"/>
      <c r="AD1975" s="20"/>
      <c r="AE1975" s="27"/>
      <c r="AF1975" t="str">
        <f>IF(AK1975="","",IF(AK1975&gt;0,COUNT($AG$2:AG1975),""))</f>
        <v/>
      </c>
      <c r="AG1975" s="24">
        <f t="shared" si="543"/>
        <v>5</v>
      </c>
      <c r="AH1975" s="24">
        <f>IF(AND($AJ$1=5),'Data Entry'!C1980,"")</f>
        <v>0</v>
      </c>
      <c r="AI1975" s="24">
        <f>IF(AND($AJ$1=5),'Data Entry'!D1980,"")</f>
        <v>0</v>
      </c>
      <c r="AJ1975" s="24" t="str">
        <f t="shared" si="544"/>
        <v/>
      </c>
      <c r="AK1975" s="24">
        <f>IF(AND($AJ$1=5),'Data Entry'!F1980,"")</f>
        <v>0</v>
      </c>
      <c r="AL1975" s="24" t="str">
        <f t="shared" si="545"/>
        <v/>
      </c>
      <c r="AM1975" s="24">
        <f>IF(AND($AJ$1=5),'Data Entry'!G1980,"")</f>
        <v>0</v>
      </c>
      <c r="AN1975" s="24" t="str">
        <f t="shared" si="546"/>
        <v/>
      </c>
      <c r="AO1975" s="24" t="str">
        <f t="shared" si="547"/>
        <v/>
      </c>
      <c r="AP1975" s="24">
        <f>IF(AND($AJ$1=5),'Data Entry'!E1980,"")</f>
        <v>0</v>
      </c>
      <c r="AQ1975" s="24">
        <f>IF(AND($AJ$1=5),'Data Entry'!H1980,"")</f>
        <v>0</v>
      </c>
      <c r="AR1975" s="24">
        <f>IF(AND($AJ$1=5),'Data Entry'!I1980,"")</f>
        <v>0</v>
      </c>
      <c r="AS1975" s="24" t="str">
        <f t="shared" si="548"/>
        <v/>
      </c>
      <c r="AT1975" s="24" t="str">
        <f t="shared" si="549"/>
        <v/>
      </c>
      <c r="AU1975" s="24" t="str">
        <f t="shared" si="550"/>
        <v/>
      </c>
      <c r="AV1975" s="24" t="str">
        <f t="shared" si="551"/>
        <v/>
      </c>
      <c r="AX1975" t="str">
        <f>IF(BC1975="","",IF(BC1975&gt;0,COUNT($AY$2:AY1975),""))</f>
        <v/>
      </c>
      <c r="AY1975" s="24" t="str">
        <f t="shared" si="552"/>
        <v/>
      </c>
      <c r="AZ1975" s="24" t="str">
        <f>IF(AND($BB$1=5,$BC$1=AH1975),'Data Entry'!C1980,"")</f>
        <v/>
      </c>
      <c r="BA1975" s="24" t="str">
        <f>IF(AND($BB$1=5,AG1975=5,$BC$1=AH1975),'Data Entry'!D1980,"")</f>
        <v/>
      </c>
      <c r="BB1975" s="24" t="str">
        <f t="shared" si="553"/>
        <v/>
      </c>
      <c r="BC1975" s="24" t="str">
        <f>IF(AND($BB$1=5,AG1975=5,$BC$1=AH1975),'Data Entry'!F1980,"")</f>
        <v/>
      </c>
      <c r="BD1975" s="24" t="str">
        <f t="shared" si="554"/>
        <v/>
      </c>
      <c r="BE1975" s="24" t="str">
        <f>IF(AND($BB$1=5,AG1975=5,$BC$1=AH1975),'Data Entry'!G1980,"")</f>
        <v/>
      </c>
      <c r="BF1975" s="24" t="str">
        <f t="shared" si="555"/>
        <v/>
      </c>
      <c r="BG1975" s="24" t="str">
        <f t="shared" si="556"/>
        <v/>
      </c>
      <c r="BH1975" s="24" t="str">
        <f>IF(AND($BB$1=5,AG1975=5,$BC$1=AH1975),'Data Entry'!E1980,"")</f>
        <v/>
      </c>
      <c r="BI1975" s="24" t="str">
        <f>IF(AND($BB$1=5,AG1975=5,$BC$1=AH1975),'Data Entry'!H1980,"")</f>
        <v/>
      </c>
      <c r="BJ1975" s="24" t="str">
        <f>IF(AND($BB$1=5,AG1975=5,$BC$1=AH1975),'Data Entry'!I1980,"")</f>
        <v/>
      </c>
      <c r="BK1975" s="24" t="str">
        <f t="shared" si="557"/>
        <v/>
      </c>
      <c r="BL1975" s="24" t="str">
        <f t="shared" si="558"/>
        <v/>
      </c>
      <c r="BM1975" s="24" t="str">
        <f t="shared" si="559"/>
        <v/>
      </c>
      <c r="BN1975" s="24" t="str">
        <f t="shared" si="560"/>
        <v/>
      </c>
    </row>
    <row r="1976" spans="1:66">
      <c r="A1976" s="20"/>
      <c r="B1976" s="20"/>
      <c r="C1976" s="20"/>
      <c r="D1976" s="20"/>
      <c r="E1976" s="20"/>
      <c r="F1976" s="20"/>
      <c r="G1976" s="20"/>
      <c r="H1976" s="20"/>
      <c r="I1976" s="20"/>
      <c r="J1976" s="20"/>
      <c r="K1976" s="20"/>
      <c r="L1976" s="20"/>
      <c r="M1976" s="20"/>
      <c r="N1976" s="20"/>
      <c r="O1976" s="20"/>
      <c r="P1976" s="20"/>
      <c r="Q1976" s="20"/>
      <c r="R1976" s="20"/>
      <c r="S1976" s="20"/>
      <c r="T1976" s="20"/>
      <c r="U1976" s="20"/>
      <c r="V1976" s="20"/>
      <c r="W1976" s="20"/>
      <c r="X1976" s="20"/>
      <c r="Y1976" s="20"/>
      <c r="Z1976" s="20"/>
      <c r="AA1976" s="20"/>
      <c r="AB1976" s="20"/>
      <c r="AC1976" s="20"/>
      <c r="AD1976" s="20"/>
      <c r="AE1976" s="27"/>
      <c r="AF1976" t="str">
        <f>IF(AK1976="","",IF(AK1976&gt;0,COUNT($AG$2:AG1976),""))</f>
        <v/>
      </c>
      <c r="AG1976" s="24">
        <f t="shared" si="543"/>
        <v>5</v>
      </c>
      <c r="AH1976" s="24">
        <f>IF(AND($AJ$1=5),'Data Entry'!C1981,"")</f>
        <v>0</v>
      </c>
      <c r="AI1976" s="24">
        <f>IF(AND($AJ$1=5),'Data Entry'!D1981,"")</f>
        <v>0</v>
      </c>
      <c r="AJ1976" s="24" t="str">
        <f t="shared" si="544"/>
        <v/>
      </c>
      <c r="AK1976" s="24">
        <f>IF(AND($AJ$1=5),'Data Entry'!F1981,"")</f>
        <v>0</v>
      </c>
      <c r="AL1976" s="24" t="str">
        <f t="shared" si="545"/>
        <v/>
      </c>
      <c r="AM1976" s="24">
        <f>IF(AND($AJ$1=5),'Data Entry'!G1981,"")</f>
        <v>0</v>
      </c>
      <c r="AN1976" s="24" t="str">
        <f t="shared" si="546"/>
        <v/>
      </c>
      <c r="AO1976" s="24" t="str">
        <f t="shared" si="547"/>
        <v/>
      </c>
      <c r="AP1976" s="24">
        <f>IF(AND($AJ$1=5),'Data Entry'!E1981,"")</f>
        <v>0</v>
      </c>
      <c r="AQ1976" s="24">
        <f>IF(AND($AJ$1=5),'Data Entry'!H1981,"")</f>
        <v>0</v>
      </c>
      <c r="AR1976" s="24">
        <f>IF(AND($AJ$1=5),'Data Entry'!I1981,"")</f>
        <v>0</v>
      </c>
      <c r="AS1976" s="24" t="str">
        <f t="shared" si="548"/>
        <v/>
      </c>
      <c r="AT1976" s="24" t="str">
        <f t="shared" si="549"/>
        <v/>
      </c>
      <c r="AU1976" s="24" t="str">
        <f t="shared" si="550"/>
        <v/>
      </c>
      <c r="AV1976" s="24" t="str">
        <f t="shared" si="551"/>
        <v/>
      </c>
      <c r="AX1976" t="str">
        <f>IF(BC1976="","",IF(BC1976&gt;0,COUNT($AY$2:AY1976),""))</f>
        <v/>
      </c>
      <c r="AY1976" s="24" t="str">
        <f t="shared" si="552"/>
        <v/>
      </c>
      <c r="AZ1976" s="24" t="str">
        <f>IF(AND($BB$1=5,$BC$1=AH1976),'Data Entry'!C1981,"")</f>
        <v/>
      </c>
      <c r="BA1976" s="24" t="str">
        <f>IF(AND($BB$1=5,AG1976=5,$BC$1=AH1976),'Data Entry'!D1981,"")</f>
        <v/>
      </c>
      <c r="BB1976" s="24" t="str">
        <f t="shared" si="553"/>
        <v/>
      </c>
      <c r="BC1976" s="24" t="str">
        <f>IF(AND($BB$1=5,AG1976=5,$BC$1=AH1976),'Data Entry'!F1981,"")</f>
        <v/>
      </c>
      <c r="BD1976" s="24" t="str">
        <f t="shared" si="554"/>
        <v/>
      </c>
      <c r="BE1976" s="24" t="str">
        <f>IF(AND($BB$1=5,AG1976=5,$BC$1=AH1976),'Data Entry'!G1981,"")</f>
        <v/>
      </c>
      <c r="BF1976" s="24" t="str">
        <f t="shared" si="555"/>
        <v/>
      </c>
      <c r="BG1976" s="24" t="str">
        <f t="shared" si="556"/>
        <v/>
      </c>
      <c r="BH1976" s="24" t="str">
        <f>IF(AND($BB$1=5,AG1976=5,$BC$1=AH1976),'Data Entry'!E1981,"")</f>
        <v/>
      </c>
      <c r="BI1976" s="24" t="str">
        <f>IF(AND($BB$1=5,AG1976=5,$BC$1=AH1976),'Data Entry'!H1981,"")</f>
        <v/>
      </c>
      <c r="BJ1976" s="24" t="str">
        <f>IF(AND($BB$1=5,AG1976=5,$BC$1=AH1976),'Data Entry'!I1981,"")</f>
        <v/>
      </c>
      <c r="BK1976" s="24" t="str">
        <f t="shared" si="557"/>
        <v/>
      </c>
      <c r="BL1976" s="24" t="str">
        <f t="shared" si="558"/>
        <v/>
      </c>
      <c r="BM1976" s="24" t="str">
        <f t="shared" si="559"/>
        <v/>
      </c>
      <c r="BN1976" s="24" t="str">
        <f t="shared" si="560"/>
        <v/>
      </c>
    </row>
    <row r="1977" spans="1:66">
      <c r="A1977" s="20"/>
      <c r="B1977" s="20"/>
      <c r="C1977" s="20"/>
      <c r="D1977" s="20"/>
      <c r="E1977" s="20"/>
      <c r="F1977" s="20"/>
      <c r="G1977" s="20"/>
      <c r="H1977" s="20"/>
      <c r="I1977" s="20"/>
      <c r="J1977" s="20"/>
      <c r="K1977" s="20"/>
      <c r="L1977" s="20"/>
      <c r="M1977" s="20"/>
      <c r="N1977" s="20"/>
      <c r="O1977" s="20"/>
      <c r="P1977" s="20"/>
      <c r="Q1977" s="20"/>
      <c r="R1977" s="20"/>
      <c r="S1977" s="20"/>
      <c r="T1977" s="20"/>
      <c r="U1977" s="20"/>
      <c r="V1977" s="20"/>
      <c r="W1977" s="20"/>
      <c r="X1977" s="20"/>
      <c r="Y1977" s="20"/>
      <c r="Z1977" s="20"/>
      <c r="AA1977" s="20"/>
      <c r="AB1977" s="20"/>
      <c r="AC1977" s="20"/>
      <c r="AD1977" s="20"/>
      <c r="AE1977" s="27"/>
      <c r="AF1977" t="str">
        <f>IF(AK1977="","",IF(AK1977&gt;0,COUNT($AG$2:AG1977),""))</f>
        <v/>
      </c>
      <c r="AG1977" s="24">
        <f t="shared" si="543"/>
        <v>5</v>
      </c>
      <c r="AH1977" s="24">
        <f>IF(AND($AJ$1=5),'Data Entry'!C1982,"")</f>
        <v>0</v>
      </c>
      <c r="AI1977" s="24">
        <f>IF(AND($AJ$1=5),'Data Entry'!D1982,"")</f>
        <v>0</v>
      </c>
      <c r="AJ1977" s="24" t="str">
        <f t="shared" si="544"/>
        <v/>
      </c>
      <c r="AK1977" s="24">
        <f>IF(AND($AJ$1=5),'Data Entry'!F1982,"")</f>
        <v>0</v>
      </c>
      <c r="AL1977" s="24" t="str">
        <f t="shared" si="545"/>
        <v/>
      </c>
      <c r="AM1977" s="24">
        <f>IF(AND($AJ$1=5),'Data Entry'!G1982,"")</f>
        <v>0</v>
      </c>
      <c r="AN1977" s="24" t="str">
        <f t="shared" si="546"/>
        <v/>
      </c>
      <c r="AO1977" s="24" t="str">
        <f t="shared" si="547"/>
        <v/>
      </c>
      <c r="AP1977" s="24">
        <f>IF(AND($AJ$1=5),'Data Entry'!E1982,"")</f>
        <v>0</v>
      </c>
      <c r="AQ1977" s="24">
        <f>IF(AND($AJ$1=5),'Data Entry'!H1982,"")</f>
        <v>0</v>
      </c>
      <c r="AR1977" s="24">
        <f>IF(AND($AJ$1=5),'Data Entry'!I1982,"")</f>
        <v>0</v>
      </c>
      <c r="AS1977" s="24" t="str">
        <f t="shared" si="548"/>
        <v/>
      </c>
      <c r="AT1977" s="24" t="str">
        <f t="shared" si="549"/>
        <v/>
      </c>
      <c r="AU1977" s="24" t="str">
        <f t="shared" si="550"/>
        <v/>
      </c>
      <c r="AV1977" s="24" t="str">
        <f t="shared" si="551"/>
        <v/>
      </c>
      <c r="AX1977" t="str">
        <f>IF(BC1977="","",IF(BC1977&gt;0,COUNT($AY$2:AY1977),""))</f>
        <v/>
      </c>
      <c r="AY1977" s="24" t="str">
        <f t="shared" si="552"/>
        <v/>
      </c>
      <c r="AZ1977" s="24" t="str">
        <f>IF(AND($BB$1=5,$BC$1=AH1977),'Data Entry'!C1982,"")</f>
        <v/>
      </c>
      <c r="BA1977" s="24" t="str">
        <f>IF(AND($BB$1=5,AG1977=5,$BC$1=AH1977),'Data Entry'!D1982,"")</f>
        <v/>
      </c>
      <c r="BB1977" s="24" t="str">
        <f t="shared" si="553"/>
        <v/>
      </c>
      <c r="BC1977" s="24" t="str">
        <f>IF(AND($BB$1=5,AG1977=5,$BC$1=AH1977),'Data Entry'!F1982,"")</f>
        <v/>
      </c>
      <c r="BD1977" s="24" t="str">
        <f t="shared" si="554"/>
        <v/>
      </c>
      <c r="BE1977" s="24" t="str">
        <f>IF(AND($BB$1=5,AG1977=5,$BC$1=AH1977),'Data Entry'!G1982,"")</f>
        <v/>
      </c>
      <c r="BF1977" s="24" t="str">
        <f t="shared" si="555"/>
        <v/>
      </c>
      <c r="BG1977" s="24" t="str">
        <f t="shared" si="556"/>
        <v/>
      </c>
      <c r="BH1977" s="24" t="str">
        <f>IF(AND($BB$1=5,AG1977=5,$BC$1=AH1977),'Data Entry'!E1982,"")</f>
        <v/>
      </c>
      <c r="BI1977" s="24" t="str">
        <f>IF(AND($BB$1=5,AG1977=5,$BC$1=AH1977),'Data Entry'!H1982,"")</f>
        <v/>
      </c>
      <c r="BJ1977" s="24" t="str">
        <f>IF(AND($BB$1=5,AG1977=5,$BC$1=AH1977),'Data Entry'!I1982,"")</f>
        <v/>
      </c>
      <c r="BK1977" s="24" t="str">
        <f t="shared" si="557"/>
        <v/>
      </c>
      <c r="BL1977" s="24" t="str">
        <f t="shared" si="558"/>
        <v/>
      </c>
      <c r="BM1977" s="24" t="str">
        <f t="shared" si="559"/>
        <v/>
      </c>
      <c r="BN1977" s="24" t="str">
        <f t="shared" si="560"/>
        <v/>
      </c>
    </row>
    <row r="1978" spans="1:66">
      <c r="A1978" s="20"/>
      <c r="B1978" s="20"/>
      <c r="C1978" s="20"/>
      <c r="D1978" s="20"/>
      <c r="E1978" s="20"/>
      <c r="F1978" s="20"/>
      <c r="G1978" s="20"/>
      <c r="H1978" s="20"/>
      <c r="I1978" s="20"/>
      <c r="J1978" s="20"/>
      <c r="K1978" s="20"/>
      <c r="L1978" s="20"/>
      <c r="M1978" s="20"/>
      <c r="N1978" s="20"/>
      <c r="O1978" s="20"/>
      <c r="P1978" s="20"/>
      <c r="Q1978" s="20"/>
      <c r="R1978" s="20"/>
      <c r="S1978" s="20"/>
      <c r="T1978" s="20"/>
      <c r="U1978" s="20"/>
      <c r="V1978" s="20"/>
      <c r="W1978" s="20"/>
      <c r="X1978" s="20"/>
      <c r="Y1978" s="20"/>
      <c r="Z1978" s="20"/>
      <c r="AA1978" s="20"/>
      <c r="AB1978" s="20"/>
      <c r="AC1978" s="20"/>
      <c r="AD1978" s="20"/>
      <c r="AE1978" s="27"/>
      <c r="AF1978" t="str">
        <f>IF(AK1978="","",IF(AK1978&gt;0,COUNT($AG$2:AG1978),""))</f>
        <v/>
      </c>
      <c r="AG1978" s="24">
        <f t="shared" si="543"/>
        <v>5</v>
      </c>
      <c r="AH1978" s="24">
        <f>IF(AND($AJ$1=5),'Data Entry'!C1983,"")</f>
        <v>0</v>
      </c>
      <c r="AI1978" s="24">
        <f>IF(AND($AJ$1=5),'Data Entry'!D1983,"")</f>
        <v>0</v>
      </c>
      <c r="AJ1978" s="24" t="str">
        <f t="shared" si="544"/>
        <v/>
      </c>
      <c r="AK1978" s="24">
        <f>IF(AND($AJ$1=5),'Data Entry'!F1983,"")</f>
        <v>0</v>
      </c>
      <c r="AL1978" s="24" t="str">
        <f t="shared" si="545"/>
        <v/>
      </c>
      <c r="AM1978" s="24">
        <f>IF(AND($AJ$1=5),'Data Entry'!G1983,"")</f>
        <v>0</v>
      </c>
      <c r="AN1978" s="24" t="str">
        <f t="shared" si="546"/>
        <v/>
      </c>
      <c r="AO1978" s="24" t="str">
        <f t="shared" si="547"/>
        <v/>
      </c>
      <c r="AP1978" s="24">
        <f>IF(AND($AJ$1=5),'Data Entry'!E1983,"")</f>
        <v>0</v>
      </c>
      <c r="AQ1978" s="24">
        <f>IF(AND($AJ$1=5),'Data Entry'!H1983,"")</f>
        <v>0</v>
      </c>
      <c r="AR1978" s="24">
        <f>IF(AND($AJ$1=5),'Data Entry'!I1983,"")</f>
        <v>0</v>
      </c>
      <c r="AS1978" s="24" t="str">
        <f t="shared" si="548"/>
        <v/>
      </c>
      <c r="AT1978" s="24" t="str">
        <f t="shared" si="549"/>
        <v/>
      </c>
      <c r="AU1978" s="24" t="str">
        <f t="shared" si="550"/>
        <v/>
      </c>
      <c r="AV1978" s="24" t="str">
        <f t="shared" si="551"/>
        <v/>
      </c>
      <c r="AX1978" t="str">
        <f>IF(BC1978="","",IF(BC1978&gt;0,COUNT($AY$2:AY1978),""))</f>
        <v/>
      </c>
      <c r="AY1978" s="24" t="str">
        <f t="shared" si="552"/>
        <v/>
      </c>
      <c r="AZ1978" s="24" t="str">
        <f>IF(AND($BB$1=5,$BC$1=AH1978),'Data Entry'!C1983,"")</f>
        <v/>
      </c>
      <c r="BA1978" s="24" t="str">
        <f>IF(AND($BB$1=5,AG1978=5,$BC$1=AH1978),'Data Entry'!D1983,"")</f>
        <v/>
      </c>
      <c r="BB1978" s="24" t="str">
        <f t="shared" si="553"/>
        <v/>
      </c>
      <c r="BC1978" s="24" t="str">
        <f>IF(AND($BB$1=5,AG1978=5,$BC$1=AH1978),'Data Entry'!F1983,"")</f>
        <v/>
      </c>
      <c r="BD1978" s="24" t="str">
        <f t="shared" si="554"/>
        <v/>
      </c>
      <c r="BE1978" s="24" t="str">
        <f>IF(AND($BB$1=5,AG1978=5,$BC$1=AH1978),'Data Entry'!G1983,"")</f>
        <v/>
      </c>
      <c r="BF1978" s="24" t="str">
        <f t="shared" si="555"/>
        <v/>
      </c>
      <c r="BG1978" s="24" t="str">
        <f t="shared" si="556"/>
        <v/>
      </c>
      <c r="BH1978" s="24" t="str">
        <f>IF(AND($BB$1=5,AG1978=5,$BC$1=AH1978),'Data Entry'!E1983,"")</f>
        <v/>
      </c>
      <c r="BI1978" s="24" t="str">
        <f>IF(AND($BB$1=5,AG1978=5,$BC$1=AH1978),'Data Entry'!H1983,"")</f>
        <v/>
      </c>
      <c r="BJ1978" s="24" t="str">
        <f>IF(AND($BB$1=5,AG1978=5,$BC$1=AH1978),'Data Entry'!I1983,"")</f>
        <v/>
      </c>
      <c r="BK1978" s="24" t="str">
        <f t="shared" si="557"/>
        <v/>
      </c>
      <c r="BL1978" s="24" t="str">
        <f t="shared" si="558"/>
        <v/>
      </c>
      <c r="BM1978" s="24" t="str">
        <f t="shared" si="559"/>
        <v/>
      </c>
      <c r="BN1978" s="24" t="str">
        <f t="shared" si="560"/>
        <v/>
      </c>
    </row>
    <row r="1979" spans="1:66">
      <c r="A1979" s="20"/>
      <c r="B1979" s="20"/>
      <c r="C1979" s="20"/>
      <c r="D1979" s="20"/>
      <c r="E1979" s="20"/>
      <c r="F1979" s="20"/>
      <c r="G1979" s="20"/>
      <c r="H1979" s="20"/>
      <c r="I1979" s="20"/>
      <c r="J1979" s="20"/>
      <c r="K1979" s="20"/>
      <c r="L1979" s="20"/>
      <c r="M1979" s="20"/>
      <c r="N1979" s="20"/>
      <c r="O1979" s="20"/>
      <c r="P1979" s="20"/>
      <c r="Q1979" s="20"/>
      <c r="R1979" s="20"/>
      <c r="S1979" s="20"/>
      <c r="T1979" s="20"/>
      <c r="U1979" s="20"/>
      <c r="V1979" s="20"/>
      <c r="W1979" s="20"/>
      <c r="X1979" s="20"/>
      <c r="Y1979" s="20"/>
      <c r="Z1979" s="20"/>
      <c r="AA1979" s="20"/>
      <c r="AB1979" s="20"/>
      <c r="AC1979" s="20"/>
      <c r="AD1979" s="20"/>
      <c r="AE1979" s="27"/>
      <c r="AF1979" t="str">
        <f>IF(AK1979="","",IF(AK1979&gt;0,COUNT($AG$2:AG1979),""))</f>
        <v/>
      </c>
      <c r="AG1979" s="24">
        <f t="shared" si="543"/>
        <v>5</v>
      </c>
      <c r="AH1979" s="24">
        <f>IF(AND($AJ$1=5),'Data Entry'!C1984,"")</f>
        <v>0</v>
      </c>
      <c r="AI1979" s="24">
        <f>IF(AND($AJ$1=5),'Data Entry'!D1984,"")</f>
        <v>0</v>
      </c>
      <c r="AJ1979" s="24" t="str">
        <f t="shared" si="544"/>
        <v/>
      </c>
      <c r="AK1979" s="24">
        <f>IF(AND($AJ$1=5),'Data Entry'!F1984,"")</f>
        <v>0</v>
      </c>
      <c r="AL1979" s="24" t="str">
        <f t="shared" si="545"/>
        <v/>
      </c>
      <c r="AM1979" s="24">
        <f>IF(AND($AJ$1=5),'Data Entry'!G1984,"")</f>
        <v>0</v>
      </c>
      <c r="AN1979" s="24" t="str">
        <f t="shared" si="546"/>
        <v/>
      </c>
      <c r="AO1979" s="24" t="str">
        <f t="shared" si="547"/>
        <v/>
      </c>
      <c r="AP1979" s="24">
        <f>IF(AND($AJ$1=5),'Data Entry'!E1984,"")</f>
        <v>0</v>
      </c>
      <c r="AQ1979" s="24">
        <f>IF(AND($AJ$1=5),'Data Entry'!H1984,"")</f>
        <v>0</v>
      </c>
      <c r="AR1979" s="24">
        <f>IF(AND($AJ$1=5),'Data Entry'!I1984,"")</f>
        <v>0</v>
      </c>
      <c r="AS1979" s="24" t="str">
        <f t="shared" si="548"/>
        <v/>
      </c>
      <c r="AT1979" s="24" t="str">
        <f t="shared" si="549"/>
        <v/>
      </c>
      <c r="AU1979" s="24" t="str">
        <f t="shared" si="550"/>
        <v/>
      </c>
      <c r="AV1979" s="24" t="str">
        <f t="shared" si="551"/>
        <v/>
      </c>
      <c r="AX1979" t="str">
        <f>IF(BC1979="","",IF(BC1979&gt;0,COUNT($AY$2:AY1979),""))</f>
        <v/>
      </c>
      <c r="AY1979" s="24" t="str">
        <f t="shared" si="552"/>
        <v/>
      </c>
      <c r="AZ1979" s="24" t="str">
        <f>IF(AND($BB$1=5,$BC$1=AH1979),'Data Entry'!C1984,"")</f>
        <v/>
      </c>
      <c r="BA1979" s="24" t="str">
        <f>IF(AND($BB$1=5,AG1979=5,$BC$1=AH1979),'Data Entry'!D1984,"")</f>
        <v/>
      </c>
      <c r="BB1979" s="24" t="str">
        <f t="shared" si="553"/>
        <v/>
      </c>
      <c r="BC1979" s="24" t="str">
        <f>IF(AND($BB$1=5,AG1979=5,$BC$1=AH1979),'Data Entry'!F1984,"")</f>
        <v/>
      </c>
      <c r="BD1979" s="24" t="str">
        <f t="shared" si="554"/>
        <v/>
      </c>
      <c r="BE1979" s="24" t="str">
        <f>IF(AND($BB$1=5,AG1979=5,$BC$1=AH1979),'Data Entry'!G1984,"")</f>
        <v/>
      </c>
      <c r="BF1979" s="24" t="str">
        <f t="shared" si="555"/>
        <v/>
      </c>
      <c r="BG1979" s="24" t="str">
        <f t="shared" si="556"/>
        <v/>
      </c>
      <c r="BH1979" s="24" t="str">
        <f>IF(AND($BB$1=5,AG1979=5,$BC$1=AH1979),'Data Entry'!E1984,"")</f>
        <v/>
      </c>
      <c r="BI1979" s="24" t="str">
        <f>IF(AND($BB$1=5,AG1979=5,$BC$1=AH1979),'Data Entry'!H1984,"")</f>
        <v/>
      </c>
      <c r="BJ1979" s="24" t="str">
        <f>IF(AND($BB$1=5,AG1979=5,$BC$1=AH1979),'Data Entry'!I1984,"")</f>
        <v/>
      </c>
      <c r="BK1979" s="24" t="str">
        <f t="shared" si="557"/>
        <v/>
      </c>
      <c r="BL1979" s="24" t="str">
        <f t="shared" si="558"/>
        <v/>
      </c>
      <c r="BM1979" s="24" t="str">
        <f t="shared" si="559"/>
        <v/>
      </c>
      <c r="BN1979" s="24" t="str">
        <f t="shared" si="560"/>
        <v/>
      </c>
    </row>
    <row r="1980" spans="1:66">
      <c r="A1980" s="20"/>
      <c r="B1980" s="20"/>
      <c r="C1980" s="20"/>
      <c r="D1980" s="20"/>
      <c r="E1980" s="20"/>
      <c r="F1980" s="20"/>
      <c r="G1980" s="20"/>
      <c r="H1980" s="20"/>
      <c r="I1980" s="20"/>
      <c r="J1980" s="20"/>
      <c r="K1980" s="20"/>
      <c r="L1980" s="20"/>
      <c r="M1980" s="20"/>
      <c r="N1980" s="20"/>
      <c r="O1980" s="20"/>
      <c r="P1980" s="20"/>
      <c r="Q1980" s="20"/>
      <c r="R1980" s="20"/>
      <c r="S1980" s="20"/>
      <c r="T1980" s="20"/>
      <c r="U1980" s="20"/>
      <c r="V1980" s="20"/>
      <c r="W1980" s="20"/>
      <c r="X1980" s="20"/>
      <c r="Y1980" s="20"/>
      <c r="Z1980" s="20"/>
      <c r="AA1980" s="20"/>
      <c r="AB1980" s="20"/>
      <c r="AC1980" s="20"/>
      <c r="AD1980" s="20"/>
      <c r="AE1980" s="27"/>
      <c r="AF1980" t="str">
        <f>IF(AK1980="","",IF(AK1980&gt;0,COUNT($AG$2:AG1980),""))</f>
        <v/>
      </c>
      <c r="AG1980" s="24">
        <f t="shared" si="543"/>
        <v>5</v>
      </c>
      <c r="AH1980" s="24">
        <f>IF(AND($AJ$1=5),'Data Entry'!C1985,"")</f>
        <v>0</v>
      </c>
      <c r="AI1980" s="24">
        <f>IF(AND($AJ$1=5),'Data Entry'!D1985,"")</f>
        <v>0</v>
      </c>
      <c r="AJ1980" s="24" t="str">
        <f t="shared" si="544"/>
        <v/>
      </c>
      <c r="AK1980" s="24">
        <f>IF(AND($AJ$1=5),'Data Entry'!F1985,"")</f>
        <v>0</v>
      </c>
      <c r="AL1980" s="24" t="str">
        <f t="shared" si="545"/>
        <v/>
      </c>
      <c r="AM1980" s="24">
        <f>IF(AND($AJ$1=5),'Data Entry'!G1985,"")</f>
        <v>0</v>
      </c>
      <c r="AN1980" s="24" t="str">
        <f t="shared" si="546"/>
        <v/>
      </c>
      <c r="AO1980" s="24" t="str">
        <f t="shared" si="547"/>
        <v/>
      </c>
      <c r="AP1980" s="24">
        <f>IF(AND($AJ$1=5),'Data Entry'!E1985,"")</f>
        <v>0</v>
      </c>
      <c r="AQ1980" s="24">
        <f>IF(AND($AJ$1=5),'Data Entry'!H1985,"")</f>
        <v>0</v>
      </c>
      <c r="AR1980" s="24">
        <f>IF(AND($AJ$1=5),'Data Entry'!I1985,"")</f>
        <v>0</v>
      </c>
      <c r="AS1980" s="24" t="str">
        <f t="shared" si="548"/>
        <v/>
      </c>
      <c r="AT1980" s="24" t="str">
        <f t="shared" si="549"/>
        <v/>
      </c>
      <c r="AU1980" s="24" t="str">
        <f t="shared" si="550"/>
        <v/>
      </c>
      <c r="AV1980" s="24" t="str">
        <f t="shared" si="551"/>
        <v/>
      </c>
      <c r="AX1980" t="str">
        <f>IF(BC1980="","",IF(BC1980&gt;0,COUNT($AY$2:AY1980),""))</f>
        <v/>
      </c>
      <c r="AY1980" s="24" t="str">
        <f t="shared" si="552"/>
        <v/>
      </c>
      <c r="AZ1980" s="24" t="str">
        <f>IF(AND($BB$1=5,$BC$1=AH1980),'Data Entry'!C1985,"")</f>
        <v/>
      </c>
      <c r="BA1980" s="24" t="str">
        <f>IF(AND($BB$1=5,AG1980=5,$BC$1=AH1980),'Data Entry'!D1985,"")</f>
        <v/>
      </c>
      <c r="BB1980" s="24" t="str">
        <f t="shared" si="553"/>
        <v/>
      </c>
      <c r="BC1980" s="24" t="str">
        <f>IF(AND($BB$1=5,AG1980=5,$BC$1=AH1980),'Data Entry'!F1985,"")</f>
        <v/>
      </c>
      <c r="BD1980" s="24" t="str">
        <f t="shared" si="554"/>
        <v/>
      </c>
      <c r="BE1980" s="24" t="str">
        <f>IF(AND($BB$1=5,AG1980=5,$BC$1=AH1980),'Data Entry'!G1985,"")</f>
        <v/>
      </c>
      <c r="BF1980" s="24" t="str">
        <f t="shared" si="555"/>
        <v/>
      </c>
      <c r="BG1980" s="24" t="str">
        <f t="shared" si="556"/>
        <v/>
      </c>
      <c r="BH1980" s="24" t="str">
        <f>IF(AND($BB$1=5,AG1980=5,$BC$1=AH1980),'Data Entry'!E1985,"")</f>
        <v/>
      </c>
      <c r="BI1980" s="24" t="str">
        <f>IF(AND($BB$1=5,AG1980=5,$BC$1=AH1980),'Data Entry'!H1985,"")</f>
        <v/>
      </c>
      <c r="BJ1980" s="24" t="str">
        <f>IF(AND($BB$1=5,AG1980=5,$BC$1=AH1980),'Data Entry'!I1985,"")</f>
        <v/>
      </c>
      <c r="BK1980" s="24" t="str">
        <f t="shared" si="557"/>
        <v/>
      </c>
      <c r="BL1980" s="24" t="str">
        <f t="shared" si="558"/>
        <v/>
      </c>
      <c r="BM1980" s="24" t="str">
        <f t="shared" si="559"/>
        <v/>
      </c>
      <c r="BN1980" s="24" t="str">
        <f t="shared" si="560"/>
        <v/>
      </c>
    </row>
    <row r="1981" spans="1:66">
      <c r="A1981" s="20"/>
      <c r="B1981" s="20"/>
      <c r="C1981" s="20"/>
      <c r="D1981" s="20"/>
      <c r="E1981" s="20"/>
      <c r="F1981" s="20"/>
      <c r="G1981" s="20"/>
      <c r="H1981" s="20"/>
      <c r="I1981" s="20"/>
      <c r="J1981" s="20"/>
      <c r="K1981" s="20"/>
      <c r="L1981" s="20"/>
      <c r="M1981" s="20"/>
      <c r="N1981" s="20"/>
      <c r="O1981" s="20"/>
      <c r="P1981" s="20"/>
      <c r="Q1981" s="20"/>
      <c r="R1981" s="20"/>
      <c r="S1981" s="20"/>
      <c r="T1981" s="20"/>
      <c r="U1981" s="20"/>
      <c r="V1981" s="20"/>
      <c r="W1981" s="20"/>
      <c r="X1981" s="20"/>
      <c r="Y1981" s="20"/>
      <c r="Z1981" s="20"/>
      <c r="AA1981" s="20"/>
      <c r="AB1981" s="20"/>
      <c r="AC1981" s="20"/>
      <c r="AD1981" s="20"/>
      <c r="AE1981" s="27"/>
      <c r="AF1981" t="str">
        <f>IF(AK1981="","",IF(AK1981&gt;0,COUNT($AG$2:AG1981),""))</f>
        <v/>
      </c>
      <c r="AG1981" s="24">
        <f t="shared" si="543"/>
        <v>5</v>
      </c>
      <c r="AH1981" s="24">
        <f>IF(AND($AJ$1=5),'Data Entry'!C1986,"")</f>
        <v>0</v>
      </c>
      <c r="AI1981" s="24">
        <f>IF(AND($AJ$1=5),'Data Entry'!D1986,"")</f>
        <v>0</v>
      </c>
      <c r="AJ1981" s="24" t="str">
        <f t="shared" si="544"/>
        <v/>
      </c>
      <c r="AK1981" s="24">
        <f>IF(AND($AJ$1=5),'Data Entry'!F1986,"")</f>
        <v>0</v>
      </c>
      <c r="AL1981" s="24" t="str">
        <f t="shared" si="545"/>
        <v/>
      </c>
      <c r="AM1981" s="24">
        <f>IF(AND($AJ$1=5),'Data Entry'!G1986,"")</f>
        <v>0</v>
      </c>
      <c r="AN1981" s="24" t="str">
        <f t="shared" si="546"/>
        <v/>
      </c>
      <c r="AO1981" s="24" t="str">
        <f t="shared" si="547"/>
        <v/>
      </c>
      <c r="AP1981" s="24">
        <f>IF(AND($AJ$1=5),'Data Entry'!E1986,"")</f>
        <v>0</v>
      </c>
      <c r="AQ1981" s="24">
        <f>IF(AND($AJ$1=5),'Data Entry'!H1986,"")</f>
        <v>0</v>
      </c>
      <c r="AR1981" s="24">
        <f>IF(AND($AJ$1=5),'Data Entry'!I1986,"")</f>
        <v>0</v>
      </c>
      <c r="AS1981" s="24" t="str">
        <f t="shared" si="548"/>
        <v/>
      </c>
      <c r="AT1981" s="24" t="str">
        <f t="shared" si="549"/>
        <v/>
      </c>
      <c r="AU1981" s="24" t="str">
        <f t="shared" si="550"/>
        <v/>
      </c>
      <c r="AV1981" s="24" t="str">
        <f t="shared" si="551"/>
        <v/>
      </c>
      <c r="AX1981" t="str">
        <f>IF(BC1981="","",IF(BC1981&gt;0,COUNT($AY$2:AY1981),""))</f>
        <v/>
      </c>
      <c r="AY1981" s="24" t="str">
        <f t="shared" si="552"/>
        <v/>
      </c>
      <c r="AZ1981" s="24" t="str">
        <f>IF(AND($BB$1=5,$BC$1=AH1981),'Data Entry'!C1986,"")</f>
        <v/>
      </c>
      <c r="BA1981" s="24" t="str">
        <f>IF(AND($BB$1=5,AG1981=5,$BC$1=AH1981),'Data Entry'!D1986,"")</f>
        <v/>
      </c>
      <c r="BB1981" s="24" t="str">
        <f t="shared" si="553"/>
        <v/>
      </c>
      <c r="BC1981" s="24" t="str">
        <f>IF(AND($BB$1=5,AG1981=5,$BC$1=AH1981),'Data Entry'!F1986,"")</f>
        <v/>
      </c>
      <c r="BD1981" s="24" t="str">
        <f t="shared" si="554"/>
        <v/>
      </c>
      <c r="BE1981" s="24" t="str">
        <f>IF(AND($BB$1=5,AG1981=5,$BC$1=AH1981),'Data Entry'!G1986,"")</f>
        <v/>
      </c>
      <c r="BF1981" s="24" t="str">
        <f t="shared" si="555"/>
        <v/>
      </c>
      <c r="BG1981" s="24" t="str">
        <f t="shared" si="556"/>
        <v/>
      </c>
      <c r="BH1981" s="24" t="str">
        <f>IF(AND($BB$1=5,AG1981=5,$BC$1=AH1981),'Data Entry'!E1986,"")</f>
        <v/>
      </c>
      <c r="BI1981" s="24" t="str">
        <f>IF(AND($BB$1=5,AG1981=5,$BC$1=AH1981),'Data Entry'!H1986,"")</f>
        <v/>
      </c>
      <c r="BJ1981" s="24" t="str">
        <f>IF(AND($BB$1=5,AG1981=5,$BC$1=AH1981),'Data Entry'!I1986,"")</f>
        <v/>
      </c>
      <c r="BK1981" s="24" t="str">
        <f t="shared" si="557"/>
        <v/>
      </c>
      <c r="BL1981" s="24" t="str">
        <f t="shared" si="558"/>
        <v/>
      </c>
      <c r="BM1981" s="24" t="str">
        <f t="shared" si="559"/>
        <v/>
      </c>
      <c r="BN1981" s="24" t="str">
        <f t="shared" si="560"/>
        <v/>
      </c>
    </row>
    <row r="1982" spans="1:66">
      <c r="A1982" s="20"/>
      <c r="B1982" s="20"/>
      <c r="C1982" s="20"/>
      <c r="D1982" s="20"/>
      <c r="E1982" s="20"/>
      <c r="F1982" s="20"/>
      <c r="G1982" s="20"/>
      <c r="H1982" s="20"/>
      <c r="I1982" s="20"/>
      <c r="J1982" s="20"/>
      <c r="K1982" s="20"/>
      <c r="L1982" s="20"/>
      <c r="M1982" s="20"/>
      <c r="N1982" s="20"/>
      <c r="O1982" s="20"/>
      <c r="P1982" s="20"/>
      <c r="Q1982" s="20"/>
      <c r="R1982" s="20"/>
      <c r="S1982" s="20"/>
      <c r="T1982" s="20"/>
      <c r="U1982" s="20"/>
      <c r="V1982" s="20"/>
      <c r="W1982" s="20"/>
      <c r="X1982" s="20"/>
      <c r="Y1982" s="20"/>
      <c r="Z1982" s="20"/>
      <c r="AA1982" s="20"/>
      <c r="AB1982" s="20"/>
      <c r="AC1982" s="20"/>
      <c r="AD1982" s="20"/>
      <c r="AE1982" s="27"/>
      <c r="AF1982" t="str">
        <f>IF(AK1982="","",IF(AK1982&gt;0,COUNT($AG$2:AG1982),""))</f>
        <v/>
      </c>
      <c r="AG1982" s="24">
        <f t="shared" si="543"/>
        <v>5</v>
      </c>
      <c r="AH1982" s="24">
        <f>IF(AND($AJ$1=5),'Data Entry'!C1987,"")</f>
        <v>0</v>
      </c>
      <c r="AI1982" s="24">
        <f>IF(AND($AJ$1=5),'Data Entry'!D1987,"")</f>
        <v>0</v>
      </c>
      <c r="AJ1982" s="24" t="str">
        <f t="shared" si="544"/>
        <v/>
      </c>
      <c r="AK1982" s="24">
        <f>IF(AND($AJ$1=5),'Data Entry'!F1987,"")</f>
        <v>0</v>
      </c>
      <c r="AL1982" s="24" t="str">
        <f t="shared" si="545"/>
        <v/>
      </c>
      <c r="AM1982" s="24">
        <f>IF(AND($AJ$1=5),'Data Entry'!G1987,"")</f>
        <v>0</v>
      </c>
      <c r="AN1982" s="24" t="str">
        <f t="shared" si="546"/>
        <v/>
      </c>
      <c r="AO1982" s="24" t="str">
        <f t="shared" si="547"/>
        <v/>
      </c>
      <c r="AP1982" s="24">
        <f>IF(AND($AJ$1=5),'Data Entry'!E1987,"")</f>
        <v>0</v>
      </c>
      <c r="AQ1982" s="24">
        <f>IF(AND($AJ$1=5),'Data Entry'!H1987,"")</f>
        <v>0</v>
      </c>
      <c r="AR1982" s="24">
        <f>IF(AND($AJ$1=5),'Data Entry'!I1987,"")</f>
        <v>0</v>
      </c>
      <c r="AS1982" s="24" t="str">
        <f t="shared" si="548"/>
        <v/>
      </c>
      <c r="AT1982" s="24" t="str">
        <f t="shared" si="549"/>
        <v/>
      </c>
      <c r="AU1982" s="24" t="str">
        <f t="shared" si="550"/>
        <v/>
      </c>
      <c r="AV1982" s="24" t="str">
        <f t="shared" si="551"/>
        <v/>
      </c>
      <c r="AX1982" t="str">
        <f>IF(BC1982="","",IF(BC1982&gt;0,COUNT($AY$2:AY1982),""))</f>
        <v/>
      </c>
      <c r="AY1982" s="24" t="str">
        <f t="shared" si="552"/>
        <v/>
      </c>
      <c r="AZ1982" s="24" t="str">
        <f>IF(AND($BB$1=5,$BC$1=AH1982),'Data Entry'!C1987,"")</f>
        <v/>
      </c>
      <c r="BA1982" s="24" t="str">
        <f>IF(AND($BB$1=5,AG1982=5,$BC$1=AH1982),'Data Entry'!D1987,"")</f>
        <v/>
      </c>
      <c r="BB1982" s="24" t="str">
        <f t="shared" si="553"/>
        <v/>
      </c>
      <c r="BC1982" s="24" t="str">
        <f>IF(AND($BB$1=5,AG1982=5,$BC$1=AH1982),'Data Entry'!F1987,"")</f>
        <v/>
      </c>
      <c r="BD1982" s="24" t="str">
        <f t="shared" si="554"/>
        <v/>
      </c>
      <c r="BE1982" s="24" t="str">
        <f>IF(AND($BB$1=5,AG1982=5,$BC$1=AH1982),'Data Entry'!G1987,"")</f>
        <v/>
      </c>
      <c r="BF1982" s="24" t="str">
        <f t="shared" si="555"/>
        <v/>
      </c>
      <c r="BG1982" s="24" t="str">
        <f t="shared" si="556"/>
        <v/>
      </c>
      <c r="BH1982" s="24" t="str">
        <f>IF(AND($BB$1=5,AG1982=5,$BC$1=AH1982),'Data Entry'!E1987,"")</f>
        <v/>
      </c>
      <c r="BI1982" s="24" t="str">
        <f>IF(AND($BB$1=5,AG1982=5,$BC$1=AH1982),'Data Entry'!H1987,"")</f>
        <v/>
      </c>
      <c r="BJ1982" s="24" t="str">
        <f>IF(AND($BB$1=5,AG1982=5,$BC$1=AH1982),'Data Entry'!I1987,"")</f>
        <v/>
      </c>
      <c r="BK1982" s="24" t="str">
        <f t="shared" si="557"/>
        <v/>
      </c>
      <c r="BL1982" s="24" t="str">
        <f t="shared" si="558"/>
        <v/>
      </c>
      <c r="BM1982" s="24" t="str">
        <f t="shared" si="559"/>
        <v/>
      </c>
      <c r="BN1982" s="24" t="str">
        <f t="shared" si="560"/>
        <v/>
      </c>
    </row>
    <row r="1983" spans="1:66">
      <c r="A1983" s="20"/>
      <c r="B1983" s="20"/>
      <c r="C1983" s="20"/>
      <c r="D1983" s="20"/>
      <c r="E1983" s="20"/>
      <c r="F1983" s="20"/>
      <c r="G1983" s="20"/>
      <c r="H1983" s="20"/>
      <c r="I1983" s="20"/>
      <c r="J1983" s="20"/>
      <c r="K1983" s="20"/>
      <c r="L1983" s="20"/>
      <c r="M1983" s="20"/>
      <c r="N1983" s="20"/>
      <c r="O1983" s="20"/>
      <c r="P1983" s="20"/>
      <c r="Q1983" s="20"/>
      <c r="R1983" s="20"/>
      <c r="S1983" s="20"/>
      <c r="T1983" s="20"/>
      <c r="U1983" s="20"/>
      <c r="V1983" s="20"/>
      <c r="W1983" s="20"/>
      <c r="X1983" s="20"/>
      <c r="Y1983" s="20"/>
      <c r="Z1983" s="20"/>
      <c r="AA1983" s="20"/>
      <c r="AB1983" s="20"/>
      <c r="AC1983" s="20"/>
      <c r="AD1983" s="20"/>
      <c r="AE1983" s="27"/>
      <c r="AF1983" t="str">
        <f>IF(AK1983="","",IF(AK1983&gt;0,COUNT($AG$2:AG1983),""))</f>
        <v/>
      </c>
      <c r="AG1983" s="24">
        <f t="shared" si="543"/>
        <v>5</v>
      </c>
      <c r="AH1983" s="24">
        <f>IF(AND($AJ$1=5),'Data Entry'!C1988,"")</f>
        <v>0</v>
      </c>
      <c r="AI1983" s="24">
        <f>IF(AND($AJ$1=5),'Data Entry'!D1988,"")</f>
        <v>0</v>
      </c>
      <c r="AJ1983" s="24" t="str">
        <f t="shared" si="544"/>
        <v/>
      </c>
      <c r="AK1983" s="24">
        <f>IF(AND($AJ$1=5),'Data Entry'!F1988,"")</f>
        <v>0</v>
      </c>
      <c r="AL1983" s="24" t="str">
        <f t="shared" si="545"/>
        <v/>
      </c>
      <c r="AM1983" s="24">
        <f>IF(AND($AJ$1=5),'Data Entry'!G1988,"")</f>
        <v>0</v>
      </c>
      <c r="AN1983" s="24" t="str">
        <f t="shared" si="546"/>
        <v/>
      </c>
      <c r="AO1983" s="24" t="str">
        <f t="shared" si="547"/>
        <v/>
      </c>
      <c r="AP1983" s="24">
        <f>IF(AND($AJ$1=5),'Data Entry'!E1988,"")</f>
        <v>0</v>
      </c>
      <c r="AQ1983" s="24">
        <f>IF(AND($AJ$1=5),'Data Entry'!H1988,"")</f>
        <v>0</v>
      </c>
      <c r="AR1983" s="24">
        <f>IF(AND($AJ$1=5),'Data Entry'!I1988,"")</f>
        <v>0</v>
      </c>
      <c r="AS1983" s="24" t="str">
        <f t="shared" si="548"/>
        <v/>
      </c>
      <c r="AT1983" s="24" t="str">
        <f t="shared" si="549"/>
        <v/>
      </c>
      <c r="AU1983" s="24" t="str">
        <f t="shared" si="550"/>
        <v/>
      </c>
      <c r="AV1983" s="24" t="str">
        <f t="shared" si="551"/>
        <v/>
      </c>
      <c r="AX1983" t="str">
        <f>IF(BC1983="","",IF(BC1983&gt;0,COUNT($AY$2:AY1983),""))</f>
        <v/>
      </c>
      <c r="AY1983" s="24" t="str">
        <f t="shared" si="552"/>
        <v/>
      </c>
      <c r="AZ1983" s="24" t="str">
        <f>IF(AND($BB$1=5,$BC$1=AH1983),'Data Entry'!C1988,"")</f>
        <v/>
      </c>
      <c r="BA1983" s="24" t="str">
        <f>IF(AND($BB$1=5,AG1983=5,$BC$1=AH1983),'Data Entry'!D1988,"")</f>
        <v/>
      </c>
      <c r="BB1983" s="24" t="str">
        <f t="shared" si="553"/>
        <v/>
      </c>
      <c r="BC1983" s="24" t="str">
        <f>IF(AND($BB$1=5,AG1983=5,$BC$1=AH1983),'Data Entry'!F1988,"")</f>
        <v/>
      </c>
      <c r="BD1983" s="24" t="str">
        <f t="shared" si="554"/>
        <v/>
      </c>
      <c r="BE1983" s="24" t="str">
        <f>IF(AND($BB$1=5,AG1983=5,$BC$1=AH1983),'Data Entry'!G1988,"")</f>
        <v/>
      </c>
      <c r="BF1983" s="24" t="str">
        <f t="shared" si="555"/>
        <v/>
      </c>
      <c r="BG1983" s="24" t="str">
        <f t="shared" si="556"/>
        <v/>
      </c>
      <c r="BH1983" s="24" t="str">
        <f>IF(AND($BB$1=5,AG1983=5,$BC$1=AH1983),'Data Entry'!E1988,"")</f>
        <v/>
      </c>
      <c r="BI1983" s="24" t="str">
        <f>IF(AND($BB$1=5,AG1983=5,$BC$1=AH1983),'Data Entry'!H1988,"")</f>
        <v/>
      </c>
      <c r="BJ1983" s="24" t="str">
        <f>IF(AND($BB$1=5,AG1983=5,$BC$1=AH1983),'Data Entry'!I1988,"")</f>
        <v/>
      </c>
      <c r="BK1983" s="24" t="str">
        <f t="shared" si="557"/>
        <v/>
      </c>
      <c r="BL1983" s="24" t="str">
        <f t="shared" si="558"/>
        <v/>
      </c>
      <c r="BM1983" s="24" t="str">
        <f t="shared" si="559"/>
        <v/>
      </c>
      <c r="BN1983" s="24" t="str">
        <f t="shared" si="560"/>
        <v/>
      </c>
    </row>
    <row r="1984" spans="1:66">
      <c r="A1984" s="20"/>
      <c r="B1984" s="20"/>
      <c r="C1984" s="20"/>
      <c r="D1984" s="20"/>
      <c r="E1984" s="20"/>
      <c r="F1984" s="20"/>
      <c r="G1984" s="20"/>
      <c r="H1984" s="20"/>
      <c r="I1984" s="20"/>
      <c r="J1984" s="20"/>
      <c r="K1984" s="20"/>
      <c r="L1984" s="20"/>
      <c r="M1984" s="20"/>
      <c r="N1984" s="20"/>
      <c r="O1984" s="20"/>
      <c r="P1984" s="20"/>
      <c r="Q1984" s="20"/>
      <c r="R1984" s="20"/>
      <c r="S1984" s="20"/>
      <c r="T1984" s="20"/>
      <c r="U1984" s="20"/>
      <c r="V1984" s="20"/>
      <c r="W1984" s="20"/>
      <c r="X1984" s="20"/>
      <c r="Y1984" s="20"/>
      <c r="Z1984" s="20"/>
      <c r="AA1984" s="20"/>
      <c r="AB1984" s="20"/>
      <c r="AC1984" s="20"/>
      <c r="AD1984" s="20"/>
      <c r="AE1984" s="27"/>
      <c r="AF1984" t="str">
        <f>IF(AK1984="","",IF(AK1984&gt;0,COUNT($AG$2:AG1984),""))</f>
        <v/>
      </c>
      <c r="AG1984" s="24">
        <f t="shared" si="543"/>
        <v>5</v>
      </c>
      <c r="AH1984" s="24">
        <f>IF(AND($AJ$1=5),'Data Entry'!C1989,"")</f>
        <v>0</v>
      </c>
      <c r="AI1984" s="24">
        <f>IF(AND($AJ$1=5),'Data Entry'!D1989,"")</f>
        <v>0</v>
      </c>
      <c r="AJ1984" s="24" t="str">
        <f t="shared" si="544"/>
        <v/>
      </c>
      <c r="AK1984" s="24">
        <f>IF(AND($AJ$1=5),'Data Entry'!F1989,"")</f>
        <v>0</v>
      </c>
      <c r="AL1984" s="24" t="str">
        <f t="shared" si="545"/>
        <v/>
      </c>
      <c r="AM1984" s="24">
        <f>IF(AND($AJ$1=5),'Data Entry'!G1989,"")</f>
        <v>0</v>
      </c>
      <c r="AN1984" s="24" t="str">
        <f t="shared" si="546"/>
        <v/>
      </c>
      <c r="AO1984" s="24" t="str">
        <f t="shared" si="547"/>
        <v/>
      </c>
      <c r="AP1984" s="24">
        <f>IF(AND($AJ$1=5),'Data Entry'!E1989,"")</f>
        <v>0</v>
      </c>
      <c r="AQ1984" s="24">
        <f>IF(AND($AJ$1=5),'Data Entry'!H1989,"")</f>
        <v>0</v>
      </c>
      <c r="AR1984" s="24">
        <f>IF(AND($AJ$1=5),'Data Entry'!I1989,"")</f>
        <v>0</v>
      </c>
      <c r="AS1984" s="24" t="str">
        <f t="shared" si="548"/>
        <v/>
      </c>
      <c r="AT1984" s="24" t="str">
        <f t="shared" si="549"/>
        <v/>
      </c>
      <c r="AU1984" s="24" t="str">
        <f t="shared" si="550"/>
        <v/>
      </c>
      <c r="AV1984" s="24" t="str">
        <f t="shared" si="551"/>
        <v/>
      </c>
      <c r="AX1984" t="str">
        <f>IF(BC1984="","",IF(BC1984&gt;0,COUNT($AY$2:AY1984),""))</f>
        <v/>
      </c>
      <c r="AY1984" s="24" t="str">
        <f t="shared" si="552"/>
        <v/>
      </c>
      <c r="AZ1984" s="24" t="str">
        <f>IF(AND($BB$1=5,$BC$1=AH1984),'Data Entry'!C1989,"")</f>
        <v/>
      </c>
      <c r="BA1984" s="24" t="str">
        <f>IF(AND($BB$1=5,AG1984=5,$BC$1=AH1984),'Data Entry'!D1989,"")</f>
        <v/>
      </c>
      <c r="BB1984" s="24" t="str">
        <f t="shared" si="553"/>
        <v/>
      </c>
      <c r="BC1984" s="24" t="str">
        <f>IF(AND($BB$1=5,AG1984=5,$BC$1=AH1984),'Data Entry'!F1989,"")</f>
        <v/>
      </c>
      <c r="BD1984" s="24" t="str">
        <f t="shared" si="554"/>
        <v/>
      </c>
      <c r="BE1984" s="24" t="str">
        <f>IF(AND($BB$1=5,AG1984=5,$BC$1=AH1984),'Data Entry'!G1989,"")</f>
        <v/>
      </c>
      <c r="BF1984" s="24" t="str">
        <f t="shared" si="555"/>
        <v/>
      </c>
      <c r="BG1984" s="24" t="str">
        <f t="shared" si="556"/>
        <v/>
      </c>
      <c r="BH1984" s="24" t="str">
        <f>IF(AND($BB$1=5,AG1984=5,$BC$1=AH1984),'Data Entry'!E1989,"")</f>
        <v/>
      </c>
      <c r="BI1984" s="24" t="str">
        <f>IF(AND($BB$1=5,AG1984=5,$BC$1=AH1984),'Data Entry'!H1989,"")</f>
        <v/>
      </c>
      <c r="BJ1984" s="24" t="str">
        <f>IF(AND($BB$1=5,AG1984=5,$BC$1=AH1984),'Data Entry'!I1989,"")</f>
        <v/>
      </c>
      <c r="BK1984" s="24" t="str">
        <f t="shared" si="557"/>
        <v/>
      </c>
      <c r="BL1984" s="24" t="str">
        <f t="shared" si="558"/>
        <v/>
      </c>
      <c r="BM1984" s="24" t="str">
        <f t="shared" si="559"/>
        <v/>
      </c>
      <c r="BN1984" s="24" t="str">
        <f t="shared" si="560"/>
        <v/>
      </c>
    </row>
    <row r="1985" spans="1:66">
      <c r="A1985" s="20"/>
      <c r="B1985" s="20"/>
      <c r="C1985" s="20"/>
      <c r="D1985" s="20"/>
      <c r="E1985" s="20"/>
      <c r="F1985" s="20"/>
      <c r="G1985" s="20"/>
      <c r="H1985" s="20"/>
      <c r="I1985" s="20"/>
      <c r="J1985" s="20"/>
      <c r="K1985" s="20"/>
      <c r="L1985" s="20"/>
      <c r="M1985" s="20"/>
      <c r="N1985" s="20"/>
      <c r="O1985" s="20"/>
      <c r="P1985" s="20"/>
      <c r="Q1985" s="20"/>
      <c r="R1985" s="20"/>
      <c r="S1985" s="20"/>
      <c r="T1985" s="20"/>
      <c r="U1985" s="20"/>
      <c r="V1985" s="20"/>
      <c r="W1985" s="20"/>
      <c r="X1985" s="20"/>
      <c r="Y1985" s="20"/>
      <c r="Z1985" s="20"/>
      <c r="AA1985" s="20"/>
      <c r="AB1985" s="20"/>
      <c r="AC1985" s="20"/>
      <c r="AD1985" s="20"/>
      <c r="AE1985" s="27"/>
      <c r="AF1985" t="str">
        <f>IF(AK1985="","",IF(AK1985&gt;0,COUNT($AG$2:AG1985),""))</f>
        <v/>
      </c>
      <c r="AG1985" s="24">
        <f t="shared" si="543"/>
        <v>5</v>
      </c>
      <c r="AH1985" s="24">
        <f>IF(AND($AJ$1=5),'Data Entry'!C1990,"")</f>
        <v>0</v>
      </c>
      <c r="AI1985" s="24">
        <f>IF(AND($AJ$1=5),'Data Entry'!D1990,"")</f>
        <v>0</v>
      </c>
      <c r="AJ1985" s="24" t="str">
        <f t="shared" si="544"/>
        <v/>
      </c>
      <c r="AK1985" s="24">
        <f>IF(AND($AJ$1=5),'Data Entry'!F1990,"")</f>
        <v>0</v>
      </c>
      <c r="AL1985" s="24" t="str">
        <f t="shared" si="545"/>
        <v/>
      </c>
      <c r="AM1985" s="24">
        <f>IF(AND($AJ$1=5),'Data Entry'!G1990,"")</f>
        <v>0</v>
      </c>
      <c r="AN1985" s="24" t="str">
        <f t="shared" si="546"/>
        <v/>
      </c>
      <c r="AO1985" s="24" t="str">
        <f t="shared" si="547"/>
        <v/>
      </c>
      <c r="AP1985" s="24">
        <f>IF(AND($AJ$1=5),'Data Entry'!E1990,"")</f>
        <v>0</v>
      </c>
      <c r="AQ1985" s="24">
        <f>IF(AND($AJ$1=5),'Data Entry'!H1990,"")</f>
        <v>0</v>
      </c>
      <c r="AR1985" s="24">
        <f>IF(AND($AJ$1=5),'Data Entry'!I1990,"")</f>
        <v>0</v>
      </c>
      <c r="AS1985" s="24" t="str">
        <f t="shared" si="548"/>
        <v/>
      </c>
      <c r="AT1985" s="24" t="str">
        <f t="shared" si="549"/>
        <v/>
      </c>
      <c r="AU1985" s="24" t="str">
        <f t="shared" si="550"/>
        <v/>
      </c>
      <c r="AV1985" s="24" t="str">
        <f t="shared" si="551"/>
        <v/>
      </c>
      <c r="AX1985" t="str">
        <f>IF(BC1985="","",IF(BC1985&gt;0,COUNT($AY$2:AY1985),""))</f>
        <v/>
      </c>
      <c r="AY1985" s="24" t="str">
        <f t="shared" si="552"/>
        <v/>
      </c>
      <c r="AZ1985" s="24" t="str">
        <f>IF(AND($BB$1=5,$BC$1=AH1985),'Data Entry'!C1990,"")</f>
        <v/>
      </c>
      <c r="BA1985" s="24" t="str">
        <f>IF(AND($BB$1=5,AG1985=5,$BC$1=AH1985),'Data Entry'!D1990,"")</f>
        <v/>
      </c>
      <c r="BB1985" s="24" t="str">
        <f t="shared" si="553"/>
        <v/>
      </c>
      <c r="BC1985" s="24" t="str">
        <f>IF(AND($BB$1=5,AG1985=5,$BC$1=AH1985),'Data Entry'!F1990,"")</f>
        <v/>
      </c>
      <c r="BD1985" s="24" t="str">
        <f t="shared" si="554"/>
        <v/>
      </c>
      <c r="BE1985" s="24" t="str">
        <f>IF(AND($BB$1=5,AG1985=5,$BC$1=AH1985),'Data Entry'!G1990,"")</f>
        <v/>
      </c>
      <c r="BF1985" s="24" t="str">
        <f t="shared" si="555"/>
        <v/>
      </c>
      <c r="BG1985" s="24" t="str">
        <f t="shared" si="556"/>
        <v/>
      </c>
      <c r="BH1985" s="24" t="str">
        <f>IF(AND($BB$1=5,AG1985=5,$BC$1=AH1985),'Data Entry'!E1990,"")</f>
        <v/>
      </c>
      <c r="BI1985" s="24" t="str">
        <f>IF(AND($BB$1=5,AG1985=5,$BC$1=AH1985),'Data Entry'!H1990,"")</f>
        <v/>
      </c>
      <c r="BJ1985" s="24" t="str">
        <f>IF(AND($BB$1=5,AG1985=5,$BC$1=AH1985),'Data Entry'!I1990,"")</f>
        <v/>
      </c>
      <c r="BK1985" s="24" t="str">
        <f t="shared" si="557"/>
        <v/>
      </c>
      <c r="BL1985" s="24" t="str">
        <f t="shared" si="558"/>
        <v/>
      </c>
      <c r="BM1985" s="24" t="str">
        <f t="shared" si="559"/>
        <v/>
      </c>
      <c r="BN1985" s="24" t="str">
        <f t="shared" si="560"/>
        <v/>
      </c>
    </row>
    <row r="1986" spans="1:66">
      <c r="A1986" s="20"/>
      <c r="B1986" s="20"/>
      <c r="C1986" s="20"/>
      <c r="D1986" s="20"/>
      <c r="E1986" s="20"/>
      <c r="F1986" s="20"/>
      <c r="G1986" s="20"/>
      <c r="H1986" s="20"/>
      <c r="I1986" s="20"/>
      <c r="J1986" s="20"/>
      <c r="K1986" s="20"/>
      <c r="L1986" s="20"/>
      <c r="M1986" s="20"/>
      <c r="N1986" s="20"/>
      <c r="O1986" s="20"/>
      <c r="P1986" s="20"/>
      <c r="Q1986" s="20"/>
      <c r="R1986" s="20"/>
      <c r="S1986" s="20"/>
      <c r="T1986" s="20"/>
      <c r="U1986" s="20"/>
      <c r="V1986" s="20"/>
      <c r="W1986" s="20"/>
      <c r="X1986" s="20"/>
      <c r="Y1986" s="20"/>
      <c r="Z1986" s="20"/>
      <c r="AA1986" s="20"/>
      <c r="AB1986" s="20"/>
      <c r="AC1986" s="20"/>
      <c r="AD1986" s="20"/>
      <c r="AE1986" s="27"/>
      <c r="AF1986" t="str">
        <f>IF(AK1986="","",IF(AK1986&gt;0,COUNT($AG$2:AG1986),""))</f>
        <v/>
      </c>
      <c r="AG1986" s="24">
        <f t="shared" si="543"/>
        <v>5</v>
      </c>
      <c r="AH1986" s="24">
        <f>IF(AND($AJ$1=5),'Data Entry'!C1991,"")</f>
        <v>0</v>
      </c>
      <c r="AI1986" s="24">
        <f>IF(AND($AJ$1=5),'Data Entry'!D1991,"")</f>
        <v>0</v>
      </c>
      <c r="AJ1986" s="24" t="str">
        <f t="shared" si="544"/>
        <v/>
      </c>
      <c r="AK1986" s="24">
        <f>IF(AND($AJ$1=5),'Data Entry'!F1991,"")</f>
        <v>0</v>
      </c>
      <c r="AL1986" s="24" t="str">
        <f t="shared" si="545"/>
        <v/>
      </c>
      <c r="AM1986" s="24">
        <f>IF(AND($AJ$1=5),'Data Entry'!G1991,"")</f>
        <v>0</v>
      </c>
      <c r="AN1986" s="24" t="str">
        <f t="shared" si="546"/>
        <v/>
      </c>
      <c r="AO1986" s="24" t="str">
        <f t="shared" si="547"/>
        <v/>
      </c>
      <c r="AP1986" s="24">
        <f>IF(AND($AJ$1=5),'Data Entry'!E1991,"")</f>
        <v>0</v>
      </c>
      <c r="AQ1986" s="24">
        <f>IF(AND($AJ$1=5),'Data Entry'!H1991,"")</f>
        <v>0</v>
      </c>
      <c r="AR1986" s="24">
        <f>IF(AND($AJ$1=5),'Data Entry'!I1991,"")</f>
        <v>0</v>
      </c>
      <c r="AS1986" s="24" t="str">
        <f t="shared" si="548"/>
        <v/>
      </c>
      <c r="AT1986" s="24" t="str">
        <f t="shared" si="549"/>
        <v/>
      </c>
      <c r="AU1986" s="24" t="str">
        <f t="shared" si="550"/>
        <v/>
      </c>
      <c r="AV1986" s="24" t="str">
        <f t="shared" si="551"/>
        <v/>
      </c>
      <c r="AX1986" t="str">
        <f>IF(BC1986="","",IF(BC1986&gt;0,COUNT($AY$2:AY1986),""))</f>
        <v/>
      </c>
      <c r="AY1986" s="24" t="str">
        <f t="shared" si="552"/>
        <v/>
      </c>
      <c r="AZ1986" s="24" t="str">
        <f>IF(AND($BB$1=5,$BC$1=AH1986),'Data Entry'!C1991,"")</f>
        <v/>
      </c>
      <c r="BA1986" s="24" t="str">
        <f>IF(AND($BB$1=5,AG1986=5,$BC$1=AH1986),'Data Entry'!D1991,"")</f>
        <v/>
      </c>
      <c r="BB1986" s="24" t="str">
        <f t="shared" si="553"/>
        <v/>
      </c>
      <c r="BC1986" s="24" t="str">
        <f>IF(AND($BB$1=5,AG1986=5,$BC$1=AH1986),'Data Entry'!F1991,"")</f>
        <v/>
      </c>
      <c r="BD1986" s="24" t="str">
        <f t="shared" si="554"/>
        <v/>
      </c>
      <c r="BE1986" s="24" t="str">
        <f>IF(AND($BB$1=5,AG1986=5,$BC$1=AH1986),'Data Entry'!G1991,"")</f>
        <v/>
      </c>
      <c r="BF1986" s="24" t="str">
        <f t="shared" si="555"/>
        <v/>
      </c>
      <c r="BG1986" s="24" t="str">
        <f t="shared" si="556"/>
        <v/>
      </c>
      <c r="BH1986" s="24" t="str">
        <f>IF(AND($BB$1=5,AG1986=5,$BC$1=AH1986),'Data Entry'!E1991,"")</f>
        <v/>
      </c>
      <c r="BI1986" s="24" t="str">
        <f>IF(AND($BB$1=5,AG1986=5,$BC$1=AH1986),'Data Entry'!H1991,"")</f>
        <v/>
      </c>
      <c r="BJ1986" s="24" t="str">
        <f>IF(AND($BB$1=5,AG1986=5,$BC$1=AH1986),'Data Entry'!I1991,"")</f>
        <v/>
      </c>
      <c r="BK1986" s="24" t="str">
        <f t="shared" si="557"/>
        <v/>
      </c>
      <c r="BL1986" s="24" t="str">
        <f t="shared" si="558"/>
        <v/>
      </c>
      <c r="BM1986" s="24" t="str">
        <f t="shared" si="559"/>
        <v/>
      </c>
      <c r="BN1986" s="24" t="str">
        <f t="shared" si="560"/>
        <v/>
      </c>
    </row>
    <row r="1987" spans="1:66">
      <c r="A1987" s="20"/>
      <c r="B1987" s="20"/>
      <c r="C1987" s="20"/>
      <c r="D1987" s="20"/>
      <c r="E1987" s="20"/>
      <c r="F1987" s="20"/>
      <c r="G1987" s="20"/>
      <c r="H1987" s="20"/>
      <c r="I1987" s="20"/>
      <c r="J1987" s="20"/>
      <c r="K1987" s="20"/>
      <c r="L1987" s="20"/>
      <c r="M1987" s="20"/>
      <c r="N1987" s="20"/>
      <c r="O1987" s="20"/>
      <c r="P1987" s="20"/>
      <c r="Q1987" s="20"/>
      <c r="R1987" s="20"/>
      <c r="S1987" s="20"/>
      <c r="T1987" s="20"/>
      <c r="U1987" s="20"/>
      <c r="V1987" s="20"/>
      <c r="W1987" s="20"/>
      <c r="X1987" s="20"/>
      <c r="Y1987" s="20"/>
      <c r="Z1987" s="20"/>
      <c r="AA1987" s="20"/>
      <c r="AB1987" s="20"/>
      <c r="AC1987" s="20"/>
      <c r="AD1987" s="20"/>
      <c r="AE1987" s="27"/>
      <c r="AF1987" t="str">
        <f>IF(AK1987="","",IF(AK1987&gt;0,COUNT($AG$2:AG1987),""))</f>
        <v/>
      </c>
      <c r="AG1987" s="24">
        <f t="shared" ref="AG1987:AG2050" si="561">IF(AND($AJ$1=5),$AJ$1,"")</f>
        <v>5</v>
      </c>
      <c r="AH1987" s="24">
        <f>IF(AND($AJ$1=5),'Data Entry'!C1992,"")</f>
        <v>0</v>
      </c>
      <c r="AI1987" s="24">
        <f>IF(AND($AJ$1=5),'Data Entry'!D1992,"")</f>
        <v>0</v>
      </c>
      <c r="AJ1987" s="24" t="str">
        <f t="shared" ref="AJ1987:AJ2050" si="562">IF(AND($AJ$1=5,$A1987=5),D1987,"")</f>
        <v/>
      </c>
      <c r="AK1987" s="24">
        <f>IF(AND($AJ$1=5),'Data Entry'!F1992,"")</f>
        <v>0</v>
      </c>
      <c r="AL1987" s="24" t="str">
        <f t="shared" ref="AL1987:AL2050" si="563">IF(AND($AJ$1=5,$A1987=5),F1987,"")</f>
        <v/>
      </c>
      <c r="AM1987" s="24">
        <f>IF(AND($AJ$1=5),'Data Entry'!G1992,"")</f>
        <v>0</v>
      </c>
      <c r="AN1987" s="24" t="str">
        <f t="shared" ref="AN1987:AN2050" si="564">IF(AND($AJ$1=5,$A1987=5),H1987,"")</f>
        <v/>
      </c>
      <c r="AO1987" s="24" t="str">
        <f t="shared" ref="AO1987:AO2050" si="565">IF(AND($AJ$1=5,$A1987=5),I1987,"")</f>
        <v/>
      </c>
      <c r="AP1987" s="24">
        <f>IF(AND($AJ$1=5),'Data Entry'!E1992,"")</f>
        <v>0</v>
      </c>
      <c r="AQ1987" s="24">
        <f>IF(AND($AJ$1=5),'Data Entry'!H1992,"")</f>
        <v>0</v>
      </c>
      <c r="AR1987" s="24">
        <f>IF(AND($AJ$1=5),'Data Entry'!I1992,"")</f>
        <v>0</v>
      </c>
      <c r="AS1987" s="24" t="str">
        <f t="shared" ref="AS1987:AS2050" si="566">IF(AND($AJ$1=5,$A1987=5),M1987,"")</f>
        <v/>
      </c>
      <c r="AT1987" s="24" t="str">
        <f t="shared" ref="AT1987:AT2050" si="567">IF(AND($AJ$1=5,$A1987=5),N1987,"")</f>
        <v/>
      </c>
      <c r="AU1987" s="24" t="str">
        <f t="shared" ref="AU1987:AU2050" si="568">IF(AND($AJ$1=5,$A1987=5),O1987,"")</f>
        <v/>
      </c>
      <c r="AV1987" s="24" t="str">
        <f t="shared" ref="AV1987:AV2050" si="569">IF(AND($AJ$1=5,$A1987=5),P1987,"")</f>
        <v/>
      </c>
      <c r="AX1987" t="str">
        <f>IF(BC1987="","",IF(BC1987&gt;0,COUNT($AY$2:AY1987),""))</f>
        <v/>
      </c>
      <c r="AY1987" s="24" t="str">
        <f t="shared" ref="AY1987:AY2050" si="570">IF(AND($BB$1=5,$BC$1=AH1987),$BB$1,"")</f>
        <v/>
      </c>
      <c r="AZ1987" s="24" t="str">
        <f>IF(AND($BB$1=5,$BC$1=AH1987),'Data Entry'!C1992,"")</f>
        <v/>
      </c>
      <c r="BA1987" s="24" t="str">
        <f>IF(AND($BB$1=5,AG1987=5,$BC$1=AH1987),'Data Entry'!D1992,"")</f>
        <v/>
      </c>
      <c r="BB1987" s="24" t="str">
        <f t="shared" ref="BB1987:BB2050" si="571">IF(AND($BB$1=5,$A1987=5,$BC$1=$B1987),D1987,"")</f>
        <v/>
      </c>
      <c r="BC1987" s="24" t="str">
        <f>IF(AND($BB$1=5,AG1987=5,$BC$1=AH1987),'Data Entry'!F1992,"")</f>
        <v/>
      </c>
      <c r="BD1987" s="24" t="str">
        <f t="shared" ref="BD1987:BD2050" si="572">IF(AND($BB$1=5,$A1987=5,$BC$1=$B1987),F1987,"")</f>
        <v/>
      </c>
      <c r="BE1987" s="24" t="str">
        <f>IF(AND($BB$1=5,AG1987=5,$BC$1=AH1987),'Data Entry'!G1992,"")</f>
        <v/>
      </c>
      <c r="BF1987" s="24" t="str">
        <f t="shared" ref="BF1987:BF2050" si="573">IF(AND($BB$1=5,$A1987=5,$BC$1=$B1987),H1987,"")</f>
        <v/>
      </c>
      <c r="BG1987" s="24" t="str">
        <f t="shared" ref="BG1987:BG2050" si="574">IF(AND($BB$1=5,$A1987=5,$BC$1=$B1987),I1987,"")</f>
        <v/>
      </c>
      <c r="BH1987" s="24" t="str">
        <f>IF(AND($BB$1=5,AG1987=5,$BC$1=AH1987),'Data Entry'!E1992,"")</f>
        <v/>
      </c>
      <c r="BI1987" s="24" t="str">
        <f>IF(AND($BB$1=5,AG1987=5,$BC$1=AH1987),'Data Entry'!H1992,"")</f>
        <v/>
      </c>
      <c r="BJ1987" s="24" t="str">
        <f>IF(AND($BB$1=5,AG1987=5,$BC$1=AH1987),'Data Entry'!I1992,"")</f>
        <v/>
      </c>
      <c r="BK1987" s="24" t="str">
        <f t="shared" ref="BK1987:BK2050" si="575">IF(AND($BB$1=5,$A1987=5,$BC$1=$B1987),M1987,"")</f>
        <v/>
      </c>
      <c r="BL1987" s="24" t="str">
        <f t="shared" ref="BL1987:BL2050" si="576">IF(AND($BB$1=5,$A1987=5,$BC$1=$B1987),N1987,"")</f>
        <v/>
      </c>
      <c r="BM1987" s="24" t="str">
        <f t="shared" ref="BM1987:BM2050" si="577">IF(AND($BB$1=5,$A1987=5,$BC$1=$B1987),O1987,"")</f>
        <v/>
      </c>
      <c r="BN1987" s="24" t="str">
        <f t="shared" ref="BN1987:BN2050" si="578">IF(AND($BB$1=5,$A1987=5,$BC$1=$B1987),P1987,"")</f>
        <v/>
      </c>
    </row>
    <row r="1988" spans="1:66">
      <c r="A1988" s="20"/>
      <c r="B1988" s="20"/>
      <c r="C1988" s="20"/>
      <c r="D1988" s="20"/>
      <c r="E1988" s="20"/>
      <c r="F1988" s="20"/>
      <c r="G1988" s="20"/>
      <c r="H1988" s="20"/>
      <c r="I1988" s="20"/>
      <c r="J1988" s="20"/>
      <c r="K1988" s="20"/>
      <c r="L1988" s="20"/>
      <c r="M1988" s="20"/>
      <c r="N1988" s="20"/>
      <c r="O1988" s="20"/>
      <c r="P1988" s="20"/>
      <c r="Q1988" s="20"/>
      <c r="R1988" s="20"/>
      <c r="S1988" s="20"/>
      <c r="T1988" s="20"/>
      <c r="U1988" s="20"/>
      <c r="V1988" s="20"/>
      <c r="W1988" s="20"/>
      <c r="X1988" s="20"/>
      <c r="Y1988" s="20"/>
      <c r="Z1988" s="20"/>
      <c r="AA1988" s="20"/>
      <c r="AB1988" s="20"/>
      <c r="AC1988" s="20"/>
      <c r="AD1988" s="20"/>
      <c r="AE1988" s="27"/>
      <c r="AF1988" t="str">
        <f>IF(AK1988="","",IF(AK1988&gt;0,COUNT($AG$2:AG1988),""))</f>
        <v/>
      </c>
      <c r="AG1988" s="24">
        <f t="shared" si="561"/>
        <v>5</v>
      </c>
      <c r="AH1988" s="24">
        <f>IF(AND($AJ$1=5),'Data Entry'!C1993,"")</f>
        <v>0</v>
      </c>
      <c r="AI1988" s="24">
        <f>IF(AND($AJ$1=5),'Data Entry'!D1993,"")</f>
        <v>0</v>
      </c>
      <c r="AJ1988" s="24" t="str">
        <f t="shared" si="562"/>
        <v/>
      </c>
      <c r="AK1988" s="24">
        <f>IF(AND($AJ$1=5),'Data Entry'!F1993,"")</f>
        <v>0</v>
      </c>
      <c r="AL1988" s="24" t="str">
        <f t="shared" si="563"/>
        <v/>
      </c>
      <c r="AM1988" s="24">
        <f>IF(AND($AJ$1=5),'Data Entry'!G1993,"")</f>
        <v>0</v>
      </c>
      <c r="AN1988" s="24" t="str">
        <f t="shared" si="564"/>
        <v/>
      </c>
      <c r="AO1988" s="24" t="str">
        <f t="shared" si="565"/>
        <v/>
      </c>
      <c r="AP1988" s="24">
        <f>IF(AND($AJ$1=5),'Data Entry'!E1993,"")</f>
        <v>0</v>
      </c>
      <c r="AQ1988" s="24">
        <f>IF(AND($AJ$1=5),'Data Entry'!H1993,"")</f>
        <v>0</v>
      </c>
      <c r="AR1988" s="24">
        <f>IF(AND($AJ$1=5),'Data Entry'!I1993,"")</f>
        <v>0</v>
      </c>
      <c r="AS1988" s="24" t="str">
        <f t="shared" si="566"/>
        <v/>
      </c>
      <c r="AT1988" s="24" t="str">
        <f t="shared" si="567"/>
        <v/>
      </c>
      <c r="AU1988" s="24" t="str">
        <f t="shared" si="568"/>
        <v/>
      </c>
      <c r="AV1988" s="24" t="str">
        <f t="shared" si="569"/>
        <v/>
      </c>
      <c r="AX1988" t="str">
        <f>IF(BC1988="","",IF(BC1988&gt;0,COUNT($AY$2:AY1988),""))</f>
        <v/>
      </c>
      <c r="AY1988" s="24" t="str">
        <f t="shared" si="570"/>
        <v/>
      </c>
      <c r="AZ1988" s="24" t="str">
        <f>IF(AND($BB$1=5,$BC$1=AH1988),'Data Entry'!C1993,"")</f>
        <v/>
      </c>
      <c r="BA1988" s="24" t="str">
        <f>IF(AND($BB$1=5,AG1988=5,$BC$1=AH1988),'Data Entry'!D1993,"")</f>
        <v/>
      </c>
      <c r="BB1988" s="24" t="str">
        <f t="shared" si="571"/>
        <v/>
      </c>
      <c r="BC1988" s="24" t="str">
        <f>IF(AND($BB$1=5,AG1988=5,$BC$1=AH1988),'Data Entry'!F1993,"")</f>
        <v/>
      </c>
      <c r="BD1988" s="24" t="str">
        <f t="shared" si="572"/>
        <v/>
      </c>
      <c r="BE1988" s="24" t="str">
        <f>IF(AND($BB$1=5,AG1988=5,$BC$1=AH1988),'Data Entry'!G1993,"")</f>
        <v/>
      </c>
      <c r="BF1988" s="24" t="str">
        <f t="shared" si="573"/>
        <v/>
      </c>
      <c r="BG1988" s="24" t="str">
        <f t="shared" si="574"/>
        <v/>
      </c>
      <c r="BH1988" s="24" t="str">
        <f>IF(AND($BB$1=5,AG1988=5,$BC$1=AH1988),'Data Entry'!E1993,"")</f>
        <v/>
      </c>
      <c r="BI1988" s="24" t="str">
        <f>IF(AND($BB$1=5,AG1988=5,$BC$1=AH1988),'Data Entry'!H1993,"")</f>
        <v/>
      </c>
      <c r="BJ1988" s="24" t="str">
        <f>IF(AND($BB$1=5,AG1988=5,$BC$1=AH1988),'Data Entry'!I1993,"")</f>
        <v/>
      </c>
      <c r="BK1988" s="24" t="str">
        <f t="shared" si="575"/>
        <v/>
      </c>
      <c r="BL1988" s="24" t="str">
        <f t="shared" si="576"/>
        <v/>
      </c>
      <c r="BM1988" s="24" t="str">
        <f t="shared" si="577"/>
        <v/>
      </c>
      <c r="BN1988" s="24" t="str">
        <f t="shared" si="578"/>
        <v/>
      </c>
    </row>
    <row r="1989" spans="1:66">
      <c r="A1989" s="20"/>
      <c r="B1989" s="20"/>
      <c r="C1989" s="20"/>
      <c r="D1989" s="20"/>
      <c r="E1989" s="20"/>
      <c r="F1989" s="20"/>
      <c r="G1989" s="20"/>
      <c r="H1989" s="20"/>
      <c r="I1989" s="20"/>
      <c r="J1989" s="20"/>
      <c r="K1989" s="20"/>
      <c r="L1989" s="20"/>
      <c r="M1989" s="20"/>
      <c r="N1989" s="20"/>
      <c r="O1989" s="20"/>
      <c r="P1989" s="20"/>
      <c r="Q1989" s="20"/>
      <c r="R1989" s="20"/>
      <c r="S1989" s="20"/>
      <c r="T1989" s="20"/>
      <c r="U1989" s="20"/>
      <c r="V1989" s="20"/>
      <c r="W1989" s="20"/>
      <c r="X1989" s="20"/>
      <c r="Y1989" s="20"/>
      <c r="Z1989" s="20"/>
      <c r="AA1989" s="20"/>
      <c r="AB1989" s="20"/>
      <c r="AC1989" s="20"/>
      <c r="AD1989" s="20"/>
      <c r="AE1989" s="27"/>
      <c r="AF1989" t="str">
        <f>IF(AK1989="","",IF(AK1989&gt;0,COUNT($AG$2:AG1989),""))</f>
        <v/>
      </c>
      <c r="AG1989" s="24">
        <f t="shared" si="561"/>
        <v>5</v>
      </c>
      <c r="AH1989" s="24">
        <f>IF(AND($AJ$1=5),'Data Entry'!C1994,"")</f>
        <v>0</v>
      </c>
      <c r="AI1989" s="24">
        <f>IF(AND($AJ$1=5),'Data Entry'!D1994,"")</f>
        <v>0</v>
      </c>
      <c r="AJ1989" s="24" t="str">
        <f t="shared" si="562"/>
        <v/>
      </c>
      <c r="AK1989" s="24">
        <f>IF(AND($AJ$1=5),'Data Entry'!F1994,"")</f>
        <v>0</v>
      </c>
      <c r="AL1989" s="24" t="str">
        <f t="shared" si="563"/>
        <v/>
      </c>
      <c r="AM1989" s="24">
        <f>IF(AND($AJ$1=5),'Data Entry'!G1994,"")</f>
        <v>0</v>
      </c>
      <c r="AN1989" s="24" t="str">
        <f t="shared" si="564"/>
        <v/>
      </c>
      <c r="AO1989" s="24" t="str">
        <f t="shared" si="565"/>
        <v/>
      </c>
      <c r="AP1989" s="24">
        <f>IF(AND($AJ$1=5),'Data Entry'!E1994,"")</f>
        <v>0</v>
      </c>
      <c r="AQ1989" s="24">
        <f>IF(AND($AJ$1=5),'Data Entry'!H1994,"")</f>
        <v>0</v>
      </c>
      <c r="AR1989" s="24">
        <f>IF(AND($AJ$1=5),'Data Entry'!I1994,"")</f>
        <v>0</v>
      </c>
      <c r="AS1989" s="24" t="str">
        <f t="shared" si="566"/>
        <v/>
      </c>
      <c r="AT1989" s="24" t="str">
        <f t="shared" si="567"/>
        <v/>
      </c>
      <c r="AU1989" s="24" t="str">
        <f t="shared" si="568"/>
        <v/>
      </c>
      <c r="AV1989" s="24" t="str">
        <f t="shared" si="569"/>
        <v/>
      </c>
      <c r="AX1989" t="str">
        <f>IF(BC1989="","",IF(BC1989&gt;0,COUNT($AY$2:AY1989),""))</f>
        <v/>
      </c>
      <c r="AY1989" s="24" t="str">
        <f t="shared" si="570"/>
        <v/>
      </c>
      <c r="AZ1989" s="24" t="str">
        <f>IF(AND($BB$1=5,$BC$1=AH1989),'Data Entry'!C1994,"")</f>
        <v/>
      </c>
      <c r="BA1989" s="24" t="str">
        <f>IF(AND($BB$1=5,AG1989=5,$BC$1=AH1989),'Data Entry'!D1994,"")</f>
        <v/>
      </c>
      <c r="BB1989" s="24" t="str">
        <f t="shared" si="571"/>
        <v/>
      </c>
      <c r="BC1989" s="24" t="str">
        <f>IF(AND($BB$1=5,AG1989=5,$BC$1=AH1989),'Data Entry'!F1994,"")</f>
        <v/>
      </c>
      <c r="BD1989" s="24" t="str">
        <f t="shared" si="572"/>
        <v/>
      </c>
      <c r="BE1989" s="24" t="str">
        <f>IF(AND($BB$1=5,AG1989=5,$BC$1=AH1989),'Data Entry'!G1994,"")</f>
        <v/>
      </c>
      <c r="BF1989" s="24" t="str">
        <f t="shared" si="573"/>
        <v/>
      </c>
      <c r="BG1989" s="24" t="str">
        <f t="shared" si="574"/>
        <v/>
      </c>
      <c r="BH1989" s="24" t="str">
        <f>IF(AND($BB$1=5,AG1989=5,$BC$1=AH1989),'Data Entry'!E1994,"")</f>
        <v/>
      </c>
      <c r="BI1989" s="24" t="str">
        <f>IF(AND($BB$1=5,AG1989=5,$BC$1=AH1989),'Data Entry'!H1994,"")</f>
        <v/>
      </c>
      <c r="BJ1989" s="24" t="str">
        <f>IF(AND($BB$1=5,AG1989=5,$BC$1=AH1989),'Data Entry'!I1994,"")</f>
        <v/>
      </c>
      <c r="BK1989" s="24" t="str">
        <f t="shared" si="575"/>
        <v/>
      </c>
      <c r="BL1989" s="24" t="str">
        <f t="shared" si="576"/>
        <v/>
      </c>
      <c r="BM1989" s="24" t="str">
        <f t="shared" si="577"/>
        <v/>
      </c>
      <c r="BN1989" s="24" t="str">
        <f t="shared" si="578"/>
        <v/>
      </c>
    </row>
    <row r="1990" spans="1:66">
      <c r="A1990" s="20"/>
      <c r="B1990" s="20"/>
      <c r="C1990" s="20"/>
      <c r="D1990" s="20"/>
      <c r="E1990" s="20"/>
      <c r="F1990" s="20"/>
      <c r="G1990" s="20"/>
      <c r="H1990" s="20"/>
      <c r="I1990" s="20"/>
      <c r="J1990" s="20"/>
      <c r="K1990" s="20"/>
      <c r="L1990" s="20"/>
      <c r="M1990" s="20"/>
      <c r="N1990" s="20"/>
      <c r="O1990" s="20"/>
      <c r="P1990" s="20"/>
      <c r="Q1990" s="20"/>
      <c r="R1990" s="20"/>
      <c r="S1990" s="20"/>
      <c r="T1990" s="20"/>
      <c r="U1990" s="20"/>
      <c r="V1990" s="20"/>
      <c r="W1990" s="20"/>
      <c r="X1990" s="20"/>
      <c r="Y1990" s="20"/>
      <c r="Z1990" s="20"/>
      <c r="AA1990" s="20"/>
      <c r="AB1990" s="20"/>
      <c r="AC1990" s="20"/>
      <c r="AD1990" s="20"/>
      <c r="AE1990" s="27"/>
      <c r="AF1990" t="str">
        <f>IF(AK1990="","",IF(AK1990&gt;0,COUNT($AG$2:AG1990),""))</f>
        <v/>
      </c>
      <c r="AG1990" s="24">
        <f t="shared" si="561"/>
        <v>5</v>
      </c>
      <c r="AH1990" s="24">
        <f>IF(AND($AJ$1=5),'Data Entry'!C1995,"")</f>
        <v>0</v>
      </c>
      <c r="AI1990" s="24">
        <f>IF(AND($AJ$1=5),'Data Entry'!D1995,"")</f>
        <v>0</v>
      </c>
      <c r="AJ1990" s="24" t="str">
        <f t="shared" si="562"/>
        <v/>
      </c>
      <c r="AK1990" s="24">
        <f>IF(AND($AJ$1=5),'Data Entry'!F1995,"")</f>
        <v>0</v>
      </c>
      <c r="AL1990" s="24" t="str">
        <f t="shared" si="563"/>
        <v/>
      </c>
      <c r="AM1990" s="24">
        <f>IF(AND($AJ$1=5),'Data Entry'!G1995,"")</f>
        <v>0</v>
      </c>
      <c r="AN1990" s="24" t="str">
        <f t="shared" si="564"/>
        <v/>
      </c>
      <c r="AO1990" s="24" t="str">
        <f t="shared" si="565"/>
        <v/>
      </c>
      <c r="AP1990" s="24">
        <f>IF(AND($AJ$1=5),'Data Entry'!E1995,"")</f>
        <v>0</v>
      </c>
      <c r="AQ1990" s="24">
        <f>IF(AND($AJ$1=5),'Data Entry'!H1995,"")</f>
        <v>0</v>
      </c>
      <c r="AR1990" s="24">
        <f>IF(AND($AJ$1=5),'Data Entry'!I1995,"")</f>
        <v>0</v>
      </c>
      <c r="AS1990" s="24" t="str">
        <f t="shared" si="566"/>
        <v/>
      </c>
      <c r="AT1990" s="24" t="str">
        <f t="shared" si="567"/>
        <v/>
      </c>
      <c r="AU1990" s="24" t="str">
        <f t="shared" si="568"/>
        <v/>
      </c>
      <c r="AV1990" s="24" t="str">
        <f t="shared" si="569"/>
        <v/>
      </c>
      <c r="AX1990" t="str">
        <f>IF(BC1990="","",IF(BC1990&gt;0,COUNT($AY$2:AY1990),""))</f>
        <v/>
      </c>
      <c r="AY1990" s="24" t="str">
        <f t="shared" si="570"/>
        <v/>
      </c>
      <c r="AZ1990" s="24" t="str">
        <f>IF(AND($BB$1=5,$BC$1=AH1990),'Data Entry'!C1995,"")</f>
        <v/>
      </c>
      <c r="BA1990" s="24" t="str">
        <f>IF(AND($BB$1=5,AG1990=5,$BC$1=AH1990),'Data Entry'!D1995,"")</f>
        <v/>
      </c>
      <c r="BB1990" s="24" t="str">
        <f t="shared" si="571"/>
        <v/>
      </c>
      <c r="BC1990" s="24" t="str">
        <f>IF(AND($BB$1=5,AG1990=5,$BC$1=AH1990),'Data Entry'!F1995,"")</f>
        <v/>
      </c>
      <c r="BD1990" s="24" t="str">
        <f t="shared" si="572"/>
        <v/>
      </c>
      <c r="BE1990" s="24" t="str">
        <f>IF(AND($BB$1=5,AG1990=5,$BC$1=AH1990),'Data Entry'!G1995,"")</f>
        <v/>
      </c>
      <c r="BF1990" s="24" t="str">
        <f t="shared" si="573"/>
        <v/>
      </c>
      <c r="BG1990" s="24" t="str">
        <f t="shared" si="574"/>
        <v/>
      </c>
      <c r="BH1990" s="24" t="str">
        <f>IF(AND($BB$1=5,AG1990=5,$BC$1=AH1990),'Data Entry'!E1995,"")</f>
        <v/>
      </c>
      <c r="BI1990" s="24" t="str">
        <f>IF(AND($BB$1=5,AG1990=5,$BC$1=AH1990),'Data Entry'!H1995,"")</f>
        <v/>
      </c>
      <c r="BJ1990" s="24" t="str">
        <f>IF(AND($BB$1=5,AG1990=5,$BC$1=AH1990),'Data Entry'!I1995,"")</f>
        <v/>
      </c>
      <c r="BK1990" s="24" t="str">
        <f t="shared" si="575"/>
        <v/>
      </c>
      <c r="BL1990" s="24" t="str">
        <f t="shared" si="576"/>
        <v/>
      </c>
      <c r="BM1990" s="24" t="str">
        <f t="shared" si="577"/>
        <v/>
      </c>
      <c r="BN1990" s="24" t="str">
        <f t="shared" si="578"/>
        <v/>
      </c>
    </row>
    <row r="1991" spans="1:66">
      <c r="A1991" s="20"/>
      <c r="B1991" s="20"/>
      <c r="C1991" s="20"/>
      <c r="D1991" s="20"/>
      <c r="E1991" s="20"/>
      <c r="F1991" s="20"/>
      <c r="G1991" s="20"/>
      <c r="H1991" s="20"/>
      <c r="I1991" s="20"/>
      <c r="J1991" s="20"/>
      <c r="K1991" s="20"/>
      <c r="L1991" s="20"/>
      <c r="M1991" s="20"/>
      <c r="N1991" s="20"/>
      <c r="O1991" s="20"/>
      <c r="P1991" s="20"/>
      <c r="Q1991" s="20"/>
      <c r="R1991" s="20"/>
      <c r="S1991" s="20"/>
      <c r="T1991" s="20"/>
      <c r="U1991" s="20"/>
      <c r="V1991" s="20"/>
      <c r="W1991" s="20"/>
      <c r="X1991" s="20"/>
      <c r="Y1991" s="20"/>
      <c r="Z1991" s="20"/>
      <c r="AA1991" s="20"/>
      <c r="AB1991" s="20"/>
      <c r="AC1991" s="20"/>
      <c r="AD1991" s="20"/>
      <c r="AE1991" s="27"/>
      <c r="AF1991" t="str">
        <f>IF(AK1991="","",IF(AK1991&gt;0,COUNT($AG$2:AG1991),""))</f>
        <v/>
      </c>
      <c r="AG1991" s="24">
        <f t="shared" si="561"/>
        <v>5</v>
      </c>
      <c r="AH1991" s="24">
        <f>IF(AND($AJ$1=5),'Data Entry'!C1996,"")</f>
        <v>0</v>
      </c>
      <c r="AI1991" s="24">
        <f>IF(AND($AJ$1=5),'Data Entry'!D1996,"")</f>
        <v>0</v>
      </c>
      <c r="AJ1991" s="24" t="str">
        <f t="shared" si="562"/>
        <v/>
      </c>
      <c r="AK1991" s="24">
        <f>IF(AND($AJ$1=5),'Data Entry'!F1996,"")</f>
        <v>0</v>
      </c>
      <c r="AL1991" s="24" t="str">
        <f t="shared" si="563"/>
        <v/>
      </c>
      <c r="AM1991" s="24">
        <f>IF(AND($AJ$1=5),'Data Entry'!G1996,"")</f>
        <v>0</v>
      </c>
      <c r="AN1991" s="24" t="str">
        <f t="shared" si="564"/>
        <v/>
      </c>
      <c r="AO1991" s="24" t="str">
        <f t="shared" si="565"/>
        <v/>
      </c>
      <c r="AP1991" s="24">
        <f>IF(AND($AJ$1=5),'Data Entry'!E1996,"")</f>
        <v>0</v>
      </c>
      <c r="AQ1991" s="24">
        <f>IF(AND($AJ$1=5),'Data Entry'!H1996,"")</f>
        <v>0</v>
      </c>
      <c r="AR1991" s="24">
        <f>IF(AND($AJ$1=5),'Data Entry'!I1996,"")</f>
        <v>0</v>
      </c>
      <c r="AS1991" s="24" t="str">
        <f t="shared" si="566"/>
        <v/>
      </c>
      <c r="AT1991" s="24" t="str">
        <f t="shared" si="567"/>
        <v/>
      </c>
      <c r="AU1991" s="24" t="str">
        <f t="shared" si="568"/>
        <v/>
      </c>
      <c r="AV1991" s="24" t="str">
        <f t="shared" si="569"/>
        <v/>
      </c>
      <c r="AX1991" t="str">
        <f>IF(BC1991="","",IF(BC1991&gt;0,COUNT($AY$2:AY1991),""))</f>
        <v/>
      </c>
      <c r="AY1991" s="24" t="str">
        <f t="shared" si="570"/>
        <v/>
      </c>
      <c r="AZ1991" s="24" t="str">
        <f>IF(AND($BB$1=5,$BC$1=AH1991),'Data Entry'!C1996,"")</f>
        <v/>
      </c>
      <c r="BA1991" s="24" t="str">
        <f>IF(AND($BB$1=5,AG1991=5,$BC$1=AH1991),'Data Entry'!D1996,"")</f>
        <v/>
      </c>
      <c r="BB1991" s="24" t="str">
        <f t="shared" si="571"/>
        <v/>
      </c>
      <c r="BC1991" s="24" t="str">
        <f>IF(AND($BB$1=5,AG1991=5,$BC$1=AH1991),'Data Entry'!F1996,"")</f>
        <v/>
      </c>
      <c r="BD1991" s="24" t="str">
        <f t="shared" si="572"/>
        <v/>
      </c>
      <c r="BE1991" s="24" t="str">
        <f>IF(AND($BB$1=5,AG1991=5,$BC$1=AH1991),'Data Entry'!G1996,"")</f>
        <v/>
      </c>
      <c r="BF1991" s="24" t="str">
        <f t="shared" si="573"/>
        <v/>
      </c>
      <c r="BG1991" s="24" t="str">
        <f t="shared" si="574"/>
        <v/>
      </c>
      <c r="BH1991" s="24" t="str">
        <f>IF(AND($BB$1=5,AG1991=5,$BC$1=AH1991),'Data Entry'!E1996,"")</f>
        <v/>
      </c>
      <c r="BI1991" s="24" t="str">
        <f>IF(AND($BB$1=5,AG1991=5,$BC$1=AH1991),'Data Entry'!H1996,"")</f>
        <v/>
      </c>
      <c r="BJ1991" s="24" t="str">
        <f>IF(AND($BB$1=5,AG1991=5,$BC$1=AH1991),'Data Entry'!I1996,"")</f>
        <v/>
      </c>
      <c r="BK1991" s="24" t="str">
        <f t="shared" si="575"/>
        <v/>
      </c>
      <c r="BL1991" s="24" t="str">
        <f t="shared" si="576"/>
        <v/>
      </c>
      <c r="BM1991" s="24" t="str">
        <f t="shared" si="577"/>
        <v/>
      </c>
      <c r="BN1991" s="24" t="str">
        <f t="shared" si="578"/>
        <v/>
      </c>
    </row>
    <row r="1992" spans="1:66">
      <c r="A1992" s="20"/>
      <c r="B1992" s="20"/>
      <c r="C1992" s="20"/>
      <c r="D1992" s="20"/>
      <c r="E1992" s="20"/>
      <c r="F1992" s="20"/>
      <c r="G1992" s="20"/>
      <c r="H1992" s="20"/>
      <c r="I1992" s="20"/>
      <c r="J1992" s="20"/>
      <c r="K1992" s="20"/>
      <c r="L1992" s="20"/>
      <c r="M1992" s="20"/>
      <c r="N1992" s="20"/>
      <c r="O1992" s="20"/>
      <c r="P1992" s="20"/>
      <c r="Q1992" s="20"/>
      <c r="R1992" s="20"/>
      <c r="S1992" s="20"/>
      <c r="T1992" s="20"/>
      <c r="U1992" s="20"/>
      <c r="V1992" s="20"/>
      <c r="W1992" s="20"/>
      <c r="X1992" s="20"/>
      <c r="Y1992" s="20"/>
      <c r="Z1992" s="20"/>
      <c r="AA1992" s="20"/>
      <c r="AB1992" s="20"/>
      <c r="AC1992" s="20"/>
      <c r="AD1992" s="20"/>
      <c r="AE1992" s="27"/>
      <c r="AF1992" t="str">
        <f>IF(AK1992="","",IF(AK1992&gt;0,COUNT($AG$2:AG1992),""))</f>
        <v/>
      </c>
      <c r="AG1992" s="24">
        <f t="shared" si="561"/>
        <v>5</v>
      </c>
      <c r="AH1992" s="24">
        <f>IF(AND($AJ$1=5),'Data Entry'!C1997,"")</f>
        <v>0</v>
      </c>
      <c r="AI1992" s="24">
        <f>IF(AND($AJ$1=5),'Data Entry'!D1997,"")</f>
        <v>0</v>
      </c>
      <c r="AJ1992" s="24" t="str">
        <f t="shared" si="562"/>
        <v/>
      </c>
      <c r="AK1992" s="24">
        <f>IF(AND($AJ$1=5),'Data Entry'!F1997,"")</f>
        <v>0</v>
      </c>
      <c r="AL1992" s="24" t="str">
        <f t="shared" si="563"/>
        <v/>
      </c>
      <c r="AM1992" s="24">
        <f>IF(AND($AJ$1=5),'Data Entry'!G1997,"")</f>
        <v>0</v>
      </c>
      <c r="AN1992" s="24" t="str">
        <f t="shared" si="564"/>
        <v/>
      </c>
      <c r="AO1992" s="24" t="str">
        <f t="shared" si="565"/>
        <v/>
      </c>
      <c r="AP1992" s="24">
        <f>IF(AND($AJ$1=5),'Data Entry'!E1997,"")</f>
        <v>0</v>
      </c>
      <c r="AQ1992" s="24">
        <f>IF(AND($AJ$1=5),'Data Entry'!H1997,"")</f>
        <v>0</v>
      </c>
      <c r="AR1992" s="24">
        <f>IF(AND($AJ$1=5),'Data Entry'!I1997,"")</f>
        <v>0</v>
      </c>
      <c r="AS1992" s="24" t="str">
        <f t="shared" si="566"/>
        <v/>
      </c>
      <c r="AT1992" s="24" t="str">
        <f t="shared" si="567"/>
        <v/>
      </c>
      <c r="AU1992" s="24" t="str">
        <f t="shared" si="568"/>
        <v/>
      </c>
      <c r="AV1992" s="24" t="str">
        <f t="shared" si="569"/>
        <v/>
      </c>
      <c r="AX1992" t="str">
        <f>IF(BC1992="","",IF(BC1992&gt;0,COUNT($AY$2:AY1992),""))</f>
        <v/>
      </c>
      <c r="AY1992" s="24" t="str">
        <f t="shared" si="570"/>
        <v/>
      </c>
      <c r="AZ1992" s="24" t="str">
        <f>IF(AND($BB$1=5,$BC$1=AH1992),'Data Entry'!C1997,"")</f>
        <v/>
      </c>
      <c r="BA1992" s="24" t="str">
        <f>IF(AND($BB$1=5,AG1992=5,$BC$1=AH1992),'Data Entry'!D1997,"")</f>
        <v/>
      </c>
      <c r="BB1992" s="24" t="str">
        <f t="shared" si="571"/>
        <v/>
      </c>
      <c r="BC1992" s="24" t="str">
        <f>IF(AND($BB$1=5,AG1992=5,$BC$1=AH1992),'Data Entry'!F1997,"")</f>
        <v/>
      </c>
      <c r="BD1992" s="24" t="str">
        <f t="shared" si="572"/>
        <v/>
      </c>
      <c r="BE1992" s="24" t="str">
        <f>IF(AND($BB$1=5,AG1992=5,$BC$1=AH1992),'Data Entry'!G1997,"")</f>
        <v/>
      </c>
      <c r="BF1992" s="24" t="str">
        <f t="shared" si="573"/>
        <v/>
      </c>
      <c r="BG1992" s="24" t="str">
        <f t="shared" si="574"/>
        <v/>
      </c>
      <c r="BH1992" s="24" t="str">
        <f>IF(AND($BB$1=5,AG1992=5,$BC$1=AH1992),'Data Entry'!E1997,"")</f>
        <v/>
      </c>
      <c r="BI1992" s="24" t="str">
        <f>IF(AND($BB$1=5,AG1992=5,$BC$1=AH1992),'Data Entry'!H1997,"")</f>
        <v/>
      </c>
      <c r="BJ1992" s="24" t="str">
        <f>IF(AND($BB$1=5,AG1992=5,$BC$1=AH1992),'Data Entry'!I1997,"")</f>
        <v/>
      </c>
      <c r="BK1992" s="24" t="str">
        <f t="shared" si="575"/>
        <v/>
      </c>
      <c r="BL1992" s="24" t="str">
        <f t="shared" si="576"/>
        <v/>
      </c>
      <c r="BM1992" s="24" t="str">
        <f t="shared" si="577"/>
        <v/>
      </c>
      <c r="BN1992" s="24" t="str">
        <f t="shared" si="578"/>
        <v/>
      </c>
    </row>
    <row r="1993" spans="1:66">
      <c r="A1993" s="20"/>
      <c r="B1993" s="20"/>
      <c r="C1993" s="20"/>
      <c r="D1993" s="20"/>
      <c r="E1993" s="20"/>
      <c r="F1993" s="20"/>
      <c r="G1993" s="20"/>
      <c r="H1993" s="20"/>
      <c r="I1993" s="20"/>
      <c r="J1993" s="20"/>
      <c r="K1993" s="20"/>
      <c r="L1993" s="20"/>
      <c r="M1993" s="20"/>
      <c r="N1993" s="20"/>
      <c r="O1993" s="20"/>
      <c r="P1993" s="20"/>
      <c r="Q1993" s="20"/>
      <c r="R1993" s="20"/>
      <c r="S1993" s="20"/>
      <c r="T1993" s="20"/>
      <c r="U1993" s="20"/>
      <c r="V1993" s="20"/>
      <c r="W1993" s="20"/>
      <c r="X1993" s="20"/>
      <c r="Y1993" s="20"/>
      <c r="Z1993" s="20"/>
      <c r="AA1993" s="20"/>
      <c r="AB1993" s="20"/>
      <c r="AC1993" s="20"/>
      <c r="AD1993" s="20"/>
      <c r="AE1993" s="27"/>
      <c r="AF1993" t="str">
        <f>IF(AK1993="","",IF(AK1993&gt;0,COUNT($AG$2:AG1993),""))</f>
        <v/>
      </c>
      <c r="AG1993" s="24">
        <f t="shared" si="561"/>
        <v>5</v>
      </c>
      <c r="AH1993" s="24">
        <f>IF(AND($AJ$1=5),'Data Entry'!C1998,"")</f>
        <v>0</v>
      </c>
      <c r="AI1993" s="24">
        <f>IF(AND($AJ$1=5),'Data Entry'!D1998,"")</f>
        <v>0</v>
      </c>
      <c r="AJ1993" s="24" t="str">
        <f t="shared" si="562"/>
        <v/>
      </c>
      <c r="AK1993" s="24">
        <f>IF(AND($AJ$1=5),'Data Entry'!F1998,"")</f>
        <v>0</v>
      </c>
      <c r="AL1993" s="24" t="str">
        <f t="shared" si="563"/>
        <v/>
      </c>
      <c r="AM1993" s="24">
        <f>IF(AND($AJ$1=5),'Data Entry'!G1998,"")</f>
        <v>0</v>
      </c>
      <c r="AN1993" s="24" t="str">
        <f t="shared" si="564"/>
        <v/>
      </c>
      <c r="AO1993" s="24" t="str">
        <f t="shared" si="565"/>
        <v/>
      </c>
      <c r="AP1993" s="24">
        <f>IF(AND($AJ$1=5),'Data Entry'!E1998,"")</f>
        <v>0</v>
      </c>
      <c r="AQ1993" s="24">
        <f>IF(AND($AJ$1=5),'Data Entry'!H1998,"")</f>
        <v>0</v>
      </c>
      <c r="AR1993" s="24">
        <f>IF(AND($AJ$1=5),'Data Entry'!I1998,"")</f>
        <v>0</v>
      </c>
      <c r="AS1993" s="24" t="str">
        <f t="shared" si="566"/>
        <v/>
      </c>
      <c r="AT1993" s="24" t="str">
        <f t="shared" si="567"/>
        <v/>
      </c>
      <c r="AU1993" s="24" t="str">
        <f t="shared" si="568"/>
        <v/>
      </c>
      <c r="AV1993" s="24" t="str">
        <f t="shared" si="569"/>
        <v/>
      </c>
      <c r="AX1993" t="str">
        <f>IF(BC1993="","",IF(BC1993&gt;0,COUNT($AY$2:AY1993),""))</f>
        <v/>
      </c>
      <c r="AY1993" s="24" t="str">
        <f t="shared" si="570"/>
        <v/>
      </c>
      <c r="AZ1993" s="24" t="str">
        <f>IF(AND($BB$1=5,$BC$1=AH1993),'Data Entry'!C1998,"")</f>
        <v/>
      </c>
      <c r="BA1993" s="24" t="str">
        <f>IF(AND($BB$1=5,AG1993=5,$BC$1=AH1993),'Data Entry'!D1998,"")</f>
        <v/>
      </c>
      <c r="BB1993" s="24" t="str">
        <f t="shared" si="571"/>
        <v/>
      </c>
      <c r="BC1993" s="24" t="str">
        <f>IF(AND($BB$1=5,AG1993=5,$BC$1=AH1993),'Data Entry'!F1998,"")</f>
        <v/>
      </c>
      <c r="BD1993" s="24" t="str">
        <f t="shared" si="572"/>
        <v/>
      </c>
      <c r="BE1993" s="24" t="str">
        <f>IF(AND($BB$1=5,AG1993=5,$BC$1=AH1993),'Data Entry'!G1998,"")</f>
        <v/>
      </c>
      <c r="BF1993" s="24" t="str">
        <f t="shared" si="573"/>
        <v/>
      </c>
      <c r="BG1993" s="24" t="str">
        <f t="shared" si="574"/>
        <v/>
      </c>
      <c r="BH1993" s="24" t="str">
        <f>IF(AND($BB$1=5,AG1993=5,$BC$1=AH1993),'Data Entry'!E1998,"")</f>
        <v/>
      </c>
      <c r="BI1993" s="24" t="str">
        <f>IF(AND($BB$1=5,AG1993=5,$BC$1=AH1993),'Data Entry'!H1998,"")</f>
        <v/>
      </c>
      <c r="BJ1993" s="24" t="str">
        <f>IF(AND($BB$1=5,AG1993=5,$BC$1=AH1993),'Data Entry'!I1998,"")</f>
        <v/>
      </c>
      <c r="BK1993" s="24" t="str">
        <f t="shared" si="575"/>
        <v/>
      </c>
      <c r="BL1993" s="24" t="str">
        <f t="shared" si="576"/>
        <v/>
      </c>
      <c r="BM1993" s="24" t="str">
        <f t="shared" si="577"/>
        <v/>
      </c>
      <c r="BN1993" s="24" t="str">
        <f t="shared" si="578"/>
        <v/>
      </c>
    </row>
    <row r="1994" spans="1:66">
      <c r="A1994" s="20"/>
      <c r="B1994" s="20"/>
      <c r="C1994" s="20"/>
      <c r="D1994" s="20"/>
      <c r="E1994" s="20"/>
      <c r="F1994" s="20"/>
      <c r="G1994" s="20"/>
      <c r="H1994" s="20"/>
      <c r="I1994" s="20"/>
      <c r="J1994" s="20"/>
      <c r="K1994" s="20"/>
      <c r="L1994" s="20"/>
      <c r="M1994" s="20"/>
      <c r="N1994" s="20"/>
      <c r="O1994" s="20"/>
      <c r="P1994" s="20"/>
      <c r="Q1994" s="20"/>
      <c r="R1994" s="20"/>
      <c r="S1994" s="20"/>
      <c r="T1994" s="20"/>
      <c r="U1994" s="20"/>
      <c r="V1994" s="20"/>
      <c r="W1994" s="20"/>
      <c r="X1994" s="20"/>
      <c r="Y1994" s="20"/>
      <c r="Z1994" s="20"/>
      <c r="AA1994" s="20"/>
      <c r="AB1994" s="20"/>
      <c r="AC1994" s="20"/>
      <c r="AD1994" s="20"/>
      <c r="AE1994" s="27"/>
      <c r="AF1994" t="str">
        <f>IF(AK1994="","",IF(AK1994&gt;0,COUNT($AG$2:AG1994),""))</f>
        <v/>
      </c>
      <c r="AG1994" s="24">
        <f t="shared" si="561"/>
        <v>5</v>
      </c>
      <c r="AH1994" s="24">
        <f>IF(AND($AJ$1=5),'Data Entry'!C1999,"")</f>
        <v>0</v>
      </c>
      <c r="AI1994" s="24">
        <f>IF(AND($AJ$1=5),'Data Entry'!D1999,"")</f>
        <v>0</v>
      </c>
      <c r="AJ1994" s="24" t="str">
        <f t="shared" si="562"/>
        <v/>
      </c>
      <c r="AK1994" s="24">
        <f>IF(AND($AJ$1=5),'Data Entry'!F1999,"")</f>
        <v>0</v>
      </c>
      <c r="AL1994" s="24" t="str">
        <f t="shared" si="563"/>
        <v/>
      </c>
      <c r="AM1994" s="24">
        <f>IF(AND($AJ$1=5),'Data Entry'!G1999,"")</f>
        <v>0</v>
      </c>
      <c r="AN1994" s="24" t="str">
        <f t="shared" si="564"/>
        <v/>
      </c>
      <c r="AO1994" s="24" t="str">
        <f t="shared" si="565"/>
        <v/>
      </c>
      <c r="AP1994" s="24">
        <f>IF(AND($AJ$1=5),'Data Entry'!E1999,"")</f>
        <v>0</v>
      </c>
      <c r="AQ1994" s="24">
        <f>IF(AND($AJ$1=5),'Data Entry'!H1999,"")</f>
        <v>0</v>
      </c>
      <c r="AR1994" s="24">
        <f>IF(AND($AJ$1=5),'Data Entry'!I1999,"")</f>
        <v>0</v>
      </c>
      <c r="AS1994" s="24" t="str">
        <f t="shared" si="566"/>
        <v/>
      </c>
      <c r="AT1994" s="24" t="str">
        <f t="shared" si="567"/>
        <v/>
      </c>
      <c r="AU1994" s="24" t="str">
        <f t="shared" si="568"/>
        <v/>
      </c>
      <c r="AV1994" s="24" t="str">
        <f t="shared" si="569"/>
        <v/>
      </c>
      <c r="AX1994" t="str">
        <f>IF(BC1994="","",IF(BC1994&gt;0,COUNT($AY$2:AY1994),""))</f>
        <v/>
      </c>
      <c r="AY1994" s="24" t="str">
        <f t="shared" si="570"/>
        <v/>
      </c>
      <c r="AZ1994" s="24" t="str">
        <f>IF(AND($BB$1=5,$BC$1=AH1994),'Data Entry'!C1999,"")</f>
        <v/>
      </c>
      <c r="BA1994" s="24" t="str">
        <f>IF(AND($BB$1=5,AG1994=5,$BC$1=AH1994),'Data Entry'!D1999,"")</f>
        <v/>
      </c>
      <c r="BB1994" s="24" t="str">
        <f t="shared" si="571"/>
        <v/>
      </c>
      <c r="BC1994" s="24" t="str">
        <f>IF(AND($BB$1=5,AG1994=5,$BC$1=AH1994),'Data Entry'!F1999,"")</f>
        <v/>
      </c>
      <c r="BD1994" s="24" t="str">
        <f t="shared" si="572"/>
        <v/>
      </c>
      <c r="BE1994" s="24" t="str">
        <f>IF(AND($BB$1=5,AG1994=5,$BC$1=AH1994),'Data Entry'!G1999,"")</f>
        <v/>
      </c>
      <c r="BF1994" s="24" t="str">
        <f t="shared" si="573"/>
        <v/>
      </c>
      <c r="BG1994" s="24" t="str">
        <f t="shared" si="574"/>
        <v/>
      </c>
      <c r="BH1994" s="24" t="str">
        <f>IF(AND($BB$1=5,AG1994=5,$BC$1=AH1994),'Data Entry'!E1999,"")</f>
        <v/>
      </c>
      <c r="BI1994" s="24" t="str">
        <f>IF(AND($BB$1=5,AG1994=5,$BC$1=AH1994),'Data Entry'!H1999,"")</f>
        <v/>
      </c>
      <c r="BJ1994" s="24" t="str">
        <f>IF(AND($BB$1=5,AG1994=5,$BC$1=AH1994),'Data Entry'!I1999,"")</f>
        <v/>
      </c>
      <c r="BK1994" s="24" t="str">
        <f t="shared" si="575"/>
        <v/>
      </c>
      <c r="BL1994" s="24" t="str">
        <f t="shared" si="576"/>
        <v/>
      </c>
      <c r="BM1994" s="24" t="str">
        <f t="shared" si="577"/>
        <v/>
      </c>
      <c r="BN1994" s="24" t="str">
        <f t="shared" si="578"/>
        <v/>
      </c>
    </row>
    <row r="1995" spans="1:66">
      <c r="A1995" s="20"/>
      <c r="B1995" s="20"/>
      <c r="C1995" s="20"/>
      <c r="D1995" s="20"/>
      <c r="E1995" s="20"/>
      <c r="F1995" s="20"/>
      <c r="G1995" s="20"/>
      <c r="H1995" s="20"/>
      <c r="I1995" s="20"/>
      <c r="J1995" s="20"/>
      <c r="K1995" s="20"/>
      <c r="L1995" s="20"/>
      <c r="M1995" s="20"/>
      <c r="N1995" s="20"/>
      <c r="O1995" s="20"/>
      <c r="P1995" s="20"/>
      <c r="Q1995" s="20"/>
      <c r="R1995" s="20"/>
      <c r="S1995" s="20"/>
      <c r="T1995" s="20"/>
      <c r="U1995" s="20"/>
      <c r="V1995" s="20"/>
      <c r="W1995" s="20"/>
      <c r="X1995" s="20"/>
      <c r="Y1995" s="20"/>
      <c r="Z1995" s="20"/>
      <c r="AA1995" s="20"/>
      <c r="AB1995" s="20"/>
      <c r="AC1995" s="20"/>
      <c r="AD1995" s="20"/>
      <c r="AE1995" s="27"/>
      <c r="AF1995" t="str">
        <f>IF(AK1995="","",IF(AK1995&gt;0,COUNT($AG$2:AG1995),""))</f>
        <v/>
      </c>
      <c r="AG1995" s="24">
        <f t="shared" si="561"/>
        <v>5</v>
      </c>
      <c r="AH1995" s="24">
        <f>IF(AND($AJ$1=5),'Data Entry'!C2000,"")</f>
        <v>0</v>
      </c>
      <c r="AI1995" s="24">
        <f>IF(AND($AJ$1=5),'Data Entry'!D2000,"")</f>
        <v>0</v>
      </c>
      <c r="AJ1995" s="24" t="str">
        <f t="shared" si="562"/>
        <v/>
      </c>
      <c r="AK1995" s="24">
        <f>IF(AND($AJ$1=5),'Data Entry'!F2000,"")</f>
        <v>0</v>
      </c>
      <c r="AL1995" s="24" t="str">
        <f t="shared" si="563"/>
        <v/>
      </c>
      <c r="AM1995" s="24">
        <f>IF(AND($AJ$1=5),'Data Entry'!G2000,"")</f>
        <v>0</v>
      </c>
      <c r="AN1995" s="24" t="str">
        <f t="shared" si="564"/>
        <v/>
      </c>
      <c r="AO1995" s="24" t="str">
        <f t="shared" si="565"/>
        <v/>
      </c>
      <c r="AP1995" s="24">
        <f>IF(AND($AJ$1=5),'Data Entry'!E2000,"")</f>
        <v>0</v>
      </c>
      <c r="AQ1995" s="24">
        <f>IF(AND($AJ$1=5),'Data Entry'!H2000,"")</f>
        <v>0</v>
      </c>
      <c r="AR1995" s="24">
        <f>IF(AND($AJ$1=5),'Data Entry'!I2000,"")</f>
        <v>0</v>
      </c>
      <c r="AS1995" s="24" t="str">
        <f t="shared" si="566"/>
        <v/>
      </c>
      <c r="AT1995" s="24" t="str">
        <f t="shared" si="567"/>
        <v/>
      </c>
      <c r="AU1995" s="24" t="str">
        <f t="shared" si="568"/>
        <v/>
      </c>
      <c r="AV1995" s="24" t="str">
        <f t="shared" si="569"/>
        <v/>
      </c>
      <c r="AX1995" t="str">
        <f>IF(BC1995="","",IF(BC1995&gt;0,COUNT($AY$2:AY1995),""))</f>
        <v/>
      </c>
      <c r="AY1995" s="24" t="str">
        <f t="shared" si="570"/>
        <v/>
      </c>
      <c r="AZ1995" s="24" t="str">
        <f>IF(AND($BB$1=5,$BC$1=AH1995),'Data Entry'!C2000,"")</f>
        <v/>
      </c>
      <c r="BA1995" s="24" t="str">
        <f>IF(AND($BB$1=5,AG1995=5,$BC$1=AH1995),'Data Entry'!D2000,"")</f>
        <v/>
      </c>
      <c r="BB1995" s="24" t="str">
        <f t="shared" si="571"/>
        <v/>
      </c>
      <c r="BC1995" s="24" t="str">
        <f>IF(AND($BB$1=5,AG1995=5,$BC$1=AH1995),'Data Entry'!F2000,"")</f>
        <v/>
      </c>
      <c r="BD1995" s="24" t="str">
        <f t="shared" si="572"/>
        <v/>
      </c>
      <c r="BE1995" s="24" t="str">
        <f>IF(AND($BB$1=5,AG1995=5,$BC$1=AH1995),'Data Entry'!G2000,"")</f>
        <v/>
      </c>
      <c r="BF1995" s="24" t="str">
        <f t="shared" si="573"/>
        <v/>
      </c>
      <c r="BG1995" s="24" t="str">
        <f t="shared" si="574"/>
        <v/>
      </c>
      <c r="BH1995" s="24" t="str">
        <f>IF(AND($BB$1=5,AG1995=5,$BC$1=AH1995),'Data Entry'!E2000,"")</f>
        <v/>
      </c>
      <c r="BI1995" s="24" t="str">
        <f>IF(AND($BB$1=5,AG1995=5,$BC$1=AH1995),'Data Entry'!H2000,"")</f>
        <v/>
      </c>
      <c r="BJ1995" s="24" t="str">
        <f>IF(AND($BB$1=5,AG1995=5,$BC$1=AH1995),'Data Entry'!I2000,"")</f>
        <v/>
      </c>
      <c r="BK1995" s="24" t="str">
        <f t="shared" si="575"/>
        <v/>
      </c>
      <c r="BL1995" s="24" t="str">
        <f t="shared" si="576"/>
        <v/>
      </c>
      <c r="BM1995" s="24" t="str">
        <f t="shared" si="577"/>
        <v/>
      </c>
      <c r="BN1995" s="24" t="str">
        <f t="shared" si="578"/>
        <v/>
      </c>
    </row>
    <row r="1996" spans="1:66">
      <c r="A1996" s="20"/>
      <c r="B1996" s="20"/>
      <c r="C1996" s="20"/>
      <c r="D1996" s="20"/>
      <c r="E1996" s="20"/>
      <c r="F1996" s="20"/>
      <c r="G1996" s="20"/>
      <c r="H1996" s="20"/>
      <c r="I1996" s="20"/>
      <c r="J1996" s="20"/>
      <c r="K1996" s="20"/>
      <c r="L1996" s="20"/>
      <c r="M1996" s="20"/>
      <c r="N1996" s="20"/>
      <c r="O1996" s="20"/>
      <c r="P1996" s="20"/>
      <c r="Q1996" s="20"/>
      <c r="R1996" s="20"/>
      <c r="S1996" s="20"/>
      <c r="T1996" s="20"/>
      <c r="U1996" s="20"/>
      <c r="V1996" s="20"/>
      <c r="W1996" s="20"/>
      <c r="X1996" s="20"/>
      <c r="Y1996" s="20"/>
      <c r="Z1996" s="20"/>
      <c r="AA1996" s="20"/>
      <c r="AB1996" s="20"/>
      <c r="AC1996" s="20"/>
      <c r="AD1996" s="20"/>
      <c r="AE1996" s="27"/>
      <c r="AF1996" t="str">
        <f>IF(AK1996="","",IF(AK1996&gt;0,COUNT($AG$2:AG1996),""))</f>
        <v/>
      </c>
      <c r="AG1996" s="24">
        <f t="shared" si="561"/>
        <v>5</v>
      </c>
      <c r="AH1996" s="24">
        <f>IF(AND($AJ$1=5),'Data Entry'!C2001,"")</f>
        <v>0</v>
      </c>
      <c r="AI1996" s="24">
        <f>IF(AND($AJ$1=5),'Data Entry'!D2001,"")</f>
        <v>0</v>
      </c>
      <c r="AJ1996" s="24" t="str">
        <f t="shared" si="562"/>
        <v/>
      </c>
      <c r="AK1996" s="24">
        <f>IF(AND($AJ$1=5),'Data Entry'!F2001,"")</f>
        <v>0</v>
      </c>
      <c r="AL1996" s="24" t="str">
        <f t="shared" si="563"/>
        <v/>
      </c>
      <c r="AM1996" s="24">
        <f>IF(AND($AJ$1=5),'Data Entry'!G2001,"")</f>
        <v>0</v>
      </c>
      <c r="AN1996" s="24" t="str">
        <f t="shared" si="564"/>
        <v/>
      </c>
      <c r="AO1996" s="24" t="str">
        <f t="shared" si="565"/>
        <v/>
      </c>
      <c r="AP1996" s="24">
        <f>IF(AND($AJ$1=5),'Data Entry'!E2001,"")</f>
        <v>0</v>
      </c>
      <c r="AQ1996" s="24">
        <f>IF(AND($AJ$1=5),'Data Entry'!H2001,"")</f>
        <v>0</v>
      </c>
      <c r="AR1996" s="24">
        <f>IF(AND($AJ$1=5),'Data Entry'!I2001,"")</f>
        <v>0</v>
      </c>
      <c r="AS1996" s="24" t="str">
        <f t="shared" si="566"/>
        <v/>
      </c>
      <c r="AT1996" s="24" t="str">
        <f t="shared" si="567"/>
        <v/>
      </c>
      <c r="AU1996" s="24" t="str">
        <f t="shared" si="568"/>
        <v/>
      </c>
      <c r="AV1996" s="24" t="str">
        <f t="shared" si="569"/>
        <v/>
      </c>
      <c r="AX1996" t="str">
        <f>IF(BC1996="","",IF(BC1996&gt;0,COUNT($AY$2:AY1996),""))</f>
        <v/>
      </c>
      <c r="AY1996" s="24" t="str">
        <f t="shared" si="570"/>
        <v/>
      </c>
      <c r="AZ1996" s="24" t="str">
        <f>IF(AND($BB$1=5,$BC$1=AH1996),'Data Entry'!C2001,"")</f>
        <v/>
      </c>
      <c r="BA1996" s="24" t="str">
        <f>IF(AND($BB$1=5,AG1996=5,$BC$1=AH1996),'Data Entry'!D2001,"")</f>
        <v/>
      </c>
      <c r="BB1996" s="24" t="str">
        <f t="shared" si="571"/>
        <v/>
      </c>
      <c r="BC1996" s="24" t="str">
        <f>IF(AND($BB$1=5,AG1996=5,$BC$1=AH1996),'Data Entry'!F2001,"")</f>
        <v/>
      </c>
      <c r="BD1996" s="24" t="str">
        <f t="shared" si="572"/>
        <v/>
      </c>
      <c r="BE1996" s="24" t="str">
        <f>IF(AND($BB$1=5,AG1996=5,$BC$1=AH1996),'Data Entry'!G2001,"")</f>
        <v/>
      </c>
      <c r="BF1996" s="24" t="str">
        <f t="shared" si="573"/>
        <v/>
      </c>
      <c r="BG1996" s="24" t="str">
        <f t="shared" si="574"/>
        <v/>
      </c>
      <c r="BH1996" s="24" t="str">
        <f>IF(AND($BB$1=5,AG1996=5,$BC$1=AH1996),'Data Entry'!E2001,"")</f>
        <v/>
      </c>
      <c r="BI1996" s="24" t="str">
        <f>IF(AND($BB$1=5,AG1996=5,$BC$1=AH1996),'Data Entry'!H2001,"")</f>
        <v/>
      </c>
      <c r="BJ1996" s="24" t="str">
        <f>IF(AND($BB$1=5,AG1996=5,$BC$1=AH1996),'Data Entry'!I2001,"")</f>
        <v/>
      </c>
      <c r="BK1996" s="24" t="str">
        <f t="shared" si="575"/>
        <v/>
      </c>
      <c r="BL1996" s="24" t="str">
        <f t="shared" si="576"/>
        <v/>
      </c>
      <c r="BM1996" s="24" t="str">
        <f t="shared" si="577"/>
        <v/>
      </c>
      <c r="BN1996" s="24" t="str">
        <f t="shared" si="578"/>
        <v/>
      </c>
    </row>
    <row r="1997" spans="1:66">
      <c r="A1997" s="20"/>
      <c r="B1997" s="20"/>
      <c r="C1997" s="20"/>
      <c r="D1997" s="20"/>
      <c r="E1997" s="20"/>
      <c r="F1997" s="20"/>
      <c r="G1997" s="20"/>
      <c r="H1997" s="20"/>
      <c r="I1997" s="20"/>
      <c r="J1997" s="20"/>
      <c r="K1997" s="20"/>
      <c r="L1997" s="20"/>
      <c r="M1997" s="20"/>
      <c r="N1997" s="20"/>
      <c r="O1997" s="20"/>
      <c r="P1997" s="20"/>
      <c r="Q1997" s="20"/>
      <c r="R1997" s="20"/>
      <c r="S1997" s="20"/>
      <c r="T1997" s="20"/>
      <c r="U1997" s="20"/>
      <c r="V1997" s="20"/>
      <c r="W1997" s="20"/>
      <c r="X1997" s="20"/>
      <c r="Y1997" s="20"/>
      <c r="Z1997" s="20"/>
      <c r="AA1997" s="20"/>
      <c r="AB1997" s="20"/>
      <c r="AC1997" s="20"/>
      <c r="AD1997" s="20"/>
      <c r="AE1997" s="27"/>
      <c r="AF1997" t="str">
        <f>IF(AK1997="","",IF(AK1997&gt;0,COUNT($AG$2:AG1997),""))</f>
        <v/>
      </c>
      <c r="AG1997" s="24">
        <f t="shared" si="561"/>
        <v>5</v>
      </c>
      <c r="AH1997" s="24">
        <f>IF(AND($AJ$1=5),'Data Entry'!C2002,"")</f>
        <v>0</v>
      </c>
      <c r="AI1997" s="24">
        <f>IF(AND($AJ$1=5),'Data Entry'!D2002,"")</f>
        <v>0</v>
      </c>
      <c r="AJ1997" s="24" t="str">
        <f t="shared" si="562"/>
        <v/>
      </c>
      <c r="AK1997" s="24">
        <f>IF(AND($AJ$1=5),'Data Entry'!F2002,"")</f>
        <v>0</v>
      </c>
      <c r="AL1997" s="24" t="str">
        <f t="shared" si="563"/>
        <v/>
      </c>
      <c r="AM1997" s="24">
        <f>IF(AND($AJ$1=5),'Data Entry'!G2002,"")</f>
        <v>0</v>
      </c>
      <c r="AN1997" s="24" t="str">
        <f t="shared" si="564"/>
        <v/>
      </c>
      <c r="AO1997" s="24" t="str">
        <f t="shared" si="565"/>
        <v/>
      </c>
      <c r="AP1997" s="24">
        <f>IF(AND($AJ$1=5),'Data Entry'!E2002,"")</f>
        <v>0</v>
      </c>
      <c r="AQ1997" s="24">
        <f>IF(AND($AJ$1=5),'Data Entry'!H2002,"")</f>
        <v>0</v>
      </c>
      <c r="AR1997" s="24">
        <f>IF(AND($AJ$1=5),'Data Entry'!I2002,"")</f>
        <v>0</v>
      </c>
      <c r="AS1997" s="24" t="str">
        <f t="shared" si="566"/>
        <v/>
      </c>
      <c r="AT1997" s="24" t="str">
        <f t="shared" si="567"/>
        <v/>
      </c>
      <c r="AU1997" s="24" t="str">
        <f t="shared" si="568"/>
        <v/>
      </c>
      <c r="AV1997" s="24" t="str">
        <f t="shared" si="569"/>
        <v/>
      </c>
      <c r="AX1997" t="str">
        <f>IF(BC1997="","",IF(BC1997&gt;0,COUNT($AY$2:AY1997),""))</f>
        <v/>
      </c>
      <c r="AY1997" s="24" t="str">
        <f t="shared" si="570"/>
        <v/>
      </c>
      <c r="AZ1997" s="24" t="str">
        <f>IF(AND($BB$1=5,$BC$1=AH1997),'Data Entry'!C2002,"")</f>
        <v/>
      </c>
      <c r="BA1997" s="24" t="str">
        <f>IF(AND($BB$1=5,AG1997=5,$BC$1=AH1997),'Data Entry'!D2002,"")</f>
        <v/>
      </c>
      <c r="BB1997" s="24" t="str">
        <f t="shared" si="571"/>
        <v/>
      </c>
      <c r="BC1997" s="24" t="str">
        <f>IF(AND($BB$1=5,AG1997=5,$BC$1=AH1997),'Data Entry'!F2002,"")</f>
        <v/>
      </c>
      <c r="BD1997" s="24" t="str">
        <f t="shared" si="572"/>
        <v/>
      </c>
      <c r="BE1997" s="24" t="str">
        <f>IF(AND($BB$1=5,AG1997=5,$BC$1=AH1997),'Data Entry'!G2002,"")</f>
        <v/>
      </c>
      <c r="BF1997" s="24" t="str">
        <f t="shared" si="573"/>
        <v/>
      </c>
      <c r="BG1997" s="24" t="str">
        <f t="shared" si="574"/>
        <v/>
      </c>
      <c r="BH1997" s="24" t="str">
        <f>IF(AND($BB$1=5,AG1997=5,$BC$1=AH1997),'Data Entry'!E2002,"")</f>
        <v/>
      </c>
      <c r="BI1997" s="24" t="str">
        <f>IF(AND($BB$1=5,AG1997=5,$BC$1=AH1997),'Data Entry'!H2002,"")</f>
        <v/>
      </c>
      <c r="BJ1997" s="24" t="str">
        <f>IF(AND($BB$1=5,AG1997=5,$BC$1=AH1997),'Data Entry'!I2002,"")</f>
        <v/>
      </c>
      <c r="BK1997" s="24" t="str">
        <f t="shared" si="575"/>
        <v/>
      </c>
      <c r="BL1997" s="24" t="str">
        <f t="shared" si="576"/>
        <v/>
      </c>
      <c r="BM1997" s="24" t="str">
        <f t="shared" si="577"/>
        <v/>
      </c>
      <c r="BN1997" s="24" t="str">
        <f t="shared" si="578"/>
        <v/>
      </c>
    </row>
    <row r="1998" spans="1:66">
      <c r="A1998" s="20"/>
      <c r="B1998" s="20"/>
      <c r="C1998" s="20"/>
      <c r="D1998" s="20"/>
      <c r="E1998" s="20"/>
      <c r="F1998" s="20"/>
      <c r="G1998" s="20"/>
      <c r="H1998" s="20"/>
      <c r="I1998" s="20"/>
      <c r="J1998" s="20"/>
      <c r="K1998" s="20"/>
      <c r="L1998" s="20"/>
      <c r="M1998" s="20"/>
      <c r="N1998" s="20"/>
      <c r="O1998" s="20"/>
      <c r="P1998" s="20"/>
      <c r="Q1998" s="20"/>
      <c r="R1998" s="20"/>
      <c r="S1998" s="20"/>
      <c r="T1998" s="20"/>
      <c r="U1998" s="20"/>
      <c r="V1998" s="20"/>
      <c r="W1998" s="20"/>
      <c r="X1998" s="20"/>
      <c r="Y1998" s="20"/>
      <c r="Z1998" s="20"/>
      <c r="AA1998" s="20"/>
      <c r="AB1998" s="20"/>
      <c r="AC1998" s="20"/>
      <c r="AD1998" s="20"/>
      <c r="AE1998" s="27"/>
      <c r="AF1998" t="str">
        <f>IF(AK1998="","",IF(AK1998&gt;0,COUNT($AG$2:AG1998),""))</f>
        <v/>
      </c>
      <c r="AG1998" s="24">
        <f t="shared" si="561"/>
        <v>5</v>
      </c>
      <c r="AH1998" s="24">
        <f>IF(AND($AJ$1=5),'Data Entry'!C2003,"")</f>
        <v>0</v>
      </c>
      <c r="AI1998" s="24">
        <f>IF(AND($AJ$1=5),'Data Entry'!D2003,"")</f>
        <v>0</v>
      </c>
      <c r="AJ1998" s="24" t="str">
        <f t="shared" si="562"/>
        <v/>
      </c>
      <c r="AK1998" s="24">
        <f>IF(AND($AJ$1=5),'Data Entry'!F2003,"")</f>
        <v>0</v>
      </c>
      <c r="AL1998" s="24" t="str">
        <f t="shared" si="563"/>
        <v/>
      </c>
      <c r="AM1998" s="24">
        <f>IF(AND($AJ$1=5),'Data Entry'!G2003,"")</f>
        <v>0</v>
      </c>
      <c r="AN1998" s="24" t="str">
        <f t="shared" si="564"/>
        <v/>
      </c>
      <c r="AO1998" s="24" t="str">
        <f t="shared" si="565"/>
        <v/>
      </c>
      <c r="AP1998" s="24">
        <f>IF(AND($AJ$1=5),'Data Entry'!E2003,"")</f>
        <v>0</v>
      </c>
      <c r="AQ1998" s="24">
        <f>IF(AND($AJ$1=5),'Data Entry'!H2003,"")</f>
        <v>0</v>
      </c>
      <c r="AR1998" s="24">
        <f>IF(AND($AJ$1=5),'Data Entry'!I2003,"")</f>
        <v>0</v>
      </c>
      <c r="AS1998" s="24" t="str">
        <f t="shared" si="566"/>
        <v/>
      </c>
      <c r="AT1998" s="24" t="str">
        <f t="shared" si="567"/>
        <v/>
      </c>
      <c r="AU1998" s="24" t="str">
        <f t="shared" si="568"/>
        <v/>
      </c>
      <c r="AV1998" s="24" t="str">
        <f t="shared" si="569"/>
        <v/>
      </c>
      <c r="AX1998" t="str">
        <f>IF(BC1998="","",IF(BC1998&gt;0,COUNT($AY$2:AY1998),""))</f>
        <v/>
      </c>
      <c r="AY1998" s="24" t="str">
        <f t="shared" si="570"/>
        <v/>
      </c>
      <c r="AZ1998" s="24" t="str">
        <f>IF(AND($BB$1=5,$BC$1=AH1998),'Data Entry'!C2003,"")</f>
        <v/>
      </c>
      <c r="BA1998" s="24" t="str">
        <f>IF(AND($BB$1=5,AG1998=5,$BC$1=AH1998),'Data Entry'!D2003,"")</f>
        <v/>
      </c>
      <c r="BB1998" s="24" t="str">
        <f t="shared" si="571"/>
        <v/>
      </c>
      <c r="BC1998" s="24" t="str">
        <f>IF(AND($BB$1=5,AG1998=5,$BC$1=AH1998),'Data Entry'!F2003,"")</f>
        <v/>
      </c>
      <c r="BD1998" s="24" t="str">
        <f t="shared" si="572"/>
        <v/>
      </c>
      <c r="BE1998" s="24" t="str">
        <f>IF(AND($BB$1=5,AG1998=5,$BC$1=AH1998),'Data Entry'!G2003,"")</f>
        <v/>
      </c>
      <c r="BF1998" s="24" t="str">
        <f t="shared" si="573"/>
        <v/>
      </c>
      <c r="BG1998" s="24" t="str">
        <f t="shared" si="574"/>
        <v/>
      </c>
      <c r="BH1998" s="24" t="str">
        <f>IF(AND($BB$1=5,AG1998=5,$BC$1=AH1998),'Data Entry'!E2003,"")</f>
        <v/>
      </c>
      <c r="BI1998" s="24" t="str">
        <f>IF(AND($BB$1=5,AG1998=5,$BC$1=AH1998),'Data Entry'!H2003,"")</f>
        <v/>
      </c>
      <c r="BJ1998" s="24" t="str">
        <f>IF(AND($BB$1=5,AG1998=5,$BC$1=AH1998),'Data Entry'!I2003,"")</f>
        <v/>
      </c>
      <c r="BK1998" s="24" t="str">
        <f t="shared" si="575"/>
        <v/>
      </c>
      <c r="BL1998" s="24" t="str">
        <f t="shared" si="576"/>
        <v/>
      </c>
      <c r="BM1998" s="24" t="str">
        <f t="shared" si="577"/>
        <v/>
      </c>
      <c r="BN1998" s="24" t="str">
        <f t="shared" si="578"/>
        <v/>
      </c>
    </row>
    <row r="1999" spans="1:66">
      <c r="A1999" s="20"/>
      <c r="B1999" s="20"/>
      <c r="C1999" s="20"/>
      <c r="D1999" s="20"/>
      <c r="E1999" s="20"/>
      <c r="F1999" s="20"/>
      <c r="G1999" s="20"/>
      <c r="H1999" s="20"/>
      <c r="I1999" s="20"/>
      <c r="J1999" s="20"/>
      <c r="K1999" s="20"/>
      <c r="L1999" s="20"/>
      <c r="M1999" s="20"/>
      <c r="N1999" s="20"/>
      <c r="O1999" s="20"/>
      <c r="P1999" s="20"/>
      <c r="Q1999" s="20"/>
      <c r="R1999" s="20"/>
      <c r="S1999" s="20"/>
      <c r="T1999" s="20"/>
      <c r="U1999" s="20"/>
      <c r="V1999" s="20"/>
      <c r="W1999" s="20"/>
      <c r="X1999" s="20"/>
      <c r="Y1999" s="20"/>
      <c r="Z1999" s="20"/>
      <c r="AA1999" s="20"/>
      <c r="AB1999" s="20"/>
      <c r="AC1999" s="20"/>
      <c r="AD1999" s="20"/>
      <c r="AE1999" s="27"/>
      <c r="AF1999" t="str">
        <f>IF(AK1999="","",IF(AK1999&gt;0,COUNT($AG$2:AG1999),""))</f>
        <v/>
      </c>
      <c r="AG1999" s="24">
        <f t="shared" si="561"/>
        <v>5</v>
      </c>
      <c r="AH1999" s="24">
        <f>IF(AND($AJ$1=5),'Data Entry'!C2004,"")</f>
        <v>0</v>
      </c>
      <c r="AI1999" s="24">
        <f>IF(AND($AJ$1=5),'Data Entry'!D2004,"")</f>
        <v>0</v>
      </c>
      <c r="AJ1999" s="24" t="str">
        <f t="shared" si="562"/>
        <v/>
      </c>
      <c r="AK1999" s="24">
        <f>IF(AND($AJ$1=5),'Data Entry'!F2004,"")</f>
        <v>0</v>
      </c>
      <c r="AL1999" s="24" t="str">
        <f t="shared" si="563"/>
        <v/>
      </c>
      <c r="AM1999" s="24">
        <f>IF(AND($AJ$1=5),'Data Entry'!G2004,"")</f>
        <v>0</v>
      </c>
      <c r="AN1999" s="24" t="str">
        <f t="shared" si="564"/>
        <v/>
      </c>
      <c r="AO1999" s="24" t="str">
        <f t="shared" si="565"/>
        <v/>
      </c>
      <c r="AP1999" s="24">
        <f>IF(AND($AJ$1=5),'Data Entry'!E2004,"")</f>
        <v>0</v>
      </c>
      <c r="AQ1999" s="24">
        <f>IF(AND($AJ$1=5),'Data Entry'!H2004,"")</f>
        <v>0</v>
      </c>
      <c r="AR1999" s="24">
        <f>IF(AND($AJ$1=5),'Data Entry'!I2004,"")</f>
        <v>0</v>
      </c>
      <c r="AS1999" s="24" t="str">
        <f t="shared" si="566"/>
        <v/>
      </c>
      <c r="AT1999" s="24" t="str">
        <f t="shared" si="567"/>
        <v/>
      </c>
      <c r="AU1999" s="24" t="str">
        <f t="shared" si="568"/>
        <v/>
      </c>
      <c r="AV1999" s="24" t="str">
        <f t="shared" si="569"/>
        <v/>
      </c>
      <c r="AX1999" t="str">
        <f>IF(BC1999="","",IF(BC1999&gt;0,COUNT($AY$2:AY1999),""))</f>
        <v/>
      </c>
      <c r="AY1999" s="24" t="str">
        <f t="shared" si="570"/>
        <v/>
      </c>
      <c r="AZ1999" s="24" t="str">
        <f>IF(AND($BB$1=5,$BC$1=AH1999),'Data Entry'!C2004,"")</f>
        <v/>
      </c>
      <c r="BA1999" s="24" t="str">
        <f>IF(AND($BB$1=5,AG1999=5,$BC$1=AH1999),'Data Entry'!D2004,"")</f>
        <v/>
      </c>
      <c r="BB1999" s="24" t="str">
        <f t="shared" si="571"/>
        <v/>
      </c>
      <c r="BC1999" s="24" t="str">
        <f>IF(AND($BB$1=5,AG1999=5,$BC$1=AH1999),'Data Entry'!F2004,"")</f>
        <v/>
      </c>
      <c r="BD1999" s="24" t="str">
        <f t="shared" si="572"/>
        <v/>
      </c>
      <c r="BE1999" s="24" t="str">
        <f>IF(AND($BB$1=5,AG1999=5,$BC$1=AH1999),'Data Entry'!G2004,"")</f>
        <v/>
      </c>
      <c r="BF1999" s="24" t="str">
        <f t="shared" si="573"/>
        <v/>
      </c>
      <c r="BG1999" s="24" t="str">
        <f t="shared" si="574"/>
        <v/>
      </c>
      <c r="BH1999" s="24" t="str">
        <f>IF(AND($BB$1=5,AG1999=5,$BC$1=AH1999),'Data Entry'!E2004,"")</f>
        <v/>
      </c>
      <c r="BI1999" s="24" t="str">
        <f>IF(AND($BB$1=5,AG1999=5,$BC$1=AH1999),'Data Entry'!H2004,"")</f>
        <v/>
      </c>
      <c r="BJ1999" s="24" t="str">
        <f>IF(AND($BB$1=5,AG1999=5,$BC$1=AH1999),'Data Entry'!I2004,"")</f>
        <v/>
      </c>
      <c r="BK1999" s="24" t="str">
        <f t="shared" si="575"/>
        <v/>
      </c>
      <c r="BL1999" s="24" t="str">
        <f t="shared" si="576"/>
        <v/>
      </c>
      <c r="BM1999" s="24" t="str">
        <f t="shared" si="577"/>
        <v/>
      </c>
      <c r="BN1999" s="24" t="str">
        <f t="shared" si="578"/>
        <v/>
      </c>
    </row>
    <row r="2000" spans="1:66">
      <c r="A2000" s="20"/>
      <c r="B2000" s="20"/>
      <c r="C2000" s="20"/>
      <c r="D2000" s="20"/>
      <c r="E2000" s="20"/>
      <c r="F2000" s="20"/>
      <c r="G2000" s="20"/>
      <c r="H2000" s="20"/>
      <c r="I2000" s="20"/>
      <c r="J2000" s="20"/>
      <c r="K2000" s="20"/>
      <c r="L2000" s="20"/>
      <c r="M2000" s="20"/>
      <c r="N2000" s="20"/>
      <c r="O2000" s="20"/>
      <c r="P2000" s="20"/>
      <c r="Q2000" s="20"/>
      <c r="R2000" s="20"/>
      <c r="S2000" s="20"/>
      <c r="T2000" s="20"/>
      <c r="U2000" s="20"/>
      <c r="V2000" s="20"/>
      <c r="W2000" s="20"/>
      <c r="X2000" s="20"/>
      <c r="Y2000" s="20"/>
      <c r="Z2000" s="20"/>
      <c r="AA2000" s="20"/>
      <c r="AB2000" s="20"/>
      <c r="AC2000" s="20"/>
      <c r="AD2000" s="20"/>
      <c r="AE2000" s="27"/>
      <c r="AF2000" t="str">
        <f>IF(AK2000="","",IF(AK2000&gt;0,COUNT($AG$2:AG2000),""))</f>
        <v/>
      </c>
      <c r="AG2000" s="24">
        <f t="shared" si="561"/>
        <v>5</v>
      </c>
      <c r="AH2000" s="24">
        <f>IF(AND($AJ$1=5),'Data Entry'!C2005,"")</f>
        <v>0</v>
      </c>
      <c r="AI2000" s="24">
        <f>IF(AND($AJ$1=5),'Data Entry'!D2005,"")</f>
        <v>0</v>
      </c>
      <c r="AJ2000" s="24" t="str">
        <f t="shared" si="562"/>
        <v/>
      </c>
      <c r="AK2000" s="24">
        <f>IF(AND($AJ$1=5),'Data Entry'!F2005,"")</f>
        <v>0</v>
      </c>
      <c r="AL2000" s="24" t="str">
        <f t="shared" si="563"/>
        <v/>
      </c>
      <c r="AM2000" s="24">
        <f>IF(AND($AJ$1=5),'Data Entry'!G2005,"")</f>
        <v>0</v>
      </c>
      <c r="AN2000" s="24" t="str">
        <f t="shared" si="564"/>
        <v/>
      </c>
      <c r="AO2000" s="24" t="str">
        <f t="shared" si="565"/>
        <v/>
      </c>
      <c r="AP2000" s="24">
        <f>IF(AND($AJ$1=5),'Data Entry'!E2005,"")</f>
        <v>0</v>
      </c>
      <c r="AQ2000" s="24">
        <f>IF(AND($AJ$1=5),'Data Entry'!H2005,"")</f>
        <v>0</v>
      </c>
      <c r="AR2000" s="24">
        <f>IF(AND($AJ$1=5),'Data Entry'!I2005,"")</f>
        <v>0</v>
      </c>
      <c r="AS2000" s="24" t="str">
        <f t="shared" si="566"/>
        <v/>
      </c>
      <c r="AT2000" s="24" t="str">
        <f t="shared" si="567"/>
        <v/>
      </c>
      <c r="AU2000" s="24" t="str">
        <f t="shared" si="568"/>
        <v/>
      </c>
      <c r="AV2000" s="24" t="str">
        <f t="shared" si="569"/>
        <v/>
      </c>
      <c r="AX2000" t="str">
        <f>IF(BC2000="","",IF(BC2000&gt;0,COUNT($AY$2:AY2000),""))</f>
        <v/>
      </c>
      <c r="AY2000" s="24" t="str">
        <f t="shared" si="570"/>
        <v/>
      </c>
      <c r="AZ2000" s="24" t="str">
        <f>IF(AND($BB$1=5,$BC$1=AH2000),'Data Entry'!C2005,"")</f>
        <v/>
      </c>
      <c r="BA2000" s="24" t="str">
        <f>IF(AND($BB$1=5,AG2000=5,$BC$1=AH2000),'Data Entry'!D2005,"")</f>
        <v/>
      </c>
      <c r="BB2000" s="24" t="str">
        <f t="shared" si="571"/>
        <v/>
      </c>
      <c r="BC2000" s="24" t="str">
        <f>IF(AND($BB$1=5,AG2000=5,$BC$1=AH2000),'Data Entry'!F2005,"")</f>
        <v/>
      </c>
      <c r="BD2000" s="24" t="str">
        <f t="shared" si="572"/>
        <v/>
      </c>
      <c r="BE2000" s="24" t="str">
        <f>IF(AND($BB$1=5,AG2000=5,$BC$1=AH2000),'Data Entry'!G2005,"")</f>
        <v/>
      </c>
      <c r="BF2000" s="24" t="str">
        <f t="shared" si="573"/>
        <v/>
      </c>
      <c r="BG2000" s="24" t="str">
        <f t="shared" si="574"/>
        <v/>
      </c>
      <c r="BH2000" s="24" t="str">
        <f>IF(AND($BB$1=5,AG2000=5,$BC$1=AH2000),'Data Entry'!E2005,"")</f>
        <v/>
      </c>
      <c r="BI2000" s="24" t="str">
        <f>IF(AND($BB$1=5,AG2000=5,$BC$1=AH2000),'Data Entry'!H2005,"")</f>
        <v/>
      </c>
      <c r="BJ2000" s="24" t="str">
        <f>IF(AND($BB$1=5,AG2000=5,$BC$1=AH2000),'Data Entry'!I2005,"")</f>
        <v/>
      </c>
      <c r="BK2000" s="24" t="str">
        <f t="shared" si="575"/>
        <v/>
      </c>
      <c r="BL2000" s="24" t="str">
        <f t="shared" si="576"/>
        <v/>
      </c>
      <c r="BM2000" s="24" t="str">
        <f t="shared" si="577"/>
        <v/>
      </c>
      <c r="BN2000" s="24" t="str">
        <f t="shared" si="578"/>
        <v/>
      </c>
    </row>
    <row r="2001" spans="1:66">
      <c r="A2001" s="20"/>
      <c r="B2001" s="20"/>
      <c r="C2001" s="20"/>
      <c r="D2001" s="20"/>
      <c r="E2001" s="20"/>
      <c r="F2001" s="20"/>
      <c r="G2001" s="20"/>
      <c r="H2001" s="20"/>
      <c r="I2001" s="20"/>
      <c r="J2001" s="20"/>
      <c r="K2001" s="20"/>
      <c r="L2001" s="20"/>
      <c r="M2001" s="20"/>
      <c r="N2001" s="20"/>
      <c r="O2001" s="20"/>
      <c r="P2001" s="20"/>
      <c r="Q2001" s="20"/>
      <c r="R2001" s="20"/>
      <c r="S2001" s="20"/>
      <c r="T2001" s="20"/>
      <c r="U2001" s="20"/>
      <c r="V2001" s="20"/>
      <c r="W2001" s="20"/>
      <c r="X2001" s="20"/>
      <c r="Y2001" s="20"/>
      <c r="Z2001" s="20"/>
      <c r="AA2001" s="20"/>
      <c r="AB2001" s="20"/>
      <c r="AC2001" s="20"/>
      <c r="AD2001" s="20"/>
      <c r="AE2001" s="27"/>
      <c r="AF2001" t="str">
        <f>IF(AK2001="","",IF(AK2001&gt;0,COUNT($AG$2:AG2001),""))</f>
        <v/>
      </c>
      <c r="AG2001" s="24">
        <f t="shared" si="561"/>
        <v>5</v>
      </c>
      <c r="AH2001" s="24">
        <f>IF(AND($AJ$1=5),'Data Entry'!C2006,"")</f>
        <v>0</v>
      </c>
      <c r="AI2001" s="24">
        <f>IF(AND($AJ$1=5),'Data Entry'!D2006,"")</f>
        <v>0</v>
      </c>
      <c r="AJ2001" s="24" t="str">
        <f t="shared" si="562"/>
        <v/>
      </c>
      <c r="AK2001" s="24">
        <f>IF(AND($AJ$1=5),'Data Entry'!F2006,"")</f>
        <v>0</v>
      </c>
      <c r="AL2001" s="24" t="str">
        <f t="shared" si="563"/>
        <v/>
      </c>
      <c r="AM2001" s="24">
        <f>IF(AND($AJ$1=5),'Data Entry'!G2006,"")</f>
        <v>0</v>
      </c>
      <c r="AN2001" s="24" t="str">
        <f t="shared" si="564"/>
        <v/>
      </c>
      <c r="AO2001" s="24" t="str">
        <f t="shared" si="565"/>
        <v/>
      </c>
      <c r="AP2001" s="24">
        <f>IF(AND($AJ$1=5),'Data Entry'!E2006,"")</f>
        <v>0</v>
      </c>
      <c r="AQ2001" s="24">
        <f>IF(AND($AJ$1=5),'Data Entry'!H2006,"")</f>
        <v>0</v>
      </c>
      <c r="AR2001" s="24">
        <f>IF(AND($AJ$1=5),'Data Entry'!I2006,"")</f>
        <v>0</v>
      </c>
      <c r="AS2001" s="24" t="str">
        <f t="shared" si="566"/>
        <v/>
      </c>
      <c r="AT2001" s="24" t="str">
        <f t="shared" si="567"/>
        <v/>
      </c>
      <c r="AU2001" s="24" t="str">
        <f t="shared" si="568"/>
        <v/>
      </c>
      <c r="AV2001" s="24" t="str">
        <f t="shared" si="569"/>
        <v/>
      </c>
      <c r="AX2001" t="str">
        <f>IF(BC2001="","",IF(BC2001&gt;0,COUNT($AY$2:AY2001),""))</f>
        <v/>
      </c>
      <c r="AY2001" s="24" t="str">
        <f t="shared" si="570"/>
        <v/>
      </c>
      <c r="AZ2001" s="24" t="str">
        <f>IF(AND($BB$1=5,$BC$1=AH2001),'Data Entry'!C2006,"")</f>
        <v/>
      </c>
      <c r="BA2001" s="24" t="str">
        <f>IF(AND($BB$1=5,AG2001=5,$BC$1=AH2001),'Data Entry'!D2006,"")</f>
        <v/>
      </c>
      <c r="BB2001" s="24" t="str">
        <f t="shared" si="571"/>
        <v/>
      </c>
      <c r="BC2001" s="24" t="str">
        <f>IF(AND($BB$1=5,AG2001=5,$BC$1=AH2001),'Data Entry'!F2006,"")</f>
        <v/>
      </c>
      <c r="BD2001" s="24" t="str">
        <f t="shared" si="572"/>
        <v/>
      </c>
      <c r="BE2001" s="24" t="str">
        <f>IF(AND($BB$1=5,AG2001=5,$BC$1=AH2001),'Data Entry'!G2006,"")</f>
        <v/>
      </c>
      <c r="BF2001" s="24" t="str">
        <f t="shared" si="573"/>
        <v/>
      </c>
      <c r="BG2001" s="24" t="str">
        <f t="shared" si="574"/>
        <v/>
      </c>
      <c r="BH2001" s="24" t="str">
        <f>IF(AND($BB$1=5,AG2001=5,$BC$1=AH2001),'Data Entry'!E2006,"")</f>
        <v/>
      </c>
      <c r="BI2001" s="24" t="str">
        <f>IF(AND($BB$1=5,AG2001=5,$BC$1=AH2001),'Data Entry'!H2006,"")</f>
        <v/>
      </c>
      <c r="BJ2001" s="24" t="str">
        <f>IF(AND($BB$1=5,AG2001=5,$BC$1=AH2001),'Data Entry'!I2006,"")</f>
        <v/>
      </c>
      <c r="BK2001" s="24" t="str">
        <f t="shared" si="575"/>
        <v/>
      </c>
      <c r="BL2001" s="24" t="str">
        <f t="shared" si="576"/>
        <v/>
      </c>
      <c r="BM2001" s="24" t="str">
        <f t="shared" si="577"/>
        <v/>
      </c>
      <c r="BN2001" s="24" t="str">
        <f t="shared" si="578"/>
        <v/>
      </c>
    </row>
    <row r="2002" spans="1:66">
      <c r="A2002" s="20"/>
      <c r="B2002" s="20"/>
      <c r="C2002" s="20"/>
      <c r="D2002" s="20"/>
      <c r="E2002" s="20"/>
      <c r="F2002" s="20"/>
      <c r="G2002" s="20"/>
      <c r="H2002" s="20"/>
      <c r="I2002" s="20"/>
      <c r="J2002" s="20"/>
      <c r="K2002" s="20"/>
      <c r="L2002" s="20"/>
      <c r="M2002" s="20"/>
      <c r="N2002" s="20"/>
      <c r="O2002" s="20"/>
      <c r="P2002" s="20"/>
      <c r="Q2002" s="20"/>
      <c r="R2002" s="20"/>
      <c r="S2002" s="20"/>
      <c r="T2002" s="20"/>
      <c r="U2002" s="20"/>
      <c r="V2002" s="20"/>
      <c r="W2002" s="20"/>
      <c r="X2002" s="20"/>
      <c r="Y2002" s="20"/>
      <c r="Z2002" s="20"/>
      <c r="AA2002" s="20"/>
      <c r="AB2002" s="20"/>
      <c r="AC2002" s="20"/>
      <c r="AD2002" s="20"/>
      <c r="AE2002" s="27"/>
      <c r="AF2002" t="str">
        <f>IF(AK2002="","",IF(AK2002&gt;0,COUNT($AG$2:AG2002),""))</f>
        <v/>
      </c>
      <c r="AG2002" s="24">
        <f t="shared" si="561"/>
        <v>5</v>
      </c>
      <c r="AH2002" s="24">
        <f>IF(AND($AJ$1=5),'Data Entry'!C2007,"")</f>
        <v>0</v>
      </c>
      <c r="AI2002" s="24">
        <f>IF(AND($AJ$1=5),'Data Entry'!D2007,"")</f>
        <v>0</v>
      </c>
      <c r="AJ2002" s="24" t="str">
        <f t="shared" si="562"/>
        <v/>
      </c>
      <c r="AK2002" s="24">
        <f>IF(AND($AJ$1=5),'Data Entry'!F2007,"")</f>
        <v>0</v>
      </c>
      <c r="AL2002" s="24" t="str">
        <f t="shared" si="563"/>
        <v/>
      </c>
      <c r="AM2002" s="24">
        <f>IF(AND($AJ$1=5),'Data Entry'!G2007,"")</f>
        <v>0</v>
      </c>
      <c r="AN2002" s="24" t="str">
        <f t="shared" si="564"/>
        <v/>
      </c>
      <c r="AO2002" s="24" t="str">
        <f t="shared" si="565"/>
        <v/>
      </c>
      <c r="AP2002" s="24">
        <f>IF(AND($AJ$1=5),'Data Entry'!E2007,"")</f>
        <v>0</v>
      </c>
      <c r="AQ2002" s="24">
        <f>IF(AND($AJ$1=5),'Data Entry'!H2007,"")</f>
        <v>0</v>
      </c>
      <c r="AR2002" s="24">
        <f>IF(AND($AJ$1=5),'Data Entry'!I2007,"")</f>
        <v>0</v>
      </c>
      <c r="AS2002" s="24" t="str">
        <f t="shared" si="566"/>
        <v/>
      </c>
      <c r="AT2002" s="24" t="str">
        <f t="shared" si="567"/>
        <v/>
      </c>
      <c r="AU2002" s="24" t="str">
        <f t="shared" si="568"/>
        <v/>
      </c>
      <c r="AV2002" s="24" t="str">
        <f t="shared" si="569"/>
        <v/>
      </c>
      <c r="AX2002" t="str">
        <f>IF(BC2002="","",IF(BC2002&gt;0,COUNT($AY$2:AY2002),""))</f>
        <v/>
      </c>
      <c r="AY2002" s="24" t="str">
        <f t="shared" si="570"/>
        <v/>
      </c>
      <c r="AZ2002" s="24" t="str">
        <f>IF(AND($BB$1=5,$BC$1=AH2002),'Data Entry'!C2007,"")</f>
        <v/>
      </c>
      <c r="BA2002" s="24" t="str">
        <f>IF(AND($BB$1=5,AG2002=5,$BC$1=AH2002),'Data Entry'!D2007,"")</f>
        <v/>
      </c>
      <c r="BB2002" s="24" t="str">
        <f t="shared" si="571"/>
        <v/>
      </c>
      <c r="BC2002" s="24" t="str">
        <f>IF(AND($BB$1=5,AG2002=5,$BC$1=AH2002),'Data Entry'!F2007,"")</f>
        <v/>
      </c>
      <c r="BD2002" s="24" t="str">
        <f t="shared" si="572"/>
        <v/>
      </c>
      <c r="BE2002" s="24" t="str">
        <f>IF(AND($BB$1=5,AG2002=5,$BC$1=AH2002),'Data Entry'!G2007,"")</f>
        <v/>
      </c>
      <c r="BF2002" s="24" t="str">
        <f t="shared" si="573"/>
        <v/>
      </c>
      <c r="BG2002" s="24" t="str">
        <f t="shared" si="574"/>
        <v/>
      </c>
      <c r="BH2002" s="24" t="str">
        <f>IF(AND($BB$1=5,AG2002=5,$BC$1=AH2002),'Data Entry'!E2007,"")</f>
        <v/>
      </c>
      <c r="BI2002" s="24" t="str">
        <f>IF(AND($BB$1=5,AG2002=5,$BC$1=AH2002),'Data Entry'!H2007,"")</f>
        <v/>
      </c>
      <c r="BJ2002" s="24" t="str">
        <f>IF(AND($BB$1=5,AG2002=5,$BC$1=AH2002),'Data Entry'!I2007,"")</f>
        <v/>
      </c>
      <c r="BK2002" s="24" t="str">
        <f t="shared" si="575"/>
        <v/>
      </c>
      <c r="BL2002" s="24" t="str">
        <f t="shared" si="576"/>
        <v/>
      </c>
      <c r="BM2002" s="24" t="str">
        <f t="shared" si="577"/>
        <v/>
      </c>
      <c r="BN2002" s="24" t="str">
        <f t="shared" si="578"/>
        <v/>
      </c>
    </row>
    <row r="2003" spans="1:66">
      <c r="A2003" s="20"/>
      <c r="B2003" s="20"/>
      <c r="C2003" s="20"/>
      <c r="D2003" s="20"/>
      <c r="E2003" s="20"/>
      <c r="F2003" s="20"/>
      <c r="G2003" s="20"/>
      <c r="H2003" s="20"/>
      <c r="I2003" s="20"/>
      <c r="J2003" s="20"/>
      <c r="K2003" s="20"/>
      <c r="L2003" s="20"/>
      <c r="M2003" s="20"/>
      <c r="N2003" s="20"/>
      <c r="O2003" s="20"/>
      <c r="P2003" s="20"/>
      <c r="Q2003" s="20"/>
      <c r="R2003" s="20"/>
      <c r="S2003" s="20"/>
      <c r="T2003" s="20"/>
      <c r="U2003" s="20"/>
      <c r="V2003" s="20"/>
      <c r="W2003" s="20"/>
      <c r="X2003" s="20"/>
      <c r="Y2003" s="20"/>
      <c r="Z2003" s="20"/>
      <c r="AA2003" s="20"/>
      <c r="AB2003" s="20"/>
      <c r="AC2003" s="20"/>
      <c r="AD2003" s="20"/>
      <c r="AE2003" s="27"/>
      <c r="AF2003" t="str">
        <f>IF(AK2003="","",IF(AK2003&gt;0,COUNT($AG$2:AG2003),""))</f>
        <v/>
      </c>
      <c r="AG2003" s="24">
        <f t="shared" si="561"/>
        <v>5</v>
      </c>
      <c r="AH2003" s="24">
        <f>IF(AND($AJ$1=5),'Data Entry'!C2008,"")</f>
        <v>0</v>
      </c>
      <c r="AI2003" s="24">
        <f>IF(AND($AJ$1=5),'Data Entry'!D2008,"")</f>
        <v>0</v>
      </c>
      <c r="AJ2003" s="24" t="str">
        <f t="shared" si="562"/>
        <v/>
      </c>
      <c r="AK2003" s="24">
        <f>IF(AND($AJ$1=5),'Data Entry'!F2008,"")</f>
        <v>0</v>
      </c>
      <c r="AL2003" s="24" t="str">
        <f t="shared" si="563"/>
        <v/>
      </c>
      <c r="AM2003" s="24">
        <f>IF(AND($AJ$1=5),'Data Entry'!G2008,"")</f>
        <v>0</v>
      </c>
      <c r="AN2003" s="24" t="str">
        <f t="shared" si="564"/>
        <v/>
      </c>
      <c r="AO2003" s="24" t="str">
        <f t="shared" si="565"/>
        <v/>
      </c>
      <c r="AP2003" s="24">
        <f>IF(AND($AJ$1=5),'Data Entry'!E2008,"")</f>
        <v>0</v>
      </c>
      <c r="AQ2003" s="24">
        <f>IF(AND($AJ$1=5),'Data Entry'!H2008,"")</f>
        <v>0</v>
      </c>
      <c r="AR2003" s="24">
        <f>IF(AND($AJ$1=5),'Data Entry'!I2008,"")</f>
        <v>0</v>
      </c>
      <c r="AS2003" s="24" t="str">
        <f t="shared" si="566"/>
        <v/>
      </c>
      <c r="AT2003" s="24" t="str">
        <f t="shared" si="567"/>
        <v/>
      </c>
      <c r="AU2003" s="24" t="str">
        <f t="shared" si="568"/>
        <v/>
      </c>
      <c r="AV2003" s="24" t="str">
        <f t="shared" si="569"/>
        <v/>
      </c>
      <c r="AX2003" t="str">
        <f>IF(BC2003="","",IF(BC2003&gt;0,COUNT($AY$2:AY2003),""))</f>
        <v/>
      </c>
      <c r="AY2003" s="24" t="str">
        <f t="shared" si="570"/>
        <v/>
      </c>
      <c r="AZ2003" s="24" t="str">
        <f>IF(AND($BB$1=5,$BC$1=AH2003),'Data Entry'!C2008,"")</f>
        <v/>
      </c>
      <c r="BA2003" s="24" t="str">
        <f>IF(AND($BB$1=5,AG2003=5,$BC$1=AH2003),'Data Entry'!D2008,"")</f>
        <v/>
      </c>
      <c r="BB2003" s="24" t="str">
        <f t="shared" si="571"/>
        <v/>
      </c>
      <c r="BC2003" s="24" t="str">
        <f>IF(AND($BB$1=5,AG2003=5,$BC$1=AH2003),'Data Entry'!F2008,"")</f>
        <v/>
      </c>
      <c r="BD2003" s="24" t="str">
        <f t="shared" si="572"/>
        <v/>
      </c>
      <c r="BE2003" s="24" t="str">
        <f>IF(AND($BB$1=5,AG2003=5,$BC$1=AH2003),'Data Entry'!G2008,"")</f>
        <v/>
      </c>
      <c r="BF2003" s="24" t="str">
        <f t="shared" si="573"/>
        <v/>
      </c>
      <c r="BG2003" s="24" t="str">
        <f t="shared" si="574"/>
        <v/>
      </c>
      <c r="BH2003" s="24" t="str">
        <f>IF(AND($BB$1=5,AG2003=5,$BC$1=AH2003),'Data Entry'!E2008,"")</f>
        <v/>
      </c>
      <c r="BI2003" s="24" t="str">
        <f>IF(AND($BB$1=5,AG2003=5,$BC$1=AH2003),'Data Entry'!H2008,"")</f>
        <v/>
      </c>
      <c r="BJ2003" s="24" t="str">
        <f>IF(AND($BB$1=5,AG2003=5,$BC$1=AH2003),'Data Entry'!I2008,"")</f>
        <v/>
      </c>
      <c r="BK2003" s="24" t="str">
        <f t="shared" si="575"/>
        <v/>
      </c>
      <c r="BL2003" s="24" t="str">
        <f t="shared" si="576"/>
        <v/>
      </c>
      <c r="BM2003" s="24" t="str">
        <f t="shared" si="577"/>
        <v/>
      </c>
      <c r="BN2003" s="24" t="str">
        <f t="shared" si="578"/>
        <v/>
      </c>
    </row>
    <row r="2004" spans="1:66">
      <c r="A2004" s="20"/>
      <c r="B2004" s="20"/>
      <c r="C2004" s="20"/>
      <c r="D2004" s="20"/>
      <c r="E2004" s="20"/>
      <c r="F2004" s="20"/>
      <c r="G2004" s="20"/>
      <c r="H2004" s="20"/>
      <c r="I2004" s="20"/>
      <c r="J2004" s="20"/>
      <c r="K2004" s="20"/>
      <c r="L2004" s="20"/>
      <c r="M2004" s="20"/>
      <c r="N2004" s="20"/>
      <c r="O2004" s="20"/>
      <c r="P2004" s="20"/>
      <c r="Q2004" s="20"/>
      <c r="R2004" s="20"/>
      <c r="S2004" s="20"/>
      <c r="T2004" s="20"/>
      <c r="U2004" s="20"/>
      <c r="V2004" s="20"/>
      <c r="W2004" s="20"/>
      <c r="X2004" s="20"/>
      <c r="Y2004" s="20"/>
      <c r="Z2004" s="20"/>
      <c r="AA2004" s="20"/>
      <c r="AB2004" s="20"/>
      <c r="AC2004" s="20"/>
      <c r="AD2004" s="20"/>
      <c r="AE2004" s="27"/>
      <c r="AF2004" t="str">
        <f>IF(AK2004="","",IF(AK2004&gt;0,COUNT($AG$2:AG2004),""))</f>
        <v/>
      </c>
      <c r="AG2004" s="24">
        <f t="shared" si="561"/>
        <v>5</v>
      </c>
      <c r="AH2004" s="24">
        <f>IF(AND($AJ$1=5),'Data Entry'!C2009,"")</f>
        <v>0</v>
      </c>
      <c r="AI2004" s="24">
        <f>IF(AND($AJ$1=5),'Data Entry'!D2009,"")</f>
        <v>0</v>
      </c>
      <c r="AJ2004" s="24" t="str">
        <f t="shared" si="562"/>
        <v/>
      </c>
      <c r="AK2004" s="24">
        <f>IF(AND($AJ$1=5),'Data Entry'!F2009,"")</f>
        <v>0</v>
      </c>
      <c r="AL2004" s="24" t="str">
        <f t="shared" si="563"/>
        <v/>
      </c>
      <c r="AM2004" s="24">
        <f>IF(AND($AJ$1=5),'Data Entry'!G2009,"")</f>
        <v>0</v>
      </c>
      <c r="AN2004" s="24" t="str">
        <f t="shared" si="564"/>
        <v/>
      </c>
      <c r="AO2004" s="24" t="str">
        <f t="shared" si="565"/>
        <v/>
      </c>
      <c r="AP2004" s="24">
        <f>IF(AND($AJ$1=5),'Data Entry'!E2009,"")</f>
        <v>0</v>
      </c>
      <c r="AQ2004" s="24">
        <f>IF(AND($AJ$1=5),'Data Entry'!H2009,"")</f>
        <v>0</v>
      </c>
      <c r="AR2004" s="24">
        <f>IF(AND($AJ$1=5),'Data Entry'!I2009,"")</f>
        <v>0</v>
      </c>
      <c r="AS2004" s="24" t="str">
        <f t="shared" si="566"/>
        <v/>
      </c>
      <c r="AT2004" s="24" t="str">
        <f t="shared" si="567"/>
        <v/>
      </c>
      <c r="AU2004" s="24" t="str">
        <f t="shared" si="568"/>
        <v/>
      </c>
      <c r="AV2004" s="24" t="str">
        <f t="shared" si="569"/>
        <v/>
      </c>
      <c r="AX2004" t="str">
        <f>IF(BC2004="","",IF(BC2004&gt;0,COUNT($AY$2:AY2004),""))</f>
        <v/>
      </c>
      <c r="AY2004" s="24" t="str">
        <f t="shared" si="570"/>
        <v/>
      </c>
      <c r="AZ2004" s="24" t="str">
        <f>IF(AND($BB$1=5,$BC$1=AH2004),'Data Entry'!C2009,"")</f>
        <v/>
      </c>
      <c r="BA2004" s="24" t="str">
        <f>IF(AND($BB$1=5,AG2004=5,$BC$1=AH2004),'Data Entry'!D2009,"")</f>
        <v/>
      </c>
      <c r="BB2004" s="24" t="str">
        <f t="shared" si="571"/>
        <v/>
      </c>
      <c r="BC2004" s="24" t="str">
        <f>IF(AND($BB$1=5,AG2004=5,$BC$1=AH2004),'Data Entry'!F2009,"")</f>
        <v/>
      </c>
      <c r="BD2004" s="24" t="str">
        <f t="shared" si="572"/>
        <v/>
      </c>
      <c r="BE2004" s="24" t="str">
        <f>IF(AND($BB$1=5,AG2004=5,$BC$1=AH2004),'Data Entry'!G2009,"")</f>
        <v/>
      </c>
      <c r="BF2004" s="24" t="str">
        <f t="shared" si="573"/>
        <v/>
      </c>
      <c r="BG2004" s="24" t="str">
        <f t="shared" si="574"/>
        <v/>
      </c>
      <c r="BH2004" s="24" t="str">
        <f>IF(AND($BB$1=5,AG2004=5,$BC$1=AH2004),'Data Entry'!E2009,"")</f>
        <v/>
      </c>
      <c r="BI2004" s="24" t="str">
        <f>IF(AND($BB$1=5,AG2004=5,$BC$1=AH2004),'Data Entry'!H2009,"")</f>
        <v/>
      </c>
      <c r="BJ2004" s="24" t="str">
        <f>IF(AND($BB$1=5,AG2004=5,$BC$1=AH2004),'Data Entry'!I2009,"")</f>
        <v/>
      </c>
      <c r="BK2004" s="24" t="str">
        <f t="shared" si="575"/>
        <v/>
      </c>
      <c r="BL2004" s="24" t="str">
        <f t="shared" si="576"/>
        <v/>
      </c>
      <c r="BM2004" s="24" t="str">
        <f t="shared" si="577"/>
        <v/>
      </c>
      <c r="BN2004" s="24" t="str">
        <f t="shared" si="578"/>
        <v/>
      </c>
    </row>
    <row r="2005" spans="1:66">
      <c r="A2005" s="20"/>
      <c r="B2005" s="20"/>
      <c r="C2005" s="20"/>
      <c r="D2005" s="20"/>
      <c r="E2005" s="20"/>
      <c r="F2005" s="20"/>
      <c r="G2005" s="20"/>
      <c r="H2005" s="20"/>
      <c r="I2005" s="20"/>
      <c r="J2005" s="20"/>
      <c r="K2005" s="20"/>
      <c r="L2005" s="20"/>
      <c r="M2005" s="20"/>
      <c r="N2005" s="20"/>
      <c r="O2005" s="20"/>
      <c r="P2005" s="20"/>
      <c r="Q2005" s="20"/>
      <c r="R2005" s="20"/>
      <c r="S2005" s="20"/>
      <c r="T2005" s="20"/>
      <c r="U2005" s="20"/>
      <c r="V2005" s="20"/>
      <c r="W2005" s="20"/>
      <c r="X2005" s="20"/>
      <c r="Y2005" s="20"/>
      <c r="Z2005" s="20"/>
      <c r="AA2005" s="20"/>
      <c r="AB2005" s="20"/>
      <c r="AC2005" s="20"/>
      <c r="AD2005" s="20"/>
      <c r="AE2005" s="27"/>
      <c r="AF2005" t="str">
        <f>IF(AK2005="","",IF(AK2005&gt;0,COUNT($AG$2:AG2005),""))</f>
        <v/>
      </c>
      <c r="AG2005" s="24">
        <f t="shared" si="561"/>
        <v>5</v>
      </c>
      <c r="AH2005" s="24">
        <f>IF(AND($AJ$1=5),'Data Entry'!C2010,"")</f>
        <v>0</v>
      </c>
      <c r="AI2005" s="24">
        <f>IF(AND($AJ$1=5),'Data Entry'!D2010,"")</f>
        <v>0</v>
      </c>
      <c r="AJ2005" s="24" t="str">
        <f t="shared" si="562"/>
        <v/>
      </c>
      <c r="AK2005" s="24">
        <f>IF(AND($AJ$1=5),'Data Entry'!F2010,"")</f>
        <v>0</v>
      </c>
      <c r="AL2005" s="24" t="str">
        <f t="shared" si="563"/>
        <v/>
      </c>
      <c r="AM2005" s="24">
        <f>IF(AND($AJ$1=5),'Data Entry'!G2010,"")</f>
        <v>0</v>
      </c>
      <c r="AN2005" s="24" t="str">
        <f t="shared" si="564"/>
        <v/>
      </c>
      <c r="AO2005" s="24" t="str">
        <f t="shared" si="565"/>
        <v/>
      </c>
      <c r="AP2005" s="24">
        <f>IF(AND($AJ$1=5),'Data Entry'!E2010,"")</f>
        <v>0</v>
      </c>
      <c r="AQ2005" s="24">
        <f>IF(AND($AJ$1=5),'Data Entry'!H2010,"")</f>
        <v>0</v>
      </c>
      <c r="AR2005" s="24">
        <f>IF(AND($AJ$1=5),'Data Entry'!I2010,"")</f>
        <v>0</v>
      </c>
      <c r="AS2005" s="24" t="str">
        <f t="shared" si="566"/>
        <v/>
      </c>
      <c r="AT2005" s="24" t="str">
        <f t="shared" si="567"/>
        <v/>
      </c>
      <c r="AU2005" s="24" t="str">
        <f t="shared" si="568"/>
        <v/>
      </c>
      <c r="AV2005" s="24" t="str">
        <f t="shared" si="569"/>
        <v/>
      </c>
      <c r="AX2005" t="str">
        <f>IF(BC2005="","",IF(BC2005&gt;0,COUNT($AY$2:AY2005),""))</f>
        <v/>
      </c>
      <c r="AY2005" s="24" t="str">
        <f t="shared" si="570"/>
        <v/>
      </c>
      <c r="AZ2005" s="24" t="str">
        <f>IF(AND($BB$1=5,$BC$1=AH2005),'Data Entry'!C2010,"")</f>
        <v/>
      </c>
      <c r="BA2005" s="24" t="str">
        <f>IF(AND($BB$1=5,AG2005=5,$BC$1=AH2005),'Data Entry'!D2010,"")</f>
        <v/>
      </c>
      <c r="BB2005" s="24" t="str">
        <f t="shared" si="571"/>
        <v/>
      </c>
      <c r="BC2005" s="24" t="str">
        <f>IF(AND($BB$1=5,AG2005=5,$BC$1=AH2005),'Data Entry'!F2010,"")</f>
        <v/>
      </c>
      <c r="BD2005" s="24" t="str">
        <f t="shared" si="572"/>
        <v/>
      </c>
      <c r="BE2005" s="24" t="str">
        <f>IF(AND($BB$1=5,AG2005=5,$BC$1=AH2005),'Data Entry'!G2010,"")</f>
        <v/>
      </c>
      <c r="BF2005" s="24" t="str">
        <f t="shared" si="573"/>
        <v/>
      </c>
      <c r="BG2005" s="24" t="str">
        <f t="shared" si="574"/>
        <v/>
      </c>
      <c r="BH2005" s="24" t="str">
        <f>IF(AND($BB$1=5,AG2005=5,$BC$1=AH2005),'Data Entry'!E2010,"")</f>
        <v/>
      </c>
      <c r="BI2005" s="24" t="str">
        <f>IF(AND($BB$1=5,AG2005=5,$BC$1=AH2005),'Data Entry'!H2010,"")</f>
        <v/>
      </c>
      <c r="BJ2005" s="24" t="str">
        <f>IF(AND($BB$1=5,AG2005=5,$BC$1=AH2005),'Data Entry'!I2010,"")</f>
        <v/>
      </c>
      <c r="BK2005" s="24" t="str">
        <f t="shared" si="575"/>
        <v/>
      </c>
      <c r="BL2005" s="24" t="str">
        <f t="shared" si="576"/>
        <v/>
      </c>
      <c r="BM2005" s="24" t="str">
        <f t="shared" si="577"/>
        <v/>
      </c>
      <c r="BN2005" s="24" t="str">
        <f t="shared" si="578"/>
        <v/>
      </c>
    </row>
    <row r="2006" spans="1:66">
      <c r="A2006" s="20"/>
      <c r="B2006" s="20"/>
      <c r="C2006" s="20"/>
      <c r="D2006" s="20"/>
      <c r="E2006" s="20"/>
      <c r="F2006" s="20"/>
      <c r="G2006" s="20"/>
      <c r="H2006" s="20"/>
      <c r="I2006" s="20"/>
      <c r="J2006" s="20"/>
      <c r="K2006" s="20"/>
      <c r="L2006" s="20"/>
      <c r="M2006" s="20"/>
      <c r="N2006" s="20"/>
      <c r="O2006" s="20"/>
      <c r="P2006" s="20"/>
      <c r="Q2006" s="20"/>
      <c r="R2006" s="20"/>
      <c r="S2006" s="20"/>
      <c r="T2006" s="20"/>
      <c r="U2006" s="20"/>
      <c r="V2006" s="20"/>
      <c r="W2006" s="20"/>
      <c r="X2006" s="20"/>
      <c r="Y2006" s="20"/>
      <c r="Z2006" s="20"/>
      <c r="AA2006" s="20"/>
      <c r="AB2006" s="20"/>
      <c r="AC2006" s="20"/>
      <c r="AD2006" s="20"/>
      <c r="AE2006" s="27"/>
      <c r="AF2006" t="str">
        <f>IF(AK2006="","",IF(AK2006&gt;0,COUNT($AG$2:AG2006),""))</f>
        <v/>
      </c>
      <c r="AG2006" s="24">
        <f t="shared" si="561"/>
        <v>5</v>
      </c>
      <c r="AH2006" s="24">
        <f>IF(AND($AJ$1=5),'Data Entry'!C2011,"")</f>
        <v>0</v>
      </c>
      <c r="AI2006" s="24">
        <f>IF(AND($AJ$1=5),'Data Entry'!D2011,"")</f>
        <v>0</v>
      </c>
      <c r="AJ2006" s="24" t="str">
        <f t="shared" si="562"/>
        <v/>
      </c>
      <c r="AK2006" s="24">
        <f>IF(AND($AJ$1=5),'Data Entry'!F2011,"")</f>
        <v>0</v>
      </c>
      <c r="AL2006" s="24" t="str">
        <f t="shared" si="563"/>
        <v/>
      </c>
      <c r="AM2006" s="24">
        <f>IF(AND($AJ$1=5),'Data Entry'!G2011,"")</f>
        <v>0</v>
      </c>
      <c r="AN2006" s="24" t="str">
        <f t="shared" si="564"/>
        <v/>
      </c>
      <c r="AO2006" s="24" t="str">
        <f t="shared" si="565"/>
        <v/>
      </c>
      <c r="AP2006" s="24">
        <f>IF(AND($AJ$1=5),'Data Entry'!E2011,"")</f>
        <v>0</v>
      </c>
      <c r="AQ2006" s="24">
        <f>IF(AND($AJ$1=5),'Data Entry'!H2011,"")</f>
        <v>0</v>
      </c>
      <c r="AR2006" s="24">
        <f>IF(AND($AJ$1=5),'Data Entry'!I2011,"")</f>
        <v>0</v>
      </c>
      <c r="AS2006" s="24" t="str">
        <f t="shared" si="566"/>
        <v/>
      </c>
      <c r="AT2006" s="24" t="str">
        <f t="shared" si="567"/>
        <v/>
      </c>
      <c r="AU2006" s="24" t="str">
        <f t="shared" si="568"/>
        <v/>
      </c>
      <c r="AV2006" s="24" t="str">
        <f t="shared" si="569"/>
        <v/>
      </c>
      <c r="AX2006" t="str">
        <f>IF(BC2006="","",IF(BC2006&gt;0,COUNT($AY$2:AY2006),""))</f>
        <v/>
      </c>
      <c r="AY2006" s="24" t="str">
        <f t="shared" si="570"/>
        <v/>
      </c>
      <c r="AZ2006" s="24" t="str">
        <f>IF(AND($BB$1=5,$BC$1=AH2006),'Data Entry'!C2011,"")</f>
        <v/>
      </c>
      <c r="BA2006" s="24" t="str">
        <f>IF(AND($BB$1=5,AG2006=5,$BC$1=AH2006),'Data Entry'!D2011,"")</f>
        <v/>
      </c>
      <c r="BB2006" s="24" t="str">
        <f t="shared" si="571"/>
        <v/>
      </c>
      <c r="BC2006" s="24" t="str">
        <f>IF(AND($BB$1=5,AG2006=5,$BC$1=AH2006),'Data Entry'!F2011,"")</f>
        <v/>
      </c>
      <c r="BD2006" s="24" t="str">
        <f t="shared" si="572"/>
        <v/>
      </c>
      <c r="BE2006" s="24" t="str">
        <f>IF(AND($BB$1=5,AG2006=5,$BC$1=AH2006),'Data Entry'!G2011,"")</f>
        <v/>
      </c>
      <c r="BF2006" s="24" t="str">
        <f t="shared" si="573"/>
        <v/>
      </c>
      <c r="BG2006" s="24" t="str">
        <f t="shared" si="574"/>
        <v/>
      </c>
      <c r="BH2006" s="24" t="str">
        <f>IF(AND($BB$1=5,AG2006=5,$BC$1=AH2006),'Data Entry'!E2011,"")</f>
        <v/>
      </c>
      <c r="BI2006" s="24" t="str">
        <f>IF(AND($BB$1=5,AG2006=5,$BC$1=AH2006),'Data Entry'!H2011,"")</f>
        <v/>
      </c>
      <c r="BJ2006" s="24" t="str">
        <f>IF(AND($BB$1=5,AG2006=5,$BC$1=AH2006),'Data Entry'!I2011,"")</f>
        <v/>
      </c>
      <c r="BK2006" s="24" t="str">
        <f t="shared" si="575"/>
        <v/>
      </c>
      <c r="BL2006" s="24" t="str">
        <f t="shared" si="576"/>
        <v/>
      </c>
      <c r="BM2006" s="24" t="str">
        <f t="shared" si="577"/>
        <v/>
      </c>
      <c r="BN2006" s="24" t="str">
        <f t="shared" si="578"/>
        <v/>
      </c>
    </row>
    <row r="2007" spans="1:66">
      <c r="A2007" s="20"/>
      <c r="B2007" s="20"/>
      <c r="C2007" s="20"/>
      <c r="D2007" s="20"/>
      <c r="E2007" s="20"/>
      <c r="F2007" s="20"/>
      <c r="G2007" s="20"/>
      <c r="H2007" s="20"/>
      <c r="I2007" s="20"/>
      <c r="J2007" s="20"/>
      <c r="K2007" s="20"/>
      <c r="L2007" s="20"/>
      <c r="M2007" s="20"/>
      <c r="N2007" s="20"/>
      <c r="O2007" s="20"/>
      <c r="P2007" s="20"/>
      <c r="Q2007" s="20"/>
      <c r="R2007" s="20"/>
      <c r="S2007" s="20"/>
      <c r="T2007" s="20"/>
      <c r="U2007" s="20"/>
      <c r="V2007" s="20"/>
      <c r="W2007" s="20"/>
      <c r="X2007" s="20"/>
      <c r="Y2007" s="20"/>
      <c r="Z2007" s="20"/>
      <c r="AA2007" s="20"/>
      <c r="AB2007" s="20"/>
      <c r="AC2007" s="20"/>
      <c r="AD2007" s="20"/>
      <c r="AE2007" s="27"/>
      <c r="AF2007" t="str">
        <f>IF(AK2007="","",IF(AK2007&gt;0,COUNT($AG$2:AG2007),""))</f>
        <v/>
      </c>
      <c r="AG2007" s="24">
        <f t="shared" si="561"/>
        <v>5</v>
      </c>
      <c r="AH2007" s="24">
        <f>IF(AND($AJ$1=5),'Data Entry'!C2012,"")</f>
        <v>0</v>
      </c>
      <c r="AI2007" s="24">
        <f>IF(AND($AJ$1=5),'Data Entry'!D2012,"")</f>
        <v>0</v>
      </c>
      <c r="AJ2007" s="24" t="str">
        <f t="shared" si="562"/>
        <v/>
      </c>
      <c r="AK2007" s="24">
        <f>IF(AND($AJ$1=5),'Data Entry'!F2012,"")</f>
        <v>0</v>
      </c>
      <c r="AL2007" s="24" t="str">
        <f t="shared" si="563"/>
        <v/>
      </c>
      <c r="AM2007" s="24">
        <f>IF(AND($AJ$1=5),'Data Entry'!G2012,"")</f>
        <v>0</v>
      </c>
      <c r="AN2007" s="24" t="str">
        <f t="shared" si="564"/>
        <v/>
      </c>
      <c r="AO2007" s="24" t="str">
        <f t="shared" si="565"/>
        <v/>
      </c>
      <c r="AP2007" s="24">
        <f>IF(AND($AJ$1=5),'Data Entry'!E2012,"")</f>
        <v>0</v>
      </c>
      <c r="AQ2007" s="24">
        <f>IF(AND($AJ$1=5),'Data Entry'!H2012,"")</f>
        <v>0</v>
      </c>
      <c r="AR2007" s="24">
        <f>IF(AND($AJ$1=5),'Data Entry'!I2012,"")</f>
        <v>0</v>
      </c>
      <c r="AS2007" s="24" t="str">
        <f t="shared" si="566"/>
        <v/>
      </c>
      <c r="AT2007" s="24" t="str">
        <f t="shared" si="567"/>
        <v/>
      </c>
      <c r="AU2007" s="24" t="str">
        <f t="shared" si="568"/>
        <v/>
      </c>
      <c r="AV2007" s="24" t="str">
        <f t="shared" si="569"/>
        <v/>
      </c>
      <c r="AX2007" t="str">
        <f>IF(BC2007="","",IF(BC2007&gt;0,COUNT($AY$2:AY2007),""))</f>
        <v/>
      </c>
      <c r="AY2007" s="24" t="str">
        <f t="shared" si="570"/>
        <v/>
      </c>
      <c r="AZ2007" s="24" t="str">
        <f>IF(AND($BB$1=5,$BC$1=AH2007),'Data Entry'!C2012,"")</f>
        <v/>
      </c>
      <c r="BA2007" s="24" t="str">
        <f>IF(AND($BB$1=5,AG2007=5,$BC$1=AH2007),'Data Entry'!D2012,"")</f>
        <v/>
      </c>
      <c r="BB2007" s="24" t="str">
        <f t="shared" si="571"/>
        <v/>
      </c>
      <c r="BC2007" s="24" t="str">
        <f>IF(AND($BB$1=5,AG2007=5,$BC$1=AH2007),'Data Entry'!F2012,"")</f>
        <v/>
      </c>
      <c r="BD2007" s="24" t="str">
        <f t="shared" si="572"/>
        <v/>
      </c>
      <c r="BE2007" s="24" t="str">
        <f>IF(AND($BB$1=5,AG2007=5,$BC$1=AH2007),'Data Entry'!G2012,"")</f>
        <v/>
      </c>
      <c r="BF2007" s="24" t="str">
        <f t="shared" si="573"/>
        <v/>
      </c>
      <c r="BG2007" s="24" t="str">
        <f t="shared" si="574"/>
        <v/>
      </c>
      <c r="BH2007" s="24" t="str">
        <f>IF(AND($BB$1=5,AG2007=5,$BC$1=AH2007),'Data Entry'!E2012,"")</f>
        <v/>
      </c>
      <c r="BI2007" s="24" t="str">
        <f>IF(AND($BB$1=5,AG2007=5,$BC$1=AH2007),'Data Entry'!H2012,"")</f>
        <v/>
      </c>
      <c r="BJ2007" s="24" t="str">
        <f>IF(AND($BB$1=5,AG2007=5,$BC$1=AH2007),'Data Entry'!I2012,"")</f>
        <v/>
      </c>
      <c r="BK2007" s="24" t="str">
        <f t="shared" si="575"/>
        <v/>
      </c>
      <c r="BL2007" s="24" t="str">
        <f t="shared" si="576"/>
        <v/>
      </c>
      <c r="BM2007" s="24" t="str">
        <f t="shared" si="577"/>
        <v/>
      </c>
      <c r="BN2007" s="24" t="str">
        <f t="shared" si="578"/>
        <v/>
      </c>
    </row>
    <row r="2008" spans="1:66">
      <c r="A2008" s="20"/>
      <c r="B2008" s="20"/>
      <c r="C2008" s="20"/>
      <c r="D2008" s="20"/>
      <c r="E2008" s="20"/>
      <c r="F2008" s="20"/>
      <c r="G2008" s="20"/>
      <c r="H2008" s="20"/>
      <c r="I2008" s="20"/>
      <c r="J2008" s="20"/>
      <c r="K2008" s="20"/>
      <c r="L2008" s="20"/>
      <c r="M2008" s="20"/>
      <c r="N2008" s="20"/>
      <c r="O2008" s="20"/>
      <c r="P2008" s="20"/>
      <c r="Q2008" s="20"/>
      <c r="R2008" s="20"/>
      <c r="S2008" s="20"/>
      <c r="T2008" s="20"/>
      <c r="U2008" s="20"/>
      <c r="V2008" s="20"/>
      <c r="W2008" s="20"/>
      <c r="X2008" s="20"/>
      <c r="Y2008" s="20"/>
      <c r="Z2008" s="20"/>
      <c r="AA2008" s="20"/>
      <c r="AB2008" s="20"/>
      <c r="AC2008" s="20"/>
      <c r="AD2008" s="20"/>
      <c r="AE2008" s="27"/>
      <c r="AF2008" t="str">
        <f>IF(AK2008="","",IF(AK2008&gt;0,COUNT($AG$2:AG2008),""))</f>
        <v/>
      </c>
      <c r="AG2008" s="24">
        <f t="shared" si="561"/>
        <v>5</v>
      </c>
      <c r="AH2008" s="24">
        <f>IF(AND($AJ$1=5),'Data Entry'!C2013,"")</f>
        <v>0</v>
      </c>
      <c r="AI2008" s="24">
        <f>IF(AND($AJ$1=5),'Data Entry'!D2013,"")</f>
        <v>0</v>
      </c>
      <c r="AJ2008" s="24" t="str">
        <f t="shared" si="562"/>
        <v/>
      </c>
      <c r="AK2008" s="24">
        <f>IF(AND($AJ$1=5),'Data Entry'!F2013,"")</f>
        <v>0</v>
      </c>
      <c r="AL2008" s="24" t="str">
        <f t="shared" si="563"/>
        <v/>
      </c>
      <c r="AM2008" s="24">
        <f>IF(AND($AJ$1=5),'Data Entry'!G2013,"")</f>
        <v>0</v>
      </c>
      <c r="AN2008" s="24" t="str">
        <f t="shared" si="564"/>
        <v/>
      </c>
      <c r="AO2008" s="24" t="str">
        <f t="shared" si="565"/>
        <v/>
      </c>
      <c r="AP2008" s="24">
        <f>IF(AND($AJ$1=5),'Data Entry'!E2013,"")</f>
        <v>0</v>
      </c>
      <c r="AQ2008" s="24">
        <f>IF(AND($AJ$1=5),'Data Entry'!H2013,"")</f>
        <v>0</v>
      </c>
      <c r="AR2008" s="24">
        <f>IF(AND($AJ$1=5),'Data Entry'!I2013,"")</f>
        <v>0</v>
      </c>
      <c r="AS2008" s="24" t="str">
        <f t="shared" si="566"/>
        <v/>
      </c>
      <c r="AT2008" s="24" t="str">
        <f t="shared" si="567"/>
        <v/>
      </c>
      <c r="AU2008" s="24" t="str">
        <f t="shared" si="568"/>
        <v/>
      </c>
      <c r="AV2008" s="24" t="str">
        <f t="shared" si="569"/>
        <v/>
      </c>
      <c r="AX2008" t="str">
        <f>IF(BC2008="","",IF(BC2008&gt;0,COUNT($AY$2:AY2008),""))</f>
        <v/>
      </c>
      <c r="AY2008" s="24" t="str">
        <f t="shared" si="570"/>
        <v/>
      </c>
      <c r="AZ2008" s="24" t="str">
        <f>IF(AND($BB$1=5,$BC$1=AH2008),'Data Entry'!C2013,"")</f>
        <v/>
      </c>
      <c r="BA2008" s="24" t="str">
        <f>IF(AND($BB$1=5,AG2008=5,$BC$1=AH2008),'Data Entry'!D2013,"")</f>
        <v/>
      </c>
      <c r="BB2008" s="24" t="str">
        <f t="shared" si="571"/>
        <v/>
      </c>
      <c r="BC2008" s="24" t="str">
        <f>IF(AND($BB$1=5,AG2008=5,$BC$1=AH2008),'Data Entry'!F2013,"")</f>
        <v/>
      </c>
      <c r="BD2008" s="24" t="str">
        <f t="shared" si="572"/>
        <v/>
      </c>
      <c r="BE2008" s="24" t="str">
        <f>IF(AND($BB$1=5,AG2008=5,$BC$1=AH2008),'Data Entry'!G2013,"")</f>
        <v/>
      </c>
      <c r="BF2008" s="24" t="str">
        <f t="shared" si="573"/>
        <v/>
      </c>
      <c r="BG2008" s="24" t="str">
        <f t="shared" si="574"/>
        <v/>
      </c>
      <c r="BH2008" s="24" t="str">
        <f>IF(AND($BB$1=5,AG2008=5,$BC$1=AH2008),'Data Entry'!E2013,"")</f>
        <v/>
      </c>
      <c r="BI2008" s="24" t="str">
        <f>IF(AND($BB$1=5,AG2008=5,$BC$1=AH2008),'Data Entry'!H2013,"")</f>
        <v/>
      </c>
      <c r="BJ2008" s="24" t="str">
        <f>IF(AND($BB$1=5,AG2008=5,$BC$1=AH2008),'Data Entry'!I2013,"")</f>
        <v/>
      </c>
      <c r="BK2008" s="24" t="str">
        <f t="shared" si="575"/>
        <v/>
      </c>
      <c r="BL2008" s="24" t="str">
        <f t="shared" si="576"/>
        <v/>
      </c>
      <c r="BM2008" s="24" t="str">
        <f t="shared" si="577"/>
        <v/>
      </c>
      <c r="BN2008" s="24" t="str">
        <f t="shared" si="578"/>
        <v/>
      </c>
    </row>
    <row r="2009" spans="1:66">
      <c r="A2009" s="20"/>
      <c r="B2009" s="20"/>
      <c r="C2009" s="20"/>
      <c r="D2009" s="20"/>
      <c r="E2009" s="20"/>
      <c r="F2009" s="20"/>
      <c r="G2009" s="20"/>
      <c r="H2009" s="20"/>
      <c r="I2009" s="20"/>
      <c r="J2009" s="20"/>
      <c r="K2009" s="20"/>
      <c r="L2009" s="20"/>
      <c r="M2009" s="20"/>
      <c r="N2009" s="20"/>
      <c r="O2009" s="20"/>
      <c r="P2009" s="20"/>
      <c r="Q2009" s="20"/>
      <c r="R2009" s="20"/>
      <c r="S2009" s="20"/>
      <c r="T2009" s="20"/>
      <c r="U2009" s="20"/>
      <c r="V2009" s="20"/>
      <c r="W2009" s="20"/>
      <c r="X2009" s="20"/>
      <c r="Y2009" s="20"/>
      <c r="Z2009" s="20"/>
      <c r="AA2009" s="20"/>
      <c r="AB2009" s="20"/>
      <c r="AC2009" s="20"/>
      <c r="AD2009" s="20"/>
      <c r="AE2009" s="27"/>
      <c r="AF2009" t="str">
        <f>IF(AK2009="","",IF(AK2009&gt;0,COUNT($AG$2:AG2009),""))</f>
        <v/>
      </c>
      <c r="AG2009" s="24">
        <f t="shared" si="561"/>
        <v>5</v>
      </c>
      <c r="AH2009" s="24">
        <f>IF(AND($AJ$1=5),'Data Entry'!C2014,"")</f>
        <v>0</v>
      </c>
      <c r="AI2009" s="24">
        <f>IF(AND($AJ$1=5),'Data Entry'!D2014,"")</f>
        <v>0</v>
      </c>
      <c r="AJ2009" s="24" t="str">
        <f t="shared" si="562"/>
        <v/>
      </c>
      <c r="AK2009" s="24">
        <f>IF(AND($AJ$1=5),'Data Entry'!F2014,"")</f>
        <v>0</v>
      </c>
      <c r="AL2009" s="24" t="str">
        <f t="shared" si="563"/>
        <v/>
      </c>
      <c r="AM2009" s="24">
        <f>IF(AND($AJ$1=5),'Data Entry'!G2014,"")</f>
        <v>0</v>
      </c>
      <c r="AN2009" s="24" t="str">
        <f t="shared" si="564"/>
        <v/>
      </c>
      <c r="AO2009" s="24" t="str">
        <f t="shared" si="565"/>
        <v/>
      </c>
      <c r="AP2009" s="24">
        <f>IF(AND($AJ$1=5),'Data Entry'!E2014,"")</f>
        <v>0</v>
      </c>
      <c r="AQ2009" s="24">
        <f>IF(AND($AJ$1=5),'Data Entry'!H2014,"")</f>
        <v>0</v>
      </c>
      <c r="AR2009" s="24">
        <f>IF(AND($AJ$1=5),'Data Entry'!I2014,"")</f>
        <v>0</v>
      </c>
      <c r="AS2009" s="24" t="str">
        <f t="shared" si="566"/>
        <v/>
      </c>
      <c r="AT2009" s="24" t="str">
        <f t="shared" si="567"/>
        <v/>
      </c>
      <c r="AU2009" s="24" t="str">
        <f t="shared" si="568"/>
        <v/>
      </c>
      <c r="AV2009" s="24" t="str">
        <f t="shared" si="569"/>
        <v/>
      </c>
      <c r="AX2009" t="str">
        <f>IF(BC2009="","",IF(BC2009&gt;0,COUNT($AY$2:AY2009),""))</f>
        <v/>
      </c>
      <c r="AY2009" s="24" t="str">
        <f t="shared" si="570"/>
        <v/>
      </c>
      <c r="AZ2009" s="24" t="str">
        <f>IF(AND($BB$1=5,$BC$1=AH2009),'Data Entry'!C2014,"")</f>
        <v/>
      </c>
      <c r="BA2009" s="24" t="str">
        <f>IF(AND($BB$1=5,AG2009=5,$BC$1=AH2009),'Data Entry'!D2014,"")</f>
        <v/>
      </c>
      <c r="BB2009" s="24" t="str">
        <f t="shared" si="571"/>
        <v/>
      </c>
      <c r="BC2009" s="24" t="str">
        <f>IF(AND($BB$1=5,AG2009=5,$BC$1=AH2009),'Data Entry'!F2014,"")</f>
        <v/>
      </c>
      <c r="BD2009" s="24" t="str">
        <f t="shared" si="572"/>
        <v/>
      </c>
      <c r="BE2009" s="24" t="str">
        <f>IF(AND($BB$1=5,AG2009=5,$BC$1=AH2009),'Data Entry'!G2014,"")</f>
        <v/>
      </c>
      <c r="BF2009" s="24" t="str">
        <f t="shared" si="573"/>
        <v/>
      </c>
      <c r="BG2009" s="24" t="str">
        <f t="shared" si="574"/>
        <v/>
      </c>
      <c r="BH2009" s="24" t="str">
        <f>IF(AND($BB$1=5,AG2009=5,$BC$1=AH2009),'Data Entry'!E2014,"")</f>
        <v/>
      </c>
      <c r="BI2009" s="24" t="str">
        <f>IF(AND($BB$1=5,AG2009=5,$BC$1=AH2009),'Data Entry'!H2014,"")</f>
        <v/>
      </c>
      <c r="BJ2009" s="24" t="str">
        <f>IF(AND($BB$1=5,AG2009=5,$BC$1=AH2009),'Data Entry'!I2014,"")</f>
        <v/>
      </c>
      <c r="BK2009" s="24" t="str">
        <f t="shared" si="575"/>
        <v/>
      </c>
      <c r="BL2009" s="24" t="str">
        <f t="shared" si="576"/>
        <v/>
      </c>
      <c r="BM2009" s="24" t="str">
        <f t="shared" si="577"/>
        <v/>
      </c>
      <c r="BN2009" s="24" t="str">
        <f t="shared" si="578"/>
        <v/>
      </c>
    </row>
    <row r="2010" spans="1:66">
      <c r="A2010" s="20"/>
      <c r="B2010" s="20"/>
      <c r="C2010" s="20"/>
      <c r="D2010" s="20"/>
      <c r="E2010" s="20"/>
      <c r="F2010" s="20"/>
      <c r="G2010" s="20"/>
      <c r="H2010" s="20"/>
      <c r="I2010" s="20"/>
      <c r="J2010" s="20"/>
      <c r="K2010" s="20"/>
      <c r="L2010" s="20"/>
      <c r="M2010" s="20"/>
      <c r="N2010" s="20"/>
      <c r="O2010" s="20"/>
      <c r="P2010" s="20"/>
      <c r="Q2010" s="20"/>
      <c r="R2010" s="20"/>
      <c r="S2010" s="20"/>
      <c r="T2010" s="20"/>
      <c r="U2010" s="20"/>
      <c r="V2010" s="20"/>
      <c r="W2010" s="20"/>
      <c r="X2010" s="20"/>
      <c r="Y2010" s="20"/>
      <c r="Z2010" s="20"/>
      <c r="AA2010" s="20"/>
      <c r="AB2010" s="20"/>
      <c r="AC2010" s="20"/>
      <c r="AD2010" s="20"/>
      <c r="AE2010" s="27"/>
      <c r="AF2010" t="str">
        <f>IF(AK2010="","",IF(AK2010&gt;0,COUNT($AG$2:AG2010),""))</f>
        <v/>
      </c>
      <c r="AG2010" s="24">
        <f t="shared" si="561"/>
        <v>5</v>
      </c>
      <c r="AH2010" s="24">
        <f>IF(AND($AJ$1=5),'Data Entry'!C2015,"")</f>
        <v>0</v>
      </c>
      <c r="AI2010" s="24">
        <f>IF(AND($AJ$1=5),'Data Entry'!D2015,"")</f>
        <v>0</v>
      </c>
      <c r="AJ2010" s="24" t="str">
        <f t="shared" si="562"/>
        <v/>
      </c>
      <c r="AK2010" s="24">
        <f>IF(AND($AJ$1=5),'Data Entry'!F2015,"")</f>
        <v>0</v>
      </c>
      <c r="AL2010" s="24" t="str">
        <f t="shared" si="563"/>
        <v/>
      </c>
      <c r="AM2010" s="24">
        <f>IF(AND($AJ$1=5),'Data Entry'!G2015,"")</f>
        <v>0</v>
      </c>
      <c r="AN2010" s="24" t="str">
        <f t="shared" si="564"/>
        <v/>
      </c>
      <c r="AO2010" s="24" t="str">
        <f t="shared" si="565"/>
        <v/>
      </c>
      <c r="AP2010" s="24">
        <f>IF(AND($AJ$1=5),'Data Entry'!E2015,"")</f>
        <v>0</v>
      </c>
      <c r="AQ2010" s="24">
        <f>IF(AND($AJ$1=5),'Data Entry'!H2015,"")</f>
        <v>0</v>
      </c>
      <c r="AR2010" s="24">
        <f>IF(AND($AJ$1=5),'Data Entry'!I2015,"")</f>
        <v>0</v>
      </c>
      <c r="AS2010" s="24" t="str">
        <f t="shared" si="566"/>
        <v/>
      </c>
      <c r="AT2010" s="24" t="str">
        <f t="shared" si="567"/>
        <v/>
      </c>
      <c r="AU2010" s="24" t="str">
        <f t="shared" si="568"/>
        <v/>
      </c>
      <c r="AV2010" s="24" t="str">
        <f t="shared" si="569"/>
        <v/>
      </c>
      <c r="AX2010" t="str">
        <f>IF(BC2010="","",IF(BC2010&gt;0,COUNT($AY$2:AY2010),""))</f>
        <v/>
      </c>
      <c r="AY2010" s="24" t="str">
        <f t="shared" si="570"/>
        <v/>
      </c>
      <c r="AZ2010" s="24" t="str">
        <f>IF(AND($BB$1=5,$BC$1=AH2010),'Data Entry'!C2015,"")</f>
        <v/>
      </c>
      <c r="BA2010" s="24" t="str">
        <f>IF(AND($BB$1=5,AG2010=5,$BC$1=AH2010),'Data Entry'!D2015,"")</f>
        <v/>
      </c>
      <c r="BB2010" s="24" t="str">
        <f t="shared" si="571"/>
        <v/>
      </c>
      <c r="BC2010" s="24" t="str">
        <f>IF(AND($BB$1=5,AG2010=5,$BC$1=AH2010),'Data Entry'!F2015,"")</f>
        <v/>
      </c>
      <c r="BD2010" s="24" t="str">
        <f t="shared" si="572"/>
        <v/>
      </c>
      <c r="BE2010" s="24" t="str">
        <f>IF(AND($BB$1=5,AG2010=5,$BC$1=AH2010),'Data Entry'!G2015,"")</f>
        <v/>
      </c>
      <c r="BF2010" s="24" t="str">
        <f t="shared" si="573"/>
        <v/>
      </c>
      <c r="BG2010" s="24" t="str">
        <f t="shared" si="574"/>
        <v/>
      </c>
      <c r="BH2010" s="24" t="str">
        <f>IF(AND($BB$1=5,AG2010=5,$BC$1=AH2010),'Data Entry'!E2015,"")</f>
        <v/>
      </c>
      <c r="BI2010" s="24" t="str">
        <f>IF(AND($BB$1=5,AG2010=5,$BC$1=AH2010),'Data Entry'!H2015,"")</f>
        <v/>
      </c>
      <c r="BJ2010" s="24" t="str">
        <f>IF(AND($BB$1=5,AG2010=5,$BC$1=AH2010),'Data Entry'!I2015,"")</f>
        <v/>
      </c>
      <c r="BK2010" s="24" t="str">
        <f t="shared" si="575"/>
        <v/>
      </c>
      <c r="BL2010" s="24" t="str">
        <f t="shared" si="576"/>
        <v/>
      </c>
      <c r="BM2010" s="24" t="str">
        <f t="shared" si="577"/>
        <v/>
      </c>
      <c r="BN2010" s="24" t="str">
        <f t="shared" si="578"/>
        <v/>
      </c>
    </row>
    <row r="2011" spans="1:66">
      <c r="A2011" s="20"/>
      <c r="B2011" s="20"/>
      <c r="C2011" s="20"/>
      <c r="D2011" s="20"/>
      <c r="E2011" s="20"/>
      <c r="F2011" s="20"/>
      <c r="G2011" s="20"/>
      <c r="H2011" s="20"/>
      <c r="I2011" s="20"/>
      <c r="J2011" s="20"/>
      <c r="K2011" s="20"/>
      <c r="L2011" s="20"/>
      <c r="M2011" s="20"/>
      <c r="N2011" s="20"/>
      <c r="O2011" s="20"/>
      <c r="P2011" s="20"/>
      <c r="Q2011" s="20"/>
      <c r="R2011" s="20"/>
      <c r="S2011" s="20"/>
      <c r="T2011" s="20"/>
      <c r="U2011" s="20"/>
      <c r="V2011" s="20"/>
      <c r="W2011" s="20"/>
      <c r="X2011" s="20"/>
      <c r="Y2011" s="20"/>
      <c r="Z2011" s="20"/>
      <c r="AA2011" s="20"/>
      <c r="AB2011" s="20"/>
      <c r="AC2011" s="20"/>
      <c r="AD2011" s="20"/>
      <c r="AE2011" s="27"/>
      <c r="AF2011" t="str">
        <f>IF(AK2011="","",IF(AK2011&gt;0,COUNT($AG$2:AG2011),""))</f>
        <v/>
      </c>
      <c r="AG2011" s="24">
        <f t="shared" si="561"/>
        <v>5</v>
      </c>
      <c r="AH2011" s="24">
        <f>IF(AND($AJ$1=5),'Data Entry'!C2016,"")</f>
        <v>0</v>
      </c>
      <c r="AI2011" s="24">
        <f>IF(AND($AJ$1=5),'Data Entry'!D2016,"")</f>
        <v>0</v>
      </c>
      <c r="AJ2011" s="24" t="str">
        <f t="shared" si="562"/>
        <v/>
      </c>
      <c r="AK2011" s="24">
        <f>IF(AND($AJ$1=5),'Data Entry'!F2016,"")</f>
        <v>0</v>
      </c>
      <c r="AL2011" s="24" t="str">
        <f t="shared" si="563"/>
        <v/>
      </c>
      <c r="AM2011" s="24">
        <f>IF(AND($AJ$1=5),'Data Entry'!G2016,"")</f>
        <v>0</v>
      </c>
      <c r="AN2011" s="24" t="str">
        <f t="shared" si="564"/>
        <v/>
      </c>
      <c r="AO2011" s="24" t="str">
        <f t="shared" si="565"/>
        <v/>
      </c>
      <c r="AP2011" s="24">
        <f>IF(AND($AJ$1=5),'Data Entry'!E2016,"")</f>
        <v>0</v>
      </c>
      <c r="AQ2011" s="24">
        <f>IF(AND($AJ$1=5),'Data Entry'!H2016,"")</f>
        <v>0</v>
      </c>
      <c r="AR2011" s="24">
        <f>IF(AND($AJ$1=5),'Data Entry'!I2016,"")</f>
        <v>0</v>
      </c>
      <c r="AS2011" s="24" t="str">
        <f t="shared" si="566"/>
        <v/>
      </c>
      <c r="AT2011" s="24" t="str">
        <f t="shared" si="567"/>
        <v/>
      </c>
      <c r="AU2011" s="24" t="str">
        <f t="shared" si="568"/>
        <v/>
      </c>
      <c r="AV2011" s="24" t="str">
        <f t="shared" si="569"/>
        <v/>
      </c>
      <c r="AX2011" t="str">
        <f>IF(BC2011="","",IF(BC2011&gt;0,COUNT($AY$2:AY2011),""))</f>
        <v/>
      </c>
      <c r="AY2011" s="24" t="str">
        <f t="shared" si="570"/>
        <v/>
      </c>
      <c r="AZ2011" s="24" t="str">
        <f>IF(AND($BB$1=5,$BC$1=AH2011),'Data Entry'!C2016,"")</f>
        <v/>
      </c>
      <c r="BA2011" s="24" t="str">
        <f>IF(AND($BB$1=5,AG2011=5,$BC$1=AH2011),'Data Entry'!D2016,"")</f>
        <v/>
      </c>
      <c r="BB2011" s="24" t="str">
        <f t="shared" si="571"/>
        <v/>
      </c>
      <c r="BC2011" s="24" t="str">
        <f>IF(AND($BB$1=5,AG2011=5,$BC$1=AH2011),'Data Entry'!F2016,"")</f>
        <v/>
      </c>
      <c r="BD2011" s="24" t="str">
        <f t="shared" si="572"/>
        <v/>
      </c>
      <c r="BE2011" s="24" t="str">
        <f>IF(AND($BB$1=5,AG2011=5,$BC$1=AH2011),'Data Entry'!G2016,"")</f>
        <v/>
      </c>
      <c r="BF2011" s="24" t="str">
        <f t="shared" si="573"/>
        <v/>
      </c>
      <c r="BG2011" s="24" t="str">
        <f t="shared" si="574"/>
        <v/>
      </c>
      <c r="BH2011" s="24" t="str">
        <f>IF(AND($BB$1=5,AG2011=5,$BC$1=AH2011),'Data Entry'!E2016,"")</f>
        <v/>
      </c>
      <c r="BI2011" s="24" t="str">
        <f>IF(AND($BB$1=5,AG2011=5,$BC$1=AH2011),'Data Entry'!H2016,"")</f>
        <v/>
      </c>
      <c r="BJ2011" s="24" t="str">
        <f>IF(AND($BB$1=5,AG2011=5,$BC$1=AH2011),'Data Entry'!I2016,"")</f>
        <v/>
      </c>
      <c r="BK2011" s="24" t="str">
        <f t="shared" si="575"/>
        <v/>
      </c>
      <c r="BL2011" s="24" t="str">
        <f t="shared" si="576"/>
        <v/>
      </c>
      <c r="BM2011" s="24" t="str">
        <f t="shared" si="577"/>
        <v/>
      </c>
      <c r="BN2011" s="24" t="str">
        <f t="shared" si="578"/>
        <v/>
      </c>
    </row>
    <row r="2012" spans="1:66">
      <c r="A2012" s="20"/>
      <c r="B2012" s="20"/>
      <c r="C2012" s="20"/>
      <c r="D2012" s="20"/>
      <c r="E2012" s="20"/>
      <c r="F2012" s="20"/>
      <c r="G2012" s="20"/>
      <c r="H2012" s="20"/>
      <c r="I2012" s="20"/>
      <c r="J2012" s="20"/>
      <c r="K2012" s="20"/>
      <c r="L2012" s="20"/>
      <c r="M2012" s="20"/>
      <c r="N2012" s="20"/>
      <c r="O2012" s="20"/>
      <c r="P2012" s="20"/>
      <c r="Q2012" s="20"/>
      <c r="R2012" s="20"/>
      <c r="S2012" s="20"/>
      <c r="T2012" s="20"/>
      <c r="U2012" s="20"/>
      <c r="V2012" s="20"/>
      <c r="W2012" s="20"/>
      <c r="X2012" s="20"/>
      <c r="Y2012" s="20"/>
      <c r="Z2012" s="20"/>
      <c r="AA2012" s="20"/>
      <c r="AB2012" s="20"/>
      <c r="AC2012" s="20"/>
      <c r="AD2012" s="20"/>
      <c r="AE2012" s="27"/>
      <c r="AF2012" t="str">
        <f>IF(AK2012="","",IF(AK2012&gt;0,COUNT($AG$2:AG2012),""))</f>
        <v/>
      </c>
      <c r="AG2012" s="24">
        <f t="shared" si="561"/>
        <v>5</v>
      </c>
      <c r="AH2012" s="24">
        <f>IF(AND($AJ$1=5),'Data Entry'!C2017,"")</f>
        <v>0</v>
      </c>
      <c r="AI2012" s="24">
        <f>IF(AND($AJ$1=5),'Data Entry'!D2017,"")</f>
        <v>0</v>
      </c>
      <c r="AJ2012" s="24" t="str">
        <f t="shared" si="562"/>
        <v/>
      </c>
      <c r="AK2012" s="24">
        <f>IF(AND($AJ$1=5),'Data Entry'!F2017,"")</f>
        <v>0</v>
      </c>
      <c r="AL2012" s="24" t="str">
        <f t="shared" si="563"/>
        <v/>
      </c>
      <c r="AM2012" s="24">
        <f>IF(AND($AJ$1=5),'Data Entry'!G2017,"")</f>
        <v>0</v>
      </c>
      <c r="AN2012" s="24" t="str">
        <f t="shared" si="564"/>
        <v/>
      </c>
      <c r="AO2012" s="24" t="str">
        <f t="shared" si="565"/>
        <v/>
      </c>
      <c r="AP2012" s="24">
        <f>IF(AND($AJ$1=5),'Data Entry'!E2017,"")</f>
        <v>0</v>
      </c>
      <c r="AQ2012" s="24">
        <f>IF(AND($AJ$1=5),'Data Entry'!H2017,"")</f>
        <v>0</v>
      </c>
      <c r="AR2012" s="24">
        <f>IF(AND($AJ$1=5),'Data Entry'!I2017,"")</f>
        <v>0</v>
      </c>
      <c r="AS2012" s="24" t="str">
        <f t="shared" si="566"/>
        <v/>
      </c>
      <c r="AT2012" s="24" t="str">
        <f t="shared" si="567"/>
        <v/>
      </c>
      <c r="AU2012" s="24" t="str">
        <f t="shared" si="568"/>
        <v/>
      </c>
      <c r="AV2012" s="24" t="str">
        <f t="shared" si="569"/>
        <v/>
      </c>
      <c r="AX2012" t="str">
        <f>IF(BC2012="","",IF(BC2012&gt;0,COUNT($AY$2:AY2012),""))</f>
        <v/>
      </c>
      <c r="AY2012" s="24" t="str">
        <f t="shared" si="570"/>
        <v/>
      </c>
      <c r="AZ2012" s="24" t="str">
        <f>IF(AND($BB$1=5,$BC$1=AH2012),'Data Entry'!C2017,"")</f>
        <v/>
      </c>
      <c r="BA2012" s="24" t="str">
        <f>IF(AND($BB$1=5,AG2012=5,$BC$1=AH2012),'Data Entry'!D2017,"")</f>
        <v/>
      </c>
      <c r="BB2012" s="24" t="str">
        <f t="shared" si="571"/>
        <v/>
      </c>
      <c r="BC2012" s="24" t="str">
        <f>IF(AND($BB$1=5,AG2012=5,$BC$1=AH2012),'Data Entry'!F2017,"")</f>
        <v/>
      </c>
      <c r="BD2012" s="24" t="str">
        <f t="shared" si="572"/>
        <v/>
      </c>
      <c r="BE2012" s="24" t="str">
        <f>IF(AND($BB$1=5,AG2012=5,$BC$1=AH2012),'Data Entry'!G2017,"")</f>
        <v/>
      </c>
      <c r="BF2012" s="24" t="str">
        <f t="shared" si="573"/>
        <v/>
      </c>
      <c r="BG2012" s="24" t="str">
        <f t="shared" si="574"/>
        <v/>
      </c>
      <c r="BH2012" s="24" t="str">
        <f>IF(AND($BB$1=5,AG2012=5,$BC$1=AH2012),'Data Entry'!E2017,"")</f>
        <v/>
      </c>
      <c r="BI2012" s="24" t="str">
        <f>IF(AND($BB$1=5,AG2012=5,$BC$1=AH2012),'Data Entry'!H2017,"")</f>
        <v/>
      </c>
      <c r="BJ2012" s="24" t="str">
        <f>IF(AND($BB$1=5,AG2012=5,$BC$1=AH2012),'Data Entry'!I2017,"")</f>
        <v/>
      </c>
      <c r="BK2012" s="24" t="str">
        <f t="shared" si="575"/>
        <v/>
      </c>
      <c r="BL2012" s="24" t="str">
        <f t="shared" si="576"/>
        <v/>
      </c>
      <c r="BM2012" s="24" t="str">
        <f t="shared" si="577"/>
        <v/>
      </c>
      <c r="BN2012" s="24" t="str">
        <f t="shared" si="578"/>
        <v/>
      </c>
    </row>
    <row r="2013" spans="1:66">
      <c r="A2013" s="20"/>
      <c r="B2013" s="20"/>
      <c r="C2013" s="20"/>
      <c r="D2013" s="20"/>
      <c r="E2013" s="20"/>
      <c r="F2013" s="20"/>
      <c r="G2013" s="20"/>
      <c r="H2013" s="20"/>
      <c r="I2013" s="20"/>
      <c r="J2013" s="20"/>
      <c r="K2013" s="20"/>
      <c r="L2013" s="20"/>
      <c r="M2013" s="20"/>
      <c r="N2013" s="20"/>
      <c r="O2013" s="20"/>
      <c r="P2013" s="20"/>
      <c r="Q2013" s="20"/>
      <c r="R2013" s="20"/>
      <c r="S2013" s="20"/>
      <c r="T2013" s="20"/>
      <c r="U2013" s="20"/>
      <c r="V2013" s="20"/>
      <c r="W2013" s="20"/>
      <c r="X2013" s="20"/>
      <c r="Y2013" s="20"/>
      <c r="Z2013" s="20"/>
      <c r="AA2013" s="20"/>
      <c r="AB2013" s="20"/>
      <c r="AC2013" s="20"/>
      <c r="AD2013" s="20"/>
      <c r="AE2013" s="27"/>
      <c r="AF2013" t="str">
        <f>IF(AK2013="","",IF(AK2013&gt;0,COUNT($AG$2:AG2013),""))</f>
        <v/>
      </c>
      <c r="AG2013" s="24">
        <f t="shared" si="561"/>
        <v>5</v>
      </c>
      <c r="AH2013" s="24">
        <f>IF(AND($AJ$1=5),'Data Entry'!C2018,"")</f>
        <v>0</v>
      </c>
      <c r="AI2013" s="24">
        <f>IF(AND($AJ$1=5),'Data Entry'!D2018,"")</f>
        <v>0</v>
      </c>
      <c r="AJ2013" s="24" t="str">
        <f t="shared" si="562"/>
        <v/>
      </c>
      <c r="AK2013" s="24">
        <f>IF(AND($AJ$1=5),'Data Entry'!F2018,"")</f>
        <v>0</v>
      </c>
      <c r="AL2013" s="24" t="str">
        <f t="shared" si="563"/>
        <v/>
      </c>
      <c r="AM2013" s="24">
        <f>IF(AND($AJ$1=5),'Data Entry'!G2018,"")</f>
        <v>0</v>
      </c>
      <c r="AN2013" s="24" t="str">
        <f t="shared" si="564"/>
        <v/>
      </c>
      <c r="AO2013" s="24" t="str">
        <f t="shared" si="565"/>
        <v/>
      </c>
      <c r="AP2013" s="24">
        <f>IF(AND($AJ$1=5),'Data Entry'!E2018,"")</f>
        <v>0</v>
      </c>
      <c r="AQ2013" s="24">
        <f>IF(AND($AJ$1=5),'Data Entry'!H2018,"")</f>
        <v>0</v>
      </c>
      <c r="AR2013" s="24">
        <f>IF(AND($AJ$1=5),'Data Entry'!I2018,"")</f>
        <v>0</v>
      </c>
      <c r="AS2013" s="24" t="str">
        <f t="shared" si="566"/>
        <v/>
      </c>
      <c r="AT2013" s="24" t="str">
        <f t="shared" si="567"/>
        <v/>
      </c>
      <c r="AU2013" s="24" t="str">
        <f t="shared" si="568"/>
        <v/>
      </c>
      <c r="AV2013" s="24" t="str">
        <f t="shared" si="569"/>
        <v/>
      </c>
      <c r="AX2013" t="str">
        <f>IF(BC2013="","",IF(BC2013&gt;0,COUNT($AY$2:AY2013),""))</f>
        <v/>
      </c>
      <c r="AY2013" s="24" t="str">
        <f t="shared" si="570"/>
        <v/>
      </c>
      <c r="AZ2013" s="24" t="str">
        <f>IF(AND($BB$1=5,$BC$1=AH2013),'Data Entry'!C2018,"")</f>
        <v/>
      </c>
      <c r="BA2013" s="24" t="str">
        <f>IF(AND($BB$1=5,AG2013=5,$BC$1=AH2013),'Data Entry'!D2018,"")</f>
        <v/>
      </c>
      <c r="BB2013" s="24" t="str">
        <f t="shared" si="571"/>
        <v/>
      </c>
      <c r="BC2013" s="24" t="str">
        <f>IF(AND($BB$1=5,AG2013=5,$BC$1=AH2013),'Data Entry'!F2018,"")</f>
        <v/>
      </c>
      <c r="BD2013" s="24" t="str">
        <f t="shared" si="572"/>
        <v/>
      </c>
      <c r="BE2013" s="24" t="str">
        <f>IF(AND($BB$1=5,AG2013=5,$BC$1=AH2013),'Data Entry'!G2018,"")</f>
        <v/>
      </c>
      <c r="BF2013" s="24" t="str">
        <f t="shared" si="573"/>
        <v/>
      </c>
      <c r="BG2013" s="24" t="str">
        <f t="shared" si="574"/>
        <v/>
      </c>
      <c r="BH2013" s="24" t="str">
        <f>IF(AND($BB$1=5,AG2013=5,$BC$1=AH2013),'Data Entry'!E2018,"")</f>
        <v/>
      </c>
      <c r="BI2013" s="24" t="str">
        <f>IF(AND($BB$1=5,AG2013=5,$BC$1=AH2013),'Data Entry'!H2018,"")</f>
        <v/>
      </c>
      <c r="BJ2013" s="24" t="str">
        <f>IF(AND($BB$1=5,AG2013=5,$BC$1=AH2013),'Data Entry'!I2018,"")</f>
        <v/>
      </c>
      <c r="BK2013" s="24" t="str">
        <f t="shared" si="575"/>
        <v/>
      </c>
      <c r="BL2013" s="24" t="str">
        <f t="shared" si="576"/>
        <v/>
      </c>
      <c r="BM2013" s="24" t="str">
        <f t="shared" si="577"/>
        <v/>
      </c>
      <c r="BN2013" s="24" t="str">
        <f t="shared" si="578"/>
        <v/>
      </c>
    </row>
    <row r="2014" spans="1:66">
      <c r="A2014" s="20"/>
      <c r="B2014" s="20"/>
      <c r="C2014" s="20"/>
      <c r="D2014" s="20"/>
      <c r="E2014" s="20"/>
      <c r="F2014" s="20"/>
      <c r="G2014" s="20"/>
      <c r="H2014" s="20"/>
      <c r="I2014" s="20"/>
      <c r="J2014" s="20"/>
      <c r="K2014" s="20"/>
      <c r="L2014" s="20"/>
      <c r="M2014" s="20"/>
      <c r="N2014" s="20"/>
      <c r="O2014" s="20"/>
      <c r="P2014" s="20"/>
      <c r="Q2014" s="20"/>
      <c r="R2014" s="20"/>
      <c r="S2014" s="20"/>
      <c r="T2014" s="20"/>
      <c r="U2014" s="20"/>
      <c r="V2014" s="20"/>
      <c r="W2014" s="20"/>
      <c r="X2014" s="20"/>
      <c r="Y2014" s="20"/>
      <c r="Z2014" s="20"/>
      <c r="AA2014" s="20"/>
      <c r="AB2014" s="20"/>
      <c r="AC2014" s="20"/>
      <c r="AD2014" s="20"/>
      <c r="AE2014" s="27"/>
      <c r="AF2014" t="str">
        <f>IF(AK2014="","",IF(AK2014&gt;0,COUNT($AG$2:AG2014),""))</f>
        <v/>
      </c>
      <c r="AG2014" s="24">
        <f t="shared" si="561"/>
        <v>5</v>
      </c>
      <c r="AH2014" s="24">
        <f>IF(AND($AJ$1=5),'Data Entry'!C2019,"")</f>
        <v>0</v>
      </c>
      <c r="AI2014" s="24">
        <f>IF(AND($AJ$1=5),'Data Entry'!D2019,"")</f>
        <v>0</v>
      </c>
      <c r="AJ2014" s="24" t="str">
        <f t="shared" si="562"/>
        <v/>
      </c>
      <c r="AK2014" s="24">
        <f>IF(AND($AJ$1=5),'Data Entry'!F2019,"")</f>
        <v>0</v>
      </c>
      <c r="AL2014" s="24" t="str">
        <f t="shared" si="563"/>
        <v/>
      </c>
      <c r="AM2014" s="24">
        <f>IF(AND($AJ$1=5),'Data Entry'!G2019,"")</f>
        <v>0</v>
      </c>
      <c r="AN2014" s="24" t="str">
        <f t="shared" si="564"/>
        <v/>
      </c>
      <c r="AO2014" s="24" t="str">
        <f t="shared" si="565"/>
        <v/>
      </c>
      <c r="AP2014" s="24">
        <f>IF(AND($AJ$1=5),'Data Entry'!E2019,"")</f>
        <v>0</v>
      </c>
      <c r="AQ2014" s="24">
        <f>IF(AND($AJ$1=5),'Data Entry'!H2019,"")</f>
        <v>0</v>
      </c>
      <c r="AR2014" s="24">
        <f>IF(AND($AJ$1=5),'Data Entry'!I2019,"")</f>
        <v>0</v>
      </c>
      <c r="AS2014" s="24" t="str">
        <f t="shared" si="566"/>
        <v/>
      </c>
      <c r="AT2014" s="24" t="str">
        <f t="shared" si="567"/>
        <v/>
      </c>
      <c r="AU2014" s="24" t="str">
        <f t="shared" si="568"/>
        <v/>
      </c>
      <c r="AV2014" s="24" t="str">
        <f t="shared" si="569"/>
        <v/>
      </c>
      <c r="AX2014" t="str">
        <f>IF(BC2014="","",IF(BC2014&gt;0,COUNT($AY$2:AY2014),""))</f>
        <v/>
      </c>
      <c r="AY2014" s="24" t="str">
        <f t="shared" si="570"/>
        <v/>
      </c>
      <c r="AZ2014" s="24" t="str">
        <f>IF(AND($BB$1=5,$BC$1=AH2014),'Data Entry'!C2019,"")</f>
        <v/>
      </c>
      <c r="BA2014" s="24" t="str">
        <f>IF(AND($BB$1=5,AG2014=5,$BC$1=AH2014),'Data Entry'!D2019,"")</f>
        <v/>
      </c>
      <c r="BB2014" s="24" t="str">
        <f t="shared" si="571"/>
        <v/>
      </c>
      <c r="BC2014" s="24" t="str">
        <f>IF(AND($BB$1=5,AG2014=5,$BC$1=AH2014),'Data Entry'!F2019,"")</f>
        <v/>
      </c>
      <c r="BD2014" s="24" t="str">
        <f t="shared" si="572"/>
        <v/>
      </c>
      <c r="BE2014" s="24" t="str">
        <f>IF(AND($BB$1=5,AG2014=5,$BC$1=AH2014),'Data Entry'!G2019,"")</f>
        <v/>
      </c>
      <c r="BF2014" s="24" t="str">
        <f t="shared" si="573"/>
        <v/>
      </c>
      <c r="BG2014" s="24" t="str">
        <f t="shared" si="574"/>
        <v/>
      </c>
      <c r="BH2014" s="24" t="str">
        <f>IF(AND($BB$1=5,AG2014=5,$BC$1=AH2014),'Data Entry'!E2019,"")</f>
        <v/>
      </c>
      <c r="BI2014" s="24" t="str">
        <f>IF(AND($BB$1=5,AG2014=5,$BC$1=AH2014),'Data Entry'!H2019,"")</f>
        <v/>
      </c>
      <c r="BJ2014" s="24" t="str">
        <f>IF(AND($BB$1=5,AG2014=5,$BC$1=AH2014),'Data Entry'!I2019,"")</f>
        <v/>
      </c>
      <c r="BK2014" s="24" t="str">
        <f t="shared" si="575"/>
        <v/>
      </c>
      <c r="BL2014" s="24" t="str">
        <f t="shared" si="576"/>
        <v/>
      </c>
      <c r="BM2014" s="24" t="str">
        <f t="shared" si="577"/>
        <v/>
      </c>
      <c r="BN2014" s="24" t="str">
        <f t="shared" si="578"/>
        <v/>
      </c>
    </row>
    <row r="2015" spans="1:66">
      <c r="A2015" s="20"/>
      <c r="B2015" s="20"/>
      <c r="C2015" s="20"/>
      <c r="D2015" s="20"/>
      <c r="E2015" s="20"/>
      <c r="F2015" s="20"/>
      <c r="G2015" s="20"/>
      <c r="H2015" s="20"/>
      <c r="I2015" s="20"/>
      <c r="J2015" s="20"/>
      <c r="K2015" s="20"/>
      <c r="L2015" s="20"/>
      <c r="M2015" s="20"/>
      <c r="N2015" s="20"/>
      <c r="O2015" s="20"/>
      <c r="P2015" s="20"/>
      <c r="Q2015" s="20"/>
      <c r="R2015" s="20"/>
      <c r="S2015" s="20"/>
      <c r="T2015" s="20"/>
      <c r="U2015" s="20"/>
      <c r="V2015" s="20"/>
      <c r="W2015" s="20"/>
      <c r="X2015" s="20"/>
      <c r="Y2015" s="20"/>
      <c r="Z2015" s="20"/>
      <c r="AA2015" s="20"/>
      <c r="AB2015" s="20"/>
      <c r="AC2015" s="20"/>
      <c r="AD2015" s="20"/>
      <c r="AE2015" s="27"/>
      <c r="AF2015" t="str">
        <f>IF(AK2015="","",IF(AK2015&gt;0,COUNT($AG$2:AG2015),""))</f>
        <v/>
      </c>
      <c r="AG2015" s="24">
        <f t="shared" si="561"/>
        <v>5</v>
      </c>
      <c r="AH2015" s="24">
        <f>IF(AND($AJ$1=5),'Data Entry'!C2020,"")</f>
        <v>0</v>
      </c>
      <c r="AI2015" s="24">
        <f>IF(AND($AJ$1=5),'Data Entry'!D2020,"")</f>
        <v>0</v>
      </c>
      <c r="AJ2015" s="24" t="str">
        <f t="shared" si="562"/>
        <v/>
      </c>
      <c r="AK2015" s="24">
        <f>IF(AND($AJ$1=5),'Data Entry'!F2020,"")</f>
        <v>0</v>
      </c>
      <c r="AL2015" s="24" t="str">
        <f t="shared" si="563"/>
        <v/>
      </c>
      <c r="AM2015" s="24">
        <f>IF(AND($AJ$1=5),'Data Entry'!G2020,"")</f>
        <v>0</v>
      </c>
      <c r="AN2015" s="24" t="str">
        <f t="shared" si="564"/>
        <v/>
      </c>
      <c r="AO2015" s="24" t="str">
        <f t="shared" si="565"/>
        <v/>
      </c>
      <c r="AP2015" s="24">
        <f>IF(AND($AJ$1=5),'Data Entry'!E2020,"")</f>
        <v>0</v>
      </c>
      <c r="AQ2015" s="24">
        <f>IF(AND($AJ$1=5),'Data Entry'!H2020,"")</f>
        <v>0</v>
      </c>
      <c r="AR2015" s="24">
        <f>IF(AND($AJ$1=5),'Data Entry'!I2020,"")</f>
        <v>0</v>
      </c>
      <c r="AS2015" s="24" t="str">
        <f t="shared" si="566"/>
        <v/>
      </c>
      <c r="AT2015" s="24" t="str">
        <f t="shared" si="567"/>
        <v/>
      </c>
      <c r="AU2015" s="24" t="str">
        <f t="shared" si="568"/>
        <v/>
      </c>
      <c r="AV2015" s="24" t="str">
        <f t="shared" si="569"/>
        <v/>
      </c>
      <c r="AX2015" t="str">
        <f>IF(BC2015="","",IF(BC2015&gt;0,COUNT($AY$2:AY2015),""))</f>
        <v/>
      </c>
      <c r="AY2015" s="24" t="str">
        <f t="shared" si="570"/>
        <v/>
      </c>
      <c r="AZ2015" s="24" t="str">
        <f>IF(AND($BB$1=5,$BC$1=AH2015),'Data Entry'!C2020,"")</f>
        <v/>
      </c>
      <c r="BA2015" s="24" t="str">
        <f>IF(AND($BB$1=5,AG2015=5,$BC$1=AH2015),'Data Entry'!D2020,"")</f>
        <v/>
      </c>
      <c r="BB2015" s="24" t="str">
        <f t="shared" si="571"/>
        <v/>
      </c>
      <c r="BC2015" s="24" t="str">
        <f>IF(AND($BB$1=5,AG2015=5,$BC$1=AH2015),'Data Entry'!F2020,"")</f>
        <v/>
      </c>
      <c r="BD2015" s="24" t="str">
        <f t="shared" si="572"/>
        <v/>
      </c>
      <c r="BE2015" s="24" t="str">
        <f>IF(AND($BB$1=5,AG2015=5,$BC$1=AH2015),'Data Entry'!G2020,"")</f>
        <v/>
      </c>
      <c r="BF2015" s="24" t="str">
        <f t="shared" si="573"/>
        <v/>
      </c>
      <c r="BG2015" s="24" t="str">
        <f t="shared" si="574"/>
        <v/>
      </c>
      <c r="BH2015" s="24" t="str">
        <f>IF(AND($BB$1=5,AG2015=5,$BC$1=AH2015),'Data Entry'!E2020,"")</f>
        <v/>
      </c>
      <c r="BI2015" s="24" t="str">
        <f>IF(AND($BB$1=5,AG2015=5,$BC$1=AH2015),'Data Entry'!H2020,"")</f>
        <v/>
      </c>
      <c r="BJ2015" s="24" t="str">
        <f>IF(AND($BB$1=5,AG2015=5,$BC$1=AH2015),'Data Entry'!I2020,"")</f>
        <v/>
      </c>
      <c r="BK2015" s="24" t="str">
        <f t="shared" si="575"/>
        <v/>
      </c>
      <c r="BL2015" s="24" t="str">
        <f t="shared" si="576"/>
        <v/>
      </c>
      <c r="BM2015" s="24" t="str">
        <f t="shared" si="577"/>
        <v/>
      </c>
      <c r="BN2015" s="24" t="str">
        <f t="shared" si="578"/>
        <v/>
      </c>
    </row>
    <row r="2016" spans="1:66">
      <c r="A2016" s="20"/>
      <c r="B2016" s="20"/>
      <c r="C2016" s="20"/>
      <c r="D2016" s="20"/>
      <c r="E2016" s="20"/>
      <c r="F2016" s="20"/>
      <c r="G2016" s="20"/>
      <c r="H2016" s="20"/>
      <c r="I2016" s="20"/>
      <c r="J2016" s="20"/>
      <c r="K2016" s="20"/>
      <c r="L2016" s="20"/>
      <c r="M2016" s="20"/>
      <c r="N2016" s="20"/>
      <c r="O2016" s="20"/>
      <c r="P2016" s="20"/>
      <c r="Q2016" s="20"/>
      <c r="R2016" s="20"/>
      <c r="S2016" s="20"/>
      <c r="T2016" s="20"/>
      <c r="U2016" s="20"/>
      <c r="V2016" s="20"/>
      <c r="W2016" s="20"/>
      <c r="X2016" s="20"/>
      <c r="Y2016" s="20"/>
      <c r="Z2016" s="20"/>
      <c r="AA2016" s="20"/>
      <c r="AB2016" s="20"/>
      <c r="AC2016" s="20"/>
      <c r="AD2016" s="20"/>
      <c r="AE2016" s="27"/>
      <c r="AF2016" t="str">
        <f>IF(AK2016="","",IF(AK2016&gt;0,COUNT($AG$2:AG2016),""))</f>
        <v/>
      </c>
      <c r="AG2016" s="24">
        <f t="shared" si="561"/>
        <v>5</v>
      </c>
      <c r="AH2016" s="24">
        <f>IF(AND($AJ$1=5),'Data Entry'!C2021,"")</f>
        <v>0</v>
      </c>
      <c r="AI2016" s="24">
        <f>IF(AND($AJ$1=5),'Data Entry'!D2021,"")</f>
        <v>0</v>
      </c>
      <c r="AJ2016" s="24" t="str">
        <f t="shared" si="562"/>
        <v/>
      </c>
      <c r="AK2016" s="24">
        <f>IF(AND($AJ$1=5),'Data Entry'!F2021,"")</f>
        <v>0</v>
      </c>
      <c r="AL2016" s="24" t="str">
        <f t="shared" si="563"/>
        <v/>
      </c>
      <c r="AM2016" s="24">
        <f>IF(AND($AJ$1=5),'Data Entry'!G2021,"")</f>
        <v>0</v>
      </c>
      <c r="AN2016" s="24" t="str">
        <f t="shared" si="564"/>
        <v/>
      </c>
      <c r="AO2016" s="24" t="str">
        <f t="shared" si="565"/>
        <v/>
      </c>
      <c r="AP2016" s="24">
        <f>IF(AND($AJ$1=5),'Data Entry'!E2021,"")</f>
        <v>0</v>
      </c>
      <c r="AQ2016" s="24">
        <f>IF(AND($AJ$1=5),'Data Entry'!H2021,"")</f>
        <v>0</v>
      </c>
      <c r="AR2016" s="24">
        <f>IF(AND($AJ$1=5),'Data Entry'!I2021,"")</f>
        <v>0</v>
      </c>
      <c r="AS2016" s="24" t="str">
        <f t="shared" si="566"/>
        <v/>
      </c>
      <c r="AT2016" s="24" t="str">
        <f t="shared" si="567"/>
        <v/>
      </c>
      <c r="AU2016" s="24" t="str">
        <f t="shared" si="568"/>
        <v/>
      </c>
      <c r="AV2016" s="24" t="str">
        <f t="shared" si="569"/>
        <v/>
      </c>
      <c r="AX2016" t="str">
        <f>IF(BC2016="","",IF(BC2016&gt;0,COUNT($AY$2:AY2016),""))</f>
        <v/>
      </c>
      <c r="AY2016" s="24" t="str">
        <f t="shared" si="570"/>
        <v/>
      </c>
      <c r="AZ2016" s="24" t="str">
        <f>IF(AND($BB$1=5,$BC$1=AH2016),'Data Entry'!C2021,"")</f>
        <v/>
      </c>
      <c r="BA2016" s="24" t="str">
        <f>IF(AND($BB$1=5,AG2016=5,$BC$1=AH2016),'Data Entry'!D2021,"")</f>
        <v/>
      </c>
      <c r="BB2016" s="24" t="str">
        <f t="shared" si="571"/>
        <v/>
      </c>
      <c r="BC2016" s="24" t="str">
        <f>IF(AND($BB$1=5,AG2016=5,$BC$1=AH2016),'Data Entry'!F2021,"")</f>
        <v/>
      </c>
      <c r="BD2016" s="24" t="str">
        <f t="shared" si="572"/>
        <v/>
      </c>
      <c r="BE2016" s="24" t="str">
        <f>IF(AND($BB$1=5,AG2016=5,$BC$1=AH2016),'Data Entry'!G2021,"")</f>
        <v/>
      </c>
      <c r="BF2016" s="24" t="str">
        <f t="shared" si="573"/>
        <v/>
      </c>
      <c r="BG2016" s="24" t="str">
        <f t="shared" si="574"/>
        <v/>
      </c>
      <c r="BH2016" s="24" t="str">
        <f>IF(AND($BB$1=5,AG2016=5,$BC$1=AH2016),'Data Entry'!E2021,"")</f>
        <v/>
      </c>
      <c r="BI2016" s="24" t="str">
        <f>IF(AND($BB$1=5,AG2016=5,$BC$1=AH2016),'Data Entry'!H2021,"")</f>
        <v/>
      </c>
      <c r="BJ2016" s="24" t="str">
        <f>IF(AND($BB$1=5,AG2016=5,$BC$1=AH2016),'Data Entry'!I2021,"")</f>
        <v/>
      </c>
      <c r="BK2016" s="24" t="str">
        <f t="shared" si="575"/>
        <v/>
      </c>
      <c r="BL2016" s="24" t="str">
        <f t="shared" si="576"/>
        <v/>
      </c>
      <c r="BM2016" s="24" t="str">
        <f t="shared" si="577"/>
        <v/>
      </c>
      <c r="BN2016" s="24" t="str">
        <f t="shared" si="578"/>
        <v/>
      </c>
    </row>
    <row r="2017" spans="1:66">
      <c r="A2017" s="20"/>
      <c r="B2017" s="20"/>
      <c r="C2017" s="20"/>
      <c r="D2017" s="20"/>
      <c r="E2017" s="20"/>
      <c r="F2017" s="20"/>
      <c r="G2017" s="20"/>
      <c r="H2017" s="20"/>
      <c r="I2017" s="20"/>
      <c r="J2017" s="20"/>
      <c r="K2017" s="20"/>
      <c r="L2017" s="20"/>
      <c r="M2017" s="20"/>
      <c r="N2017" s="20"/>
      <c r="O2017" s="20"/>
      <c r="P2017" s="20"/>
      <c r="Q2017" s="20"/>
      <c r="R2017" s="20"/>
      <c r="S2017" s="20"/>
      <c r="T2017" s="20"/>
      <c r="U2017" s="20"/>
      <c r="V2017" s="20"/>
      <c r="W2017" s="20"/>
      <c r="X2017" s="20"/>
      <c r="Y2017" s="20"/>
      <c r="Z2017" s="20"/>
      <c r="AA2017" s="20"/>
      <c r="AB2017" s="20"/>
      <c r="AC2017" s="20"/>
      <c r="AD2017" s="20"/>
      <c r="AE2017" s="27"/>
      <c r="AF2017" t="str">
        <f>IF(AK2017="","",IF(AK2017&gt;0,COUNT($AG$2:AG2017),""))</f>
        <v/>
      </c>
      <c r="AG2017" s="24">
        <f t="shared" si="561"/>
        <v>5</v>
      </c>
      <c r="AH2017" s="24">
        <f>IF(AND($AJ$1=5),'Data Entry'!C2022,"")</f>
        <v>0</v>
      </c>
      <c r="AI2017" s="24">
        <f>IF(AND($AJ$1=5),'Data Entry'!D2022,"")</f>
        <v>0</v>
      </c>
      <c r="AJ2017" s="24" t="str">
        <f t="shared" si="562"/>
        <v/>
      </c>
      <c r="AK2017" s="24">
        <f>IF(AND($AJ$1=5),'Data Entry'!F2022,"")</f>
        <v>0</v>
      </c>
      <c r="AL2017" s="24" t="str">
        <f t="shared" si="563"/>
        <v/>
      </c>
      <c r="AM2017" s="24">
        <f>IF(AND($AJ$1=5),'Data Entry'!G2022,"")</f>
        <v>0</v>
      </c>
      <c r="AN2017" s="24" t="str">
        <f t="shared" si="564"/>
        <v/>
      </c>
      <c r="AO2017" s="24" t="str">
        <f t="shared" si="565"/>
        <v/>
      </c>
      <c r="AP2017" s="24">
        <f>IF(AND($AJ$1=5),'Data Entry'!E2022,"")</f>
        <v>0</v>
      </c>
      <c r="AQ2017" s="24">
        <f>IF(AND($AJ$1=5),'Data Entry'!H2022,"")</f>
        <v>0</v>
      </c>
      <c r="AR2017" s="24">
        <f>IF(AND($AJ$1=5),'Data Entry'!I2022,"")</f>
        <v>0</v>
      </c>
      <c r="AS2017" s="24" t="str">
        <f t="shared" si="566"/>
        <v/>
      </c>
      <c r="AT2017" s="24" t="str">
        <f t="shared" si="567"/>
        <v/>
      </c>
      <c r="AU2017" s="24" t="str">
        <f t="shared" si="568"/>
        <v/>
      </c>
      <c r="AV2017" s="24" t="str">
        <f t="shared" si="569"/>
        <v/>
      </c>
      <c r="AX2017" t="str">
        <f>IF(BC2017="","",IF(BC2017&gt;0,COUNT($AY$2:AY2017),""))</f>
        <v/>
      </c>
      <c r="AY2017" s="24" t="str">
        <f t="shared" si="570"/>
        <v/>
      </c>
      <c r="AZ2017" s="24" t="str">
        <f>IF(AND($BB$1=5,$BC$1=AH2017),'Data Entry'!C2022,"")</f>
        <v/>
      </c>
      <c r="BA2017" s="24" t="str">
        <f>IF(AND($BB$1=5,AG2017=5,$BC$1=AH2017),'Data Entry'!D2022,"")</f>
        <v/>
      </c>
      <c r="BB2017" s="24" t="str">
        <f t="shared" si="571"/>
        <v/>
      </c>
      <c r="BC2017" s="24" t="str">
        <f>IF(AND($BB$1=5,AG2017=5,$BC$1=AH2017),'Data Entry'!F2022,"")</f>
        <v/>
      </c>
      <c r="BD2017" s="24" t="str">
        <f t="shared" si="572"/>
        <v/>
      </c>
      <c r="BE2017" s="24" t="str">
        <f>IF(AND($BB$1=5,AG2017=5,$BC$1=AH2017),'Data Entry'!G2022,"")</f>
        <v/>
      </c>
      <c r="BF2017" s="24" t="str">
        <f t="shared" si="573"/>
        <v/>
      </c>
      <c r="BG2017" s="24" t="str">
        <f t="shared" si="574"/>
        <v/>
      </c>
      <c r="BH2017" s="24" t="str">
        <f>IF(AND($BB$1=5,AG2017=5,$BC$1=AH2017),'Data Entry'!E2022,"")</f>
        <v/>
      </c>
      <c r="BI2017" s="24" t="str">
        <f>IF(AND($BB$1=5,AG2017=5,$BC$1=AH2017),'Data Entry'!H2022,"")</f>
        <v/>
      </c>
      <c r="BJ2017" s="24" t="str">
        <f>IF(AND($BB$1=5,AG2017=5,$BC$1=AH2017),'Data Entry'!I2022,"")</f>
        <v/>
      </c>
      <c r="BK2017" s="24" t="str">
        <f t="shared" si="575"/>
        <v/>
      </c>
      <c r="BL2017" s="24" t="str">
        <f t="shared" si="576"/>
        <v/>
      </c>
      <c r="BM2017" s="24" t="str">
        <f t="shared" si="577"/>
        <v/>
      </c>
      <c r="BN2017" s="24" t="str">
        <f t="shared" si="578"/>
        <v/>
      </c>
    </row>
    <row r="2018" spans="1:66">
      <c r="A2018" s="20"/>
      <c r="B2018" s="20"/>
      <c r="C2018" s="20"/>
      <c r="D2018" s="20"/>
      <c r="E2018" s="20"/>
      <c r="F2018" s="20"/>
      <c r="G2018" s="20"/>
      <c r="H2018" s="20"/>
      <c r="I2018" s="20"/>
      <c r="J2018" s="20"/>
      <c r="K2018" s="20"/>
      <c r="L2018" s="20"/>
      <c r="M2018" s="20"/>
      <c r="N2018" s="20"/>
      <c r="O2018" s="20"/>
      <c r="P2018" s="20"/>
      <c r="Q2018" s="20"/>
      <c r="R2018" s="20"/>
      <c r="S2018" s="20"/>
      <c r="T2018" s="20"/>
      <c r="U2018" s="20"/>
      <c r="V2018" s="20"/>
      <c r="W2018" s="20"/>
      <c r="X2018" s="20"/>
      <c r="Y2018" s="20"/>
      <c r="Z2018" s="20"/>
      <c r="AA2018" s="20"/>
      <c r="AB2018" s="20"/>
      <c r="AC2018" s="20"/>
      <c r="AD2018" s="20"/>
      <c r="AE2018" s="27"/>
      <c r="AF2018" t="str">
        <f>IF(AK2018="","",IF(AK2018&gt;0,COUNT($AG$2:AG2018),""))</f>
        <v/>
      </c>
      <c r="AG2018" s="24">
        <f t="shared" si="561"/>
        <v>5</v>
      </c>
      <c r="AH2018" s="24">
        <f>IF(AND($AJ$1=5),'Data Entry'!C2023,"")</f>
        <v>0</v>
      </c>
      <c r="AI2018" s="24">
        <f>IF(AND($AJ$1=5),'Data Entry'!D2023,"")</f>
        <v>0</v>
      </c>
      <c r="AJ2018" s="24" t="str">
        <f t="shared" si="562"/>
        <v/>
      </c>
      <c r="AK2018" s="24">
        <f>IF(AND($AJ$1=5),'Data Entry'!F2023,"")</f>
        <v>0</v>
      </c>
      <c r="AL2018" s="24" t="str">
        <f t="shared" si="563"/>
        <v/>
      </c>
      <c r="AM2018" s="24">
        <f>IF(AND($AJ$1=5),'Data Entry'!G2023,"")</f>
        <v>0</v>
      </c>
      <c r="AN2018" s="24" t="str">
        <f t="shared" si="564"/>
        <v/>
      </c>
      <c r="AO2018" s="24" t="str">
        <f t="shared" si="565"/>
        <v/>
      </c>
      <c r="AP2018" s="24">
        <f>IF(AND($AJ$1=5),'Data Entry'!E2023,"")</f>
        <v>0</v>
      </c>
      <c r="AQ2018" s="24">
        <f>IF(AND($AJ$1=5),'Data Entry'!H2023,"")</f>
        <v>0</v>
      </c>
      <c r="AR2018" s="24">
        <f>IF(AND($AJ$1=5),'Data Entry'!I2023,"")</f>
        <v>0</v>
      </c>
      <c r="AS2018" s="24" t="str">
        <f t="shared" si="566"/>
        <v/>
      </c>
      <c r="AT2018" s="24" t="str">
        <f t="shared" si="567"/>
        <v/>
      </c>
      <c r="AU2018" s="24" t="str">
        <f t="shared" si="568"/>
        <v/>
      </c>
      <c r="AV2018" s="24" t="str">
        <f t="shared" si="569"/>
        <v/>
      </c>
      <c r="AX2018" t="str">
        <f>IF(BC2018="","",IF(BC2018&gt;0,COUNT($AY$2:AY2018),""))</f>
        <v/>
      </c>
      <c r="AY2018" s="24" t="str">
        <f t="shared" si="570"/>
        <v/>
      </c>
      <c r="AZ2018" s="24" t="str">
        <f>IF(AND($BB$1=5,$BC$1=AH2018),'Data Entry'!C2023,"")</f>
        <v/>
      </c>
      <c r="BA2018" s="24" t="str">
        <f>IF(AND($BB$1=5,AG2018=5,$BC$1=AH2018),'Data Entry'!D2023,"")</f>
        <v/>
      </c>
      <c r="BB2018" s="24" t="str">
        <f t="shared" si="571"/>
        <v/>
      </c>
      <c r="BC2018" s="24" t="str">
        <f>IF(AND($BB$1=5,AG2018=5,$BC$1=AH2018),'Data Entry'!F2023,"")</f>
        <v/>
      </c>
      <c r="BD2018" s="24" t="str">
        <f t="shared" si="572"/>
        <v/>
      </c>
      <c r="BE2018" s="24" t="str">
        <f>IF(AND($BB$1=5,AG2018=5,$BC$1=AH2018),'Data Entry'!G2023,"")</f>
        <v/>
      </c>
      <c r="BF2018" s="24" t="str">
        <f t="shared" si="573"/>
        <v/>
      </c>
      <c r="BG2018" s="24" t="str">
        <f t="shared" si="574"/>
        <v/>
      </c>
      <c r="BH2018" s="24" t="str">
        <f>IF(AND($BB$1=5,AG2018=5,$BC$1=AH2018),'Data Entry'!E2023,"")</f>
        <v/>
      </c>
      <c r="BI2018" s="24" t="str">
        <f>IF(AND($BB$1=5,AG2018=5,$BC$1=AH2018),'Data Entry'!H2023,"")</f>
        <v/>
      </c>
      <c r="BJ2018" s="24" t="str">
        <f>IF(AND($BB$1=5,AG2018=5,$BC$1=AH2018),'Data Entry'!I2023,"")</f>
        <v/>
      </c>
      <c r="BK2018" s="24" t="str">
        <f t="shared" si="575"/>
        <v/>
      </c>
      <c r="BL2018" s="24" t="str">
        <f t="shared" si="576"/>
        <v/>
      </c>
      <c r="BM2018" s="24" t="str">
        <f t="shared" si="577"/>
        <v/>
      </c>
      <c r="BN2018" s="24" t="str">
        <f t="shared" si="578"/>
        <v/>
      </c>
    </row>
    <row r="2019" spans="1:66">
      <c r="A2019" s="20"/>
      <c r="B2019" s="20"/>
      <c r="C2019" s="20"/>
      <c r="D2019" s="20"/>
      <c r="E2019" s="20"/>
      <c r="F2019" s="20"/>
      <c r="G2019" s="20"/>
      <c r="H2019" s="20"/>
      <c r="I2019" s="20"/>
      <c r="J2019" s="20"/>
      <c r="K2019" s="20"/>
      <c r="L2019" s="20"/>
      <c r="M2019" s="20"/>
      <c r="N2019" s="20"/>
      <c r="O2019" s="20"/>
      <c r="P2019" s="20"/>
      <c r="Q2019" s="20"/>
      <c r="R2019" s="20"/>
      <c r="S2019" s="20"/>
      <c r="T2019" s="20"/>
      <c r="U2019" s="20"/>
      <c r="V2019" s="20"/>
      <c r="W2019" s="20"/>
      <c r="X2019" s="20"/>
      <c r="Y2019" s="20"/>
      <c r="Z2019" s="20"/>
      <c r="AA2019" s="20"/>
      <c r="AB2019" s="20"/>
      <c r="AC2019" s="20"/>
      <c r="AD2019" s="20"/>
      <c r="AE2019" s="27"/>
      <c r="AF2019" t="str">
        <f>IF(AK2019="","",IF(AK2019&gt;0,COUNT($AG$2:AG2019),""))</f>
        <v/>
      </c>
      <c r="AG2019" s="24">
        <f t="shared" si="561"/>
        <v>5</v>
      </c>
      <c r="AH2019" s="24">
        <f>IF(AND($AJ$1=5),'Data Entry'!C2024,"")</f>
        <v>0</v>
      </c>
      <c r="AI2019" s="24">
        <f>IF(AND($AJ$1=5),'Data Entry'!D2024,"")</f>
        <v>0</v>
      </c>
      <c r="AJ2019" s="24" t="str">
        <f t="shared" si="562"/>
        <v/>
      </c>
      <c r="AK2019" s="24">
        <f>IF(AND($AJ$1=5),'Data Entry'!F2024,"")</f>
        <v>0</v>
      </c>
      <c r="AL2019" s="24" t="str">
        <f t="shared" si="563"/>
        <v/>
      </c>
      <c r="AM2019" s="24">
        <f>IF(AND($AJ$1=5),'Data Entry'!G2024,"")</f>
        <v>0</v>
      </c>
      <c r="AN2019" s="24" t="str">
        <f t="shared" si="564"/>
        <v/>
      </c>
      <c r="AO2019" s="24" t="str">
        <f t="shared" si="565"/>
        <v/>
      </c>
      <c r="AP2019" s="24">
        <f>IF(AND($AJ$1=5),'Data Entry'!E2024,"")</f>
        <v>0</v>
      </c>
      <c r="AQ2019" s="24">
        <f>IF(AND($AJ$1=5),'Data Entry'!H2024,"")</f>
        <v>0</v>
      </c>
      <c r="AR2019" s="24">
        <f>IF(AND($AJ$1=5),'Data Entry'!I2024,"")</f>
        <v>0</v>
      </c>
      <c r="AS2019" s="24" t="str">
        <f t="shared" si="566"/>
        <v/>
      </c>
      <c r="AT2019" s="24" t="str">
        <f t="shared" si="567"/>
        <v/>
      </c>
      <c r="AU2019" s="24" t="str">
        <f t="shared" si="568"/>
        <v/>
      </c>
      <c r="AV2019" s="24" t="str">
        <f t="shared" si="569"/>
        <v/>
      </c>
      <c r="AX2019" t="str">
        <f>IF(BC2019="","",IF(BC2019&gt;0,COUNT($AY$2:AY2019),""))</f>
        <v/>
      </c>
      <c r="AY2019" s="24" t="str">
        <f t="shared" si="570"/>
        <v/>
      </c>
      <c r="AZ2019" s="24" t="str">
        <f>IF(AND($BB$1=5,$BC$1=AH2019),'Data Entry'!C2024,"")</f>
        <v/>
      </c>
      <c r="BA2019" s="24" t="str">
        <f>IF(AND($BB$1=5,AG2019=5,$BC$1=AH2019),'Data Entry'!D2024,"")</f>
        <v/>
      </c>
      <c r="BB2019" s="24" t="str">
        <f t="shared" si="571"/>
        <v/>
      </c>
      <c r="BC2019" s="24" t="str">
        <f>IF(AND($BB$1=5,AG2019=5,$BC$1=AH2019),'Data Entry'!F2024,"")</f>
        <v/>
      </c>
      <c r="BD2019" s="24" t="str">
        <f t="shared" si="572"/>
        <v/>
      </c>
      <c r="BE2019" s="24" t="str">
        <f>IF(AND($BB$1=5,AG2019=5,$BC$1=AH2019),'Data Entry'!G2024,"")</f>
        <v/>
      </c>
      <c r="BF2019" s="24" t="str">
        <f t="shared" si="573"/>
        <v/>
      </c>
      <c r="BG2019" s="24" t="str">
        <f t="shared" si="574"/>
        <v/>
      </c>
      <c r="BH2019" s="24" t="str">
        <f>IF(AND($BB$1=5,AG2019=5,$BC$1=AH2019),'Data Entry'!E2024,"")</f>
        <v/>
      </c>
      <c r="BI2019" s="24" t="str">
        <f>IF(AND($BB$1=5,AG2019=5,$BC$1=AH2019),'Data Entry'!H2024,"")</f>
        <v/>
      </c>
      <c r="BJ2019" s="24" t="str">
        <f>IF(AND($BB$1=5,AG2019=5,$BC$1=AH2019),'Data Entry'!I2024,"")</f>
        <v/>
      </c>
      <c r="BK2019" s="24" t="str">
        <f t="shared" si="575"/>
        <v/>
      </c>
      <c r="BL2019" s="24" t="str">
        <f t="shared" si="576"/>
        <v/>
      </c>
      <c r="BM2019" s="24" t="str">
        <f t="shared" si="577"/>
        <v/>
      </c>
      <c r="BN2019" s="24" t="str">
        <f t="shared" si="578"/>
        <v/>
      </c>
    </row>
    <row r="2020" spans="1:66">
      <c r="A2020" s="20"/>
      <c r="B2020" s="20"/>
      <c r="C2020" s="20"/>
      <c r="D2020" s="20"/>
      <c r="E2020" s="20"/>
      <c r="F2020" s="20"/>
      <c r="G2020" s="20"/>
      <c r="H2020" s="20"/>
      <c r="I2020" s="20"/>
      <c r="J2020" s="20"/>
      <c r="K2020" s="20"/>
      <c r="L2020" s="20"/>
      <c r="M2020" s="20"/>
      <c r="N2020" s="20"/>
      <c r="O2020" s="20"/>
      <c r="P2020" s="20"/>
      <c r="Q2020" s="20"/>
      <c r="R2020" s="20"/>
      <c r="S2020" s="20"/>
      <c r="T2020" s="20"/>
      <c r="U2020" s="20"/>
      <c r="V2020" s="20"/>
      <c r="W2020" s="20"/>
      <c r="X2020" s="20"/>
      <c r="Y2020" s="20"/>
      <c r="Z2020" s="20"/>
      <c r="AA2020" s="20"/>
      <c r="AB2020" s="20"/>
      <c r="AC2020" s="20"/>
      <c r="AD2020" s="20"/>
      <c r="AE2020" s="27"/>
      <c r="AF2020" t="str">
        <f>IF(AK2020="","",IF(AK2020&gt;0,COUNT($AG$2:AG2020),""))</f>
        <v/>
      </c>
      <c r="AG2020" s="24">
        <f t="shared" si="561"/>
        <v>5</v>
      </c>
      <c r="AH2020" s="24">
        <f>IF(AND($AJ$1=5),'Data Entry'!C2025,"")</f>
        <v>0</v>
      </c>
      <c r="AI2020" s="24">
        <f>IF(AND($AJ$1=5),'Data Entry'!D2025,"")</f>
        <v>0</v>
      </c>
      <c r="AJ2020" s="24" t="str">
        <f t="shared" si="562"/>
        <v/>
      </c>
      <c r="AK2020" s="24">
        <f>IF(AND($AJ$1=5),'Data Entry'!F2025,"")</f>
        <v>0</v>
      </c>
      <c r="AL2020" s="24" t="str">
        <f t="shared" si="563"/>
        <v/>
      </c>
      <c r="AM2020" s="24">
        <f>IF(AND($AJ$1=5),'Data Entry'!G2025,"")</f>
        <v>0</v>
      </c>
      <c r="AN2020" s="24" t="str">
        <f t="shared" si="564"/>
        <v/>
      </c>
      <c r="AO2020" s="24" t="str">
        <f t="shared" si="565"/>
        <v/>
      </c>
      <c r="AP2020" s="24">
        <f>IF(AND($AJ$1=5),'Data Entry'!E2025,"")</f>
        <v>0</v>
      </c>
      <c r="AQ2020" s="24">
        <f>IF(AND($AJ$1=5),'Data Entry'!H2025,"")</f>
        <v>0</v>
      </c>
      <c r="AR2020" s="24">
        <f>IF(AND($AJ$1=5),'Data Entry'!I2025,"")</f>
        <v>0</v>
      </c>
      <c r="AS2020" s="24" t="str">
        <f t="shared" si="566"/>
        <v/>
      </c>
      <c r="AT2020" s="24" t="str">
        <f t="shared" si="567"/>
        <v/>
      </c>
      <c r="AU2020" s="24" t="str">
        <f t="shared" si="568"/>
        <v/>
      </c>
      <c r="AV2020" s="24" t="str">
        <f t="shared" si="569"/>
        <v/>
      </c>
      <c r="AX2020" t="str">
        <f>IF(BC2020="","",IF(BC2020&gt;0,COUNT($AY$2:AY2020),""))</f>
        <v/>
      </c>
      <c r="AY2020" s="24" t="str">
        <f t="shared" si="570"/>
        <v/>
      </c>
      <c r="AZ2020" s="24" t="str">
        <f>IF(AND($BB$1=5,$BC$1=AH2020),'Data Entry'!C2025,"")</f>
        <v/>
      </c>
      <c r="BA2020" s="24" t="str">
        <f>IF(AND($BB$1=5,AG2020=5,$BC$1=AH2020),'Data Entry'!D2025,"")</f>
        <v/>
      </c>
      <c r="BB2020" s="24" t="str">
        <f t="shared" si="571"/>
        <v/>
      </c>
      <c r="BC2020" s="24" t="str">
        <f>IF(AND($BB$1=5,AG2020=5,$BC$1=AH2020),'Data Entry'!F2025,"")</f>
        <v/>
      </c>
      <c r="BD2020" s="24" t="str">
        <f t="shared" si="572"/>
        <v/>
      </c>
      <c r="BE2020" s="24" t="str">
        <f>IF(AND($BB$1=5,AG2020=5,$BC$1=AH2020),'Data Entry'!G2025,"")</f>
        <v/>
      </c>
      <c r="BF2020" s="24" t="str">
        <f t="shared" si="573"/>
        <v/>
      </c>
      <c r="BG2020" s="24" t="str">
        <f t="shared" si="574"/>
        <v/>
      </c>
      <c r="BH2020" s="24" t="str">
        <f>IF(AND($BB$1=5,AG2020=5,$BC$1=AH2020),'Data Entry'!E2025,"")</f>
        <v/>
      </c>
      <c r="BI2020" s="24" t="str">
        <f>IF(AND($BB$1=5,AG2020=5,$BC$1=AH2020),'Data Entry'!H2025,"")</f>
        <v/>
      </c>
      <c r="BJ2020" s="24" t="str">
        <f>IF(AND($BB$1=5,AG2020=5,$BC$1=AH2020),'Data Entry'!I2025,"")</f>
        <v/>
      </c>
      <c r="BK2020" s="24" t="str">
        <f t="shared" si="575"/>
        <v/>
      </c>
      <c r="BL2020" s="24" t="str">
        <f t="shared" si="576"/>
        <v/>
      </c>
      <c r="BM2020" s="24" t="str">
        <f t="shared" si="577"/>
        <v/>
      </c>
      <c r="BN2020" s="24" t="str">
        <f t="shared" si="578"/>
        <v/>
      </c>
    </row>
    <row r="2021" spans="1:66">
      <c r="A2021" s="20"/>
      <c r="B2021" s="20"/>
      <c r="C2021" s="20"/>
      <c r="D2021" s="20"/>
      <c r="E2021" s="20"/>
      <c r="F2021" s="20"/>
      <c r="G2021" s="20"/>
      <c r="H2021" s="20"/>
      <c r="I2021" s="20"/>
      <c r="J2021" s="20"/>
      <c r="K2021" s="20"/>
      <c r="L2021" s="20"/>
      <c r="M2021" s="20"/>
      <c r="N2021" s="20"/>
      <c r="O2021" s="20"/>
      <c r="P2021" s="20"/>
      <c r="Q2021" s="20"/>
      <c r="R2021" s="20"/>
      <c r="S2021" s="20"/>
      <c r="T2021" s="20"/>
      <c r="U2021" s="20"/>
      <c r="V2021" s="20"/>
      <c r="W2021" s="20"/>
      <c r="X2021" s="20"/>
      <c r="Y2021" s="20"/>
      <c r="Z2021" s="20"/>
      <c r="AA2021" s="20"/>
      <c r="AB2021" s="20"/>
      <c r="AC2021" s="20"/>
      <c r="AD2021" s="20"/>
      <c r="AE2021" s="27"/>
      <c r="AF2021" t="str">
        <f>IF(AK2021="","",IF(AK2021&gt;0,COUNT($AG$2:AG2021),""))</f>
        <v/>
      </c>
      <c r="AG2021" s="24">
        <f t="shared" si="561"/>
        <v>5</v>
      </c>
      <c r="AH2021" s="24">
        <f>IF(AND($AJ$1=5),'Data Entry'!C2026,"")</f>
        <v>0</v>
      </c>
      <c r="AI2021" s="24">
        <f>IF(AND($AJ$1=5),'Data Entry'!D2026,"")</f>
        <v>0</v>
      </c>
      <c r="AJ2021" s="24" t="str">
        <f t="shared" si="562"/>
        <v/>
      </c>
      <c r="AK2021" s="24">
        <f>IF(AND($AJ$1=5),'Data Entry'!F2026,"")</f>
        <v>0</v>
      </c>
      <c r="AL2021" s="24" t="str">
        <f t="shared" si="563"/>
        <v/>
      </c>
      <c r="AM2021" s="24">
        <f>IF(AND($AJ$1=5),'Data Entry'!G2026,"")</f>
        <v>0</v>
      </c>
      <c r="AN2021" s="24" t="str">
        <f t="shared" si="564"/>
        <v/>
      </c>
      <c r="AO2021" s="24" t="str">
        <f t="shared" si="565"/>
        <v/>
      </c>
      <c r="AP2021" s="24">
        <f>IF(AND($AJ$1=5),'Data Entry'!E2026,"")</f>
        <v>0</v>
      </c>
      <c r="AQ2021" s="24">
        <f>IF(AND($AJ$1=5),'Data Entry'!H2026,"")</f>
        <v>0</v>
      </c>
      <c r="AR2021" s="24">
        <f>IF(AND($AJ$1=5),'Data Entry'!I2026,"")</f>
        <v>0</v>
      </c>
      <c r="AS2021" s="24" t="str">
        <f t="shared" si="566"/>
        <v/>
      </c>
      <c r="AT2021" s="24" t="str">
        <f t="shared" si="567"/>
        <v/>
      </c>
      <c r="AU2021" s="24" t="str">
        <f t="shared" si="568"/>
        <v/>
      </c>
      <c r="AV2021" s="24" t="str">
        <f t="shared" si="569"/>
        <v/>
      </c>
      <c r="AX2021" t="str">
        <f>IF(BC2021="","",IF(BC2021&gt;0,COUNT($AY$2:AY2021),""))</f>
        <v/>
      </c>
      <c r="AY2021" s="24" t="str">
        <f t="shared" si="570"/>
        <v/>
      </c>
      <c r="AZ2021" s="24" t="str">
        <f>IF(AND($BB$1=5,$BC$1=AH2021),'Data Entry'!C2026,"")</f>
        <v/>
      </c>
      <c r="BA2021" s="24" t="str">
        <f>IF(AND($BB$1=5,AG2021=5,$BC$1=AH2021),'Data Entry'!D2026,"")</f>
        <v/>
      </c>
      <c r="BB2021" s="24" t="str">
        <f t="shared" si="571"/>
        <v/>
      </c>
      <c r="BC2021" s="24" t="str">
        <f>IF(AND($BB$1=5,AG2021=5,$BC$1=AH2021),'Data Entry'!F2026,"")</f>
        <v/>
      </c>
      <c r="BD2021" s="24" t="str">
        <f t="shared" si="572"/>
        <v/>
      </c>
      <c r="BE2021" s="24" t="str">
        <f>IF(AND($BB$1=5,AG2021=5,$BC$1=AH2021),'Data Entry'!G2026,"")</f>
        <v/>
      </c>
      <c r="BF2021" s="24" t="str">
        <f t="shared" si="573"/>
        <v/>
      </c>
      <c r="BG2021" s="24" t="str">
        <f t="shared" si="574"/>
        <v/>
      </c>
      <c r="BH2021" s="24" t="str">
        <f>IF(AND($BB$1=5,AG2021=5,$BC$1=AH2021),'Data Entry'!E2026,"")</f>
        <v/>
      </c>
      <c r="BI2021" s="24" t="str">
        <f>IF(AND($BB$1=5,AG2021=5,$BC$1=AH2021),'Data Entry'!H2026,"")</f>
        <v/>
      </c>
      <c r="BJ2021" s="24" t="str">
        <f>IF(AND($BB$1=5,AG2021=5,$BC$1=AH2021),'Data Entry'!I2026,"")</f>
        <v/>
      </c>
      <c r="BK2021" s="24" t="str">
        <f t="shared" si="575"/>
        <v/>
      </c>
      <c r="BL2021" s="24" t="str">
        <f t="shared" si="576"/>
        <v/>
      </c>
      <c r="BM2021" s="24" t="str">
        <f t="shared" si="577"/>
        <v/>
      </c>
      <c r="BN2021" s="24" t="str">
        <f t="shared" si="578"/>
        <v/>
      </c>
    </row>
    <row r="2022" spans="1:66">
      <c r="A2022" s="20"/>
      <c r="B2022" s="20"/>
      <c r="C2022" s="20"/>
      <c r="D2022" s="20"/>
      <c r="E2022" s="20"/>
      <c r="F2022" s="20"/>
      <c r="G2022" s="20"/>
      <c r="H2022" s="20"/>
      <c r="I2022" s="20"/>
      <c r="J2022" s="20"/>
      <c r="K2022" s="20"/>
      <c r="L2022" s="20"/>
      <c r="M2022" s="20"/>
      <c r="N2022" s="20"/>
      <c r="O2022" s="20"/>
      <c r="P2022" s="20"/>
      <c r="Q2022" s="20"/>
      <c r="R2022" s="20"/>
      <c r="S2022" s="20"/>
      <c r="T2022" s="20"/>
      <c r="U2022" s="20"/>
      <c r="V2022" s="20"/>
      <c r="W2022" s="20"/>
      <c r="X2022" s="20"/>
      <c r="Y2022" s="20"/>
      <c r="Z2022" s="20"/>
      <c r="AA2022" s="20"/>
      <c r="AB2022" s="20"/>
      <c r="AC2022" s="20"/>
      <c r="AD2022" s="20"/>
      <c r="AE2022" s="27"/>
      <c r="AF2022" t="str">
        <f>IF(AK2022="","",IF(AK2022&gt;0,COUNT($AG$2:AG2022),""))</f>
        <v/>
      </c>
      <c r="AG2022" s="24">
        <f t="shared" si="561"/>
        <v>5</v>
      </c>
      <c r="AH2022" s="24">
        <f>IF(AND($AJ$1=5),'Data Entry'!C2027,"")</f>
        <v>0</v>
      </c>
      <c r="AI2022" s="24">
        <f>IF(AND($AJ$1=5),'Data Entry'!D2027,"")</f>
        <v>0</v>
      </c>
      <c r="AJ2022" s="24" t="str">
        <f t="shared" si="562"/>
        <v/>
      </c>
      <c r="AK2022" s="24">
        <f>IF(AND($AJ$1=5),'Data Entry'!F2027,"")</f>
        <v>0</v>
      </c>
      <c r="AL2022" s="24" t="str">
        <f t="shared" si="563"/>
        <v/>
      </c>
      <c r="AM2022" s="24">
        <f>IF(AND($AJ$1=5),'Data Entry'!G2027,"")</f>
        <v>0</v>
      </c>
      <c r="AN2022" s="24" t="str">
        <f t="shared" si="564"/>
        <v/>
      </c>
      <c r="AO2022" s="24" t="str">
        <f t="shared" si="565"/>
        <v/>
      </c>
      <c r="AP2022" s="24">
        <f>IF(AND($AJ$1=5),'Data Entry'!E2027,"")</f>
        <v>0</v>
      </c>
      <c r="AQ2022" s="24">
        <f>IF(AND($AJ$1=5),'Data Entry'!H2027,"")</f>
        <v>0</v>
      </c>
      <c r="AR2022" s="24">
        <f>IF(AND($AJ$1=5),'Data Entry'!I2027,"")</f>
        <v>0</v>
      </c>
      <c r="AS2022" s="24" t="str">
        <f t="shared" si="566"/>
        <v/>
      </c>
      <c r="AT2022" s="24" t="str">
        <f t="shared" si="567"/>
        <v/>
      </c>
      <c r="AU2022" s="24" t="str">
        <f t="shared" si="568"/>
        <v/>
      </c>
      <c r="AV2022" s="24" t="str">
        <f t="shared" si="569"/>
        <v/>
      </c>
      <c r="AX2022" t="str">
        <f>IF(BC2022="","",IF(BC2022&gt;0,COUNT($AY$2:AY2022),""))</f>
        <v/>
      </c>
      <c r="AY2022" s="24" t="str">
        <f t="shared" si="570"/>
        <v/>
      </c>
      <c r="AZ2022" s="24" t="str">
        <f>IF(AND($BB$1=5,$BC$1=AH2022),'Data Entry'!C2027,"")</f>
        <v/>
      </c>
      <c r="BA2022" s="24" t="str">
        <f>IF(AND($BB$1=5,AG2022=5,$BC$1=AH2022),'Data Entry'!D2027,"")</f>
        <v/>
      </c>
      <c r="BB2022" s="24" t="str">
        <f t="shared" si="571"/>
        <v/>
      </c>
      <c r="BC2022" s="24" t="str">
        <f>IF(AND($BB$1=5,AG2022=5,$BC$1=AH2022),'Data Entry'!F2027,"")</f>
        <v/>
      </c>
      <c r="BD2022" s="24" t="str">
        <f t="shared" si="572"/>
        <v/>
      </c>
      <c r="BE2022" s="24" t="str">
        <f>IF(AND($BB$1=5,AG2022=5,$BC$1=AH2022),'Data Entry'!G2027,"")</f>
        <v/>
      </c>
      <c r="BF2022" s="24" t="str">
        <f t="shared" si="573"/>
        <v/>
      </c>
      <c r="BG2022" s="24" t="str">
        <f t="shared" si="574"/>
        <v/>
      </c>
      <c r="BH2022" s="24" t="str">
        <f>IF(AND($BB$1=5,AG2022=5,$BC$1=AH2022),'Data Entry'!E2027,"")</f>
        <v/>
      </c>
      <c r="BI2022" s="24" t="str">
        <f>IF(AND($BB$1=5,AG2022=5,$BC$1=AH2022),'Data Entry'!H2027,"")</f>
        <v/>
      </c>
      <c r="BJ2022" s="24" t="str">
        <f>IF(AND($BB$1=5,AG2022=5,$BC$1=AH2022),'Data Entry'!I2027,"")</f>
        <v/>
      </c>
      <c r="BK2022" s="24" t="str">
        <f t="shared" si="575"/>
        <v/>
      </c>
      <c r="BL2022" s="24" t="str">
        <f t="shared" si="576"/>
        <v/>
      </c>
      <c r="BM2022" s="24" t="str">
        <f t="shared" si="577"/>
        <v/>
      </c>
      <c r="BN2022" s="24" t="str">
        <f t="shared" si="578"/>
        <v/>
      </c>
    </row>
    <row r="2023" spans="1:66">
      <c r="A2023" s="20"/>
      <c r="B2023" s="20"/>
      <c r="C2023" s="20"/>
      <c r="D2023" s="20"/>
      <c r="E2023" s="20"/>
      <c r="F2023" s="20"/>
      <c r="G2023" s="20"/>
      <c r="H2023" s="20"/>
      <c r="I2023" s="20"/>
      <c r="J2023" s="20"/>
      <c r="K2023" s="20"/>
      <c r="L2023" s="20"/>
      <c r="M2023" s="20"/>
      <c r="N2023" s="20"/>
      <c r="O2023" s="20"/>
      <c r="P2023" s="20"/>
      <c r="Q2023" s="20"/>
      <c r="R2023" s="20"/>
      <c r="S2023" s="20"/>
      <c r="T2023" s="20"/>
      <c r="U2023" s="20"/>
      <c r="V2023" s="20"/>
      <c r="W2023" s="20"/>
      <c r="X2023" s="20"/>
      <c r="Y2023" s="20"/>
      <c r="Z2023" s="20"/>
      <c r="AA2023" s="20"/>
      <c r="AB2023" s="20"/>
      <c r="AC2023" s="20"/>
      <c r="AD2023" s="20"/>
      <c r="AE2023" s="27"/>
      <c r="AF2023" t="str">
        <f>IF(AK2023="","",IF(AK2023&gt;0,COUNT($AG$2:AG2023),""))</f>
        <v/>
      </c>
      <c r="AG2023" s="24">
        <f t="shared" si="561"/>
        <v>5</v>
      </c>
      <c r="AH2023" s="24">
        <f>IF(AND($AJ$1=5),'Data Entry'!C2028,"")</f>
        <v>0</v>
      </c>
      <c r="AI2023" s="24">
        <f>IF(AND($AJ$1=5),'Data Entry'!D2028,"")</f>
        <v>0</v>
      </c>
      <c r="AJ2023" s="24" t="str">
        <f t="shared" si="562"/>
        <v/>
      </c>
      <c r="AK2023" s="24">
        <f>IF(AND($AJ$1=5),'Data Entry'!F2028,"")</f>
        <v>0</v>
      </c>
      <c r="AL2023" s="24" t="str">
        <f t="shared" si="563"/>
        <v/>
      </c>
      <c r="AM2023" s="24">
        <f>IF(AND($AJ$1=5),'Data Entry'!G2028,"")</f>
        <v>0</v>
      </c>
      <c r="AN2023" s="24" t="str">
        <f t="shared" si="564"/>
        <v/>
      </c>
      <c r="AO2023" s="24" t="str">
        <f t="shared" si="565"/>
        <v/>
      </c>
      <c r="AP2023" s="24">
        <f>IF(AND($AJ$1=5),'Data Entry'!E2028,"")</f>
        <v>0</v>
      </c>
      <c r="AQ2023" s="24">
        <f>IF(AND($AJ$1=5),'Data Entry'!H2028,"")</f>
        <v>0</v>
      </c>
      <c r="AR2023" s="24">
        <f>IF(AND($AJ$1=5),'Data Entry'!I2028,"")</f>
        <v>0</v>
      </c>
      <c r="AS2023" s="24" t="str">
        <f t="shared" si="566"/>
        <v/>
      </c>
      <c r="AT2023" s="24" t="str">
        <f t="shared" si="567"/>
        <v/>
      </c>
      <c r="AU2023" s="24" t="str">
        <f t="shared" si="568"/>
        <v/>
      </c>
      <c r="AV2023" s="24" t="str">
        <f t="shared" si="569"/>
        <v/>
      </c>
      <c r="AX2023" t="str">
        <f>IF(BC2023="","",IF(BC2023&gt;0,COUNT($AY$2:AY2023),""))</f>
        <v/>
      </c>
      <c r="AY2023" s="24" t="str">
        <f t="shared" si="570"/>
        <v/>
      </c>
      <c r="AZ2023" s="24" t="str">
        <f>IF(AND($BB$1=5,$BC$1=AH2023),'Data Entry'!C2028,"")</f>
        <v/>
      </c>
      <c r="BA2023" s="24" t="str">
        <f>IF(AND($BB$1=5,AG2023=5,$BC$1=AH2023),'Data Entry'!D2028,"")</f>
        <v/>
      </c>
      <c r="BB2023" s="24" t="str">
        <f t="shared" si="571"/>
        <v/>
      </c>
      <c r="BC2023" s="24" t="str">
        <f>IF(AND($BB$1=5,AG2023=5,$BC$1=AH2023),'Data Entry'!F2028,"")</f>
        <v/>
      </c>
      <c r="BD2023" s="24" t="str">
        <f t="shared" si="572"/>
        <v/>
      </c>
      <c r="BE2023" s="24" t="str">
        <f>IF(AND($BB$1=5,AG2023=5,$BC$1=AH2023),'Data Entry'!G2028,"")</f>
        <v/>
      </c>
      <c r="BF2023" s="24" t="str">
        <f t="shared" si="573"/>
        <v/>
      </c>
      <c r="BG2023" s="24" t="str">
        <f t="shared" si="574"/>
        <v/>
      </c>
      <c r="BH2023" s="24" t="str">
        <f>IF(AND($BB$1=5,AG2023=5,$BC$1=AH2023),'Data Entry'!E2028,"")</f>
        <v/>
      </c>
      <c r="BI2023" s="24" t="str">
        <f>IF(AND($BB$1=5,AG2023=5,$BC$1=AH2023),'Data Entry'!H2028,"")</f>
        <v/>
      </c>
      <c r="BJ2023" s="24" t="str">
        <f>IF(AND($BB$1=5,AG2023=5,$BC$1=AH2023),'Data Entry'!I2028,"")</f>
        <v/>
      </c>
      <c r="BK2023" s="24" t="str">
        <f t="shared" si="575"/>
        <v/>
      </c>
      <c r="BL2023" s="24" t="str">
        <f t="shared" si="576"/>
        <v/>
      </c>
      <c r="BM2023" s="24" t="str">
        <f t="shared" si="577"/>
        <v/>
      </c>
      <c r="BN2023" s="24" t="str">
        <f t="shared" si="578"/>
        <v/>
      </c>
    </row>
    <row r="2024" spans="1:66">
      <c r="A2024" s="20"/>
      <c r="B2024" s="20"/>
      <c r="C2024" s="20"/>
      <c r="D2024" s="20"/>
      <c r="E2024" s="20"/>
      <c r="F2024" s="20"/>
      <c r="G2024" s="20"/>
      <c r="H2024" s="20"/>
      <c r="I2024" s="20"/>
      <c r="J2024" s="20"/>
      <c r="K2024" s="20"/>
      <c r="L2024" s="20"/>
      <c r="M2024" s="20"/>
      <c r="N2024" s="20"/>
      <c r="O2024" s="20"/>
      <c r="P2024" s="20"/>
      <c r="Q2024" s="20"/>
      <c r="R2024" s="20"/>
      <c r="S2024" s="20"/>
      <c r="T2024" s="20"/>
      <c r="U2024" s="20"/>
      <c r="V2024" s="20"/>
      <c r="W2024" s="20"/>
      <c r="X2024" s="20"/>
      <c r="Y2024" s="20"/>
      <c r="Z2024" s="20"/>
      <c r="AA2024" s="20"/>
      <c r="AB2024" s="20"/>
      <c r="AC2024" s="20"/>
      <c r="AD2024" s="20"/>
      <c r="AE2024" s="27"/>
      <c r="AF2024" t="str">
        <f>IF(AK2024="","",IF(AK2024&gt;0,COUNT($AG$2:AG2024),""))</f>
        <v/>
      </c>
      <c r="AG2024" s="24">
        <f t="shared" si="561"/>
        <v>5</v>
      </c>
      <c r="AH2024" s="24">
        <f>IF(AND($AJ$1=5),'Data Entry'!C2029,"")</f>
        <v>0</v>
      </c>
      <c r="AI2024" s="24">
        <f>IF(AND($AJ$1=5),'Data Entry'!D2029,"")</f>
        <v>0</v>
      </c>
      <c r="AJ2024" s="24" t="str">
        <f t="shared" si="562"/>
        <v/>
      </c>
      <c r="AK2024" s="24">
        <f>IF(AND($AJ$1=5),'Data Entry'!F2029,"")</f>
        <v>0</v>
      </c>
      <c r="AL2024" s="24" t="str">
        <f t="shared" si="563"/>
        <v/>
      </c>
      <c r="AM2024" s="24">
        <f>IF(AND($AJ$1=5),'Data Entry'!G2029,"")</f>
        <v>0</v>
      </c>
      <c r="AN2024" s="24" t="str">
        <f t="shared" si="564"/>
        <v/>
      </c>
      <c r="AO2024" s="24" t="str">
        <f t="shared" si="565"/>
        <v/>
      </c>
      <c r="AP2024" s="24">
        <f>IF(AND($AJ$1=5),'Data Entry'!E2029,"")</f>
        <v>0</v>
      </c>
      <c r="AQ2024" s="24">
        <f>IF(AND($AJ$1=5),'Data Entry'!H2029,"")</f>
        <v>0</v>
      </c>
      <c r="AR2024" s="24">
        <f>IF(AND($AJ$1=5),'Data Entry'!I2029,"")</f>
        <v>0</v>
      </c>
      <c r="AS2024" s="24" t="str">
        <f t="shared" si="566"/>
        <v/>
      </c>
      <c r="AT2024" s="24" t="str">
        <f t="shared" si="567"/>
        <v/>
      </c>
      <c r="AU2024" s="24" t="str">
        <f t="shared" si="568"/>
        <v/>
      </c>
      <c r="AV2024" s="24" t="str">
        <f t="shared" si="569"/>
        <v/>
      </c>
      <c r="AX2024" t="str">
        <f>IF(BC2024="","",IF(BC2024&gt;0,COUNT($AY$2:AY2024),""))</f>
        <v/>
      </c>
      <c r="AY2024" s="24" t="str">
        <f t="shared" si="570"/>
        <v/>
      </c>
      <c r="AZ2024" s="24" t="str">
        <f>IF(AND($BB$1=5,$BC$1=AH2024),'Data Entry'!C2029,"")</f>
        <v/>
      </c>
      <c r="BA2024" s="24" t="str">
        <f>IF(AND($BB$1=5,AG2024=5,$BC$1=AH2024),'Data Entry'!D2029,"")</f>
        <v/>
      </c>
      <c r="BB2024" s="24" t="str">
        <f t="shared" si="571"/>
        <v/>
      </c>
      <c r="BC2024" s="24" t="str">
        <f>IF(AND($BB$1=5,AG2024=5,$BC$1=AH2024),'Data Entry'!F2029,"")</f>
        <v/>
      </c>
      <c r="BD2024" s="24" t="str">
        <f t="shared" si="572"/>
        <v/>
      </c>
      <c r="BE2024" s="24" t="str">
        <f>IF(AND($BB$1=5,AG2024=5,$BC$1=AH2024),'Data Entry'!G2029,"")</f>
        <v/>
      </c>
      <c r="BF2024" s="24" t="str">
        <f t="shared" si="573"/>
        <v/>
      </c>
      <c r="BG2024" s="24" t="str">
        <f t="shared" si="574"/>
        <v/>
      </c>
      <c r="BH2024" s="24" t="str">
        <f>IF(AND($BB$1=5,AG2024=5,$BC$1=AH2024),'Data Entry'!E2029,"")</f>
        <v/>
      </c>
      <c r="BI2024" s="24" t="str">
        <f>IF(AND($BB$1=5,AG2024=5,$BC$1=AH2024),'Data Entry'!H2029,"")</f>
        <v/>
      </c>
      <c r="BJ2024" s="24" t="str">
        <f>IF(AND($BB$1=5,AG2024=5,$BC$1=AH2024),'Data Entry'!I2029,"")</f>
        <v/>
      </c>
      <c r="BK2024" s="24" t="str">
        <f t="shared" si="575"/>
        <v/>
      </c>
      <c r="BL2024" s="24" t="str">
        <f t="shared" si="576"/>
        <v/>
      </c>
      <c r="BM2024" s="24" t="str">
        <f t="shared" si="577"/>
        <v/>
      </c>
      <c r="BN2024" s="24" t="str">
        <f t="shared" si="578"/>
        <v/>
      </c>
    </row>
    <row r="2025" spans="1:66">
      <c r="A2025" s="20"/>
      <c r="B2025" s="20"/>
      <c r="C2025" s="20"/>
      <c r="D2025" s="20"/>
      <c r="E2025" s="20"/>
      <c r="F2025" s="20"/>
      <c r="G2025" s="20"/>
      <c r="H2025" s="20"/>
      <c r="I2025" s="20"/>
      <c r="J2025" s="20"/>
      <c r="K2025" s="20"/>
      <c r="L2025" s="20"/>
      <c r="M2025" s="20"/>
      <c r="N2025" s="20"/>
      <c r="O2025" s="20"/>
      <c r="P2025" s="20"/>
      <c r="Q2025" s="20"/>
      <c r="R2025" s="20"/>
      <c r="S2025" s="20"/>
      <c r="T2025" s="20"/>
      <c r="U2025" s="20"/>
      <c r="V2025" s="20"/>
      <c r="W2025" s="20"/>
      <c r="X2025" s="20"/>
      <c r="Y2025" s="20"/>
      <c r="Z2025" s="20"/>
      <c r="AA2025" s="20"/>
      <c r="AB2025" s="20"/>
      <c r="AC2025" s="20"/>
      <c r="AD2025" s="20"/>
      <c r="AE2025" s="27"/>
      <c r="AF2025" t="str">
        <f>IF(AK2025="","",IF(AK2025&gt;0,COUNT($AG$2:AG2025),""))</f>
        <v/>
      </c>
      <c r="AG2025" s="24">
        <f t="shared" si="561"/>
        <v>5</v>
      </c>
      <c r="AH2025" s="24">
        <f>IF(AND($AJ$1=5),'Data Entry'!C2030,"")</f>
        <v>0</v>
      </c>
      <c r="AI2025" s="24">
        <f>IF(AND($AJ$1=5),'Data Entry'!D2030,"")</f>
        <v>0</v>
      </c>
      <c r="AJ2025" s="24" t="str">
        <f t="shared" si="562"/>
        <v/>
      </c>
      <c r="AK2025" s="24">
        <f>IF(AND($AJ$1=5),'Data Entry'!F2030,"")</f>
        <v>0</v>
      </c>
      <c r="AL2025" s="24" t="str">
        <f t="shared" si="563"/>
        <v/>
      </c>
      <c r="AM2025" s="24">
        <f>IF(AND($AJ$1=5),'Data Entry'!G2030,"")</f>
        <v>0</v>
      </c>
      <c r="AN2025" s="24" t="str">
        <f t="shared" si="564"/>
        <v/>
      </c>
      <c r="AO2025" s="24" t="str">
        <f t="shared" si="565"/>
        <v/>
      </c>
      <c r="AP2025" s="24">
        <f>IF(AND($AJ$1=5),'Data Entry'!E2030,"")</f>
        <v>0</v>
      </c>
      <c r="AQ2025" s="24">
        <f>IF(AND($AJ$1=5),'Data Entry'!H2030,"")</f>
        <v>0</v>
      </c>
      <c r="AR2025" s="24">
        <f>IF(AND($AJ$1=5),'Data Entry'!I2030,"")</f>
        <v>0</v>
      </c>
      <c r="AS2025" s="24" t="str">
        <f t="shared" si="566"/>
        <v/>
      </c>
      <c r="AT2025" s="24" t="str">
        <f t="shared" si="567"/>
        <v/>
      </c>
      <c r="AU2025" s="24" t="str">
        <f t="shared" si="568"/>
        <v/>
      </c>
      <c r="AV2025" s="24" t="str">
        <f t="shared" si="569"/>
        <v/>
      </c>
      <c r="AX2025" t="str">
        <f>IF(BC2025="","",IF(BC2025&gt;0,COUNT($AY$2:AY2025),""))</f>
        <v/>
      </c>
      <c r="AY2025" s="24" t="str">
        <f t="shared" si="570"/>
        <v/>
      </c>
      <c r="AZ2025" s="24" t="str">
        <f>IF(AND($BB$1=5,$BC$1=AH2025),'Data Entry'!C2030,"")</f>
        <v/>
      </c>
      <c r="BA2025" s="24" t="str">
        <f>IF(AND($BB$1=5,AG2025=5,$BC$1=AH2025),'Data Entry'!D2030,"")</f>
        <v/>
      </c>
      <c r="BB2025" s="24" t="str">
        <f t="shared" si="571"/>
        <v/>
      </c>
      <c r="BC2025" s="24" t="str">
        <f>IF(AND($BB$1=5,AG2025=5,$BC$1=AH2025),'Data Entry'!F2030,"")</f>
        <v/>
      </c>
      <c r="BD2025" s="24" t="str">
        <f t="shared" si="572"/>
        <v/>
      </c>
      <c r="BE2025" s="24" t="str">
        <f>IF(AND($BB$1=5,AG2025=5,$BC$1=AH2025),'Data Entry'!G2030,"")</f>
        <v/>
      </c>
      <c r="BF2025" s="24" t="str">
        <f t="shared" si="573"/>
        <v/>
      </c>
      <c r="BG2025" s="24" t="str">
        <f t="shared" si="574"/>
        <v/>
      </c>
      <c r="BH2025" s="24" t="str">
        <f>IF(AND($BB$1=5,AG2025=5,$BC$1=AH2025),'Data Entry'!E2030,"")</f>
        <v/>
      </c>
      <c r="BI2025" s="24" t="str">
        <f>IF(AND($BB$1=5,AG2025=5,$BC$1=AH2025),'Data Entry'!H2030,"")</f>
        <v/>
      </c>
      <c r="BJ2025" s="24" t="str">
        <f>IF(AND($BB$1=5,AG2025=5,$BC$1=AH2025),'Data Entry'!I2030,"")</f>
        <v/>
      </c>
      <c r="BK2025" s="24" t="str">
        <f t="shared" si="575"/>
        <v/>
      </c>
      <c r="BL2025" s="24" t="str">
        <f t="shared" si="576"/>
        <v/>
      </c>
      <c r="BM2025" s="24" t="str">
        <f t="shared" si="577"/>
        <v/>
      </c>
      <c r="BN2025" s="24" t="str">
        <f t="shared" si="578"/>
        <v/>
      </c>
    </row>
    <row r="2026" spans="1:66">
      <c r="A2026" s="20"/>
      <c r="B2026" s="20"/>
      <c r="C2026" s="20"/>
      <c r="D2026" s="20"/>
      <c r="E2026" s="20"/>
      <c r="F2026" s="20"/>
      <c r="G2026" s="20"/>
      <c r="H2026" s="20"/>
      <c r="I2026" s="20"/>
      <c r="J2026" s="20"/>
      <c r="K2026" s="20"/>
      <c r="L2026" s="20"/>
      <c r="M2026" s="20"/>
      <c r="N2026" s="20"/>
      <c r="O2026" s="20"/>
      <c r="P2026" s="20"/>
      <c r="Q2026" s="20"/>
      <c r="R2026" s="20"/>
      <c r="S2026" s="20"/>
      <c r="T2026" s="20"/>
      <c r="U2026" s="20"/>
      <c r="V2026" s="20"/>
      <c r="W2026" s="20"/>
      <c r="X2026" s="20"/>
      <c r="Y2026" s="20"/>
      <c r="Z2026" s="20"/>
      <c r="AA2026" s="20"/>
      <c r="AB2026" s="20"/>
      <c r="AC2026" s="20"/>
      <c r="AD2026" s="20"/>
      <c r="AE2026" s="27"/>
      <c r="AF2026" t="str">
        <f>IF(AK2026="","",IF(AK2026&gt;0,COUNT($AG$2:AG2026),""))</f>
        <v/>
      </c>
      <c r="AG2026" s="24">
        <f t="shared" si="561"/>
        <v>5</v>
      </c>
      <c r="AH2026" s="24">
        <f>IF(AND($AJ$1=5),'Data Entry'!C2031,"")</f>
        <v>0</v>
      </c>
      <c r="AI2026" s="24">
        <f>IF(AND($AJ$1=5),'Data Entry'!D2031,"")</f>
        <v>0</v>
      </c>
      <c r="AJ2026" s="24" t="str">
        <f t="shared" si="562"/>
        <v/>
      </c>
      <c r="AK2026" s="24">
        <f>IF(AND($AJ$1=5),'Data Entry'!F2031,"")</f>
        <v>0</v>
      </c>
      <c r="AL2026" s="24" t="str">
        <f t="shared" si="563"/>
        <v/>
      </c>
      <c r="AM2026" s="24">
        <f>IF(AND($AJ$1=5),'Data Entry'!G2031,"")</f>
        <v>0</v>
      </c>
      <c r="AN2026" s="24" t="str">
        <f t="shared" si="564"/>
        <v/>
      </c>
      <c r="AO2026" s="24" t="str">
        <f t="shared" si="565"/>
        <v/>
      </c>
      <c r="AP2026" s="24">
        <f>IF(AND($AJ$1=5),'Data Entry'!E2031,"")</f>
        <v>0</v>
      </c>
      <c r="AQ2026" s="24">
        <f>IF(AND($AJ$1=5),'Data Entry'!H2031,"")</f>
        <v>0</v>
      </c>
      <c r="AR2026" s="24">
        <f>IF(AND($AJ$1=5),'Data Entry'!I2031,"")</f>
        <v>0</v>
      </c>
      <c r="AS2026" s="24" t="str">
        <f t="shared" si="566"/>
        <v/>
      </c>
      <c r="AT2026" s="24" t="str">
        <f t="shared" si="567"/>
        <v/>
      </c>
      <c r="AU2026" s="24" t="str">
        <f t="shared" si="568"/>
        <v/>
      </c>
      <c r="AV2026" s="24" t="str">
        <f t="shared" si="569"/>
        <v/>
      </c>
      <c r="AX2026" t="str">
        <f>IF(BC2026="","",IF(BC2026&gt;0,COUNT($AY$2:AY2026),""))</f>
        <v/>
      </c>
      <c r="AY2026" s="24" t="str">
        <f t="shared" si="570"/>
        <v/>
      </c>
      <c r="AZ2026" s="24" t="str">
        <f>IF(AND($BB$1=5,$BC$1=AH2026),'Data Entry'!C2031,"")</f>
        <v/>
      </c>
      <c r="BA2026" s="24" t="str">
        <f>IF(AND($BB$1=5,AG2026=5,$BC$1=AH2026),'Data Entry'!D2031,"")</f>
        <v/>
      </c>
      <c r="BB2026" s="24" t="str">
        <f t="shared" si="571"/>
        <v/>
      </c>
      <c r="BC2026" s="24" t="str">
        <f>IF(AND($BB$1=5,AG2026=5,$BC$1=AH2026),'Data Entry'!F2031,"")</f>
        <v/>
      </c>
      <c r="BD2026" s="24" t="str">
        <f t="shared" si="572"/>
        <v/>
      </c>
      <c r="BE2026" s="24" t="str">
        <f>IF(AND($BB$1=5,AG2026=5,$BC$1=AH2026),'Data Entry'!G2031,"")</f>
        <v/>
      </c>
      <c r="BF2026" s="24" t="str">
        <f t="shared" si="573"/>
        <v/>
      </c>
      <c r="BG2026" s="24" t="str">
        <f t="shared" si="574"/>
        <v/>
      </c>
      <c r="BH2026" s="24" t="str">
        <f>IF(AND($BB$1=5,AG2026=5,$BC$1=AH2026),'Data Entry'!E2031,"")</f>
        <v/>
      </c>
      <c r="BI2026" s="24" t="str">
        <f>IF(AND($BB$1=5,AG2026=5,$BC$1=AH2026),'Data Entry'!H2031,"")</f>
        <v/>
      </c>
      <c r="BJ2026" s="24" t="str">
        <f>IF(AND($BB$1=5,AG2026=5,$BC$1=AH2026),'Data Entry'!I2031,"")</f>
        <v/>
      </c>
      <c r="BK2026" s="24" t="str">
        <f t="shared" si="575"/>
        <v/>
      </c>
      <c r="BL2026" s="24" t="str">
        <f t="shared" si="576"/>
        <v/>
      </c>
      <c r="BM2026" s="24" t="str">
        <f t="shared" si="577"/>
        <v/>
      </c>
      <c r="BN2026" s="24" t="str">
        <f t="shared" si="578"/>
        <v/>
      </c>
    </row>
    <row r="2027" spans="1:66">
      <c r="A2027" s="20"/>
      <c r="B2027" s="20"/>
      <c r="C2027" s="20"/>
      <c r="D2027" s="20"/>
      <c r="E2027" s="20"/>
      <c r="F2027" s="20"/>
      <c r="G2027" s="20"/>
      <c r="H2027" s="20"/>
      <c r="I2027" s="20"/>
      <c r="J2027" s="20"/>
      <c r="K2027" s="20"/>
      <c r="L2027" s="20"/>
      <c r="M2027" s="20"/>
      <c r="N2027" s="20"/>
      <c r="O2027" s="20"/>
      <c r="P2027" s="20"/>
      <c r="Q2027" s="20"/>
      <c r="R2027" s="20"/>
      <c r="S2027" s="20"/>
      <c r="T2027" s="20"/>
      <c r="U2027" s="20"/>
      <c r="V2027" s="20"/>
      <c r="W2027" s="20"/>
      <c r="X2027" s="20"/>
      <c r="Y2027" s="20"/>
      <c r="Z2027" s="20"/>
      <c r="AA2027" s="20"/>
      <c r="AB2027" s="20"/>
      <c r="AC2027" s="20"/>
      <c r="AD2027" s="20"/>
      <c r="AE2027" s="27"/>
      <c r="AF2027" t="str">
        <f>IF(AK2027="","",IF(AK2027&gt;0,COUNT($AG$2:AG2027),""))</f>
        <v/>
      </c>
      <c r="AG2027" s="24">
        <f t="shared" si="561"/>
        <v>5</v>
      </c>
      <c r="AH2027" s="24">
        <f>IF(AND($AJ$1=5),'Data Entry'!C2032,"")</f>
        <v>0</v>
      </c>
      <c r="AI2027" s="24">
        <f>IF(AND($AJ$1=5),'Data Entry'!D2032,"")</f>
        <v>0</v>
      </c>
      <c r="AJ2027" s="24" t="str">
        <f t="shared" si="562"/>
        <v/>
      </c>
      <c r="AK2027" s="24">
        <f>IF(AND($AJ$1=5),'Data Entry'!F2032,"")</f>
        <v>0</v>
      </c>
      <c r="AL2027" s="24" t="str">
        <f t="shared" si="563"/>
        <v/>
      </c>
      <c r="AM2027" s="24">
        <f>IF(AND($AJ$1=5),'Data Entry'!G2032,"")</f>
        <v>0</v>
      </c>
      <c r="AN2027" s="24" t="str">
        <f t="shared" si="564"/>
        <v/>
      </c>
      <c r="AO2027" s="24" t="str">
        <f t="shared" si="565"/>
        <v/>
      </c>
      <c r="AP2027" s="24">
        <f>IF(AND($AJ$1=5),'Data Entry'!E2032,"")</f>
        <v>0</v>
      </c>
      <c r="AQ2027" s="24">
        <f>IF(AND($AJ$1=5),'Data Entry'!H2032,"")</f>
        <v>0</v>
      </c>
      <c r="AR2027" s="24">
        <f>IF(AND($AJ$1=5),'Data Entry'!I2032,"")</f>
        <v>0</v>
      </c>
      <c r="AS2027" s="24" t="str">
        <f t="shared" si="566"/>
        <v/>
      </c>
      <c r="AT2027" s="24" t="str">
        <f t="shared" si="567"/>
        <v/>
      </c>
      <c r="AU2027" s="24" t="str">
        <f t="shared" si="568"/>
        <v/>
      </c>
      <c r="AV2027" s="24" t="str">
        <f t="shared" si="569"/>
        <v/>
      </c>
      <c r="AX2027" t="str">
        <f>IF(BC2027="","",IF(BC2027&gt;0,COUNT($AY$2:AY2027),""))</f>
        <v/>
      </c>
      <c r="AY2027" s="24" t="str">
        <f t="shared" si="570"/>
        <v/>
      </c>
      <c r="AZ2027" s="24" t="str">
        <f>IF(AND($BB$1=5,$BC$1=AH2027),'Data Entry'!C2032,"")</f>
        <v/>
      </c>
      <c r="BA2027" s="24" t="str">
        <f>IF(AND($BB$1=5,AG2027=5,$BC$1=AH2027),'Data Entry'!D2032,"")</f>
        <v/>
      </c>
      <c r="BB2027" s="24" t="str">
        <f t="shared" si="571"/>
        <v/>
      </c>
      <c r="BC2027" s="24" t="str">
        <f>IF(AND($BB$1=5,AG2027=5,$BC$1=AH2027),'Data Entry'!F2032,"")</f>
        <v/>
      </c>
      <c r="BD2027" s="24" t="str">
        <f t="shared" si="572"/>
        <v/>
      </c>
      <c r="BE2027" s="24" t="str">
        <f>IF(AND($BB$1=5,AG2027=5,$BC$1=AH2027),'Data Entry'!G2032,"")</f>
        <v/>
      </c>
      <c r="BF2027" s="24" t="str">
        <f t="shared" si="573"/>
        <v/>
      </c>
      <c r="BG2027" s="24" t="str">
        <f t="shared" si="574"/>
        <v/>
      </c>
      <c r="BH2027" s="24" t="str">
        <f>IF(AND($BB$1=5,AG2027=5,$BC$1=AH2027),'Data Entry'!E2032,"")</f>
        <v/>
      </c>
      <c r="BI2027" s="24" t="str">
        <f>IF(AND($BB$1=5,AG2027=5,$BC$1=AH2027),'Data Entry'!H2032,"")</f>
        <v/>
      </c>
      <c r="BJ2027" s="24" t="str">
        <f>IF(AND($BB$1=5,AG2027=5,$BC$1=AH2027),'Data Entry'!I2032,"")</f>
        <v/>
      </c>
      <c r="BK2027" s="24" t="str">
        <f t="shared" si="575"/>
        <v/>
      </c>
      <c r="BL2027" s="24" t="str">
        <f t="shared" si="576"/>
        <v/>
      </c>
      <c r="BM2027" s="24" t="str">
        <f t="shared" si="577"/>
        <v/>
      </c>
      <c r="BN2027" s="24" t="str">
        <f t="shared" si="578"/>
        <v/>
      </c>
    </row>
    <row r="2028" spans="1:66">
      <c r="A2028" s="20"/>
      <c r="B2028" s="20"/>
      <c r="C2028" s="20"/>
      <c r="D2028" s="20"/>
      <c r="E2028" s="20"/>
      <c r="F2028" s="20"/>
      <c r="G2028" s="20"/>
      <c r="H2028" s="20"/>
      <c r="I2028" s="20"/>
      <c r="J2028" s="20"/>
      <c r="K2028" s="20"/>
      <c r="L2028" s="20"/>
      <c r="M2028" s="20"/>
      <c r="N2028" s="20"/>
      <c r="O2028" s="20"/>
      <c r="P2028" s="20"/>
      <c r="Q2028" s="20"/>
      <c r="R2028" s="20"/>
      <c r="S2028" s="20"/>
      <c r="T2028" s="20"/>
      <c r="U2028" s="20"/>
      <c r="V2028" s="20"/>
      <c r="W2028" s="20"/>
      <c r="X2028" s="20"/>
      <c r="Y2028" s="20"/>
      <c r="Z2028" s="20"/>
      <c r="AA2028" s="20"/>
      <c r="AB2028" s="20"/>
      <c r="AC2028" s="20"/>
      <c r="AD2028" s="20"/>
      <c r="AE2028" s="27"/>
      <c r="AF2028" t="str">
        <f>IF(AK2028="","",IF(AK2028&gt;0,COUNT($AG$2:AG2028),""))</f>
        <v/>
      </c>
      <c r="AG2028" s="24">
        <f t="shared" si="561"/>
        <v>5</v>
      </c>
      <c r="AH2028" s="24">
        <f>IF(AND($AJ$1=5),'Data Entry'!C2033,"")</f>
        <v>0</v>
      </c>
      <c r="AI2028" s="24">
        <f>IF(AND($AJ$1=5),'Data Entry'!D2033,"")</f>
        <v>0</v>
      </c>
      <c r="AJ2028" s="24" t="str">
        <f t="shared" si="562"/>
        <v/>
      </c>
      <c r="AK2028" s="24">
        <f>IF(AND($AJ$1=5),'Data Entry'!F2033,"")</f>
        <v>0</v>
      </c>
      <c r="AL2028" s="24" t="str">
        <f t="shared" si="563"/>
        <v/>
      </c>
      <c r="AM2028" s="24">
        <f>IF(AND($AJ$1=5),'Data Entry'!G2033,"")</f>
        <v>0</v>
      </c>
      <c r="AN2028" s="24" t="str">
        <f t="shared" si="564"/>
        <v/>
      </c>
      <c r="AO2028" s="24" t="str">
        <f t="shared" si="565"/>
        <v/>
      </c>
      <c r="AP2028" s="24">
        <f>IF(AND($AJ$1=5),'Data Entry'!E2033,"")</f>
        <v>0</v>
      </c>
      <c r="AQ2028" s="24">
        <f>IF(AND($AJ$1=5),'Data Entry'!H2033,"")</f>
        <v>0</v>
      </c>
      <c r="AR2028" s="24">
        <f>IF(AND($AJ$1=5),'Data Entry'!I2033,"")</f>
        <v>0</v>
      </c>
      <c r="AS2028" s="24" t="str">
        <f t="shared" si="566"/>
        <v/>
      </c>
      <c r="AT2028" s="24" t="str">
        <f t="shared" si="567"/>
        <v/>
      </c>
      <c r="AU2028" s="24" t="str">
        <f t="shared" si="568"/>
        <v/>
      </c>
      <c r="AV2028" s="24" t="str">
        <f t="shared" si="569"/>
        <v/>
      </c>
      <c r="AX2028" t="str">
        <f>IF(BC2028="","",IF(BC2028&gt;0,COUNT($AY$2:AY2028),""))</f>
        <v/>
      </c>
      <c r="AY2028" s="24" t="str">
        <f t="shared" si="570"/>
        <v/>
      </c>
      <c r="AZ2028" s="24" t="str">
        <f>IF(AND($BB$1=5,$BC$1=AH2028),'Data Entry'!C2033,"")</f>
        <v/>
      </c>
      <c r="BA2028" s="24" t="str">
        <f>IF(AND($BB$1=5,AG2028=5,$BC$1=AH2028),'Data Entry'!D2033,"")</f>
        <v/>
      </c>
      <c r="BB2028" s="24" t="str">
        <f t="shared" si="571"/>
        <v/>
      </c>
      <c r="BC2028" s="24" t="str">
        <f>IF(AND($BB$1=5,AG2028=5,$BC$1=AH2028),'Data Entry'!F2033,"")</f>
        <v/>
      </c>
      <c r="BD2028" s="24" t="str">
        <f t="shared" si="572"/>
        <v/>
      </c>
      <c r="BE2028" s="24" t="str">
        <f>IF(AND($BB$1=5,AG2028=5,$BC$1=AH2028),'Data Entry'!G2033,"")</f>
        <v/>
      </c>
      <c r="BF2028" s="24" t="str">
        <f t="shared" si="573"/>
        <v/>
      </c>
      <c r="BG2028" s="24" t="str">
        <f t="shared" si="574"/>
        <v/>
      </c>
      <c r="BH2028" s="24" t="str">
        <f>IF(AND($BB$1=5,AG2028=5,$BC$1=AH2028),'Data Entry'!E2033,"")</f>
        <v/>
      </c>
      <c r="BI2028" s="24" t="str">
        <f>IF(AND($BB$1=5,AG2028=5,$BC$1=AH2028),'Data Entry'!H2033,"")</f>
        <v/>
      </c>
      <c r="BJ2028" s="24" t="str">
        <f>IF(AND($BB$1=5,AG2028=5,$BC$1=AH2028),'Data Entry'!I2033,"")</f>
        <v/>
      </c>
      <c r="BK2028" s="24" t="str">
        <f t="shared" si="575"/>
        <v/>
      </c>
      <c r="BL2028" s="24" t="str">
        <f t="shared" si="576"/>
        <v/>
      </c>
      <c r="BM2028" s="24" t="str">
        <f t="shared" si="577"/>
        <v/>
      </c>
      <c r="BN2028" s="24" t="str">
        <f t="shared" si="578"/>
        <v/>
      </c>
    </row>
    <row r="2029" spans="1:66">
      <c r="A2029" s="20"/>
      <c r="B2029" s="20"/>
      <c r="C2029" s="20"/>
      <c r="D2029" s="20"/>
      <c r="E2029" s="20"/>
      <c r="F2029" s="20"/>
      <c r="G2029" s="20"/>
      <c r="H2029" s="20"/>
      <c r="I2029" s="20"/>
      <c r="J2029" s="20"/>
      <c r="K2029" s="20"/>
      <c r="L2029" s="20"/>
      <c r="M2029" s="20"/>
      <c r="N2029" s="20"/>
      <c r="O2029" s="20"/>
      <c r="P2029" s="20"/>
      <c r="Q2029" s="20"/>
      <c r="R2029" s="20"/>
      <c r="S2029" s="20"/>
      <c r="T2029" s="20"/>
      <c r="U2029" s="20"/>
      <c r="V2029" s="20"/>
      <c r="W2029" s="20"/>
      <c r="X2029" s="20"/>
      <c r="Y2029" s="20"/>
      <c r="Z2029" s="20"/>
      <c r="AA2029" s="20"/>
      <c r="AB2029" s="20"/>
      <c r="AC2029" s="20"/>
      <c r="AD2029" s="20"/>
      <c r="AE2029" s="27"/>
      <c r="AF2029" t="str">
        <f>IF(AK2029="","",IF(AK2029&gt;0,COUNT($AG$2:AG2029),""))</f>
        <v/>
      </c>
      <c r="AG2029" s="24">
        <f t="shared" si="561"/>
        <v>5</v>
      </c>
      <c r="AH2029" s="24">
        <f>IF(AND($AJ$1=5),'Data Entry'!C2034,"")</f>
        <v>0</v>
      </c>
      <c r="AI2029" s="24">
        <f>IF(AND($AJ$1=5),'Data Entry'!D2034,"")</f>
        <v>0</v>
      </c>
      <c r="AJ2029" s="24" t="str">
        <f t="shared" si="562"/>
        <v/>
      </c>
      <c r="AK2029" s="24">
        <f>IF(AND($AJ$1=5),'Data Entry'!F2034,"")</f>
        <v>0</v>
      </c>
      <c r="AL2029" s="24" t="str">
        <f t="shared" si="563"/>
        <v/>
      </c>
      <c r="AM2029" s="24">
        <f>IF(AND($AJ$1=5),'Data Entry'!G2034,"")</f>
        <v>0</v>
      </c>
      <c r="AN2029" s="24" t="str">
        <f t="shared" si="564"/>
        <v/>
      </c>
      <c r="AO2029" s="24" t="str">
        <f t="shared" si="565"/>
        <v/>
      </c>
      <c r="AP2029" s="24">
        <f>IF(AND($AJ$1=5),'Data Entry'!E2034,"")</f>
        <v>0</v>
      </c>
      <c r="AQ2029" s="24">
        <f>IF(AND($AJ$1=5),'Data Entry'!H2034,"")</f>
        <v>0</v>
      </c>
      <c r="AR2029" s="24">
        <f>IF(AND($AJ$1=5),'Data Entry'!I2034,"")</f>
        <v>0</v>
      </c>
      <c r="AS2029" s="24" t="str">
        <f t="shared" si="566"/>
        <v/>
      </c>
      <c r="AT2029" s="24" t="str">
        <f t="shared" si="567"/>
        <v/>
      </c>
      <c r="AU2029" s="24" t="str">
        <f t="shared" si="568"/>
        <v/>
      </c>
      <c r="AV2029" s="24" t="str">
        <f t="shared" si="569"/>
        <v/>
      </c>
      <c r="AX2029" t="str">
        <f>IF(BC2029="","",IF(BC2029&gt;0,COUNT($AY$2:AY2029),""))</f>
        <v/>
      </c>
      <c r="AY2029" s="24" t="str">
        <f t="shared" si="570"/>
        <v/>
      </c>
      <c r="AZ2029" s="24" t="str">
        <f>IF(AND($BB$1=5,$BC$1=AH2029),'Data Entry'!C2034,"")</f>
        <v/>
      </c>
      <c r="BA2029" s="24" t="str">
        <f>IF(AND($BB$1=5,AG2029=5,$BC$1=AH2029),'Data Entry'!D2034,"")</f>
        <v/>
      </c>
      <c r="BB2029" s="24" t="str">
        <f t="shared" si="571"/>
        <v/>
      </c>
      <c r="BC2029" s="24" t="str">
        <f>IF(AND($BB$1=5,AG2029=5,$BC$1=AH2029),'Data Entry'!F2034,"")</f>
        <v/>
      </c>
      <c r="BD2029" s="24" t="str">
        <f t="shared" si="572"/>
        <v/>
      </c>
      <c r="BE2029" s="24" t="str">
        <f>IF(AND($BB$1=5,AG2029=5,$BC$1=AH2029),'Data Entry'!G2034,"")</f>
        <v/>
      </c>
      <c r="BF2029" s="24" t="str">
        <f t="shared" si="573"/>
        <v/>
      </c>
      <c r="BG2029" s="24" t="str">
        <f t="shared" si="574"/>
        <v/>
      </c>
      <c r="BH2029" s="24" t="str">
        <f>IF(AND($BB$1=5,AG2029=5,$BC$1=AH2029),'Data Entry'!E2034,"")</f>
        <v/>
      </c>
      <c r="BI2029" s="24" t="str">
        <f>IF(AND($BB$1=5,AG2029=5,$BC$1=AH2029),'Data Entry'!H2034,"")</f>
        <v/>
      </c>
      <c r="BJ2029" s="24" t="str">
        <f>IF(AND($BB$1=5,AG2029=5,$BC$1=AH2029),'Data Entry'!I2034,"")</f>
        <v/>
      </c>
      <c r="BK2029" s="24" t="str">
        <f t="shared" si="575"/>
        <v/>
      </c>
      <c r="BL2029" s="24" t="str">
        <f t="shared" si="576"/>
        <v/>
      </c>
      <c r="BM2029" s="24" t="str">
        <f t="shared" si="577"/>
        <v/>
      </c>
      <c r="BN2029" s="24" t="str">
        <f t="shared" si="578"/>
        <v/>
      </c>
    </row>
    <row r="2030" spans="1:66">
      <c r="A2030" s="20"/>
      <c r="B2030" s="20"/>
      <c r="C2030" s="20"/>
      <c r="D2030" s="20"/>
      <c r="E2030" s="20"/>
      <c r="F2030" s="20"/>
      <c r="G2030" s="20"/>
      <c r="H2030" s="20"/>
      <c r="I2030" s="20"/>
      <c r="J2030" s="20"/>
      <c r="K2030" s="20"/>
      <c r="L2030" s="20"/>
      <c r="M2030" s="20"/>
      <c r="N2030" s="20"/>
      <c r="O2030" s="20"/>
      <c r="P2030" s="20"/>
      <c r="Q2030" s="20"/>
      <c r="R2030" s="20"/>
      <c r="S2030" s="20"/>
      <c r="T2030" s="20"/>
      <c r="U2030" s="20"/>
      <c r="V2030" s="20"/>
      <c r="W2030" s="20"/>
      <c r="X2030" s="20"/>
      <c r="Y2030" s="20"/>
      <c r="Z2030" s="20"/>
      <c r="AA2030" s="20"/>
      <c r="AB2030" s="20"/>
      <c r="AC2030" s="20"/>
      <c r="AD2030" s="20"/>
      <c r="AE2030" s="27"/>
      <c r="AF2030" t="str">
        <f>IF(AK2030="","",IF(AK2030&gt;0,COUNT($AG$2:AG2030),""))</f>
        <v/>
      </c>
      <c r="AG2030" s="24">
        <f t="shared" si="561"/>
        <v>5</v>
      </c>
      <c r="AH2030" s="24">
        <f>IF(AND($AJ$1=5),'Data Entry'!C2035,"")</f>
        <v>0</v>
      </c>
      <c r="AI2030" s="24">
        <f>IF(AND($AJ$1=5),'Data Entry'!D2035,"")</f>
        <v>0</v>
      </c>
      <c r="AJ2030" s="24" t="str">
        <f t="shared" si="562"/>
        <v/>
      </c>
      <c r="AK2030" s="24">
        <f>IF(AND($AJ$1=5),'Data Entry'!F2035,"")</f>
        <v>0</v>
      </c>
      <c r="AL2030" s="24" t="str">
        <f t="shared" si="563"/>
        <v/>
      </c>
      <c r="AM2030" s="24">
        <f>IF(AND($AJ$1=5),'Data Entry'!G2035,"")</f>
        <v>0</v>
      </c>
      <c r="AN2030" s="24" t="str">
        <f t="shared" si="564"/>
        <v/>
      </c>
      <c r="AO2030" s="24" t="str">
        <f t="shared" si="565"/>
        <v/>
      </c>
      <c r="AP2030" s="24">
        <f>IF(AND($AJ$1=5),'Data Entry'!E2035,"")</f>
        <v>0</v>
      </c>
      <c r="AQ2030" s="24">
        <f>IF(AND($AJ$1=5),'Data Entry'!H2035,"")</f>
        <v>0</v>
      </c>
      <c r="AR2030" s="24">
        <f>IF(AND($AJ$1=5),'Data Entry'!I2035,"")</f>
        <v>0</v>
      </c>
      <c r="AS2030" s="24" t="str">
        <f t="shared" si="566"/>
        <v/>
      </c>
      <c r="AT2030" s="24" t="str">
        <f t="shared" si="567"/>
        <v/>
      </c>
      <c r="AU2030" s="24" t="str">
        <f t="shared" si="568"/>
        <v/>
      </c>
      <c r="AV2030" s="24" t="str">
        <f t="shared" si="569"/>
        <v/>
      </c>
      <c r="AX2030" t="str">
        <f>IF(BC2030="","",IF(BC2030&gt;0,COUNT($AY$2:AY2030),""))</f>
        <v/>
      </c>
      <c r="AY2030" s="24" t="str">
        <f t="shared" si="570"/>
        <v/>
      </c>
      <c r="AZ2030" s="24" t="str">
        <f>IF(AND($BB$1=5,$BC$1=AH2030),'Data Entry'!C2035,"")</f>
        <v/>
      </c>
      <c r="BA2030" s="24" t="str">
        <f>IF(AND($BB$1=5,AG2030=5,$BC$1=AH2030),'Data Entry'!D2035,"")</f>
        <v/>
      </c>
      <c r="BB2030" s="24" t="str">
        <f t="shared" si="571"/>
        <v/>
      </c>
      <c r="BC2030" s="24" t="str">
        <f>IF(AND($BB$1=5,AG2030=5,$BC$1=AH2030),'Data Entry'!F2035,"")</f>
        <v/>
      </c>
      <c r="BD2030" s="24" t="str">
        <f t="shared" si="572"/>
        <v/>
      </c>
      <c r="BE2030" s="24" t="str">
        <f>IF(AND($BB$1=5,AG2030=5,$BC$1=AH2030),'Data Entry'!G2035,"")</f>
        <v/>
      </c>
      <c r="BF2030" s="24" t="str">
        <f t="shared" si="573"/>
        <v/>
      </c>
      <c r="BG2030" s="24" t="str">
        <f t="shared" si="574"/>
        <v/>
      </c>
      <c r="BH2030" s="24" t="str">
        <f>IF(AND($BB$1=5,AG2030=5,$BC$1=AH2030),'Data Entry'!E2035,"")</f>
        <v/>
      </c>
      <c r="BI2030" s="24" t="str">
        <f>IF(AND($BB$1=5,AG2030=5,$BC$1=AH2030),'Data Entry'!H2035,"")</f>
        <v/>
      </c>
      <c r="BJ2030" s="24" t="str">
        <f>IF(AND($BB$1=5,AG2030=5,$BC$1=AH2030),'Data Entry'!I2035,"")</f>
        <v/>
      </c>
      <c r="BK2030" s="24" t="str">
        <f t="shared" si="575"/>
        <v/>
      </c>
      <c r="BL2030" s="24" t="str">
        <f t="shared" si="576"/>
        <v/>
      </c>
      <c r="BM2030" s="24" t="str">
        <f t="shared" si="577"/>
        <v/>
      </c>
      <c r="BN2030" s="24" t="str">
        <f t="shared" si="578"/>
        <v/>
      </c>
    </row>
    <row r="2031" spans="1:66">
      <c r="A2031" s="20"/>
      <c r="B2031" s="20"/>
      <c r="C2031" s="20"/>
      <c r="D2031" s="20"/>
      <c r="E2031" s="20"/>
      <c r="F2031" s="20"/>
      <c r="G2031" s="20"/>
      <c r="H2031" s="20"/>
      <c r="I2031" s="20"/>
      <c r="J2031" s="20"/>
      <c r="K2031" s="20"/>
      <c r="L2031" s="20"/>
      <c r="M2031" s="20"/>
      <c r="N2031" s="20"/>
      <c r="O2031" s="20"/>
      <c r="P2031" s="20"/>
      <c r="Q2031" s="20"/>
      <c r="R2031" s="20"/>
      <c r="S2031" s="20"/>
      <c r="T2031" s="20"/>
      <c r="U2031" s="20"/>
      <c r="V2031" s="20"/>
      <c r="W2031" s="20"/>
      <c r="X2031" s="20"/>
      <c r="Y2031" s="20"/>
      <c r="Z2031" s="20"/>
      <c r="AA2031" s="20"/>
      <c r="AB2031" s="20"/>
      <c r="AC2031" s="20"/>
      <c r="AD2031" s="20"/>
      <c r="AE2031" s="27"/>
      <c r="AF2031" t="str">
        <f>IF(AK2031="","",IF(AK2031&gt;0,COUNT($AG$2:AG2031),""))</f>
        <v/>
      </c>
      <c r="AG2031" s="24">
        <f t="shared" si="561"/>
        <v>5</v>
      </c>
      <c r="AH2031" s="24">
        <f>IF(AND($AJ$1=5),'Data Entry'!C2036,"")</f>
        <v>0</v>
      </c>
      <c r="AI2031" s="24">
        <f>IF(AND($AJ$1=5),'Data Entry'!D2036,"")</f>
        <v>0</v>
      </c>
      <c r="AJ2031" s="24" t="str">
        <f t="shared" si="562"/>
        <v/>
      </c>
      <c r="AK2031" s="24">
        <f>IF(AND($AJ$1=5),'Data Entry'!F2036,"")</f>
        <v>0</v>
      </c>
      <c r="AL2031" s="24" t="str">
        <f t="shared" si="563"/>
        <v/>
      </c>
      <c r="AM2031" s="24">
        <f>IF(AND($AJ$1=5),'Data Entry'!G2036,"")</f>
        <v>0</v>
      </c>
      <c r="AN2031" s="24" t="str">
        <f t="shared" si="564"/>
        <v/>
      </c>
      <c r="AO2031" s="24" t="str">
        <f t="shared" si="565"/>
        <v/>
      </c>
      <c r="AP2031" s="24">
        <f>IF(AND($AJ$1=5),'Data Entry'!E2036,"")</f>
        <v>0</v>
      </c>
      <c r="AQ2031" s="24">
        <f>IF(AND($AJ$1=5),'Data Entry'!H2036,"")</f>
        <v>0</v>
      </c>
      <c r="AR2031" s="24">
        <f>IF(AND($AJ$1=5),'Data Entry'!I2036,"")</f>
        <v>0</v>
      </c>
      <c r="AS2031" s="24" t="str">
        <f t="shared" si="566"/>
        <v/>
      </c>
      <c r="AT2031" s="24" t="str">
        <f t="shared" si="567"/>
        <v/>
      </c>
      <c r="AU2031" s="24" t="str">
        <f t="shared" si="568"/>
        <v/>
      </c>
      <c r="AV2031" s="24" t="str">
        <f t="shared" si="569"/>
        <v/>
      </c>
      <c r="AX2031" t="str">
        <f>IF(BC2031="","",IF(BC2031&gt;0,COUNT($AY$2:AY2031),""))</f>
        <v/>
      </c>
      <c r="AY2031" s="24" t="str">
        <f t="shared" si="570"/>
        <v/>
      </c>
      <c r="AZ2031" s="24" t="str">
        <f>IF(AND($BB$1=5,$BC$1=AH2031),'Data Entry'!C2036,"")</f>
        <v/>
      </c>
      <c r="BA2031" s="24" t="str">
        <f>IF(AND($BB$1=5,AG2031=5,$BC$1=AH2031),'Data Entry'!D2036,"")</f>
        <v/>
      </c>
      <c r="BB2031" s="24" t="str">
        <f t="shared" si="571"/>
        <v/>
      </c>
      <c r="BC2031" s="24" t="str">
        <f>IF(AND($BB$1=5,AG2031=5,$BC$1=AH2031),'Data Entry'!F2036,"")</f>
        <v/>
      </c>
      <c r="BD2031" s="24" t="str">
        <f t="shared" si="572"/>
        <v/>
      </c>
      <c r="BE2031" s="24" t="str">
        <f>IF(AND($BB$1=5,AG2031=5,$BC$1=AH2031),'Data Entry'!G2036,"")</f>
        <v/>
      </c>
      <c r="BF2031" s="24" t="str">
        <f t="shared" si="573"/>
        <v/>
      </c>
      <c r="BG2031" s="24" t="str">
        <f t="shared" si="574"/>
        <v/>
      </c>
      <c r="BH2031" s="24" t="str">
        <f>IF(AND($BB$1=5,AG2031=5,$BC$1=AH2031),'Data Entry'!E2036,"")</f>
        <v/>
      </c>
      <c r="BI2031" s="24" t="str">
        <f>IF(AND($BB$1=5,AG2031=5,$BC$1=AH2031),'Data Entry'!H2036,"")</f>
        <v/>
      </c>
      <c r="BJ2031" s="24" t="str">
        <f>IF(AND($BB$1=5,AG2031=5,$BC$1=AH2031),'Data Entry'!I2036,"")</f>
        <v/>
      </c>
      <c r="BK2031" s="24" t="str">
        <f t="shared" si="575"/>
        <v/>
      </c>
      <c r="BL2031" s="24" t="str">
        <f t="shared" si="576"/>
        <v/>
      </c>
      <c r="BM2031" s="24" t="str">
        <f t="shared" si="577"/>
        <v/>
      </c>
      <c r="BN2031" s="24" t="str">
        <f t="shared" si="578"/>
        <v/>
      </c>
    </row>
    <row r="2032" spans="1:66">
      <c r="A2032" s="20"/>
      <c r="B2032" s="20"/>
      <c r="C2032" s="20"/>
      <c r="D2032" s="20"/>
      <c r="E2032" s="20"/>
      <c r="F2032" s="20"/>
      <c r="G2032" s="20"/>
      <c r="H2032" s="20"/>
      <c r="I2032" s="20"/>
      <c r="J2032" s="20"/>
      <c r="K2032" s="20"/>
      <c r="L2032" s="20"/>
      <c r="M2032" s="20"/>
      <c r="N2032" s="20"/>
      <c r="O2032" s="20"/>
      <c r="P2032" s="20"/>
      <c r="Q2032" s="20"/>
      <c r="R2032" s="20"/>
      <c r="S2032" s="20"/>
      <c r="T2032" s="20"/>
      <c r="U2032" s="20"/>
      <c r="V2032" s="20"/>
      <c r="W2032" s="20"/>
      <c r="X2032" s="20"/>
      <c r="Y2032" s="20"/>
      <c r="Z2032" s="20"/>
      <c r="AA2032" s="20"/>
      <c r="AB2032" s="20"/>
      <c r="AC2032" s="20"/>
      <c r="AD2032" s="20"/>
      <c r="AE2032" s="27"/>
      <c r="AF2032" t="str">
        <f>IF(AK2032="","",IF(AK2032&gt;0,COUNT($AG$2:AG2032),""))</f>
        <v/>
      </c>
      <c r="AG2032" s="24">
        <f t="shared" si="561"/>
        <v>5</v>
      </c>
      <c r="AH2032" s="24">
        <f>IF(AND($AJ$1=5),'Data Entry'!C2037,"")</f>
        <v>0</v>
      </c>
      <c r="AI2032" s="24">
        <f>IF(AND($AJ$1=5),'Data Entry'!D2037,"")</f>
        <v>0</v>
      </c>
      <c r="AJ2032" s="24" t="str">
        <f t="shared" si="562"/>
        <v/>
      </c>
      <c r="AK2032" s="24">
        <f>IF(AND($AJ$1=5),'Data Entry'!F2037,"")</f>
        <v>0</v>
      </c>
      <c r="AL2032" s="24" t="str">
        <f t="shared" si="563"/>
        <v/>
      </c>
      <c r="AM2032" s="24">
        <f>IF(AND($AJ$1=5),'Data Entry'!G2037,"")</f>
        <v>0</v>
      </c>
      <c r="AN2032" s="24" t="str">
        <f t="shared" si="564"/>
        <v/>
      </c>
      <c r="AO2032" s="24" t="str">
        <f t="shared" si="565"/>
        <v/>
      </c>
      <c r="AP2032" s="24">
        <f>IF(AND($AJ$1=5),'Data Entry'!E2037,"")</f>
        <v>0</v>
      </c>
      <c r="AQ2032" s="24">
        <f>IF(AND($AJ$1=5),'Data Entry'!H2037,"")</f>
        <v>0</v>
      </c>
      <c r="AR2032" s="24">
        <f>IF(AND($AJ$1=5),'Data Entry'!I2037,"")</f>
        <v>0</v>
      </c>
      <c r="AS2032" s="24" t="str">
        <f t="shared" si="566"/>
        <v/>
      </c>
      <c r="AT2032" s="24" t="str">
        <f t="shared" si="567"/>
        <v/>
      </c>
      <c r="AU2032" s="24" t="str">
        <f t="shared" si="568"/>
        <v/>
      </c>
      <c r="AV2032" s="24" t="str">
        <f t="shared" si="569"/>
        <v/>
      </c>
      <c r="AX2032" t="str">
        <f>IF(BC2032="","",IF(BC2032&gt;0,COUNT($AY$2:AY2032),""))</f>
        <v/>
      </c>
      <c r="AY2032" s="24" t="str">
        <f t="shared" si="570"/>
        <v/>
      </c>
      <c r="AZ2032" s="24" t="str">
        <f>IF(AND($BB$1=5,$BC$1=AH2032),'Data Entry'!C2037,"")</f>
        <v/>
      </c>
      <c r="BA2032" s="24" t="str">
        <f>IF(AND($BB$1=5,AG2032=5,$BC$1=AH2032),'Data Entry'!D2037,"")</f>
        <v/>
      </c>
      <c r="BB2032" s="24" t="str">
        <f t="shared" si="571"/>
        <v/>
      </c>
      <c r="BC2032" s="24" t="str">
        <f>IF(AND($BB$1=5,AG2032=5,$BC$1=AH2032),'Data Entry'!F2037,"")</f>
        <v/>
      </c>
      <c r="BD2032" s="24" t="str">
        <f t="shared" si="572"/>
        <v/>
      </c>
      <c r="BE2032" s="24" t="str">
        <f>IF(AND($BB$1=5,AG2032=5,$BC$1=AH2032),'Data Entry'!G2037,"")</f>
        <v/>
      </c>
      <c r="BF2032" s="24" t="str">
        <f t="shared" si="573"/>
        <v/>
      </c>
      <c r="BG2032" s="24" t="str">
        <f t="shared" si="574"/>
        <v/>
      </c>
      <c r="BH2032" s="24" t="str">
        <f>IF(AND($BB$1=5,AG2032=5,$BC$1=AH2032),'Data Entry'!E2037,"")</f>
        <v/>
      </c>
      <c r="BI2032" s="24" t="str">
        <f>IF(AND($BB$1=5,AG2032=5,$BC$1=AH2032),'Data Entry'!H2037,"")</f>
        <v/>
      </c>
      <c r="BJ2032" s="24" t="str">
        <f>IF(AND($BB$1=5,AG2032=5,$BC$1=AH2032),'Data Entry'!I2037,"")</f>
        <v/>
      </c>
      <c r="BK2032" s="24" t="str">
        <f t="shared" si="575"/>
        <v/>
      </c>
      <c r="BL2032" s="24" t="str">
        <f t="shared" si="576"/>
        <v/>
      </c>
      <c r="BM2032" s="24" t="str">
        <f t="shared" si="577"/>
        <v/>
      </c>
      <c r="BN2032" s="24" t="str">
        <f t="shared" si="578"/>
        <v/>
      </c>
    </row>
    <row r="2033" spans="1:66">
      <c r="A2033" s="20"/>
      <c r="B2033" s="20"/>
      <c r="C2033" s="20"/>
      <c r="D2033" s="20"/>
      <c r="E2033" s="20"/>
      <c r="F2033" s="20"/>
      <c r="G2033" s="20"/>
      <c r="H2033" s="20"/>
      <c r="I2033" s="20"/>
      <c r="J2033" s="20"/>
      <c r="K2033" s="20"/>
      <c r="L2033" s="20"/>
      <c r="M2033" s="20"/>
      <c r="N2033" s="20"/>
      <c r="O2033" s="20"/>
      <c r="P2033" s="20"/>
      <c r="Q2033" s="20"/>
      <c r="R2033" s="20"/>
      <c r="S2033" s="20"/>
      <c r="T2033" s="20"/>
      <c r="U2033" s="20"/>
      <c r="V2033" s="20"/>
      <c r="W2033" s="20"/>
      <c r="X2033" s="20"/>
      <c r="Y2033" s="20"/>
      <c r="Z2033" s="20"/>
      <c r="AA2033" s="20"/>
      <c r="AB2033" s="20"/>
      <c r="AC2033" s="20"/>
      <c r="AD2033" s="20"/>
      <c r="AE2033" s="27"/>
      <c r="AF2033" t="str">
        <f>IF(AK2033="","",IF(AK2033&gt;0,COUNT($AG$2:AG2033),""))</f>
        <v/>
      </c>
      <c r="AG2033" s="24">
        <f t="shared" si="561"/>
        <v>5</v>
      </c>
      <c r="AH2033" s="24">
        <f>IF(AND($AJ$1=5),'Data Entry'!C2038,"")</f>
        <v>0</v>
      </c>
      <c r="AI2033" s="24">
        <f>IF(AND($AJ$1=5),'Data Entry'!D2038,"")</f>
        <v>0</v>
      </c>
      <c r="AJ2033" s="24" t="str">
        <f t="shared" si="562"/>
        <v/>
      </c>
      <c r="AK2033" s="24">
        <f>IF(AND($AJ$1=5),'Data Entry'!F2038,"")</f>
        <v>0</v>
      </c>
      <c r="AL2033" s="24" t="str">
        <f t="shared" si="563"/>
        <v/>
      </c>
      <c r="AM2033" s="24">
        <f>IF(AND($AJ$1=5),'Data Entry'!G2038,"")</f>
        <v>0</v>
      </c>
      <c r="AN2033" s="24" t="str">
        <f t="shared" si="564"/>
        <v/>
      </c>
      <c r="AO2033" s="24" t="str">
        <f t="shared" si="565"/>
        <v/>
      </c>
      <c r="AP2033" s="24">
        <f>IF(AND($AJ$1=5),'Data Entry'!E2038,"")</f>
        <v>0</v>
      </c>
      <c r="AQ2033" s="24">
        <f>IF(AND($AJ$1=5),'Data Entry'!H2038,"")</f>
        <v>0</v>
      </c>
      <c r="AR2033" s="24">
        <f>IF(AND($AJ$1=5),'Data Entry'!I2038,"")</f>
        <v>0</v>
      </c>
      <c r="AS2033" s="24" t="str">
        <f t="shared" si="566"/>
        <v/>
      </c>
      <c r="AT2033" s="24" t="str">
        <f t="shared" si="567"/>
        <v/>
      </c>
      <c r="AU2033" s="24" t="str">
        <f t="shared" si="568"/>
        <v/>
      </c>
      <c r="AV2033" s="24" t="str">
        <f t="shared" si="569"/>
        <v/>
      </c>
      <c r="AX2033" t="str">
        <f>IF(BC2033="","",IF(BC2033&gt;0,COUNT($AY$2:AY2033),""))</f>
        <v/>
      </c>
      <c r="AY2033" s="24" t="str">
        <f t="shared" si="570"/>
        <v/>
      </c>
      <c r="AZ2033" s="24" t="str">
        <f>IF(AND($BB$1=5,$BC$1=AH2033),'Data Entry'!C2038,"")</f>
        <v/>
      </c>
      <c r="BA2033" s="24" t="str">
        <f>IF(AND($BB$1=5,AG2033=5,$BC$1=AH2033),'Data Entry'!D2038,"")</f>
        <v/>
      </c>
      <c r="BB2033" s="24" t="str">
        <f t="shared" si="571"/>
        <v/>
      </c>
      <c r="BC2033" s="24" t="str">
        <f>IF(AND($BB$1=5,AG2033=5,$BC$1=AH2033),'Data Entry'!F2038,"")</f>
        <v/>
      </c>
      <c r="BD2033" s="24" t="str">
        <f t="shared" si="572"/>
        <v/>
      </c>
      <c r="BE2033" s="24" t="str">
        <f>IF(AND($BB$1=5,AG2033=5,$BC$1=AH2033),'Data Entry'!G2038,"")</f>
        <v/>
      </c>
      <c r="BF2033" s="24" t="str">
        <f t="shared" si="573"/>
        <v/>
      </c>
      <c r="BG2033" s="24" t="str">
        <f t="shared" si="574"/>
        <v/>
      </c>
      <c r="BH2033" s="24" t="str">
        <f>IF(AND($BB$1=5,AG2033=5,$BC$1=AH2033),'Data Entry'!E2038,"")</f>
        <v/>
      </c>
      <c r="BI2033" s="24" t="str">
        <f>IF(AND($BB$1=5,AG2033=5,$BC$1=AH2033),'Data Entry'!H2038,"")</f>
        <v/>
      </c>
      <c r="BJ2033" s="24" t="str">
        <f>IF(AND($BB$1=5,AG2033=5,$BC$1=AH2033),'Data Entry'!I2038,"")</f>
        <v/>
      </c>
      <c r="BK2033" s="24" t="str">
        <f t="shared" si="575"/>
        <v/>
      </c>
      <c r="BL2033" s="24" t="str">
        <f t="shared" si="576"/>
        <v/>
      </c>
      <c r="BM2033" s="24" t="str">
        <f t="shared" si="577"/>
        <v/>
      </c>
      <c r="BN2033" s="24" t="str">
        <f t="shared" si="578"/>
        <v/>
      </c>
    </row>
    <row r="2034" spans="1:66">
      <c r="A2034" s="20"/>
      <c r="B2034" s="20"/>
      <c r="C2034" s="20"/>
      <c r="D2034" s="20"/>
      <c r="E2034" s="20"/>
      <c r="F2034" s="20"/>
      <c r="G2034" s="20"/>
      <c r="H2034" s="20"/>
      <c r="I2034" s="20"/>
      <c r="J2034" s="20"/>
      <c r="K2034" s="20"/>
      <c r="L2034" s="20"/>
      <c r="M2034" s="20"/>
      <c r="N2034" s="20"/>
      <c r="O2034" s="20"/>
      <c r="P2034" s="20"/>
      <c r="Q2034" s="20"/>
      <c r="R2034" s="20"/>
      <c r="S2034" s="20"/>
      <c r="T2034" s="20"/>
      <c r="U2034" s="20"/>
      <c r="V2034" s="20"/>
      <c r="W2034" s="20"/>
      <c r="X2034" s="20"/>
      <c r="Y2034" s="20"/>
      <c r="Z2034" s="20"/>
      <c r="AA2034" s="20"/>
      <c r="AB2034" s="20"/>
      <c r="AC2034" s="20"/>
      <c r="AD2034" s="20"/>
      <c r="AE2034" s="27"/>
      <c r="AF2034" t="str">
        <f>IF(AK2034="","",IF(AK2034&gt;0,COUNT($AG$2:AG2034),""))</f>
        <v/>
      </c>
      <c r="AG2034" s="24">
        <f t="shared" si="561"/>
        <v>5</v>
      </c>
      <c r="AH2034" s="24">
        <f>IF(AND($AJ$1=5),'Data Entry'!C2039,"")</f>
        <v>0</v>
      </c>
      <c r="AI2034" s="24">
        <f>IF(AND($AJ$1=5),'Data Entry'!D2039,"")</f>
        <v>0</v>
      </c>
      <c r="AJ2034" s="24" t="str">
        <f t="shared" si="562"/>
        <v/>
      </c>
      <c r="AK2034" s="24">
        <f>IF(AND($AJ$1=5),'Data Entry'!F2039,"")</f>
        <v>0</v>
      </c>
      <c r="AL2034" s="24" t="str">
        <f t="shared" si="563"/>
        <v/>
      </c>
      <c r="AM2034" s="24">
        <f>IF(AND($AJ$1=5),'Data Entry'!G2039,"")</f>
        <v>0</v>
      </c>
      <c r="AN2034" s="24" t="str">
        <f t="shared" si="564"/>
        <v/>
      </c>
      <c r="AO2034" s="24" t="str">
        <f t="shared" si="565"/>
        <v/>
      </c>
      <c r="AP2034" s="24">
        <f>IF(AND($AJ$1=5),'Data Entry'!E2039,"")</f>
        <v>0</v>
      </c>
      <c r="AQ2034" s="24">
        <f>IF(AND($AJ$1=5),'Data Entry'!H2039,"")</f>
        <v>0</v>
      </c>
      <c r="AR2034" s="24">
        <f>IF(AND($AJ$1=5),'Data Entry'!I2039,"")</f>
        <v>0</v>
      </c>
      <c r="AS2034" s="24" t="str">
        <f t="shared" si="566"/>
        <v/>
      </c>
      <c r="AT2034" s="24" t="str">
        <f t="shared" si="567"/>
        <v/>
      </c>
      <c r="AU2034" s="24" t="str">
        <f t="shared" si="568"/>
        <v/>
      </c>
      <c r="AV2034" s="24" t="str">
        <f t="shared" si="569"/>
        <v/>
      </c>
      <c r="AX2034" t="str">
        <f>IF(BC2034="","",IF(BC2034&gt;0,COUNT($AY$2:AY2034),""))</f>
        <v/>
      </c>
      <c r="AY2034" s="24" t="str">
        <f t="shared" si="570"/>
        <v/>
      </c>
      <c r="AZ2034" s="24" t="str">
        <f>IF(AND($BB$1=5,$BC$1=AH2034),'Data Entry'!C2039,"")</f>
        <v/>
      </c>
      <c r="BA2034" s="24" t="str">
        <f>IF(AND($BB$1=5,AG2034=5,$BC$1=AH2034),'Data Entry'!D2039,"")</f>
        <v/>
      </c>
      <c r="BB2034" s="24" t="str">
        <f t="shared" si="571"/>
        <v/>
      </c>
      <c r="BC2034" s="24" t="str">
        <f>IF(AND($BB$1=5,AG2034=5,$BC$1=AH2034),'Data Entry'!F2039,"")</f>
        <v/>
      </c>
      <c r="BD2034" s="24" t="str">
        <f t="shared" si="572"/>
        <v/>
      </c>
      <c r="BE2034" s="24" t="str">
        <f>IF(AND($BB$1=5,AG2034=5,$BC$1=AH2034),'Data Entry'!G2039,"")</f>
        <v/>
      </c>
      <c r="BF2034" s="24" t="str">
        <f t="shared" si="573"/>
        <v/>
      </c>
      <c r="BG2034" s="24" t="str">
        <f t="shared" si="574"/>
        <v/>
      </c>
      <c r="BH2034" s="24" t="str">
        <f>IF(AND($BB$1=5,AG2034=5,$BC$1=AH2034),'Data Entry'!E2039,"")</f>
        <v/>
      </c>
      <c r="BI2034" s="24" t="str">
        <f>IF(AND($BB$1=5,AG2034=5,$BC$1=AH2034),'Data Entry'!H2039,"")</f>
        <v/>
      </c>
      <c r="BJ2034" s="24" t="str">
        <f>IF(AND($BB$1=5,AG2034=5,$BC$1=AH2034),'Data Entry'!I2039,"")</f>
        <v/>
      </c>
      <c r="BK2034" s="24" t="str">
        <f t="shared" si="575"/>
        <v/>
      </c>
      <c r="BL2034" s="24" t="str">
        <f t="shared" si="576"/>
        <v/>
      </c>
      <c r="BM2034" s="24" t="str">
        <f t="shared" si="577"/>
        <v/>
      </c>
      <c r="BN2034" s="24" t="str">
        <f t="shared" si="578"/>
        <v/>
      </c>
    </row>
    <row r="2035" spans="1:66">
      <c r="A2035" s="20"/>
      <c r="B2035" s="20"/>
      <c r="C2035" s="20"/>
      <c r="D2035" s="20"/>
      <c r="E2035" s="20"/>
      <c r="F2035" s="20"/>
      <c r="G2035" s="20"/>
      <c r="H2035" s="20"/>
      <c r="I2035" s="20"/>
      <c r="J2035" s="20"/>
      <c r="K2035" s="20"/>
      <c r="L2035" s="20"/>
      <c r="M2035" s="20"/>
      <c r="N2035" s="20"/>
      <c r="O2035" s="20"/>
      <c r="P2035" s="20"/>
      <c r="Q2035" s="20"/>
      <c r="R2035" s="20"/>
      <c r="S2035" s="20"/>
      <c r="T2035" s="20"/>
      <c r="U2035" s="20"/>
      <c r="V2035" s="20"/>
      <c r="W2035" s="20"/>
      <c r="X2035" s="20"/>
      <c r="Y2035" s="20"/>
      <c r="Z2035" s="20"/>
      <c r="AA2035" s="20"/>
      <c r="AB2035" s="20"/>
      <c r="AC2035" s="20"/>
      <c r="AD2035" s="20"/>
      <c r="AE2035" s="27"/>
      <c r="AF2035" t="str">
        <f>IF(AK2035="","",IF(AK2035&gt;0,COUNT($AG$2:AG2035),""))</f>
        <v/>
      </c>
      <c r="AG2035" s="24">
        <f t="shared" si="561"/>
        <v>5</v>
      </c>
      <c r="AH2035" s="24">
        <f>IF(AND($AJ$1=5),'Data Entry'!C2040,"")</f>
        <v>0</v>
      </c>
      <c r="AI2035" s="24">
        <f>IF(AND($AJ$1=5),'Data Entry'!D2040,"")</f>
        <v>0</v>
      </c>
      <c r="AJ2035" s="24" t="str">
        <f t="shared" si="562"/>
        <v/>
      </c>
      <c r="AK2035" s="24">
        <f>IF(AND($AJ$1=5),'Data Entry'!F2040,"")</f>
        <v>0</v>
      </c>
      <c r="AL2035" s="24" t="str">
        <f t="shared" si="563"/>
        <v/>
      </c>
      <c r="AM2035" s="24">
        <f>IF(AND($AJ$1=5),'Data Entry'!G2040,"")</f>
        <v>0</v>
      </c>
      <c r="AN2035" s="24" t="str">
        <f t="shared" si="564"/>
        <v/>
      </c>
      <c r="AO2035" s="24" t="str">
        <f t="shared" si="565"/>
        <v/>
      </c>
      <c r="AP2035" s="24">
        <f>IF(AND($AJ$1=5),'Data Entry'!E2040,"")</f>
        <v>0</v>
      </c>
      <c r="AQ2035" s="24">
        <f>IF(AND($AJ$1=5),'Data Entry'!H2040,"")</f>
        <v>0</v>
      </c>
      <c r="AR2035" s="24">
        <f>IF(AND($AJ$1=5),'Data Entry'!I2040,"")</f>
        <v>0</v>
      </c>
      <c r="AS2035" s="24" t="str">
        <f t="shared" si="566"/>
        <v/>
      </c>
      <c r="AT2035" s="24" t="str">
        <f t="shared" si="567"/>
        <v/>
      </c>
      <c r="AU2035" s="24" t="str">
        <f t="shared" si="568"/>
        <v/>
      </c>
      <c r="AV2035" s="24" t="str">
        <f t="shared" si="569"/>
        <v/>
      </c>
      <c r="AX2035" t="str">
        <f>IF(BC2035="","",IF(BC2035&gt;0,COUNT($AY$2:AY2035),""))</f>
        <v/>
      </c>
      <c r="AY2035" s="24" t="str">
        <f t="shared" si="570"/>
        <v/>
      </c>
      <c r="AZ2035" s="24" t="str">
        <f>IF(AND($BB$1=5,$BC$1=AH2035),'Data Entry'!C2040,"")</f>
        <v/>
      </c>
      <c r="BA2035" s="24" t="str">
        <f>IF(AND($BB$1=5,AG2035=5,$BC$1=AH2035),'Data Entry'!D2040,"")</f>
        <v/>
      </c>
      <c r="BB2035" s="24" t="str">
        <f t="shared" si="571"/>
        <v/>
      </c>
      <c r="BC2035" s="24" t="str">
        <f>IF(AND($BB$1=5,AG2035=5,$BC$1=AH2035),'Data Entry'!F2040,"")</f>
        <v/>
      </c>
      <c r="BD2035" s="24" t="str">
        <f t="shared" si="572"/>
        <v/>
      </c>
      <c r="BE2035" s="24" t="str">
        <f>IF(AND($BB$1=5,AG2035=5,$BC$1=AH2035),'Data Entry'!G2040,"")</f>
        <v/>
      </c>
      <c r="BF2035" s="24" t="str">
        <f t="shared" si="573"/>
        <v/>
      </c>
      <c r="BG2035" s="24" t="str">
        <f t="shared" si="574"/>
        <v/>
      </c>
      <c r="BH2035" s="24" t="str">
        <f>IF(AND($BB$1=5,AG2035=5,$BC$1=AH2035),'Data Entry'!E2040,"")</f>
        <v/>
      </c>
      <c r="BI2035" s="24" t="str">
        <f>IF(AND($BB$1=5,AG2035=5,$BC$1=AH2035),'Data Entry'!H2040,"")</f>
        <v/>
      </c>
      <c r="BJ2035" s="24" t="str">
        <f>IF(AND($BB$1=5,AG2035=5,$BC$1=AH2035),'Data Entry'!I2040,"")</f>
        <v/>
      </c>
      <c r="BK2035" s="24" t="str">
        <f t="shared" si="575"/>
        <v/>
      </c>
      <c r="BL2035" s="24" t="str">
        <f t="shared" si="576"/>
        <v/>
      </c>
      <c r="BM2035" s="24" t="str">
        <f t="shared" si="577"/>
        <v/>
      </c>
      <c r="BN2035" s="24" t="str">
        <f t="shared" si="578"/>
        <v/>
      </c>
    </row>
    <row r="2036" spans="1:66">
      <c r="A2036" s="20"/>
      <c r="B2036" s="20"/>
      <c r="C2036" s="20"/>
      <c r="D2036" s="20"/>
      <c r="E2036" s="20"/>
      <c r="F2036" s="20"/>
      <c r="G2036" s="20"/>
      <c r="H2036" s="20"/>
      <c r="I2036" s="20"/>
      <c r="J2036" s="20"/>
      <c r="K2036" s="20"/>
      <c r="L2036" s="20"/>
      <c r="M2036" s="20"/>
      <c r="N2036" s="20"/>
      <c r="O2036" s="20"/>
      <c r="P2036" s="20"/>
      <c r="Q2036" s="20"/>
      <c r="R2036" s="20"/>
      <c r="S2036" s="20"/>
      <c r="T2036" s="20"/>
      <c r="U2036" s="20"/>
      <c r="V2036" s="20"/>
      <c r="W2036" s="20"/>
      <c r="X2036" s="20"/>
      <c r="Y2036" s="20"/>
      <c r="Z2036" s="20"/>
      <c r="AA2036" s="20"/>
      <c r="AB2036" s="20"/>
      <c r="AC2036" s="20"/>
      <c r="AD2036" s="20"/>
      <c r="AE2036" s="27"/>
      <c r="AF2036" t="str">
        <f>IF(AK2036="","",IF(AK2036&gt;0,COUNT($AG$2:AG2036),""))</f>
        <v/>
      </c>
      <c r="AG2036" s="24">
        <f t="shared" si="561"/>
        <v>5</v>
      </c>
      <c r="AH2036" s="24">
        <f>IF(AND($AJ$1=5),'Data Entry'!C2041,"")</f>
        <v>0</v>
      </c>
      <c r="AI2036" s="24">
        <f>IF(AND($AJ$1=5),'Data Entry'!D2041,"")</f>
        <v>0</v>
      </c>
      <c r="AJ2036" s="24" t="str">
        <f t="shared" si="562"/>
        <v/>
      </c>
      <c r="AK2036" s="24">
        <f>IF(AND($AJ$1=5),'Data Entry'!F2041,"")</f>
        <v>0</v>
      </c>
      <c r="AL2036" s="24" t="str">
        <f t="shared" si="563"/>
        <v/>
      </c>
      <c r="AM2036" s="24">
        <f>IF(AND($AJ$1=5),'Data Entry'!G2041,"")</f>
        <v>0</v>
      </c>
      <c r="AN2036" s="24" t="str">
        <f t="shared" si="564"/>
        <v/>
      </c>
      <c r="AO2036" s="24" t="str">
        <f t="shared" si="565"/>
        <v/>
      </c>
      <c r="AP2036" s="24">
        <f>IF(AND($AJ$1=5),'Data Entry'!E2041,"")</f>
        <v>0</v>
      </c>
      <c r="AQ2036" s="24">
        <f>IF(AND($AJ$1=5),'Data Entry'!H2041,"")</f>
        <v>0</v>
      </c>
      <c r="AR2036" s="24">
        <f>IF(AND($AJ$1=5),'Data Entry'!I2041,"")</f>
        <v>0</v>
      </c>
      <c r="AS2036" s="24" t="str">
        <f t="shared" si="566"/>
        <v/>
      </c>
      <c r="AT2036" s="24" t="str">
        <f t="shared" si="567"/>
        <v/>
      </c>
      <c r="AU2036" s="24" t="str">
        <f t="shared" si="568"/>
        <v/>
      </c>
      <c r="AV2036" s="24" t="str">
        <f t="shared" si="569"/>
        <v/>
      </c>
      <c r="AX2036" t="str">
        <f>IF(BC2036="","",IF(BC2036&gt;0,COUNT($AY$2:AY2036),""))</f>
        <v/>
      </c>
      <c r="AY2036" s="24" t="str">
        <f t="shared" si="570"/>
        <v/>
      </c>
      <c r="AZ2036" s="24" t="str">
        <f>IF(AND($BB$1=5,$BC$1=AH2036),'Data Entry'!C2041,"")</f>
        <v/>
      </c>
      <c r="BA2036" s="24" t="str">
        <f>IF(AND($BB$1=5,AG2036=5,$BC$1=AH2036),'Data Entry'!D2041,"")</f>
        <v/>
      </c>
      <c r="BB2036" s="24" t="str">
        <f t="shared" si="571"/>
        <v/>
      </c>
      <c r="BC2036" s="24" t="str">
        <f>IF(AND($BB$1=5,AG2036=5,$BC$1=AH2036),'Data Entry'!F2041,"")</f>
        <v/>
      </c>
      <c r="BD2036" s="24" t="str">
        <f t="shared" si="572"/>
        <v/>
      </c>
      <c r="BE2036" s="24" t="str">
        <f>IF(AND($BB$1=5,AG2036=5,$BC$1=AH2036),'Data Entry'!G2041,"")</f>
        <v/>
      </c>
      <c r="BF2036" s="24" t="str">
        <f t="shared" si="573"/>
        <v/>
      </c>
      <c r="BG2036" s="24" t="str">
        <f t="shared" si="574"/>
        <v/>
      </c>
      <c r="BH2036" s="24" t="str">
        <f>IF(AND($BB$1=5,AG2036=5,$BC$1=AH2036),'Data Entry'!E2041,"")</f>
        <v/>
      </c>
      <c r="BI2036" s="24" t="str">
        <f>IF(AND($BB$1=5,AG2036=5,$BC$1=AH2036),'Data Entry'!H2041,"")</f>
        <v/>
      </c>
      <c r="BJ2036" s="24" t="str">
        <f>IF(AND($BB$1=5,AG2036=5,$BC$1=AH2036),'Data Entry'!I2041,"")</f>
        <v/>
      </c>
      <c r="BK2036" s="24" t="str">
        <f t="shared" si="575"/>
        <v/>
      </c>
      <c r="BL2036" s="24" t="str">
        <f t="shared" si="576"/>
        <v/>
      </c>
      <c r="BM2036" s="24" t="str">
        <f t="shared" si="577"/>
        <v/>
      </c>
      <c r="BN2036" s="24" t="str">
        <f t="shared" si="578"/>
        <v/>
      </c>
    </row>
    <row r="2037" spans="1:66">
      <c r="A2037" s="20"/>
      <c r="B2037" s="20"/>
      <c r="C2037" s="20"/>
      <c r="D2037" s="20"/>
      <c r="E2037" s="20"/>
      <c r="F2037" s="20"/>
      <c r="G2037" s="20"/>
      <c r="H2037" s="20"/>
      <c r="I2037" s="20"/>
      <c r="J2037" s="20"/>
      <c r="K2037" s="20"/>
      <c r="L2037" s="20"/>
      <c r="M2037" s="20"/>
      <c r="N2037" s="20"/>
      <c r="O2037" s="20"/>
      <c r="P2037" s="20"/>
      <c r="Q2037" s="20"/>
      <c r="R2037" s="20"/>
      <c r="S2037" s="20"/>
      <c r="T2037" s="20"/>
      <c r="U2037" s="20"/>
      <c r="V2037" s="20"/>
      <c r="W2037" s="20"/>
      <c r="X2037" s="20"/>
      <c r="Y2037" s="20"/>
      <c r="Z2037" s="20"/>
      <c r="AA2037" s="20"/>
      <c r="AB2037" s="20"/>
      <c r="AC2037" s="20"/>
      <c r="AD2037" s="20"/>
      <c r="AE2037" s="27"/>
      <c r="AF2037" t="str">
        <f>IF(AK2037="","",IF(AK2037&gt;0,COUNT($AG$2:AG2037),""))</f>
        <v/>
      </c>
      <c r="AG2037" s="24">
        <f t="shared" si="561"/>
        <v>5</v>
      </c>
      <c r="AH2037" s="24">
        <f>IF(AND($AJ$1=5),'Data Entry'!C2042,"")</f>
        <v>0</v>
      </c>
      <c r="AI2037" s="24">
        <f>IF(AND($AJ$1=5),'Data Entry'!D2042,"")</f>
        <v>0</v>
      </c>
      <c r="AJ2037" s="24" t="str">
        <f t="shared" si="562"/>
        <v/>
      </c>
      <c r="AK2037" s="24">
        <f>IF(AND($AJ$1=5),'Data Entry'!F2042,"")</f>
        <v>0</v>
      </c>
      <c r="AL2037" s="24" t="str">
        <f t="shared" si="563"/>
        <v/>
      </c>
      <c r="AM2037" s="24">
        <f>IF(AND($AJ$1=5),'Data Entry'!G2042,"")</f>
        <v>0</v>
      </c>
      <c r="AN2037" s="24" t="str">
        <f t="shared" si="564"/>
        <v/>
      </c>
      <c r="AO2037" s="24" t="str">
        <f t="shared" si="565"/>
        <v/>
      </c>
      <c r="AP2037" s="24">
        <f>IF(AND($AJ$1=5),'Data Entry'!E2042,"")</f>
        <v>0</v>
      </c>
      <c r="AQ2037" s="24">
        <f>IF(AND($AJ$1=5),'Data Entry'!H2042,"")</f>
        <v>0</v>
      </c>
      <c r="AR2037" s="24">
        <f>IF(AND($AJ$1=5),'Data Entry'!I2042,"")</f>
        <v>0</v>
      </c>
      <c r="AS2037" s="24" t="str">
        <f t="shared" si="566"/>
        <v/>
      </c>
      <c r="AT2037" s="24" t="str">
        <f t="shared" si="567"/>
        <v/>
      </c>
      <c r="AU2037" s="24" t="str">
        <f t="shared" si="568"/>
        <v/>
      </c>
      <c r="AV2037" s="24" t="str">
        <f t="shared" si="569"/>
        <v/>
      </c>
      <c r="AX2037" t="str">
        <f>IF(BC2037="","",IF(BC2037&gt;0,COUNT($AY$2:AY2037),""))</f>
        <v/>
      </c>
      <c r="AY2037" s="24" t="str">
        <f t="shared" si="570"/>
        <v/>
      </c>
      <c r="AZ2037" s="24" t="str">
        <f>IF(AND($BB$1=5,$BC$1=AH2037),'Data Entry'!C2042,"")</f>
        <v/>
      </c>
      <c r="BA2037" s="24" t="str">
        <f>IF(AND($BB$1=5,AG2037=5,$BC$1=AH2037),'Data Entry'!D2042,"")</f>
        <v/>
      </c>
      <c r="BB2037" s="24" t="str">
        <f t="shared" si="571"/>
        <v/>
      </c>
      <c r="BC2037" s="24" t="str">
        <f>IF(AND($BB$1=5,AG2037=5,$BC$1=AH2037),'Data Entry'!F2042,"")</f>
        <v/>
      </c>
      <c r="BD2037" s="24" t="str">
        <f t="shared" si="572"/>
        <v/>
      </c>
      <c r="BE2037" s="24" t="str">
        <f>IF(AND($BB$1=5,AG2037=5,$BC$1=AH2037),'Data Entry'!G2042,"")</f>
        <v/>
      </c>
      <c r="BF2037" s="24" t="str">
        <f t="shared" si="573"/>
        <v/>
      </c>
      <c r="BG2037" s="24" t="str">
        <f t="shared" si="574"/>
        <v/>
      </c>
      <c r="BH2037" s="24" t="str">
        <f>IF(AND($BB$1=5,AG2037=5,$BC$1=AH2037),'Data Entry'!E2042,"")</f>
        <v/>
      </c>
      <c r="BI2037" s="24" t="str">
        <f>IF(AND($BB$1=5,AG2037=5,$BC$1=AH2037),'Data Entry'!H2042,"")</f>
        <v/>
      </c>
      <c r="BJ2037" s="24" t="str">
        <f>IF(AND($BB$1=5,AG2037=5,$BC$1=AH2037),'Data Entry'!I2042,"")</f>
        <v/>
      </c>
      <c r="BK2037" s="24" t="str">
        <f t="shared" si="575"/>
        <v/>
      </c>
      <c r="BL2037" s="24" t="str">
        <f t="shared" si="576"/>
        <v/>
      </c>
      <c r="BM2037" s="24" t="str">
        <f t="shared" si="577"/>
        <v/>
      </c>
      <c r="BN2037" s="24" t="str">
        <f t="shared" si="578"/>
        <v/>
      </c>
    </row>
    <row r="2038" spans="1:66">
      <c r="A2038" s="20"/>
      <c r="B2038" s="20"/>
      <c r="C2038" s="20"/>
      <c r="D2038" s="20"/>
      <c r="E2038" s="20"/>
      <c r="F2038" s="20"/>
      <c r="G2038" s="20"/>
      <c r="H2038" s="20"/>
      <c r="I2038" s="20"/>
      <c r="J2038" s="20"/>
      <c r="K2038" s="20"/>
      <c r="L2038" s="20"/>
      <c r="M2038" s="20"/>
      <c r="N2038" s="20"/>
      <c r="O2038" s="20"/>
      <c r="P2038" s="20"/>
      <c r="Q2038" s="20"/>
      <c r="R2038" s="20"/>
      <c r="S2038" s="20"/>
      <c r="T2038" s="20"/>
      <c r="U2038" s="20"/>
      <c r="V2038" s="20"/>
      <c r="W2038" s="20"/>
      <c r="X2038" s="20"/>
      <c r="Y2038" s="20"/>
      <c r="Z2038" s="20"/>
      <c r="AA2038" s="20"/>
      <c r="AB2038" s="20"/>
      <c r="AC2038" s="20"/>
      <c r="AD2038" s="20"/>
      <c r="AE2038" s="27"/>
      <c r="AF2038" t="str">
        <f>IF(AK2038="","",IF(AK2038&gt;0,COUNT($AG$2:AG2038),""))</f>
        <v/>
      </c>
      <c r="AG2038" s="24">
        <f t="shared" si="561"/>
        <v>5</v>
      </c>
      <c r="AH2038" s="24">
        <f>IF(AND($AJ$1=5),'Data Entry'!C2043,"")</f>
        <v>0</v>
      </c>
      <c r="AI2038" s="24">
        <f>IF(AND($AJ$1=5),'Data Entry'!D2043,"")</f>
        <v>0</v>
      </c>
      <c r="AJ2038" s="24" t="str">
        <f t="shared" si="562"/>
        <v/>
      </c>
      <c r="AK2038" s="24">
        <f>IF(AND($AJ$1=5),'Data Entry'!F2043,"")</f>
        <v>0</v>
      </c>
      <c r="AL2038" s="24" t="str">
        <f t="shared" si="563"/>
        <v/>
      </c>
      <c r="AM2038" s="24">
        <f>IF(AND($AJ$1=5),'Data Entry'!G2043,"")</f>
        <v>0</v>
      </c>
      <c r="AN2038" s="24" t="str">
        <f t="shared" si="564"/>
        <v/>
      </c>
      <c r="AO2038" s="24" t="str">
        <f t="shared" si="565"/>
        <v/>
      </c>
      <c r="AP2038" s="24">
        <f>IF(AND($AJ$1=5),'Data Entry'!E2043,"")</f>
        <v>0</v>
      </c>
      <c r="AQ2038" s="24">
        <f>IF(AND($AJ$1=5),'Data Entry'!H2043,"")</f>
        <v>0</v>
      </c>
      <c r="AR2038" s="24">
        <f>IF(AND($AJ$1=5),'Data Entry'!I2043,"")</f>
        <v>0</v>
      </c>
      <c r="AS2038" s="24" t="str">
        <f t="shared" si="566"/>
        <v/>
      </c>
      <c r="AT2038" s="24" t="str">
        <f t="shared" si="567"/>
        <v/>
      </c>
      <c r="AU2038" s="24" t="str">
        <f t="shared" si="568"/>
        <v/>
      </c>
      <c r="AV2038" s="24" t="str">
        <f t="shared" si="569"/>
        <v/>
      </c>
      <c r="AX2038" t="str">
        <f>IF(BC2038="","",IF(BC2038&gt;0,COUNT($AY$2:AY2038),""))</f>
        <v/>
      </c>
      <c r="AY2038" s="24" t="str">
        <f t="shared" si="570"/>
        <v/>
      </c>
      <c r="AZ2038" s="24" t="str">
        <f>IF(AND($BB$1=5,$BC$1=AH2038),'Data Entry'!C2043,"")</f>
        <v/>
      </c>
      <c r="BA2038" s="24" t="str">
        <f>IF(AND($BB$1=5,AG2038=5,$BC$1=AH2038),'Data Entry'!D2043,"")</f>
        <v/>
      </c>
      <c r="BB2038" s="24" t="str">
        <f t="shared" si="571"/>
        <v/>
      </c>
      <c r="BC2038" s="24" t="str">
        <f>IF(AND($BB$1=5,AG2038=5,$BC$1=AH2038),'Data Entry'!F2043,"")</f>
        <v/>
      </c>
      <c r="BD2038" s="24" t="str">
        <f t="shared" si="572"/>
        <v/>
      </c>
      <c r="BE2038" s="24" t="str">
        <f>IF(AND($BB$1=5,AG2038=5,$BC$1=AH2038),'Data Entry'!G2043,"")</f>
        <v/>
      </c>
      <c r="BF2038" s="24" t="str">
        <f t="shared" si="573"/>
        <v/>
      </c>
      <c r="BG2038" s="24" t="str">
        <f t="shared" si="574"/>
        <v/>
      </c>
      <c r="BH2038" s="24" t="str">
        <f>IF(AND($BB$1=5,AG2038=5,$BC$1=AH2038),'Data Entry'!E2043,"")</f>
        <v/>
      </c>
      <c r="BI2038" s="24" t="str">
        <f>IF(AND($BB$1=5,AG2038=5,$BC$1=AH2038),'Data Entry'!H2043,"")</f>
        <v/>
      </c>
      <c r="BJ2038" s="24" t="str">
        <f>IF(AND($BB$1=5,AG2038=5,$BC$1=AH2038),'Data Entry'!I2043,"")</f>
        <v/>
      </c>
      <c r="BK2038" s="24" t="str">
        <f t="shared" si="575"/>
        <v/>
      </c>
      <c r="BL2038" s="24" t="str">
        <f t="shared" si="576"/>
        <v/>
      </c>
      <c r="BM2038" s="24" t="str">
        <f t="shared" si="577"/>
        <v/>
      </c>
      <c r="BN2038" s="24" t="str">
        <f t="shared" si="578"/>
        <v/>
      </c>
    </row>
    <row r="2039" spans="1:66">
      <c r="A2039" s="20"/>
      <c r="B2039" s="20"/>
      <c r="C2039" s="20"/>
      <c r="D2039" s="20"/>
      <c r="E2039" s="20"/>
      <c r="F2039" s="20"/>
      <c r="G2039" s="20"/>
      <c r="H2039" s="20"/>
      <c r="I2039" s="20"/>
      <c r="J2039" s="20"/>
      <c r="K2039" s="20"/>
      <c r="L2039" s="20"/>
      <c r="M2039" s="20"/>
      <c r="N2039" s="20"/>
      <c r="O2039" s="20"/>
      <c r="P2039" s="20"/>
      <c r="Q2039" s="20"/>
      <c r="R2039" s="20"/>
      <c r="S2039" s="20"/>
      <c r="T2039" s="20"/>
      <c r="U2039" s="20"/>
      <c r="V2039" s="20"/>
      <c r="W2039" s="20"/>
      <c r="X2039" s="20"/>
      <c r="Y2039" s="20"/>
      <c r="Z2039" s="20"/>
      <c r="AA2039" s="20"/>
      <c r="AB2039" s="20"/>
      <c r="AC2039" s="20"/>
      <c r="AD2039" s="20"/>
      <c r="AE2039" s="27"/>
      <c r="AF2039" t="str">
        <f>IF(AK2039="","",IF(AK2039&gt;0,COUNT($AG$2:AG2039),""))</f>
        <v/>
      </c>
      <c r="AG2039" s="24">
        <f t="shared" si="561"/>
        <v>5</v>
      </c>
      <c r="AH2039" s="24">
        <f>IF(AND($AJ$1=5),'Data Entry'!C2044,"")</f>
        <v>0</v>
      </c>
      <c r="AI2039" s="24">
        <f>IF(AND($AJ$1=5),'Data Entry'!D2044,"")</f>
        <v>0</v>
      </c>
      <c r="AJ2039" s="24" t="str">
        <f t="shared" si="562"/>
        <v/>
      </c>
      <c r="AK2039" s="24">
        <f>IF(AND($AJ$1=5),'Data Entry'!F2044,"")</f>
        <v>0</v>
      </c>
      <c r="AL2039" s="24" t="str">
        <f t="shared" si="563"/>
        <v/>
      </c>
      <c r="AM2039" s="24">
        <f>IF(AND($AJ$1=5),'Data Entry'!G2044,"")</f>
        <v>0</v>
      </c>
      <c r="AN2039" s="24" t="str">
        <f t="shared" si="564"/>
        <v/>
      </c>
      <c r="AO2039" s="24" t="str">
        <f t="shared" si="565"/>
        <v/>
      </c>
      <c r="AP2039" s="24">
        <f>IF(AND($AJ$1=5),'Data Entry'!E2044,"")</f>
        <v>0</v>
      </c>
      <c r="AQ2039" s="24">
        <f>IF(AND($AJ$1=5),'Data Entry'!H2044,"")</f>
        <v>0</v>
      </c>
      <c r="AR2039" s="24">
        <f>IF(AND($AJ$1=5),'Data Entry'!I2044,"")</f>
        <v>0</v>
      </c>
      <c r="AS2039" s="24" t="str">
        <f t="shared" si="566"/>
        <v/>
      </c>
      <c r="AT2039" s="24" t="str">
        <f t="shared" si="567"/>
        <v/>
      </c>
      <c r="AU2039" s="24" t="str">
        <f t="shared" si="568"/>
        <v/>
      </c>
      <c r="AV2039" s="24" t="str">
        <f t="shared" si="569"/>
        <v/>
      </c>
      <c r="AX2039" t="str">
        <f>IF(BC2039="","",IF(BC2039&gt;0,COUNT($AY$2:AY2039),""))</f>
        <v/>
      </c>
      <c r="AY2039" s="24" t="str">
        <f t="shared" si="570"/>
        <v/>
      </c>
      <c r="AZ2039" s="24" t="str">
        <f>IF(AND($BB$1=5,$BC$1=AH2039),'Data Entry'!C2044,"")</f>
        <v/>
      </c>
      <c r="BA2039" s="24" t="str">
        <f>IF(AND($BB$1=5,AG2039=5,$BC$1=AH2039),'Data Entry'!D2044,"")</f>
        <v/>
      </c>
      <c r="BB2039" s="24" t="str">
        <f t="shared" si="571"/>
        <v/>
      </c>
      <c r="BC2039" s="24" t="str">
        <f>IF(AND($BB$1=5,AG2039=5,$BC$1=AH2039),'Data Entry'!F2044,"")</f>
        <v/>
      </c>
      <c r="BD2039" s="24" t="str">
        <f t="shared" si="572"/>
        <v/>
      </c>
      <c r="BE2039" s="24" t="str">
        <f>IF(AND($BB$1=5,AG2039=5,$BC$1=AH2039),'Data Entry'!G2044,"")</f>
        <v/>
      </c>
      <c r="BF2039" s="24" t="str">
        <f t="shared" si="573"/>
        <v/>
      </c>
      <c r="BG2039" s="24" t="str">
        <f t="shared" si="574"/>
        <v/>
      </c>
      <c r="BH2039" s="24" t="str">
        <f>IF(AND($BB$1=5,AG2039=5,$BC$1=AH2039),'Data Entry'!E2044,"")</f>
        <v/>
      </c>
      <c r="BI2039" s="24" t="str">
        <f>IF(AND($BB$1=5,AG2039=5,$BC$1=AH2039),'Data Entry'!H2044,"")</f>
        <v/>
      </c>
      <c r="BJ2039" s="24" t="str">
        <f>IF(AND($BB$1=5,AG2039=5,$BC$1=AH2039),'Data Entry'!I2044,"")</f>
        <v/>
      </c>
      <c r="BK2039" s="24" t="str">
        <f t="shared" si="575"/>
        <v/>
      </c>
      <c r="BL2039" s="24" t="str">
        <f t="shared" si="576"/>
        <v/>
      </c>
      <c r="BM2039" s="24" t="str">
        <f t="shared" si="577"/>
        <v/>
      </c>
      <c r="BN2039" s="24" t="str">
        <f t="shared" si="578"/>
        <v/>
      </c>
    </row>
    <row r="2040" spans="1:66">
      <c r="A2040" s="20"/>
      <c r="B2040" s="20"/>
      <c r="C2040" s="20"/>
      <c r="D2040" s="20"/>
      <c r="E2040" s="20"/>
      <c r="F2040" s="20"/>
      <c r="G2040" s="20"/>
      <c r="H2040" s="20"/>
      <c r="I2040" s="20"/>
      <c r="J2040" s="20"/>
      <c r="K2040" s="20"/>
      <c r="L2040" s="20"/>
      <c r="M2040" s="20"/>
      <c r="N2040" s="20"/>
      <c r="O2040" s="20"/>
      <c r="P2040" s="20"/>
      <c r="Q2040" s="20"/>
      <c r="R2040" s="20"/>
      <c r="S2040" s="20"/>
      <c r="T2040" s="20"/>
      <c r="U2040" s="20"/>
      <c r="V2040" s="20"/>
      <c r="W2040" s="20"/>
      <c r="X2040" s="20"/>
      <c r="Y2040" s="20"/>
      <c r="Z2040" s="20"/>
      <c r="AA2040" s="20"/>
      <c r="AB2040" s="20"/>
      <c r="AC2040" s="20"/>
      <c r="AD2040" s="20"/>
      <c r="AE2040" s="27"/>
      <c r="AF2040" t="str">
        <f>IF(AK2040="","",IF(AK2040&gt;0,COUNT($AG$2:AG2040),""))</f>
        <v/>
      </c>
      <c r="AG2040" s="24">
        <f t="shared" si="561"/>
        <v>5</v>
      </c>
      <c r="AH2040" s="24">
        <f>IF(AND($AJ$1=5),'Data Entry'!C2045,"")</f>
        <v>0</v>
      </c>
      <c r="AI2040" s="24">
        <f>IF(AND($AJ$1=5),'Data Entry'!D2045,"")</f>
        <v>0</v>
      </c>
      <c r="AJ2040" s="24" t="str">
        <f t="shared" si="562"/>
        <v/>
      </c>
      <c r="AK2040" s="24">
        <f>IF(AND($AJ$1=5),'Data Entry'!F2045,"")</f>
        <v>0</v>
      </c>
      <c r="AL2040" s="24" t="str">
        <f t="shared" si="563"/>
        <v/>
      </c>
      <c r="AM2040" s="24">
        <f>IF(AND($AJ$1=5),'Data Entry'!G2045,"")</f>
        <v>0</v>
      </c>
      <c r="AN2040" s="24" t="str">
        <f t="shared" si="564"/>
        <v/>
      </c>
      <c r="AO2040" s="24" t="str">
        <f t="shared" si="565"/>
        <v/>
      </c>
      <c r="AP2040" s="24">
        <f>IF(AND($AJ$1=5),'Data Entry'!E2045,"")</f>
        <v>0</v>
      </c>
      <c r="AQ2040" s="24">
        <f>IF(AND($AJ$1=5),'Data Entry'!H2045,"")</f>
        <v>0</v>
      </c>
      <c r="AR2040" s="24">
        <f>IF(AND($AJ$1=5),'Data Entry'!I2045,"")</f>
        <v>0</v>
      </c>
      <c r="AS2040" s="24" t="str">
        <f t="shared" si="566"/>
        <v/>
      </c>
      <c r="AT2040" s="24" t="str">
        <f t="shared" si="567"/>
        <v/>
      </c>
      <c r="AU2040" s="24" t="str">
        <f t="shared" si="568"/>
        <v/>
      </c>
      <c r="AV2040" s="24" t="str">
        <f t="shared" si="569"/>
        <v/>
      </c>
      <c r="AX2040" t="str">
        <f>IF(BC2040="","",IF(BC2040&gt;0,COUNT($AY$2:AY2040),""))</f>
        <v/>
      </c>
      <c r="AY2040" s="24" t="str">
        <f t="shared" si="570"/>
        <v/>
      </c>
      <c r="AZ2040" s="24" t="str">
        <f>IF(AND($BB$1=5,$BC$1=AH2040),'Data Entry'!C2045,"")</f>
        <v/>
      </c>
      <c r="BA2040" s="24" t="str">
        <f>IF(AND($BB$1=5,AG2040=5,$BC$1=AH2040),'Data Entry'!D2045,"")</f>
        <v/>
      </c>
      <c r="BB2040" s="24" t="str">
        <f t="shared" si="571"/>
        <v/>
      </c>
      <c r="BC2040" s="24" t="str">
        <f>IF(AND($BB$1=5,AG2040=5,$BC$1=AH2040),'Data Entry'!F2045,"")</f>
        <v/>
      </c>
      <c r="BD2040" s="24" t="str">
        <f t="shared" si="572"/>
        <v/>
      </c>
      <c r="BE2040" s="24" t="str">
        <f>IF(AND($BB$1=5,AG2040=5,$BC$1=AH2040),'Data Entry'!G2045,"")</f>
        <v/>
      </c>
      <c r="BF2040" s="24" t="str">
        <f t="shared" si="573"/>
        <v/>
      </c>
      <c r="BG2040" s="24" t="str">
        <f t="shared" si="574"/>
        <v/>
      </c>
      <c r="BH2040" s="24" t="str">
        <f>IF(AND($BB$1=5,AG2040=5,$BC$1=AH2040),'Data Entry'!E2045,"")</f>
        <v/>
      </c>
      <c r="BI2040" s="24" t="str">
        <f>IF(AND($BB$1=5,AG2040=5,$BC$1=AH2040),'Data Entry'!H2045,"")</f>
        <v/>
      </c>
      <c r="BJ2040" s="24" t="str">
        <f>IF(AND($BB$1=5,AG2040=5,$BC$1=AH2040),'Data Entry'!I2045,"")</f>
        <v/>
      </c>
      <c r="BK2040" s="24" t="str">
        <f t="shared" si="575"/>
        <v/>
      </c>
      <c r="BL2040" s="24" t="str">
        <f t="shared" si="576"/>
        <v/>
      </c>
      <c r="BM2040" s="24" t="str">
        <f t="shared" si="577"/>
        <v/>
      </c>
      <c r="BN2040" s="24" t="str">
        <f t="shared" si="578"/>
        <v/>
      </c>
    </row>
    <row r="2041" spans="1:66">
      <c r="A2041" s="20"/>
      <c r="B2041" s="20"/>
      <c r="C2041" s="20"/>
      <c r="D2041" s="20"/>
      <c r="E2041" s="20"/>
      <c r="F2041" s="20"/>
      <c r="G2041" s="20"/>
      <c r="H2041" s="20"/>
      <c r="I2041" s="20"/>
      <c r="J2041" s="20"/>
      <c r="K2041" s="20"/>
      <c r="L2041" s="20"/>
      <c r="M2041" s="20"/>
      <c r="N2041" s="20"/>
      <c r="O2041" s="20"/>
      <c r="P2041" s="20"/>
      <c r="Q2041" s="20"/>
      <c r="R2041" s="20"/>
      <c r="S2041" s="20"/>
      <c r="T2041" s="20"/>
      <c r="U2041" s="20"/>
      <c r="V2041" s="20"/>
      <c r="W2041" s="20"/>
      <c r="X2041" s="20"/>
      <c r="Y2041" s="20"/>
      <c r="Z2041" s="20"/>
      <c r="AA2041" s="20"/>
      <c r="AB2041" s="20"/>
      <c r="AC2041" s="20"/>
      <c r="AD2041" s="20"/>
      <c r="AE2041" s="27"/>
      <c r="AF2041" t="str">
        <f>IF(AK2041="","",IF(AK2041&gt;0,COUNT($AG$2:AG2041),""))</f>
        <v/>
      </c>
      <c r="AG2041" s="24">
        <f t="shared" si="561"/>
        <v>5</v>
      </c>
      <c r="AH2041" s="24">
        <f>IF(AND($AJ$1=5),'Data Entry'!C2046,"")</f>
        <v>0</v>
      </c>
      <c r="AI2041" s="24">
        <f>IF(AND($AJ$1=5),'Data Entry'!D2046,"")</f>
        <v>0</v>
      </c>
      <c r="AJ2041" s="24" t="str">
        <f t="shared" si="562"/>
        <v/>
      </c>
      <c r="AK2041" s="24">
        <f>IF(AND($AJ$1=5),'Data Entry'!F2046,"")</f>
        <v>0</v>
      </c>
      <c r="AL2041" s="24" t="str">
        <f t="shared" si="563"/>
        <v/>
      </c>
      <c r="AM2041" s="24">
        <f>IF(AND($AJ$1=5),'Data Entry'!G2046,"")</f>
        <v>0</v>
      </c>
      <c r="AN2041" s="24" t="str">
        <f t="shared" si="564"/>
        <v/>
      </c>
      <c r="AO2041" s="24" t="str">
        <f t="shared" si="565"/>
        <v/>
      </c>
      <c r="AP2041" s="24">
        <f>IF(AND($AJ$1=5),'Data Entry'!E2046,"")</f>
        <v>0</v>
      </c>
      <c r="AQ2041" s="24">
        <f>IF(AND($AJ$1=5),'Data Entry'!H2046,"")</f>
        <v>0</v>
      </c>
      <c r="AR2041" s="24">
        <f>IF(AND($AJ$1=5),'Data Entry'!I2046,"")</f>
        <v>0</v>
      </c>
      <c r="AS2041" s="24" t="str">
        <f t="shared" si="566"/>
        <v/>
      </c>
      <c r="AT2041" s="24" t="str">
        <f t="shared" si="567"/>
        <v/>
      </c>
      <c r="AU2041" s="24" t="str">
        <f t="shared" si="568"/>
        <v/>
      </c>
      <c r="AV2041" s="24" t="str">
        <f t="shared" si="569"/>
        <v/>
      </c>
      <c r="AX2041" t="str">
        <f>IF(BC2041="","",IF(BC2041&gt;0,COUNT($AY$2:AY2041),""))</f>
        <v/>
      </c>
      <c r="AY2041" s="24" t="str">
        <f t="shared" si="570"/>
        <v/>
      </c>
      <c r="AZ2041" s="24" t="str">
        <f>IF(AND($BB$1=5,$BC$1=AH2041),'Data Entry'!C2046,"")</f>
        <v/>
      </c>
      <c r="BA2041" s="24" t="str">
        <f>IF(AND($BB$1=5,AG2041=5,$BC$1=AH2041),'Data Entry'!D2046,"")</f>
        <v/>
      </c>
      <c r="BB2041" s="24" t="str">
        <f t="shared" si="571"/>
        <v/>
      </c>
      <c r="BC2041" s="24" t="str">
        <f>IF(AND($BB$1=5,AG2041=5,$BC$1=AH2041),'Data Entry'!F2046,"")</f>
        <v/>
      </c>
      <c r="BD2041" s="24" t="str">
        <f t="shared" si="572"/>
        <v/>
      </c>
      <c r="BE2041" s="24" t="str">
        <f>IF(AND($BB$1=5,AG2041=5,$BC$1=AH2041),'Data Entry'!G2046,"")</f>
        <v/>
      </c>
      <c r="BF2041" s="24" t="str">
        <f t="shared" si="573"/>
        <v/>
      </c>
      <c r="BG2041" s="24" t="str">
        <f t="shared" si="574"/>
        <v/>
      </c>
      <c r="BH2041" s="24" t="str">
        <f>IF(AND($BB$1=5,AG2041=5,$BC$1=AH2041),'Data Entry'!E2046,"")</f>
        <v/>
      </c>
      <c r="BI2041" s="24" t="str">
        <f>IF(AND($BB$1=5,AG2041=5,$BC$1=AH2041),'Data Entry'!H2046,"")</f>
        <v/>
      </c>
      <c r="BJ2041" s="24" t="str">
        <f>IF(AND($BB$1=5,AG2041=5,$BC$1=AH2041),'Data Entry'!I2046,"")</f>
        <v/>
      </c>
      <c r="BK2041" s="24" t="str">
        <f t="shared" si="575"/>
        <v/>
      </c>
      <c r="BL2041" s="24" t="str">
        <f t="shared" si="576"/>
        <v/>
      </c>
      <c r="BM2041" s="24" t="str">
        <f t="shared" si="577"/>
        <v/>
      </c>
      <c r="BN2041" s="24" t="str">
        <f t="shared" si="578"/>
        <v/>
      </c>
    </row>
    <row r="2042" spans="1:66">
      <c r="A2042" s="20"/>
      <c r="B2042" s="20"/>
      <c r="C2042" s="20"/>
      <c r="D2042" s="20"/>
      <c r="E2042" s="20"/>
      <c r="F2042" s="20"/>
      <c r="G2042" s="20"/>
      <c r="H2042" s="20"/>
      <c r="I2042" s="20"/>
      <c r="J2042" s="20"/>
      <c r="K2042" s="20"/>
      <c r="L2042" s="20"/>
      <c r="M2042" s="20"/>
      <c r="N2042" s="20"/>
      <c r="O2042" s="20"/>
      <c r="P2042" s="20"/>
      <c r="Q2042" s="20"/>
      <c r="R2042" s="20"/>
      <c r="S2042" s="20"/>
      <c r="T2042" s="20"/>
      <c r="U2042" s="20"/>
      <c r="V2042" s="20"/>
      <c r="W2042" s="20"/>
      <c r="X2042" s="20"/>
      <c r="Y2042" s="20"/>
      <c r="Z2042" s="20"/>
      <c r="AA2042" s="20"/>
      <c r="AB2042" s="20"/>
      <c r="AC2042" s="20"/>
      <c r="AD2042" s="20"/>
      <c r="AE2042" s="27"/>
      <c r="AF2042" t="str">
        <f>IF(AK2042="","",IF(AK2042&gt;0,COUNT($AG$2:AG2042),""))</f>
        <v/>
      </c>
      <c r="AG2042" s="24">
        <f t="shared" si="561"/>
        <v>5</v>
      </c>
      <c r="AH2042" s="24">
        <f>IF(AND($AJ$1=5),'Data Entry'!C2047,"")</f>
        <v>0</v>
      </c>
      <c r="AI2042" s="24">
        <f>IF(AND($AJ$1=5),'Data Entry'!D2047,"")</f>
        <v>0</v>
      </c>
      <c r="AJ2042" s="24" t="str">
        <f t="shared" si="562"/>
        <v/>
      </c>
      <c r="AK2042" s="24">
        <f>IF(AND($AJ$1=5),'Data Entry'!F2047,"")</f>
        <v>0</v>
      </c>
      <c r="AL2042" s="24" t="str">
        <f t="shared" si="563"/>
        <v/>
      </c>
      <c r="AM2042" s="24">
        <f>IF(AND($AJ$1=5),'Data Entry'!G2047,"")</f>
        <v>0</v>
      </c>
      <c r="AN2042" s="24" t="str">
        <f t="shared" si="564"/>
        <v/>
      </c>
      <c r="AO2042" s="24" t="str">
        <f t="shared" si="565"/>
        <v/>
      </c>
      <c r="AP2042" s="24">
        <f>IF(AND($AJ$1=5),'Data Entry'!E2047,"")</f>
        <v>0</v>
      </c>
      <c r="AQ2042" s="24">
        <f>IF(AND($AJ$1=5),'Data Entry'!H2047,"")</f>
        <v>0</v>
      </c>
      <c r="AR2042" s="24">
        <f>IF(AND($AJ$1=5),'Data Entry'!I2047,"")</f>
        <v>0</v>
      </c>
      <c r="AS2042" s="24" t="str">
        <f t="shared" si="566"/>
        <v/>
      </c>
      <c r="AT2042" s="24" t="str">
        <f t="shared" si="567"/>
        <v/>
      </c>
      <c r="AU2042" s="24" t="str">
        <f t="shared" si="568"/>
        <v/>
      </c>
      <c r="AV2042" s="24" t="str">
        <f t="shared" si="569"/>
        <v/>
      </c>
      <c r="AX2042" t="str">
        <f>IF(BC2042="","",IF(BC2042&gt;0,COUNT($AY$2:AY2042),""))</f>
        <v/>
      </c>
      <c r="AY2042" s="24" t="str">
        <f t="shared" si="570"/>
        <v/>
      </c>
      <c r="AZ2042" s="24" t="str">
        <f>IF(AND($BB$1=5,$BC$1=AH2042),'Data Entry'!C2047,"")</f>
        <v/>
      </c>
      <c r="BA2042" s="24" t="str">
        <f>IF(AND($BB$1=5,AG2042=5,$BC$1=AH2042),'Data Entry'!D2047,"")</f>
        <v/>
      </c>
      <c r="BB2042" s="24" t="str">
        <f t="shared" si="571"/>
        <v/>
      </c>
      <c r="BC2042" s="24" t="str">
        <f>IF(AND($BB$1=5,AG2042=5,$BC$1=AH2042),'Data Entry'!F2047,"")</f>
        <v/>
      </c>
      <c r="BD2042" s="24" t="str">
        <f t="shared" si="572"/>
        <v/>
      </c>
      <c r="BE2042" s="24" t="str">
        <f>IF(AND($BB$1=5,AG2042=5,$BC$1=AH2042),'Data Entry'!G2047,"")</f>
        <v/>
      </c>
      <c r="BF2042" s="24" t="str">
        <f t="shared" si="573"/>
        <v/>
      </c>
      <c r="BG2042" s="24" t="str">
        <f t="shared" si="574"/>
        <v/>
      </c>
      <c r="BH2042" s="24" t="str">
        <f>IF(AND($BB$1=5,AG2042=5,$BC$1=AH2042),'Data Entry'!E2047,"")</f>
        <v/>
      </c>
      <c r="BI2042" s="24" t="str">
        <f>IF(AND($BB$1=5,AG2042=5,$BC$1=AH2042),'Data Entry'!H2047,"")</f>
        <v/>
      </c>
      <c r="BJ2042" s="24" t="str">
        <f>IF(AND($BB$1=5,AG2042=5,$BC$1=AH2042),'Data Entry'!I2047,"")</f>
        <v/>
      </c>
      <c r="BK2042" s="24" t="str">
        <f t="shared" si="575"/>
        <v/>
      </c>
      <c r="BL2042" s="24" t="str">
        <f t="shared" si="576"/>
        <v/>
      </c>
      <c r="BM2042" s="24" t="str">
        <f t="shared" si="577"/>
        <v/>
      </c>
      <c r="BN2042" s="24" t="str">
        <f t="shared" si="578"/>
        <v/>
      </c>
    </row>
    <row r="2043" spans="1:66">
      <c r="A2043" s="20"/>
      <c r="B2043" s="20"/>
      <c r="C2043" s="20"/>
      <c r="D2043" s="20"/>
      <c r="E2043" s="20"/>
      <c r="F2043" s="20"/>
      <c r="G2043" s="20"/>
      <c r="H2043" s="20"/>
      <c r="I2043" s="20"/>
      <c r="J2043" s="20"/>
      <c r="K2043" s="20"/>
      <c r="L2043" s="20"/>
      <c r="M2043" s="20"/>
      <c r="N2043" s="20"/>
      <c r="O2043" s="20"/>
      <c r="P2043" s="20"/>
      <c r="Q2043" s="20"/>
      <c r="R2043" s="20"/>
      <c r="S2043" s="20"/>
      <c r="T2043" s="20"/>
      <c r="U2043" s="20"/>
      <c r="V2043" s="20"/>
      <c r="W2043" s="20"/>
      <c r="X2043" s="20"/>
      <c r="Y2043" s="20"/>
      <c r="Z2043" s="20"/>
      <c r="AA2043" s="20"/>
      <c r="AB2043" s="20"/>
      <c r="AC2043" s="20"/>
      <c r="AD2043" s="20"/>
      <c r="AE2043" s="27"/>
      <c r="AF2043" t="str">
        <f>IF(AK2043="","",IF(AK2043&gt;0,COUNT($AG$2:AG2043),""))</f>
        <v/>
      </c>
      <c r="AG2043" s="24">
        <f t="shared" si="561"/>
        <v>5</v>
      </c>
      <c r="AH2043" s="24">
        <f>IF(AND($AJ$1=5),'Data Entry'!C2048,"")</f>
        <v>0</v>
      </c>
      <c r="AI2043" s="24">
        <f>IF(AND($AJ$1=5),'Data Entry'!D2048,"")</f>
        <v>0</v>
      </c>
      <c r="AJ2043" s="24" t="str">
        <f t="shared" si="562"/>
        <v/>
      </c>
      <c r="AK2043" s="24">
        <f>IF(AND($AJ$1=5),'Data Entry'!F2048,"")</f>
        <v>0</v>
      </c>
      <c r="AL2043" s="24" t="str">
        <f t="shared" si="563"/>
        <v/>
      </c>
      <c r="AM2043" s="24">
        <f>IF(AND($AJ$1=5),'Data Entry'!G2048,"")</f>
        <v>0</v>
      </c>
      <c r="AN2043" s="24" t="str">
        <f t="shared" si="564"/>
        <v/>
      </c>
      <c r="AO2043" s="24" t="str">
        <f t="shared" si="565"/>
        <v/>
      </c>
      <c r="AP2043" s="24">
        <f>IF(AND($AJ$1=5),'Data Entry'!E2048,"")</f>
        <v>0</v>
      </c>
      <c r="AQ2043" s="24">
        <f>IF(AND($AJ$1=5),'Data Entry'!H2048,"")</f>
        <v>0</v>
      </c>
      <c r="AR2043" s="24">
        <f>IF(AND($AJ$1=5),'Data Entry'!I2048,"")</f>
        <v>0</v>
      </c>
      <c r="AS2043" s="24" t="str">
        <f t="shared" si="566"/>
        <v/>
      </c>
      <c r="AT2043" s="24" t="str">
        <f t="shared" si="567"/>
        <v/>
      </c>
      <c r="AU2043" s="24" t="str">
        <f t="shared" si="568"/>
        <v/>
      </c>
      <c r="AV2043" s="24" t="str">
        <f t="shared" si="569"/>
        <v/>
      </c>
      <c r="AX2043" t="str">
        <f>IF(BC2043="","",IF(BC2043&gt;0,COUNT($AY$2:AY2043),""))</f>
        <v/>
      </c>
      <c r="AY2043" s="24" t="str">
        <f t="shared" si="570"/>
        <v/>
      </c>
      <c r="AZ2043" s="24" t="str">
        <f>IF(AND($BB$1=5,$BC$1=AH2043),'Data Entry'!C2048,"")</f>
        <v/>
      </c>
      <c r="BA2043" s="24" t="str">
        <f>IF(AND($BB$1=5,AG2043=5,$BC$1=AH2043),'Data Entry'!D2048,"")</f>
        <v/>
      </c>
      <c r="BB2043" s="24" t="str">
        <f t="shared" si="571"/>
        <v/>
      </c>
      <c r="BC2043" s="24" t="str">
        <f>IF(AND($BB$1=5,AG2043=5,$BC$1=AH2043),'Data Entry'!F2048,"")</f>
        <v/>
      </c>
      <c r="BD2043" s="24" t="str">
        <f t="shared" si="572"/>
        <v/>
      </c>
      <c r="BE2043" s="24" t="str">
        <f>IF(AND($BB$1=5,AG2043=5,$BC$1=AH2043),'Data Entry'!G2048,"")</f>
        <v/>
      </c>
      <c r="BF2043" s="24" t="str">
        <f t="shared" si="573"/>
        <v/>
      </c>
      <c r="BG2043" s="24" t="str">
        <f t="shared" si="574"/>
        <v/>
      </c>
      <c r="BH2043" s="24" t="str">
        <f>IF(AND($BB$1=5,AG2043=5,$BC$1=AH2043),'Data Entry'!E2048,"")</f>
        <v/>
      </c>
      <c r="BI2043" s="24" t="str">
        <f>IF(AND($BB$1=5,AG2043=5,$BC$1=AH2043),'Data Entry'!H2048,"")</f>
        <v/>
      </c>
      <c r="BJ2043" s="24" t="str">
        <f>IF(AND($BB$1=5,AG2043=5,$BC$1=AH2043),'Data Entry'!I2048,"")</f>
        <v/>
      </c>
      <c r="BK2043" s="24" t="str">
        <f t="shared" si="575"/>
        <v/>
      </c>
      <c r="BL2043" s="24" t="str">
        <f t="shared" si="576"/>
        <v/>
      </c>
      <c r="BM2043" s="24" t="str">
        <f t="shared" si="577"/>
        <v/>
      </c>
      <c r="BN2043" s="24" t="str">
        <f t="shared" si="578"/>
        <v/>
      </c>
    </row>
    <row r="2044" spans="1:66">
      <c r="A2044" s="20"/>
      <c r="B2044" s="20"/>
      <c r="C2044" s="20"/>
      <c r="D2044" s="20"/>
      <c r="E2044" s="20"/>
      <c r="F2044" s="20"/>
      <c r="G2044" s="20"/>
      <c r="H2044" s="20"/>
      <c r="I2044" s="20"/>
      <c r="J2044" s="20"/>
      <c r="K2044" s="20"/>
      <c r="L2044" s="20"/>
      <c r="M2044" s="20"/>
      <c r="N2044" s="20"/>
      <c r="O2044" s="20"/>
      <c r="P2044" s="20"/>
      <c r="Q2044" s="20"/>
      <c r="R2044" s="20"/>
      <c r="S2044" s="20"/>
      <c r="T2044" s="20"/>
      <c r="U2044" s="20"/>
      <c r="V2044" s="20"/>
      <c r="W2044" s="20"/>
      <c r="X2044" s="20"/>
      <c r="Y2044" s="20"/>
      <c r="Z2044" s="20"/>
      <c r="AA2044" s="20"/>
      <c r="AB2044" s="20"/>
      <c r="AC2044" s="20"/>
      <c r="AD2044" s="20"/>
      <c r="AE2044" s="27"/>
      <c r="AF2044" t="str">
        <f>IF(AK2044="","",IF(AK2044&gt;0,COUNT($AG$2:AG2044),""))</f>
        <v/>
      </c>
      <c r="AG2044" s="24">
        <f t="shared" si="561"/>
        <v>5</v>
      </c>
      <c r="AH2044" s="24">
        <f>IF(AND($AJ$1=5),'Data Entry'!C2049,"")</f>
        <v>0</v>
      </c>
      <c r="AI2044" s="24">
        <f>IF(AND($AJ$1=5),'Data Entry'!D2049,"")</f>
        <v>0</v>
      </c>
      <c r="AJ2044" s="24" t="str">
        <f t="shared" si="562"/>
        <v/>
      </c>
      <c r="AK2044" s="24">
        <f>IF(AND($AJ$1=5),'Data Entry'!F2049,"")</f>
        <v>0</v>
      </c>
      <c r="AL2044" s="24" t="str">
        <f t="shared" si="563"/>
        <v/>
      </c>
      <c r="AM2044" s="24">
        <f>IF(AND($AJ$1=5),'Data Entry'!G2049,"")</f>
        <v>0</v>
      </c>
      <c r="AN2044" s="24" t="str">
        <f t="shared" si="564"/>
        <v/>
      </c>
      <c r="AO2044" s="24" t="str">
        <f t="shared" si="565"/>
        <v/>
      </c>
      <c r="AP2044" s="24">
        <f>IF(AND($AJ$1=5),'Data Entry'!E2049,"")</f>
        <v>0</v>
      </c>
      <c r="AQ2044" s="24">
        <f>IF(AND($AJ$1=5),'Data Entry'!H2049,"")</f>
        <v>0</v>
      </c>
      <c r="AR2044" s="24">
        <f>IF(AND($AJ$1=5),'Data Entry'!I2049,"")</f>
        <v>0</v>
      </c>
      <c r="AS2044" s="24" t="str">
        <f t="shared" si="566"/>
        <v/>
      </c>
      <c r="AT2044" s="24" t="str">
        <f t="shared" si="567"/>
        <v/>
      </c>
      <c r="AU2044" s="24" t="str">
        <f t="shared" si="568"/>
        <v/>
      </c>
      <c r="AV2044" s="24" t="str">
        <f t="shared" si="569"/>
        <v/>
      </c>
      <c r="AX2044" t="str">
        <f>IF(BC2044="","",IF(BC2044&gt;0,COUNT($AY$2:AY2044),""))</f>
        <v/>
      </c>
      <c r="AY2044" s="24" t="str">
        <f t="shared" si="570"/>
        <v/>
      </c>
      <c r="AZ2044" s="24" t="str">
        <f>IF(AND($BB$1=5,$BC$1=AH2044),'Data Entry'!C2049,"")</f>
        <v/>
      </c>
      <c r="BA2044" s="24" t="str">
        <f>IF(AND($BB$1=5,AG2044=5,$BC$1=AH2044),'Data Entry'!D2049,"")</f>
        <v/>
      </c>
      <c r="BB2044" s="24" t="str">
        <f t="shared" si="571"/>
        <v/>
      </c>
      <c r="BC2044" s="24" t="str">
        <f>IF(AND($BB$1=5,AG2044=5,$BC$1=AH2044),'Data Entry'!F2049,"")</f>
        <v/>
      </c>
      <c r="BD2044" s="24" t="str">
        <f t="shared" si="572"/>
        <v/>
      </c>
      <c r="BE2044" s="24" t="str">
        <f>IF(AND($BB$1=5,AG2044=5,$BC$1=AH2044),'Data Entry'!G2049,"")</f>
        <v/>
      </c>
      <c r="BF2044" s="24" t="str">
        <f t="shared" si="573"/>
        <v/>
      </c>
      <c r="BG2044" s="24" t="str">
        <f t="shared" si="574"/>
        <v/>
      </c>
      <c r="BH2044" s="24" t="str">
        <f>IF(AND($BB$1=5,AG2044=5,$BC$1=AH2044),'Data Entry'!E2049,"")</f>
        <v/>
      </c>
      <c r="BI2044" s="24" t="str">
        <f>IF(AND($BB$1=5,AG2044=5,$BC$1=AH2044),'Data Entry'!H2049,"")</f>
        <v/>
      </c>
      <c r="BJ2044" s="24" t="str">
        <f>IF(AND($BB$1=5,AG2044=5,$BC$1=AH2044),'Data Entry'!I2049,"")</f>
        <v/>
      </c>
      <c r="BK2044" s="24" t="str">
        <f t="shared" si="575"/>
        <v/>
      </c>
      <c r="BL2044" s="24" t="str">
        <f t="shared" si="576"/>
        <v/>
      </c>
      <c r="BM2044" s="24" t="str">
        <f t="shared" si="577"/>
        <v/>
      </c>
      <c r="BN2044" s="24" t="str">
        <f t="shared" si="578"/>
        <v/>
      </c>
    </row>
    <row r="2045" spans="1:66">
      <c r="A2045" s="20"/>
      <c r="B2045" s="20"/>
      <c r="C2045" s="20"/>
      <c r="D2045" s="20"/>
      <c r="E2045" s="20"/>
      <c r="F2045" s="20"/>
      <c r="G2045" s="20"/>
      <c r="H2045" s="20"/>
      <c r="I2045" s="20"/>
      <c r="J2045" s="20"/>
      <c r="K2045" s="20"/>
      <c r="L2045" s="20"/>
      <c r="M2045" s="20"/>
      <c r="N2045" s="20"/>
      <c r="O2045" s="20"/>
      <c r="P2045" s="20"/>
      <c r="Q2045" s="20"/>
      <c r="R2045" s="20"/>
      <c r="S2045" s="20"/>
      <c r="T2045" s="20"/>
      <c r="U2045" s="20"/>
      <c r="V2045" s="20"/>
      <c r="W2045" s="20"/>
      <c r="X2045" s="20"/>
      <c r="Y2045" s="20"/>
      <c r="Z2045" s="20"/>
      <c r="AA2045" s="20"/>
      <c r="AB2045" s="20"/>
      <c r="AC2045" s="20"/>
      <c r="AD2045" s="20"/>
      <c r="AE2045" s="27"/>
      <c r="AF2045" t="str">
        <f>IF(AK2045="","",IF(AK2045&gt;0,COUNT($AG$2:AG2045),""))</f>
        <v/>
      </c>
      <c r="AG2045" s="24">
        <f t="shared" si="561"/>
        <v>5</v>
      </c>
      <c r="AH2045" s="24">
        <f>IF(AND($AJ$1=5),'Data Entry'!C2050,"")</f>
        <v>0</v>
      </c>
      <c r="AI2045" s="24">
        <f>IF(AND($AJ$1=5),'Data Entry'!D2050,"")</f>
        <v>0</v>
      </c>
      <c r="AJ2045" s="24" t="str">
        <f t="shared" si="562"/>
        <v/>
      </c>
      <c r="AK2045" s="24">
        <f>IF(AND($AJ$1=5),'Data Entry'!F2050,"")</f>
        <v>0</v>
      </c>
      <c r="AL2045" s="24" t="str">
        <f t="shared" si="563"/>
        <v/>
      </c>
      <c r="AM2045" s="24">
        <f>IF(AND($AJ$1=5),'Data Entry'!G2050,"")</f>
        <v>0</v>
      </c>
      <c r="AN2045" s="24" t="str">
        <f t="shared" si="564"/>
        <v/>
      </c>
      <c r="AO2045" s="24" t="str">
        <f t="shared" si="565"/>
        <v/>
      </c>
      <c r="AP2045" s="24">
        <f>IF(AND($AJ$1=5),'Data Entry'!E2050,"")</f>
        <v>0</v>
      </c>
      <c r="AQ2045" s="24">
        <f>IF(AND($AJ$1=5),'Data Entry'!H2050,"")</f>
        <v>0</v>
      </c>
      <c r="AR2045" s="24">
        <f>IF(AND($AJ$1=5),'Data Entry'!I2050,"")</f>
        <v>0</v>
      </c>
      <c r="AS2045" s="24" t="str">
        <f t="shared" si="566"/>
        <v/>
      </c>
      <c r="AT2045" s="24" t="str">
        <f t="shared" si="567"/>
        <v/>
      </c>
      <c r="AU2045" s="24" t="str">
        <f t="shared" si="568"/>
        <v/>
      </c>
      <c r="AV2045" s="24" t="str">
        <f t="shared" si="569"/>
        <v/>
      </c>
      <c r="AX2045" t="str">
        <f>IF(BC2045="","",IF(BC2045&gt;0,COUNT($AY$2:AY2045),""))</f>
        <v/>
      </c>
      <c r="AY2045" s="24" t="str">
        <f t="shared" si="570"/>
        <v/>
      </c>
      <c r="AZ2045" s="24" t="str">
        <f>IF(AND($BB$1=5,$BC$1=AH2045),'Data Entry'!C2050,"")</f>
        <v/>
      </c>
      <c r="BA2045" s="24" t="str">
        <f>IF(AND($BB$1=5,AG2045=5,$BC$1=AH2045),'Data Entry'!D2050,"")</f>
        <v/>
      </c>
      <c r="BB2045" s="24" t="str">
        <f t="shared" si="571"/>
        <v/>
      </c>
      <c r="BC2045" s="24" t="str">
        <f>IF(AND($BB$1=5,AG2045=5,$BC$1=AH2045),'Data Entry'!F2050,"")</f>
        <v/>
      </c>
      <c r="BD2045" s="24" t="str">
        <f t="shared" si="572"/>
        <v/>
      </c>
      <c r="BE2045" s="24" t="str">
        <f>IF(AND($BB$1=5,AG2045=5,$BC$1=AH2045),'Data Entry'!G2050,"")</f>
        <v/>
      </c>
      <c r="BF2045" s="24" t="str">
        <f t="shared" si="573"/>
        <v/>
      </c>
      <c r="BG2045" s="24" t="str">
        <f t="shared" si="574"/>
        <v/>
      </c>
      <c r="BH2045" s="24" t="str">
        <f>IF(AND($BB$1=5,AG2045=5,$BC$1=AH2045),'Data Entry'!E2050,"")</f>
        <v/>
      </c>
      <c r="BI2045" s="24" t="str">
        <f>IF(AND($BB$1=5,AG2045=5,$BC$1=AH2045),'Data Entry'!H2050,"")</f>
        <v/>
      </c>
      <c r="BJ2045" s="24" t="str">
        <f>IF(AND($BB$1=5,AG2045=5,$BC$1=AH2045),'Data Entry'!I2050,"")</f>
        <v/>
      </c>
      <c r="BK2045" s="24" t="str">
        <f t="shared" si="575"/>
        <v/>
      </c>
      <c r="BL2045" s="24" t="str">
        <f t="shared" si="576"/>
        <v/>
      </c>
      <c r="BM2045" s="24" t="str">
        <f t="shared" si="577"/>
        <v/>
      </c>
      <c r="BN2045" s="24" t="str">
        <f t="shared" si="578"/>
        <v/>
      </c>
    </row>
    <row r="2046" spans="1:66">
      <c r="A2046" s="20"/>
      <c r="B2046" s="20"/>
      <c r="C2046" s="20"/>
      <c r="D2046" s="20"/>
      <c r="E2046" s="20"/>
      <c r="F2046" s="20"/>
      <c r="G2046" s="20"/>
      <c r="H2046" s="20"/>
      <c r="I2046" s="20"/>
      <c r="J2046" s="20"/>
      <c r="K2046" s="20"/>
      <c r="L2046" s="20"/>
      <c r="M2046" s="20"/>
      <c r="N2046" s="20"/>
      <c r="O2046" s="20"/>
      <c r="P2046" s="20"/>
      <c r="Q2046" s="20"/>
      <c r="R2046" s="20"/>
      <c r="S2046" s="20"/>
      <c r="T2046" s="20"/>
      <c r="U2046" s="20"/>
      <c r="V2046" s="20"/>
      <c r="W2046" s="20"/>
      <c r="X2046" s="20"/>
      <c r="Y2046" s="20"/>
      <c r="Z2046" s="20"/>
      <c r="AA2046" s="20"/>
      <c r="AB2046" s="20"/>
      <c r="AC2046" s="20"/>
      <c r="AD2046" s="20"/>
      <c r="AE2046" s="27"/>
      <c r="AF2046" t="str">
        <f>IF(AK2046="","",IF(AK2046&gt;0,COUNT($AG$2:AG2046),""))</f>
        <v/>
      </c>
      <c r="AG2046" s="24">
        <f t="shared" si="561"/>
        <v>5</v>
      </c>
      <c r="AH2046" s="24">
        <f>IF(AND($AJ$1=5),'Data Entry'!C2051,"")</f>
        <v>0</v>
      </c>
      <c r="AI2046" s="24">
        <f>IF(AND($AJ$1=5),'Data Entry'!D2051,"")</f>
        <v>0</v>
      </c>
      <c r="AJ2046" s="24" t="str">
        <f t="shared" si="562"/>
        <v/>
      </c>
      <c r="AK2046" s="24">
        <f>IF(AND($AJ$1=5),'Data Entry'!F2051,"")</f>
        <v>0</v>
      </c>
      <c r="AL2046" s="24" t="str">
        <f t="shared" si="563"/>
        <v/>
      </c>
      <c r="AM2046" s="24">
        <f>IF(AND($AJ$1=5),'Data Entry'!G2051,"")</f>
        <v>0</v>
      </c>
      <c r="AN2046" s="24" t="str">
        <f t="shared" si="564"/>
        <v/>
      </c>
      <c r="AO2046" s="24" t="str">
        <f t="shared" si="565"/>
        <v/>
      </c>
      <c r="AP2046" s="24">
        <f>IF(AND($AJ$1=5),'Data Entry'!E2051,"")</f>
        <v>0</v>
      </c>
      <c r="AQ2046" s="24">
        <f>IF(AND($AJ$1=5),'Data Entry'!H2051,"")</f>
        <v>0</v>
      </c>
      <c r="AR2046" s="24">
        <f>IF(AND($AJ$1=5),'Data Entry'!I2051,"")</f>
        <v>0</v>
      </c>
      <c r="AS2046" s="24" t="str">
        <f t="shared" si="566"/>
        <v/>
      </c>
      <c r="AT2046" s="24" t="str">
        <f t="shared" si="567"/>
        <v/>
      </c>
      <c r="AU2046" s="24" t="str">
        <f t="shared" si="568"/>
        <v/>
      </c>
      <c r="AV2046" s="24" t="str">
        <f t="shared" si="569"/>
        <v/>
      </c>
      <c r="AX2046" t="str">
        <f>IF(BC2046="","",IF(BC2046&gt;0,COUNT($AY$2:AY2046),""))</f>
        <v/>
      </c>
      <c r="AY2046" s="24" t="str">
        <f t="shared" si="570"/>
        <v/>
      </c>
      <c r="AZ2046" s="24" t="str">
        <f>IF(AND($BB$1=5,$BC$1=AH2046),'Data Entry'!C2051,"")</f>
        <v/>
      </c>
      <c r="BA2046" s="24" t="str">
        <f>IF(AND($BB$1=5,AG2046=5,$BC$1=AH2046),'Data Entry'!D2051,"")</f>
        <v/>
      </c>
      <c r="BB2046" s="24" t="str">
        <f t="shared" si="571"/>
        <v/>
      </c>
      <c r="BC2046" s="24" t="str">
        <f>IF(AND($BB$1=5,AG2046=5,$BC$1=AH2046),'Data Entry'!F2051,"")</f>
        <v/>
      </c>
      <c r="BD2046" s="24" t="str">
        <f t="shared" si="572"/>
        <v/>
      </c>
      <c r="BE2046" s="24" t="str">
        <f>IF(AND($BB$1=5,AG2046=5,$BC$1=AH2046),'Data Entry'!G2051,"")</f>
        <v/>
      </c>
      <c r="BF2046" s="24" t="str">
        <f t="shared" si="573"/>
        <v/>
      </c>
      <c r="BG2046" s="24" t="str">
        <f t="shared" si="574"/>
        <v/>
      </c>
      <c r="BH2046" s="24" t="str">
        <f>IF(AND($BB$1=5,AG2046=5,$BC$1=AH2046),'Data Entry'!E2051,"")</f>
        <v/>
      </c>
      <c r="BI2046" s="24" t="str">
        <f>IF(AND($BB$1=5,AG2046=5,$BC$1=AH2046),'Data Entry'!H2051,"")</f>
        <v/>
      </c>
      <c r="BJ2046" s="24" t="str">
        <f>IF(AND($BB$1=5,AG2046=5,$BC$1=AH2046),'Data Entry'!I2051,"")</f>
        <v/>
      </c>
      <c r="BK2046" s="24" t="str">
        <f t="shared" si="575"/>
        <v/>
      </c>
      <c r="BL2046" s="24" t="str">
        <f t="shared" si="576"/>
        <v/>
      </c>
      <c r="BM2046" s="24" t="str">
        <f t="shared" si="577"/>
        <v/>
      </c>
      <c r="BN2046" s="24" t="str">
        <f t="shared" si="578"/>
        <v/>
      </c>
    </row>
    <row r="2047" spans="1:66">
      <c r="A2047" s="20"/>
      <c r="B2047" s="20"/>
      <c r="C2047" s="20"/>
      <c r="D2047" s="20"/>
      <c r="E2047" s="20"/>
      <c r="F2047" s="20"/>
      <c r="G2047" s="20"/>
      <c r="H2047" s="20"/>
      <c r="I2047" s="20"/>
      <c r="J2047" s="20"/>
      <c r="K2047" s="20"/>
      <c r="L2047" s="20"/>
      <c r="M2047" s="20"/>
      <c r="N2047" s="20"/>
      <c r="O2047" s="20"/>
      <c r="P2047" s="20"/>
      <c r="Q2047" s="20"/>
      <c r="R2047" s="20"/>
      <c r="S2047" s="20"/>
      <c r="T2047" s="20"/>
      <c r="U2047" s="20"/>
      <c r="V2047" s="20"/>
      <c r="W2047" s="20"/>
      <c r="X2047" s="20"/>
      <c r="Y2047" s="20"/>
      <c r="Z2047" s="20"/>
      <c r="AA2047" s="20"/>
      <c r="AB2047" s="20"/>
      <c r="AC2047" s="20"/>
      <c r="AD2047" s="20"/>
      <c r="AE2047" s="27"/>
      <c r="AF2047" t="str">
        <f>IF(AK2047="","",IF(AK2047&gt;0,COUNT($AG$2:AG2047),""))</f>
        <v/>
      </c>
      <c r="AG2047" s="24">
        <f t="shared" si="561"/>
        <v>5</v>
      </c>
      <c r="AH2047" s="24">
        <f>IF(AND($AJ$1=5),'Data Entry'!C2052,"")</f>
        <v>0</v>
      </c>
      <c r="AI2047" s="24">
        <f>IF(AND($AJ$1=5),'Data Entry'!D2052,"")</f>
        <v>0</v>
      </c>
      <c r="AJ2047" s="24" t="str">
        <f t="shared" si="562"/>
        <v/>
      </c>
      <c r="AK2047" s="24">
        <f>IF(AND($AJ$1=5),'Data Entry'!F2052,"")</f>
        <v>0</v>
      </c>
      <c r="AL2047" s="24" t="str">
        <f t="shared" si="563"/>
        <v/>
      </c>
      <c r="AM2047" s="24">
        <f>IF(AND($AJ$1=5),'Data Entry'!G2052,"")</f>
        <v>0</v>
      </c>
      <c r="AN2047" s="24" t="str">
        <f t="shared" si="564"/>
        <v/>
      </c>
      <c r="AO2047" s="24" t="str">
        <f t="shared" si="565"/>
        <v/>
      </c>
      <c r="AP2047" s="24">
        <f>IF(AND($AJ$1=5),'Data Entry'!E2052,"")</f>
        <v>0</v>
      </c>
      <c r="AQ2047" s="24">
        <f>IF(AND($AJ$1=5),'Data Entry'!H2052,"")</f>
        <v>0</v>
      </c>
      <c r="AR2047" s="24">
        <f>IF(AND($AJ$1=5),'Data Entry'!I2052,"")</f>
        <v>0</v>
      </c>
      <c r="AS2047" s="24" t="str">
        <f t="shared" si="566"/>
        <v/>
      </c>
      <c r="AT2047" s="24" t="str">
        <f t="shared" si="567"/>
        <v/>
      </c>
      <c r="AU2047" s="24" t="str">
        <f t="shared" si="568"/>
        <v/>
      </c>
      <c r="AV2047" s="24" t="str">
        <f t="shared" si="569"/>
        <v/>
      </c>
      <c r="AX2047" t="str">
        <f>IF(BC2047="","",IF(BC2047&gt;0,COUNT($AY$2:AY2047),""))</f>
        <v/>
      </c>
      <c r="AY2047" s="24" t="str">
        <f t="shared" si="570"/>
        <v/>
      </c>
      <c r="AZ2047" s="24" t="str">
        <f>IF(AND($BB$1=5,$BC$1=AH2047),'Data Entry'!C2052,"")</f>
        <v/>
      </c>
      <c r="BA2047" s="24" t="str">
        <f>IF(AND($BB$1=5,AG2047=5,$BC$1=AH2047),'Data Entry'!D2052,"")</f>
        <v/>
      </c>
      <c r="BB2047" s="24" t="str">
        <f t="shared" si="571"/>
        <v/>
      </c>
      <c r="BC2047" s="24" t="str">
        <f>IF(AND($BB$1=5,AG2047=5,$BC$1=AH2047),'Data Entry'!F2052,"")</f>
        <v/>
      </c>
      <c r="BD2047" s="24" t="str">
        <f t="shared" si="572"/>
        <v/>
      </c>
      <c r="BE2047" s="24" t="str">
        <f>IF(AND($BB$1=5,AG2047=5,$BC$1=AH2047),'Data Entry'!G2052,"")</f>
        <v/>
      </c>
      <c r="BF2047" s="24" t="str">
        <f t="shared" si="573"/>
        <v/>
      </c>
      <c r="BG2047" s="24" t="str">
        <f t="shared" si="574"/>
        <v/>
      </c>
      <c r="BH2047" s="24" t="str">
        <f>IF(AND($BB$1=5,AG2047=5,$BC$1=AH2047),'Data Entry'!E2052,"")</f>
        <v/>
      </c>
      <c r="BI2047" s="24" t="str">
        <f>IF(AND($BB$1=5,AG2047=5,$BC$1=AH2047),'Data Entry'!H2052,"")</f>
        <v/>
      </c>
      <c r="BJ2047" s="24" t="str">
        <f>IF(AND($BB$1=5,AG2047=5,$BC$1=AH2047),'Data Entry'!I2052,"")</f>
        <v/>
      </c>
      <c r="BK2047" s="24" t="str">
        <f t="shared" si="575"/>
        <v/>
      </c>
      <c r="BL2047" s="24" t="str">
        <f t="shared" si="576"/>
        <v/>
      </c>
      <c r="BM2047" s="24" t="str">
        <f t="shared" si="577"/>
        <v/>
      </c>
      <c r="BN2047" s="24" t="str">
        <f t="shared" si="578"/>
        <v/>
      </c>
    </row>
    <row r="2048" spans="1:66">
      <c r="A2048" s="20"/>
      <c r="B2048" s="20"/>
      <c r="C2048" s="20"/>
      <c r="D2048" s="20"/>
      <c r="E2048" s="20"/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20"/>
      <c r="T2048" s="20"/>
      <c r="U2048" s="20"/>
      <c r="V2048" s="20"/>
      <c r="W2048" s="20"/>
      <c r="X2048" s="20"/>
      <c r="Y2048" s="20"/>
      <c r="Z2048" s="20"/>
      <c r="AA2048" s="20"/>
      <c r="AB2048" s="20"/>
      <c r="AC2048" s="20"/>
      <c r="AD2048" s="20"/>
      <c r="AE2048" s="27"/>
      <c r="AF2048" t="str">
        <f>IF(AK2048="","",IF(AK2048&gt;0,COUNT($AG$2:AG2048),""))</f>
        <v/>
      </c>
      <c r="AG2048" s="24">
        <f t="shared" si="561"/>
        <v>5</v>
      </c>
      <c r="AH2048" s="24">
        <f>IF(AND($AJ$1=5),'Data Entry'!C2053,"")</f>
        <v>0</v>
      </c>
      <c r="AI2048" s="24">
        <f>IF(AND($AJ$1=5),'Data Entry'!D2053,"")</f>
        <v>0</v>
      </c>
      <c r="AJ2048" s="24" t="str">
        <f t="shared" si="562"/>
        <v/>
      </c>
      <c r="AK2048" s="24">
        <f>IF(AND($AJ$1=5),'Data Entry'!F2053,"")</f>
        <v>0</v>
      </c>
      <c r="AL2048" s="24" t="str">
        <f t="shared" si="563"/>
        <v/>
      </c>
      <c r="AM2048" s="24">
        <f>IF(AND($AJ$1=5),'Data Entry'!G2053,"")</f>
        <v>0</v>
      </c>
      <c r="AN2048" s="24" t="str">
        <f t="shared" si="564"/>
        <v/>
      </c>
      <c r="AO2048" s="24" t="str">
        <f t="shared" si="565"/>
        <v/>
      </c>
      <c r="AP2048" s="24">
        <f>IF(AND($AJ$1=5),'Data Entry'!E2053,"")</f>
        <v>0</v>
      </c>
      <c r="AQ2048" s="24">
        <f>IF(AND($AJ$1=5),'Data Entry'!H2053,"")</f>
        <v>0</v>
      </c>
      <c r="AR2048" s="24">
        <f>IF(AND($AJ$1=5),'Data Entry'!I2053,"")</f>
        <v>0</v>
      </c>
      <c r="AS2048" s="24" t="str">
        <f t="shared" si="566"/>
        <v/>
      </c>
      <c r="AT2048" s="24" t="str">
        <f t="shared" si="567"/>
        <v/>
      </c>
      <c r="AU2048" s="24" t="str">
        <f t="shared" si="568"/>
        <v/>
      </c>
      <c r="AV2048" s="24" t="str">
        <f t="shared" si="569"/>
        <v/>
      </c>
      <c r="AX2048" t="str">
        <f>IF(BC2048="","",IF(BC2048&gt;0,COUNT($AY$2:AY2048),""))</f>
        <v/>
      </c>
      <c r="AY2048" s="24" t="str">
        <f t="shared" si="570"/>
        <v/>
      </c>
      <c r="AZ2048" s="24" t="str">
        <f>IF(AND($BB$1=5,$BC$1=AH2048),'Data Entry'!C2053,"")</f>
        <v/>
      </c>
      <c r="BA2048" s="24" t="str">
        <f>IF(AND($BB$1=5,AG2048=5,$BC$1=AH2048),'Data Entry'!D2053,"")</f>
        <v/>
      </c>
      <c r="BB2048" s="24" t="str">
        <f t="shared" si="571"/>
        <v/>
      </c>
      <c r="BC2048" s="24" t="str">
        <f>IF(AND($BB$1=5,AG2048=5,$BC$1=AH2048),'Data Entry'!F2053,"")</f>
        <v/>
      </c>
      <c r="BD2048" s="24" t="str">
        <f t="shared" si="572"/>
        <v/>
      </c>
      <c r="BE2048" s="24" t="str">
        <f>IF(AND($BB$1=5,AG2048=5,$BC$1=AH2048),'Data Entry'!G2053,"")</f>
        <v/>
      </c>
      <c r="BF2048" s="24" t="str">
        <f t="shared" si="573"/>
        <v/>
      </c>
      <c r="BG2048" s="24" t="str">
        <f t="shared" si="574"/>
        <v/>
      </c>
      <c r="BH2048" s="24" t="str">
        <f>IF(AND($BB$1=5,AG2048=5,$BC$1=AH2048),'Data Entry'!E2053,"")</f>
        <v/>
      </c>
      <c r="BI2048" s="24" t="str">
        <f>IF(AND($BB$1=5,AG2048=5,$BC$1=AH2048),'Data Entry'!H2053,"")</f>
        <v/>
      </c>
      <c r="BJ2048" s="24" t="str">
        <f>IF(AND($BB$1=5,AG2048=5,$BC$1=AH2048),'Data Entry'!I2053,"")</f>
        <v/>
      </c>
      <c r="BK2048" s="24" t="str">
        <f t="shared" si="575"/>
        <v/>
      </c>
      <c r="BL2048" s="24" t="str">
        <f t="shared" si="576"/>
        <v/>
      </c>
      <c r="BM2048" s="24" t="str">
        <f t="shared" si="577"/>
        <v/>
      </c>
      <c r="BN2048" s="24" t="str">
        <f t="shared" si="578"/>
        <v/>
      </c>
    </row>
    <row r="2049" spans="1:66">
      <c r="A2049" s="20"/>
      <c r="B2049" s="20"/>
      <c r="C2049" s="20"/>
      <c r="D2049" s="20"/>
      <c r="E2049" s="20"/>
      <c r="F2049" s="20"/>
      <c r="G2049" s="20"/>
      <c r="H2049" s="20"/>
      <c r="I2049" s="20"/>
      <c r="J2049" s="20"/>
      <c r="K2049" s="20"/>
      <c r="L2049" s="20"/>
      <c r="M2049" s="20"/>
      <c r="N2049" s="20"/>
      <c r="O2049" s="20"/>
      <c r="P2049" s="20"/>
      <c r="Q2049" s="20"/>
      <c r="R2049" s="20"/>
      <c r="S2049" s="20"/>
      <c r="T2049" s="20"/>
      <c r="U2049" s="20"/>
      <c r="V2049" s="20"/>
      <c r="W2049" s="20"/>
      <c r="X2049" s="20"/>
      <c r="Y2049" s="20"/>
      <c r="Z2049" s="20"/>
      <c r="AA2049" s="20"/>
      <c r="AB2049" s="20"/>
      <c r="AC2049" s="20"/>
      <c r="AD2049" s="20"/>
      <c r="AE2049" s="27"/>
      <c r="AF2049" t="str">
        <f>IF(AK2049="","",IF(AK2049&gt;0,COUNT($AG$2:AG2049),""))</f>
        <v/>
      </c>
      <c r="AG2049" s="24">
        <f t="shared" si="561"/>
        <v>5</v>
      </c>
      <c r="AH2049" s="24">
        <f>IF(AND($AJ$1=5),'Data Entry'!C2054,"")</f>
        <v>0</v>
      </c>
      <c r="AI2049" s="24">
        <f>IF(AND($AJ$1=5),'Data Entry'!D2054,"")</f>
        <v>0</v>
      </c>
      <c r="AJ2049" s="24" t="str">
        <f t="shared" si="562"/>
        <v/>
      </c>
      <c r="AK2049" s="24">
        <f>IF(AND($AJ$1=5),'Data Entry'!F2054,"")</f>
        <v>0</v>
      </c>
      <c r="AL2049" s="24" t="str">
        <f t="shared" si="563"/>
        <v/>
      </c>
      <c r="AM2049" s="24">
        <f>IF(AND($AJ$1=5),'Data Entry'!G2054,"")</f>
        <v>0</v>
      </c>
      <c r="AN2049" s="24" t="str">
        <f t="shared" si="564"/>
        <v/>
      </c>
      <c r="AO2049" s="24" t="str">
        <f t="shared" si="565"/>
        <v/>
      </c>
      <c r="AP2049" s="24">
        <f>IF(AND($AJ$1=5),'Data Entry'!E2054,"")</f>
        <v>0</v>
      </c>
      <c r="AQ2049" s="24">
        <f>IF(AND($AJ$1=5),'Data Entry'!H2054,"")</f>
        <v>0</v>
      </c>
      <c r="AR2049" s="24">
        <f>IF(AND($AJ$1=5),'Data Entry'!I2054,"")</f>
        <v>0</v>
      </c>
      <c r="AS2049" s="24" t="str">
        <f t="shared" si="566"/>
        <v/>
      </c>
      <c r="AT2049" s="24" t="str">
        <f t="shared" si="567"/>
        <v/>
      </c>
      <c r="AU2049" s="24" t="str">
        <f t="shared" si="568"/>
        <v/>
      </c>
      <c r="AV2049" s="24" t="str">
        <f t="shared" si="569"/>
        <v/>
      </c>
      <c r="AX2049" t="str">
        <f>IF(BC2049="","",IF(BC2049&gt;0,COUNT($AY$2:AY2049),""))</f>
        <v/>
      </c>
      <c r="AY2049" s="24" t="str">
        <f t="shared" si="570"/>
        <v/>
      </c>
      <c r="AZ2049" s="24" t="str">
        <f>IF(AND($BB$1=5,$BC$1=AH2049),'Data Entry'!C2054,"")</f>
        <v/>
      </c>
      <c r="BA2049" s="24" t="str">
        <f>IF(AND($BB$1=5,AG2049=5,$BC$1=AH2049),'Data Entry'!D2054,"")</f>
        <v/>
      </c>
      <c r="BB2049" s="24" t="str">
        <f t="shared" si="571"/>
        <v/>
      </c>
      <c r="BC2049" s="24" t="str">
        <f>IF(AND($BB$1=5,AG2049=5,$BC$1=AH2049),'Data Entry'!F2054,"")</f>
        <v/>
      </c>
      <c r="BD2049" s="24" t="str">
        <f t="shared" si="572"/>
        <v/>
      </c>
      <c r="BE2049" s="24" t="str">
        <f>IF(AND($BB$1=5,AG2049=5,$BC$1=AH2049),'Data Entry'!G2054,"")</f>
        <v/>
      </c>
      <c r="BF2049" s="24" t="str">
        <f t="shared" si="573"/>
        <v/>
      </c>
      <c r="BG2049" s="24" t="str">
        <f t="shared" si="574"/>
        <v/>
      </c>
      <c r="BH2049" s="24" t="str">
        <f>IF(AND($BB$1=5,AG2049=5,$BC$1=AH2049),'Data Entry'!E2054,"")</f>
        <v/>
      </c>
      <c r="BI2049" s="24" t="str">
        <f>IF(AND($BB$1=5,AG2049=5,$BC$1=AH2049),'Data Entry'!H2054,"")</f>
        <v/>
      </c>
      <c r="BJ2049" s="24" t="str">
        <f>IF(AND($BB$1=5,AG2049=5,$BC$1=AH2049),'Data Entry'!I2054,"")</f>
        <v/>
      </c>
      <c r="BK2049" s="24" t="str">
        <f t="shared" si="575"/>
        <v/>
      </c>
      <c r="BL2049" s="24" t="str">
        <f t="shared" si="576"/>
        <v/>
      </c>
      <c r="BM2049" s="24" t="str">
        <f t="shared" si="577"/>
        <v/>
      </c>
      <c r="BN2049" s="24" t="str">
        <f t="shared" si="578"/>
        <v/>
      </c>
    </row>
    <row r="2050" spans="1:66">
      <c r="A2050" s="20"/>
      <c r="B2050" s="20"/>
      <c r="C2050" s="20"/>
      <c r="D2050" s="20"/>
      <c r="E2050" s="20"/>
      <c r="F2050" s="20"/>
      <c r="G2050" s="20"/>
      <c r="H2050" s="20"/>
      <c r="I2050" s="20"/>
      <c r="J2050" s="20"/>
      <c r="K2050" s="20"/>
      <c r="L2050" s="20"/>
      <c r="M2050" s="20"/>
      <c r="N2050" s="20"/>
      <c r="O2050" s="20"/>
      <c r="P2050" s="20"/>
      <c r="Q2050" s="20"/>
      <c r="R2050" s="20"/>
      <c r="S2050" s="20"/>
      <c r="T2050" s="20"/>
      <c r="U2050" s="20"/>
      <c r="V2050" s="20"/>
      <c r="W2050" s="20"/>
      <c r="X2050" s="20"/>
      <c r="Y2050" s="20"/>
      <c r="Z2050" s="20"/>
      <c r="AA2050" s="20"/>
      <c r="AB2050" s="20"/>
      <c r="AC2050" s="20"/>
      <c r="AD2050" s="20"/>
      <c r="AE2050" s="27"/>
      <c r="AF2050" t="str">
        <f>IF(AK2050="","",IF(AK2050&gt;0,COUNT($AG$2:AG2050),""))</f>
        <v/>
      </c>
      <c r="AG2050" s="24">
        <f t="shared" si="561"/>
        <v>5</v>
      </c>
      <c r="AH2050" s="24">
        <f>IF(AND($AJ$1=5),'Data Entry'!C2055,"")</f>
        <v>0</v>
      </c>
      <c r="AI2050" s="24">
        <f>IF(AND($AJ$1=5),'Data Entry'!D2055,"")</f>
        <v>0</v>
      </c>
      <c r="AJ2050" s="24" t="str">
        <f t="shared" si="562"/>
        <v/>
      </c>
      <c r="AK2050" s="24">
        <f>IF(AND($AJ$1=5),'Data Entry'!F2055,"")</f>
        <v>0</v>
      </c>
      <c r="AL2050" s="24" t="str">
        <f t="shared" si="563"/>
        <v/>
      </c>
      <c r="AM2050" s="24">
        <f>IF(AND($AJ$1=5),'Data Entry'!G2055,"")</f>
        <v>0</v>
      </c>
      <c r="AN2050" s="24" t="str">
        <f t="shared" si="564"/>
        <v/>
      </c>
      <c r="AO2050" s="24" t="str">
        <f t="shared" si="565"/>
        <v/>
      </c>
      <c r="AP2050" s="24">
        <f>IF(AND($AJ$1=5),'Data Entry'!E2055,"")</f>
        <v>0</v>
      </c>
      <c r="AQ2050" s="24">
        <f>IF(AND($AJ$1=5),'Data Entry'!H2055,"")</f>
        <v>0</v>
      </c>
      <c r="AR2050" s="24">
        <f>IF(AND($AJ$1=5),'Data Entry'!I2055,"")</f>
        <v>0</v>
      </c>
      <c r="AS2050" s="24" t="str">
        <f t="shared" si="566"/>
        <v/>
      </c>
      <c r="AT2050" s="24" t="str">
        <f t="shared" si="567"/>
        <v/>
      </c>
      <c r="AU2050" s="24" t="str">
        <f t="shared" si="568"/>
        <v/>
      </c>
      <c r="AV2050" s="24" t="str">
        <f t="shared" si="569"/>
        <v/>
      </c>
      <c r="AX2050" t="str">
        <f>IF(BC2050="","",IF(BC2050&gt;0,COUNT($AY$2:AY2050),""))</f>
        <v/>
      </c>
      <c r="AY2050" s="24" t="str">
        <f t="shared" si="570"/>
        <v/>
      </c>
      <c r="AZ2050" s="24" t="str">
        <f>IF(AND($BB$1=5,$BC$1=AH2050),'Data Entry'!C2055,"")</f>
        <v/>
      </c>
      <c r="BA2050" s="24" t="str">
        <f>IF(AND($BB$1=5,AG2050=5,$BC$1=AH2050),'Data Entry'!D2055,"")</f>
        <v/>
      </c>
      <c r="BB2050" s="24" t="str">
        <f t="shared" si="571"/>
        <v/>
      </c>
      <c r="BC2050" s="24" t="str">
        <f>IF(AND($BB$1=5,AG2050=5,$BC$1=AH2050),'Data Entry'!F2055,"")</f>
        <v/>
      </c>
      <c r="BD2050" s="24" t="str">
        <f t="shared" si="572"/>
        <v/>
      </c>
      <c r="BE2050" s="24" t="str">
        <f>IF(AND($BB$1=5,AG2050=5,$BC$1=AH2050),'Data Entry'!G2055,"")</f>
        <v/>
      </c>
      <c r="BF2050" s="24" t="str">
        <f t="shared" si="573"/>
        <v/>
      </c>
      <c r="BG2050" s="24" t="str">
        <f t="shared" si="574"/>
        <v/>
      </c>
      <c r="BH2050" s="24" t="str">
        <f>IF(AND($BB$1=5,AG2050=5,$BC$1=AH2050),'Data Entry'!E2055,"")</f>
        <v/>
      </c>
      <c r="BI2050" s="24" t="str">
        <f>IF(AND($BB$1=5,AG2050=5,$BC$1=AH2050),'Data Entry'!H2055,"")</f>
        <v/>
      </c>
      <c r="BJ2050" s="24" t="str">
        <f>IF(AND($BB$1=5,AG2050=5,$BC$1=AH2050),'Data Entry'!I2055,"")</f>
        <v/>
      </c>
      <c r="BK2050" s="24" t="str">
        <f t="shared" si="575"/>
        <v/>
      </c>
      <c r="BL2050" s="24" t="str">
        <f t="shared" si="576"/>
        <v/>
      </c>
      <c r="BM2050" s="24" t="str">
        <f t="shared" si="577"/>
        <v/>
      </c>
      <c r="BN2050" s="24" t="str">
        <f t="shared" si="578"/>
        <v/>
      </c>
    </row>
    <row r="2051" spans="1:66">
      <c r="A2051" s="20"/>
      <c r="B2051" s="20"/>
      <c r="C2051" s="20"/>
      <c r="D2051" s="20"/>
      <c r="E2051" s="20"/>
      <c r="F2051" s="20"/>
      <c r="G2051" s="20"/>
      <c r="H2051" s="20"/>
      <c r="I2051" s="20"/>
      <c r="J2051" s="20"/>
      <c r="K2051" s="20"/>
      <c r="L2051" s="20"/>
      <c r="M2051" s="20"/>
      <c r="N2051" s="20"/>
      <c r="O2051" s="20"/>
      <c r="P2051" s="20"/>
      <c r="Q2051" s="20"/>
      <c r="R2051" s="20"/>
      <c r="S2051" s="20"/>
      <c r="T2051" s="20"/>
      <c r="U2051" s="20"/>
      <c r="V2051" s="20"/>
      <c r="W2051" s="20"/>
      <c r="X2051" s="20"/>
      <c r="Y2051" s="20"/>
      <c r="Z2051" s="20"/>
      <c r="AA2051" s="20"/>
      <c r="AB2051" s="20"/>
      <c r="AC2051" s="20"/>
      <c r="AD2051" s="20"/>
      <c r="AE2051" s="27"/>
      <c r="AF2051" t="str">
        <f>IF(AK2051="","",IF(AK2051&gt;0,COUNT($AG$2:AG2051),""))</f>
        <v/>
      </c>
      <c r="AG2051" s="24">
        <f t="shared" ref="AG2051:AG2101" si="579">IF(AND($AJ$1=5),$AJ$1,"")</f>
        <v>5</v>
      </c>
      <c r="AH2051" s="24">
        <f>IF(AND($AJ$1=5),'Data Entry'!C2056,"")</f>
        <v>0</v>
      </c>
      <c r="AI2051" s="24">
        <f>IF(AND($AJ$1=5),'Data Entry'!D2056,"")</f>
        <v>0</v>
      </c>
      <c r="AJ2051" s="24" t="str">
        <f t="shared" ref="AJ2051:AJ2101" si="580">IF(AND($AJ$1=5,$A2051=5),D2051,"")</f>
        <v/>
      </c>
      <c r="AK2051" s="24">
        <f>IF(AND($AJ$1=5),'Data Entry'!F2056,"")</f>
        <v>0</v>
      </c>
      <c r="AL2051" s="24" t="str">
        <f t="shared" ref="AL2051:AL2101" si="581">IF(AND($AJ$1=5,$A2051=5),F2051,"")</f>
        <v/>
      </c>
      <c r="AM2051" s="24">
        <f>IF(AND($AJ$1=5),'Data Entry'!G2056,"")</f>
        <v>0</v>
      </c>
      <c r="AN2051" s="24" t="str">
        <f t="shared" ref="AN2051:AN2101" si="582">IF(AND($AJ$1=5,$A2051=5),H2051,"")</f>
        <v/>
      </c>
      <c r="AO2051" s="24" t="str">
        <f t="shared" ref="AO2051:AO2101" si="583">IF(AND($AJ$1=5,$A2051=5),I2051,"")</f>
        <v/>
      </c>
      <c r="AP2051" s="24">
        <f>IF(AND($AJ$1=5),'Data Entry'!E2056,"")</f>
        <v>0</v>
      </c>
      <c r="AQ2051" s="24">
        <f>IF(AND($AJ$1=5),'Data Entry'!H2056,"")</f>
        <v>0</v>
      </c>
      <c r="AR2051" s="24">
        <f>IF(AND($AJ$1=5),'Data Entry'!I2056,"")</f>
        <v>0</v>
      </c>
      <c r="AS2051" s="24" t="str">
        <f t="shared" ref="AS2051:AS2101" si="584">IF(AND($AJ$1=5,$A2051=5),M2051,"")</f>
        <v/>
      </c>
      <c r="AT2051" s="24" t="str">
        <f t="shared" ref="AT2051:AT2101" si="585">IF(AND($AJ$1=5,$A2051=5),N2051,"")</f>
        <v/>
      </c>
      <c r="AU2051" s="24" t="str">
        <f t="shared" ref="AU2051:AU2101" si="586">IF(AND($AJ$1=5,$A2051=5),O2051,"")</f>
        <v/>
      </c>
      <c r="AV2051" s="24" t="str">
        <f t="shared" ref="AV2051:AV2101" si="587">IF(AND($AJ$1=5,$A2051=5),P2051,"")</f>
        <v/>
      </c>
      <c r="AX2051" t="str">
        <f>IF(BC2051="","",IF(BC2051&gt;0,COUNT($AY$2:AY2051),""))</f>
        <v/>
      </c>
      <c r="AY2051" s="24" t="str">
        <f t="shared" ref="AY2051:AY2101" si="588">IF(AND($BB$1=5,$BC$1=AH2051),$BB$1,"")</f>
        <v/>
      </c>
      <c r="AZ2051" s="24" t="str">
        <f>IF(AND($BB$1=5,$BC$1=AH2051),'Data Entry'!C2056,"")</f>
        <v/>
      </c>
      <c r="BA2051" s="24" t="str">
        <f>IF(AND($BB$1=5,AG2051=5,$BC$1=AH2051),'Data Entry'!D2056,"")</f>
        <v/>
      </c>
      <c r="BB2051" s="24" t="str">
        <f t="shared" ref="BB2051:BB2101" si="589">IF(AND($BB$1=5,$A2051=5,$BC$1=$B2051),D2051,"")</f>
        <v/>
      </c>
      <c r="BC2051" s="24" t="str">
        <f>IF(AND($BB$1=5,AG2051=5,$BC$1=AH2051),'Data Entry'!F2056,"")</f>
        <v/>
      </c>
      <c r="BD2051" s="24" t="str">
        <f t="shared" ref="BD2051:BD2101" si="590">IF(AND($BB$1=5,$A2051=5,$BC$1=$B2051),F2051,"")</f>
        <v/>
      </c>
      <c r="BE2051" s="24" t="str">
        <f>IF(AND($BB$1=5,AG2051=5,$BC$1=AH2051),'Data Entry'!G2056,"")</f>
        <v/>
      </c>
      <c r="BF2051" s="24" t="str">
        <f t="shared" ref="BF2051:BF2101" si="591">IF(AND($BB$1=5,$A2051=5,$BC$1=$B2051),H2051,"")</f>
        <v/>
      </c>
      <c r="BG2051" s="24" t="str">
        <f t="shared" ref="BG2051:BG2101" si="592">IF(AND($BB$1=5,$A2051=5,$BC$1=$B2051),I2051,"")</f>
        <v/>
      </c>
      <c r="BH2051" s="24" t="str">
        <f>IF(AND($BB$1=5,AG2051=5,$BC$1=AH2051),'Data Entry'!E2056,"")</f>
        <v/>
      </c>
      <c r="BI2051" s="24" t="str">
        <f>IF(AND($BB$1=5,AG2051=5,$BC$1=AH2051),'Data Entry'!H2056,"")</f>
        <v/>
      </c>
      <c r="BJ2051" s="24" t="str">
        <f>IF(AND($BB$1=5,AG2051=5,$BC$1=AH2051),'Data Entry'!I2056,"")</f>
        <v/>
      </c>
      <c r="BK2051" s="24" t="str">
        <f t="shared" ref="BK2051:BK2101" si="593">IF(AND($BB$1=5,$A2051=5,$BC$1=$B2051),M2051,"")</f>
        <v/>
      </c>
      <c r="BL2051" s="24" t="str">
        <f t="shared" ref="BL2051:BL2101" si="594">IF(AND($BB$1=5,$A2051=5,$BC$1=$B2051),N2051,"")</f>
        <v/>
      </c>
      <c r="BM2051" s="24" t="str">
        <f t="shared" ref="BM2051:BM2101" si="595">IF(AND($BB$1=5,$A2051=5,$BC$1=$B2051),O2051,"")</f>
        <v/>
      </c>
      <c r="BN2051" s="24" t="str">
        <f t="shared" ref="BN2051:BN2101" si="596">IF(AND($BB$1=5,$A2051=5,$BC$1=$B2051),P2051,"")</f>
        <v/>
      </c>
    </row>
    <row r="2052" spans="1:66">
      <c r="A2052" s="20"/>
      <c r="B2052" s="20"/>
      <c r="C2052" s="20"/>
      <c r="D2052" s="20"/>
      <c r="E2052" s="20"/>
      <c r="F2052" s="20"/>
      <c r="G2052" s="20"/>
      <c r="H2052" s="20"/>
      <c r="I2052" s="20"/>
      <c r="J2052" s="20"/>
      <c r="K2052" s="20"/>
      <c r="L2052" s="20"/>
      <c r="M2052" s="20"/>
      <c r="N2052" s="20"/>
      <c r="O2052" s="20"/>
      <c r="P2052" s="20"/>
      <c r="Q2052" s="20"/>
      <c r="R2052" s="20"/>
      <c r="S2052" s="20"/>
      <c r="T2052" s="20"/>
      <c r="U2052" s="20"/>
      <c r="V2052" s="20"/>
      <c r="W2052" s="20"/>
      <c r="X2052" s="20"/>
      <c r="Y2052" s="20"/>
      <c r="Z2052" s="20"/>
      <c r="AA2052" s="20"/>
      <c r="AB2052" s="20"/>
      <c r="AC2052" s="20"/>
      <c r="AD2052" s="20"/>
      <c r="AE2052" s="27"/>
      <c r="AF2052" t="str">
        <f>IF(AK2052="","",IF(AK2052&gt;0,COUNT($AG$2:AG2052),""))</f>
        <v/>
      </c>
      <c r="AG2052" s="24">
        <f t="shared" si="579"/>
        <v>5</v>
      </c>
      <c r="AH2052" s="24">
        <f>IF(AND($AJ$1=5),'Data Entry'!C2057,"")</f>
        <v>0</v>
      </c>
      <c r="AI2052" s="24">
        <f>IF(AND($AJ$1=5),'Data Entry'!D2057,"")</f>
        <v>0</v>
      </c>
      <c r="AJ2052" s="24" t="str">
        <f t="shared" si="580"/>
        <v/>
      </c>
      <c r="AK2052" s="24">
        <f>IF(AND($AJ$1=5),'Data Entry'!F2057,"")</f>
        <v>0</v>
      </c>
      <c r="AL2052" s="24" t="str">
        <f t="shared" si="581"/>
        <v/>
      </c>
      <c r="AM2052" s="24">
        <f>IF(AND($AJ$1=5),'Data Entry'!G2057,"")</f>
        <v>0</v>
      </c>
      <c r="AN2052" s="24" t="str">
        <f t="shared" si="582"/>
        <v/>
      </c>
      <c r="AO2052" s="24" t="str">
        <f t="shared" si="583"/>
        <v/>
      </c>
      <c r="AP2052" s="24">
        <f>IF(AND($AJ$1=5),'Data Entry'!E2057,"")</f>
        <v>0</v>
      </c>
      <c r="AQ2052" s="24">
        <f>IF(AND($AJ$1=5),'Data Entry'!H2057,"")</f>
        <v>0</v>
      </c>
      <c r="AR2052" s="24">
        <f>IF(AND($AJ$1=5),'Data Entry'!I2057,"")</f>
        <v>0</v>
      </c>
      <c r="AS2052" s="24" t="str">
        <f t="shared" si="584"/>
        <v/>
      </c>
      <c r="AT2052" s="24" t="str">
        <f t="shared" si="585"/>
        <v/>
      </c>
      <c r="AU2052" s="24" t="str">
        <f t="shared" si="586"/>
        <v/>
      </c>
      <c r="AV2052" s="24" t="str">
        <f t="shared" si="587"/>
        <v/>
      </c>
      <c r="AX2052" t="str">
        <f>IF(BC2052="","",IF(BC2052&gt;0,COUNT($AY$2:AY2052),""))</f>
        <v/>
      </c>
      <c r="AY2052" s="24" t="str">
        <f t="shared" si="588"/>
        <v/>
      </c>
      <c r="AZ2052" s="24" t="str">
        <f>IF(AND($BB$1=5,$BC$1=AH2052),'Data Entry'!C2057,"")</f>
        <v/>
      </c>
      <c r="BA2052" s="24" t="str">
        <f>IF(AND($BB$1=5,AG2052=5,$BC$1=AH2052),'Data Entry'!D2057,"")</f>
        <v/>
      </c>
      <c r="BB2052" s="24" t="str">
        <f t="shared" si="589"/>
        <v/>
      </c>
      <c r="BC2052" s="24" t="str">
        <f>IF(AND($BB$1=5,AG2052=5,$BC$1=AH2052),'Data Entry'!F2057,"")</f>
        <v/>
      </c>
      <c r="BD2052" s="24" t="str">
        <f t="shared" si="590"/>
        <v/>
      </c>
      <c r="BE2052" s="24" t="str">
        <f>IF(AND($BB$1=5,AG2052=5,$BC$1=AH2052),'Data Entry'!G2057,"")</f>
        <v/>
      </c>
      <c r="BF2052" s="24" t="str">
        <f t="shared" si="591"/>
        <v/>
      </c>
      <c r="BG2052" s="24" t="str">
        <f t="shared" si="592"/>
        <v/>
      </c>
      <c r="BH2052" s="24" t="str">
        <f>IF(AND($BB$1=5,AG2052=5,$BC$1=AH2052),'Data Entry'!E2057,"")</f>
        <v/>
      </c>
      <c r="BI2052" s="24" t="str">
        <f>IF(AND($BB$1=5,AG2052=5,$BC$1=AH2052),'Data Entry'!H2057,"")</f>
        <v/>
      </c>
      <c r="BJ2052" s="24" t="str">
        <f>IF(AND($BB$1=5,AG2052=5,$BC$1=AH2052),'Data Entry'!I2057,"")</f>
        <v/>
      </c>
      <c r="BK2052" s="24" t="str">
        <f t="shared" si="593"/>
        <v/>
      </c>
      <c r="BL2052" s="24" t="str">
        <f t="shared" si="594"/>
        <v/>
      </c>
      <c r="BM2052" s="24" t="str">
        <f t="shared" si="595"/>
        <v/>
      </c>
      <c r="BN2052" s="24" t="str">
        <f t="shared" si="596"/>
        <v/>
      </c>
    </row>
    <row r="2053" spans="1:66">
      <c r="A2053" s="20"/>
      <c r="B2053" s="20"/>
      <c r="C2053" s="20"/>
      <c r="D2053" s="20"/>
      <c r="E2053" s="20"/>
      <c r="F2053" s="20"/>
      <c r="G2053" s="20"/>
      <c r="H2053" s="20"/>
      <c r="I2053" s="20"/>
      <c r="J2053" s="20"/>
      <c r="K2053" s="20"/>
      <c r="L2053" s="20"/>
      <c r="M2053" s="20"/>
      <c r="N2053" s="20"/>
      <c r="O2053" s="20"/>
      <c r="P2053" s="20"/>
      <c r="Q2053" s="20"/>
      <c r="R2053" s="20"/>
      <c r="S2053" s="20"/>
      <c r="T2053" s="20"/>
      <c r="U2053" s="20"/>
      <c r="V2053" s="20"/>
      <c r="W2053" s="20"/>
      <c r="X2053" s="20"/>
      <c r="Y2053" s="20"/>
      <c r="Z2053" s="20"/>
      <c r="AA2053" s="20"/>
      <c r="AB2053" s="20"/>
      <c r="AC2053" s="20"/>
      <c r="AD2053" s="20"/>
      <c r="AE2053" s="27"/>
      <c r="AF2053" t="str">
        <f>IF(AK2053="","",IF(AK2053&gt;0,COUNT($AG$2:AG2053),""))</f>
        <v/>
      </c>
      <c r="AG2053" s="24">
        <f t="shared" si="579"/>
        <v>5</v>
      </c>
      <c r="AH2053" s="24">
        <f>IF(AND($AJ$1=5),'Data Entry'!C2058,"")</f>
        <v>0</v>
      </c>
      <c r="AI2053" s="24">
        <f>IF(AND($AJ$1=5),'Data Entry'!D2058,"")</f>
        <v>0</v>
      </c>
      <c r="AJ2053" s="24" t="str">
        <f t="shared" si="580"/>
        <v/>
      </c>
      <c r="AK2053" s="24">
        <f>IF(AND($AJ$1=5),'Data Entry'!F2058,"")</f>
        <v>0</v>
      </c>
      <c r="AL2053" s="24" t="str">
        <f t="shared" si="581"/>
        <v/>
      </c>
      <c r="AM2053" s="24">
        <f>IF(AND($AJ$1=5),'Data Entry'!G2058,"")</f>
        <v>0</v>
      </c>
      <c r="AN2053" s="24" t="str">
        <f t="shared" si="582"/>
        <v/>
      </c>
      <c r="AO2053" s="24" t="str">
        <f t="shared" si="583"/>
        <v/>
      </c>
      <c r="AP2053" s="24">
        <f>IF(AND($AJ$1=5),'Data Entry'!E2058,"")</f>
        <v>0</v>
      </c>
      <c r="AQ2053" s="24">
        <f>IF(AND($AJ$1=5),'Data Entry'!H2058,"")</f>
        <v>0</v>
      </c>
      <c r="AR2053" s="24">
        <f>IF(AND($AJ$1=5),'Data Entry'!I2058,"")</f>
        <v>0</v>
      </c>
      <c r="AS2053" s="24" t="str">
        <f t="shared" si="584"/>
        <v/>
      </c>
      <c r="AT2053" s="24" t="str">
        <f t="shared" si="585"/>
        <v/>
      </c>
      <c r="AU2053" s="24" t="str">
        <f t="shared" si="586"/>
        <v/>
      </c>
      <c r="AV2053" s="24" t="str">
        <f t="shared" si="587"/>
        <v/>
      </c>
      <c r="AX2053" t="str">
        <f>IF(BC2053="","",IF(BC2053&gt;0,COUNT($AY$2:AY2053),""))</f>
        <v/>
      </c>
      <c r="AY2053" s="24" t="str">
        <f t="shared" si="588"/>
        <v/>
      </c>
      <c r="AZ2053" s="24" t="str">
        <f>IF(AND($BB$1=5,$BC$1=AH2053),'Data Entry'!C2058,"")</f>
        <v/>
      </c>
      <c r="BA2053" s="24" t="str">
        <f>IF(AND($BB$1=5,AG2053=5,$BC$1=AH2053),'Data Entry'!D2058,"")</f>
        <v/>
      </c>
      <c r="BB2053" s="24" t="str">
        <f t="shared" si="589"/>
        <v/>
      </c>
      <c r="BC2053" s="24" t="str">
        <f>IF(AND($BB$1=5,AG2053=5,$BC$1=AH2053),'Data Entry'!F2058,"")</f>
        <v/>
      </c>
      <c r="BD2053" s="24" t="str">
        <f t="shared" si="590"/>
        <v/>
      </c>
      <c r="BE2053" s="24" t="str">
        <f>IF(AND($BB$1=5,AG2053=5,$BC$1=AH2053),'Data Entry'!G2058,"")</f>
        <v/>
      </c>
      <c r="BF2053" s="24" t="str">
        <f t="shared" si="591"/>
        <v/>
      </c>
      <c r="BG2053" s="24" t="str">
        <f t="shared" si="592"/>
        <v/>
      </c>
      <c r="BH2053" s="24" t="str">
        <f>IF(AND($BB$1=5,AG2053=5,$BC$1=AH2053),'Data Entry'!E2058,"")</f>
        <v/>
      </c>
      <c r="BI2053" s="24" t="str">
        <f>IF(AND($BB$1=5,AG2053=5,$BC$1=AH2053),'Data Entry'!H2058,"")</f>
        <v/>
      </c>
      <c r="BJ2053" s="24" t="str">
        <f>IF(AND($BB$1=5,AG2053=5,$BC$1=AH2053),'Data Entry'!I2058,"")</f>
        <v/>
      </c>
      <c r="BK2053" s="24" t="str">
        <f t="shared" si="593"/>
        <v/>
      </c>
      <c r="BL2053" s="24" t="str">
        <f t="shared" si="594"/>
        <v/>
      </c>
      <c r="BM2053" s="24" t="str">
        <f t="shared" si="595"/>
        <v/>
      </c>
      <c r="BN2053" s="24" t="str">
        <f t="shared" si="596"/>
        <v/>
      </c>
    </row>
    <row r="2054" spans="1:66">
      <c r="A2054" s="20"/>
      <c r="B2054" s="20"/>
      <c r="C2054" s="20"/>
      <c r="D2054" s="20"/>
      <c r="E2054" s="20"/>
      <c r="F2054" s="20"/>
      <c r="G2054" s="20"/>
      <c r="H2054" s="20"/>
      <c r="I2054" s="20"/>
      <c r="J2054" s="20"/>
      <c r="K2054" s="20"/>
      <c r="L2054" s="20"/>
      <c r="M2054" s="20"/>
      <c r="N2054" s="20"/>
      <c r="O2054" s="20"/>
      <c r="P2054" s="20"/>
      <c r="Q2054" s="20"/>
      <c r="R2054" s="20"/>
      <c r="S2054" s="20"/>
      <c r="T2054" s="20"/>
      <c r="U2054" s="20"/>
      <c r="V2054" s="20"/>
      <c r="W2054" s="20"/>
      <c r="X2054" s="20"/>
      <c r="Y2054" s="20"/>
      <c r="Z2054" s="20"/>
      <c r="AA2054" s="20"/>
      <c r="AB2054" s="20"/>
      <c r="AC2054" s="20"/>
      <c r="AD2054" s="20"/>
      <c r="AE2054" s="27"/>
      <c r="AF2054" t="str">
        <f>IF(AK2054="","",IF(AK2054&gt;0,COUNT($AG$2:AG2054),""))</f>
        <v/>
      </c>
      <c r="AG2054" s="24">
        <f t="shared" si="579"/>
        <v>5</v>
      </c>
      <c r="AH2054" s="24">
        <f>IF(AND($AJ$1=5),'Data Entry'!C2059,"")</f>
        <v>0</v>
      </c>
      <c r="AI2054" s="24">
        <f>IF(AND($AJ$1=5),'Data Entry'!D2059,"")</f>
        <v>0</v>
      </c>
      <c r="AJ2054" s="24" t="str">
        <f t="shared" si="580"/>
        <v/>
      </c>
      <c r="AK2054" s="24">
        <f>IF(AND($AJ$1=5),'Data Entry'!F2059,"")</f>
        <v>0</v>
      </c>
      <c r="AL2054" s="24" t="str">
        <f t="shared" si="581"/>
        <v/>
      </c>
      <c r="AM2054" s="24">
        <f>IF(AND($AJ$1=5),'Data Entry'!G2059,"")</f>
        <v>0</v>
      </c>
      <c r="AN2054" s="24" t="str">
        <f t="shared" si="582"/>
        <v/>
      </c>
      <c r="AO2054" s="24" t="str">
        <f t="shared" si="583"/>
        <v/>
      </c>
      <c r="AP2054" s="24">
        <f>IF(AND($AJ$1=5),'Data Entry'!E2059,"")</f>
        <v>0</v>
      </c>
      <c r="AQ2054" s="24">
        <f>IF(AND($AJ$1=5),'Data Entry'!H2059,"")</f>
        <v>0</v>
      </c>
      <c r="AR2054" s="24">
        <f>IF(AND($AJ$1=5),'Data Entry'!I2059,"")</f>
        <v>0</v>
      </c>
      <c r="AS2054" s="24" t="str">
        <f t="shared" si="584"/>
        <v/>
      </c>
      <c r="AT2054" s="24" t="str">
        <f t="shared" si="585"/>
        <v/>
      </c>
      <c r="AU2054" s="24" t="str">
        <f t="shared" si="586"/>
        <v/>
      </c>
      <c r="AV2054" s="24" t="str">
        <f t="shared" si="587"/>
        <v/>
      </c>
      <c r="AX2054" t="str">
        <f>IF(BC2054="","",IF(BC2054&gt;0,COUNT($AY$2:AY2054),""))</f>
        <v/>
      </c>
      <c r="AY2054" s="24" t="str">
        <f t="shared" si="588"/>
        <v/>
      </c>
      <c r="AZ2054" s="24" t="str">
        <f>IF(AND($BB$1=5,$BC$1=AH2054),'Data Entry'!C2059,"")</f>
        <v/>
      </c>
      <c r="BA2054" s="24" t="str">
        <f>IF(AND($BB$1=5,AG2054=5,$BC$1=AH2054),'Data Entry'!D2059,"")</f>
        <v/>
      </c>
      <c r="BB2054" s="24" t="str">
        <f t="shared" si="589"/>
        <v/>
      </c>
      <c r="BC2054" s="24" t="str">
        <f>IF(AND($BB$1=5,AG2054=5,$BC$1=AH2054),'Data Entry'!F2059,"")</f>
        <v/>
      </c>
      <c r="BD2054" s="24" t="str">
        <f t="shared" si="590"/>
        <v/>
      </c>
      <c r="BE2054" s="24" t="str">
        <f>IF(AND($BB$1=5,AG2054=5,$BC$1=AH2054),'Data Entry'!G2059,"")</f>
        <v/>
      </c>
      <c r="BF2054" s="24" t="str">
        <f t="shared" si="591"/>
        <v/>
      </c>
      <c r="BG2054" s="24" t="str">
        <f t="shared" si="592"/>
        <v/>
      </c>
      <c r="BH2054" s="24" t="str">
        <f>IF(AND($BB$1=5,AG2054=5,$BC$1=AH2054),'Data Entry'!E2059,"")</f>
        <v/>
      </c>
      <c r="BI2054" s="24" t="str">
        <f>IF(AND($BB$1=5,AG2054=5,$BC$1=AH2054),'Data Entry'!H2059,"")</f>
        <v/>
      </c>
      <c r="BJ2054" s="24" t="str">
        <f>IF(AND($BB$1=5,AG2054=5,$BC$1=AH2054),'Data Entry'!I2059,"")</f>
        <v/>
      </c>
      <c r="BK2054" s="24" t="str">
        <f t="shared" si="593"/>
        <v/>
      </c>
      <c r="BL2054" s="24" t="str">
        <f t="shared" si="594"/>
        <v/>
      </c>
      <c r="BM2054" s="24" t="str">
        <f t="shared" si="595"/>
        <v/>
      </c>
      <c r="BN2054" s="24" t="str">
        <f t="shared" si="596"/>
        <v/>
      </c>
    </row>
    <row r="2055" spans="1:66">
      <c r="A2055" s="20"/>
      <c r="B2055" s="20"/>
      <c r="C2055" s="20"/>
      <c r="D2055" s="20"/>
      <c r="E2055" s="20"/>
      <c r="F2055" s="20"/>
      <c r="G2055" s="20"/>
      <c r="H2055" s="20"/>
      <c r="I2055" s="20"/>
      <c r="J2055" s="20"/>
      <c r="K2055" s="20"/>
      <c r="L2055" s="20"/>
      <c r="M2055" s="20"/>
      <c r="N2055" s="20"/>
      <c r="O2055" s="20"/>
      <c r="P2055" s="20"/>
      <c r="Q2055" s="20"/>
      <c r="R2055" s="20"/>
      <c r="S2055" s="20"/>
      <c r="T2055" s="20"/>
      <c r="U2055" s="20"/>
      <c r="V2055" s="20"/>
      <c r="W2055" s="20"/>
      <c r="X2055" s="20"/>
      <c r="Y2055" s="20"/>
      <c r="Z2055" s="20"/>
      <c r="AA2055" s="20"/>
      <c r="AB2055" s="20"/>
      <c r="AC2055" s="20"/>
      <c r="AD2055" s="20"/>
      <c r="AE2055" s="27"/>
      <c r="AF2055" t="str">
        <f>IF(AK2055="","",IF(AK2055&gt;0,COUNT($AG$2:AG2055),""))</f>
        <v/>
      </c>
      <c r="AG2055" s="24">
        <f t="shared" si="579"/>
        <v>5</v>
      </c>
      <c r="AH2055" s="24">
        <f>IF(AND($AJ$1=5),'Data Entry'!C2060,"")</f>
        <v>0</v>
      </c>
      <c r="AI2055" s="24">
        <f>IF(AND($AJ$1=5),'Data Entry'!D2060,"")</f>
        <v>0</v>
      </c>
      <c r="AJ2055" s="24" t="str">
        <f t="shared" si="580"/>
        <v/>
      </c>
      <c r="AK2055" s="24">
        <f>IF(AND($AJ$1=5),'Data Entry'!F2060,"")</f>
        <v>0</v>
      </c>
      <c r="AL2055" s="24" t="str">
        <f t="shared" si="581"/>
        <v/>
      </c>
      <c r="AM2055" s="24">
        <f>IF(AND($AJ$1=5),'Data Entry'!G2060,"")</f>
        <v>0</v>
      </c>
      <c r="AN2055" s="24" t="str">
        <f t="shared" si="582"/>
        <v/>
      </c>
      <c r="AO2055" s="24" t="str">
        <f t="shared" si="583"/>
        <v/>
      </c>
      <c r="AP2055" s="24">
        <f>IF(AND($AJ$1=5),'Data Entry'!E2060,"")</f>
        <v>0</v>
      </c>
      <c r="AQ2055" s="24">
        <f>IF(AND($AJ$1=5),'Data Entry'!H2060,"")</f>
        <v>0</v>
      </c>
      <c r="AR2055" s="24">
        <f>IF(AND($AJ$1=5),'Data Entry'!I2060,"")</f>
        <v>0</v>
      </c>
      <c r="AS2055" s="24" t="str">
        <f t="shared" si="584"/>
        <v/>
      </c>
      <c r="AT2055" s="24" t="str">
        <f t="shared" si="585"/>
        <v/>
      </c>
      <c r="AU2055" s="24" t="str">
        <f t="shared" si="586"/>
        <v/>
      </c>
      <c r="AV2055" s="24" t="str">
        <f t="shared" si="587"/>
        <v/>
      </c>
      <c r="AX2055" t="str">
        <f>IF(BC2055="","",IF(BC2055&gt;0,COUNT($AY$2:AY2055),""))</f>
        <v/>
      </c>
      <c r="AY2055" s="24" t="str">
        <f t="shared" si="588"/>
        <v/>
      </c>
      <c r="AZ2055" s="24" t="str">
        <f>IF(AND($BB$1=5,$BC$1=AH2055),'Data Entry'!C2060,"")</f>
        <v/>
      </c>
      <c r="BA2055" s="24" t="str">
        <f>IF(AND($BB$1=5,AG2055=5,$BC$1=AH2055),'Data Entry'!D2060,"")</f>
        <v/>
      </c>
      <c r="BB2055" s="24" t="str">
        <f t="shared" si="589"/>
        <v/>
      </c>
      <c r="BC2055" s="24" t="str">
        <f>IF(AND($BB$1=5,AG2055=5,$BC$1=AH2055),'Data Entry'!F2060,"")</f>
        <v/>
      </c>
      <c r="BD2055" s="24" t="str">
        <f t="shared" si="590"/>
        <v/>
      </c>
      <c r="BE2055" s="24" t="str">
        <f>IF(AND($BB$1=5,AG2055=5,$BC$1=AH2055),'Data Entry'!G2060,"")</f>
        <v/>
      </c>
      <c r="BF2055" s="24" t="str">
        <f t="shared" si="591"/>
        <v/>
      </c>
      <c r="BG2055" s="24" t="str">
        <f t="shared" si="592"/>
        <v/>
      </c>
      <c r="BH2055" s="24" t="str">
        <f>IF(AND($BB$1=5,AG2055=5,$BC$1=AH2055),'Data Entry'!E2060,"")</f>
        <v/>
      </c>
      <c r="BI2055" s="24" t="str">
        <f>IF(AND($BB$1=5,AG2055=5,$BC$1=AH2055),'Data Entry'!H2060,"")</f>
        <v/>
      </c>
      <c r="BJ2055" s="24" t="str">
        <f>IF(AND($BB$1=5,AG2055=5,$BC$1=AH2055),'Data Entry'!I2060,"")</f>
        <v/>
      </c>
      <c r="BK2055" s="24" t="str">
        <f t="shared" si="593"/>
        <v/>
      </c>
      <c r="BL2055" s="24" t="str">
        <f t="shared" si="594"/>
        <v/>
      </c>
      <c r="BM2055" s="24" t="str">
        <f t="shared" si="595"/>
        <v/>
      </c>
      <c r="BN2055" s="24" t="str">
        <f t="shared" si="596"/>
        <v/>
      </c>
    </row>
    <row r="2056" spans="1:66">
      <c r="A2056" s="20"/>
      <c r="B2056" s="20"/>
      <c r="C2056" s="20"/>
      <c r="D2056" s="20"/>
      <c r="E2056" s="20"/>
      <c r="F2056" s="20"/>
      <c r="G2056" s="20"/>
      <c r="H2056" s="20"/>
      <c r="I2056" s="20"/>
      <c r="J2056" s="20"/>
      <c r="K2056" s="20"/>
      <c r="L2056" s="20"/>
      <c r="M2056" s="20"/>
      <c r="N2056" s="20"/>
      <c r="O2056" s="20"/>
      <c r="P2056" s="20"/>
      <c r="Q2056" s="20"/>
      <c r="R2056" s="20"/>
      <c r="S2056" s="20"/>
      <c r="T2056" s="20"/>
      <c r="U2056" s="20"/>
      <c r="V2056" s="20"/>
      <c r="W2056" s="20"/>
      <c r="X2056" s="20"/>
      <c r="Y2056" s="20"/>
      <c r="Z2056" s="20"/>
      <c r="AA2056" s="20"/>
      <c r="AB2056" s="20"/>
      <c r="AC2056" s="20"/>
      <c r="AD2056" s="20"/>
      <c r="AE2056" s="27"/>
      <c r="AF2056" t="str">
        <f>IF(AK2056="","",IF(AK2056&gt;0,COUNT($AG$2:AG2056),""))</f>
        <v/>
      </c>
      <c r="AG2056" s="24">
        <f t="shared" si="579"/>
        <v>5</v>
      </c>
      <c r="AH2056" s="24">
        <f>IF(AND($AJ$1=5),'Data Entry'!C2061,"")</f>
        <v>0</v>
      </c>
      <c r="AI2056" s="24">
        <f>IF(AND($AJ$1=5),'Data Entry'!D2061,"")</f>
        <v>0</v>
      </c>
      <c r="AJ2056" s="24" t="str">
        <f t="shared" si="580"/>
        <v/>
      </c>
      <c r="AK2056" s="24">
        <f>IF(AND($AJ$1=5),'Data Entry'!F2061,"")</f>
        <v>0</v>
      </c>
      <c r="AL2056" s="24" t="str">
        <f t="shared" si="581"/>
        <v/>
      </c>
      <c r="AM2056" s="24">
        <f>IF(AND($AJ$1=5),'Data Entry'!G2061,"")</f>
        <v>0</v>
      </c>
      <c r="AN2056" s="24" t="str">
        <f t="shared" si="582"/>
        <v/>
      </c>
      <c r="AO2056" s="24" t="str">
        <f t="shared" si="583"/>
        <v/>
      </c>
      <c r="AP2056" s="24">
        <f>IF(AND($AJ$1=5),'Data Entry'!E2061,"")</f>
        <v>0</v>
      </c>
      <c r="AQ2056" s="24">
        <f>IF(AND($AJ$1=5),'Data Entry'!H2061,"")</f>
        <v>0</v>
      </c>
      <c r="AR2056" s="24">
        <f>IF(AND($AJ$1=5),'Data Entry'!I2061,"")</f>
        <v>0</v>
      </c>
      <c r="AS2056" s="24" t="str">
        <f t="shared" si="584"/>
        <v/>
      </c>
      <c r="AT2056" s="24" t="str">
        <f t="shared" si="585"/>
        <v/>
      </c>
      <c r="AU2056" s="24" t="str">
        <f t="shared" si="586"/>
        <v/>
      </c>
      <c r="AV2056" s="24" t="str">
        <f t="shared" si="587"/>
        <v/>
      </c>
      <c r="AX2056" t="str">
        <f>IF(BC2056="","",IF(BC2056&gt;0,COUNT($AY$2:AY2056),""))</f>
        <v/>
      </c>
      <c r="AY2056" s="24" t="str">
        <f t="shared" si="588"/>
        <v/>
      </c>
      <c r="AZ2056" s="24" t="str">
        <f>IF(AND($BB$1=5,$BC$1=AH2056),'Data Entry'!C2061,"")</f>
        <v/>
      </c>
      <c r="BA2056" s="24" t="str">
        <f>IF(AND($BB$1=5,AG2056=5,$BC$1=AH2056),'Data Entry'!D2061,"")</f>
        <v/>
      </c>
      <c r="BB2056" s="24" t="str">
        <f t="shared" si="589"/>
        <v/>
      </c>
      <c r="BC2056" s="24" t="str">
        <f>IF(AND($BB$1=5,AG2056=5,$BC$1=AH2056),'Data Entry'!F2061,"")</f>
        <v/>
      </c>
      <c r="BD2056" s="24" t="str">
        <f t="shared" si="590"/>
        <v/>
      </c>
      <c r="BE2056" s="24" t="str">
        <f>IF(AND($BB$1=5,AG2056=5,$BC$1=AH2056),'Data Entry'!G2061,"")</f>
        <v/>
      </c>
      <c r="BF2056" s="24" t="str">
        <f t="shared" si="591"/>
        <v/>
      </c>
      <c r="BG2056" s="24" t="str">
        <f t="shared" si="592"/>
        <v/>
      </c>
      <c r="BH2056" s="24" t="str">
        <f>IF(AND($BB$1=5,AG2056=5,$BC$1=AH2056),'Data Entry'!E2061,"")</f>
        <v/>
      </c>
      <c r="BI2056" s="24" t="str">
        <f>IF(AND($BB$1=5,AG2056=5,$BC$1=AH2056),'Data Entry'!H2061,"")</f>
        <v/>
      </c>
      <c r="BJ2056" s="24" t="str">
        <f>IF(AND($BB$1=5,AG2056=5,$BC$1=AH2056),'Data Entry'!I2061,"")</f>
        <v/>
      </c>
      <c r="BK2056" s="24" t="str">
        <f t="shared" si="593"/>
        <v/>
      </c>
      <c r="BL2056" s="24" t="str">
        <f t="shared" si="594"/>
        <v/>
      </c>
      <c r="BM2056" s="24" t="str">
        <f t="shared" si="595"/>
        <v/>
      </c>
      <c r="BN2056" s="24" t="str">
        <f t="shared" si="596"/>
        <v/>
      </c>
    </row>
    <row r="2057" spans="1:66">
      <c r="A2057" s="20"/>
      <c r="B2057" s="20"/>
      <c r="C2057" s="20"/>
      <c r="D2057" s="20"/>
      <c r="E2057" s="20"/>
      <c r="F2057" s="20"/>
      <c r="G2057" s="20"/>
      <c r="H2057" s="20"/>
      <c r="I2057" s="20"/>
      <c r="J2057" s="20"/>
      <c r="K2057" s="20"/>
      <c r="L2057" s="20"/>
      <c r="M2057" s="20"/>
      <c r="N2057" s="20"/>
      <c r="O2057" s="20"/>
      <c r="P2057" s="20"/>
      <c r="Q2057" s="20"/>
      <c r="R2057" s="20"/>
      <c r="S2057" s="20"/>
      <c r="T2057" s="20"/>
      <c r="U2057" s="20"/>
      <c r="V2057" s="20"/>
      <c r="W2057" s="20"/>
      <c r="X2057" s="20"/>
      <c r="Y2057" s="20"/>
      <c r="Z2057" s="20"/>
      <c r="AA2057" s="20"/>
      <c r="AB2057" s="20"/>
      <c r="AC2057" s="20"/>
      <c r="AD2057" s="20"/>
      <c r="AE2057" s="27"/>
      <c r="AF2057" t="str">
        <f>IF(AK2057="","",IF(AK2057&gt;0,COUNT($AG$2:AG2057),""))</f>
        <v/>
      </c>
      <c r="AG2057" s="24">
        <f t="shared" si="579"/>
        <v>5</v>
      </c>
      <c r="AH2057" s="24">
        <f>IF(AND($AJ$1=5),'Data Entry'!C2062,"")</f>
        <v>0</v>
      </c>
      <c r="AI2057" s="24">
        <f>IF(AND($AJ$1=5),'Data Entry'!D2062,"")</f>
        <v>0</v>
      </c>
      <c r="AJ2057" s="24" t="str">
        <f t="shared" si="580"/>
        <v/>
      </c>
      <c r="AK2057" s="24">
        <f>IF(AND($AJ$1=5),'Data Entry'!F2062,"")</f>
        <v>0</v>
      </c>
      <c r="AL2057" s="24" t="str">
        <f t="shared" si="581"/>
        <v/>
      </c>
      <c r="AM2057" s="24">
        <f>IF(AND($AJ$1=5),'Data Entry'!G2062,"")</f>
        <v>0</v>
      </c>
      <c r="AN2057" s="24" t="str">
        <f t="shared" si="582"/>
        <v/>
      </c>
      <c r="AO2057" s="24" t="str">
        <f t="shared" si="583"/>
        <v/>
      </c>
      <c r="AP2057" s="24">
        <f>IF(AND($AJ$1=5),'Data Entry'!E2062,"")</f>
        <v>0</v>
      </c>
      <c r="AQ2057" s="24">
        <f>IF(AND($AJ$1=5),'Data Entry'!H2062,"")</f>
        <v>0</v>
      </c>
      <c r="AR2057" s="24">
        <f>IF(AND($AJ$1=5),'Data Entry'!I2062,"")</f>
        <v>0</v>
      </c>
      <c r="AS2057" s="24" t="str">
        <f t="shared" si="584"/>
        <v/>
      </c>
      <c r="AT2057" s="24" t="str">
        <f t="shared" si="585"/>
        <v/>
      </c>
      <c r="AU2057" s="24" t="str">
        <f t="shared" si="586"/>
        <v/>
      </c>
      <c r="AV2057" s="24" t="str">
        <f t="shared" si="587"/>
        <v/>
      </c>
      <c r="AX2057" t="str">
        <f>IF(BC2057="","",IF(BC2057&gt;0,COUNT($AY$2:AY2057),""))</f>
        <v/>
      </c>
      <c r="AY2057" s="24" t="str">
        <f t="shared" si="588"/>
        <v/>
      </c>
      <c r="AZ2057" s="24" t="str">
        <f>IF(AND($BB$1=5,$BC$1=AH2057),'Data Entry'!C2062,"")</f>
        <v/>
      </c>
      <c r="BA2057" s="24" t="str">
        <f>IF(AND($BB$1=5,AG2057=5,$BC$1=AH2057),'Data Entry'!D2062,"")</f>
        <v/>
      </c>
      <c r="BB2057" s="24" t="str">
        <f t="shared" si="589"/>
        <v/>
      </c>
      <c r="BC2057" s="24" t="str">
        <f>IF(AND($BB$1=5,AG2057=5,$BC$1=AH2057),'Data Entry'!F2062,"")</f>
        <v/>
      </c>
      <c r="BD2057" s="24" t="str">
        <f t="shared" si="590"/>
        <v/>
      </c>
      <c r="BE2057" s="24" t="str">
        <f>IF(AND($BB$1=5,AG2057=5,$BC$1=AH2057),'Data Entry'!G2062,"")</f>
        <v/>
      </c>
      <c r="BF2057" s="24" t="str">
        <f t="shared" si="591"/>
        <v/>
      </c>
      <c r="BG2057" s="24" t="str">
        <f t="shared" si="592"/>
        <v/>
      </c>
      <c r="BH2057" s="24" t="str">
        <f>IF(AND($BB$1=5,AG2057=5,$BC$1=AH2057),'Data Entry'!E2062,"")</f>
        <v/>
      </c>
      <c r="BI2057" s="24" t="str">
        <f>IF(AND($BB$1=5,AG2057=5,$BC$1=AH2057),'Data Entry'!H2062,"")</f>
        <v/>
      </c>
      <c r="BJ2057" s="24" t="str">
        <f>IF(AND($BB$1=5,AG2057=5,$BC$1=AH2057),'Data Entry'!I2062,"")</f>
        <v/>
      </c>
      <c r="BK2057" s="24" t="str">
        <f t="shared" si="593"/>
        <v/>
      </c>
      <c r="BL2057" s="24" t="str">
        <f t="shared" si="594"/>
        <v/>
      </c>
      <c r="BM2057" s="24" t="str">
        <f t="shared" si="595"/>
        <v/>
      </c>
      <c r="BN2057" s="24" t="str">
        <f t="shared" si="596"/>
        <v/>
      </c>
    </row>
    <row r="2058" spans="1:66">
      <c r="A2058" s="20"/>
      <c r="B2058" s="20"/>
      <c r="C2058" s="20"/>
      <c r="D2058" s="20"/>
      <c r="E2058" s="20"/>
      <c r="F2058" s="20"/>
      <c r="G2058" s="20"/>
      <c r="H2058" s="20"/>
      <c r="I2058" s="20"/>
      <c r="J2058" s="20"/>
      <c r="K2058" s="20"/>
      <c r="L2058" s="20"/>
      <c r="M2058" s="20"/>
      <c r="N2058" s="20"/>
      <c r="O2058" s="20"/>
      <c r="P2058" s="20"/>
      <c r="Q2058" s="20"/>
      <c r="R2058" s="20"/>
      <c r="S2058" s="20"/>
      <c r="T2058" s="20"/>
      <c r="U2058" s="20"/>
      <c r="V2058" s="20"/>
      <c r="W2058" s="20"/>
      <c r="X2058" s="20"/>
      <c r="Y2058" s="20"/>
      <c r="Z2058" s="20"/>
      <c r="AA2058" s="20"/>
      <c r="AB2058" s="20"/>
      <c r="AC2058" s="20"/>
      <c r="AD2058" s="20"/>
      <c r="AE2058" s="27"/>
      <c r="AF2058" t="str">
        <f>IF(AK2058="","",IF(AK2058&gt;0,COUNT($AG$2:AG2058),""))</f>
        <v/>
      </c>
      <c r="AG2058" s="24">
        <f t="shared" si="579"/>
        <v>5</v>
      </c>
      <c r="AH2058" s="24">
        <f>IF(AND($AJ$1=5),'Data Entry'!C2063,"")</f>
        <v>0</v>
      </c>
      <c r="AI2058" s="24">
        <f>IF(AND($AJ$1=5),'Data Entry'!D2063,"")</f>
        <v>0</v>
      </c>
      <c r="AJ2058" s="24" t="str">
        <f t="shared" si="580"/>
        <v/>
      </c>
      <c r="AK2058" s="24">
        <f>IF(AND($AJ$1=5),'Data Entry'!F2063,"")</f>
        <v>0</v>
      </c>
      <c r="AL2058" s="24" t="str">
        <f t="shared" si="581"/>
        <v/>
      </c>
      <c r="AM2058" s="24">
        <f>IF(AND($AJ$1=5),'Data Entry'!G2063,"")</f>
        <v>0</v>
      </c>
      <c r="AN2058" s="24" t="str">
        <f t="shared" si="582"/>
        <v/>
      </c>
      <c r="AO2058" s="24" t="str">
        <f t="shared" si="583"/>
        <v/>
      </c>
      <c r="AP2058" s="24">
        <f>IF(AND($AJ$1=5),'Data Entry'!E2063,"")</f>
        <v>0</v>
      </c>
      <c r="AQ2058" s="24">
        <f>IF(AND($AJ$1=5),'Data Entry'!H2063,"")</f>
        <v>0</v>
      </c>
      <c r="AR2058" s="24">
        <f>IF(AND($AJ$1=5),'Data Entry'!I2063,"")</f>
        <v>0</v>
      </c>
      <c r="AS2058" s="24" t="str">
        <f t="shared" si="584"/>
        <v/>
      </c>
      <c r="AT2058" s="24" t="str">
        <f t="shared" si="585"/>
        <v/>
      </c>
      <c r="AU2058" s="24" t="str">
        <f t="shared" si="586"/>
        <v/>
      </c>
      <c r="AV2058" s="24" t="str">
        <f t="shared" si="587"/>
        <v/>
      </c>
      <c r="AX2058" t="str">
        <f>IF(BC2058="","",IF(BC2058&gt;0,COUNT($AY$2:AY2058),""))</f>
        <v/>
      </c>
      <c r="AY2058" s="24" t="str">
        <f t="shared" si="588"/>
        <v/>
      </c>
      <c r="AZ2058" s="24" t="str">
        <f>IF(AND($BB$1=5,$BC$1=AH2058),'Data Entry'!C2063,"")</f>
        <v/>
      </c>
      <c r="BA2058" s="24" t="str">
        <f>IF(AND($BB$1=5,AG2058=5,$BC$1=AH2058),'Data Entry'!D2063,"")</f>
        <v/>
      </c>
      <c r="BB2058" s="24" t="str">
        <f t="shared" si="589"/>
        <v/>
      </c>
      <c r="BC2058" s="24" t="str">
        <f>IF(AND($BB$1=5,AG2058=5,$BC$1=AH2058),'Data Entry'!F2063,"")</f>
        <v/>
      </c>
      <c r="BD2058" s="24" t="str">
        <f t="shared" si="590"/>
        <v/>
      </c>
      <c r="BE2058" s="24" t="str">
        <f>IF(AND($BB$1=5,AG2058=5,$BC$1=AH2058),'Data Entry'!G2063,"")</f>
        <v/>
      </c>
      <c r="BF2058" s="24" t="str">
        <f t="shared" si="591"/>
        <v/>
      </c>
      <c r="BG2058" s="24" t="str">
        <f t="shared" si="592"/>
        <v/>
      </c>
      <c r="BH2058" s="24" t="str">
        <f>IF(AND($BB$1=5,AG2058=5,$BC$1=AH2058),'Data Entry'!E2063,"")</f>
        <v/>
      </c>
      <c r="BI2058" s="24" t="str">
        <f>IF(AND($BB$1=5,AG2058=5,$BC$1=AH2058),'Data Entry'!H2063,"")</f>
        <v/>
      </c>
      <c r="BJ2058" s="24" t="str">
        <f>IF(AND($BB$1=5,AG2058=5,$BC$1=AH2058),'Data Entry'!I2063,"")</f>
        <v/>
      </c>
      <c r="BK2058" s="24" t="str">
        <f t="shared" si="593"/>
        <v/>
      </c>
      <c r="BL2058" s="24" t="str">
        <f t="shared" si="594"/>
        <v/>
      </c>
      <c r="BM2058" s="24" t="str">
        <f t="shared" si="595"/>
        <v/>
      </c>
      <c r="BN2058" s="24" t="str">
        <f t="shared" si="596"/>
        <v/>
      </c>
    </row>
    <row r="2059" spans="1:66">
      <c r="A2059" s="20"/>
      <c r="B2059" s="20"/>
      <c r="C2059" s="20"/>
      <c r="D2059" s="20"/>
      <c r="E2059" s="20"/>
      <c r="F2059" s="20"/>
      <c r="G2059" s="20"/>
      <c r="H2059" s="20"/>
      <c r="I2059" s="20"/>
      <c r="J2059" s="20"/>
      <c r="K2059" s="20"/>
      <c r="L2059" s="20"/>
      <c r="M2059" s="20"/>
      <c r="N2059" s="20"/>
      <c r="O2059" s="20"/>
      <c r="P2059" s="20"/>
      <c r="Q2059" s="20"/>
      <c r="R2059" s="20"/>
      <c r="S2059" s="20"/>
      <c r="T2059" s="20"/>
      <c r="U2059" s="20"/>
      <c r="V2059" s="20"/>
      <c r="W2059" s="20"/>
      <c r="X2059" s="20"/>
      <c r="Y2059" s="20"/>
      <c r="Z2059" s="20"/>
      <c r="AA2059" s="20"/>
      <c r="AB2059" s="20"/>
      <c r="AC2059" s="20"/>
      <c r="AD2059" s="20"/>
      <c r="AE2059" s="27"/>
      <c r="AF2059" t="str">
        <f>IF(AK2059="","",IF(AK2059&gt;0,COUNT($AG$2:AG2059),""))</f>
        <v/>
      </c>
      <c r="AG2059" s="24">
        <f t="shared" si="579"/>
        <v>5</v>
      </c>
      <c r="AH2059" s="24">
        <f>IF(AND($AJ$1=5),'Data Entry'!C2064,"")</f>
        <v>0</v>
      </c>
      <c r="AI2059" s="24">
        <f>IF(AND($AJ$1=5),'Data Entry'!D2064,"")</f>
        <v>0</v>
      </c>
      <c r="AJ2059" s="24" t="str">
        <f t="shared" si="580"/>
        <v/>
      </c>
      <c r="AK2059" s="24">
        <f>IF(AND($AJ$1=5),'Data Entry'!F2064,"")</f>
        <v>0</v>
      </c>
      <c r="AL2059" s="24" t="str">
        <f t="shared" si="581"/>
        <v/>
      </c>
      <c r="AM2059" s="24">
        <f>IF(AND($AJ$1=5),'Data Entry'!G2064,"")</f>
        <v>0</v>
      </c>
      <c r="AN2059" s="24" t="str">
        <f t="shared" si="582"/>
        <v/>
      </c>
      <c r="AO2059" s="24" t="str">
        <f t="shared" si="583"/>
        <v/>
      </c>
      <c r="AP2059" s="24">
        <f>IF(AND($AJ$1=5),'Data Entry'!E2064,"")</f>
        <v>0</v>
      </c>
      <c r="AQ2059" s="24">
        <f>IF(AND($AJ$1=5),'Data Entry'!H2064,"")</f>
        <v>0</v>
      </c>
      <c r="AR2059" s="24">
        <f>IF(AND($AJ$1=5),'Data Entry'!I2064,"")</f>
        <v>0</v>
      </c>
      <c r="AS2059" s="24" t="str">
        <f t="shared" si="584"/>
        <v/>
      </c>
      <c r="AT2059" s="24" t="str">
        <f t="shared" si="585"/>
        <v/>
      </c>
      <c r="AU2059" s="24" t="str">
        <f t="shared" si="586"/>
        <v/>
      </c>
      <c r="AV2059" s="24" t="str">
        <f t="shared" si="587"/>
        <v/>
      </c>
      <c r="AX2059" t="str">
        <f>IF(BC2059="","",IF(BC2059&gt;0,COUNT($AY$2:AY2059),""))</f>
        <v/>
      </c>
      <c r="AY2059" s="24" t="str">
        <f t="shared" si="588"/>
        <v/>
      </c>
      <c r="AZ2059" s="24" t="str">
        <f>IF(AND($BB$1=5,$BC$1=AH2059),'Data Entry'!C2064,"")</f>
        <v/>
      </c>
      <c r="BA2059" s="24" t="str">
        <f>IF(AND($BB$1=5,AG2059=5,$BC$1=AH2059),'Data Entry'!D2064,"")</f>
        <v/>
      </c>
      <c r="BB2059" s="24" t="str">
        <f t="shared" si="589"/>
        <v/>
      </c>
      <c r="BC2059" s="24" t="str">
        <f>IF(AND($BB$1=5,AG2059=5,$BC$1=AH2059),'Data Entry'!F2064,"")</f>
        <v/>
      </c>
      <c r="BD2059" s="24" t="str">
        <f t="shared" si="590"/>
        <v/>
      </c>
      <c r="BE2059" s="24" t="str">
        <f>IF(AND($BB$1=5,AG2059=5,$BC$1=AH2059),'Data Entry'!G2064,"")</f>
        <v/>
      </c>
      <c r="BF2059" s="24" t="str">
        <f t="shared" si="591"/>
        <v/>
      </c>
      <c r="BG2059" s="24" t="str">
        <f t="shared" si="592"/>
        <v/>
      </c>
      <c r="BH2059" s="24" t="str">
        <f>IF(AND($BB$1=5,AG2059=5,$BC$1=AH2059),'Data Entry'!E2064,"")</f>
        <v/>
      </c>
      <c r="BI2059" s="24" t="str">
        <f>IF(AND($BB$1=5,AG2059=5,$BC$1=AH2059),'Data Entry'!H2064,"")</f>
        <v/>
      </c>
      <c r="BJ2059" s="24" t="str">
        <f>IF(AND($BB$1=5,AG2059=5,$BC$1=AH2059),'Data Entry'!I2064,"")</f>
        <v/>
      </c>
      <c r="BK2059" s="24" t="str">
        <f t="shared" si="593"/>
        <v/>
      </c>
      <c r="BL2059" s="24" t="str">
        <f t="shared" si="594"/>
        <v/>
      </c>
      <c r="BM2059" s="24" t="str">
        <f t="shared" si="595"/>
        <v/>
      </c>
      <c r="BN2059" s="24" t="str">
        <f t="shared" si="596"/>
        <v/>
      </c>
    </row>
    <row r="2060" spans="1:66">
      <c r="A2060" s="20"/>
      <c r="B2060" s="20"/>
      <c r="C2060" s="20"/>
      <c r="D2060" s="20"/>
      <c r="E2060" s="20"/>
      <c r="F2060" s="20"/>
      <c r="G2060" s="20"/>
      <c r="H2060" s="20"/>
      <c r="I2060" s="20"/>
      <c r="J2060" s="20"/>
      <c r="K2060" s="20"/>
      <c r="L2060" s="20"/>
      <c r="M2060" s="20"/>
      <c r="N2060" s="20"/>
      <c r="O2060" s="20"/>
      <c r="P2060" s="20"/>
      <c r="Q2060" s="20"/>
      <c r="R2060" s="20"/>
      <c r="S2060" s="20"/>
      <c r="T2060" s="20"/>
      <c r="U2060" s="20"/>
      <c r="V2060" s="20"/>
      <c r="W2060" s="20"/>
      <c r="X2060" s="20"/>
      <c r="Y2060" s="20"/>
      <c r="Z2060" s="20"/>
      <c r="AA2060" s="20"/>
      <c r="AB2060" s="20"/>
      <c r="AC2060" s="20"/>
      <c r="AD2060" s="20"/>
      <c r="AE2060" s="27"/>
      <c r="AF2060" t="str">
        <f>IF(AK2060="","",IF(AK2060&gt;0,COUNT($AG$2:AG2060),""))</f>
        <v/>
      </c>
      <c r="AG2060" s="24">
        <f t="shared" si="579"/>
        <v>5</v>
      </c>
      <c r="AH2060" s="24">
        <f>IF(AND($AJ$1=5),'Data Entry'!C2065,"")</f>
        <v>0</v>
      </c>
      <c r="AI2060" s="24">
        <f>IF(AND($AJ$1=5),'Data Entry'!D2065,"")</f>
        <v>0</v>
      </c>
      <c r="AJ2060" s="24" t="str">
        <f t="shared" si="580"/>
        <v/>
      </c>
      <c r="AK2060" s="24">
        <f>IF(AND($AJ$1=5),'Data Entry'!F2065,"")</f>
        <v>0</v>
      </c>
      <c r="AL2060" s="24" t="str">
        <f t="shared" si="581"/>
        <v/>
      </c>
      <c r="AM2060" s="24">
        <f>IF(AND($AJ$1=5),'Data Entry'!G2065,"")</f>
        <v>0</v>
      </c>
      <c r="AN2060" s="24" t="str">
        <f t="shared" si="582"/>
        <v/>
      </c>
      <c r="AO2060" s="24" t="str">
        <f t="shared" si="583"/>
        <v/>
      </c>
      <c r="AP2060" s="24">
        <f>IF(AND($AJ$1=5),'Data Entry'!E2065,"")</f>
        <v>0</v>
      </c>
      <c r="AQ2060" s="24">
        <f>IF(AND($AJ$1=5),'Data Entry'!H2065,"")</f>
        <v>0</v>
      </c>
      <c r="AR2060" s="24">
        <f>IF(AND($AJ$1=5),'Data Entry'!I2065,"")</f>
        <v>0</v>
      </c>
      <c r="AS2060" s="24" t="str">
        <f t="shared" si="584"/>
        <v/>
      </c>
      <c r="AT2060" s="24" t="str">
        <f t="shared" si="585"/>
        <v/>
      </c>
      <c r="AU2060" s="24" t="str">
        <f t="shared" si="586"/>
        <v/>
      </c>
      <c r="AV2060" s="24" t="str">
        <f t="shared" si="587"/>
        <v/>
      </c>
      <c r="AX2060" t="str">
        <f>IF(BC2060="","",IF(BC2060&gt;0,COUNT($AY$2:AY2060),""))</f>
        <v/>
      </c>
      <c r="AY2060" s="24" t="str">
        <f t="shared" si="588"/>
        <v/>
      </c>
      <c r="AZ2060" s="24" t="str">
        <f>IF(AND($BB$1=5,$BC$1=AH2060),'Data Entry'!C2065,"")</f>
        <v/>
      </c>
      <c r="BA2060" s="24" t="str">
        <f>IF(AND($BB$1=5,AG2060=5,$BC$1=AH2060),'Data Entry'!D2065,"")</f>
        <v/>
      </c>
      <c r="BB2060" s="24" t="str">
        <f t="shared" si="589"/>
        <v/>
      </c>
      <c r="BC2060" s="24" t="str">
        <f>IF(AND($BB$1=5,AG2060=5,$BC$1=AH2060),'Data Entry'!F2065,"")</f>
        <v/>
      </c>
      <c r="BD2060" s="24" t="str">
        <f t="shared" si="590"/>
        <v/>
      </c>
      <c r="BE2060" s="24" t="str">
        <f>IF(AND($BB$1=5,AG2060=5,$BC$1=AH2060),'Data Entry'!G2065,"")</f>
        <v/>
      </c>
      <c r="BF2060" s="24" t="str">
        <f t="shared" si="591"/>
        <v/>
      </c>
      <c r="BG2060" s="24" t="str">
        <f t="shared" si="592"/>
        <v/>
      </c>
      <c r="BH2060" s="24" t="str">
        <f>IF(AND($BB$1=5,AG2060=5,$BC$1=AH2060),'Data Entry'!E2065,"")</f>
        <v/>
      </c>
      <c r="BI2060" s="24" t="str">
        <f>IF(AND($BB$1=5,AG2060=5,$BC$1=AH2060),'Data Entry'!H2065,"")</f>
        <v/>
      </c>
      <c r="BJ2060" s="24" t="str">
        <f>IF(AND($BB$1=5,AG2060=5,$BC$1=AH2060),'Data Entry'!I2065,"")</f>
        <v/>
      </c>
      <c r="BK2060" s="24" t="str">
        <f t="shared" si="593"/>
        <v/>
      </c>
      <c r="BL2060" s="24" t="str">
        <f t="shared" si="594"/>
        <v/>
      </c>
      <c r="BM2060" s="24" t="str">
        <f t="shared" si="595"/>
        <v/>
      </c>
      <c r="BN2060" s="24" t="str">
        <f t="shared" si="596"/>
        <v/>
      </c>
    </row>
    <row r="2061" spans="1:66">
      <c r="A2061" s="20"/>
      <c r="B2061" s="20"/>
      <c r="C2061" s="20"/>
      <c r="D2061" s="20"/>
      <c r="E2061" s="20"/>
      <c r="F2061" s="20"/>
      <c r="G2061" s="20"/>
      <c r="H2061" s="20"/>
      <c r="I2061" s="20"/>
      <c r="J2061" s="20"/>
      <c r="K2061" s="20"/>
      <c r="L2061" s="20"/>
      <c r="M2061" s="20"/>
      <c r="N2061" s="20"/>
      <c r="O2061" s="20"/>
      <c r="P2061" s="20"/>
      <c r="Q2061" s="20"/>
      <c r="R2061" s="20"/>
      <c r="S2061" s="20"/>
      <c r="T2061" s="20"/>
      <c r="U2061" s="20"/>
      <c r="V2061" s="20"/>
      <c r="W2061" s="20"/>
      <c r="X2061" s="20"/>
      <c r="Y2061" s="20"/>
      <c r="Z2061" s="20"/>
      <c r="AA2061" s="20"/>
      <c r="AB2061" s="20"/>
      <c r="AC2061" s="20"/>
      <c r="AD2061" s="20"/>
      <c r="AE2061" s="27"/>
      <c r="AF2061" t="str">
        <f>IF(AK2061="","",IF(AK2061&gt;0,COUNT($AG$2:AG2061),""))</f>
        <v/>
      </c>
      <c r="AG2061" s="24">
        <f t="shared" si="579"/>
        <v>5</v>
      </c>
      <c r="AH2061" s="24">
        <f>IF(AND($AJ$1=5),'Data Entry'!C2066,"")</f>
        <v>0</v>
      </c>
      <c r="AI2061" s="24">
        <f>IF(AND($AJ$1=5),'Data Entry'!D2066,"")</f>
        <v>0</v>
      </c>
      <c r="AJ2061" s="24" t="str">
        <f t="shared" si="580"/>
        <v/>
      </c>
      <c r="AK2061" s="24">
        <f>IF(AND($AJ$1=5),'Data Entry'!F2066,"")</f>
        <v>0</v>
      </c>
      <c r="AL2061" s="24" t="str">
        <f t="shared" si="581"/>
        <v/>
      </c>
      <c r="AM2061" s="24">
        <f>IF(AND($AJ$1=5),'Data Entry'!G2066,"")</f>
        <v>0</v>
      </c>
      <c r="AN2061" s="24" t="str">
        <f t="shared" si="582"/>
        <v/>
      </c>
      <c r="AO2061" s="24" t="str">
        <f t="shared" si="583"/>
        <v/>
      </c>
      <c r="AP2061" s="24">
        <f>IF(AND($AJ$1=5),'Data Entry'!E2066,"")</f>
        <v>0</v>
      </c>
      <c r="AQ2061" s="24">
        <f>IF(AND($AJ$1=5),'Data Entry'!H2066,"")</f>
        <v>0</v>
      </c>
      <c r="AR2061" s="24">
        <f>IF(AND($AJ$1=5),'Data Entry'!I2066,"")</f>
        <v>0</v>
      </c>
      <c r="AS2061" s="24" t="str">
        <f t="shared" si="584"/>
        <v/>
      </c>
      <c r="AT2061" s="24" t="str">
        <f t="shared" si="585"/>
        <v/>
      </c>
      <c r="AU2061" s="24" t="str">
        <f t="shared" si="586"/>
        <v/>
      </c>
      <c r="AV2061" s="24" t="str">
        <f t="shared" si="587"/>
        <v/>
      </c>
      <c r="AX2061" t="str">
        <f>IF(BC2061="","",IF(BC2061&gt;0,COUNT($AY$2:AY2061),""))</f>
        <v/>
      </c>
      <c r="AY2061" s="24" t="str">
        <f t="shared" si="588"/>
        <v/>
      </c>
      <c r="AZ2061" s="24" t="str">
        <f>IF(AND($BB$1=5,$BC$1=AH2061),'Data Entry'!C2066,"")</f>
        <v/>
      </c>
      <c r="BA2061" s="24" t="str">
        <f>IF(AND($BB$1=5,AG2061=5,$BC$1=AH2061),'Data Entry'!D2066,"")</f>
        <v/>
      </c>
      <c r="BB2061" s="24" t="str">
        <f t="shared" si="589"/>
        <v/>
      </c>
      <c r="BC2061" s="24" t="str">
        <f>IF(AND($BB$1=5,AG2061=5,$BC$1=AH2061),'Data Entry'!F2066,"")</f>
        <v/>
      </c>
      <c r="BD2061" s="24" t="str">
        <f t="shared" si="590"/>
        <v/>
      </c>
      <c r="BE2061" s="24" t="str">
        <f>IF(AND($BB$1=5,AG2061=5,$BC$1=AH2061),'Data Entry'!G2066,"")</f>
        <v/>
      </c>
      <c r="BF2061" s="24" t="str">
        <f t="shared" si="591"/>
        <v/>
      </c>
      <c r="BG2061" s="24" t="str">
        <f t="shared" si="592"/>
        <v/>
      </c>
      <c r="BH2061" s="24" t="str">
        <f>IF(AND($BB$1=5,AG2061=5,$BC$1=AH2061),'Data Entry'!E2066,"")</f>
        <v/>
      </c>
      <c r="BI2061" s="24" t="str">
        <f>IF(AND($BB$1=5,AG2061=5,$BC$1=AH2061),'Data Entry'!H2066,"")</f>
        <v/>
      </c>
      <c r="BJ2061" s="24" t="str">
        <f>IF(AND($BB$1=5,AG2061=5,$BC$1=AH2061),'Data Entry'!I2066,"")</f>
        <v/>
      </c>
      <c r="BK2061" s="24" t="str">
        <f t="shared" si="593"/>
        <v/>
      </c>
      <c r="BL2061" s="24" t="str">
        <f t="shared" si="594"/>
        <v/>
      </c>
      <c r="BM2061" s="24" t="str">
        <f t="shared" si="595"/>
        <v/>
      </c>
      <c r="BN2061" s="24" t="str">
        <f t="shared" si="596"/>
        <v/>
      </c>
    </row>
    <row r="2062" spans="1:66">
      <c r="A2062" s="20"/>
      <c r="B2062" s="20"/>
      <c r="C2062" s="20"/>
      <c r="D2062" s="20"/>
      <c r="E2062" s="20"/>
      <c r="F2062" s="20"/>
      <c r="G2062" s="20"/>
      <c r="H2062" s="20"/>
      <c r="I2062" s="20"/>
      <c r="J2062" s="20"/>
      <c r="K2062" s="20"/>
      <c r="L2062" s="20"/>
      <c r="M2062" s="20"/>
      <c r="N2062" s="20"/>
      <c r="O2062" s="20"/>
      <c r="P2062" s="20"/>
      <c r="Q2062" s="20"/>
      <c r="R2062" s="20"/>
      <c r="S2062" s="20"/>
      <c r="T2062" s="20"/>
      <c r="U2062" s="20"/>
      <c r="V2062" s="20"/>
      <c r="W2062" s="20"/>
      <c r="X2062" s="20"/>
      <c r="Y2062" s="20"/>
      <c r="Z2062" s="20"/>
      <c r="AA2062" s="20"/>
      <c r="AB2062" s="20"/>
      <c r="AC2062" s="20"/>
      <c r="AD2062" s="20"/>
      <c r="AE2062" s="27"/>
      <c r="AF2062" t="str">
        <f>IF(AK2062="","",IF(AK2062&gt;0,COUNT($AG$2:AG2062),""))</f>
        <v/>
      </c>
      <c r="AG2062" s="24">
        <f t="shared" si="579"/>
        <v>5</v>
      </c>
      <c r="AH2062" s="24">
        <f>IF(AND($AJ$1=5),'Data Entry'!C2067,"")</f>
        <v>0</v>
      </c>
      <c r="AI2062" s="24">
        <f>IF(AND($AJ$1=5),'Data Entry'!D2067,"")</f>
        <v>0</v>
      </c>
      <c r="AJ2062" s="24" t="str">
        <f t="shared" si="580"/>
        <v/>
      </c>
      <c r="AK2062" s="24">
        <f>IF(AND($AJ$1=5),'Data Entry'!F2067,"")</f>
        <v>0</v>
      </c>
      <c r="AL2062" s="24" t="str">
        <f t="shared" si="581"/>
        <v/>
      </c>
      <c r="AM2062" s="24">
        <f>IF(AND($AJ$1=5),'Data Entry'!G2067,"")</f>
        <v>0</v>
      </c>
      <c r="AN2062" s="24" t="str">
        <f t="shared" si="582"/>
        <v/>
      </c>
      <c r="AO2062" s="24" t="str">
        <f t="shared" si="583"/>
        <v/>
      </c>
      <c r="AP2062" s="24">
        <f>IF(AND($AJ$1=5),'Data Entry'!E2067,"")</f>
        <v>0</v>
      </c>
      <c r="AQ2062" s="24">
        <f>IF(AND($AJ$1=5),'Data Entry'!H2067,"")</f>
        <v>0</v>
      </c>
      <c r="AR2062" s="24">
        <f>IF(AND($AJ$1=5),'Data Entry'!I2067,"")</f>
        <v>0</v>
      </c>
      <c r="AS2062" s="24" t="str">
        <f t="shared" si="584"/>
        <v/>
      </c>
      <c r="AT2062" s="24" t="str">
        <f t="shared" si="585"/>
        <v/>
      </c>
      <c r="AU2062" s="24" t="str">
        <f t="shared" si="586"/>
        <v/>
      </c>
      <c r="AV2062" s="24" t="str">
        <f t="shared" si="587"/>
        <v/>
      </c>
      <c r="AX2062" t="str">
        <f>IF(BC2062="","",IF(BC2062&gt;0,COUNT($AY$2:AY2062),""))</f>
        <v/>
      </c>
      <c r="AY2062" s="24" t="str">
        <f t="shared" si="588"/>
        <v/>
      </c>
      <c r="AZ2062" s="24" t="str">
        <f>IF(AND($BB$1=5,$BC$1=AH2062),'Data Entry'!C2067,"")</f>
        <v/>
      </c>
      <c r="BA2062" s="24" t="str">
        <f>IF(AND($BB$1=5,AG2062=5,$BC$1=AH2062),'Data Entry'!D2067,"")</f>
        <v/>
      </c>
      <c r="BB2062" s="24" t="str">
        <f t="shared" si="589"/>
        <v/>
      </c>
      <c r="BC2062" s="24" t="str">
        <f>IF(AND($BB$1=5,AG2062=5,$BC$1=AH2062),'Data Entry'!F2067,"")</f>
        <v/>
      </c>
      <c r="BD2062" s="24" t="str">
        <f t="shared" si="590"/>
        <v/>
      </c>
      <c r="BE2062" s="24" t="str">
        <f>IF(AND($BB$1=5,AG2062=5,$BC$1=AH2062),'Data Entry'!G2067,"")</f>
        <v/>
      </c>
      <c r="BF2062" s="24" t="str">
        <f t="shared" si="591"/>
        <v/>
      </c>
      <c r="BG2062" s="24" t="str">
        <f t="shared" si="592"/>
        <v/>
      </c>
      <c r="BH2062" s="24" t="str">
        <f>IF(AND($BB$1=5,AG2062=5,$BC$1=AH2062),'Data Entry'!E2067,"")</f>
        <v/>
      </c>
      <c r="BI2062" s="24" t="str">
        <f>IF(AND($BB$1=5,AG2062=5,$BC$1=AH2062),'Data Entry'!H2067,"")</f>
        <v/>
      </c>
      <c r="BJ2062" s="24" t="str">
        <f>IF(AND($BB$1=5,AG2062=5,$BC$1=AH2062),'Data Entry'!I2067,"")</f>
        <v/>
      </c>
      <c r="BK2062" s="24" t="str">
        <f t="shared" si="593"/>
        <v/>
      </c>
      <c r="BL2062" s="24" t="str">
        <f t="shared" si="594"/>
        <v/>
      </c>
      <c r="BM2062" s="24" t="str">
        <f t="shared" si="595"/>
        <v/>
      </c>
      <c r="BN2062" s="24" t="str">
        <f t="shared" si="596"/>
        <v/>
      </c>
    </row>
    <row r="2063" spans="1:66">
      <c r="A2063" s="20"/>
      <c r="B2063" s="20"/>
      <c r="C2063" s="20"/>
      <c r="D2063" s="20"/>
      <c r="E2063" s="20"/>
      <c r="F2063" s="20"/>
      <c r="G2063" s="20"/>
      <c r="H2063" s="20"/>
      <c r="I2063" s="20"/>
      <c r="J2063" s="20"/>
      <c r="K2063" s="20"/>
      <c r="L2063" s="20"/>
      <c r="M2063" s="20"/>
      <c r="N2063" s="20"/>
      <c r="O2063" s="20"/>
      <c r="P2063" s="20"/>
      <c r="Q2063" s="20"/>
      <c r="R2063" s="20"/>
      <c r="S2063" s="20"/>
      <c r="T2063" s="20"/>
      <c r="U2063" s="20"/>
      <c r="V2063" s="20"/>
      <c r="W2063" s="20"/>
      <c r="X2063" s="20"/>
      <c r="Y2063" s="20"/>
      <c r="Z2063" s="20"/>
      <c r="AA2063" s="20"/>
      <c r="AB2063" s="20"/>
      <c r="AC2063" s="20"/>
      <c r="AD2063" s="20"/>
      <c r="AE2063" s="27"/>
      <c r="AF2063" t="str">
        <f>IF(AK2063="","",IF(AK2063&gt;0,COUNT($AG$2:AG2063),""))</f>
        <v/>
      </c>
      <c r="AG2063" s="24">
        <f t="shared" si="579"/>
        <v>5</v>
      </c>
      <c r="AH2063" s="24">
        <f>IF(AND($AJ$1=5),'Data Entry'!C2068,"")</f>
        <v>0</v>
      </c>
      <c r="AI2063" s="24">
        <f>IF(AND($AJ$1=5),'Data Entry'!D2068,"")</f>
        <v>0</v>
      </c>
      <c r="AJ2063" s="24" t="str">
        <f t="shared" si="580"/>
        <v/>
      </c>
      <c r="AK2063" s="24">
        <f>IF(AND($AJ$1=5),'Data Entry'!F2068,"")</f>
        <v>0</v>
      </c>
      <c r="AL2063" s="24" t="str">
        <f t="shared" si="581"/>
        <v/>
      </c>
      <c r="AM2063" s="24">
        <f>IF(AND($AJ$1=5),'Data Entry'!G2068,"")</f>
        <v>0</v>
      </c>
      <c r="AN2063" s="24" t="str">
        <f t="shared" si="582"/>
        <v/>
      </c>
      <c r="AO2063" s="24" t="str">
        <f t="shared" si="583"/>
        <v/>
      </c>
      <c r="AP2063" s="24">
        <f>IF(AND($AJ$1=5),'Data Entry'!E2068,"")</f>
        <v>0</v>
      </c>
      <c r="AQ2063" s="24">
        <f>IF(AND($AJ$1=5),'Data Entry'!H2068,"")</f>
        <v>0</v>
      </c>
      <c r="AR2063" s="24">
        <f>IF(AND($AJ$1=5),'Data Entry'!I2068,"")</f>
        <v>0</v>
      </c>
      <c r="AS2063" s="24" t="str">
        <f t="shared" si="584"/>
        <v/>
      </c>
      <c r="AT2063" s="24" t="str">
        <f t="shared" si="585"/>
        <v/>
      </c>
      <c r="AU2063" s="24" t="str">
        <f t="shared" si="586"/>
        <v/>
      </c>
      <c r="AV2063" s="24" t="str">
        <f t="shared" si="587"/>
        <v/>
      </c>
      <c r="AX2063" t="str">
        <f>IF(BC2063="","",IF(BC2063&gt;0,COUNT($AY$2:AY2063),""))</f>
        <v/>
      </c>
      <c r="AY2063" s="24" t="str">
        <f t="shared" si="588"/>
        <v/>
      </c>
      <c r="AZ2063" s="24" t="str">
        <f>IF(AND($BB$1=5,$BC$1=AH2063),'Data Entry'!C2068,"")</f>
        <v/>
      </c>
      <c r="BA2063" s="24" t="str">
        <f>IF(AND($BB$1=5,AG2063=5,$BC$1=AH2063),'Data Entry'!D2068,"")</f>
        <v/>
      </c>
      <c r="BB2063" s="24" t="str">
        <f t="shared" si="589"/>
        <v/>
      </c>
      <c r="BC2063" s="24" t="str">
        <f>IF(AND($BB$1=5,AG2063=5,$BC$1=AH2063),'Data Entry'!F2068,"")</f>
        <v/>
      </c>
      <c r="BD2063" s="24" t="str">
        <f t="shared" si="590"/>
        <v/>
      </c>
      <c r="BE2063" s="24" t="str">
        <f>IF(AND($BB$1=5,AG2063=5,$BC$1=AH2063),'Data Entry'!G2068,"")</f>
        <v/>
      </c>
      <c r="BF2063" s="24" t="str">
        <f t="shared" si="591"/>
        <v/>
      </c>
      <c r="BG2063" s="24" t="str">
        <f t="shared" si="592"/>
        <v/>
      </c>
      <c r="BH2063" s="24" t="str">
        <f>IF(AND($BB$1=5,AG2063=5,$BC$1=AH2063),'Data Entry'!E2068,"")</f>
        <v/>
      </c>
      <c r="BI2063" s="24" t="str">
        <f>IF(AND($BB$1=5,AG2063=5,$BC$1=AH2063),'Data Entry'!H2068,"")</f>
        <v/>
      </c>
      <c r="BJ2063" s="24" t="str">
        <f>IF(AND($BB$1=5,AG2063=5,$BC$1=AH2063),'Data Entry'!I2068,"")</f>
        <v/>
      </c>
      <c r="BK2063" s="24" t="str">
        <f t="shared" si="593"/>
        <v/>
      </c>
      <c r="BL2063" s="24" t="str">
        <f t="shared" si="594"/>
        <v/>
      </c>
      <c r="BM2063" s="24" t="str">
        <f t="shared" si="595"/>
        <v/>
      </c>
      <c r="BN2063" s="24" t="str">
        <f t="shared" si="596"/>
        <v/>
      </c>
    </row>
    <row r="2064" spans="1:66">
      <c r="A2064" s="20"/>
      <c r="B2064" s="20"/>
      <c r="C2064" s="20"/>
      <c r="D2064" s="20"/>
      <c r="E2064" s="20"/>
      <c r="F2064" s="20"/>
      <c r="G2064" s="20"/>
      <c r="H2064" s="20"/>
      <c r="I2064" s="20"/>
      <c r="J2064" s="20"/>
      <c r="K2064" s="20"/>
      <c r="L2064" s="20"/>
      <c r="M2064" s="20"/>
      <c r="N2064" s="20"/>
      <c r="O2064" s="20"/>
      <c r="P2064" s="20"/>
      <c r="Q2064" s="20"/>
      <c r="R2064" s="20"/>
      <c r="S2064" s="20"/>
      <c r="T2064" s="20"/>
      <c r="U2064" s="20"/>
      <c r="V2064" s="20"/>
      <c r="W2064" s="20"/>
      <c r="X2064" s="20"/>
      <c r="Y2064" s="20"/>
      <c r="Z2064" s="20"/>
      <c r="AA2064" s="20"/>
      <c r="AB2064" s="20"/>
      <c r="AC2064" s="20"/>
      <c r="AD2064" s="20"/>
      <c r="AE2064" s="27"/>
      <c r="AF2064" t="str">
        <f>IF(AK2064="","",IF(AK2064&gt;0,COUNT($AG$2:AG2064),""))</f>
        <v/>
      </c>
      <c r="AG2064" s="24">
        <f t="shared" si="579"/>
        <v>5</v>
      </c>
      <c r="AH2064" s="24">
        <f>IF(AND($AJ$1=5),'Data Entry'!C2069,"")</f>
        <v>0</v>
      </c>
      <c r="AI2064" s="24">
        <f>IF(AND($AJ$1=5),'Data Entry'!D2069,"")</f>
        <v>0</v>
      </c>
      <c r="AJ2064" s="24" t="str">
        <f t="shared" si="580"/>
        <v/>
      </c>
      <c r="AK2064" s="24">
        <f>IF(AND($AJ$1=5),'Data Entry'!F2069,"")</f>
        <v>0</v>
      </c>
      <c r="AL2064" s="24" t="str">
        <f t="shared" si="581"/>
        <v/>
      </c>
      <c r="AM2064" s="24">
        <f>IF(AND($AJ$1=5),'Data Entry'!G2069,"")</f>
        <v>0</v>
      </c>
      <c r="AN2064" s="24" t="str">
        <f t="shared" si="582"/>
        <v/>
      </c>
      <c r="AO2064" s="24" t="str">
        <f t="shared" si="583"/>
        <v/>
      </c>
      <c r="AP2064" s="24">
        <f>IF(AND($AJ$1=5),'Data Entry'!E2069,"")</f>
        <v>0</v>
      </c>
      <c r="AQ2064" s="24">
        <f>IF(AND($AJ$1=5),'Data Entry'!H2069,"")</f>
        <v>0</v>
      </c>
      <c r="AR2064" s="24">
        <f>IF(AND($AJ$1=5),'Data Entry'!I2069,"")</f>
        <v>0</v>
      </c>
      <c r="AS2064" s="24" t="str">
        <f t="shared" si="584"/>
        <v/>
      </c>
      <c r="AT2064" s="24" t="str">
        <f t="shared" si="585"/>
        <v/>
      </c>
      <c r="AU2064" s="24" t="str">
        <f t="shared" si="586"/>
        <v/>
      </c>
      <c r="AV2064" s="24" t="str">
        <f t="shared" si="587"/>
        <v/>
      </c>
      <c r="AX2064" t="str">
        <f>IF(BC2064="","",IF(BC2064&gt;0,COUNT($AY$2:AY2064),""))</f>
        <v/>
      </c>
      <c r="AY2064" s="24" t="str">
        <f t="shared" si="588"/>
        <v/>
      </c>
      <c r="AZ2064" s="24" t="str">
        <f>IF(AND($BB$1=5,$BC$1=AH2064),'Data Entry'!C2069,"")</f>
        <v/>
      </c>
      <c r="BA2064" s="24" t="str">
        <f>IF(AND($BB$1=5,AG2064=5,$BC$1=AH2064),'Data Entry'!D2069,"")</f>
        <v/>
      </c>
      <c r="BB2064" s="24" t="str">
        <f t="shared" si="589"/>
        <v/>
      </c>
      <c r="BC2064" s="24" t="str">
        <f>IF(AND($BB$1=5,AG2064=5,$BC$1=AH2064),'Data Entry'!F2069,"")</f>
        <v/>
      </c>
      <c r="BD2064" s="24" t="str">
        <f t="shared" si="590"/>
        <v/>
      </c>
      <c r="BE2064" s="24" t="str">
        <f>IF(AND($BB$1=5,AG2064=5,$BC$1=AH2064),'Data Entry'!G2069,"")</f>
        <v/>
      </c>
      <c r="BF2064" s="24" t="str">
        <f t="shared" si="591"/>
        <v/>
      </c>
      <c r="BG2064" s="24" t="str">
        <f t="shared" si="592"/>
        <v/>
      </c>
      <c r="BH2064" s="24" t="str">
        <f>IF(AND($BB$1=5,AG2064=5,$BC$1=AH2064),'Data Entry'!E2069,"")</f>
        <v/>
      </c>
      <c r="BI2064" s="24" t="str">
        <f>IF(AND($BB$1=5,AG2064=5,$BC$1=AH2064),'Data Entry'!H2069,"")</f>
        <v/>
      </c>
      <c r="BJ2064" s="24" t="str">
        <f>IF(AND($BB$1=5,AG2064=5,$BC$1=AH2064),'Data Entry'!I2069,"")</f>
        <v/>
      </c>
      <c r="BK2064" s="24" t="str">
        <f t="shared" si="593"/>
        <v/>
      </c>
      <c r="BL2064" s="24" t="str">
        <f t="shared" si="594"/>
        <v/>
      </c>
      <c r="BM2064" s="24" t="str">
        <f t="shared" si="595"/>
        <v/>
      </c>
      <c r="BN2064" s="24" t="str">
        <f t="shared" si="596"/>
        <v/>
      </c>
    </row>
    <row r="2065" spans="1:66">
      <c r="A2065" s="20"/>
      <c r="B2065" s="20"/>
      <c r="C2065" s="20"/>
      <c r="D2065" s="20"/>
      <c r="E2065" s="20"/>
      <c r="F2065" s="20"/>
      <c r="G2065" s="20"/>
      <c r="H2065" s="20"/>
      <c r="I2065" s="20"/>
      <c r="J2065" s="20"/>
      <c r="K2065" s="20"/>
      <c r="L2065" s="20"/>
      <c r="M2065" s="20"/>
      <c r="N2065" s="20"/>
      <c r="O2065" s="20"/>
      <c r="P2065" s="20"/>
      <c r="Q2065" s="20"/>
      <c r="R2065" s="20"/>
      <c r="S2065" s="20"/>
      <c r="T2065" s="20"/>
      <c r="U2065" s="20"/>
      <c r="V2065" s="20"/>
      <c r="W2065" s="20"/>
      <c r="X2065" s="20"/>
      <c r="Y2065" s="20"/>
      <c r="Z2065" s="20"/>
      <c r="AA2065" s="20"/>
      <c r="AB2065" s="20"/>
      <c r="AC2065" s="20"/>
      <c r="AD2065" s="20"/>
      <c r="AE2065" s="27"/>
      <c r="AF2065" t="str">
        <f>IF(AK2065="","",IF(AK2065&gt;0,COUNT($AG$2:AG2065),""))</f>
        <v/>
      </c>
      <c r="AG2065" s="24">
        <f t="shared" si="579"/>
        <v>5</v>
      </c>
      <c r="AH2065" s="24">
        <f>IF(AND($AJ$1=5),'Data Entry'!C2070,"")</f>
        <v>0</v>
      </c>
      <c r="AI2065" s="24">
        <f>IF(AND($AJ$1=5),'Data Entry'!D2070,"")</f>
        <v>0</v>
      </c>
      <c r="AJ2065" s="24" t="str">
        <f t="shared" si="580"/>
        <v/>
      </c>
      <c r="AK2065" s="24">
        <f>IF(AND($AJ$1=5),'Data Entry'!F2070,"")</f>
        <v>0</v>
      </c>
      <c r="AL2065" s="24" t="str">
        <f t="shared" si="581"/>
        <v/>
      </c>
      <c r="AM2065" s="24">
        <f>IF(AND($AJ$1=5),'Data Entry'!G2070,"")</f>
        <v>0</v>
      </c>
      <c r="AN2065" s="24" t="str">
        <f t="shared" si="582"/>
        <v/>
      </c>
      <c r="AO2065" s="24" t="str">
        <f t="shared" si="583"/>
        <v/>
      </c>
      <c r="AP2065" s="24">
        <f>IF(AND($AJ$1=5),'Data Entry'!E2070,"")</f>
        <v>0</v>
      </c>
      <c r="AQ2065" s="24">
        <f>IF(AND($AJ$1=5),'Data Entry'!H2070,"")</f>
        <v>0</v>
      </c>
      <c r="AR2065" s="24">
        <f>IF(AND($AJ$1=5),'Data Entry'!I2070,"")</f>
        <v>0</v>
      </c>
      <c r="AS2065" s="24" t="str">
        <f t="shared" si="584"/>
        <v/>
      </c>
      <c r="AT2065" s="24" t="str">
        <f t="shared" si="585"/>
        <v/>
      </c>
      <c r="AU2065" s="24" t="str">
        <f t="shared" si="586"/>
        <v/>
      </c>
      <c r="AV2065" s="24" t="str">
        <f t="shared" si="587"/>
        <v/>
      </c>
      <c r="AX2065" t="str">
        <f>IF(BC2065="","",IF(BC2065&gt;0,COUNT($AY$2:AY2065),""))</f>
        <v/>
      </c>
      <c r="AY2065" s="24" t="str">
        <f t="shared" si="588"/>
        <v/>
      </c>
      <c r="AZ2065" s="24" t="str">
        <f>IF(AND($BB$1=5,$BC$1=AH2065),'Data Entry'!C2070,"")</f>
        <v/>
      </c>
      <c r="BA2065" s="24" t="str">
        <f>IF(AND($BB$1=5,AG2065=5,$BC$1=AH2065),'Data Entry'!D2070,"")</f>
        <v/>
      </c>
      <c r="BB2065" s="24" t="str">
        <f t="shared" si="589"/>
        <v/>
      </c>
      <c r="BC2065" s="24" t="str">
        <f>IF(AND($BB$1=5,AG2065=5,$BC$1=AH2065),'Data Entry'!F2070,"")</f>
        <v/>
      </c>
      <c r="BD2065" s="24" t="str">
        <f t="shared" si="590"/>
        <v/>
      </c>
      <c r="BE2065" s="24" t="str">
        <f>IF(AND($BB$1=5,AG2065=5,$BC$1=AH2065),'Data Entry'!G2070,"")</f>
        <v/>
      </c>
      <c r="BF2065" s="24" t="str">
        <f t="shared" si="591"/>
        <v/>
      </c>
      <c r="BG2065" s="24" t="str">
        <f t="shared" si="592"/>
        <v/>
      </c>
      <c r="BH2065" s="24" t="str">
        <f>IF(AND($BB$1=5,AG2065=5,$BC$1=AH2065),'Data Entry'!E2070,"")</f>
        <v/>
      </c>
      <c r="BI2065" s="24" t="str">
        <f>IF(AND($BB$1=5,AG2065=5,$BC$1=AH2065),'Data Entry'!H2070,"")</f>
        <v/>
      </c>
      <c r="BJ2065" s="24" t="str">
        <f>IF(AND($BB$1=5,AG2065=5,$BC$1=AH2065),'Data Entry'!I2070,"")</f>
        <v/>
      </c>
      <c r="BK2065" s="24" t="str">
        <f t="shared" si="593"/>
        <v/>
      </c>
      <c r="BL2065" s="24" t="str">
        <f t="shared" si="594"/>
        <v/>
      </c>
      <c r="BM2065" s="24" t="str">
        <f t="shared" si="595"/>
        <v/>
      </c>
      <c r="BN2065" s="24" t="str">
        <f t="shared" si="596"/>
        <v/>
      </c>
    </row>
    <row r="2066" spans="1:66">
      <c r="A2066" s="20"/>
      <c r="B2066" s="20"/>
      <c r="C2066" s="20"/>
      <c r="D2066" s="20"/>
      <c r="E2066" s="20"/>
      <c r="F2066" s="20"/>
      <c r="G2066" s="20"/>
      <c r="H2066" s="20"/>
      <c r="I2066" s="20"/>
      <c r="J2066" s="20"/>
      <c r="K2066" s="20"/>
      <c r="L2066" s="20"/>
      <c r="M2066" s="20"/>
      <c r="N2066" s="20"/>
      <c r="O2066" s="20"/>
      <c r="P2066" s="20"/>
      <c r="Q2066" s="20"/>
      <c r="R2066" s="20"/>
      <c r="S2066" s="20"/>
      <c r="T2066" s="20"/>
      <c r="U2066" s="20"/>
      <c r="V2066" s="20"/>
      <c r="W2066" s="20"/>
      <c r="X2066" s="20"/>
      <c r="Y2066" s="20"/>
      <c r="Z2066" s="20"/>
      <c r="AA2066" s="20"/>
      <c r="AB2066" s="20"/>
      <c r="AC2066" s="20"/>
      <c r="AD2066" s="20"/>
      <c r="AE2066" s="27"/>
      <c r="AF2066" t="str">
        <f>IF(AK2066="","",IF(AK2066&gt;0,COUNT($AG$2:AG2066),""))</f>
        <v/>
      </c>
      <c r="AG2066" s="24">
        <f t="shared" si="579"/>
        <v>5</v>
      </c>
      <c r="AH2066" s="24">
        <f>IF(AND($AJ$1=5),'Data Entry'!C2071,"")</f>
        <v>0</v>
      </c>
      <c r="AI2066" s="24">
        <f>IF(AND($AJ$1=5),'Data Entry'!D2071,"")</f>
        <v>0</v>
      </c>
      <c r="AJ2066" s="24" t="str">
        <f t="shared" si="580"/>
        <v/>
      </c>
      <c r="AK2066" s="24">
        <f>IF(AND($AJ$1=5),'Data Entry'!F2071,"")</f>
        <v>0</v>
      </c>
      <c r="AL2066" s="24" t="str">
        <f t="shared" si="581"/>
        <v/>
      </c>
      <c r="AM2066" s="24">
        <f>IF(AND($AJ$1=5),'Data Entry'!G2071,"")</f>
        <v>0</v>
      </c>
      <c r="AN2066" s="24" t="str">
        <f t="shared" si="582"/>
        <v/>
      </c>
      <c r="AO2066" s="24" t="str">
        <f t="shared" si="583"/>
        <v/>
      </c>
      <c r="AP2066" s="24">
        <f>IF(AND($AJ$1=5),'Data Entry'!E2071,"")</f>
        <v>0</v>
      </c>
      <c r="AQ2066" s="24">
        <f>IF(AND($AJ$1=5),'Data Entry'!H2071,"")</f>
        <v>0</v>
      </c>
      <c r="AR2066" s="24">
        <f>IF(AND($AJ$1=5),'Data Entry'!I2071,"")</f>
        <v>0</v>
      </c>
      <c r="AS2066" s="24" t="str">
        <f t="shared" si="584"/>
        <v/>
      </c>
      <c r="AT2066" s="24" t="str">
        <f t="shared" si="585"/>
        <v/>
      </c>
      <c r="AU2066" s="24" t="str">
        <f t="shared" si="586"/>
        <v/>
      </c>
      <c r="AV2066" s="24" t="str">
        <f t="shared" si="587"/>
        <v/>
      </c>
      <c r="AX2066" t="str">
        <f>IF(BC2066="","",IF(BC2066&gt;0,COUNT($AY$2:AY2066),""))</f>
        <v/>
      </c>
      <c r="AY2066" s="24" t="str">
        <f t="shared" si="588"/>
        <v/>
      </c>
      <c r="AZ2066" s="24" t="str">
        <f>IF(AND($BB$1=5,$BC$1=AH2066),'Data Entry'!C2071,"")</f>
        <v/>
      </c>
      <c r="BA2066" s="24" t="str">
        <f>IF(AND($BB$1=5,AG2066=5,$BC$1=AH2066),'Data Entry'!D2071,"")</f>
        <v/>
      </c>
      <c r="BB2066" s="24" t="str">
        <f t="shared" si="589"/>
        <v/>
      </c>
      <c r="BC2066" s="24" t="str">
        <f>IF(AND($BB$1=5,AG2066=5,$BC$1=AH2066),'Data Entry'!F2071,"")</f>
        <v/>
      </c>
      <c r="BD2066" s="24" t="str">
        <f t="shared" si="590"/>
        <v/>
      </c>
      <c r="BE2066" s="24" t="str">
        <f>IF(AND($BB$1=5,AG2066=5,$BC$1=AH2066),'Data Entry'!G2071,"")</f>
        <v/>
      </c>
      <c r="BF2066" s="24" t="str">
        <f t="shared" si="591"/>
        <v/>
      </c>
      <c r="BG2066" s="24" t="str">
        <f t="shared" si="592"/>
        <v/>
      </c>
      <c r="BH2066" s="24" t="str">
        <f>IF(AND($BB$1=5,AG2066=5,$BC$1=AH2066),'Data Entry'!E2071,"")</f>
        <v/>
      </c>
      <c r="BI2066" s="24" t="str">
        <f>IF(AND($BB$1=5,AG2066=5,$BC$1=AH2066),'Data Entry'!H2071,"")</f>
        <v/>
      </c>
      <c r="BJ2066" s="24" t="str">
        <f>IF(AND($BB$1=5,AG2066=5,$BC$1=AH2066),'Data Entry'!I2071,"")</f>
        <v/>
      </c>
      <c r="BK2066" s="24" t="str">
        <f t="shared" si="593"/>
        <v/>
      </c>
      <c r="BL2066" s="24" t="str">
        <f t="shared" si="594"/>
        <v/>
      </c>
      <c r="BM2066" s="24" t="str">
        <f t="shared" si="595"/>
        <v/>
      </c>
      <c r="BN2066" s="24" t="str">
        <f t="shared" si="596"/>
        <v/>
      </c>
    </row>
    <row r="2067" spans="1:66">
      <c r="A2067" s="20"/>
      <c r="B2067" s="20"/>
      <c r="C2067" s="20"/>
      <c r="D2067" s="20"/>
      <c r="E2067" s="20"/>
      <c r="F2067" s="20"/>
      <c r="G2067" s="20"/>
      <c r="H2067" s="20"/>
      <c r="I2067" s="20"/>
      <c r="J2067" s="20"/>
      <c r="K2067" s="20"/>
      <c r="L2067" s="20"/>
      <c r="M2067" s="20"/>
      <c r="N2067" s="20"/>
      <c r="O2067" s="20"/>
      <c r="P2067" s="20"/>
      <c r="Q2067" s="20"/>
      <c r="R2067" s="20"/>
      <c r="S2067" s="20"/>
      <c r="T2067" s="20"/>
      <c r="U2067" s="20"/>
      <c r="V2067" s="20"/>
      <c r="W2067" s="20"/>
      <c r="X2067" s="20"/>
      <c r="Y2067" s="20"/>
      <c r="Z2067" s="20"/>
      <c r="AA2067" s="20"/>
      <c r="AB2067" s="20"/>
      <c r="AC2067" s="20"/>
      <c r="AD2067" s="20"/>
      <c r="AE2067" s="27"/>
      <c r="AF2067" t="str">
        <f>IF(AK2067="","",IF(AK2067&gt;0,COUNT($AG$2:AG2067),""))</f>
        <v/>
      </c>
      <c r="AG2067" s="24">
        <f t="shared" si="579"/>
        <v>5</v>
      </c>
      <c r="AH2067" s="24">
        <f>IF(AND($AJ$1=5),'Data Entry'!C2072,"")</f>
        <v>0</v>
      </c>
      <c r="AI2067" s="24">
        <f>IF(AND($AJ$1=5),'Data Entry'!D2072,"")</f>
        <v>0</v>
      </c>
      <c r="AJ2067" s="24" t="str">
        <f t="shared" si="580"/>
        <v/>
      </c>
      <c r="AK2067" s="24">
        <f>IF(AND($AJ$1=5),'Data Entry'!F2072,"")</f>
        <v>0</v>
      </c>
      <c r="AL2067" s="24" t="str">
        <f t="shared" si="581"/>
        <v/>
      </c>
      <c r="AM2067" s="24">
        <f>IF(AND($AJ$1=5),'Data Entry'!G2072,"")</f>
        <v>0</v>
      </c>
      <c r="AN2067" s="24" t="str">
        <f t="shared" si="582"/>
        <v/>
      </c>
      <c r="AO2067" s="24" t="str">
        <f t="shared" si="583"/>
        <v/>
      </c>
      <c r="AP2067" s="24">
        <f>IF(AND($AJ$1=5),'Data Entry'!E2072,"")</f>
        <v>0</v>
      </c>
      <c r="AQ2067" s="24">
        <f>IF(AND($AJ$1=5),'Data Entry'!H2072,"")</f>
        <v>0</v>
      </c>
      <c r="AR2067" s="24">
        <f>IF(AND($AJ$1=5),'Data Entry'!I2072,"")</f>
        <v>0</v>
      </c>
      <c r="AS2067" s="24" t="str">
        <f t="shared" si="584"/>
        <v/>
      </c>
      <c r="AT2067" s="24" t="str">
        <f t="shared" si="585"/>
        <v/>
      </c>
      <c r="AU2067" s="24" t="str">
        <f t="shared" si="586"/>
        <v/>
      </c>
      <c r="AV2067" s="24" t="str">
        <f t="shared" si="587"/>
        <v/>
      </c>
      <c r="AX2067" t="str">
        <f>IF(BC2067="","",IF(BC2067&gt;0,COUNT($AY$2:AY2067),""))</f>
        <v/>
      </c>
      <c r="AY2067" s="24" t="str">
        <f t="shared" si="588"/>
        <v/>
      </c>
      <c r="AZ2067" s="24" t="str">
        <f>IF(AND($BB$1=5,$BC$1=AH2067),'Data Entry'!C2072,"")</f>
        <v/>
      </c>
      <c r="BA2067" s="24" t="str">
        <f>IF(AND($BB$1=5,AG2067=5,$BC$1=AH2067),'Data Entry'!D2072,"")</f>
        <v/>
      </c>
      <c r="BB2067" s="24" t="str">
        <f t="shared" si="589"/>
        <v/>
      </c>
      <c r="BC2067" s="24" t="str">
        <f>IF(AND($BB$1=5,AG2067=5,$BC$1=AH2067),'Data Entry'!F2072,"")</f>
        <v/>
      </c>
      <c r="BD2067" s="24" t="str">
        <f t="shared" si="590"/>
        <v/>
      </c>
      <c r="BE2067" s="24" t="str">
        <f>IF(AND($BB$1=5,AG2067=5,$BC$1=AH2067),'Data Entry'!G2072,"")</f>
        <v/>
      </c>
      <c r="BF2067" s="24" t="str">
        <f t="shared" si="591"/>
        <v/>
      </c>
      <c r="BG2067" s="24" t="str">
        <f t="shared" si="592"/>
        <v/>
      </c>
      <c r="BH2067" s="24" t="str">
        <f>IF(AND($BB$1=5,AG2067=5,$BC$1=AH2067),'Data Entry'!E2072,"")</f>
        <v/>
      </c>
      <c r="BI2067" s="24" t="str">
        <f>IF(AND($BB$1=5,AG2067=5,$BC$1=AH2067),'Data Entry'!H2072,"")</f>
        <v/>
      </c>
      <c r="BJ2067" s="24" t="str">
        <f>IF(AND($BB$1=5,AG2067=5,$BC$1=AH2067),'Data Entry'!I2072,"")</f>
        <v/>
      </c>
      <c r="BK2067" s="24" t="str">
        <f t="shared" si="593"/>
        <v/>
      </c>
      <c r="BL2067" s="24" t="str">
        <f t="shared" si="594"/>
        <v/>
      </c>
      <c r="BM2067" s="24" t="str">
        <f t="shared" si="595"/>
        <v/>
      </c>
      <c r="BN2067" s="24" t="str">
        <f t="shared" si="596"/>
        <v/>
      </c>
    </row>
    <row r="2068" spans="1:66">
      <c r="A2068" s="20"/>
      <c r="B2068" s="20"/>
      <c r="C2068" s="20"/>
      <c r="D2068" s="20"/>
      <c r="E2068" s="20"/>
      <c r="F2068" s="20"/>
      <c r="G2068" s="20"/>
      <c r="H2068" s="20"/>
      <c r="I2068" s="20"/>
      <c r="J2068" s="20"/>
      <c r="K2068" s="20"/>
      <c r="L2068" s="20"/>
      <c r="M2068" s="20"/>
      <c r="N2068" s="20"/>
      <c r="O2068" s="20"/>
      <c r="P2068" s="20"/>
      <c r="Q2068" s="20"/>
      <c r="R2068" s="20"/>
      <c r="S2068" s="20"/>
      <c r="T2068" s="20"/>
      <c r="U2068" s="20"/>
      <c r="V2068" s="20"/>
      <c r="W2068" s="20"/>
      <c r="X2068" s="20"/>
      <c r="Y2068" s="20"/>
      <c r="Z2068" s="20"/>
      <c r="AA2068" s="20"/>
      <c r="AB2068" s="20"/>
      <c r="AC2068" s="20"/>
      <c r="AD2068" s="20"/>
      <c r="AE2068" s="27"/>
      <c r="AF2068" t="str">
        <f>IF(AK2068="","",IF(AK2068&gt;0,COUNT($AG$2:AG2068),""))</f>
        <v/>
      </c>
      <c r="AG2068" s="24">
        <f t="shared" si="579"/>
        <v>5</v>
      </c>
      <c r="AH2068" s="24">
        <f>IF(AND($AJ$1=5),'Data Entry'!C2073,"")</f>
        <v>0</v>
      </c>
      <c r="AI2068" s="24">
        <f>IF(AND($AJ$1=5),'Data Entry'!D2073,"")</f>
        <v>0</v>
      </c>
      <c r="AJ2068" s="24" t="str">
        <f t="shared" si="580"/>
        <v/>
      </c>
      <c r="AK2068" s="24">
        <f>IF(AND($AJ$1=5),'Data Entry'!F2073,"")</f>
        <v>0</v>
      </c>
      <c r="AL2068" s="24" t="str">
        <f t="shared" si="581"/>
        <v/>
      </c>
      <c r="AM2068" s="24">
        <f>IF(AND($AJ$1=5),'Data Entry'!G2073,"")</f>
        <v>0</v>
      </c>
      <c r="AN2068" s="24" t="str">
        <f t="shared" si="582"/>
        <v/>
      </c>
      <c r="AO2068" s="24" t="str">
        <f t="shared" si="583"/>
        <v/>
      </c>
      <c r="AP2068" s="24">
        <f>IF(AND($AJ$1=5),'Data Entry'!E2073,"")</f>
        <v>0</v>
      </c>
      <c r="AQ2068" s="24">
        <f>IF(AND($AJ$1=5),'Data Entry'!H2073,"")</f>
        <v>0</v>
      </c>
      <c r="AR2068" s="24">
        <f>IF(AND($AJ$1=5),'Data Entry'!I2073,"")</f>
        <v>0</v>
      </c>
      <c r="AS2068" s="24" t="str">
        <f t="shared" si="584"/>
        <v/>
      </c>
      <c r="AT2068" s="24" t="str">
        <f t="shared" si="585"/>
        <v/>
      </c>
      <c r="AU2068" s="24" t="str">
        <f t="shared" si="586"/>
        <v/>
      </c>
      <c r="AV2068" s="24" t="str">
        <f t="shared" si="587"/>
        <v/>
      </c>
      <c r="AX2068" t="str">
        <f>IF(BC2068="","",IF(BC2068&gt;0,COUNT($AY$2:AY2068),""))</f>
        <v/>
      </c>
      <c r="AY2068" s="24" t="str">
        <f t="shared" si="588"/>
        <v/>
      </c>
      <c r="AZ2068" s="24" t="str">
        <f>IF(AND($BB$1=5,$BC$1=AH2068),'Data Entry'!C2073,"")</f>
        <v/>
      </c>
      <c r="BA2068" s="24" t="str">
        <f>IF(AND($BB$1=5,AG2068=5,$BC$1=AH2068),'Data Entry'!D2073,"")</f>
        <v/>
      </c>
      <c r="BB2068" s="24" t="str">
        <f t="shared" si="589"/>
        <v/>
      </c>
      <c r="BC2068" s="24" t="str">
        <f>IF(AND($BB$1=5,AG2068=5,$BC$1=AH2068),'Data Entry'!F2073,"")</f>
        <v/>
      </c>
      <c r="BD2068" s="24" t="str">
        <f t="shared" si="590"/>
        <v/>
      </c>
      <c r="BE2068" s="24" t="str">
        <f>IF(AND($BB$1=5,AG2068=5,$BC$1=AH2068),'Data Entry'!G2073,"")</f>
        <v/>
      </c>
      <c r="BF2068" s="24" t="str">
        <f t="shared" si="591"/>
        <v/>
      </c>
      <c r="BG2068" s="24" t="str">
        <f t="shared" si="592"/>
        <v/>
      </c>
      <c r="BH2068" s="24" t="str">
        <f>IF(AND($BB$1=5,AG2068=5,$BC$1=AH2068),'Data Entry'!E2073,"")</f>
        <v/>
      </c>
      <c r="BI2068" s="24" t="str">
        <f>IF(AND($BB$1=5,AG2068=5,$BC$1=AH2068),'Data Entry'!H2073,"")</f>
        <v/>
      </c>
      <c r="BJ2068" s="24" t="str">
        <f>IF(AND($BB$1=5,AG2068=5,$BC$1=AH2068),'Data Entry'!I2073,"")</f>
        <v/>
      </c>
      <c r="BK2068" s="24" t="str">
        <f t="shared" si="593"/>
        <v/>
      </c>
      <c r="BL2068" s="24" t="str">
        <f t="shared" si="594"/>
        <v/>
      </c>
      <c r="BM2068" s="24" t="str">
        <f t="shared" si="595"/>
        <v/>
      </c>
      <c r="BN2068" s="24" t="str">
        <f t="shared" si="596"/>
        <v/>
      </c>
    </row>
    <row r="2069" spans="1:66">
      <c r="A2069" s="20"/>
      <c r="B2069" s="20"/>
      <c r="C2069" s="20"/>
      <c r="D2069" s="20"/>
      <c r="E2069" s="20"/>
      <c r="F2069" s="20"/>
      <c r="G2069" s="20"/>
      <c r="H2069" s="20"/>
      <c r="I2069" s="20"/>
      <c r="J2069" s="20"/>
      <c r="K2069" s="20"/>
      <c r="L2069" s="20"/>
      <c r="M2069" s="20"/>
      <c r="N2069" s="20"/>
      <c r="O2069" s="20"/>
      <c r="P2069" s="20"/>
      <c r="Q2069" s="20"/>
      <c r="R2069" s="20"/>
      <c r="S2069" s="20"/>
      <c r="T2069" s="20"/>
      <c r="U2069" s="20"/>
      <c r="V2069" s="20"/>
      <c r="W2069" s="20"/>
      <c r="X2069" s="20"/>
      <c r="Y2069" s="20"/>
      <c r="Z2069" s="20"/>
      <c r="AA2069" s="20"/>
      <c r="AB2069" s="20"/>
      <c r="AC2069" s="20"/>
      <c r="AD2069" s="20"/>
      <c r="AE2069" s="27"/>
      <c r="AF2069" t="str">
        <f>IF(AK2069="","",IF(AK2069&gt;0,COUNT($AG$2:AG2069),""))</f>
        <v/>
      </c>
      <c r="AG2069" s="24">
        <f t="shared" si="579"/>
        <v>5</v>
      </c>
      <c r="AH2069" s="24">
        <f>IF(AND($AJ$1=5),'Data Entry'!C2074,"")</f>
        <v>0</v>
      </c>
      <c r="AI2069" s="24">
        <f>IF(AND($AJ$1=5),'Data Entry'!D2074,"")</f>
        <v>0</v>
      </c>
      <c r="AJ2069" s="24" t="str">
        <f t="shared" si="580"/>
        <v/>
      </c>
      <c r="AK2069" s="24">
        <f>IF(AND($AJ$1=5),'Data Entry'!F2074,"")</f>
        <v>0</v>
      </c>
      <c r="AL2069" s="24" t="str">
        <f t="shared" si="581"/>
        <v/>
      </c>
      <c r="AM2069" s="24">
        <f>IF(AND($AJ$1=5),'Data Entry'!G2074,"")</f>
        <v>0</v>
      </c>
      <c r="AN2069" s="24" t="str">
        <f t="shared" si="582"/>
        <v/>
      </c>
      <c r="AO2069" s="24" t="str">
        <f t="shared" si="583"/>
        <v/>
      </c>
      <c r="AP2069" s="24">
        <f>IF(AND($AJ$1=5),'Data Entry'!E2074,"")</f>
        <v>0</v>
      </c>
      <c r="AQ2069" s="24">
        <f>IF(AND($AJ$1=5),'Data Entry'!H2074,"")</f>
        <v>0</v>
      </c>
      <c r="AR2069" s="24">
        <f>IF(AND($AJ$1=5),'Data Entry'!I2074,"")</f>
        <v>0</v>
      </c>
      <c r="AS2069" s="24" t="str">
        <f t="shared" si="584"/>
        <v/>
      </c>
      <c r="AT2069" s="24" t="str">
        <f t="shared" si="585"/>
        <v/>
      </c>
      <c r="AU2069" s="24" t="str">
        <f t="shared" si="586"/>
        <v/>
      </c>
      <c r="AV2069" s="24" t="str">
        <f t="shared" si="587"/>
        <v/>
      </c>
      <c r="AX2069" t="str">
        <f>IF(BC2069="","",IF(BC2069&gt;0,COUNT($AY$2:AY2069),""))</f>
        <v/>
      </c>
      <c r="AY2069" s="24" t="str">
        <f t="shared" si="588"/>
        <v/>
      </c>
      <c r="AZ2069" s="24" t="str">
        <f>IF(AND($BB$1=5,$BC$1=AH2069),'Data Entry'!C2074,"")</f>
        <v/>
      </c>
      <c r="BA2069" s="24" t="str">
        <f>IF(AND($BB$1=5,AG2069=5,$BC$1=AH2069),'Data Entry'!D2074,"")</f>
        <v/>
      </c>
      <c r="BB2069" s="24" t="str">
        <f t="shared" si="589"/>
        <v/>
      </c>
      <c r="BC2069" s="24" t="str">
        <f>IF(AND($BB$1=5,AG2069=5,$BC$1=AH2069),'Data Entry'!F2074,"")</f>
        <v/>
      </c>
      <c r="BD2069" s="24" t="str">
        <f t="shared" si="590"/>
        <v/>
      </c>
      <c r="BE2069" s="24" t="str">
        <f>IF(AND($BB$1=5,AG2069=5,$BC$1=AH2069),'Data Entry'!G2074,"")</f>
        <v/>
      </c>
      <c r="BF2069" s="24" t="str">
        <f t="shared" si="591"/>
        <v/>
      </c>
      <c r="BG2069" s="24" t="str">
        <f t="shared" si="592"/>
        <v/>
      </c>
      <c r="BH2069" s="24" t="str">
        <f>IF(AND($BB$1=5,AG2069=5,$BC$1=AH2069),'Data Entry'!E2074,"")</f>
        <v/>
      </c>
      <c r="BI2069" s="24" t="str">
        <f>IF(AND($BB$1=5,AG2069=5,$BC$1=AH2069),'Data Entry'!H2074,"")</f>
        <v/>
      </c>
      <c r="BJ2069" s="24" t="str">
        <f>IF(AND($BB$1=5,AG2069=5,$BC$1=AH2069),'Data Entry'!I2074,"")</f>
        <v/>
      </c>
      <c r="BK2069" s="24" t="str">
        <f t="shared" si="593"/>
        <v/>
      </c>
      <c r="BL2069" s="24" t="str">
        <f t="shared" si="594"/>
        <v/>
      </c>
      <c r="BM2069" s="24" t="str">
        <f t="shared" si="595"/>
        <v/>
      </c>
      <c r="BN2069" s="24" t="str">
        <f t="shared" si="596"/>
        <v/>
      </c>
    </row>
    <row r="2070" spans="1:66">
      <c r="A2070" s="20"/>
      <c r="B2070" s="20"/>
      <c r="C2070" s="20"/>
      <c r="D2070" s="20"/>
      <c r="E2070" s="20"/>
      <c r="F2070" s="20"/>
      <c r="G2070" s="20"/>
      <c r="H2070" s="20"/>
      <c r="I2070" s="20"/>
      <c r="J2070" s="20"/>
      <c r="K2070" s="20"/>
      <c r="L2070" s="20"/>
      <c r="M2070" s="20"/>
      <c r="N2070" s="20"/>
      <c r="O2070" s="20"/>
      <c r="P2070" s="20"/>
      <c r="Q2070" s="20"/>
      <c r="R2070" s="20"/>
      <c r="S2070" s="20"/>
      <c r="T2070" s="20"/>
      <c r="U2070" s="20"/>
      <c r="V2070" s="20"/>
      <c r="W2070" s="20"/>
      <c r="X2070" s="20"/>
      <c r="Y2070" s="20"/>
      <c r="Z2070" s="20"/>
      <c r="AA2070" s="20"/>
      <c r="AB2070" s="20"/>
      <c r="AC2070" s="20"/>
      <c r="AD2070" s="20"/>
      <c r="AE2070" s="27"/>
      <c r="AF2070" t="str">
        <f>IF(AK2070="","",IF(AK2070&gt;0,COUNT($AG$2:AG2070),""))</f>
        <v/>
      </c>
      <c r="AG2070" s="24">
        <f t="shared" si="579"/>
        <v>5</v>
      </c>
      <c r="AH2070" s="24">
        <f>IF(AND($AJ$1=5),'Data Entry'!C2075,"")</f>
        <v>0</v>
      </c>
      <c r="AI2070" s="24">
        <f>IF(AND($AJ$1=5),'Data Entry'!D2075,"")</f>
        <v>0</v>
      </c>
      <c r="AJ2070" s="24" t="str">
        <f t="shared" si="580"/>
        <v/>
      </c>
      <c r="AK2070" s="24">
        <f>IF(AND($AJ$1=5),'Data Entry'!F2075,"")</f>
        <v>0</v>
      </c>
      <c r="AL2070" s="24" t="str">
        <f t="shared" si="581"/>
        <v/>
      </c>
      <c r="AM2070" s="24">
        <f>IF(AND($AJ$1=5),'Data Entry'!G2075,"")</f>
        <v>0</v>
      </c>
      <c r="AN2070" s="24" t="str">
        <f t="shared" si="582"/>
        <v/>
      </c>
      <c r="AO2070" s="24" t="str">
        <f t="shared" si="583"/>
        <v/>
      </c>
      <c r="AP2070" s="24">
        <f>IF(AND($AJ$1=5),'Data Entry'!E2075,"")</f>
        <v>0</v>
      </c>
      <c r="AQ2070" s="24">
        <f>IF(AND($AJ$1=5),'Data Entry'!H2075,"")</f>
        <v>0</v>
      </c>
      <c r="AR2070" s="24">
        <f>IF(AND($AJ$1=5),'Data Entry'!I2075,"")</f>
        <v>0</v>
      </c>
      <c r="AS2070" s="24" t="str">
        <f t="shared" si="584"/>
        <v/>
      </c>
      <c r="AT2070" s="24" t="str">
        <f t="shared" si="585"/>
        <v/>
      </c>
      <c r="AU2070" s="24" t="str">
        <f t="shared" si="586"/>
        <v/>
      </c>
      <c r="AV2070" s="24" t="str">
        <f t="shared" si="587"/>
        <v/>
      </c>
      <c r="AX2070" t="str">
        <f>IF(BC2070="","",IF(BC2070&gt;0,COUNT($AY$2:AY2070),""))</f>
        <v/>
      </c>
      <c r="AY2070" s="24" t="str">
        <f t="shared" si="588"/>
        <v/>
      </c>
      <c r="AZ2070" s="24" t="str">
        <f>IF(AND($BB$1=5,$BC$1=AH2070),'Data Entry'!C2075,"")</f>
        <v/>
      </c>
      <c r="BA2070" s="24" t="str">
        <f>IF(AND($BB$1=5,AG2070=5,$BC$1=AH2070),'Data Entry'!D2075,"")</f>
        <v/>
      </c>
      <c r="BB2070" s="24" t="str">
        <f t="shared" si="589"/>
        <v/>
      </c>
      <c r="BC2070" s="24" t="str">
        <f>IF(AND($BB$1=5,AG2070=5,$BC$1=AH2070),'Data Entry'!F2075,"")</f>
        <v/>
      </c>
      <c r="BD2070" s="24" t="str">
        <f t="shared" si="590"/>
        <v/>
      </c>
      <c r="BE2070" s="24" t="str">
        <f>IF(AND($BB$1=5,AG2070=5,$BC$1=AH2070),'Data Entry'!G2075,"")</f>
        <v/>
      </c>
      <c r="BF2070" s="24" t="str">
        <f t="shared" si="591"/>
        <v/>
      </c>
      <c r="BG2070" s="24" t="str">
        <f t="shared" si="592"/>
        <v/>
      </c>
      <c r="BH2070" s="24" t="str">
        <f>IF(AND($BB$1=5,AG2070=5,$BC$1=AH2070),'Data Entry'!E2075,"")</f>
        <v/>
      </c>
      <c r="BI2070" s="24" t="str">
        <f>IF(AND($BB$1=5,AG2070=5,$BC$1=AH2070),'Data Entry'!H2075,"")</f>
        <v/>
      </c>
      <c r="BJ2070" s="24" t="str">
        <f>IF(AND($BB$1=5,AG2070=5,$BC$1=AH2070),'Data Entry'!I2075,"")</f>
        <v/>
      </c>
      <c r="BK2070" s="24" t="str">
        <f t="shared" si="593"/>
        <v/>
      </c>
      <c r="BL2070" s="24" t="str">
        <f t="shared" si="594"/>
        <v/>
      </c>
      <c r="BM2070" s="24" t="str">
        <f t="shared" si="595"/>
        <v/>
      </c>
      <c r="BN2070" s="24" t="str">
        <f t="shared" si="596"/>
        <v/>
      </c>
    </row>
    <row r="2071" spans="1:66">
      <c r="A2071" s="20"/>
      <c r="B2071" s="20"/>
      <c r="C2071" s="20"/>
      <c r="D2071" s="20"/>
      <c r="E2071" s="20"/>
      <c r="F2071" s="20"/>
      <c r="G2071" s="20"/>
      <c r="H2071" s="20"/>
      <c r="I2071" s="20"/>
      <c r="J2071" s="20"/>
      <c r="K2071" s="20"/>
      <c r="L2071" s="20"/>
      <c r="M2071" s="20"/>
      <c r="N2071" s="20"/>
      <c r="O2071" s="20"/>
      <c r="P2071" s="20"/>
      <c r="Q2071" s="20"/>
      <c r="R2071" s="20"/>
      <c r="S2071" s="20"/>
      <c r="T2071" s="20"/>
      <c r="U2071" s="20"/>
      <c r="V2071" s="20"/>
      <c r="W2071" s="20"/>
      <c r="X2071" s="20"/>
      <c r="Y2071" s="20"/>
      <c r="Z2071" s="20"/>
      <c r="AA2071" s="20"/>
      <c r="AB2071" s="20"/>
      <c r="AC2071" s="20"/>
      <c r="AD2071" s="20"/>
      <c r="AE2071" s="27"/>
      <c r="AF2071" t="str">
        <f>IF(AK2071="","",IF(AK2071&gt;0,COUNT($AG$2:AG2071),""))</f>
        <v/>
      </c>
      <c r="AG2071" s="24">
        <f t="shared" si="579"/>
        <v>5</v>
      </c>
      <c r="AH2071" s="24">
        <f>IF(AND($AJ$1=5),'Data Entry'!C2076,"")</f>
        <v>0</v>
      </c>
      <c r="AI2071" s="24">
        <f>IF(AND($AJ$1=5),'Data Entry'!D2076,"")</f>
        <v>0</v>
      </c>
      <c r="AJ2071" s="24" t="str">
        <f t="shared" si="580"/>
        <v/>
      </c>
      <c r="AK2071" s="24">
        <f>IF(AND($AJ$1=5),'Data Entry'!F2076,"")</f>
        <v>0</v>
      </c>
      <c r="AL2071" s="24" t="str">
        <f t="shared" si="581"/>
        <v/>
      </c>
      <c r="AM2071" s="24">
        <f>IF(AND($AJ$1=5),'Data Entry'!G2076,"")</f>
        <v>0</v>
      </c>
      <c r="AN2071" s="24" t="str">
        <f t="shared" si="582"/>
        <v/>
      </c>
      <c r="AO2071" s="24" t="str">
        <f t="shared" si="583"/>
        <v/>
      </c>
      <c r="AP2071" s="24">
        <f>IF(AND($AJ$1=5),'Data Entry'!E2076,"")</f>
        <v>0</v>
      </c>
      <c r="AQ2071" s="24">
        <f>IF(AND($AJ$1=5),'Data Entry'!H2076,"")</f>
        <v>0</v>
      </c>
      <c r="AR2071" s="24">
        <f>IF(AND($AJ$1=5),'Data Entry'!I2076,"")</f>
        <v>0</v>
      </c>
      <c r="AS2071" s="24" t="str">
        <f t="shared" si="584"/>
        <v/>
      </c>
      <c r="AT2071" s="24" t="str">
        <f t="shared" si="585"/>
        <v/>
      </c>
      <c r="AU2071" s="24" t="str">
        <f t="shared" si="586"/>
        <v/>
      </c>
      <c r="AV2071" s="24" t="str">
        <f t="shared" si="587"/>
        <v/>
      </c>
      <c r="AX2071" t="str">
        <f>IF(BC2071="","",IF(BC2071&gt;0,COUNT($AY$2:AY2071),""))</f>
        <v/>
      </c>
      <c r="AY2071" s="24" t="str">
        <f t="shared" si="588"/>
        <v/>
      </c>
      <c r="AZ2071" s="24" t="str">
        <f>IF(AND($BB$1=5,$BC$1=AH2071),'Data Entry'!C2076,"")</f>
        <v/>
      </c>
      <c r="BA2071" s="24" t="str">
        <f>IF(AND($BB$1=5,AG2071=5,$BC$1=AH2071),'Data Entry'!D2076,"")</f>
        <v/>
      </c>
      <c r="BB2071" s="24" t="str">
        <f t="shared" si="589"/>
        <v/>
      </c>
      <c r="BC2071" s="24" t="str">
        <f>IF(AND($BB$1=5,AG2071=5,$BC$1=AH2071),'Data Entry'!F2076,"")</f>
        <v/>
      </c>
      <c r="BD2071" s="24" t="str">
        <f t="shared" si="590"/>
        <v/>
      </c>
      <c r="BE2071" s="24" t="str">
        <f>IF(AND($BB$1=5,AG2071=5,$BC$1=AH2071),'Data Entry'!G2076,"")</f>
        <v/>
      </c>
      <c r="BF2071" s="24" t="str">
        <f t="shared" si="591"/>
        <v/>
      </c>
      <c r="BG2071" s="24" t="str">
        <f t="shared" si="592"/>
        <v/>
      </c>
      <c r="BH2071" s="24" t="str">
        <f>IF(AND($BB$1=5,AG2071=5,$BC$1=AH2071),'Data Entry'!E2076,"")</f>
        <v/>
      </c>
      <c r="BI2071" s="24" t="str">
        <f>IF(AND($BB$1=5,AG2071=5,$BC$1=AH2071),'Data Entry'!H2076,"")</f>
        <v/>
      </c>
      <c r="BJ2071" s="24" t="str">
        <f>IF(AND($BB$1=5,AG2071=5,$BC$1=AH2071),'Data Entry'!I2076,"")</f>
        <v/>
      </c>
      <c r="BK2071" s="24" t="str">
        <f t="shared" si="593"/>
        <v/>
      </c>
      <c r="BL2071" s="24" t="str">
        <f t="shared" si="594"/>
        <v/>
      </c>
      <c r="BM2071" s="24" t="str">
        <f t="shared" si="595"/>
        <v/>
      </c>
      <c r="BN2071" s="24" t="str">
        <f t="shared" si="596"/>
        <v/>
      </c>
    </row>
    <row r="2072" spans="1:66">
      <c r="A2072" s="20"/>
      <c r="B2072" s="20"/>
      <c r="C2072" s="20"/>
      <c r="D2072" s="20"/>
      <c r="E2072" s="20"/>
      <c r="F2072" s="20"/>
      <c r="G2072" s="20"/>
      <c r="H2072" s="20"/>
      <c r="I2072" s="20"/>
      <c r="J2072" s="20"/>
      <c r="K2072" s="20"/>
      <c r="L2072" s="20"/>
      <c r="M2072" s="20"/>
      <c r="N2072" s="20"/>
      <c r="O2072" s="20"/>
      <c r="P2072" s="20"/>
      <c r="Q2072" s="20"/>
      <c r="R2072" s="20"/>
      <c r="S2072" s="20"/>
      <c r="T2072" s="20"/>
      <c r="U2072" s="20"/>
      <c r="V2072" s="20"/>
      <c r="W2072" s="20"/>
      <c r="X2072" s="20"/>
      <c r="Y2072" s="20"/>
      <c r="Z2072" s="20"/>
      <c r="AA2072" s="20"/>
      <c r="AB2072" s="20"/>
      <c r="AC2072" s="20"/>
      <c r="AD2072" s="20"/>
      <c r="AE2072" s="27"/>
      <c r="AF2072" t="str">
        <f>IF(AK2072="","",IF(AK2072&gt;0,COUNT($AG$2:AG2072),""))</f>
        <v/>
      </c>
      <c r="AG2072" s="24">
        <f t="shared" si="579"/>
        <v>5</v>
      </c>
      <c r="AH2072" s="24">
        <f>IF(AND($AJ$1=5),'Data Entry'!C2077,"")</f>
        <v>0</v>
      </c>
      <c r="AI2072" s="24">
        <f>IF(AND($AJ$1=5),'Data Entry'!D2077,"")</f>
        <v>0</v>
      </c>
      <c r="AJ2072" s="24" t="str">
        <f t="shared" si="580"/>
        <v/>
      </c>
      <c r="AK2072" s="24">
        <f>IF(AND($AJ$1=5),'Data Entry'!F2077,"")</f>
        <v>0</v>
      </c>
      <c r="AL2072" s="24" t="str">
        <f t="shared" si="581"/>
        <v/>
      </c>
      <c r="AM2072" s="24">
        <f>IF(AND($AJ$1=5),'Data Entry'!G2077,"")</f>
        <v>0</v>
      </c>
      <c r="AN2072" s="24" t="str">
        <f t="shared" si="582"/>
        <v/>
      </c>
      <c r="AO2072" s="24" t="str">
        <f t="shared" si="583"/>
        <v/>
      </c>
      <c r="AP2072" s="24">
        <f>IF(AND($AJ$1=5),'Data Entry'!E2077,"")</f>
        <v>0</v>
      </c>
      <c r="AQ2072" s="24">
        <f>IF(AND($AJ$1=5),'Data Entry'!H2077,"")</f>
        <v>0</v>
      </c>
      <c r="AR2072" s="24">
        <f>IF(AND($AJ$1=5),'Data Entry'!I2077,"")</f>
        <v>0</v>
      </c>
      <c r="AS2072" s="24" t="str">
        <f t="shared" si="584"/>
        <v/>
      </c>
      <c r="AT2072" s="24" t="str">
        <f t="shared" si="585"/>
        <v/>
      </c>
      <c r="AU2072" s="24" t="str">
        <f t="shared" si="586"/>
        <v/>
      </c>
      <c r="AV2072" s="24" t="str">
        <f t="shared" si="587"/>
        <v/>
      </c>
      <c r="AX2072" t="str">
        <f>IF(BC2072="","",IF(BC2072&gt;0,COUNT($AY$2:AY2072),""))</f>
        <v/>
      </c>
      <c r="AY2072" s="24" t="str">
        <f t="shared" si="588"/>
        <v/>
      </c>
      <c r="AZ2072" s="24" t="str">
        <f>IF(AND($BB$1=5,$BC$1=AH2072),'Data Entry'!C2077,"")</f>
        <v/>
      </c>
      <c r="BA2072" s="24" t="str">
        <f>IF(AND($BB$1=5,AG2072=5,$BC$1=AH2072),'Data Entry'!D2077,"")</f>
        <v/>
      </c>
      <c r="BB2072" s="24" t="str">
        <f t="shared" si="589"/>
        <v/>
      </c>
      <c r="BC2072" s="24" t="str">
        <f>IF(AND($BB$1=5,AG2072=5,$BC$1=AH2072),'Data Entry'!F2077,"")</f>
        <v/>
      </c>
      <c r="BD2072" s="24" t="str">
        <f t="shared" si="590"/>
        <v/>
      </c>
      <c r="BE2072" s="24" t="str">
        <f>IF(AND($BB$1=5,AG2072=5,$BC$1=AH2072),'Data Entry'!G2077,"")</f>
        <v/>
      </c>
      <c r="BF2072" s="24" t="str">
        <f t="shared" si="591"/>
        <v/>
      </c>
      <c r="BG2072" s="24" t="str">
        <f t="shared" si="592"/>
        <v/>
      </c>
      <c r="BH2072" s="24" t="str">
        <f>IF(AND($BB$1=5,AG2072=5,$BC$1=AH2072),'Data Entry'!E2077,"")</f>
        <v/>
      </c>
      <c r="BI2072" s="24" t="str">
        <f>IF(AND($BB$1=5,AG2072=5,$BC$1=AH2072),'Data Entry'!H2077,"")</f>
        <v/>
      </c>
      <c r="BJ2072" s="24" t="str">
        <f>IF(AND($BB$1=5,AG2072=5,$BC$1=AH2072),'Data Entry'!I2077,"")</f>
        <v/>
      </c>
      <c r="BK2072" s="24" t="str">
        <f t="shared" si="593"/>
        <v/>
      </c>
      <c r="BL2072" s="24" t="str">
        <f t="shared" si="594"/>
        <v/>
      </c>
      <c r="BM2072" s="24" t="str">
        <f t="shared" si="595"/>
        <v/>
      </c>
      <c r="BN2072" s="24" t="str">
        <f t="shared" si="596"/>
        <v/>
      </c>
    </row>
    <row r="2073" spans="1:66">
      <c r="A2073" s="20"/>
      <c r="B2073" s="20"/>
      <c r="C2073" s="20"/>
      <c r="D2073" s="20"/>
      <c r="E2073" s="20"/>
      <c r="F2073" s="20"/>
      <c r="G2073" s="20"/>
      <c r="H2073" s="20"/>
      <c r="I2073" s="20"/>
      <c r="J2073" s="20"/>
      <c r="K2073" s="20"/>
      <c r="L2073" s="20"/>
      <c r="M2073" s="20"/>
      <c r="N2073" s="20"/>
      <c r="O2073" s="20"/>
      <c r="P2073" s="20"/>
      <c r="Q2073" s="20"/>
      <c r="R2073" s="20"/>
      <c r="S2073" s="20"/>
      <c r="T2073" s="20"/>
      <c r="U2073" s="20"/>
      <c r="V2073" s="20"/>
      <c r="W2073" s="20"/>
      <c r="X2073" s="20"/>
      <c r="Y2073" s="20"/>
      <c r="Z2073" s="20"/>
      <c r="AA2073" s="20"/>
      <c r="AB2073" s="20"/>
      <c r="AC2073" s="20"/>
      <c r="AD2073" s="20"/>
      <c r="AE2073" s="27"/>
      <c r="AF2073" t="str">
        <f>IF(AK2073="","",IF(AK2073&gt;0,COUNT($AG$2:AG2073),""))</f>
        <v/>
      </c>
      <c r="AG2073" s="24">
        <f t="shared" si="579"/>
        <v>5</v>
      </c>
      <c r="AH2073" s="24">
        <f>IF(AND($AJ$1=5),'Data Entry'!C2078,"")</f>
        <v>0</v>
      </c>
      <c r="AI2073" s="24">
        <f>IF(AND($AJ$1=5),'Data Entry'!D2078,"")</f>
        <v>0</v>
      </c>
      <c r="AJ2073" s="24" t="str">
        <f t="shared" si="580"/>
        <v/>
      </c>
      <c r="AK2073" s="24">
        <f>IF(AND($AJ$1=5),'Data Entry'!F2078,"")</f>
        <v>0</v>
      </c>
      <c r="AL2073" s="24" t="str">
        <f t="shared" si="581"/>
        <v/>
      </c>
      <c r="AM2073" s="24">
        <f>IF(AND($AJ$1=5),'Data Entry'!G2078,"")</f>
        <v>0</v>
      </c>
      <c r="AN2073" s="24" t="str">
        <f t="shared" si="582"/>
        <v/>
      </c>
      <c r="AO2073" s="24" t="str">
        <f t="shared" si="583"/>
        <v/>
      </c>
      <c r="AP2073" s="24">
        <f>IF(AND($AJ$1=5),'Data Entry'!E2078,"")</f>
        <v>0</v>
      </c>
      <c r="AQ2073" s="24">
        <f>IF(AND($AJ$1=5),'Data Entry'!H2078,"")</f>
        <v>0</v>
      </c>
      <c r="AR2073" s="24">
        <f>IF(AND($AJ$1=5),'Data Entry'!I2078,"")</f>
        <v>0</v>
      </c>
      <c r="AS2073" s="24" t="str">
        <f t="shared" si="584"/>
        <v/>
      </c>
      <c r="AT2073" s="24" t="str">
        <f t="shared" si="585"/>
        <v/>
      </c>
      <c r="AU2073" s="24" t="str">
        <f t="shared" si="586"/>
        <v/>
      </c>
      <c r="AV2073" s="24" t="str">
        <f t="shared" si="587"/>
        <v/>
      </c>
      <c r="AX2073" t="str">
        <f>IF(BC2073="","",IF(BC2073&gt;0,COUNT($AY$2:AY2073),""))</f>
        <v/>
      </c>
      <c r="AY2073" s="24" t="str">
        <f t="shared" si="588"/>
        <v/>
      </c>
      <c r="AZ2073" s="24" t="str">
        <f>IF(AND($BB$1=5,$BC$1=AH2073),'Data Entry'!C2078,"")</f>
        <v/>
      </c>
      <c r="BA2073" s="24" t="str">
        <f>IF(AND($BB$1=5,AG2073=5,$BC$1=AH2073),'Data Entry'!D2078,"")</f>
        <v/>
      </c>
      <c r="BB2073" s="24" t="str">
        <f t="shared" si="589"/>
        <v/>
      </c>
      <c r="BC2073" s="24" t="str">
        <f>IF(AND($BB$1=5,AG2073=5,$BC$1=AH2073),'Data Entry'!F2078,"")</f>
        <v/>
      </c>
      <c r="BD2073" s="24" t="str">
        <f t="shared" si="590"/>
        <v/>
      </c>
      <c r="BE2073" s="24" t="str">
        <f>IF(AND($BB$1=5,AG2073=5,$BC$1=AH2073),'Data Entry'!G2078,"")</f>
        <v/>
      </c>
      <c r="BF2073" s="24" t="str">
        <f t="shared" si="591"/>
        <v/>
      </c>
      <c r="BG2073" s="24" t="str">
        <f t="shared" si="592"/>
        <v/>
      </c>
      <c r="BH2073" s="24" t="str">
        <f>IF(AND($BB$1=5,AG2073=5,$BC$1=AH2073),'Data Entry'!E2078,"")</f>
        <v/>
      </c>
      <c r="BI2073" s="24" t="str">
        <f>IF(AND($BB$1=5,AG2073=5,$BC$1=AH2073),'Data Entry'!H2078,"")</f>
        <v/>
      </c>
      <c r="BJ2073" s="24" t="str">
        <f>IF(AND($BB$1=5,AG2073=5,$BC$1=AH2073),'Data Entry'!I2078,"")</f>
        <v/>
      </c>
      <c r="BK2073" s="24" t="str">
        <f t="shared" si="593"/>
        <v/>
      </c>
      <c r="BL2073" s="24" t="str">
        <f t="shared" si="594"/>
        <v/>
      </c>
      <c r="BM2073" s="24" t="str">
        <f t="shared" si="595"/>
        <v/>
      </c>
      <c r="BN2073" s="24" t="str">
        <f t="shared" si="596"/>
        <v/>
      </c>
    </row>
    <row r="2074" spans="1:66">
      <c r="A2074" s="20"/>
      <c r="B2074" s="20"/>
      <c r="C2074" s="20"/>
      <c r="D2074" s="20"/>
      <c r="E2074" s="20"/>
      <c r="F2074" s="20"/>
      <c r="G2074" s="20"/>
      <c r="H2074" s="20"/>
      <c r="I2074" s="20"/>
      <c r="J2074" s="20"/>
      <c r="K2074" s="20"/>
      <c r="L2074" s="20"/>
      <c r="M2074" s="20"/>
      <c r="N2074" s="20"/>
      <c r="O2074" s="20"/>
      <c r="P2074" s="20"/>
      <c r="Q2074" s="20"/>
      <c r="R2074" s="20"/>
      <c r="S2074" s="20"/>
      <c r="T2074" s="20"/>
      <c r="U2074" s="20"/>
      <c r="V2074" s="20"/>
      <c r="W2074" s="20"/>
      <c r="X2074" s="20"/>
      <c r="Y2074" s="20"/>
      <c r="Z2074" s="20"/>
      <c r="AA2074" s="20"/>
      <c r="AB2074" s="20"/>
      <c r="AC2074" s="20"/>
      <c r="AD2074" s="20"/>
      <c r="AE2074" s="27"/>
      <c r="AF2074" t="str">
        <f>IF(AK2074="","",IF(AK2074&gt;0,COUNT($AG$2:AG2074),""))</f>
        <v/>
      </c>
      <c r="AG2074" s="24">
        <f t="shared" si="579"/>
        <v>5</v>
      </c>
      <c r="AH2074" s="24">
        <f>IF(AND($AJ$1=5),'Data Entry'!C2079,"")</f>
        <v>0</v>
      </c>
      <c r="AI2074" s="24">
        <f>IF(AND($AJ$1=5),'Data Entry'!D2079,"")</f>
        <v>0</v>
      </c>
      <c r="AJ2074" s="24" t="str">
        <f t="shared" si="580"/>
        <v/>
      </c>
      <c r="AK2074" s="24">
        <f>IF(AND($AJ$1=5),'Data Entry'!F2079,"")</f>
        <v>0</v>
      </c>
      <c r="AL2074" s="24" t="str">
        <f t="shared" si="581"/>
        <v/>
      </c>
      <c r="AM2074" s="24">
        <f>IF(AND($AJ$1=5),'Data Entry'!G2079,"")</f>
        <v>0</v>
      </c>
      <c r="AN2074" s="24" t="str">
        <f t="shared" si="582"/>
        <v/>
      </c>
      <c r="AO2074" s="24" t="str">
        <f t="shared" si="583"/>
        <v/>
      </c>
      <c r="AP2074" s="24">
        <f>IF(AND($AJ$1=5),'Data Entry'!E2079,"")</f>
        <v>0</v>
      </c>
      <c r="AQ2074" s="24">
        <f>IF(AND($AJ$1=5),'Data Entry'!H2079,"")</f>
        <v>0</v>
      </c>
      <c r="AR2074" s="24">
        <f>IF(AND($AJ$1=5),'Data Entry'!I2079,"")</f>
        <v>0</v>
      </c>
      <c r="AS2074" s="24" t="str">
        <f t="shared" si="584"/>
        <v/>
      </c>
      <c r="AT2074" s="24" t="str">
        <f t="shared" si="585"/>
        <v/>
      </c>
      <c r="AU2074" s="24" t="str">
        <f t="shared" si="586"/>
        <v/>
      </c>
      <c r="AV2074" s="24" t="str">
        <f t="shared" si="587"/>
        <v/>
      </c>
      <c r="AX2074" t="str">
        <f>IF(BC2074="","",IF(BC2074&gt;0,COUNT($AY$2:AY2074),""))</f>
        <v/>
      </c>
      <c r="AY2074" s="24" t="str">
        <f t="shared" si="588"/>
        <v/>
      </c>
      <c r="AZ2074" s="24" t="str">
        <f>IF(AND($BB$1=5,$BC$1=AH2074),'Data Entry'!C2079,"")</f>
        <v/>
      </c>
      <c r="BA2074" s="24" t="str">
        <f>IF(AND($BB$1=5,AG2074=5,$BC$1=AH2074),'Data Entry'!D2079,"")</f>
        <v/>
      </c>
      <c r="BB2074" s="24" t="str">
        <f t="shared" si="589"/>
        <v/>
      </c>
      <c r="BC2074" s="24" t="str">
        <f>IF(AND($BB$1=5,AG2074=5,$BC$1=AH2074),'Data Entry'!F2079,"")</f>
        <v/>
      </c>
      <c r="BD2074" s="24" t="str">
        <f t="shared" si="590"/>
        <v/>
      </c>
      <c r="BE2074" s="24" t="str">
        <f>IF(AND($BB$1=5,AG2074=5,$BC$1=AH2074),'Data Entry'!G2079,"")</f>
        <v/>
      </c>
      <c r="BF2074" s="24" t="str">
        <f t="shared" si="591"/>
        <v/>
      </c>
      <c r="BG2074" s="24" t="str">
        <f t="shared" si="592"/>
        <v/>
      </c>
      <c r="BH2074" s="24" t="str">
        <f>IF(AND($BB$1=5,AG2074=5,$BC$1=AH2074),'Data Entry'!E2079,"")</f>
        <v/>
      </c>
      <c r="BI2074" s="24" t="str">
        <f>IF(AND($BB$1=5,AG2074=5,$BC$1=AH2074),'Data Entry'!H2079,"")</f>
        <v/>
      </c>
      <c r="BJ2074" s="24" t="str">
        <f>IF(AND($BB$1=5,AG2074=5,$BC$1=AH2074),'Data Entry'!I2079,"")</f>
        <v/>
      </c>
      <c r="BK2074" s="24" t="str">
        <f t="shared" si="593"/>
        <v/>
      </c>
      <c r="BL2074" s="24" t="str">
        <f t="shared" si="594"/>
        <v/>
      </c>
      <c r="BM2074" s="24" t="str">
        <f t="shared" si="595"/>
        <v/>
      </c>
      <c r="BN2074" s="24" t="str">
        <f t="shared" si="596"/>
        <v/>
      </c>
    </row>
    <row r="2075" spans="1:66">
      <c r="A2075" s="20"/>
      <c r="B2075" s="20"/>
      <c r="C2075" s="20"/>
      <c r="D2075" s="20"/>
      <c r="E2075" s="20"/>
      <c r="F2075" s="20"/>
      <c r="G2075" s="20"/>
      <c r="H2075" s="20"/>
      <c r="I2075" s="20"/>
      <c r="J2075" s="20"/>
      <c r="K2075" s="20"/>
      <c r="L2075" s="20"/>
      <c r="M2075" s="20"/>
      <c r="N2075" s="20"/>
      <c r="O2075" s="20"/>
      <c r="P2075" s="20"/>
      <c r="Q2075" s="20"/>
      <c r="R2075" s="20"/>
      <c r="S2075" s="20"/>
      <c r="T2075" s="20"/>
      <c r="U2075" s="20"/>
      <c r="V2075" s="20"/>
      <c r="W2075" s="20"/>
      <c r="X2075" s="20"/>
      <c r="Y2075" s="20"/>
      <c r="Z2075" s="20"/>
      <c r="AA2075" s="20"/>
      <c r="AB2075" s="20"/>
      <c r="AC2075" s="20"/>
      <c r="AD2075" s="20"/>
      <c r="AE2075" s="27"/>
      <c r="AF2075" t="str">
        <f>IF(AK2075="","",IF(AK2075&gt;0,COUNT($AG$2:AG2075),""))</f>
        <v/>
      </c>
      <c r="AG2075" s="24">
        <f t="shared" si="579"/>
        <v>5</v>
      </c>
      <c r="AH2075" s="24">
        <f>IF(AND($AJ$1=5),'Data Entry'!C2080,"")</f>
        <v>0</v>
      </c>
      <c r="AI2075" s="24">
        <f>IF(AND($AJ$1=5),'Data Entry'!D2080,"")</f>
        <v>0</v>
      </c>
      <c r="AJ2075" s="24" t="str">
        <f t="shared" si="580"/>
        <v/>
      </c>
      <c r="AK2075" s="24">
        <f>IF(AND($AJ$1=5),'Data Entry'!F2080,"")</f>
        <v>0</v>
      </c>
      <c r="AL2075" s="24" t="str">
        <f t="shared" si="581"/>
        <v/>
      </c>
      <c r="AM2075" s="24">
        <f>IF(AND($AJ$1=5),'Data Entry'!G2080,"")</f>
        <v>0</v>
      </c>
      <c r="AN2075" s="24" t="str">
        <f t="shared" si="582"/>
        <v/>
      </c>
      <c r="AO2075" s="24" t="str">
        <f t="shared" si="583"/>
        <v/>
      </c>
      <c r="AP2075" s="24">
        <f>IF(AND($AJ$1=5),'Data Entry'!E2080,"")</f>
        <v>0</v>
      </c>
      <c r="AQ2075" s="24">
        <f>IF(AND($AJ$1=5),'Data Entry'!H2080,"")</f>
        <v>0</v>
      </c>
      <c r="AR2075" s="24">
        <f>IF(AND($AJ$1=5),'Data Entry'!I2080,"")</f>
        <v>0</v>
      </c>
      <c r="AS2075" s="24" t="str">
        <f t="shared" si="584"/>
        <v/>
      </c>
      <c r="AT2075" s="24" t="str">
        <f t="shared" si="585"/>
        <v/>
      </c>
      <c r="AU2075" s="24" t="str">
        <f t="shared" si="586"/>
        <v/>
      </c>
      <c r="AV2075" s="24" t="str">
        <f t="shared" si="587"/>
        <v/>
      </c>
      <c r="AX2075" t="str">
        <f>IF(BC2075="","",IF(BC2075&gt;0,COUNT($AY$2:AY2075),""))</f>
        <v/>
      </c>
      <c r="AY2075" s="24" t="str">
        <f t="shared" si="588"/>
        <v/>
      </c>
      <c r="AZ2075" s="24" t="str">
        <f>IF(AND($BB$1=5,$BC$1=AH2075),'Data Entry'!C2080,"")</f>
        <v/>
      </c>
      <c r="BA2075" s="24" t="str">
        <f>IF(AND($BB$1=5,AG2075=5,$BC$1=AH2075),'Data Entry'!D2080,"")</f>
        <v/>
      </c>
      <c r="BB2075" s="24" t="str">
        <f t="shared" si="589"/>
        <v/>
      </c>
      <c r="BC2075" s="24" t="str">
        <f>IF(AND($BB$1=5,AG2075=5,$BC$1=AH2075),'Data Entry'!F2080,"")</f>
        <v/>
      </c>
      <c r="BD2075" s="24" t="str">
        <f t="shared" si="590"/>
        <v/>
      </c>
      <c r="BE2075" s="24" t="str">
        <f>IF(AND($BB$1=5,AG2075=5,$BC$1=AH2075),'Data Entry'!G2080,"")</f>
        <v/>
      </c>
      <c r="BF2075" s="24" t="str">
        <f t="shared" si="591"/>
        <v/>
      </c>
      <c r="BG2075" s="24" t="str">
        <f t="shared" si="592"/>
        <v/>
      </c>
      <c r="BH2075" s="24" t="str">
        <f>IF(AND($BB$1=5,AG2075=5,$BC$1=AH2075),'Data Entry'!E2080,"")</f>
        <v/>
      </c>
      <c r="BI2075" s="24" t="str">
        <f>IF(AND($BB$1=5,AG2075=5,$BC$1=AH2075),'Data Entry'!H2080,"")</f>
        <v/>
      </c>
      <c r="BJ2075" s="24" t="str">
        <f>IF(AND($BB$1=5,AG2075=5,$BC$1=AH2075),'Data Entry'!I2080,"")</f>
        <v/>
      </c>
      <c r="BK2075" s="24" t="str">
        <f t="shared" si="593"/>
        <v/>
      </c>
      <c r="BL2075" s="24" t="str">
        <f t="shared" si="594"/>
        <v/>
      </c>
      <c r="BM2075" s="24" t="str">
        <f t="shared" si="595"/>
        <v/>
      </c>
      <c r="BN2075" s="24" t="str">
        <f t="shared" si="596"/>
        <v/>
      </c>
    </row>
    <row r="2076" spans="1:66">
      <c r="A2076" s="20"/>
      <c r="B2076" s="20"/>
      <c r="C2076" s="20"/>
      <c r="D2076" s="20"/>
      <c r="E2076" s="20"/>
      <c r="F2076" s="20"/>
      <c r="G2076" s="20"/>
      <c r="H2076" s="20"/>
      <c r="I2076" s="20"/>
      <c r="J2076" s="20"/>
      <c r="K2076" s="20"/>
      <c r="L2076" s="20"/>
      <c r="M2076" s="20"/>
      <c r="N2076" s="20"/>
      <c r="O2076" s="20"/>
      <c r="P2076" s="20"/>
      <c r="Q2076" s="20"/>
      <c r="R2076" s="20"/>
      <c r="S2076" s="20"/>
      <c r="T2076" s="20"/>
      <c r="U2076" s="20"/>
      <c r="V2076" s="20"/>
      <c r="W2076" s="20"/>
      <c r="X2076" s="20"/>
      <c r="Y2076" s="20"/>
      <c r="Z2076" s="20"/>
      <c r="AA2076" s="20"/>
      <c r="AB2076" s="20"/>
      <c r="AC2076" s="20"/>
      <c r="AD2076" s="20"/>
      <c r="AE2076" s="27"/>
      <c r="AF2076" t="str">
        <f>IF(AK2076="","",IF(AK2076&gt;0,COUNT($AG$2:AG2076),""))</f>
        <v/>
      </c>
      <c r="AG2076" s="24">
        <f t="shared" si="579"/>
        <v>5</v>
      </c>
      <c r="AH2076" s="24">
        <f>IF(AND($AJ$1=5),'Data Entry'!C2081,"")</f>
        <v>0</v>
      </c>
      <c r="AI2076" s="24">
        <f>IF(AND($AJ$1=5),'Data Entry'!D2081,"")</f>
        <v>0</v>
      </c>
      <c r="AJ2076" s="24" t="str">
        <f t="shared" si="580"/>
        <v/>
      </c>
      <c r="AK2076" s="24">
        <f>IF(AND($AJ$1=5),'Data Entry'!F2081,"")</f>
        <v>0</v>
      </c>
      <c r="AL2076" s="24" t="str">
        <f t="shared" si="581"/>
        <v/>
      </c>
      <c r="AM2076" s="24">
        <f>IF(AND($AJ$1=5),'Data Entry'!G2081,"")</f>
        <v>0</v>
      </c>
      <c r="AN2076" s="24" t="str">
        <f t="shared" si="582"/>
        <v/>
      </c>
      <c r="AO2076" s="24" t="str">
        <f t="shared" si="583"/>
        <v/>
      </c>
      <c r="AP2076" s="24">
        <f>IF(AND($AJ$1=5),'Data Entry'!E2081,"")</f>
        <v>0</v>
      </c>
      <c r="AQ2076" s="24">
        <f>IF(AND($AJ$1=5),'Data Entry'!H2081,"")</f>
        <v>0</v>
      </c>
      <c r="AR2076" s="24">
        <f>IF(AND($AJ$1=5),'Data Entry'!I2081,"")</f>
        <v>0</v>
      </c>
      <c r="AS2076" s="24" t="str">
        <f t="shared" si="584"/>
        <v/>
      </c>
      <c r="AT2076" s="24" t="str">
        <f t="shared" si="585"/>
        <v/>
      </c>
      <c r="AU2076" s="24" t="str">
        <f t="shared" si="586"/>
        <v/>
      </c>
      <c r="AV2076" s="24" t="str">
        <f t="shared" si="587"/>
        <v/>
      </c>
      <c r="AX2076" t="str">
        <f>IF(BC2076="","",IF(BC2076&gt;0,COUNT($AY$2:AY2076),""))</f>
        <v/>
      </c>
      <c r="AY2076" s="24" t="str">
        <f t="shared" si="588"/>
        <v/>
      </c>
      <c r="AZ2076" s="24" t="str">
        <f>IF(AND($BB$1=5,$BC$1=AH2076),'Data Entry'!C2081,"")</f>
        <v/>
      </c>
      <c r="BA2076" s="24" t="str">
        <f>IF(AND($BB$1=5,AG2076=5,$BC$1=AH2076),'Data Entry'!D2081,"")</f>
        <v/>
      </c>
      <c r="BB2076" s="24" t="str">
        <f t="shared" si="589"/>
        <v/>
      </c>
      <c r="BC2076" s="24" t="str">
        <f>IF(AND($BB$1=5,AG2076=5,$BC$1=AH2076),'Data Entry'!F2081,"")</f>
        <v/>
      </c>
      <c r="BD2076" s="24" t="str">
        <f t="shared" si="590"/>
        <v/>
      </c>
      <c r="BE2076" s="24" t="str">
        <f>IF(AND($BB$1=5,AG2076=5,$BC$1=AH2076),'Data Entry'!G2081,"")</f>
        <v/>
      </c>
      <c r="BF2076" s="24" t="str">
        <f t="shared" si="591"/>
        <v/>
      </c>
      <c r="BG2076" s="24" t="str">
        <f t="shared" si="592"/>
        <v/>
      </c>
      <c r="BH2076" s="24" t="str">
        <f>IF(AND($BB$1=5,AG2076=5,$BC$1=AH2076),'Data Entry'!E2081,"")</f>
        <v/>
      </c>
      <c r="BI2076" s="24" t="str">
        <f>IF(AND($BB$1=5,AG2076=5,$BC$1=AH2076),'Data Entry'!H2081,"")</f>
        <v/>
      </c>
      <c r="BJ2076" s="24" t="str">
        <f>IF(AND($BB$1=5,AG2076=5,$BC$1=AH2076),'Data Entry'!I2081,"")</f>
        <v/>
      </c>
      <c r="BK2076" s="24" t="str">
        <f t="shared" si="593"/>
        <v/>
      </c>
      <c r="BL2076" s="24" t="str">
        <f t="shared" si="594"/>
        <v/>
      </c>
      <c r="BM2076" s="24" t="str">
        <f t="shared" si="595"/>
        <v/>
      </c>
      <c r="BN2076" s="24" t="str">
        <f t="shared" si="596"/>
        <v/>
      </c>
    </row>
    <row r="2077" spans="1:66">
      <c r="A2077" s="20"/>
      <c r="B2077" s="20"/>
      <c r="C2077" s="20"/>
      <c r="D2077" s="20"/>
      <c r="E2077" s="20"/>
      <c r="F2077" s="20"/>
      <c r="G2077" s="20"/>
      <c r="H2077" s="20"/>
      <c r="I2077" s="20"/>
      <c r="J2077" s="20"/>
      <c r="K2077" s="20"/>
      <c r="L2077" s="20"/>
      <c r="M2077" s="20"/>
      <c r="N2077" s="20"/>
      <c r="O2077" s="20"/>
      <c r="P2077" s="20"/>
      <c r="Q2077" s="20"/>
      <c r="R2077" s="20"/>
      <c r="S2077" s="20"/>
      <c r="T2077" s="20"/>
      <c r="U2077" s="20"/>
      <c r="V2077" s="20"/>
      <c r="W2077" s="20"/>
      <c r="X2077" s="20"/>
      <c r="Y2077" s="20"/>
      <c r="Z2077" s="20"/>
      <c r="AA2077" s="20"/>
      <c r="AB2077" s="20"/>
      <c r="AC2077" s="20"/>
      <c r="AD2077" s="20"/>
      <c r="AE2077" s="27"/>
      <c r="AF2077" t="str">
        <f>IF(AK2077="","",IF(AK2077&gt;0,COUNT($AG$2:AG2077),""))</f>
        <v/>
      </c>
      <c r="AG2077" s="24">
        <f t="shared" si="579"/>
        <v>5</v>
      </c>
      <c r="AH2077" s="24">
        <f>IF(AND($AJ$1=5),'Data Entry'!C2082,"")</f>
        <v>0</v>
      </c>
      <c r="AI2077" s="24">
        <f>IF(AND($AJ$1=5),'Data Entry'!D2082,"")</f>
        <v>0</v>
      </c>
      <c r="AJ2077" s="24" t="str">
        <f t="shared" si="580"/>
        <v/>
      </c>
      <c r="AK2077" s="24">
        <f>IF(AND($AJ$1=5),'Data Entry'!F2082,"")</f>
        <v>0</v>
      </c>
      <c r="AL2077" s="24" t="str">
        <f t="shared" si="581"/>
        <v/>
      </c>
      <c r="AM2077" s="24">
        <f>IF(AND($AJ$1=5),'Data Entry'!G2082,"")</f>
        <v>0</v>
      </c>
      <c r="AN2077" s="24" t="str">
        <f t="shared" si="582"/>
        <v/>
      </c>
      <c r="AO2077" s="24" t="str">
        <f t="shared" si="583"/>
        <v/>
      </c>
      <c r="AP2077" s="24">
        <f>IF(AND($AJ$1=5),'Data Entry'!E2082,"")</f>
        <v>0</v>
      </c>
      <c r="AQ2077" s="24">
        <f>IF(AND($AJ$1=5),'Data Entry'!H2082,"")</f>
        <v>0</v>
      </c>
      <c r="AR2077" s="24">
        <f>IF(AND($AJ$1=5),'Data Entry'!I2082,"")</f>
        <v>0</v>
      </c>
      <c r="AS2077" s="24" t="str">
        <f t="shared" si="584"/>
        <v/>
      </c>
      <c r="AT2077" s="24" t="str">
        <f t="shared" si="585"/>
        <v/>
      </c>
      <c r="AU2077" s="24" t="str">
        <f t="shared" si="586"/>
        <v/>
      </c>
      <c r="AV2077" s="24" t="str">
        <f t="shared" si="587"/>
        <v/>
      </c>
      <c r="AX2077" t="str">
        <f>IF(BC2077="","",IF(BC2077&gt;0,COUNT($AY$2:AY2077),""))</f>
        <v/>
      </c>
      <c r="AY2077" s="24" t="str">
        <f t="shared" si="588"/>
        <v/>
      </c>
      <c r="AZ2077" s="24" t="str">
        <f>IF(AND($BB$1=5,$BC$1=AH2077),'Data Entry'!C2082,"")</f>
        <v/>
      </c>
      <c r="BA2077" s="24" t="str">
        <f>IF(AND($BB$1=5,AG2077=5,$BC$1=AH2077),'Data Entry'!D2082,"")</f>
        <v/>
      </c>
      <c r="BB2077" s="24" t="str">
        <f t="shared" si="589"/>
        <v/>
      </c>
      <c r="BC2077" s="24" t="str">
        <f>IF(AND($BB$1=5,AG2077=5,$BC$1=AH2077),'Data Entry'!F2082,"")</f>
        <v/>
      </c>
      <c r="BD2077" s="24" t="str">
        <f t="shared" si="590"/>
        <v/>
      </c>
      <c r="BE2077" s="24" t="str">
        <f>IF(AND($BB$1=5,AG2077=5,$BC$1=AH2077),'Data Entry'!G2082,"")</f>
        <v/>
      </c>
      <c r="BF2077" s="24" t="str">
        <f t="shared" si="591"/>
        <v/>
      </c>
      <c r="BG2077" s="24" t="str">
        <f t="shared" si="592"/>
        <v/>
      </c>
      <c r="BH2077" s="24" t="str">
        <f>IF(AND($BB$1=5,AG2077=5,$BC$1=AH2077),'Data Entry'!E2082,"")</f>
        <v/>
      </c>
      <c r="BI2077" s="24" t="str">
        <f>IF(AND($BB$1=5,AG2077=5,$BC$1=AH2077),'Data Entry'!H2082,"")</f>
        <v/>
      </c>
      <c r="BJ2077" s="24" t="str">
        <f>IF(AND($BB$1=5,AG2077=5,$BC$1=AH2077),'Data Entry'!I2082,"")</f>
        <v/>
      </c>
      <c r="BK2077" s="24" t="str">
        <f t="shared" si="593"/>
        <v/>
      </c>
      <c r="BL2077" s="24" t="str">
        <f t="shared" si="594"/>
        <v/>
      </c>
      <c r="BM2077" s="24" t="str">
        <f t="shared" si="595"/>
        <v/>
      </c>
      <c r="BN2077" s="24" t="str">
        <f t="shared" si="596"/>
        <v/>
      </c>
    </row>
    <row r="2078" spans="1:66">
      <c r="A2078" s="20"/>
      <c r="B2078" s="20"/>
      <c r="C2078" s="20"/>
      <c r="D2078" s="20"/>
      <c r="E2078" s="20"/>
      <c r="F2078" s="20"/>
      <c r="G2078" s="20"/>
      <c r="H2078" s="20"/>
      <c r="I2078" s="20"/>
      <c r="J2078" s="20"/>
      <c r="K2078" s="20"/>
      <c r="L2078" s="20"/>
      <c r="M2078" s="20"/>
      <c r="N2078" s="20"/>
      <c r="O2078" s="20"/>
      <c r="P2078" s="20"/>
      <c r="Q2078" s="20"/>
      <c r="R2078" s="20"/>
      <c r="S2078" s="20"/>
      <c r="T2078" s="20"/>
      <c r="U2078" s="20"/>
      <c r="V2078" s="20"/>
      <c r="W2078" s="20"/>
      <c r="X2078" s="20"/>
      <c r="Y2078" s="20"/>
      <c r="Z2078" s="20"/>
      <c r="AA2078" s="20"/>
      <c r="AB2078" s="20"/>
      <c r="AC2078" s="20"/>
      <c r="AD2078" s="20"/>
      <c r="AE2078" s="27"/>
      <c r="AF2078" t="str">
        <f>IF(AK2078="","",IF(AK2078&gt;0,COUNT($AG$2:AG2078),""))</f>
        <v/>
      </c>
      <c r="AG2078" s="24">
        <f t="shared" si="579"/>
        <v>5</v>
      </c>
      <c r="AH2078" s="24">
        <f>IF(AND($AJ$1=5),'Data Entry'!C2083,"")</f>
        <v>0</v>
      </c>
      <c r="AI2078" s="24">
        <f>IF(AND($AJ$1=5),'Data Entry'!D2083,"")</f>
        <v>0</v>
      </c>
      <c r="AJ2078" s="24" t="str">
        <f t="shared" si="580"/>
        <v/>
      </c>
      <c r="AK2078" s="24">
        <f>IF(AND($AJ$1=5),'Data Entry'!F2083,"")</f>
        <v>0</v>
      </c>
      <c r="AL2078" s="24" t="str">
        <f t="shared" si="581"/>
        <v/>
      </c>
      <c r="AM2078" s="24">
        <f>IF(AND($AJ$1=5),'Data Entry'!G2083,"")</f>
        <v>0</v>
      </c>
      <c r="AN2078" s="24" t="str">
        <f t="shared" si="582"/>
        <v/>
      </c>
      <c r="AO2078" s="24" t="str">
        <f t="shared" si="583"/>
        <v/>
      </c>
      <c r="AP2078" s="24">
        <f>IF(AND($AJ$1=5),'Data Entry'!E2083,"")</f>
        <v>0</v>
      </c>
      <c r="AQ2078" s="24">
        <f>IF(AND($AJ$1=5),'Data Entry'!H2083,"")</f>
        <v>0</v>
      </c>
      <c r="AR2078" s="24">
        <f>IF(AND($AJ$1=5),'Data Entry'!I2083,"")</f>
        <v>0</v>
      </c>
      <c r="AS2078" s="24" t="str">
        <f t="shared" si="584"/>
        <v/>
      </c>
      <c r="AT2078" s="24" t="str">
        <f t="shared" si="585"/>
        <v/>
      </c>
      <c r="AU2078" s="24" t="str">
        <f t="shared" si="586"/>
        <v/>
      </c>
      <c r="AV2078" s="24" t="str">
        <f t="shared" si="587"/>
        <v/>
      </c>
      <c r="AX2078" t="str">
        <f>IF(BC2078="","",IF(BC2078&gt;0,COUNT($AY$2:AY2078),""))</f>
        <v/>
      </c>
      <c r="AY2078" s="24" t="str">
        <f t="shared" si="588"/>
        <v/>
      </c>
      <c r="AZ2078" s="24" t="str">
        <f>IF(AND($BB$1=5,$BC$1=AH2078),'Data Entry'!C2083,"")</f>
        <v/>
      </c>
      <c r="BA2078" s="24" t="str">
        <f>IF(AND($BB$1=5,AG2078=5,$BC$1=AH2078),'Data Entry'!D2083,"")</f>
        <v/>
      </c>
      <c r="BB2078" s="24" t="str">
        <f t="shared" si="589"/>
        <v/>
      </c>
      <c r="BC2078" s="24" t="str">
        <f>IF(AND($BB$1=5,AG2078=5,$BC$1=AH2078),'Data Entry'!F2083,"")</f>
        <v/>
      </c>
      <c r="BD2078" s="24" t="str">
        <f t="shared" si="590"/>
        <v/>
      </c>
      <c r="BE2078" s="24" t="str">
        <f>IF(AND($BB$1=5,AG2078=5,$BC$1=AH2078),'Data Entry'!G2083,"")</f>
        <v/>
      </c>
      <c r="BF2078" s="24" t="str">
        <f t="shared" si="591"/>
        <v/>
      </c>
      <c r="BG2078" s="24" t="str">
        <f t="shared" si="592"/>
        <v/>
      </c>
      <c r="BH2078" s="24" t="str">
        <f>IF(AND($BB$1=5,AG2078=5,$BC$1=AH2078),'Data Entry'!E2083,"")</f>
        <v/>
      </c>
      <c r="BI2078" s="24" t="str">
        <f>IF(AND($BB$1=5,AG2078=5,$BC$1=AH2078),'Data Entry'!H2083,"")</f>
        <v/>
      </c>
      <c r="BJ2078" s="24" t="str">
        <f>IF(AND($BB$1=5,AG2078=5,$BC$1=AH2078),'Data Entry'!I2083,"")</f>
        <v/>
      </c>
      <c r="BK2078" s="24" t="str">
        <f t="shared" si="593"/>
        <v/>
      </c>
      <c r="BL2078" s="24" t="str">
        <f t="shared" si="594"/>
        <v/>
      </c>
      <c r="BM2078" s="24" t="str">
        <f t="shared" si="595"/>
        <v/>
      </c>
      <c r="BN2078" s="24" t="str">
        <f t="shared" si="596"/>
        <v/>
      </c>
    </row>
    <row r="2079" spans="1:66">
      <c r="A2079" s="20"/>
      <c r="B2079" s="20"/>
      <c r="C2079" s="20"/>
      <c r="D2079" s="20"/>
      <c r="E2079" s="20"/>
      <c r="F2079" s="20"/>
      <c r="G2079" s="20"/>
      <c r="H2079" s="20"/>
      <c r="I2079" s="20"/>
      <c r="J2079" s="20"/>
      <c r="K2079" s="20"/>
      <c r="L2079" s="20"/>
      <c r="M2079" s="20"/>
      <c r="N2079" s="20"/>
      <c r="O2079" s="20"/>
      <c r="P2079" s="20"/>
      <c r="Q2079" s="20"/>
      <c r="R2079" s="20"/>
      <c r="S2079" s="20"/>
      <c r="T2079" s="20"/>
      <c r="U2079" s="20"/>
      <c r="V2079" s="20"/>
      <c r="W2079" s="20"/>
      <c r="X2079" s="20"/>
      <c r="Y2079" s="20"/>
      <c r="Z2079" s="20"/>
      <c r="AA2079" s="20"/>
      <c r="AB2079" s="20"/>
      <c r="AC2079" s="20"/>
      <c r="AD2079" s="20"/>
      <c r="AE2079" s="27"/>
      <c r="AF2079" t="str">
        <f>IF(AK2079="","",IF(AK2079&gt;0,COUNT($AG$2:AG2079),""))</f>
        <v/>
      </c>
      <c r="AG2079" s="24">
        <f t="shared" si="579"/>
        <v>5</v>
      </c>
      <c r="AH2079" s="24">
        <f>IF(AND($AJ$1=5),'Data Entry'!C2084,"")</f>
        <v>0</v>
      </c>
      <c r="AI2079" s="24">
        <f>IF(AND($AJ$1=5),'Data Entry'!D2084,"")</f>
        <v>0</v>
      </c>
      <c r="AJ2079" s="24" t="str">
        <f t="shared" si="580"/>
        <v/>
      </c>
      <c r="AK2079" s="24">
        <f>IF(AND($AJ$1=5),'Data Entry'!F2084,"")</f>
        <v>0</v>
      </c>
      <c r="AL2079" s="24" t="str">
        <f t="shared" si="581"/>
        <v/>
      </c>
      <c r="AM2079" s="24">
        <f>IF(AND($AJ$1=5),'Data Entry'!G2084,"")</f>
        <v>0</v>
      </c>
      <c r="AN2079" s="24" t="str">
        <f t="shared" si="582"/>
        <v/>
      </c>
      <c r="AO2079" s="24" t="str">
        <f t="shared" si="583"/>
        <v/>
      </c>
      <c r="AP2079" s="24">
        <f>IF(AND($AJ$1=5),'Data Entry'!E2084,"")</f>
        <v>0</v>
      </c>
      <c r="AQ2079" s="24">
        <f>IF(AND($AJ$1=5),'Data Entry'!H2084,"")</f>
        <v>0</v>
      </c>
      <c r="AR2079" s="24">
        <f>IF(AND($AJ$1=5),'Data Entry'!I2084,"")</f>
        <v>0</v>
      </c>
      <c r="AS2079" s="24" t="str">
        <f t="shared" si="584"/>
        <v/>
      </c>
      <c r="AT2079" s="24" t="str">
        <f t="shared" si="585"/>
        <v/>
      </c>
      <c r="AU2079" s="24" t="str">
        <f t="shared" si="586"/>
        <v/>
      </c>
      <c r="AV2079" s="24" t="str">
        <f t="shared" si="587"/>
        <v/>
      </c>
      <c r="AX2079" t="str">
        <f>IF(BC2079="","",IF(BC2079&gt;0,COUNT($AY$2:AY2079),""))</f>
        <v/>
      </c>
      <c r="AY2079" s="24" t="str">
        <f t="shared" si="588"/>
        <v/>
      </c>
      <c r="AZ2079" s="24" t="str">
        <f>IF(AND($BB$1=5,$BC$1=AH2079),'Data Entry'!C2084,"")</f>
        <v/>
      </c>
      <c r="BA2079" s="24" t="str">
        <f>IF(AND($BB$1=5,AG2079=5,$BC$1=AH2079),'Data Entry'!D2084,"")</f>
        <v/>
      </c>
      <c r="BB2079" s="24" t="str">
        <f t="shared" si="589"/>
        <v/>
      </c>
      <c r="BC2079" s="24" t="str">
        <f>IF(AND($BB$1=5,AG2079=5,$BC$1=AH2079),'Data Entry'!F2084,"")</f>
        <v/>
      </c>
      <c r="BD2079" s="24" t="str">
        <f t="shared" si="590"/>
        <v/>
      </c>
      <c r="BE2079" s="24" t="str">
        <f>IF(AND($BB$1=5,AG2079=5,$BC$1=AH2079),'Data Entry'!G2084,"")</f>
        <v/>
      </c>
      <c r="BF2079" s="24" t="str">
        <f t="shared" si="591"/>
        <v/>
      </c>
      <c r="BG2079" s="24" t="str">
        <f t="shared" si="592"/>
        <v/>
      </c>
      <c r="BH2079" s="24" t="str">
        <f>IF(AND($BB$1=5,AG2079=5,$BC$1=AH2079),'Data Entry'!E2084,"")</f>
        <v/>
      </c>
      <c r="BI2079" s="24" t="str">
        <f>IF(AND($BB$1=5,AG2079=5,$BC$1=AH2079),'Data Entry'!H2084,"")</f>
        <v/>
      </c>
      <c r="BJ2079" s="24" t="str">
        <f>IF(AND($BB$1=5,AG2079=5,$BC$1=AH2079),'Data Entry'!I2084,"")</f>
        <v/>
      </c>
      <c r="BK2079" s="24" t="str">
        <f t="shared" si="593"/>
        <v/>
      </c>
      <c r="BL2079" s="24" t="str">
        <f t="shared" si="594"/>
        <v/>
      </c>
      <c r="BM2079" s="24" t="str">
        <f t="shared" si="595"/>
        <v/>
      </c>
      <c r="BN2079" s="24" t="str">
        <f t="shared" si="596"/>
        <v/>
      </c>
    </row>
    <row r="2080" spans="1:66">
      <c r="A2080" s="20"/>
      <c r="B2080" s="20"/>
      <c r="C2080" s="20"/>
      <c r="D2080" s="20"/>
      <c r="E2080" s="20"/>
      <c r="F2080" s="20"/>
      <c r="G2080" s="20"/>
      <c r="H2080" s="20"/>
      <c r="I2080" s="20"/>
      <c r="J2080" s="20"/>
      <c r="K2080" s="20"/>
      <c r="L2080" s="20"/>
      <c r="M2080" s="20"/>
      <c r="N2080" s="20"/>
      <c r="O2080" s="20"/>
      <c r="P2080" s="20"/>
      <c r="Q2080" s="20"/>
      <c r="R2080" s="20"/>
      <c r="S2080" s="20"/>
      <c r="T2080" s="20"/>
      <c r="U2080" s="20"/>
      <c r="V2080" s="20"/>
      <c r="W2080" s="20"/>
      <c r="X2080" s="20"/>
      <c r="Y2080" s="20"/>
      <c r="Z2080" s="20"/>
      <c r="AA2080" s="20"/>
      <c r="AB2080" s="20"/>
      <c r="AC2080" s="20"/>
      <c r="AD2080" s="20"/>
      <c r="AE2080" s="27"/>
      <c r="AF2080" t="str">
        <f>IF(AK2080="","",IF(AK2080&gt;0,COUNT($AG$2:AG2080),""))</f>
        <v/>
      </c>
      <c r="AG2080" s="24">
        <f t="shared" si="579"/>
        <v>5</v>
      </c>
      <c r="AH2080" s="24">
        <f>IF(AND($AJ$1=5),'Data Entry'!C2085,"")</f>
        <v>0</v>
      </c>
      <c r="AI2080" s="24">
        <f>IF(AND($AJ$1=5),'Data Entry'!D2085,"")</f>
        <v>0</v>
      </c>
      <c r="AJ2080" s="24" t="str">
        <f t="shared" si="580"/>
        <v/>
      </c>
      <c r="AK2080" s="24">
        <f>IF(AND($AJ$1=5),'Data Entry'!F2085,"")</f>
        <v>0</v>
      </c>
      <c r="AL2080" s="24" t="str">
        <f t="shared" si="581"/>
        <v/>
      </c>
      <c r="AM2080" s="24">
        <f>IF(AND($AJ$1=5),'Data Entry'!G2085,"")</f>
        <v>0</v>
      </c>
      <c r="AN2080" s="24" t="str">
        <f t="shared" si="582"/>
        <v/>
      </c>
      <c r="AO2080" s="24" t="str">
        <f t="shared" si="583"/>
        <v/>
      </c>
      <c r="AP2080" s="24">
        <f>IF(AND($AJ$1=5),'Data Entry'!E2085,"")</f>
        <v>0</v>
      </c>
      <c r="AQ2080" s="24">
        <f>IF(AND($AJ$1=5),'Data Entry'!H2085,"")</f>
        <v>0</v>
      </c>
      <c r="AR2080" s="24">
        <f>IF(AND($AJ$1=5),'Data Entry'!I2085,"")</f>
        <v>0</v>
      </c>
      <c r="AS2080" s="24" t="str">
        <f t="shared" si="584"/>
        <v/>
      </c>
      <c r="AT2080" s="24" t="str">
        <f t="shared" si="585"/>
        <v/>
      </c>
      <c r="AU2080" s="24" t="str">
        <f t="shared" si="586"/>
        <v/>
      </c>
      <c r="AV2080" s="24" t="str">
        <f t="shared" si="587"/>
        <v/>
      </c>
      <c r="AX2080" t="str">
        <f>IF(BC2080="","",IF(BC2080&gt;0,COUNT($AY$2:AY2080),""))</f>
        <v/>
      </c>
      <c r="AY2080" s="24" t="str">
        <f t="shared" si="588"/>
        <v/>
      </c>
      <c r="AZ2080" s="24" t="str">
        <f>IF(AND($BB$1=5,$BC$1=AH2080),'Data Entry'!C2085,"")</f>
        <v/>
      </c>
      <c r="BA2080" s="24" t="str">
        <f>IF(AND($BB$1=5,AG2080=5,$BC$1=AH2080),'Data Entry'!D2085,"")</f>
        <v/>
      </c>
      <c r="BB2080" s="24" t="str">
        <f t="shared" si="589"/>
        <v/>
      </c>
      <c r="BC2080" s="24" t="str">
        <f>IF(AND($BB$1=5,AG2080=5,$BC$1=AH2080),'Data Entry'!F2085,"")</f>
        <v/>
      </c>
      <c r="BD2080" s="24" t="str">
        <f t="shared" si="590"/>
        <v/>
      </c>
      <c r="BE2080" s="24" t="str">
        <f>IF(AND($BB$1=5,AG2080=5,$BC$1=AH2080),'Data Entry'!G2085,"")</f>
        <v/>
      </c>
      <c r="BF2080" s="24" t="str">
        <f t="shared" si="591"/>
        <v/>
      </c>
      <c r="BG2080" s="24" t="str">
        <f t="shared" si="592"/>
        <v/>
      </c>
      <c r="BH2080" s="24" t="str">
        <f>IF(AND($BB$1=5,AG2080=5,$BC$1=AH2080),'Data Entry'!E2085,"")</f>
        <v/>
      </c>
      <c r="BI2080" s="24" t="str">
        <f>IF(AND($BB$1=5,AG2080=5,$BC$1=AH2080),'Data Entry'!H2085,"")</f>
        <v/>
      </c>
      <c r="BJ2080" s="24" t="str">
        <f>IF(AND($BB$1=5,AG2080=5,$BC$1=AH2080),'Data Entry'!I2085,"")</f>
        <v/>
      </c>
      <c r="BK2080" s="24" t="str">
        <f t="shared" si="593"/>
        <v/>
      </c>
      <c r="BL2080" s="24" t="str">
        <f t="shared" si="594"/>
        <v/>
      </c>
      <c r="BM2080" s="24" t="str">
        <f t="shared" si="595"/>
        <v/>
      </c>
      <c r="BN2080" s="24" t="str">
        <f t="shared" si="596"/>
        <v/>
      </c>
    </row>
    <row r="2081" spans="1:66">
      <c r="A2081" s="20"/>
      <c r="B2081" s="20"/>
      <c r="C2081" s="20"/>
      <c r="D2081" s="20"/>
      <c r="E2081" s="20"/>
      <c r="F2081" s="20"/>
      <c r="G2081" s="20"/>
      <c r="H2081" s="20"/>
      <c r="I2081" s="20"/>
      <c r="J2081" s="20"/>
      <c r="K2081" s="20"/>
      <c r="L2081" s="20"/>
      <c r="M2081" s="20"/>
      <c r="N2081" s="20"/>
      <c r="O2081" s="20"/>
      <c r="P2081" s="20"/>
      <c r="Q2081" s="20"/>
      <c r="R2081" s="20"/>
      <c r="S2081" s="20"/>
      <c r="T2081" s="20"/>
      <c r="U2081" s="20"/>
      <c r="V2081" s="20"/>
      <c r="W2081" s="20"/>
      <c r="X2081" s="20"/>
      <c r="Y2081" s="20"/>
      <c r="Z2081" s="20"/>
      <c r="AA2081" s="20"/>
      <c r="AB2081" s="20"/>
      <c r="AC2081" s="20"/>
      <c r="AD2081" s="20"/>
      <c r="AE2081" s="27"/>
      <c r="AF2081" t="str">
        <f>IF(AK2081="","",IF(AK2081&gt;0,COUNT($AG$2:AG2081),""))</f>
        <v/>
      </c>
      <c r="AG2081" s="24">
        <f t="shared" si="579"/>
        <v>5</v>
      </c>
      <c r="AH2081" s="24">
        <f>IF(AND($AJ$1=5),'Data Entry'!C2086,"")</f>
        <v>0</v>
      </c>
      <c r="AI2081" s="24">
        <f>IF(AND($AJ$1=5),'Data Entry'!D2086,"")</f>
        <v>0</v>
      </c>
      <c r="AJ2081" s="24" t="str">
        <f t="shared" si="580"/>
        <v/>
      </c>
      <c r="AK2081" s="24">
        <f>IF(AND($AJ$1=5),'Data Entry'!F2086,"")</f>
        <v>0</v>
      </c>
      <c r="AL2081" s="24" t="str">
        <f t="shared" si="581"/>
        <v/>
      </c>
      <c r="AM2081" s="24">
        <f>IF(AND($AJ$1=5),'Data Entry'!G2086,"")</f>
        <v>0</v>
      </c>
      <c r="AN2081" s="24" t="str">
        <f t="shared" si="582"/>
        <v/>
      </c>
      <c r="AO2081" s="24" t="str">
        <f t="shared" si="583"/>
        <v/>
      </c>
      <c r="AP2081" s="24">
        <f>IF(AND($AJ$1=5),'Data Entry'!E2086,"")</f>
        <v>0</v>
      </c>
      <c r="AQ2081" s="24">
        <f>IF(AND($AJ$1=5),'Data Entry'!H2086,"")</f>
        <v>0</v>
      </c>
      <c r="AR2081" s="24">
        <f>IF(AND($AJ$1=5),'Data Entry'!I2086,"")</f>
        <v>0</v>
      </c>
      <c r="AS2081" s="24" t="str">
        <f t="shared" si="584"/>
        <v/>
      </c>
      <c r="AT2081" s="24" t="str">
        <f t="shared" si="585"/>
        <v/>
      </c>
      <c r="AU2081" s="24" t="str">
        <f t="shared" si="586"/>
        <v/>
      </c>
      <c r="AV2081" s="24" t="str">
        <f t="shared" si="587"/>
        <v/>
      </c>
      <c r="AX2081" t="str">
        <f>IF(BC2081="","",IF(BC2081&gt;0,COUNT($AY$2:AY2081),""))</f>
        <v/>
      </c>
      <c r="AY2081" s="24" t="str">
        <f t="shared" si="588"/>
        <v/>
      </c>
      <c r="AZ2081" s="24" t="str">
        <f>IF(AND($BB$1=5,$BC$1=AH2081),'Data Entry'!C2086,"")</f>
        <v/>
      </c>
      <c r="BA2081" s="24" t="str">
        <f>IF(AND($BB$1=5,AG2081=5,$BC$1=AH2081),'Data Entry'!D2086,"")</f>
        <v/>
      </c>
      <c r="BB2081" s="24" t="str">
        <f t="shared" si="589"/>
        <v/>
      </c>
      <c r="BC2081" s="24" t="str">
        <f>IF(AND($BB$1=5,AG2081=5,$BC$1=AH2081),'Data Entry'!F2086,"")</f>
        <v/>
      </c>
      <c r="BD2081" s="24" t="str">
        <f t="shared" si="590"/>
        <v/>
      </c>
      <c r="BE2081" s="24" t="str">
        <f>IF(AND($BB$1=5,AG2081=5,$BC$1=AH2081),'Data Entry'!G2086,"")</f>
        <v/>
      </c>
      <c r="BF2081" s="24" t="str">
        <f t="shared" si="591"/>
        <v/>
      </c>
      <c r="BG2081" s="24" t="str">
        <f t="shared" si="592"/>
        <v/>
      </c>
      <c r="BH2081" s="24" t="str">
        <f>IF(AND($BB$1=5,AG2081=5,$BC$1=AH2081),'Data Entry'!E2086,"")</f>
        <v/>
      </c>
      <c r="BI2081" s="24" t="str">
        <f>IF(AND($BB$1=5,AG2081=5,$BC$1=AH2081),'Data Entry'!H2086,"")</f>
        <v/>
      </c>
      <c r="BJ2081" s="24" t="str">
        <f>IF(AND($BB$1=5,AG2081=5,$BC$1=AH2081),'Data Entry'!I2086,"")</f>
        <v/>
      </c>
      <c r="BK2081" s="24" t="str">
        <f t="shared" si="593"/>
        <v/>
      </c>
      <c r="BL2081" s="24" t="str">
        <f t="shared" si="594"/>
        <v/>
      </c>
      <c r="BM2081" s="24" t="str">
        <f t="shared" si="595"/>
        <v/>
      </c>
      <c r="BN2081" s="24" t="str">
        <f t="shared" si="596"/>
        <v/>
      </c>
    </row>
    <row r="2082" spans="1:66">
      <c r="A2082" s="20"/>
      <c r="B2082" s="20"/>
      <c r="C2082" s="20"/>
      <c r="D2082" s="20"/>
      <c r="E2082" s="20"/>
      <c r="F2082" s="20"/>
      <c r="G2082" s="20"/>
      <c r="H2082" s="20"/>
      <c r="I2082" s="20"/>
      <c r="J2082" s="20"/>
      <c r="K2082" s="20"/>
      <c r="L2082" s="20"/>
      <c r="M2082" s="20"/>
      <c r="N2082" s="20"/>
      <c r="O2082" s="20"/>
      <c r="P2082" s="20"/>
      <c r="Q2082" s="20"/>
      <c r="R2082" s="20"/>
      <c r="S2082" s="20"/>
      <c r="T2082" s="20"/>
      <c r="U2082" s="20"/>
      <c r="V2082" s="20"/>
      <c r="W2082" s="20"/>
      <c r="X2082" s="20"/>
      <c r="Y2082" s="20"/>
      <c r="Z2082" s="20"/>
      <c r="AA2082" s="20"/>
      <c r="AB2082" s="20"/>
      <c r="AC2082" s="20"/>
      <c r="AD2082" s="20"/>
      <c r="AE2082" s="27"/>
      <c r="AF2082" t="str">
        <f>IF(AK2082="","",IF(AK2082&gt;0,COUNT($AG$2:AG2082),""))</f>
        <v/>
      </c>
      <c r="AG2082" s="24">
        <f t="shared" si="579"/>
        <v>5</v>
      </c>
      <c r="AH2082" s="24">
        <f>IF(AND($AJ$1=5),'Data Entry'!C2087,"")</f>
        <v>0</v>
      </c>
      <c r="AI2082" s="24">
        <f>IF(AND($AJ$1=5),'Data Entry'!D2087,"")</f>
        <v>0</v>
      </c>
      <c r="AJ2082" s="24" t="str">
        <f t="shared" si="580"/>
        <v/>
      </c>
      <c r="AK2082" s="24">
        <f>IF(AND($AJ$1=5),'Data Entry'!F2087,"")</f>
        <v>0</v>
      </c>
      <c r="AL2082" s="24" t="str">
        <f t="shared" si="581"/>
        <v/>
      </c>
      <c r="AM2082" s="24">
        <f>IF(AND($AJ$1=5),'Data Entry'!G2087,"")</f>
        <v>0</v>
      </c>
      <c r="AN2082" s="24" t="str">
        <f t="shared" si="582"/>
        <v/>
      </c>
      <c r="AO2082" s="24" t="str">
        <f t="shared" si="583"/>
        <v/>
      </c>
      <c r="AP2082" s="24">
        <f>IF(AND($AJ$1=5),'Data Entry'!E2087,"")</f>
        <v>0</v>
      </c>
      <c r="AQ2082" s="24">
        <f>IF(AND($AJ$1=5),'Data Entry'!H2087,"")</f>
        <v>0</v>
      </c>
      <c r="AR2082" s="24">
        <f>IF(AND($AJ$1=5),'Data Entry'!I2087,"")</f>
        <v>0</v>
      </c>
      <c r="AS2082" s="24" t="str">
        <f t="shared" si="584"/>
        <v/>
      </c>
      <c r="AT2082" s="24" t="str">
        <f t="shared" si="585"/>
        <v/>
      </c>
      <c r="AU2082" s="24" t="str">
        <f t="shared" si="586"/>
        <v/>
      </c>
      <c r="AV2082" s="24" t="str">
        <f t="shared" si="587"/>
        <v/>
      </c>
      <c r="AX2082" t="str">
        <f>IF(BC2082="","",IF(BC2082&gt;0,COUNT($AY$2:AY2082),""))</f>
        <v/>
      </c>
      <c r="AY2082" s="24" t="str">
        <f t="shared" si="588"/>
        <v/>
      </c>
      <c r="AZ2082" s="24" t="str">
        <f>IF(AND($BB$1=5,$BC$1=AH2082),'Data Entry'!C2087,"")</f>
        <v/>
      </c>
      <c r="BA2082" s="24" t="str">
        <f>IF(AND($BB$1=5,AG2082=5,$BC$1=AH2082),'Data Entry'!D2087,"")</f>
        <v/>
      </c>
      <c r="BB2082" s="24" t="str">
        <f t="shared" si="589"/>
        <v/>
      </c>
      <c r="BC2082" s="24" t="str">
        <f>IF(AND($BB$1=5,AG2082=5,$BC$1=AH2082),'Data Entry'!F2087,"")</f>
        <v/>
      </c>
      <c r="BD2082" s="24" t="str">
        <f t="shared" si="590"/>
        <v/>
      </c>
      <c r="BE2082" s="24" t="str">
        <f>IF(AND($BB$1=5,AG2082=5,$BC$1=AH2082),'Data Entry'!G2087,"")</f>
        <v/>
      </c>
      <c r="BF2082" s="24" t="str">
        <f t="shared" si="591"/>
        <v/>
      </c>
      <c r="BG2082" s="24" t="str">
        <f t="shared" si="592"/>
        <v/>
      </c>
      <c r="BH2082" s="24" t="str">
        <f>IF(AND($BB$1=5,AG2082=5,$BC$1=AH2082),'Data Entry'!E2087,"")</f>
        <v/>
      </c>
      <c r="BI2082" s="24" t="str">
        <f>IF(AND($BB$1=5,AG2082=5,$BC$1=AH2082),'Data Entry'!H2087,"")</f>
        <v/>
      </c>
      <c r="BJ2082" s="24" t="str">
        <f>IF(AND($BB$1=5,AG2082=5,$BC$1=AH2082),'Data Entry'!I2087,"")</f>
        <v/>
      </c>
      <c r="BK2082" s="24" t="str">
        <f t="shared" si="593"/>
        <v/>
      </c>
      <c r="BL2082" s="24" t="str">
        <f t="shared" si="594"/>
        <v/>
      </c>
      <c r="BM2082" s="24" t="str">
        <f t="shared" si="595"/>
        <v/>
      </c>
      <c r="BN2082" s="24" t="str">
        <f t="shared" si="596"/>
        <v/>
      </c>
    </row>
    <row r="2083" spans="1:66">
      <c r="A2083" s="20"/>
      <c r="B2083" s="20"/>
      <c r="C2083" s="20"/>
      <c r="D2083" s="20"/>
      <c r="E2083" s="20"/>
      <c r="F2083" s="20"/>
      <c r="G2083" s="20"/>
      <c r="H2083" s="20"/>
      <c r="I2083" s="20"/>
      <c r="J2083" s="20"/>
      <c r="K2083" s="20"/>
      <c r="L2083" s="20"/>
      <c r="M2083" s="20"/>
      <c r="N2083" s="20"/>
      <c r="O2083" s="20"/>
      <c r="P2083" s="20"/>
      <c r="Q2083" s="20"/>
      <c r="R2083" s="20"/>
      <c r="S2083" s="20"/>
      <c r="T2083" s="20"/>
      <c r="U2083" s="20"/>
      <c r="V2083" s="20"/>
      <c r="W2083" s="20"/>
      <c r="X2083" s="20"/>
      <c r="Y2083" s="20"/>
      <c r="Z2083" s="20"/>
      <c r="AA2083" s="20"/>
      <c r="AB2083" s="20"/>
      <c r="AC2083" s="20"/>
      <c r="AD2083" s="20"/>
      <c r="AE2083" s="27"/>
      <c r="AF2083" t="str">
        <f>IF(AK2083="","",IF(AK2083&gt;0,COUNT($AG$2:AG2083),""))</f>
        <v/>
      </c>
      <c r="AG2083" s="24">
        <f t="shared" si="579"/>
        <v>5</v>
      </c>
      <c r="AH2083" s="24">
        <f>IF(AND($AJ$1=5),'Data Entry'!C2088,"")</f>
        <v>0</v>
      </c>
      <c r="AI2083" s="24">
        <f>IF(AND($AJ$1=5),'Data Entry'!D2088,"")</f>
        <v>0</v>
      </c>
      <c r="AJ2083" s="24" t="str">
        <f t="shared" si="580"/>
        <v/>
      </c>
      <c r="AK2083" s="24">
        <f>IF(AND($AJ$1=5),'Data Entry'!F2088,"")</f>
        <v>0</v>
      </c>
      <c r="AL2083" s="24" t="str">
        <f t="shared" si="581"/>
        <v/>
      </c>
      <c r="AM2083" s="24">
        <f>IF(AND($AJ$1=5),'Data Entry'!G2088,"")</f>
        <v>0</v>
      </c>
      <c r="AN2083" s="24" t="str">
        <f t="shared" si="582"/>
        <v/>
      </c>
      <c r="AO2083" s="24" t="str">
        <f t="shared" si="583"/>
        <v/>
      </c>
      <c r="AP2083" s="24">
        <f>IF(AND($AJ$1=5),'Data Entry'!E2088,"")</f>
        <v>0</v>
      </c>
      <c r="AQ2083" s="24">
        <f>IF(AND($AJ$1=5),'Data Entry'!H2088,"")</f>
        <v>0</v>
      </c>
      <c r="AR2083" s="24">
        <f>IF(AND($AJ$1=5),'Data Entry'!I2088,"")</f>
        <v>0</v>
      </c>
      <c r="AS2083" s="24" t="str">
        <f t="shared" si="584"/>
        <v/>
      </c>
      <c r="AT2083" s="24" t="str">
        <f t="shared" si="585"/>
        <v/>
      </c>
      <c r="AU2083" s="24" t="str">
        <f t="shared" si="586"/>
        <v/>
      </c>
      <c r="AV2083" s="24" t="str">
        <f t="shared" si="587"/>
        <v/>
      </c>
      <c r="AX2083" t="str">
        <f>IF(BC2083="","",IF(BC2083&gt;0,COUNT($AY$2:AY2083),""))</f>
        <v/>
      </c>
      <c r="AY2083" s="24" t="str">
        <f t="shared" si="588"/>
        <v/>
      </c>
      <c r="AZ2083" s="24" t="str">
        <f>IF(AND($BB$1=5,$BC$1=AH2083),'Data Entry'!C2088,"")</f>
        <v/>
      </c>
      <c r="BA2083" s="24" t="str">
        <f>IF(AND($BB$1=5,AG2083=5,$BC$1=AH2083),'Data Entry'!D2088,"")</f>
        <v/>
      </c>
      <c r="BB2083" s="24" t="str">
        <f t="shared" si="589"/>
        <v/>
      </c>
      <c r="BC2083" s="24" t="str">
        <f>IF(AND($BB$1=5,AG2083=5,$BC$1=AH2083),'Data Entry'!F2088,"")</f>
        <v/>
      </c>
      <c r="BD2083" s="24" t="str">
        <f t="shared" si="590"/>
        <v/>
      </c>
      <c r="BE2083" s="24" t="str">
        <f>IF(AND($BB$1=5,AG2083=5,$BC$1=AH2083),'Data Entry'!G2088,"")</f>
        <v/>
      </c>
      <c r="BF2083" s="24" t="str">
        <f t="shared" si="591"/>
        <v/>
      </c>
      <c r="BG2083" s="24" t="str">
        <f t="shared" si="592"/>
        <v/>
      </c>
      <c r="BH2083" s="24" t="str">
        <f>IF(AND($BB$1=5,AG2083=5,$BC$1=AH2083),'Data Entry'!E2088,"")</f>
        <v/>
      </c>
      <c r="BI2083" s="24" t="str">
        <f>IF(AND($BB$1=5,AG2083=5,$BC$1=AH2083),'Data Entry'!H2088,"")</f>
        <v/>
      </c>
      <c r="BJ2083" s="24" t="str">
        <f>IF(AND($BB$1=5,AG2083=5,$BC$1=AH2083),'Data Entry'!I2088,"")</f>
        <v/>
      </c>
      <c r="BK2083" s="24" t="str">
        <f t="shared" si="593"/>
        <v/>
      </c>
      <c r="BL2083" s="24" t="str">
        <f t="shared" si="594"/>
        <v/>
      </c>
      <c r="BM2083" s="24" t="str">
        <f t="shared" si="595"/>
        <v/>
      </c>
      <c r="BN2083" s="24" t="str">
        <f t="shared" si="596"/>
        <v/>
      </c>
    </row>
    <row r="2084" spans="1:66">
      <c r="A2084" s="20"/>
      <c r="B2084" s="20"/>
      <c r="C2084" s="20"/>
      <c r="D2084" s="20"/>
      <c r="E2084" s="20"/>
      <c r="F2084" s="20"/>
      <c r="G2084" s="20"/>
      <c r="H2084" s="20"/>
      <c r="I2084" s="20"/>
      <c r="J2084" s="20"/>
      <c r="K2084" s="20"/>
      <c r="L2084" s="20"/>
      <c r="M2084" s="20"/>
      <c r="N2084" s="20"/>
      <c r="O2084" s="20"/>
      <c r="P2084" s="20"/>
      <c r="Q2084" s="20"/>
      <c r="R2084" s="20"/>
      <c r="S2084" s="20"/>
      <c r="T2084" s="20"/>
      <c r="U2084" s="20"/>
      <c r="V2084" s="20"/>
      <c r="W2084" s="20"/>
      <c r="X2084" s="20"/>
      <c r="Y2084" s="20"/>
      <c r="Z2084" s="20"/>
      <c r="AA2084" s="20"/>
      <c r="AB2084" s="20"/>
      <c r="AC2084" s="20"/>
      <c r="AD2084" s="20"/>
      <c r="AE2084" s="27"/>
      <c r="AF2084" t="str">
        <f>IF(AK2084="","",IF(AK2084&gt;0,COUNT($AG$2:AG2084),""))</f>
        <v/>
      </c>
      <c r="AG2084" s="24">
        <f t="shared" si="579"/>
        <v>5</v>
      </c>
      <c r="AH2084" s="24">
        <f>IF(AND($AJ$1=5),'Data Entry'!C2089,"")</f>
        <v>0</v>
      </c>
      <c r="AI2084" s="24">
        <f>IF(AND($AJ$1=5),'Data Entry'!D2089,"")</f>
        <v>0</v>
      </c>
      <c r="AJ2084" s="24" t="str">
        <f t="shared" si="580"/>
        <v/>
      </c>
      <c r="AK2084" s="24">
        <f>IF(AND($AJ$1=5),'Data Entry'!F2089,"")</f>
        <v>0</v>
      </c>
      <c r="AL2084" s="24" t="str">
        <f t="shared" si="581"/>
        <v/>
      </c>
      <c r="AM2084" s="24">
        <f>IF(AND($AJ$1=5),'Data Entry'!G2089,"")</f>
        <v>0</v>
      </c>
      <c r="AN2084" s="24" t="str">
        <f t="shared" si="582"/>
        <v/>
      </c>
      <c r="AO2084" s="24" t="str">
        <f t="shared" si="583"/>
        <v/>
      </c>
      <c r="AP2084" s="24">
        <f>IF(AND($AJ$1=5),'Data Entry'!E2089,"")</f>
        <v>0</v>
      </c>
      <c r="AQ2084" s="24">
        <f>IF(AND($AJ$1=5),'Data Entry'!H2089,"")</f>
        <v>0</v>
      </c>
      <c r="AR2084" s="24">
        <f>IF(AND($AJ$1=5),'Data Entry'!I2089,"")</f>
        <v>0</v>
      </c>
      <c r="AS2084" s="24" t="str">
        <f t="shared" si="584"/>
        <v/>
      </c>
      <c r="AT2084" s="24" t="str">
        <f t="shared" si="585"/>
        <v/>
      </c>
      <c r="AU2084" s="24" t="str">
        <f t="shared" si="586"/>
        <v/>
      </c>
      <c r="AV2084" s="24" t="str">
        <f t="shared" si="587"/>
        <v/>
      </c>
      <c r="AX2084" t="str">
        <f>IF(BC2084="","",IF(BC2084&gt;0,COUNT($AY$2:AY2084),""))</f>
        <v/>
      </c>
      <c r="AY2084" s="24" t="str">
        <f t="shared" si="588"/>
        <v/>
      </c>
      <c r="AZ2084" s="24" t="str">
        <f>IF(AND($BB$1=5,$BC$1=AH2084),'Data Entry'!C2089,"")</f>
        <v/>
      </c>
      <c r="BA2084" s="24" t="str">
        <f>IF(AND($BB$1=5,AG2084=5,$BC$1=AH2084),'Data Entry'!D2089,"")</f>
        <v/>
      </c>
      <c r="BB2084" s="24" t="str">
        <f t="shared" si="589"/>
        <v/>
      </c>
      <c r="BC2084" s="24" t="str">
        <f>IF(AND($BB$1=5,AG2084=5,$BC$1=AH2084),'Data Entry'!F2089,"")</f>
        <v/>
      </c>
      <c r="BD2084" s="24" t="str">
        <f t="shared" si="590"/>
        <v/>
      </c>
      <c r="BE2084" s="24" t="str">
        <f>IF(AND($BB$1=5,AG2084=5,$BC$1=AH2084),'Data Entry'!G2089,"")</f>
        <v/>
      </c>
      <c r="BF2084" s="24" t="str">
        <f t="shared" si="591"/>
        <v/>
      </c>
      <c r="BG2084" s="24" t="str">
        <f t="shared" si="592"/>
        <v/>
      </c>
      <c r="BH2084" s="24" t="str">
        <f>IF(AND($BB$1=5,AG2084=5,$BC$1=AH2084),'Data Entry'!E2089,"")</f>
        <v/>
      </c>
      <c r="BI2084" s="24" t="str">
        <f>IF(AND($BB$1=5,AG2084=5,$BC$1=AH2084),'Data Entry'!H2089,"")</f>
        <v/>
      </c>
      <c r="BJ2084" s="24" t="str">
        <f>IF(AND($BB$1=5,AG2084=5,$BC$1=AH2084),'Data Entry'!I2089,"")</f>
        <v/>
      </c>
      <c r="BK2084" s="24" t="str">
        <f t="shared" si="593"/>
        <v/>
      </c>
      <c r="BL2084" s="24" t="str">
        <f t="shared" si="594"/>
        <v/>
      </c>
      <c r="BM2084" s="24" t="str">
        <f t="shared" si="595"/>
        <v/>
      </c>
      <c r="BN2084" s="24" t="str">
        <f t="shared" si="596"/>
        <v/>
      </c>
    </row>
    <row r="2085" spans="1:66">
      <c r="A2085" s="20"/>
      <c r="B2085" s="20"/>
      <c r="C2085" s="20"/>
      <c r="D2085" s="20"/>
      <c r="E2085" s="20"/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  <c r="P2085" s="20"/>
      <c r="Q2085" s="20"/>
      <c r="R2085" s="20"/>
      <c r="S2085" s="20"/>
      <c r="T2085" s="20"/>
      <c r="U2085" s="20"/>
      <c r="V2085" s="20"/>
      <c r="W2085" s="20"/>
      <c r="X2085" s="20"/>
      <c r="Y2085" s="20"/>
      <c r="Z2085" s="20"/>
      <c r="AA2085" s="20"/>
      <c r="AB2085" s="20"/>
      <c r="AC2085" s="20"/>
      <c r="AD2085" s="20"/>
      <c r="AE2085" s="27"/>
      <c r="AF2085" t="str">
        <f>IF(AK2085="","",IF(AK2085&gt;0,COUNT($AG$2:AG2085),""))</f>
        <v/>
      </c>
      <c r="AG2085" s="24">
        <f t="shared" si="579"/>
        <v>5</v>
      </c>
      <c r="AH2085" s="24">
        <f>IF(AND($AJ$1=5),'Data Entry'!C2090,"")</f>
        <v>0</v>
      </c>
      <c r="AI2085" s="24">
        <f>IF(AND($AJ$1=5),'Data Entry'!D2090,"")</f>
        <v>0</v>
      </c>
      <c r="AJ2085" s="24" t="str">
        <f t="shared" si="580"/>
        <v/>
      </c>
      <c r="AK2085" s="24">
        <f>IF(AND($AJ$1=5),'Data Entry'!F2090,"")</f>
        <v>0</v>
      </c>
      <c r="AL2085" s="24" t="str">
        <f t="shared" si="581"/>
        <v/>
      </c>
      <c r="AM2085" s="24">
        <f>IF(AND($AJ$1=5),'Data Entry'!G2090,"")</f>
        <v>0</v>
      </c>
      <c r="AN2085" s="24" t="str">
        <f t="shared" si="582"/>
        <v/>
      </c>
      <c r="AO2085" s="24" t="str">
        <f t="shared" si="583"/>
        <v/>
      </c>
      <c r="AP2085" s="24">
        <f>IF(AND($AJ$1=5),'Data Entry'!E2090,"")</f>
        <v>0</v>
      </c>
      <c r="AQ2085" s="24">
        <f>IF(AND($AJ$1=5),'Data Entry'!H2090,"")</f>
        <v>0</v>
      </c>
      <c r="AR2085" s="24">
        <f>IF(AND($AJ$1=5),'Data Entry'!I2090,"")</f>
        <v>0</v>
      </c>
      <c r="AS2085" s="24" t="str">
        <f t="shared" si="584"/>
        <v/>
      </c>
      <c r="AT2085" s="24" t="str">
        <f t="shared" si="585"/>
        <v/>
      </c>
      <c r="AU2085" s="24" t="str">
        <f t="shared" si="586"/>
        <v/>
      </c>
      <c r="AV2085" s="24" t="str">
        <f t="shared" si="587"/>
        <v/>
      </c>
      <c r="AX2085" t="str">
        <f>IF(BC2085="","",IF(BC2085&gt;0,COUNT($AY$2:AY2085),""))</f>
        <v/>
      </c>
      <c r="AY2085" s="24" t="str">
        <f t="shared" si="588"/>
        <v/>
      </c>
      <c r="AZ2085" s="24" t="str">
        <f>IF(AND($BB$1=5,$BC$1=AH2085),'Data Entry'!C2090,"")</f>
        <v/>
      </c>
      <c r="BA2085" s="24" t="str">
        <f>IF(AND($BB$1=5,AG2085=5,$BC$1=AH2085),'Data Entry'!D2090,"")</f>
        <v/>
      </c>
      <c r="BB2085" s="24" t="str">
        <f t="shared" si="589"/>
        <v/>
      </c>
      <c r="BC2085" s="24" t="str">
        <f>IF(AND($BB$1=5,AG2085=5,$BC$1=AH2085),'Data Entry'!F2090,"")</f>
        <v/>
      </c>
      <c r="BD2085" s="24" t="str">
        <f t="shared" si="590"/>
        <v/>
      </c>
      <c r="BE2085" s="24" t="str">
        <f>IF(AND($BB$1=5,AG2085=5,$BC$1=AH2085),'Data Entry'!G2090,"")</f>
        <v/>
      </c>
      <c r="BF2085" s="24" t="str">
        <f t="shared" si="591"/>
        <v/>
      </c>
      <c r="BG2085" s="24" t="str">
        <f t="shared" si="592"/>
        <v/>
      </c>
      <c r="BH2085" s="24" t="str">
        <f>IF(AND($BB$1=5,AG2085=5,$BC$1=AH2085),'Data Entry'!E2090,"")</f>
        <v/>
      </c>
      <c r="BI2085" s="24" t="str">
        <f>IF(AND($BB$1=5,AG2085=5,$BC$1=AH2085),'Data Entry'!H2090,"")</f>
        <v/>
      </c>
      <c r="BJ2085" s="24" t="str">
        <f>IF(AND($BB$1=5,AG2085=5,$BC$1=AH2085),'Data Entry'!I2090,"")</f>
        <v/>
      </c>
      <c r="BK2085" s="24" t="str">
        <f t="shared" si="593"/>
        <v/>
      </c>
      <c r="BL2085" s="24" t="str">
        <f t="shared" si="594"/>
        <v/>
      </c>
      <c r="BM2085" s="24" t="str">
        <f t="shared" si="595"/>
        <v/>
      </c>
      <c r="BN2085" s="24" t="str">
        <f t="shared" si="596"/>
        <v/>
      </c>
    </row>
    <row r="2086" spans="1:66">
      <c r="A2086" s="20"/>
      <c r="B2086" s="20"/>
      <c r="C2086" s="20"/>
      <c r="D2086" s="20"/>
      <c r="E2086" s="20"/>
      <c r="F2086" s="20"/>
      <c r="G2086" s="20"/>
      <c r="H2086" s="20"/>
      <c r="I2086" s="20"/>
      <c r="J2086" s="20"/>
      <c r="K2086" s="20"/>
      <c r="L2086" s="20"/>
      <c r="M2086" s="20"/>
      <c r="N2086" s="20"/>
      <c r="O2086" s="20"/>
      <c r="P2086" s="20"/>
      <c r="Q2086" s="20"/>
      <c r="R2086" s="20"/>
      <c r="S2086" s="20"/>
      <c r="T2086" s="20"/>
      <c r="U2086" s="20"/>
      <c r="V2086" s="20"/>
      <c r="W2086" s="20"/>
      <c r="X2086" s="20"/>
      <c r="Y2086" s="20"/>
      <c r="Z2086" s="20"/>
      <c r="AA2086" s="20"/>
      <c r="AB2086" s="20"/>
      <c r="AC2086" s="20"/>
      <c r="AD2086" s="20"/>
      <c r="AE2086" s="27"/>
      <c r="AF2086" t="str">
        <f>IF(AK2086="","",IF(AK2086&gt;0,COUNT($AG$2:AG2086),""))</f>
        <v/>
      </c>
      <c r="AG2086" s="24">
        <f t="shared" si="579"/>
        <v>5</v>
      </c>
      <c r="AH2086" s="24">
        <f>IF(AND($AJ$1=5),'Data Entry'!C2091,"")</f>
        <v>0</v>
      </c>
      <c r="AI2086" s="24">
        <f>IF(AND($AJ$1=5),'Data Entry'!D2091,"")</f>
        <v>0</v>
      </c>
      <c r="AJ2086" s="24" t="str">
        <f t="shared" si="580"/>
        <v/>
      </c>
      <c r="AK2086" s="24">
        <f>IF(AND($AJ$1=5),'Data Entry'!F2091,"")</f>
        <v>0</v>
      </c>
      <c r="AL2086" s="24" t="str">
        <f t="shared" si="581"/>
        <v/>
      </c>
      <c r="AM2086" s="24">
        <f>IF(AND($AJ$1=5),'Data Entry'!G2091,"")</f>
        <v>0</v>
      </c>
      <c r="AN2086" s="24" t="str">
        <f t="shared" si="582"/>
        <v/>
      </c>
      <c r="AO2086" s="24" t="str">
        <f t="shared" si="583"/>
        <v/>
      </c>
      <c r="AP2086" s="24">
        <f>IF(AND($AJ$1=5),'Data Entry'!E2091,"")</f>
        <v>0</v>
      </c>
      <c r="AQ2086" s="24">
        <f>IF(AND($AJ$1=5),'Data Entry'!H2091,"")</f>
        <v>0</v>
      </c>
      <c r="AR2086" s="24">
        <f>IF(AND($AJ$1=5),'Data Entry'!I2091,"")</f>
        <v>0</v>
      </c>
      <c r="AS2086" s="24" t="str">
        <f t="shared" si="584"/>
        <v/>
      </c>
      <c r="AT2086" s="24" t="str">
        <f t="shared" si="585"/>
        <v/>
      </c>
      <c r="AU2086" s="24" t="str">
        <f t="shared" si="586"/>
        <v/>
      </c>
      <c r="AV2086" s="24" t="str">
        <f t="shared" si="587"/>
        <v/>
      </c>
      <c r="AX2086" t="str">
        <f>IF(BC2086="","",IF(BC2086&gt;0,COUNT($AY$2:AY2086),""))</f>
        <v/>
      </c>
      <c r="AY2086" s="24" t="str">
        <f t="shared" si="588"/>
        <v/>
      </c>
      <c r="AZ2086" s="24" t="str">
        <f>IF(AND($BB$1=5,$BC$1=AH2086),'Data Entry'!C2091,"")</f>
        <v/>
      </c>
      <c r="BA2086" s="24" t="str">
        <f>IF(AND($BB$1=5,AG2086=5,$BC$1=AH2086),'Data Entry'!D2091,"")</f>
        <v/>
      </c>
      <c r="BB2086" s="24" t="str">
        <f t="shared" si="589"/>
        <v/>
      </c>
      <c r="BC2086" s="24" t="str">
        <f>IF(AND($BB$1=5,AG2086=5,$BC$1=AH2086),'Data Entry'!F2091,"")</f>
        <v/>
      </c>
      <c r="BD2086" s="24" t="str">
        <f t="shared" si="590"/>
        <v/>
      </c>
      <c r="BE2086" s="24" t="str">
        <f>IF(AND($BB$1=5,AG2086=5,$BC$1=AH2086),'Data Entry'!G2091,"")</f>
        <v/>
      </c>
      <c r="BF2086" s="24" t="str">
        <f t="shared" si="591"/>
        <v/>
      </c>
      <c r="BG2086" s="24" t="str">
        <f t="shared" si="592"/>
        <v/>
      </c>
      <c r="BH2086" s="24" t="str">
        <f>IF(AND($BB$1=5,AG2086=5,$BC$1=AH2086),'Data Entry'!E2091,"")</f>
        <v/>
      </c>
      <c r="BI2086" s="24" t="str">
        <f>IF(AND($BB$1=5,AG2086=5,$BC$1=AH2086),'Data Entry'!H2091,"")</f>
        <v/>
      </c>
      <c r="BJ2086" s="24" t="str">
        <f>IF(AND($BB$1=5,AG2086=5,$BC$1=AH2086),'Data Entry'!I2091,"")</f>
        <v/>
      </c>
      <c r="BK2086" s="24" t="str">
        <f t="shared" si="593"/>
        <v/>
      </c>
      <c r="BL2086" s="24" t="str">
        <f t="shared" si="594"/>
        <v/>
      </c>
      <c r="BM2086" s="24" t="str">
        <f t="shared" si="595"/>
        <v/>
      </c>
      <c r="BN2086" s="24" t="str">
        <f t="shared" si="596"/>
        <v/>
      </c>
    </row>
    <row r="2087" spans="1:66">
      <c r="A2087" s="20"/>
      <c r="B2087" s="20"/>
      <c r="C2087" s="20"/>
      <c r="D2087" s="20"/>
      <c r="E2087" s="20"/>
      <c r="F2087" s="20"/>
      <c r="G2087" s="20"/>
      <c r="H2087" s="20"/>
      <c r="I2087" s="20"/>
      <c r="J2087" s="20"/>
      <c r="K2087" s="20"/>
      <c r="L2087" s="20"/>
      <c r="M2087" s="20"/>
      <c r="N2087" s="20"/>
      <c r="O2087" s="20"/>
      <c r="P2087" s="20"/>
      <c r="Q2087" s="20"/>
      <c r="R2087" s="20"/>
      <c r="S2087" s="20"/>
      <c r="T2087" s="20"/>
      <c r="U2087" s="20"/>
      <c r="V2087" s="20"/>
      <c r="W2087" s="20"/>
      <c r="X2087" s="20"/>
      <c r="Y2087" s="20"/>
      <c r="Z2087" s="20"/>
      <c r="AA2087" s="20"/>
      <c r="AB2087" s="20"/>
      <c r="AC2087" s="20"/>
      <c r="AD2087" s="20"/>
      <c r="AE2087" s="27"/>
      <c r="AF2087" t="str">
        <f>IF(AK2087="","",IF(AK2087&gt;0,COUNT($AG$2:AG2087),""))</f>
        <v/>
      </c>
      <c r="AG2087" s="24">
        <f t="shared" si="579"/>
        <v>5</v>
      </c>
      <c r="AH2087" s="24">
        <f>IF(AND($AJ$1=5),'Data Entry'!C2092,"")</f>
        <v>0</v>
      </c>
      <c r="AI2087" s="24">
        <f>IF(AND($AJ$1=5),'Data Entry'!D2092,"")</f>
        <v>0</v>
      </c>
      <c r="AJ2087" s="24" t="str">
        <f t="shared" si="580"/>
        <v/>
      </c>
      <c r="AK2087" s="24">
        <f>IF(AND($AJ$1=5),'Data Entry'!F2092,"")</f>
        <v>0</v>
      </c>
      <c r="AL2087" s="24" t="str">
        <f t="shared" si="581"/>
        <v/>
      </c>
      <c r="AM2087" s="24">
        <f>IF(AND($AJ$1=5),'Data Entry'!G2092,"")</f>
        <v>0</v>
      </c>
      <c r="AN2087" s="24" t="str">
        <f t="shared" si="582"/>
        <v/>
      </c>
      <c r="AO2087" s="24" t="str">
        <f t="shared" si="583"/>
        <v/>
      </c>
      <c r="AP2087" s="24">
        <f>IF(AND($AJ$1=5),'Data Entry'!E2092,"")</f>
        <v>0</v>
      </c>
      <c r="AQ2087" s="24">
        <f>IF(AND($AJ$1=5),'Data Entry'!H2092,"")</f>
        <v>0</v>
      </c>
      <c r="AR2087" s="24">
        <f>IF(AND($AJ$1=5),'Data Entry'!I2092,"")</f>
        <v>0</v>
      </c>
      <c r="AS2087" s="24" t="str">
        <f t="shared" si="584"/>
        <v/>
      </c>
      <c r="AT2087" s="24" t="str">
        <f t="shared" si="585"/>
        <v/>
      </c>
      <c r="AU2087" s="24" t="str">
        <f t="shared" si="586"/>
        <v/>
      </c>
      <c r="AV2087" s="24" t="str">
        <f t="shared" si="587"/>
        <v/>
      </c>
      <c r="AX2087" t="str">
        <f>IF(BC2087="","",IF(BC2087&gt;0,COUNT($AY$2:AY2087),""))</f>
        <v/>
      </c>
      <c r="AY2087" s="24" t="str">
        <f t="shared" si="588"/>
        <v/>
      </c>
      <c r="AZ2087" s="24" t="str">
        <f>IF(AND($BB$1=5,$BC$1=AH2087),'Data Entry'!C2092,"")</f>
        <v/>
      </c>
      <c r="BA2087" s="24" t="str">
        <f>IF(AND($BB$1=5,AG2087=5,$BC$1=AH2087),'Data Entry'!D2092,"")</f>
        <v/>
      </c>
      <c r="BB2087" s="24" t="str">
        <f t="shared" si="589"/>
        <v/>
      </c>
      <c r="BC2087" s="24" t="str">
        <f>IF(AND($BB$1=5,AG2087=5,$BC$1=AH2087),'Data Entry'!F2092,"")</f>
        <v/>
      </c>
      <c r="BD2087" s="24" t="str">
        <f t="shared" si="590"/>
        <v/>
      </c>
      <c r="BE2087" s="24" t="str">
        <f>IF(AND($BB$1=5,AG2087=5,$BC$1=AH2087),'Data Entry'!G2092,"")</f>
        <v/>
      </c>
      <c r="BF2087" s="24" t="str">
        <f t="shared" si="591"/>
        <v/>
      </c>
      <c r="BG2087" s="24" t="str">
        <f t="shared" si="592"/>
        <v/>
      </c>
      <c r="BH2087" s="24" t="str">
        <f>IF(AND($BB$1=5,AG2087=5,$BC$1=AH2087),'Data Entry'!E2092,"")</f>
        <v/>
      </c>
      <c r="BI2087" s="24" t="str">
        <f>IF(AND($BB$1=5,AG2087=5,$BC$1=AH2087),'Data Entry'!H2092,"")</f>
        <v/>
      </c>
      <c r="BJ2087" s="24" t="str">
        <f>IF(AND($BB$1=5,AG2087=5,$BC$1=AH2087),'Data Entry'!I2092,"")</f>
        <v/>
      </c>
      <c r="BK2087" s="24" t="str">
        <f t="shared" si="593"/>
        <v/>
      </c>
      <c r="BL2087" s="24" t="str">
        <f t="shared" si="594"/>
        <v/>
      </c>
      <c r="BM2087" s="24" t="str">
        <f t="shared" si="595"/>
        <v/>
      </c>
      <c r="BN2087" s="24" t="str">
        <f t="shared" si="596"/>
        <v/>
      </c>
    </row>
    <row r="2088" spans="1:66">
      <c r="A2088" s="20"/>
      <c r="B2088" s="20"/>
      <c r="C2088" s="20"/>
      <c r="D2088" s="20"/>
      <c r="E2088" s="20"/>
      <c r="F2088" s="20"/>
      <c r="G2088" s="20"/>
      <c r="H2088" s="20"/>
      <c r="I2088" s="20"/>
      <c r="J2088" s="20"/>
      <c r="K2088" s="20"/>
      <c r="L2088" s="20"/>
      <c r="M2088" s="20"/>
      <c r="N2088" s="20"/>
      <c r="O2088" s="20"/>
      <c r="P2088" s="20"/>
      <c r="Q2088" s="20"/>
      <c r="R2088" s="20"/>
      <c r="S2088" s="20"/>
      <c r="T2088" s="20"/>
      <c r="U2088" s="20"/>
      <c r="V2088" s="20"/>
      <c r="W2088" s="20"/>
      <c r="X2088" s="20"/>
      <c r="Y2088" s="20"/>
      <c r="Z2088" s="20"/>
      <c r="AA2088" s="20"/>
      <c r="AB2088" s="20"/>
      <c r="AC2088" s="20"/>
      <c r="AD2088" s="20"/>
      <c r="AE2088" s="27"/>
      <c r="AF2088" t="str">
        <f>IF(AK2088="","",IF(AK2088&gt;0,COUNT($AG$2:AG2088),""))</f>
        <v/>
      </c>
      <c r="AG2088" s="24">
        <f t="shared" si="579"/>
        <v>5</v>
      </c>
      <c r="AH2088" s="24">
        <f>IF(AND($AJ$1=5),'Data Entry'!C2093,"")</f>
        <v>0</v>
      </c>
      <c r="AI2088" s="24">
        <f>IF(AND($AJ$1=5),'Data Entry'!D2093,"")</f>
        <v>0</v>
      </c>
      <c r="AJ2088" s="24" t="str">
        <f t="shared" si="580"/>
        <v/>
      </c>
      <c r="AK2088" s="24">
        <f>IF(AND($AJ$1=5),'Data Entry'!F2093,"")</f>
        <v>0</v>
      </c>
      <c r="AL2088" s="24" t="str">
        <f t="shared" si="581"/>
        <v/>
      </c>
      <c r="AM2088" s="24">
        <f>IF(AND($AJ$1=5),'Data Entry'!G2093,"")</f>
        <v>0</v>
      </c>
      <c r="AN2088" s="24" t="str">
        <f t="shared" si="582"/>
        <v/>
      </c>
      <c r="AO2088" s="24" t="str">
        <f t="shared" si="583"/>
        <v/>
      </c>
      <c r="AP2088" s="24">
        <f>IF(AND($AJ$1=5),'Data Entry'!E2093,"")</f>
        <v>0</v>
      </c>
      <c r="AQ2088" s="24">
        <f>IF(AND($AJ$1=5),'Data Entry'!H2093,"")</f>
        <v>0</v>
      </c>
      <c r="AR2088" s="24">
        <f>IF(AND($AJ$1=5),'Data Entry'!I2093,"")</f>
        <v>0</v>
      </c>
      <c r="AS2088" s="24" t="str">
        <f t="shared" si="584"/>
        <v/>
      </c>
      <c r="AT2088" s="24" t="str">
        <f t="shared" si="585"/>
        <v/>
      </c>
      <c r="AU2088" s="24" t="str">
        <f t="shared" si="586"/>
        <v/>
      </c>
      <c r="AV2088" s="24" t="str">
        <f t="shared" si="587"/>
        <v/>
      </c>
      <c r="AX2088" t="str">
        <f>IF(BC2088="","",IF(BC2088&gt;0,COUNT($AY$2:AY2088),""))</f>
        <v/>
      </c>
      <c r="AY2088" s="24" t="str">
        <f t="shared" si="588"/>
        <v/>
      </c>
      <c r="AZ2088" s="24" t="str">
        <f>IF(AND($BB$1=5,$BC$1=AH2088),'Data Entry'!C2093,"")</f>
        <v/>
      </c>
      <c r="BA2088" s="24" t="str">
        <f>IF(AND($BB$1=5,AG2088=5,$BC$1=AH2088),'Data Entry'!D2093,"")</f>
        <v/>
      </c>
      <c r="BB2088" s="24" t="str">
        <f t="shared" si="589"/>
        <v/>
      </c>
      <c r="BC2088" s="24" t="str">
        <f>IF(AND($BB$1=5,AG2088=5,$BC$1=AH2088),'Data Entry'!F2093,"")</f>
        <v/>
      </c>
      <c r="BD2088" s="24" t="str">
        <f t="shared" si="590"/>
        <v/>
      </c>
      <c r="BE2088" s="24" t="str">
        <f>IF(AND($BB$1=5,AG2088=5,$BC$1=AH2088),'Data Entry'!G2093,"")</f>
        <v/>
      </c>
      <c r="BF2088" s="24" t="str">
        <f t="shared" si="591"/>
        <v/>
      </c>
      <c r="BG2088" s="24" t="str">
        <f t="shared" si="592"/>
        <v/>
      </c>
      <c r="BH2088" s="24" t="str">
        <f>IF(AND($BB$1=5,AG2088=5,$BC$1=AH2088),'Data Entry'!E2093,"")</f>
        <v/>
      </c>
      <c r="BI2088" s="24" t="str">
        <f>IF(AND($BB$1=5,AG2088=5,$BC$1=AH2088),'Data Entry'!H2093,"")</f>
        <v/>
      </c>
      <c r="BJ2088" s="24" t="str">
        <f>IF(AND($BB$1=5,AG2088=5,$BC$1=AH2088),'Data Entry'!I2093,"")</f>
        <v/>
      </c>
      <c r="BK2088" s="24" t="str">
        <f t="shared" si="593"/>
        <v/>
      </c>
      <c r="BL2088" s="24" t="str">
        <f t="shared" si="594"/>
        <v/>
      </c>
      <c r="BM2088" s="24" t="str">
        <f t="shared" si="595"/>
        <v/>
      </c>
      <c r="BN2088" s="24" t="str">
        <f t="shared" si="596"/>
        <v/>
      </c>
    </row>
    <row r="2089" spans="1:66">
      <c r="A2089" s="20"/>
      <c r="B2089" s="20"/>
      <c r="C2089" s="20"/>
      <c r="D2089" s="20"/>
      <c r="E2089" s="20"/>
      <c r="F2089" s="20"/>
      <c r="G2089" s="20"/>
      <c r="H2089" s="20"/>
      <c r="I2089" s="20"/>
      <c r="J2089" s="20"/>
      <c r="K2089" s="20"/>
      <c r="L2089" s="20"/>
      <c r="M2089" s="20"/>
      <c r="N2089" s="20"/>
      <c r="O2089" s="20"/>
      <c r="P2089" s="20"/>
      <c r="Q2089" s="20"/>
      <c r="R2089" s="20"/>
      <c r="S2089" s="20"/>
      <c r="T2089" s="20"/>
      <c r="U2089" s="20"/>
      <c r="V2089" s="20"/>
      <c r="W2089" s="20"/>
      <c r="X2089" s="20"/>
      <c r="Y2089" s="20"/>
      <c r="Z2089" s="20"/>
      <c r="AA2089" s="20"/>
      <c r="AB2089" s="20"/>
      <c r="AC2089" s="20"/>
      <c r="AD2089" s="20"/>
      <c r="AE2089" s="27"/>
      <c r="AF2089" t="str">
        <f>IF(AK2089="","",IF(AK2089&gt;0,COUNT($AG$2:AG2089),""))</f>
        <v/>
      </c>
      <c r="AG2089" s="24">
        <f t="shared" si="579"/>
        <v>5</v>
      </c>
      <c r="AH2089" s="24">
        <f>IF(AND($AJ$1=5),'Data Entry'!C2094,"")</f>
        <v>0</v>
      </c>
      <c r="AI2089" s="24">
        <f>IF(AND($AJ$1=5),'Data Entry'!D2094,"")</f>
        <v>0</v>
      </c>
      <c r="AJ2089" s="24" t="str">
        <f t="shared" si="580"/>
        <v/>
      </c>
      <c r="AK2089" s="24">
        <f>IF(AND($AJ$1=5),'Data Entry'!F2094,"")</f>
        <v>0</v>
      </c>
      <c r="AL2089" s="24" t="str">
        <f t="shared" si="581"/>
        <v/>
      </c>
      <c r="AM2089" s="24">
        <f>IF(AND($AJ$1=5),'Data Entry'!G2094,"")</f>
        <v>0</v>
      </c>
      <c r="AN2089" s="24" t="str">
        <f t="shared" si="582"/>
        <v/>
      </c>
      <c r="AO2089" s="24" t="str">
        <f t="shared" si="583"/>
        <v/>
      </c>
      <c r="AP2089" s="24">
        <f>IF(AND($AJ$1=5),'Data Entry'!E2094,"")</f>
        <v>0</v>
      </c>
      <c r="AQ2089" s="24">
        <f>IF(AND($AJ$1=5),'Data Entry'!H2094,"")</f>
        <v>0</v>
      </c>
      <c r="AR2089" s="24">
        <f>IF(AND($AJ$1=5),'Data Entry'!I2094,"")</f>
        <v>0</v>
      </c>
      <c r="AS2089" s="24" t="str">
        <f t="shared" si="584"/>
        <v/>
      </c>
      <c r="AT2089" s="24" t="str">
        <f t="shared" si="585"/>
        <v/>
      </c>
      <c r="AU2089" s="24" t="str">
        <f t="shared" si="586"/>
        <v/>
      </c>
      <c r="AV2089" s="24" t="str">
        <f t="shared" si="587"/>
        <v/>
      </c>
      <c r="AX2089" t="str">
        <f>IF(BC2089="","",IF(BC2089&gt;0,COUNT($AY$2:AY2089),""))</f>
        <v/>
      </c>
      <c r="AY2089" s="24" t="str">
        <f t="shared" si="588"/>
        <v/>
      </c>
      <c r="AZ2089" s="24" t="str">
        <f>IF(AND($BB$1=5,$BC$1=AH2089),'Data Entry'!C2094,"")</f>
        <v/>
      </c>
      <c r="BA2089" s="24" t="str">
        <f>IF(AND($BB$1=5,AG2089=5,$BC$1=AH2089),'Data Entry'!D2094,"")</f>
        <v/>
      </c>
      <c r="BB2089" s="24" t="str">
        <f t="shared" si="589"/>
        <v/>
      </c>
      <c r="BC2089" s="24" t="str">
        <f>IF(AND($BB$1=5,AG2089=5,$BC$1=AH2089),'Data Entry'!F2094,"")</f>
        <v/>
      </c>
      <c r="BD2089" s="24" t="str">
        <f t="shared" si="590"/>
        <v/>
      </c>
      <c r="BE2089" s="24" t="str">
        <f>IF(AND($BB$1=5,AG2089=5,$BC$1=AH2089),'Data Entry'!G2094,"")</f>
        <v/>
      </c>
      <c r="BF2089" s="24" t="str">
        <f t="shared" si="591"/>
        <v/>
      </c>
      <c r="BG2089" s="24" t="str">
        <f t="shared" si="592"/>
        <v/>
      </c>
      <c r="BH2089" s="24" t="str">
        <f>IF(AND($BB$1=5,AG2089=5,$BC$1=AH2089),'Data Entry'!E2094,"")</f>
        <v/>
      </c>
      <c r="BI2089" s="24" t="str">
        <f>IF(AND($BB$1=5,AG2089=5,$BC$1=AH2089),'Data Entry'!H2094,"")</f>
        <v/>
      </c>
      <c r="BJ2089" s="24" t="str">
        <f>IF(AND($BB$1=5,AG2089=5,$BC$1=AH2089),'Data Entry'!I2094,"")</f>
        <v/>
      </c>
      <c r="BK2089" s="24" t="str">
        <f t="shared" si="593"/>
        <v/>
      </c>
      <c r="BL2089" s="24" t="str">
        <f t="shared" si="594"/>
        <v/>
      </c>
      <c r="BM2089" s="24" t="str">
        <f t="shared" si="595"/>
        <v/>
      </c>
      <c r="BN2089" s="24" t="str">
        <f t="shared" si="596"/>
        <v/>
      </c>
    </row>
    <row r="2090" spans="1:66">
      <c r="A2090" s="20"/>
      <c r="B2090" s="20"/>
      <c r="C2090" s="20"/>
      <c r="D2090" s="20"/>
      <c r="E2090" s="20"/>
      <c r="F2090" s="20"/>
      <c r="G2090" s="20"/>
      <c r="H2090" s="20"/>
      <c r="I2090" s="20"/>
      <c r="J2090" s="20"/>
      <c r="K2090" s="20"/>
      <c r="L2090" s="20"/>
      <c r="M2090" s="20"/>
      <c r="N2090" s="20"/>
      <c r="O2090" s="20"/>
      <c r="P2090" s="20"/>
      <c r="Q2090" s="20"/>
      <c r="R2090" s="20"/>
      <c r="S2090" s="20"/>
      <c r="T2090" s="20"/>
      <c r="U2090" s="20"/>
      <c r="V2090" s="20"/>
      <c r="W2090" s="20"/>
      <c r="X2090" s="20"/>
      <c r="Y2090" s="20"/>
      <c r="Z2090" s="20"/>
      <c r="AA2090" s="20"/>
      <c r="AB2090" s="20"/>
      <c r="AC2090" s="20"/>
      <c r="AD2090" s="20"/>
      <c r="AE2090" s="27"/>
      <c r="AF2090" t="str">
        <f>IF(AK2090="","",IF(AK2090&gt;0,COUNT($AG$2:AG2090),""))</f>
        <v/>
      </c>
      <c r="AG2090" s="24">
        <f t="shared" si="579"/>
        <v>5</v>
      </c>
      <c r="AH2090" s="24">
        <f>IF(AND($AJ$1=5),'Data Entry'!C2095,"")</f>
        <v>0</v>
      </c>
      <c r="AI2090" s="24">
        <f>IF(AND($AJ$1=5),'Data Entry'!D2095,"")</f>
        <v>0</v>
      </c>
      <c r="AJ2090" s="24" t="str">
        <f t="shared" si="580"/>
        <v/>
      </c>
      <c r="AK2090" s="24">
        <f>IF(AND($AJ$1=5),'Data Entry'!F2095,"")</f>
        <v>0</v>
      </c>
      <c r="AL2090" s="24" t="str">
        <f t="shared" si="581"/>
        <v/>
      </c>
      <c r="AM2090" s="24">
        <f>IF(AND($AJ$1=5),'Data Entry'!G2095,"")</f>
        <v>0</v>
      </c>
      <c r="AN2090" s="24" t="str">
        <f t="shared" si="582"/>
        <v/>
      </c>
      <c r="AO2090" s="24" t="str">
        <f t="shared" si="583"/>
        <v/>
      </c>
      <c r="AP2090" s="24">
        <f>IF(AND($AJ$1=5),'Data Entry'!E2095,"")</f>
        <v>0</v>
      </c>
      <c r="AQ2090" s="24">
        <f>IF(AND($AJ$1=5),'Data Entry'!H2095,"")</f>
        <v>0</v>
      </c>
      <c r="AR2090" s="24">
        <f>IF(AND($AJ$1=5),'Data Entry'!I2095,"")</f>
        <v>0</v>
      </c>
      <c r="AS2090" s="24" t="str">
        <f t="shared" si="584"/>
        <v/>
      </c>
      <c r="AT2090" s="24" t="str">
        <f t="shared" si="585"/>
        <v/>
      </c>
      <c r="AU2090" s="24" t="str">
        <f t="shared" si="586"/>
        <v/>
      </c>
      <c r="AV2090" s="24" t="str">
        <f t="shared" si="587"/>
        <v/>
      </c>
      <c r="AX2090" t="str">
        <f>IF(BC2090="","",IF(BC2090&gt;0,COUNT($AY$2:AY2090),""))</f>
        <v/>
      </c>
      <c r="AY2090" s="24" t="str">
        <f t="shared" si="588"/>
        <v/>
      </c>
      <c r="AZ2090" s="24" t="str">
        <f>IF(AND($BB$1=5,$BC$1=AH2090),'Data Entry'!C2095,"")</f>
        <v/>
      </c>
      <c r="BA2090" s="24" t="str">
        <f>IF(AND($BB$1=5,AG2090=5,$BC$1=AH2090),'Data Entry'!D2095,"")</f>
        <v/>
      </c>
      <c r="BB2090" s="24" t="str">
        <f t="shared" si="589"/>
        <v/>
      </c>
      <c r="BC2090" s="24" t="str">
        <f>IF(AND($BB$1=5,AG2090=5,$BC$1=AH2090),'Data Entry'!F2095,"")</f>
        <v/>
      </c>
      <c r="BD2090" s="24" t="str">
        <f t="shared" si="590"/>
        <v/>
      </c>
      <c r="BE2090" s="24" t="str">
        <f>IF(AND($BB$1=5,AG2090=5,$BC$1=AH2090),'Data Entry'!G2095,"")</f>
        <v/>
      </c>
      <c r="BF2090" s="24" t="str">
        <f t="shared" si="591"/>
        <v/>
      </c>
      <c r="BG2090" s="24" t="str">
        <f t="shared" si="592"/>
        <v/>
      </c>
      <c r="BH2090" s="24" t="str">
        <f>IF(AND($BB$1=5,AG2090=5,$BC$1=AH2090),'Data Entry'!E2095,"")</f>
        <v/>
      </c>
      <c r="BI2090" s="24" t="str">
        <f>IF(AND($BB$1=5,AG2090=5,$BC$1=AH2090),'Data Entry'!H2095,"")</f>
        <v/>
      </c>
      <c r="BJ2090" s="24" t="str">
        <f>IF(AND($BB$1=5,AG2090=5,$BC$1=AH2090),'Data Entry'!I2095,"")</f>
        <v/>
      </c>
      <c r="BK2090" s="24" t="str">
        <f t="shared" si="593"/>
        <v/>
      </c>
      <c r="BL2090" s="24" t="str">
        <f t="shared" si="594"/>
        <v/>
      </c>
      <c r="BM2090" s="24" t="str">
        <f t="shared" si="595"/>
        <v/>
      </c>
      <c r="BN2090" s="24" t="str">
        <f t="shared" si="596"/>
        <v/>
      </c>
    </row>
    <row r="2091" spans="1:66">
      <c r="A2091" s="20"/>
      <c r="B2091" s="20"/>
      <c r="C2091" s="20"/>
      <c r="D2091" s="20"/>
      <c r="E2091" s="20"/>
      <c r="F2091" s="20"/>
      <c r="G2091" s="20"/>
      <c r="H2091" s="20"/>
      <c r="I2091" s="20"/>
      <c r="J2091" s="20"/>
      <c r="K2091" s="20"/>
      <c r="L2091" s="20"/>
      <c r="M2091" s="20"/>
      <c r="N2091" s="20"/>
      <c r="O2091" s="20"/>
      <c r="P2091" s="20"/>
      <c r="Q2091" s="20"/>
      <c r="R2091" s="20"/>
      <c r="S2091" s="20"/>
      <c r="T2091" s="20"/>
      <c r="U2091" s="20"/>
      <c r="V2091" s="20"/>
      <c r="W2091" s="20"/>
      <c r="X2091" s="20"/>
      <c r="Y2091" s="20"/>
      <c r="Z2091" s="20"/>
      <c r="AA2091" s="20"/>
      <c r="AB2091" s="20"/>
      <c r="AC2091" s="20"/>
      <c r="AD2091" s="20"/>
      <c r="AE2091" s="27"/>
      <c r="AF2091" t="str">
        <f>IF(AK2091="","",IF(AK2091&gt;0,COUNT($AG$2:AG2091),""))</f>
        <v/>
      </c>
      <c r="AG2091" s="24">
        <f t="shared" si="579"/>
        <v>5</v>
      </c>
      <c r="AH2091" s="24">
        <f>IF(AND($AJ$1=5),'Data Entry'!C2096,"")</f>
        <v>0</v>
      </c>
      <c r="AI2091" s="24">
        <f>IF(AND($AJ$1=5),'Data Entry'!D2096,"")</f>
        <v>0</v>
      </c>
      <c r="AJ2091" s="24" t="str">
        <f t="shared" si="580"/>
        <v/>
      </c>
      <c r="AK2091" s="24">
        <f>IF(AND($AJ$1=5),'Data Entry'!F2096,"")</f>
        <v>0</v>
      </c>
      <c r="AL2091" s="24" t="str">
        <f t="shared" si="581"/>
        <v/>
      </c>
      <c r="AM2091" s="24">
        <f>IF(AND($AJ$1=5),'Data Entry'!G2096,"")</f>
        <v>0</v>
      </c>
      <c r="AN2091" s="24" t="str">
        <f t="shared" si="582"/>
        <v/>
      </c>
      <c r="AO2091" s="24" t="str">
        <f t="shared" si="583"/>
        <v/>
      </c>
      <c r="AP2091" s="24">
        <f>IF(AND($AJ$1=5),'Data Entry'!E2096,"")</f>
        <v>0</v>
      </c>
      <c r="AQ2091" s="24">
        <f>IF(AND($AJ$1=5),'Data Entry'!H2096,"")</f>
        <v>0</v>
      </c>
      <c r="AR2091" s="24">
        <f>IF(AND($AJ$1=5),'Data Entry'!I2096,"")</f>
        <v>0</v>
      </c>
      <c r="AS2091" s="24" t="str">
        <f t="shared" si="584"/>
        <v/>
      </c>
      <c r="AT2091" s="24" t="str">
        <f t="shared" si="585"/>
        <v/>
      </c>
      <c r="AU2091" s="24" t="str">
        <f t="shared" si="586"/>
        <v/>
      </c>
      <c r="AV2091" s="24" t="str">
        <f t="shared" si="587"/>
        <v/>
      </c>
      <c r="AX2091" t="str">
        <f>IF(BC2091="","",IF(BC2091&gt;0,COUNT($AY$2:AY2091),""))</f>
        <v/>
      </c>
      <c r="AY2091" s="24" t="str">
        <f t="shared" si="588"/>
        <v/>
      </c>
      <c r="AZ2091" s="24" t="str">
        <f>IF(AND($BB$1=5,$BC$1=AH2091),'Data Entry'!C2096,"")</f>
        <v/>
      </c>
      <c r="BA2091" s="24" t="str">
        <f>IF(AND($BB$1=5,AG2091=5,$BC$1=AH2091),'Data Entry'!D2096,"")</f>
        <v/>
      </c>
      <c r="BB2091" s="24" t="str">
        <f t="shared" si="589"/>
        <v/>
      </c>
      <c r="BC2091" s="24" t="str">
        <f>IF(AND($BB$1=5,AG2091=5,$BC$1=AH2091),'Data Entry'!F2096,"")</f>
        <v/>
      </c>
      <c r="BD2091" s="24" t="str">
        <f t="shared" si="590"/>
        <v/>
      </c>
      <c r="BE2091" s="24" t="str">
        <f>IF(AND($BB$1=5,AG2091=5,$BC$1=AH2091),'Data Entry'!G2096,"")</f>
        <v/>
      </c>
      <c r="BF2091" s="24" t="str">
        <f t="shared" si="591"/>
        <v/>
      </c>
      <c r="BG2091" s="24" t="str">
        <f t="shared" si="592"/>
        <v/>
      </c>
      <c r="BH2091" s="24" t="str">
        <f>IF(AND($BB$1=5,AG2091=5,$BC$1=AH2091),'Data Entry'!E2096,"")</f>
        <v/>
      </c>
      <c r="BI2091" s="24" t="str">
        <f>IF(AND($BB$1=5,AG2091=5,$BC$1=AH2091),'Data Entry'!H2096,"")</f>
        <v/>
      </c>
      <c r="BJ2091" s="24" t="str">
        <f>IF(AND($BB$1=5,AG2091=5,$BC$1=AH2091),'Data Entry'!I2096,"")</f>
        <v/>
      </c>
      <c r="BK2091" s="24" t="str">
        <f t="shared" si="593"/>
        <v/>
      </c>
      <c r="BL2091" s="24" t="str">
        <f t="shared" si="594"/>
        <v/>
      </c>
      <c r="BM2091" s="24" t="str">
        <f t="shared" si="595"/>
        <v/>
      </c>
      <c r="BN2091" s="24" t="str">
        <f t="shared" si="596"/>
        <v/>
      </c>
    </row>
    <row r="2092" spans="1:66">
      <c r="A2092" s="20"/>
      <c r="B2092" s="20"/>
      <c r="C2092" s="20"/>
      <c r="D2092" s="20"/>
      <c r="E2092" s="20"/>
      <c r="F2092" s="20"/>
      <c r="G2092" s="20"/>
      <c r="H2092" s="20"/>
      <c r="I2092" s="20"/>
      <c r="J2092" s="20"/>
      <c r="K2092" s="20"/>
      <c r="L2092" s="20"/>
      <c r="M2092" s="20"/>
      <c r="N2092" s="20"/>
      <c r="O2092" s="20"/>
      <c r="P2092" s="20"/>
      <c r="Q2092" s="20"/>
      <c r="R2092" s="20"/>
      <c r="S2092" s="20"/>
      <c r="T2092" s="20"/>
      <c r="U2092" s="20"/>
      <c r="V2092" s="20"/>
      <c r="W2092" s="20"/>
      <c r="X2092" s="20"/>
      <c r="Y2092" s="20"/>
      <c r="Z2092" s="20"/>
      <c r="AA2092" s="20"/>
      <c r="AB2092" s="20"/>
      <c r="AC2092" s="20"/>
      <c r="AD2092" s="20"/>
      <c r="AE2092" s="27"/>
      <c r="AF2092" t="str">
        <f>IF(AK2092="","",IF(AK2092&gt;0,COUNT($AG$2:AG2092),""))</f>
        <v/>
      </c>
      <c r="AG2092" s="24">
        <f t="shared" si="579"/>
        <v>5</v>
      </c>
      <c r="AH2092" s="24">
        <f>IF(AND($AJ$1=5),'Data Entry'!C2097,"")</f>
        <v>0</v>
      </c>
      <c r="AI2092" s="24">
        <f>IF(AND($AJ$1=5),'Data Entry'!D2097,"")</f>
        <v>0</v>
      </c>
      <c r="AJ2092" s="24" t="str">
        <f t="shared" si="580"/>
        <v/>
      </c>
      <c r="AK2092" s="24">
        <f>IF(AND($AJ$1=5),'Data Entry'!F2097,"")</f>
        <v>0</v>
      </c>
      <c r="AL2092" s="24" t="str">
        <f t="shared" si="581"/>
        <v/>
      </c>
      <c r="AM2092" s="24">
        <f>IF(AND($AJ$1=5),'Data Entry'!G2097,"")</f>
        <v>0</v>
      </c>
      <c r="AN2092" s="24" t="str">
        <f t="shared" si="582"/>
        <v/>
      </c>
      <c r="AO2092" s="24" t="str">
        <f t="shared" si="583"/>
        <v/>
      </c>
      <c r="AP2092" s="24">
        <f>IF(AND($AJ$1=5),'Data Entry'!E2097,"")</f>
        <v>0</v>
      </c>
      <c r="AQ2092" s="24">
        <f>IF(AND($AJ$1=5),'Data Entry'!H2097,"")</f>
        <v>0</v>
      </c>
      <c r="AR2092" s="24">
        <f>IF(AND($AJ$1=5),'Data Entry'!I2097,"")</f>
        <v>0</v>
      </c>
      <c r="AS2092" s="24" t="str">
        <f t="shared" si="584"/>
        <v/>
      </c>
      <c r="AT2092" s="24" t="str">
        <f t="shared" si="585"/>
        <v/>
      </c>
      <c r="AU2092" s="24" t="str">
        <f t="shared" si="586"/>
        <v/>
      </c>
      <c r="AV2092" s="24" t="str">
        <f t="shared" si="587"/>
        <v/>
      </c>
      <c r="AX2092" t="str">
        <f>IF(BC2092="","",IF(BC2092&gt;0,COUNT($AY$2:AY2092),""))</f>
        <v/>
      </c>
      <c r="AY2092" s="24" t="str">
        <f t="shared" si="588"/>
        <v/>
      </c>
      <c r="AZ2092" s="24" t="str">
        <f>IF(AND($BB$1=5,$BC$1=AH2092),'Data Entry'!C2097,"")</f>
        <v/>
      </c>
      <c r="BA2092" s="24" t="str">
        <f>IF(AND($BB$1=5,AG2092=5,$BC$1=AH2092),'Data Entry'!D2097,"")</f>
        <v/>
      </c>
      <c r="BB2092" s="24" t="str">
        <f t="shared" si="589"/>
        <v/>
      </c>
      <c r="BC2092" s="24" t="str">
        <f>IF(AND($BB$1=5,AG2092=5,$BC$1=AH2092),'Data Entry'!F2097,"")</f>
        <v/>
      </c>
      <c r="BD2092" s="24" t="str">
        <f t="shared" si="590"/>
        <v/>
      </c>
      <c r="BE2092" s="24" t="str">
        <f>IF(AND($BB$1=5,AG2092=5,$BC$1=AH2092),'Data Entry'!G2097,"")</f>
        <v/>
      </c>
      <c r="BF2092" s="24" t="str">
        <f t="shared" si="591"/>
        <v/>
      </c>
      <c r="BG2092" s="24" t="str">
        <f t="shared" si="592"/>
        <v/>
      </c>
      <c r="BH2092" s="24" t="str">
        <f>IF(AND($BB$1=5,AG2092=5,$BC$1=AH2092),'Data Entry'!E2097,"")</f>
        <v/>
      </c>
      <c r="BI2092" s="24" t="str">
        <f>IF(AND($BB$1=5,AG2092=5,$BC$1=AH2092),'Data Entry'!H2097,"")</f>
        <v/>
      </c>
      <c r="BJ2092" s="24" t="str">
        <f>IF(AND($BB$1=5,AG2092=5,$BC$1=AH2092),'Data Entry'!I2097,"")</f>
        <v/>
      </c>
      <c r="BK2092" s="24" t="str">
        <f t="shared" si="593"/>
        <v/>
      </c>
      <c r="BL2092" s="24" t="str">
        <f t="shared" si="594"/>
        <v/>
      </c>
      <c r="BM2092" s="24" t="str">
        <f t="shared" si="595"/>
        <v/>
      </c>
      <c r="BN2092" s="24" t="str">
        <f t="shared" si="596"/>
        <v/>
      </c>
    </row>
    <row r="2093" spans="1:66">
      <c r="A2093" s="20"/>
      <c r="B2093" s="20"/>
      <c r="C2093" s="20"/>
      <c r="D2093" s="20"/>
      <c r="E2093" s="20"/>
      <c r="F2093" s="20"/>
      <c r="G2093" s="20"/>
      <c r="H2093" s="20"/>
      <c r="I2093" s="20"/>
      <c r="J2093" s="20"/>
      <c r="K2093" s="20"/>
      <c r="L2093" s="20"/>
      <c r="M2093" s="20"/>
      <c r="N2093" s="20"/>
      <c r="O2093" s="20"/>
      <c r="P2093" s="20"/>
      <c r="Q2093" s="20"/>
      <c r="R2093" s="20"/>
      <c r="S2093" s="20"/>
      <c r="T2093" s="20"/>
      <c r="U2093" s="20"/>
      <c r="V2093" s="20"/>
      <c r="W2093" s="20"/>
      <c r="X2093" s="20"/>
      <c r="Y2093" s="20"/>
      <c r="Z2093" s="20"/>
      <c r="AA2093" s="20"/>
      <c r="AB2093" s="20"/>
      <c r="AC2093" s="20"/>
      <c r="AD2093" s="20"/>
      <c r="AE2093" s="27"/>
      <c r="AF2093" t="str">
        <f>IF(AK2093="","",IF(AK2093&gt;0,COUNT($AG$2:AG2093),""))</f>
        <v/>
      </c>
      <c r="AG2093" s="24">
        <f t="shared" si="579"/>
        <v>5</v>
      </c>
      <c r="AH2093" s="24">
        <f>IF(AND($AJ$1=5),'Data Entry'!C2098,"")</f>
        <v>0</v>
      </c>
      <c r="AI2093" s="24">
        <f>IF(AND($AJ$1=5),'Data Entry'!D2098,"")</f>
        <v>0</v>
      </c>
      <c r="AJ2093" s="24" t="str">
        <f t="shared" si="580"/>
        <v/>
      </c>
      <c r="AK2093" s="24">
        <f>IF(AND($AJ$1=5),'Data Entry'!F2098,"")</f>
        <v>0</v>
      </c>
      <c r="AL2093" s="24" t="str">
        <f t="shared" si="581"/>
        <v/>
      </c>
      <c r="AM2093" s="24">
        <f>IF(AND($AJ$1=5),'Data Entry'!G2098,"")</f>
        <v>0</v>
      </c>
      <c r="AN2093" s="24" t="str">
        <f t="shared" si="582"/>
        <v/>
      </c>
      <c r="AO2093" s="24" t="str">
        <f t="shared" si="583"/>
        <v/>
      </c>
      <c r="AP2093" s="24">
        <f>IF(AND($AJ$1=5),'Data Entry'!E2098,"")</f>
        <v>0</v>
      </c>
      <c r="AQ2093" s="24">
        <f>IF(AND($AJ$1=5),'Data Entry'!H2098,"")</f>
        <v>0</v>
      </c>
      <c r="AR2093" s="24">
        <f>IF(AND($AJ$1=5),'Data Entry'!I2098,"")</f>
        <v>0</v>
      </c>
      <c r="AS2093" s="24" t="str">
        <f t="shared" si="584"/>
        <v/>
      </c>
      <c r="AT2093" s="24" t="str">
        <f t="shared" si="585"/>
        <v/>
      </c>
      <c r="AU2093" s="24" t="str">
        <f t="shared" si="586"/>
        <v/>
      </c>
      <c r="AV2093" s="24" t="str">
        <f t="shared" si="587"/>
        <v/>
      </c>
      <c r="AX2093" t="str">
        <f>IF(BC2093="","",IF(BC2093&gt;0,COUNT($AY$2:AY2093),""))</f>
        <v/>
      </c>
      <c r="AY2093" s="24" t="str">
        <f t="shared" si="588"/>
        <v/>
      </c>
      <c r="AZ2093" s="24" t="str">
        <f>IF(AND($BB$1=5,$BC$1=AH2093),'Data Entry'!C2098,"")</f>
        <v/>
      </c>
      <c r="BA2093" s="24" t="str">
        <f>IF(AND($BB$1=5,AG2093=5,$BC$1=AH2093),'Data Entry'!D2098,"")</f>
        <v/>
      </c>
      <c r="BB2093" s="24" t="str">
        <f t="shared" si="589"/>
        <v/>
      </c>
      <c r="BC2093" s="24" t="str">
        <f>IF(AND($BB$1=5,AG2093=5,$BC$1=AH2093),'Data Entry'!F2098,"")</f>
        <v/>
      </c>
      <c r="BD2093" s="24" t="str">
        <f t="shared" si="590"/>
        <v/>
      </c>
      <c r="BE2093" s="24" t="str">
        <f>IF(AND($BB$1=5,AG2093=5,$BC$1=AH2093),'Data Entry'!G2098,"")</f>
        <v/>
      </c>
      <c r="BF2093" s="24" t="str">
        <f t="shared" si="591"/>
        <v/>
      </c>
      <c r="BG2093" s="24" t="str">
        <f t="shared" si="592"/>
        <v/>
      </c>
      <c r="BH2093" s="24" t="str">
        <f>IF(AND($BB$1=5,AG2093=5,$BC$1=AH2093),'Data Entry'!E2098,"")</f>
        <v/>
      </c>
      <c r="BI2093" s="24" t="str">
        <f>IF(AND($BB$1=5,AG2093=5,$BC$1=AH2093),'Data Entry'!H2098,"")</f>
        <v/>
      </c>
      <c r="BJ2093" s="24" t="str">
        <f>IF(AND($BB$1=5,AG2093=5,$BC$1=AH2093),'Data Entry'!I2098,"")</f>
        <v/>
      </c>
      <c r="BK2093" s="24" t="str">
        <f t="shared" si="593"/>
        <v/>
      </c>
      <c r="BL2093" s="24" t="str">
        <f t="shared" si="594"/>
        <v/>
      </c>
      <c r="BM2093" s="24" t="str">
        <f t="shared" si="595"/>
        <v/>
      </c>
      <c r="BN2093" s="24" t="str">
        <f t="shared" si="596"/>
        <v/>
      </c>
    </row>
    <row r="2094" spans="1:66">
      <c r="A2094" s="20"/>
      <c r="B2094" s="20"/>
      <c r="C2094" s="20"/>
      <c r="D2094" s="20"/>
      <c r="E2094" s="20"/>
      <c r="F2094" s="20"/>
      <c r="G2094" s="20"/>
      <c r="H2094" s="20"/>
      <c r="I2094" s="20"/>
      <c r="J2094" s="20"/>
      <c r="K2094" s="20"/>
      <c r="L2094" s="20"/>
      <c r="M2094" s="20"/>
      <c r="N2094" s="20"/>
      <c r="O2094" s="20"/>
      <c r="P2094" s="20"/>
      <c r="Q2094" s="20"/>
      <c r="R2094" s="20"/>
      <c r="S2094" s="20"/>
      <c r="T2094" s="20"/>
      <c r="U2094" s="20"/>
      <c r="V2094" s="20"/>
      <c r="W2094" s="20"/>
      <c r="X2094" s="20"/>
      <c r="Y2094" s="20"/>
      <c r="Z2094" s="20"/>
      <c r="AA2094" s="20"/>
      <c r="AB2094" s="20"/>
      <c r="AC2094" s="20"/>
      <c r="AD2094" s="20"/>
      <c r="AE2094" s="27"/>
      <c r="AF2094" t="str">
        <f>IF(AK2094="","",IF(AK2094&gt;0,COUNT($AG$2:AG2094),""))</f>
        <v/>
      </c>
      <c r="AG2094" s="24">
        <f t="shared" si="579"/>
        <v>5</v>
      </c>
      <c r="AH2094" s="24">
        <f>IF(AND($AJ$1=5),'Data Entry'!C2099,"")</f>
        <v>0</v>
      </c>
      <c r="AI2094" s="24">
        <f>IF(AND($AJ$1=5),'Data Entry'!D2099,"")</f>
        <v>0</v>
      </c>
      <c r="AJ2094" s="24" t="str">
        <f t="shared" si="580"/>
        <v/>
      </c>
      <c r="AK2094" s="24">
        <f>IF(AND($AJ$1=5),'Data Entry'!F2099,"")</f>
        <v>0</v>
      </c>
      <c r="AL2094" s="24" t="str">
        <f t="shared" si="581"/>
        <v/>
      </c>
      <c r="AM2094" s="24">
        <f>IF(AND($AJ$1=5),'Data Entry'!G2099,"")</f>
        <v>0</v>
      </c>
      <c r="AN2094" s="24" t="str">
        <f t="shared" si="582"/>
        <v/>
      </c>
      <c r="AO2094" s="24" t="str">
        <f t="shared" si="583"/>
        <v/>
      </c>
      <c r="AP2094" s="24">
        <f>IF(AND($AJ$1=5),'Data Entry'!E2099,"")</f>
        <v>0</v>
      </c>
      <c r="AQ2094" s="24">
        <f>IF(AND($AJ$1=5),'Data Entry'!H2099,"")</f>
        <v>0</v>
      </c>
      <c r="AR2094" s="24">
        <f>IF(AND($AJ$1=5),'Data Entry'!I2099,"")</f>
        <v>0</v>
      </c>
      <c r="AS2094" s="24" t="str">
        <f t="shared" si="584"/>
        <v/>
      </c>
      <c r="AT2094" s="24" t="str">
        <f t="shared" si="585"/>
        <v/>
      </c>
      <c r="AU2094" s="24" t="str">
        <f t="shared" si="586"/>
        <v/>
      </c>
      <c r="AV2094" s="24" t="str">
        <f t="shared" si="587"/>
        <v/>
      </c>
      <c r="AX2094" t="str">
        <f>IF(BC2094="","",IF(BC2094&gt;0,COUNT($AY$2:AY2094),""))</f>
        <v/>
      </c>
      <c r="AY2094" s="24" t="str">
        <f t="shared" si="588"/>
        <v/>
      </c>
      <c r="AZ2094" s="24" t="str">
        <f>IF(AND($BB$1=5,$BC$1=AH2094),'Data Entry'!C2099,"")</f>
        <v/>
      </c>
      <c r="BA2094" s="24" t="str">
        <f>IF(AND($BB$1=5,AG2094=5,$BC$1=AH2094),'Data Entry'!D2099,"")</f>
        <v/>
      </c>
      <c r="BB2094" s="24" t="str">
        <f t="shared" si="589"/>
        <v/>
      </c>
      <c r="BC2094" s="24" t="str">
        <f>IF(AND($BB$1=5,AG2094=5,$BC$1=AH2094),'Data Entry'!F2099,"")</f>
        <v/>
      </c>
      <c r="BD2094" s="24" t="str">
        <f t="shared" si="590"/>
        <v/>
      </c>
      <c r="BE2094" s="24" t="str">
        <f>IF(AND($BB$1=5,AG2094=5,$BC$1=AH2094),'Data Entry'!G2099,"")</f>
        <v/>
      </c>
      <c r="BF2094" s="24" t="str">
        <f t="shared" si="591"/>
        <v/>
      </c>
      <c r="BG2094" s="24" t="str">
        <f t="shared" si="592"/>
        <v/>
      </c>
      <c r="BH2094" s="24" t="str">
        <f>IF(AND($BB$1=5,AG2094=5,$BC$1=AH2094),'Data Entry'!E2099,"")</f>
        <v/>
      </c>
      <c r="BI2094" s="24" t="str">
        <f>IF(AND($BB$1=5,AG2094=5,$BC$1=AH2094),'Data Entry'!H2099,"")</f>
        <v/>
      </c>
      <c r="BJ2094" s="24" t="str">
        <f>IF(AND($BB$1=5,AG2094=5,$BC$1=AH2094),'Data Entry'!I2099,"")</f>
        <v/>
      </c>
      <c r="BK2094" s="24" t="str">
        <f t="shared" si="593"/>
        <v/>
      </c>
      <c r="BL2094" s="24" t="str">
        <f t="shared" si="594"/>
        <v/>
      </c>
      <c r="BM2094" s="24" t="str">
        <f t="shared" si="595"/>
        <v/>
      </c>
      <c r="BN2094" s="24" t="str">
        <f t="shared" si="596"/>
        <v/>
      </c>
    </row>
    <row r="2095" spans="1:66">
      <c r="A2095" s="20"/>
      <c r="B2095" s="20"/>
      <c r="C2095" s="20"/>
      <c r="D2095" s="20"/>
      <c r="E2095" s="20"/>
      <c r="F2095" s="20"/>
      <c r="G2095" s="20"/>
      <c r="H2095" s="20"/>
      <c r="I2095" s="20"/>
      <c r="J2095" s="20"/>
      <c r="K2095" s="20"/>
      <c r="L2095" s="20"/>
      <c r="M2095" s="20"/>
      <c r="N2095" s="20"/>
      <c r="O2095" s="20"/>
      <c r="P2095" s="20"/>
      <c r="Q2095" s="20"/>
      <c r="R2095" s="20"/>
      <c r="S2095" s="20"/>
      <c r="T2095" s="20"/>
      <c r="U2095" s="20"/>
      <c r="V2095" s="20"/>
      <c r="W2095" s="20"/>
      <c r="X2095" s="20"/>
      <c r="Y2095" s="20"/>
      <c r="Z2095" s="20"/>
      <c r="AA2095" s="20"/>
      <c r="AB2095" s="20"/>
      <c r="AC2095" s="20"/>
      <c r="AD2095" s="20"/>
      <c r="AE2095" s="27"/>
      <c r="AF2095" t="str">
        <f>IF(AK2095="","",IF(AK2095&gt;0,COUNT($AG$2:AG2095),""))</f>
        <v/>
      </c>
      <c r="AG2095" s="24">
        <f t="shared" si="579"/>
        <v>5</v>
      </c>
      <c r="AH2095" s="24">
        <f>IF(AND($AJ$1=5),'Data Entry'!C2100,"")</f>
        <v>0</v>
      </c>
      <c r="AI2095" s="24">
        <f>IF(AND($AJ$1=5),'Data Entry'!D2100,"")</f>
        <v>0</v>
      </c>
      <c r="AJ2095" s="24" t="str">
        <f t="shared" si="580"/>
        <v/>
      </c>
      <c r="AK2095" s="24">
        <f>IF(AND($AJ$1=5),'Data Entry'!F2100,"")</f>
        <v>0</v>
      </c>
      <c r="AL2095" s="24" t="str">
        <f t="shared" si="581"/>
        <v/>
      </c>
      <c r="AM2095" s="24">
        <f>IF(AND($AJ$1=5),'Data Entry'!G2100,"")</f>
        <v>0</v>
      </c>
      <c r="AN2095" s="24" t="str">
        <f t="shared" si="582"/>
        <v/>
      </c>
      <c r="AO2095" s="24" t="str">
        <f t="shared" si="583"/>
        <v/>
      </c>
      <c r="AP2095" s="24">
        <f>IF(AND($AJ$1=5),'Data Entry'!E2100,"")</f>
        <v>0</v>
      </c>
      <c r="AQ2095" s="24">
        <f>IF(AND($AJ$1=5),'Data Entry'!H2100,"")</f>
        <v>0</v>
      </c>
      <c r="AR2095" s="24">
        <f>IF(AND($AJ$1=5),'Data Entry'!I2100,"")</f>
        <v>0</v>
      </c>
      <c r="AS2095" s="24" t="str">
        <f t="shared" si="584"/>
        <v/>
      </c>
      <c r="AT2095" s="24" t="str">
        <f t="shared" si="585"/>
        <v/>
      </c>
      <c r="AU2095" s="24" t="str">
        <f t="shared" si="586"/>
        <v/>
      </c>
      <c r="AV2095" s="24" t="str">
        <f t="shared" si="587"/>
        <v/>
      </c>
      <c r="AX2095" t="str">
        <f>IF(BC2095="","",IF(BC2095&gt;0,COUNT($AY$2:AY2095),""))</f>
        <v/>
      </c>
      <c r="AY2095" s="24" t="str">
        <f t="shared" si="588"/>
        <v/>
      </c>
      <c r="AZ2095" s="24" t="str">
        <f>IF(AND($BB$1=5,$BC$1=AH2095),'Data Entry'!C2100,"")</f>
        <v/>
      </c>
      <c r="BA2095" s="24" t="str">
        <f>IF(AND($BB$1=5,AG2095=5,$BC$1=AH2095),'Data Entry'!D2100,"")</f>
        <v/>
      </c>
      <c r="BB2095" s="24" t="str">
        <f t="shared" si="589"/>
        <v/>
      </c>
      <c r="BC2095" s="24" t="str">
        <f>IF(AND($BB$1=5,AG2095=5,$BC$1=AH2095),'Data Entry'!F2100,"")</f>
        <v/>
      </c>
      <c r="BD2095" s="24" t="str">
        <f t="shared" si="590"/>
        <v/>
      </c>
      <c r="BE2095" s="24" t="str">
        <f>IF(AND($BB$1=5,AG2095=5,$BC$1=AH2095),'Data Entry'!G2100,"")</f>
        <v/>
      </c>
      <c r="BF2095" s="24" t="str">
        <f t="shared" si="591"/>
        <v/>
      </c>
      <c r="BG2095" s="24" t="str">
        <f t="shared" si="592"/>
        <v/>
      </c>
      <c r="BH2095" s="24" t="str">
        <f>IF(AND($BB$1=5,AG2095=5,$BC$1=AH2095),'Data Entry'!E2100,"")</f>
        <v/>
      </c>
      <c r="BI2095" s="24" t="str">
        <f>IF(AND($BB$1=5,AG2095=5,$BC$1=AH2095),'Data Entry'!H2100,"")</f>
        <v/>
      </c>
      <c r="BJ2095" s="24" t="str">
        <f>IF(AND($BB$1=5,AG2095=5,$BC$1=AH2095),'Data Entry'!I2100,"")</f>
        <v/>
      </c>
      <c r="BK2095" s="24" t="str">
        <f t="shared" si="593"/>
        <v/>
      </c>
      <c r="BL2095" s="24" t="str">
        <f t="shared" si="594"/>
        <v/>
      </c>
      <c r="BM2095" s="24" t="str">
        <f t="shared" si="595"/>
        <v/>
      </c>
      <c r="BN2095" s="24" t="str">
        <f t="shared" si="596"/>
        <v/>
      </c>
    </row>
    <row r="2096" spans="1:66">
      <c r="A2096" s="20"/>
      <c r="B2096" s="20"/>
      <c r="C2096" s="20"/>
      <c r="D2096" s="20"/>
      <c r="E2096" s="20"/>
      <c r="F2096" s="20"/>
      <c r="G2096" s="20"/>
      <c r="H2096" s="20"/>
      <c r="I2096" s="20"/>
      <c r="J2096" s="20"/>
      <c r="K2096" s="20"/>
      <c r="L2096" s="20"/>
      <c r="M2096" s="20"/>
      <c r="N2096" s="20"/>
      <c r="O2096" s="20"/>
      <c r="P2096" s="20"/>
      <c r="Q2096" s="20"/>
      <c r="R2096" s="20"/>
      <c r="S2096" s="20"/>
      <c r="T2096" s="20"/>
      <c r="U2096" s="20"/>
      <c r="V2096" s="20"/>
      <c r="W2096" s="20"/>
      <c r="X2096" s="20"/>
      <c r="Y2096" s="20"/>
      <c r="Z2096" s="20"/>
      <c r="AA2096" s="20"/>
      <c r="AB2096" s="20"/>
      <c r="AC2096" s="20"/>
      <c r="AD2096" s="20"/>
      <c r="AE2096" s="27"/>
      <c r="AF2096" t="str">
        <f>IF(AK2096="","",IF(AK2096&gt;0,COUNT($AG$2:AG2096),""))</f>
        <v/>
      </c>
      <c r="AG2096" s="24">
        <f t="shared" si="579"/>
        <v>5</v>
      </c>
      <c r="AH2096" s="24">
        <f>IF(AND($AJ$1=5),'Data Entry'!C2101,"")</f>
        <v>0</v>
      </c>
      <c r="AI2096" s="24">
        <f>IF(AND($AJ$1=5),'Data Entry'!D2101,"")</f>
        <v>0</v>
      </c>
      <c r="AJ2096" s="24" t="str">
        <f t="shared" si="580"/>
        <v/>
      </c>
      <c r="AK2096" s="24">
        <f>IF(AND($AJ$1=5),'Data Entry'!F2101,"")</f>
        <v>0</v>
      </c>
      <c r="AL2096" s="24" t="str">
        <f t="shared" si="581"/>
        <v/>
      </c>
      <c r="AM2096" s="24">
        <f>IF(AND($AJ$1=5),'Data Entry'!G2101,"")</f>
        <v>0</v>
      </c>
      <c r="AN2096" s="24" t="str">
        <f t="shared" si="582"/>
        <v/>
      </c>
      <c r="AO2096" s="24" t="str">
        <f t="shared" si="583"/>
        <v/>
      </c>
      <c r="AP2096" s="24">
        <f>IF(AND($AJ$1=5),'Data Entry'!E2101,"")</f>
        <v>0</v>
      </c>
      <c r="AQ2096" s="24">
        <f>IF(AND($AJ$1=5),'Data Entry'!H2101,"")</f>
        <v>0</v>
      </c>
      <c r="AR2096" s="24">
        <f>IF(AND($AJ$1=5),'Data Entry'!I2101,"")</f>
        <v>0</v>
      </c>
      <c r="AS2096" s="24" t="str">
        <f t="shared" si="584"/>
        <v/>
      </c>
      <c r="AT2096" s="24" t="str">
        <f t="shared" si="585"/>
        <v/>
      </c>
      <c r="AU2096" s="24" t="str">
        <f t="shared" si="586"/>
        <v/>
      </c>
      <c r="AV2096" s="24" t="str">
        <f t="shared" si="587"/>
        <v/>
      </c>
      <c r="AX2096" t="str">
        <f>IF(BC2096="","",IF(BC2096&gt;0,COUNT($AY$2:AY2096),""))</f>
        <v/>
      </c>
      <c r="AY2096" s="24" t="str">
        <f t="shared" si="588"/>
        <v/>
      </c>
      <c r="AZ2096" s="24" t="str">
        <f>IF(AND($BB$1=5,$BC$1=AH2096),'Data Entry'!C2101,"")</f>
        <v/>
      </c>
      <c r="BA2096" s="24" t="str">
        <f>IF(AND($BB$1=5,AG2096=5,$BC$1=AH2096),'Data Entry'!D2101,"")</f>
        <v/>
      </c>
      <c r="BB2096" s="24" t="str">
        <f t="shared" si="589"/>
        <v/>
      </c>
      <c r="BC2096" s="24" t="str">
        <f>IF(AND($BB$1=5,AG2096=5,$BC$1=AH2096),'Data Entry'!F2101,"")</f>
        <v/>
      </c>
      <c r="BD2096" s="24" t="str">
        <f t="shared" si="590"/>
        <v/>
      </c>
      <c r="BE2096" s="24" t="str">
        <f>IF(AND($BB$1=5,AG2096=5,$BC$1=AH2096),'Data Entry'!G2101,"")</f>
        <v/>
      </c>
      <c r="BF2096" s="24" t="str">
        <f t="shared" si="591"/>
        <v/>
      </c>
      <c r="BG2096" s="24" t="str">
        <f t="shared" si="592"/>
        <v/>
      </c>
      <c r="BH2096" s="24" t="str">
        <f>IF(AND($BB$1=5,AG2096=5,$BC$1=AH2096),'Data Entry'!E2101,"")</f>
        <v/>
      </c>
      <c r="BI2096" s="24" t="str">
        <f>IF(AND($BB$1=5,AG2096=5,$BC$1=AH2096),'Data Entry'!H2101,"")</f>
        <v/>
      </c>
      <c r="BJ2096" s="24" t="str">
        <f>IF(AND($BB$1=5,AG2096=5,$BC$1=AH2096),'Data Entry'!I2101,"")</f>
        <v/>
      </c>
      <c r="BK2096" s="24" t="str">
        <f t="shared" si="593"/>
        <v/>
      </c>
      <c r="BL2096" s="24" t="str">
        <f t="shared" si="594"/>
        <v/>
      </c>
      <c r="BM2096" s="24" t="str">
        <f t="shared" si="595"/>
        <v/>
      </c>
      <c r="BN2096" s="24" t="str">
        <f t="shared" si="596"/>
        <v/>
      </c>
    </row>
    <row r="2097" spans="1:66">
      <c r="A2097" s="20"/>
      <c r="B2097" s="20"/>
      <c r="C2097" s="20"/>
      <c r="D2097" s="20"/>
      <c r="E2097" s="20"/>
      <c r="F2097" s="20"/>
      <c r="G2097" s="20"/>
      <c r="H2097" s="20"/>
      <c r="I2097" s="20"/>
      <c r="J2097" s="20"/>
      <c r="K2097" s="20"/>
      <c r="L2097" s="20"/>
      <c r="M2097" s="20"/>
      <c r="N2097" s="20"/>
      <c r="O2097" s="20"/>
      <c r="P2097" s="20"/>
      <c r="Q2097" s="20"/>
      <c r="R2097" s="20"/>
      <c r="S2097" s="20"/>
      <c r="T2097" s="20"/>
      <c r="U2097" s="20"/>
      <c r="V2097" s="20"/>
      <c r="W2097" s="20"/>
      <c r="X2097" s="20"/>
      <c r="Y2097" s="20"/>
      <c r="Z2097" s="20"/>
      <c r="AA2097" s="20"/>
      <c r="AB2097" s="20"/>
      <c r="AC2097" s="20"/>
      <c r="AD2097" s="20"/>
      <c r="AE2097" s="27"/>
      <c r="AF2097" t="str">
        <f>IF(AK2097="","",IF(AK2097&gt;0,COUNT($AG$2:AG2097),""))</f>
        <v/>
      </c>
      <c r="AG2097" s="24">
        <f t="shared" si="579"/>
        <v>5</v>
      </c>
      <c r="AH2097" s="24">
        <f>IF(AND($AJ$1=5),'Data Entry'!C2102,"")</f>
        <v>0</v>
      </c>
      <c r="AI2097" s="24">
        <f>IF(AND($AJ$1=5),'Data Entry'!D2102,"")</f>
        <v>0</v>
      </c>
      <c r="AJ2097" s="24" t="str">
        <f t="shared" si="580"/>
        <v/>
      </c>
      <c r="AK2097" s="24">
        <f>IF(AND($AJ$1=5),'Data Entry'!F2102,"")</f>
        <v>0</v>
      </c>
      <c r="AL2097" s="24" t="str">
        <f t="shared" si="581"/>
        <v/>
      </c>
      <c r="AM2097" s="24">
        <f>IF(AND($AJ$1=5),'Data Entry'!G2102,"")</f>
        <v>0</v>
      </c>
      <c r="AN2097" s="24" t="str">
        <f t="shared" si="582"/>
        <v/>
      </c>
      <c r="AO2097" s="24" t="str">
        <f t="shared" si="583"/>
        <v/>
      </c>
      <c r="AP2097" s="24">
        <f>IF(AND($AJ$1=5),'Data Entry'!E2102,"")</f>
        <v>0</v>
      </c>
      <c r="AQ2097" s="24">
        <f>IF(AND($AJ$1=5),'Data Entry'!H2102,"")</f>
        <v>0</v>
      </c>
      <c r="AR2097" s="24">
        <f>IF(AND($AJ$1=5),'Data Entry'!I2102,"")</f>
        <v>0</v>
      </c>
      <c r="AS2097" s="24" t="str">
        <f t="shared" si="584"/>
        <v/>
      </c>
      <c r="AT2097" s="24" t="str">
        <f t="shared" si="585"/>
        <v/>
      </c>
      <c r="AU2097" s="24" t="str">
        <f t="shared" si="586"/>
        <v/>
      </c>
      <c r="AV2097" s="24" t="str">
        <f t="shared" si="587"/>
        <v/>
      </c>
      <c r="AX2097" t="str">
        <f>IF(BC2097="","",IF(BC2097&gt;0,COUNT($AY$2:AY2097),""))</f>
        <v/>
      </c>
      <c r="AY2097" s="24" t="str">
        <f t="shared" si="588"/>
        <v/>
      </c>
      <c r="AZ2097" s="24" t="str">
        <f>IF(AND($BB$1=5,$BC$1=AH2097),'Data Entry'!C2102,"")</f>
        <v/>
      </c>
      <c r="BA2097" s="24" t="str">
        <f>IF(AND($BB$1=5,AG2097=5,$BC$1=AH2097),'Data Entry'!D2102,"")</f>
        <v/>
      </c>
      <c r="BB2097" s="24" t="str">
        <f t="shared" si="589"/>
        <v/>
      </c>
      <c r="BC2097" s="24" t="str">
        <f>IF(AND($BB$1=5,AG2097=5,$BC$1=AH2097),'Data Entry'!F2102,"")</f>
        <v/>
      </c>
      <c r="BD2097" s="24" t="str">
        <f t="shared" si="590"/>
        <v/>
      </c>
      <c r="BE2097" s="24" t="str">
        <f>IF(AND($BB$1=5,AG2097=5,$BC$1=AH2097),'Data Entry'!G2102,"")</f>
        <v/>
      </c>
      <c r="BF2097" s="24" t="str">
        <f t="shared" si="591"/>
        <v/>
      </c>
      <c r="BG2097" s="24" t="str">
        <f t="shared" si="592"/>
        <v/>
      </c>
      <c r="BH2097" s="24" t="str">
        <f>IF(AND($BB$1=5,AG2097=5,$BC$1=AH2097),'Data Entry'!E2102,"")</f>
        <v/>
      </c>
      <c r="BI2097" s="24" t="str">
        <f>IF(AND($BB$1=5,AG2097=5,$BC$1=AH2097),'Data Entry'!H2102,"")</f>
        <v/>
      </c>
      <c r="BJ2097" s="24" t="str">
        <f>IF(AND($BB$1=5,AG2097=5,$BC$1=AH2097),'Data Entry'!I2102,"")</f>
        <v/>
      </c>
      <c r="BK2097" s="24" t="str">
        <f t="shared" si="593"/>
        <v/>
      </c>
      <c r="BL2097" s="24" t="str">
        <f t="shared" si="594"/>
        <v/>
      </c>
      <c r="BM2097" s="24" t="str">
        <f t="shared" si="595"/>
        <v/>
      </c>
      <c r="BN2097" s="24" t="str">
        <f t="shared" si="596"/>
        <v/>
      </c>
    </row>
    <row r="2098" spans="1:66">
      <c r="A2098" s="20"/>
      <c r="B2098" s="20"/>
      <c r="C2098" s="20"/>
      <c r="D2098" s="20"/>
      <c r="E2098" s="20"/>
      <c r="F2098" s="20"/>
      <c r="G2098" s="20"/>
      <c r="H2098" s="20"/>
      <c r="I2098" s="20"/>
      <c r="J2098" s="20"/>
      <c r="K2098" s="20"/>
      <c r="L2098" s="20"/>
      <c r="M2098" s="20"/>
      <c r="N2098" s="20"/>
      <c r="O2098" s="20"/>
      <c r="P2098" s="20"/>
      <c r="Q2098" s="20"/>
      <c r="R2098" s="20"/>
      <c r="S2098" s="20"/>
      <c r="T2098" s="20"/>
      <c r="U2098" s="20"/>
      <c r="V2098" s="20"/>
      <c r="W2098" s="20"/>
      <c r="X2098" s="20"/>
      <c r="Y2098" s="20"/>
      <c r="Z2098" s="20"/>
      <c r="AA2098" s="20"/>
      <c r="AB2098" s="20"/>
      <c r="AC2098" s="20"/>
      <c r="AD2098" s="20"/>
      <c r="AE2098" s="27"/>
      <c r="AF2098" t="str">
        <f>IF(AK2098="","",IF(AK2098&gt;0,COUNT($AG$2:AG2098),""))</f>
        <v/>
      </c>
      <c r="AG2098" s="24">
        <f t="shared" si="579"/>
        <v>5</v>
      </c>
      <c r="AH2098" s="24">
        <f>IF(AND($AJ$1=5),'Data Entry'!C2103,"")</f>
        <v>0</v>
      </c>
      <c r="AI2098" s="24">
        <f>IF(AND($AJ$1=5),'Data Entry'!D2103,"")</f>
        <v>0</v>
      </c>
      <c r="AJ2098" s="24" t="str">
        <f t="shared" si="580"/>
        <v/>
      </c>
      <c r="AK2098" s="24">
        <f>IF(AND($AJ$1=5),'Data Entry'!F2103,"")</f>
        <v>0</v>
      </c>
      <c r="AL2098" s="24" t="str">
        <f t="shared" si="581"/>
        <v/>
      </c>
      <c r="AM2098" s="24">
        <f>IF(AND($AJ$1=5),'Data Entry'!G2103,"")</f>
        <v>0</v>
      </c>
      <c r="AN2098" s="24" t="str">
        <f t="shared" si="582"/>
        <v/>
      </c>
      <c r="AO2098" s="24" t="str">
        <f t="shared" si="583"/>
        <v/>
      </c>
      <c r="AP2098" s="24">
        <f>IF(AND($AJ$1=5),'Data Entry'!E2103,"")</f>
        <v>0</v>
      </c>
      <c r="AQ2098" s="24">
        <f>IF(AND($AJ$1=5),'Data Entry'!H2103,"")</f>
        <v>0</v>
      </c>
      <c r="AR2098" s="24">
        <f>IF(AND($AJ$1=5),'Data Entry'!I2103,"")</f>
        <v>0</v>
      </c>
      <c r="AS2098" s="24" t="str">
        <f t="shared" si="584"/>
        <v/>
      </c>
      <c r="AT2098" s="24" t="str">
        <f t="shared" si="585"/>
        <v/>
      </c>
      <c r="AU2098" s="24" t="str">
        <f t="shared" si="586"/>
        <v/>
      </c>
      <c r="AV2098" s="24" t="str">
        <f t="shared" si="587"/>
        <v/>
      </c>
      <c r="AX2098" t="str">
        <f>IF(BC2098="","",IF(BC2098&gt;0,COUNT($AY$2:AY2098),""))</f>
        <v/>
      </c>
      <c r="AY2098" s="24" t="str">
        <f t="shared" si="588"/>
        <v/>
      </c>
      <c r="AZ2098" s="24" t="str">
        <f>IF(AND($BB$1=5,$BC$1=AH2098),'Data Entry'!C2103,"")</f>
        <v/>
      </c>
      <c r="BA2098" s="24" t="str">
        <f>IF(AND($BB$1=5,AG2098=5,$BC$1=AH2098),'Data Entry'!D2103,"")</f>
        <v/>
      </c>
      <c r="BB2098" s="24" t="str">
        <f t="shared" si="589"/>
        <v/>
      </c>
      <c r="BC2098" s="24" t="str">
        <f>IF(AND($BB$1=5,AG2098=5,$BC$1=AH2098),'Data Entry'!F2103,"")</f>
        <v/>
      </c>
      <c r="BD2098" s="24" t="str">
        <f t="shared" si="590"/>
        <v/>
      </c>
      <c r="BE2098" s="24" t="str">
        <f>IF(AND($BB$1=5,AG2098=5,$BC$1=AH2098),'Data Entry'!G2103,"")</f>
        <v/>
      </c>
      <c r="BF2098" s="24" t="str">
        <f t="shared" si="591"/>
        <v/>
      </c>
      <c r="BG2098" s="24" t="str">
        <f t="shared" si="592"/>
        <v/>
      </c>
      <c r="BH2098" s="24" t="str">
        <f>IF(AND($BB$1=5,AG2098=5,$BC$1=AH2098),'Data Entry'!E2103,"")</f>
        <v/>
      </c>
      <c r="BI2098" s="24" t="str">
        <f>IF(AND($BB$1=5,AG2098=5,$BC$1=AH2098),'Data Entry'!H2103,"")</f>
        <v/>
      </c>
      <c r="BJ2098" s="24" t="str">
        <f>IF(AND($BB$1=5,AG2098=5,$BC$1=AH2098),'Data Entry'!I2103,"")</f>
        <v/>
      </c>
      <c r="BK2098" s="24" t="str">
        <f t="shared" si="593"/>
        <v/>
      </c>
      <c r="BL2098" s="24" t="str">
        <f t="shared" si="594"/>
        <v/>
      </c>
      <c r="BM2098" s="24" t="str">
        <f t="shared" si="595"/>
        <v/>
      </c>
      <c r="BN2098" s="24" t="str">
        <f t="shared" si="596"/>
        <v/>
      </c>
    </row>
    <row r="2099" spans="1:66">
      <c r="A2099" s="20"/>
      <c r="B2099" s="20"/>
      <c r="C2099" s="20"/>
      <c r="D2099" s="20"/>
      <c r="E2099" s="20"/>
      <c r="F2099" s="20"/>
      <c r="G2099" s="20"/>
      <c r="H2099" s="20"/>
      <c r="I2099" s="20"/>
      <c r="J2099" s="20"/>
      <c r="K2099" s="20"/>
      <c r="L2099" s="20"/>
      <c r="M2099" s="20"/>
      <c r="N2099" s="20"/>
      <c r="O2099" s="20"/>
      <c r="P2099" s="20"/>
      <c r="Q2099" s="20"/>
      <c r="R2099" s="20"/>
      <c r="S2099" s="20"/>
      <c r="T2099" s="20"/>
      <c r="U2099" s="20"/>
      <c r="V2099" s="20"/>
      <c r="W2099" s="20"/>
      <c r="X2099" s="20"/>
      <c r="Y2099" s="20"/>
      <c r="Z2099" s="20"/>
      <c r="AA2099" s="20"/>
      <c r="AB2099" s="20"/>
      <c r="AC2099" s="20"/>
      <c r="AD2099" s="20"/>
      <c r="AE2099" s="27"/>
      <c r="AF2099" t="str">
        <f>IF(AK2099="","",IF(AK2099&gt;0,COUNT($AG$2:AG2099),""))</f>
        <v/>
      </c>
      <c r="AG2099" s="24">
        <f t="shared" si="579"/>
        <v>5</v>
      </c>
      <c r="AH2099" s="24">
        <f>IF(AND($AJ$1=5),'Data Entry'!C2104,"")</f>
        <v>0</v>
      </c>
      <c r="AI2099" s="24">
        <f>IF(AND($AJ$1=5),'Data Entry'!D2104,"")</f>
        <v>0</v>
      </c>
      <c r="AJ2099" s="24" t="str">
        <f t="shared" si="580"/>
        <v/>
      </c>
      <c r="AK2099" s="24">
        <f>IF(AND($AJ$1=5),'Data Entry'!F2104,"")</f>
        <v>0</v>
      </c>
      <c r="AL2099" s="24" t="str">
        <f t="shared" si="581"/>
        <v/>
      </c>
      <c r="AM2099" s="24">
        <f>IF(AND($AJ$1=5),'Data Entry'!G2104,"")</f>
        <v>0</v>
      </c>
      <c r="AN2099" s="24" t="str">
        <f t="shared" si="582"/>
        <v/>
      </c>
      <c r="AO2099" s="24" t="str">
        <f t="shared" si="583"/>
        <v/>
      </c>
      <c r="AP2099" s="24">
        <f>IF(AND($AJ$1=5),'Data Entry'!E2104,"")</f>
        <v>0</v>
      </c>
      <c r="AQ2099" s="24">
        <f>IF(AND($AJ$1=5),'Data Entry'!H2104,"")</f>
        <v>0</v>
      </c>
      <c r="AR2099" s="24">
        <f>IF(AND($AJ$1=5),'Data Entry'!I2104,"")</f>
        <v>0</v>
      </c>
      <c r="AS2099" s="24" t="str">
        <f t="shared" si="584"/>
        <v/>
      </c>
      <c r="AT2099" s="24" t="str">
        <f t="shared" si="585"/>
        <v/>
      </c>
      <c r="AU2099" s="24" t="str">
        <f t="shared" si="586"/>
        <v/>
      </c>
      <c r="AV2099" s="24" t="str">
        <f t="shared" si="587"/>
        <v/>
      </c>
      <c r="AX2099" t="str">
        <f>IF(BC2099="","",IF(BC2099&gt;0,COUNT($AY$2:AY2099),""))</f>
        <v/>
      </c>
      <c r="AY2099" s="24" t="str">
        <f t="shared" si="588"/>
        <v/>
      </c>
      <c r="AZ2099" s="24" t="str">
        <f>IF(AND($BB$1=5,$BC$1=AH2099),'Data Entry'!C2104,"")</f>
        <v/>
      </c>
      <c r="BA2099" s="24" t="str">
        <f>IF(AND($BB$1=5,AG2099=5,$BC$1=AH2099),'Data Entry'!D2104,"")</f>
        <v/>
      </c>
      <c r="BB2099" s="24" t="str">
        <f t="shared" si="589"/>
        <v/>
      </c>
      <c r="BC2099" s="24" t="str">
        <f>IF(AND($BB$1=5,AG2099=5,$BC$1=AH2099),'Data Entry'!F2104,"")</f>
        <v/>
      </c>
      <c r="BD2099" s="24" t="str">
        <f t="shared" si="590"/>
        <v/>
      </c>
      <c r="BE2099" s="24" t="str">
        <f>IF(AND($BB$1=5,AG2099=5,$BC$1=AH2099),'Data Entry'!G2104,"")</f>
        <v/>
      </c>
      <c r="BF2099" s="24" t="str">
        <f t="shared" si="591"/>
        <v/>
      </c>
      <c r="BG2099" s="24" t="str">
        <f t="shared" si="592"/>
        <v/>
      </c>
      <c r="BH2099" s="24" t="str">
        <f>IF(AND($BB$1=5,AG2099=5,$BC$1=AH2099),'Data Entry'!E2104,"")</f>
        <v/>
      </c>
      <c r="BI2099" s="24" t="str">
        <f>IF(AND($BB$1=5,AG2099=5,$BC$1=AH2099),'Data Entry'!H2104,"")</f>
        <v/>
      </c>
      <c r="BJ2099" s="24" t="str">
        <f>IF(AND($BB$1=5,AG2099=5,$BC$1=AH2099),'Data Entry'!I2104,"")</f>
        <v/>
      </c>
      <c r="BK2099" s="24" t="str">
        <f t="shared" si="593"/>
        <v/>
      </c>
      <c r="BL2099" s="24" t="str">
        <f t="shared" si="594"/>
        <v/>
      </c>
      <c r="BM2099" s="24" t="str">
        <f t="shared" si="595"/>
        <v/>
      </c>
      <c r="BN2099" s="24" t="str">
        <f t="shared" si="596"/>
        <v/>
      </c>
    </row>
    <row r="2100" spans="1:66">
      <c r="A2100" s="20"/>
      <c r="B2100" s="20"/>
      <c r="C2100" s="20"/>
      <c r="D2100" s="20"/>
      <c r="E2100" s="20"/>
      <c r="F2100" s="20"/>
      <c r="G2100" s="20"/>
      <c r="H2100" s="20"/>
      <c r="I2100" s="20"/>
      <c r="J2100" s="20"/>
      <c r="K2100" s="20"/>
      <c r="L2100" s="20"/>
      <c r="M2100" s="20"/>
      <c r="N2100" s="20"/>
      <c r="O2100" s="20"/>
      <c r="P2100" s="20"/>
      <c r="Q2100" s="20"/>
      <c r="R2100" s="20"/>
      <c r="S2100" s="20"/>
      <c r="T2100" s="20"/>
      <c r="U2100" s="20"/>
      <c r="V2100" s="20"/>
      <c r="W2100" s="20"/>
      <c r="X2100" s="20"/>
      <c r="Y2100" s="20"/>
      <c r="Z2100" s="20"/>
      <c r="AA2100" s="20"/>
      <c r="AB2100" s="20"/>
      <c r="AC2100" s="20"/>
      <c r="AD2100" s="20"/>
      <c r="AE2100" s="27"/>
      <c r="AF2100" t="str">
        <f>IF(AK2100="","",IF(AK2100&gt;0,COUNT($AG$2:AG2100),""))</f>
        <v/>
      </c>
      <c r="AG2100" s="24">
        <f t="shared" si="579"/>
        <v>5</v>
      </c>
      <c r="AH2100" s="24">
        <f>IF(AND($AJ$1=5),'Data Entry'!C2105,"")</f>
        <v>0</v>
      </c>
      <c r="AI2100" s="24">
        <f>IF(AND($AJ$1=5),'Data Entry'!D2105,"")</f>
        <v>0</v>
      </c>
      <c r="AJ2100" s="24" t="str">
        <f t="shared" si="580"/>
        <v/>
      </c>
      <c r="AK2100" s="24">
        <f>IF(AND($AJ$1=5),'Data Entry'!F2105,"")</f>
        <v>0</v>
      </c>
      <c r="AL2100" s="24" t="str">
        <f t="shared" si="581"/>
        <v/>
      </c>
      <c r="AM2100" s="24">
        <f>IF(AND($AJ$1=5),'Data Entry'!G2105,"")</f>
        <v>0</v>
      </c>
      <c r="AN2100" s="24" t="str">
        <f t="shared" si="582"/>
        <v/>
      </c>
      <c r="AO2100" s="24" t="str">
        <f t="shared" si="583"/>
        <v/>
      </c>
      <c r="AP2100" s="24">
        <f>IF(AND($AJ$1=5),'Data Entry'!E2105,"")</f>
        <v>0</v>
      </c>
      <c r="AQ2100" s="24">
        <f>IF(AND($AJ$1=5),'Data Entry'!H2105,"")</f>
        <v>0</v>
      </c>
      <c r="AR2100" s="24">
        <f>IF(AND($AJ$1=5),'Data Entry'!I2105,"")</f>
        <v>0</v>
      </c>
      <c r="AS2100" s="24" t="str">
        <f t="shared" si="584"/>
        <v/>
      </c>
      <c r="AT2100" s="24" t="str">
        <f t="shared" si="585"/>
        <v/>
      </c>
      <c r="AU2100" s="24" t="str">
        <f t="shared" si="586"/>
        <v/>
      </c>
      <c r="AV2100" s="24" t="str">
        <f t="shared" si="587"/>
        <v/>
      </c>
      <c r="AX2100" t="str">
        <f>IF(BC2100="","",IF(BC2100&gt;0,COUNT($AY$2:AY2100),""))</f>
        <v/>
      </c>
      <c r="AY2100" s="24" t="str">
        <f t="shared" si="588"/>
        <v/>
      </c>
      <c r="AZ2100" s="24" t="str">
        <f>IF(AND($BB$1=5,$BC$1=AH2100),'Data Entry'!C2105,"")</f>
        <v/>
      </c>
      <c r="BA2100" s="24" t="str">
        <f>IF(AND($BB$1=5,AG2100=5,$BC$1=AH2100),'Data Entry'!D2105,"")</f>
        <v/>
      </c>
      <c r="BB2100" s="24" t="str">
        <f t="shared" si="589"/>
        <v/>
      </c>
      <c r="BC2100" s="24" t="str">
        <f>IF(AND($BB$1=5,AG2100=5,$BC$1=AH2100),'Data Entry'!F2105,"")</f>
        <v/>
      </c>
      <c r="BD2100" s="24" t="str">
        <f t="shared" si="590"/>
        <v/>
      </c>
      <c r="BE2100" s="24" t="str">
        <f>IF(AND($BB$1=5,AG2100=5,$BC$1=AH2100),'Data Entry'!G2105,"")</f>
        <v/>
      </c>
      <c r="BF2100" s="24" t="str">
        <f t="shared" si="591"/>
        <v/>
      </c>
      <c r="BG2100" s="24" t="str">
        <f t="shared" si="592"/>
        <v/>
      </c>
      <c r="BH2100" s="24" t="str">
        <f>IF(AND($BB$1=5,AG2100=5,$BC$1=AH2100),'Data Entry'!E2105,"")</f>
        <v/>
      </c>
      <c r="BI2100" s="24" t="str">
        <f>IF(AND($BB$1=5,AG2100=5,$BC$1=AH2100),'Data Entry'!H2105,"")</f>
        <v/>
      </c>
      <c r="BJ2100" s="24" t="str">
        <f>IF(AND($BB$1=5,AG2100=5,$BC$1=AH2100),'Data Entry'!I2105,"")</f>
        <v/>
      </c>
      <c r="BK2100" s="24" t="str">
        <f t="shared" si="593"/>
        <v/>
      </c>
      <c r="BL2100" s="24" t="str">
        <f t="shared" si="594"/>
        <v/>
      </c>
      <c r="BM2100" s="24" t="str">
        <f t="shared" si="595"/>
        <v/>
      </c>
      <c r="BN2100" s="24" t="str">
        <f t="shared" si="596"/>
        <v/>
      </c>
    </row>
    <row r="2101" spans="1:66">
      <c r="A2101" s="20"/>
      <c r="B2101" s="20"/>
      <c r="C2101" s="20"/>
      <c r="D2101" s="20"/>
      <c r="E2101" s="20"/>
      <c r="F2101" s="20"/>
      <c r="G2101" s="20"/>
      <c r="H2101" s="20"/>
      <c r="I2101" s="20"/>
      <c r="J2101" s="20"/>
      <c r="K2101" s="20"/>
      <c r="L2101" s="20"/>
      <c r="M2101" s="20"/>
      <c r="N2101" s="20"/>
      <c r="O2101" s="20"/>
      <c r="P2101" s="20"/>
      <c r="Q2101" s="20"/>
      <c r="R2101" s="20"/>
      <c r="S2101" s="20"/>
      <c r="T2101" s="20"/>
      <c r="U2101" s="20"/>
      <c r="V2101" s="20"/>
      <c r="W2101" s="20"/>
      <c r="X2101" s="20"/>
      <c r="Y2101" s="20"/>
      <c r="Z2101" s="20"/>
      <c r="AA2101" s="20"/>
      <c r="AB2101" s="20"/>
      <c r="AC2101" s="20"/>
      <c r="AD2101" s="20"/>
      <c r="AE2101" s="27"/>
      <c r="AF2101" t="str">
        <f>IF(AK2101="","",IF(AK2101&gt;0,COUNT($AG$2:AG2101),""))</f>
        <v/>
      </c>
      <c r="AG2101" s="24">
        <f t="shared" si="579"/>
        <v>5</v>
      </c>
      <c r="AH2101" s="24">
        <f>IF(AND($AJ$1=5),'Data Entry'!C2106,"")</f>
        <v>0</v>
      </c>
      <c r="AI2101" s="24">
        <f>IF(AND($AJ$1=5),'Data Entry'!D2106,"")</f>
        <v>0</v>
      </c>
      <c r="AJ2101" s="24" t="str">
        <f t="shared" si="580"/>
        <v/>
      </c>
      <c r="AK2101" s="24">
        <f>IF(AND($AJ$1=5),'Data Entry'!F2106,"")</f>
        <v>0</v>
      </c>
      <c r="AL2101" s="24" t="str">
        <f t="shared" si="581"/>
        <v/>
      </c>
      <c r="AM2101" s="24">
        <f>IF(AND($AJ$1=5),'Data Entry'!G2106,"")</f>
        <v>0</v>
      </c>
      <c r="AN2101" s="24" t="str">
        <f t="shared" si="582"/>
        <v/>
      </c>
      <c r="AO2101" s="24" t="str">
        <f t="shared" si="583"/>
        <v/>
      </c>
      <c r="AP2101" s="24">
        <f>IF(AND($AJ$1=5),'Data Entry'!E2106,"")</f>
        <v>0</v>
      </c>
      <c r="AQ2101" s="24">
        <f>IF(AND($AJ$1=5),'Data Entry'!H2106,"")</f>
        <v>0</v>
      </c>
      <c r="AR2101" s="24">
        <f>IF(AND($AJ$1=5),'Data Entry'!I2106,"")</f>
        <v>0</v>
      </c>
      <c r="AS2101" s="24" t="str">
        <f t="shared" si="584"/>
        <v/>
      </c>
      <c r="AT2101" s="24" t="str">
        <f t="shared" si="585"/>
        <v/>
      </c>
      <c r="AU2101" s="24" t="str">
        <f t="shared" si="586"/>
        <v/>
      </c>
      <c r="AV2101" s="24" t="str">
        <f t="shared" si="587"/>
        <v/>
      </c>
      <c r="AX2101" t="str">
        <f>IF(BC2101="","",IF(BC2101&gt;0,COUNT($AY$2:AY2101),""))</f>
        <v/>
      </c>
      <c r="AY2101" s="24" t="str">
        <f t="shared" si="588"/>
        <v/>
      </c>
      <c r="AZ2101" s="24" t="str">
        <f>IF(AND($BB$1=5,$BC$1=AH2101),'Data Entry'!C2106,"")</f>
        <v/>
      </c>
      <c r="BA2101" s="24" t="str">
        <f>IF(AND($BB$1=5,AG2101=5,$BC$1=AH2101),'Data Entry'!D2106,"")</f>
        <v/>
      </c>
      <c r="BB2101" s="24" t="str">
        <f t="shared" si="589"/>
        <v/>
      </c>
      <c r="BC2101" s="24" t="str">
        <f>IF(AND($BB$1=5,AG2101=5,$BC$1=AH2101),'Data Entry'!F2106,"")</f>
        <v/>
      </c>
      <c r="BD2101" s="24" t="str">
        <f t="shared" si="590"/>
        <v/>
      </c>
      <c r="BE2101" s="24" t="str">
        <f>IF(AND($BB$1=5,AG2101=5,$BC$1=AH2101),'Data Entry'!G2106,"")</f>
        <v/>
      </c>
      <c r="BF2101" s="24" t="str">
        <f t="shared" si="591"/>
        <v/>
      </c>
      <c r="BG2101" s="24" t="str">
        <f t="shared" si="592"/>
        <v/>
      </c>
      <c r="BH2101" s="24" t="str">
        <f>IF(AND($BB$1=5,AG2101=5,$BC$1=AH2101),'Data Entry'!E2106,"")</f>
        <v/>
      </c>
      <c r="BI2101" s="24" t="str">
        <f>IF(AND($BB$1=5,AG2101=5,$BC$1=AH2101),'Data Entry'!H2106,"")</f>
        <v/>
      </c>
      <c r="BJ2101" s="24" t="str">
        <f>IF(AND($BB$1=5,AG2101=5,$BC$1=AH2101),'Data Entry'!I2106,"")</f>
        <v/>
      </c>
      <c r="BK2101" s="24" t="str">
        <f t="shared" si="593"/>
        <v/>
      </c>
      <c r="BL2101" s="24" t="str">
        <f t="shared" si="594"/>
        <v/>
      </c>
      <c r="BM2101" s="24" t="str">
        <f t="shared" si="595"/>
        <v/>
      </c>
      <c r="BN2101" s="24" t="str">
        <f t="shared" si="596"/>
        <v/>
      </c>
    </row>
  </sheetData>
  <sheetProtection password="C1FB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M414"/>
  <sheetViews>
    <sheetView showGridLines="0" topLeftCell="B1" workbookViewId="0">
      <pane xSplit="11" ySplit="6" topLeftCell="M7" activePane="bottomRight" state="frozen"/>
      <selection activeCell="B1" sqref="B1"/>
      <selection pane="topRight" activeCell="L1" sqref="L1"/>
      <selection pane="bottomLeft" activeCell="B6" sqref="B6"/>
      <selection pane="bottomRight" activeCell="C12" sqref="C12"/>
    </sheetView>
  </sheetViews>
  <sheetFormatPr defaultColWidth="0" defaultRowHeight="18.75" zeroHeight="1"/>
  <cols>
    <col min="1" max="2" width="6.25" style="6" customWidth="1"/>
    <col min="3" max="3" width="4.75" style="6" customWidth="1"/>
    <col min="4" max="4" width="7.875" style="6" customWidth="1"/>
    <col min="5" max="5" width="12.875" style="6" customWidth="1"/>
    <col min="6" max="7" width="19.125" style="2" customWidth="1"/>
    <col min="8" max="8" width="8.25" style="2" customWidth="1"/>
    <col min="9" max="9" width="11.375" style="2" customWidth="1"/>
    <col min="10" max="10" width="9.25" style="2" customWidth="1"/>
    <col min="11" max="11" width="7.875" style="2" customWidth="1"/>
    <col min="12" max="12" width="12.125" style="2" customWidth="1"/>
    <col min="13" max="28" width="4.75" style="2" customWidth="1"/>
    <col min="29" max="29" width="11.25" style="2" customWidth="1"/>
    <col min="30" max="30" width="11.125" style="2" customWidth="1"/>
    <col min="31" max="31" width="11.5" style="2" customWidth="1"/>
    <col min="32" max="32" width="10.25" style="2" customWidth="1"/>
    <col min="33" max="33" width="8.25" style="2" customWidth="1"/>
    <col min="34" max="34" width="7.75" style="2" customWidth="1"/>
    <col min="35" max="35" width="26.125" style="2" customWidth="1"/>
    <col min="36" max="36" width="8" style="2" customWidth="1"/>
    <col min="37" max="37" width="7.5" style="2" customWidth="1"/>
    <col min="38" max="38" width="6.625" style="2" customWidth="1"/>
    <col min="39" max="45" width="6.625" style="2" hidden="1" customWidth="1"/>
    <col min="46" max="47" width="6.625" style="116" hidden="1" customWidth="1"/>
    <col min="48" max="57" width="6.625" style="97" hidden="1" customWidth="1"/>
    <col min="58" max="72" width="6.625" style="116" hidden="1" customWidth="1"/>
    <col min="73" max="73" width="6.625" style="2" hidden="1" customWidth="1"/>
    <col min="74" max="117" width="0.75" style="2" hidden="1" customWidth="1"/>
    <col min="118" max="16384" width="9.125" style="2" hidden="1"/>
  </cols>
  <sheetData>
    <row r="1" spans="1:73" ht="24.75" customHeight="1" thickBot="1">
      <c r="A1" s="146" t="s">
        <v>82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  <c r="L1" s="99"/>
      <c r="M1" s="91"/>
      <c r="N1" s="91"/>
      <c r="O1" s="91"/>
      <c r="P1" s="91"/>
      <c r="Q1" s="91"/>
      <c r="R1" s="91"/>
      <c r="S1" s="91"/>
      <c r="T1" s="91"/>
      <c r="U1" s="48"/>
      <c r="V1" s="48"/>
      <c r="W1" s="48"/>
      <c r="X1" s="48"/>
      <c r="Y1" s="48"/>
      <c r="Z1" s="48"/>
      <c r="AA1" s="48"/>
      <c r="AB1" s="48"/>
      <c r="AC1" s="167" t="s">
        <v>103</v>
      </c>
      <c r="AD1" s="168"/>
      <c r="AE1" s="168"/>
      <c r="AF1" s="114" t="s">
        <v>94</v>
      </c>
      <c r="AG1" s="1"/>
      <c r="AH1" s="1"/>
      <c r="AI1" s="1"/>
      <c r="AJ1" s="1"/>
      <c r="AK1" s="1"/>
      <c r="AR1" s="84"/>
      <c r="AS1" s="84"/>
      <c r="BC1" s="117" t="str">
        <f>M4</f>
        <v xml:space="preserve">हिन्दी </v>
      </c>
    </row>
    <row r="2" spans="1:73" ht="24.75" customHeight="1" thickBot="1">
      <c r="A2" s="169" t="s">
        <v>101</v>
      </c>
      <c r="B2" s="170"/>
      <c r="C2" s="170"/>
      <c r="D2" s="170"/>
      <c r="E2" s="170"/>
      <c r="F2" s="170"/>
      <c r="G2" s="170"/>
      <c r="H2" s="170"/>
      <c r="I2" s="170"/>
      <c r="J2" s="170"/>
      <c r="K2" s="171"/>
      <c r="L2" s="101" t="str">
        <f>IF($L$3="Hindi","माध्यम","Medium")</f>
        <v>माध्यम</v>
      </c>
      <c r="M2" s="93"/>
      <c r="N2" s="93"/>
      <c r="O2" s="93"/>
      <c r="P2" s="93"/>
      <c r="Q2" s="93"/>
      <c r="R2" s="93"/>
      <c r="S2" s="93"/>
      <c r="T2" s="93"/>
      <c r="U2" s="90"/>
      <c r="V2" s="90"/>
      <c r="W2" s="90"/>
      <c r="X2" s="90"/>
      <c r="Y2" s="90"/>
      <c r="Z2" s="90"/>
      <c r="AA2" s="90"/>
      <c r="AB2" s="90"/>
      <c r="AC2" s="172" t="s">
        <v>102</v>
      </c>
      <c r="AD2" s="173"/>
      <c r="AE2" s="173"/>
      <c r="AF2" s="174"/>
      <c r="AG2" s="1"/>
      <c r="AH2" s="1"/>
      <c r="AI2" s="1"/>
      <c r="AJ2" s="1"/>
      <c r="AK2" s="1"/>
      <c r="AR2" s="84"/>
      <c r="AS2" s="84"/>
      <c r="BC2" s="117" t="str">
        <f>Q4</f>
        <v xml:space="preserve">अंग्रेजी </v>
      </c>
    </row>
    <row r="3" spans="1:73" ht="24.75" customHeight="1" thickBot="1">
      <c r="A3" s="149" t="str">
        <f>IF($L$3="Hindi","सत्रांक वर्कशीट 2023-2024","SESSIONAL WORKSHEET 2023-24")</f>
        <v>सत्रांक वर्कशीट 2023-2024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  <c r="L3" s="100" t="s">
        <v>100</v>
      </c>
      <c r="M3" s="92"/>
      <c r="N3" s="92"/>
      <c r="O3" s="92"/>
      <c r="P3" s="92"/>
      <c r="Q3" s="92"/>
      <c r="R3" s="92"/>
      <c r="S3" s="92"/>
      <c r="T3" s="92"/>
      <c r="U3" s="49"/>
      <c r="V3" s="49"/>
      <c r="W3" s="49"/>
      <c r="X3" s="49"/>
      <c r="Y3" s="49"/>
      <c r="Z3" s="49"/>
      <c r="AA3" s="49"/>
      <c r="AB3" s="49"/>
      <c r="AC3" s="143" t="str">
        <f>IF($L$3="Hindi","केवल संस्कृत विद्यालयों के लिए  ","Only For Sanskrit School")</f>
        <v xml:space="preserve">केवल संस्कृत विद्यालयों के लिए  </v>
      </c>
      <c r="AD3" s="144"/>
      <c r="AE3" s="144"/>
      <c r="AF3" s="145"/>
      <c r="AG3" s="1"/>
      <c r="AH3" s="1"/>
      <c r="AI3" s="1"/>
      <c r="AJ3" s="1"/>
      <c r="AK3" s="1"/>
      <c r="AR3" s="84"/>
      <c r="AS3" s="84"/>
      <c r="BC3" s="117" t="str">
        <f>U4</f>
        <v>गणित</v>
      </c>
    </row>
    <row r="4" spans="1:73" s="28" customFormat="1" ht="25.5" customHeight="1" thickTop="1" thickBot="1">
      <c r="A4" s="154" t="str">
        <f>IF($L$3="Hindi","सामान्य जानकारी","General Information")</f>
        <v>सामान्य जानकारी</v>
      </c>
      <c r="B4" s="155"/>
      <c r="C4" s="155"/>
      <c r="D4" s="155"/>
      <c r="E4" s="155"/>
      <c r="F4" s="155"/>
      <c r="G4" s="156"/>
      <c r="H4" s="67" t="str">
        <f>IF($L$3="Hindi","कक्षा  :-","CLASS :- ")</f>
        <v>कक्षा  :-</v>
      </c>
      <c r="I4" s="68">
        <v>5</v>
      </c>
      <c r="J4" s="159" t="str">
        <f>IF($L$3="Hindi","उपस्थिति","Attendance")</f>
        <v>उपस्थिति</v>
      </c>
      <c r="K4" s="160"/>
      <c r="L4" s="161"/>
      <c r="M4" s="158" t="str">
        <f>IF($L$3="Hindi","हिन्दी ","Hindi")</f>
        <v xml:space="preserve">हिन्दी </v>
      </c>
      <c r="N4" s="158"/>
      <c r="O4" s="158"/>
      <c r="P4" s="158"/>
      <c r="Q4" s="157" t="str">
        <f>IF($L$3="Hindi","अंग्रेजी ","English")</f>
        <v xml:space="preserve">अंग्रेजी </v>
      </c>
      <c r="R4" s="157"/>
      <c r="S4" s="157"/>
      <c r="T4" s="157"/>
      <c r="U4" s="152" t="str">
        <f>IF($L$3="Hindi","गणित","Maths")</f>
        <v>गणित</v>
      </c>
      <c r="V4" s="153"/>
      <c r="W4" s="153"/>
      <c r="X4" s="153"/>
      <c r="Y4" s="162" t="str">
        <f>IF($L$3="Hindi","पर्यावरण अध्ययन ","En. Study")</f>
        <v xml:space="preserve">पर्यावरण अध्ययन </v>
      </c>
      <c r="Z4" s="163"/>
      <c r="AA4" s="163"/>
      <c r="AB4" s="163"/>
      <c r="AC4" s="164" t="str">
        <f>IF($L$3="Hindi","संस्कृत ","Sanskrit")</f>
        <v xml:space="preserve">संस्कृत </v>
      </c>
      <c r="AD4" s="165"/>
      <c r="AE4" s="165"/>
      <c r="AF4" s="166"/>
      <c r="AG4" s="3"/>
      <c r="AH4" s="3"/>
      <c r="AI4" s="3"/>
      <c r="AJ4" s="3"/>
      <c r="AK4" s="3"/>
      <c r="AR4" s="96"/>
      <c r="AS4" s="96"/>
      <c r="AT4" s="118"/>
      <c r="AU4" s="118"/>
      <c r="AV4" s="98"/>
      <c r="AW4" s="98"/>
      <c r="AX4" s="98"/>
      <c r="AY4" s="98"/>
      <c r="AZ4" s="98"/>
      <c r="BA4" s="98"/>
      <c r="BB4" s="98"/>
      <c r="BC4" s="119" t="str">
        <f>Y4</f>
        <v xml:space="preserve">पर्यावरण अध्ययन </v>
      </c>
      <c r="BD4" s="98"/>
      <c r="BE4" s="9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</row>
    <row r="5" spans="1:73" ht="161.25" customHeight="1" thickTop="1" thickBot="1">
      <c r="A5" s="127" t="s">
        <v>6</v>
      </c>
      <c r="B5" s="130" t="str">
        <f>IF($L$3="Hindi","क्र. स.","Sr. No. ")</f>
        <v>क्र. स.</v>
      </c>
      <c r="C5" s="124" t="str">
        <f>IF($L$3="Hindi","सेक्शन","Section ")</f>
        <v>सेक्शन</v>
      </c>
      <c r="D5" s="124" t="str">
        <f>IF($L$3="Hindi","प्रवेशांक","SR. NO.")</f>
        <v>प्रवेशांक</v>
      </c>
      <c r="E5" s="124" t="str">
        <f>IF($L$3="Hindi","जन्म दिनांक","Date of Birth")</f>
        <v>जन्म दिनांक</v>
      </c>
      <c r="F5" s="128" t="str">
        <f>IF($L$3="Hindi","विद्यार्थी का नाम","Student's Name")</f>
        <v>विद्यार्थी का नाम</v>
      </c>
      <c r="G5" s="128" t="str">
        <f>IF($L$3="Hindi","पिता का नाम","Father's Name")</f>
        <v>पिता का नाम</v>
      </c>
      <c r="H5" s="124" t="str">
        <f>IF($L$3="Hindi","कक्षा रोल न. ","Class Roll No.")</f>
        <v xml:space="preserve">कक्षा रोल न. </v>
      </c>
      <c r="I5" s="129" t="str">
        <f>IF($L$3="Hindi","बोर्ड रोल न. ","Board Roll No.")</f>
        <v xml:space="preserve">बोर्ड रोल न. </v>
      </c>
      <c r="J5" s="54" t="str">
        <f>IF($L$3="Hindi","कुल कार्य दिवस","Total Meeting")</f>
        <v>कुल कार्य दिवस</v>
      </c>
      <c r="K5" s="125" t="str">
        <f>IF($L$3="Hindi","कुल उपस्थिति","Total Attendance")</f>
        <v>कुल उपस्थिति</v>
      </c>
      <c r="L5" s="125" t="str">
        <f>IF($L$3="Hindi","उपस्थिति प्रतिशत","Attendance percentage")</f>
        <v>उपस्थिति प्रतिशत</v>
      </c>
      <c r="M5" s="112" t="str">
        <f>IF($L$3="Hindi","प्रथम परख ","First Test")</f>
        <v xml:space="preserve">प्रथम परख </v>
      </c>
      <c r="N5" s="113" t="str">
        <f>IF($L$3="Hindi","द्वितीय परख","Second Test")</f>
        <v>द्वितीय परख</v>
      </c>
      <c r="O5" s="113" t="str">
        <f>IF($L$3="Hindi","अर्द्धवार्षिक","Half Yearly")</f>
        <v>अर्द्धवार्षिक</v>
      </c>
      <c r="P5" s="113" t="str">
        <f>IF($L$3="Hindi","तृतीय परख","Third Test")</f>
        <v>तृतीय परख</v>
      </c>
      <c r="Q5" s="44" t="str">
        <f>IF($L$3="Hindi","प्रथम परख ","First Test")</f>
        <v xml:space="preserve">प्रथम परख </v>
      </c>
      <c r="R5" s="44" t="str">
        <f>IF($L$3="Hindi","द्वितीय परख","Second Test")</f>
        <v>द्वितीय परख</v>
      </c>
      <c r="S5" s="44" t="str">
        <f>IF($L$3="Hindi","अर्द्धवार्षिक","Half Yearly")</f>
        <v>अर्द्धवार्षिक</v>
      </c>
      <c r="T5" s="44" t="str">
        <f>IF($L$3="Hindi","तृतीय परख","Third Test")</f>
        <v>तृतीय परख</v>
      </c>
      <c r="U5" s="46" t="str">
        <f>IF($L$3="Hindi","प्रथम परख ","First Test")</f>
        <v xml:space="preserve">प्रथम परख </v>
      </c>
      <c r="V5" s="46" t="str">
        <f>IF($L$3="Hindi","द्वितीय परख","Second Test")</f>
        <v>द्वितीय परख</v>
      </c>
      <c r="W5" s="46" t="str">
        <f>IF($L$3="Hindi","अर्द्धवार्षिक","Half Yearly")</f>
        <v>अर्द्धवार्षिक</v>
      </c>
      <c r="X5" s="46" t="str">
        <f>IF($L$3="Hindi","तृतीय परख","Third Test")</f>
        <v>तृतीय परख</v>
      </c>
      <c r="Y5" s="45" t="str">
        <f>IF($L$3="Hindi","प्रथम परख ","First Test")</f>
        <v xml:space="preserve">प्रथम परख </v>
      </c>
      <c r="Z5" s="45" t="str">
        <f>IF($L$3="Hindi","द्वितीय परख","Second Test")</f>
        <v>द्वितीय परख</v>
      </c>
      <c r="AA5" s="45" t="str">
        <f>IF($L$3="Hindi","अर्द्धवार्षिक","Half Yearly")</f>
        <v>अर्द्धवार्षिक</v>
      </c>
      <c r="AB5" s="45" t="str">
        <f>IF($L$3="Hindi","तृतीय परख","Third Test")</f>
        <v>तृतीय परख</v>
      </c>
      <c r="AC5" s="83" t="str">
        <f>IF($L$3="Hindi","प्रथम परख ","First Test")</f>
        <v xml:space="preserve">प्रथम परख </v>
      </c>
      <c r="AD5" s="83" t="str">
        <f>IF($L$3="Hindi","द्वितीय परख","Second Test")</f>
        <v>द्वितीय परख</v>
      </c>
      <c r="AE5" s="83" t="str">
        <f>IF($L$3="Hindi","अर्द्धवार्षिक","Half Yearly")</f>
        <v>अर्द्धवार्षिक</v>
      </c>
      <c r="AF5" s="83" t="str">
        <f>IF($L$3="Hindi","तृतीय परख","Third Test")</f>
        <v>तृतीय परख</v>
      </c>
      <c r="AG5" s="1"/>
      <c r="AH5" s="1"/>
      <c r="AI5" s="1"/>
      <c r="AJ5" s="1"/>
      <c r="AK5" s="1"/>
      <c r="AM5" s="84"/>
      <c r="AN5" s="84"/>
      <c r="AO5" s="84"/>
      <c r="AP5" s="84"/>
      <c r="AQ5" s="84"/>
      <c r="AR5" s="84"/>
      <c r="AS5" s="84"/>
      <c r="BC5" s="117" t="str">
        <f>AC4</f>
        <v xml:space="preserve">संस्कृत </v>
      </c>
      <c r="BU5" s="84"/>
    </row>
    <row r="6" spans="1:73" ht="21" customHeight="1" thickTop="1" thickBot="1">
      <c r="A6" s="127"/>
      <c r="B6" s="131"/>
      <c r="C6" s="124"/>
      <c r="D6" s="124"/>
      <c r="E6" s="124"/>
      <c r="F6" s="128"/>
      <c r="G6" s="128"/>
      <c r="H6" s="124"/>
      <c r="I6" s="129"/>
      <c r="J6" s="77">
        <v>350</v>
      </c>
      <c r="K6" s="126"/>
      <c r="L6" s="126"/>
      <c r="M6" s="65">
        <v>10</v>
      </c>
      <c r="N6" s="66">
        <v>10</v>
      </c>
      <c r="O6" s="66">
        <v>70</v>
      </c>
      <c r="P6" s="66">
        <v>10</v>
      </c>
      <c r="Q6" s="66">
        <v>10</v>
      </c>
      <c r="R6" s="66">
        <v>10</v>
      </c>
      <c r="S6" s="66">
        <v>70</v>
      </c>
      <c r="T6" s="66">
        <v>10</v>
      </c>
      <c r="U6" s="66">
        <v>10</v>
      </c>
      <c r="V6" s="66">
        <v>10</v>
      </c>
      <c r="W6" s="66">
        <v>70</v>
      </c>
      <c r="X6" s="66">
        <v>10</v>
      </c>
      <c r="Y6" s="66">
        <v>10</v>
      </c>
      <c r="Z6" s="66">
        <v>10</v>
      </c>
      <c r="AA6" s="66">
        <v>70</v>
      </c>
      <c r="AB6" s="66">
        <v>10</v>
      </c>
      <c r="AC6" s="66">
        <v>10</v>
      </c>
      <c r="AD6" s="66">
        <v>10</v>
      </c>
      <c r="AE6" s="66">
        <v>70</v>
      </c>
      <c r="AF6" s="66">
        <v>10</v>
      </c>
      <c r="AG6" s="1"/>
      <c r="AH6" s="140" t="s">
        <v>83</v>
      </c>
      <c r="AI6" s="141"/>
      <c r="AJ6" s="141"/>
      <c r="AK6" s="1"/>
      <c r="AM6" s="84"/>
      <c r="AN6" s="84"/>
      <c r="AO6" s="84"/>
      <c r="AP6" s="84"/>
      <c r="AQ6" s="84"/>
      <c r="AR6" s="84"/>
      <c r="AS6" s="84"/>
      <c r="AW6" s="97">
        <v>1</v>
      </c>
      <c r="AX6" s="97">
        <v>2</v>
      </c>
      <c r="AY6" s="97">
        <v>3</v>
      </c>
      <c r="AZ6" s="97">
        <v>4</v>
      </c>
      <c r="BA6" s="97">
        <v>5</v>
      </c>
      <c r="BC6" s="117"/>
      <c r="BU6" s="84"/>
    </row>
    <row r="7" spans="1:73" ht="21.95" customHeight="1" thickTop="1">
      <c r="A7" s="21">
        <v>1</v>
      </c>
      <c r="B7" s="111">
        <v>1</v>
      </c>
      <c r="C7" s="200" t="s">
        <v>38</v>
      </c>
      <c r="D7" s="201">
        <v>763</v>
      </c>
      <c r="E7" s="202">
        <v>41065</v>
      </c>
      <c r="F7" s="203" t="s">
        <v>39</v>
      </c>
      <c r="G7" s="203" t="s">
        <v>40</v>
      </c>
      <c r="H7" s="204">
        <v>501</v>
      </c>
      <c r="I7" s="205">
        <v>444444</v>
      </c>
      <c r="J7" s="106">
        <v>300</v>
      </c>
      <c r="K7" s="107">
        <v>250</v>
      </c>
      <c r="L7" s="108">
        <f>IFERROR(IF(J7="","",IF(K7="","",SUM(K7/J7*100,0))),"")</f>
        <v>83.333333333333343</v>
      </c>
      <c r="M7" s="55">
        <v>9</v>
      </c>
      <c r="N7" s="56">
        <v>4</v>
      </c>
      <c r="O7" s="56">
        <v>45</v>
      </c>
      <c r="P7" s="56">
        <v>6</v>
      </c>
      <c r="Q7" s="60">
        <v>8</v>
      </c>
      <c r="R7" s="61">
        <v>5</v>
      </c>
      <c r="S7" s="61">
        <v>55</v>
      </c>
      <c r="T7" s="61">
        <v>6</v>
      </c>
      <c r="U7" s="55">
        <v>9</v>
      </c>
      <c r="V7" s="56">
        <v>4</v>
      </c>
      <c r="W7" s="56">
        <v>62</v>
      </c>
      <c r="X7" s="56">
        <v>5</v>
      </c>
      <c r="Y7" s="55">
        <v>9</v>
      </c>
      <c r="Z7" s="56">
        <v>8</v>
      </c>
      <c r="AA7" s="56">
        <v>45</v>
      </c>
      <c r="AB7" s="56">
        <v>9</v>
      </c>
      <c r="AC7" s="55"/>
      <c r="AD7" s="56"/>
      <c r="AE7" s="56"/>
      <c r="AF7" s="56"/>
      <c r="AG7" s="1"/>
      <c r="AH7" s="1"/>
      <c r="AI7" s="1"/>
      <c r="AJ7" s="1"/>
      <c r="AK7" s="3"/>
      <c r="AM7" s="84"/>
      <c r="AN7" s="84"/>
      <c r="AO7" s="84"/>
      <c r="AP7" s="84"/>
      <c r="AQ7" s="84"/>
      <c r="AR7" s="84"/>
      <c r="AS7" s="84"/>
      <c r="AV7" s="97">
        <f>H7</f>
        <v>501</v>
      </c>
      <c r="AW7" s="120">
        <f>IFERROR(IF(H7="","",IF(L7="","",IF(AND(VLOOKUP(H7,Mark,5,0)&gt;85),5,IF(AND(VLOOKUP(H7,Mark,5,0)&gt;75),4,IF(AND(VLOOKUP(H7,Mark,5,0)&gt;70),3,IF(AND(VLOOKUP(H7,Mark,5,0)&gt;=60),2,0))))))+ROUNDUP(SUM(M7:P7)*15%,0),"")</f>
        <v>14</v>
      </c>
      <c r="AX7" s="97">
        <f>IFERROR(IF(H7="","",IF(L7="","",IF(AND(VLOOKUP(H7,Mark,5,0)&gt;85),5,IF(AND(VLOOKUP(H7,Mark,5,0)&gt;75),4,IF(AND(VLOOKUP(H7,Mark,5,0)&gt;70),3,IF(AND(VLOOKUP(H7,Mark,5,0)&gt;=60),2,0))))))+ROUNDUP(SUM(Q7:T7)*15%,0),"")</f>
        <v>16</v>
      </c>
      <c r="AY7" s="97">
        <f>IFERROR(IF(H7="","",IF(L7="","",IF(AND(VLOOKUP(H7,Mark,5,0)&gt;85),5,IF(AND(VLOOKUP(H7,Mark,5,0)&gt;75),4,IF(AND(VLOOKUP(H7,Mark,5,0)&gt;70),3,IF(AND(VLOOKUP(H7,Mark,5,0)&gt;=60),2,0))))))+ROUNDUP(SUM(U7:X7)*15%,0),"")</f>
        <v>16</v>
      </c>
      <c r="AZ7" s="97">
        <f>IFERROR(IF(H7="","",IF(L7="","",IF(AND(VLOOKUP(H7,Mark,5,0)&gt;85),5,IF(AND(VLOOKUP(H7,Mark,5,0)&gt;75),4,IF(AND(VLOOKUP(H7,Mark,5,0)&gt;70),3,IF(AND(VLOOKUP(H7,Mark,5,0)&gt;=60),2,0))))))+ROUNDUP(SUM(Y7:AB7)*15%,0),"")</f>
        <v>15</v>
      </c>
      <c r="BA7" s="97">
        <f>IFERROR(IF(H7="","",IF(L7="","",IF(AND(VLOOKUP(H7,Mark,5,0)&gt;85),5,IF(AND(VLOOKUP(H7,Mark,5,0)&gt;75),4,IF(AND(VLOOKUP(H7,Mark,5,0)&gt;70),3,IF(AND(VLOOKUP(H7,Mark,5,0)&gt;=60),2,0))))))+ROUNDUP(SUM(AC7:AF7)*15%,0),"")</f>
        <v>4</v>
      </c>
      <c r="BU7" s="84"/>
    </row>
    <row r="8" spans="1:73" ht="21.95" customHeight="1">
      <c r="A8" s="4">
        <v>2</v>
      </c>
      <c r="B8" s="111">
        <v>2</v>
      </c>
      <c r="C8" s="200" t="s">
        <v>38</v>
      </c>
      <c r="D8" s="201">
        <v>585</v>
      </c>
      <c r="E8" s="202">
        <v>41465</v>
      </c>
      <c r="F8" s="203" t="s">
        <v>41</v>
      </c>
      <c r="G8" s="203" t="s">
        <v>42</v>
      </c>
      <c r="H8" s="204">
        <v>502</v>
      </c>
      <c r="I8" s="205">
        <v>555555</v>
      </c>
      <c r="J8" s="109">
        <v>350</v>
      </c>
      <c r="K8" s="110">
        <v>280</v>
      </c>
      <c r="L8" s="108">
        <f t="shared" ref="L8:L71" si="0">IFERROR(IF(J8="","",IF(K8="","",SUM(K8/J8*100,0))),"")</f>
        <v>80</v>
      </c>
      <c r="M8" s="57">
        <v>9</v>
      </c>
      <c r="N8" s="52">
        <v>4</v>
      </c>
      <c r="O8" s="52">
        <v>47</v>
      </c>
      <c r="P8" s="52">
        <v>7</v>
      </c>
      <c r="Q8" s="62">
        <v>8</v>
      </c>
      <c r="R8" s="53">
        <v>5</v>
      </c>
      <c r="S8" s="53">
        <v>54</v>
      </c>
      <c r="T8" s="53">
        <v>4</v>
      </c>
      <c r="U8" s="57">
        <v>9</v>
      </c>
      <c r="V8" s="52">
        <v>4</v>
      </c>
      <c r="W8" s="52">
        <v>63</v>
      </c>
      <c r="X8" s="52">
        <v>5</v>
      </c>
      <c r="Y8" s="57">
        <v>5</v>
      </c>
      <c r="Z8" s="52">
        <v>8</v>
      </c>
      <c r="AA8" s="52">
        <v>46</v>
      </c>
      <c r="AB8" s="52">
        <v>9</v>
      </c>
      <c r="AC8" s="57"/>
      <c r="AD8" s="52"/>
      <c r="AE8" s="52"/>
      <c r="AF8" s="52"/>
      <c r="AG8" s="1"/>
      <c r="AH8" s="142" t="s">
        <v>99</v>
      </c>
      <c r="AI8" s="142"/>
      <c r="AJ8" s="142"/>
      <c r="AK8" s="1"/>
      <c r="AM8" s="84"/>
      <c r="AN8" s="84"/>
      <c r="AO8" s="84"/>
      <c r="AP8" s="84"/>
      <c r="AQ8" s="84"/>
      <c r="AR8" s="84"/>
      <c r="AS8" s="84"/>
      <c r="AV8" s="97">
        <f t="shared" ref="AV8:AV71" si="1">H8</f>
        <v>502</v>
      </c>
      <c r="AW8" s="120">
        <f t="shared" ref="AW8:AW70" si="2">IFERROR(IF(H8="","",IF(L8="","",IF(AND(VLOOKUP(H8,Mark,5,0)&gt;85),5,IF(AND(VLOOKUP(H8,Mark,5,0)&gt;75),4,IF(AND(VLOOKUP(H8,Mark,5,0)&gt;70),3,IF(AND(VLOOKUP(H8,Mark,5,0)&gt;=60),2,0))))))+ROUNDUP(SUM(M8:P8)*15%,0),"")</f>
        <v>15</v>
      </c>
      <c r="AX8" s="97">
        <f t="shared" ref="AX8:AX70" si="3">IFERROR(IF(H8="","",IF(L8="","",IF(AND(VLOOKUP(H8,Mark,5,0)&gt;85),5,IF(AND(VLOOKUP(H8,Mark,5,0)&gt;75),4,IF(AND(VLOOKUP(H8,Mark,5,0)&gt;70),3,IF(AND(VLOOKUP(H8,Mark,5,0)&gt;=60),2,0))))))+ROUNDUP(SUM(Q8:T8)*15%,0),"")</f>
        <v>15</v>
      </c>
      <c r="AY8" s="97">
        <f t="shared" ref="AY8:AY70" si="4">IFERROR(IF(H8="","",IF(L8="","",IF(AND(VLOOKUP(H8,Mark,5,0)&gt;85),5,IF(AND(VLOOKUP(H8,Mark,5,0)&gt;75),4,IF(AND(VLOOKUP(H8,Mark,5,0)&gt;70),3,IF(AND(VLOOKUP(H8,Mark,5,0)&gt;=60),2,0))))))+ROUNDUP(SUM(U8:X8)*15%,0),"")</f>
        <v>17</v>
      </c>
      <c r="AZ8" s="97">
        <f t="shared" ref="AZ8:AZ70" si="5">IFERROR(IF(H8="","",IF(L8="","",IF(AND(VLOOKUP(H8,Mark,5,0)&gt;85),5,IF(AND(VLOOKUP(H8,Mark,5,0)&gt;75),4,IF(AND(VLOOKUP(H8,Mark,5,0)&gt;70),3,IF(AND(VLOOKUP(H8,Mark,5,0)&gt;=60),2,0))))))+ROUNDUP(SUM(Y8:AB8)*15%,0),"")</f>
        <v>15</v>
      </c>
      <c r="BA8" s="97">
        <f t="shared" ref="BA8:BA70" si="6">IFERROR(IF(H8="","",IF(L8="","",IF(AND(VLOOKUP(H8,Mark,5,0)&gt;85),5,IF(AND(VLOOKUP(H8,Mark,5,0)&gt;75),4,IF(AND(VLOOKUP(H8,Mark,5,0)&gt;70),3,IF(AND(VLOOKUP(H8,Mark,5,0)&gt;=60),2,0))))))+ROUNDUP(SUM(AC8:AF8)*15%,0),"")</f>
        <v>4</v>
      </c>
      <c r="BU8" s="84"/>
    </row>
    <row r="9" spans="1:73" ht="21.95" customHeight="1">
      <c r="A9" s="4">
        <v>3</v>
      </c>
      <c r="B9" s="111">
        <v>3</v>
      </c>
      <c r="C9" s="200" t="s">
        <v>38</v>
      </c>
      <c r="D9" s="201">
        <v>774</v>
      </c>
      <c r="E9" s="202">
        <v>40796</v>
      </c>
      <c r="F9" s="203" t="s">
        <v>43</v>
      </c>
      <c r="G9" s="203" t="s">
        <v>95</v>
      </c>
      <c r="H9" s="204">
        <v>503</v>
      </c>
      <c r="I9" s="205">
        <v>666666</v>
      </c>
      <c r="J9" s="109">
        <v>350</v>
      </c>
      <c r="K9" s="110">
        <v>278</v>
      </c>
      <c r="L9" s="108">
        <f t="shared" si="0"/>
        <v>79.428571428571431</v>
      </c>
      <c r="M9" s="57">
        <v>9</v>
      </c>
      <c r="N9" s="52">
        <v>4</v>
      </c>
      <c r="O9" s="52">
        <v>58</v>
      </c>
      <c r="P9" s="52">
        <v>7</v>
      </c>
      <c r="Q9" s="62">
        <v>8</v>
      </c>
      <c r="R9" s="53">
        <v>5</v>
      </c>
      <c r="S9" s="53">
        <v>56</v>
      </c>
      <c r="T9" s="53">
        <v>4</v>
      </c>
      <c r="U9" s="57">
        <v>9</v>
      </c>
      <c r="V9" s="52">
        <v>4</v>
      </c>
      <c r="W9" s="52">
        <v>65</v>
      </c>
      <c r="X9" s="52">
        <v>5</v>
      </c>
      <c r="Y9" s="57">
        <v>9</v>
      </c>
      <c r="Z9" s="52">
        <v>4</v>
      </c>
      <c r="AA9" s="52">
        <v>47</v>
      </c>
      <c r="AB9" s="52">
        <v>9</v>
      </c>
      <c r="AC9" s="57"/>
      <c r="AD9" s="52"/>
      <c r="AE9" s="52"/>
      <c r="AF9" s="52"/>
      <c r="AG9" s="1"/>
      <c r="AH9" s="1"/>
      <c r="AI9" s="1"/>
      <c r="AJ9" s="1"/>
      <c r="AK9" s="1"/>
      <c r="AM9" s="84"/>
      <c r="AN9" s="84"/>
      <c r="AO9" s="84"/>
      <c r="AP9" s="84"/>
      <c r="AQ9" s="84"/>
      <c r="AR9" s="84"/>
      <c r="AS9" s="84"/>
      <c r="AV9" s="97">
        <f t="shared" si="1"/>
        <v>503</v>
      </c>
      <c r="AW9" s="120">
        <f t="shared" si="2"/>
        <v>16</v>
      </c>
      <c r="AX9" s="97">
        <f t="shared" si="3"/>
        <v>15</v>
      </c>
      <c r="AY9" s="97">
        <f t="shared" si="4"/>
        <v>17</v>
      </c>
      <c r="AZ9" s="97">
        <f t="shared" si="5"/>
        <v>15</v>
      </c>
      <c r="BA9" s="97">
        <f t="shared" si="6"/>
        <v>4</v>
      </c>
      <c r="BU9" s="84"/>
    </row>
    <row r="10" spans="1:73" ht="21.95" customHeight="1">
      <c r="A10" s="4">
        <v>4</v>
      </c>
      <c r="B10" s="111">
        <v>4</v>
      </c>
      <c r="C10" s="200" t="s">
        <v>38</v>
      </c>
      <c r="D10" s="201">
        <v>766</v>
      </c>
      <c r="E10" s="202">
        <v>41120</v>
      </c>
      <c r="F10" s="203" t="s">
        <v>44</v>
      </c>
      <c r="G10" s="203" t="s">
        <v>45</v>
      </c>
      <c r="H10" s="204">
        <v>504</v>
      </c>
      <c r="I10" s="205">
        <v>123456</v>
      </c>
      <c r="J10" s="109">
        <v>350</v>
      </c>
      <c r="K10" s="110">
        <v>270</v>
      </c>
      <c r="L10" s="108">
        <f t="shared" si="0"/>
        <v>77.142857142857153</v>
      </c>
      <c r="M10" s="57">
        <v>9</v>
      </c>
      <c r="N10" s="52">
        <v>4</v>
      </c>
      <c r="O10" s="52">
        <v>59</v>
      </c>
      <c r="P10" s="52">
        <v>7</v>
      </c>
      <c r="Q10" s="62">
        <v>8</v>
      </c>
      <c r="R10" s="53">
        <v>5</v>
      </c>
      <c r="S10" s="53">
        <v>58</v>
      </c>
      <c r="T10" s="53">
        <v>4</v>
      </c>
      <c r="U10" s="57">
        <v>9</v>
      </c>
      <c r="V10" s="52">
        <v>4</v>
      </c>
      <c r="W10" s="52">
        <v>64</v>
      </c>
      <c r="X10" s="52">
        <v>5</v>
      </c>
      <c r="Y10" s="57">
        <v>9</v>
      </c>
      <c r="Z10" s="52">
        <v>8</v>
      </c>
      <c r="AA10" s="52">
        <v>48</v>
      </c>
      <c r="AB10" s="52">
        <v>9</v>
      </c>
      <c r="AC10" s="57"/>
      <c r="AD10" s="52"/>
      <c r="AE10" s="52"/>
      <c r="AF10" s="52"/>
      <c r="AG10" s="1"/>
      <c r="AH10" s="132" t="s">
        <v>2</v>
      </c>
      <c r="AI10" s="133"/>
      <c r="AJ10" s="133"/>
      <c r="AK10" s="1"/>
      <c r="AM10" s="84"/>
      <c r="AN10" s="84"/>
      <c r="AO10" s="84"/>
      <c r="AP10" s="84"/>
      <c r="AQ10" s="84"/>
      <c r="AR10" s="84"/>
      <c r="AS10" s="84"/>
      <c r="AV10" s="97">
        <f t="shared" si="1"/>
        <v>504</v>
      </c>
      <c r="AW10" s="120">
        <f t="shared" si="2"/>
        <v>16</v>
      </c>
      <c r="AX10" s="97">
        <f t="shared" si="3"/>
        <v>16</v>
      </c>
      <c r="AY10" s="97">
        <f t="shared" si="4"/>
        <v>17</v>
      </c>
      <c r="AZ10" s="97">
        <f t="shared" si="5"/>
        <v>16</v>
      </c>
      <c r="BA10" s="97">
        <f t="shared" si="6"/>
        <v>4</v>
      </c>
      <c r="BU10" s="84"/>
    </row>
    <row r="11" spans="1:73" ht="21.95" customHeight="1">
      <c r="A11" s="4">
        <v>5</v>
      </c>
      <c r="B11" s="111">
        <v>5</v>
      </c>
      <c r="C11" s="200" t="s">
        <v>38</v>
      </c>
      <c r="D11" s="201">
        <v>768</v>
      </c>
      <c r="E11" s="202">
        <v>40876</v>
      </c>
      <c r="F11" s="203" t="s">
        <v>46</v>
      </c>
      <c r="G11" s="203" t="s">
        <v>47</v>
      </c>
      <c r="H11" s="204">
        <v>505</v>
      </c>
      <c r="I11" s="205" t="s">
        <v>112</v>
      </c>
      <c r="J11" s="109">
        <v>350</v>
      </c>
      <c r="K11" s="110">
        <v>320</v>
      </c>
      <c r="L11" s="108">
        <f t="shared" si="0"/>
        <v>91.428571428571431</v>
      </c>
      <c r="M11" s="57">
        <v>9</v>
      </c>
      <c r="N11" s="52">
        <v>4</v>
      </c>
      <c r="O11" s="52">
        <v>56</v>
      </c>
      <c r="P11" s="52">
        <v>7</v>
      </c>
      <c r="Q11" s="62">
        <v>8</v>
      </c>
      <c r="R11" s="53">
        <v>5</v>
      </c>
      <c r="S11" s="53">
        <v>57</v>
      </c>
      <c r="T11" s="53">
        <v>4</v>
      </c>
      <c r="U11" s="57">
        <v>9</v>
      </c>
      <c r="V11" s="52">
        <v>4</v>
      </c>
      <c r="W11" s="52">
        <v>61</v>
      </c>
      <c r="X11" s="52">
        <v>5</v>
      </c>
      <c r="Y11" s="57">
        <v>9</v>
      </c>
      <c r="Z11" s="52">
        <v>8</v>
      </c>
      <c r="AA11" s="52">
        <v>69</v>
      </c>
      <c r="AB11" s="52">
        <v>9</v>
      </c>
      <c r="AC11" s="57"/>
      <c r="AD11" s="52"/>
      <c r="AE11" s="52"/>
      <c r="AF11" s="52"/>
      <c r="AG11" s="1"/>
      <c r="AH11" s="132"/>
      <c r="AI11" s="133"/>
      <c r="AJ11" s="133"/>
      <c r="AK11" s="1"/>
      <c r="AM11" s="84"/>
      <c r="AN11" s="84"/>
      <c r="AO11" s="84"/>
      <c r="AP11" s="84"/>
      <c r="AQ11" s="84"/>
      <c r="AR11" s="84"/>
      <c r="AS11" s="84"/>
      <c r="AV11" s="97">
        <f t="shared" si="1"/>
        <v>505</v>
      </c>
      <c r="AW11" s="120">
        <f t="shared" si="2"/>
        <v>17</v>
      </c>
      <c r="AX11" s="97">
        <f t="shared" si="3"/>
        <v>17</v>
      </c>
      <c r="AY11" s="97">
        <f t="shared" si="4"/>
        <v>17</v>
      </c>
      <c r="AZ11" s="97">
        <f t="shared" si="5"/>
        <v>20</v>
      </c>
      <c r="BA11" s="97">
        <f t="shared" si="6"/>
        <v>5</v>
      </c>
      <c r="BU11" s="84"/>
    </row>
    <row r="12" spans="1:73" ht="21.95" customHeight="1">
      <c r="A12" s="4">
        <v>6</v>
      </c>
      <c r="B12" s="111">
        <v>6</v>
      </c>
      <c r="C12" s="200" t="s">
        <v>38</v>
      </c>
      <c r="D12" s="201">
        <v>962</v>
      </c>
      <c r="E12" s="202">
        <v>40908</v>
      </c>
      <c r="F12" s="203" t="s">
        <v>113</v>
      </c>
      <c r="G12" s="203" t="s">
        <v>114</v>
      </c>
      <c r="H12" s="204">
        <v>506</v>
      </c>
      <c r="I12" s="205" t="s">
        <v>112</v>
      </c>
      <c r="J12" s="109">
        <v>350</v>
      </c>
      <c r="K12" s="110">
        <v>340</v>
      </c>
      <c r="L12" s="108">
        <f t="shared" si="0"/>
        <v>97.142857142857139</v>
      </c>
      <c r="M12" s="57">
        <v>9</v>
      </c>
      <c r="N12" s="52">
        <v>5</v>
      </c>
      <c r="O12" s="52">
        <v>62</v>
      </c>
      <c r="P12" s="52">
        <v>7</v>
      </c>
      <c r="Q12" s="62">
        <v>6</v>
      </c>
      <c r="R12" s="53">
        <v>5</v>
      </c>
      <c r="S12" s="53">
        <v>59</v>
      </c>
      <c r="T12" s="53">
        <v>4</v>
      </c>
      <c r="U12" s="57">
        <v>9</v>
      </c>
      <c r="V12" s="52">
        <v>4</v>
      </c>
      <c r="W12" s="52">
        <v>62</v>
      </c>
      <c r="X12" s="52">
        <v>5</v>
      </c>
      <c r="Y12" s="57">
        <v>9</v>
      </c>
      <c r="Z12" s="52">
        <v>8</v>
      </c>
      <c r="AA12" s="52">
        <v>65</v>
      </c>
      <c r="AB12" s="52">
        <v>9</v>
      </c>
      <c r="AC12" s="57"/>
      <c r="AD12" s="52"/>
      <c r="AE12" s="52"/>
      <c r="AF12" s="52"/>
      <c r="AG12" s="1"/>
      <c r="AH12" s="134" t="s">
        <v>3</v>
      </c>
      <c r="AI12" s="135"/>
      <c r="AJ12" s="135"/>
      <c r="AK12" s="1"/>
      <c r="AM12" s="84"/>
      <c r="AN12" s="84"/>
      <c r="AO12" s="84"/>
      <c r="AP12" s="84"/>
      <c r="AQ12" s="84"/>
      <c r="AR12" s="84"/>
      <c r="AS12" s="84"/>
      <c r="AV12" s="97">
        <f t="shared" si="1"/>
        <v>506</v>
      </c>
      <c r="AW12" s="120">
        <f t="shared" si="2"/>
        <v>18</v>
      </c>
      <c r="AX12" s="97">
        <f t="shared" si="3"/>
        <v>17</v>
      </c>
      <c r="AY12" s="97">
        <f t="shared" si="4"/>
        <v>17</v>
      </c>
      <c r="AZ12" s="97">
        <f t="shared" si="5"/>
        <v>19</v>
      </c>
      <c r="BA12" s="97">
        <f t="shared" si="6"/>
        <v>5</v>
      </c>
      <c r="BU12" s="84"/>
    </row>
    <row r="13" spans="1:73" ht="21.95" customHeight="1">
      <c r="A13" s="4">
        <v>7</v>
      </c>
      <c r="B13" s="111">
        <v>7</v>
      </c>
      <c r="C13" s="200" t="s">
        <v>38</v>
      </c>
      <c r="D13" s="201">
        <v>964</v>
      </c>
      <c r="E13" s="202">
        <v>40946</v>
      </c>
      <c r="F13" s="203" t="s">
        <v>115</v>
      </c>
      <c r="G13" s="203" t="s">
        <v>116</v>
      </c>
      <c r="H13" s="204">
        <v>507</v>
      </c>
      <c r="I13" s="205" t="s">
        <v>112</v>
      </c>
      <c r="J13" s="109">
        <v>350</v>
      </c>
      <c r="K13" s="110">
        <v>342</v>
      </c>
      <c r="L13" s="108">
        <f t="shared" si="0"/>
        <v>97.714285714285708</v>
      </c>
      <c r="M13" s="57">
        <v>9</v>
      </c>
      <c r="N13" s="52">
        <v>5</v>
      </c>
      <c r="O13" s="52">
        <v>65</v>
      </c>
      <c r="P13" s="52">
        <v>7</v>
      </c>
      <c r="Q13" s="62">
        <v>7</v>
      </c>
      <c r="R13" s="53">
        <v>5</v>
      </c>
      <c r="S13" s="53">
        <v>54</v>
      </c>
      <c r="T13" s="53">
        <v>4</v>
      </c>
      <c r="U13" s="57">
        <v>9</v>
      </c>
      <c r="V13" s="52">
        <v>4</v>
      </c>
      <c r="W13" s="52">
        <v>63</v>
      </c>
      <c r="X13" s="52">
        <v>5</v>
      </c>
      <c r="Y13" s="57">
        <v>9</v>
      </c>
      <c r="Z13" s="52">
        <v>8</v>
      </c>
      <c r="AA13" s="52">
        <v>62</v>
      </c>
      <c r="AB13" s="52">
        <v>9</v>
      </c>
      <c r="AC13" s="57"/>
      <c r="AD13" s="52"/>
      <c r="AE13" s="52"/>
      <c r="AF13" s="52"/>
      <c r="AG13" s="1"/>
      <c r="AH13" s="134"/>
      <c r="AI13" s="135"/>
      <c r="AJ13" s="135"/>
      <c r="AK13" s="1"/>
      <c r="AM13" s="84"/>
      <c r="AN13" s="84"/>
      <c r="AO13" s="84"/>
      <c r="AP13" s="84"/>
      <c r="AQ13" s="84"/>
      <c r="AR13" s="84"/>
      <c r="AS13" s="84"/>
      <c r="AV13" s="97">
        <f t="shared" si="1"/>
        <v>507</v>
      </c>
      <c r="AW13" s="120">
        <f t="shared" si="2"/>
        <v>18</v>
      </c>
      <c r="AX13" s="97">
        <f t="shared" si="3"/>
        <v>16</v>
      </c>
      <c r="AY13" s="97">
        <f t="shared" si="4"/>
        <v>18</v>
      </c>
      <c r="AZ13" s="97">
        <f t="shared" si="5"/>
        <v>19</v>
      </c>
      <c r="BA13" s="97">
        <f t="shared" si="6"/>
        <v>5</v>
      </c>
      <c r="BU13" s="84"/>
    </row>
    <row r="14" spans="1:73" ht="21.95" customHeight="1">
      <c r="A14" s="4">
        <v>8</v>
      </c>
      <c r="B14" s="111">
        <v>8</v>
      </c>
      <c r="C14" s="200" t="s">
        <v>38</v>
      </c>
      <c r="D14" s="201">
        <v>1011</v>
      </c>
      <c r="E14" s="202">
        <v>41044</v>
      </c>
      <c r="F14" s="203" t="s">
        <v>117</v>
      </c>
      <c r="G14" s="203" t="s">
        <v>80</v>
      </c>
      <c r="H14" s="204">
        <v>508</v>
      </c>
      <c r="I14" s="205" t="s">
        <v>112</v>
      </c>
      <c r="J14" s="109">
        <v>350</v>
      </c>
      <c r="K14" s="110">
        <v>296</v>
      </c>
      <c r="L14" s="108">
        <f t="shared" si="0"/>
        <v>84.571428571428569</v>
      </c>
      <c r="M14" s="57">
        <v>9</v>
      </c>
      <c r="N14" s="52">
        <v>5</v>
      </c>
      <c r="O14" s="52">
        <v>67</v>
      </c>
      <c r="P14" s="52">
        <v>7</v>
      </c>
      <c r="Q14" s="62">
        <v>8</v>
      </c>
      <c r="R14" s="53">
        <v>5</v>
      </c>
      <c r="S14" s="53">
        <v>51</v>
      </c>
      <c r="T14" s="53">
        <v>4</v>
      </c>
      <c r="U14" s="57">
        <v>9</v>
      </c>
      <c r="V14" s="52">
        <v>4</v>
      </c>
      <c r="W14" s="52">
        <v>65</v>
      </c>
      <c r="X14" s="52">
        <v>5</v>
      </c>
      <c r="Y14" s="57">
        <v>9</v>
      </c>
      <c r="Z14" s="52">
        <v>8</v>
      </c>
      <c r="AA14" s="52">
        <v>63</v>
      </c>
      <c r="AB14" s="52">
        <v>9</v>
      </c>
      <c r="AC14" s="57"/>
      <c r="AD14" s="52"/>
      <c r="AE14" s="52"/>
      <c r="AF14" s="52"/>
      <c r="AG14" s="1"/>
      <c r="AH14" s="136" t="s">
        <v>7</v>
      </c>
      <c r="AI14" s="137"/>
      <c r="AJ14" s="137"/>
      <c r="AK14" s="1"/>
      <c r="AM14" s="84"/>
      <c r="AN14" s="84"/>
      <c r="AO14" s="84"/>
      <c r="AP14" s="84"/>
      <c r="AQ14" s="84"/>
      <c r="AR14" s="84"/>
      <c r="AS14" s="84"/>
      <c r="AV14" s="97">
        <f t="shared" si="1"/>
        <v>508</v>
      </c>
      <c r="AW14" s="120">
        <f t="shared" si="2"/>
        <v>18</v>
      </c>
      <c r="AX14" s="97">
        <f t="shared" si="3"/>
        <v>15</v>
      </c>
      <c r="AY14" s="97">
        <f t="shared" si="4"/>
        <v>17</v>
      </c>
      <c r="AZ14" s="97">
        <f t="shared" si="5"/>
        <v>18</v>
      </c>
      <c r="BA14" s="97">
        <f t="shared" si="6"/>
        <v>4</v>
      </c>
      <c r="BU14" s="84"/>
    </row>
    <row r="15" spans="1:73" ht="21.95" customHeight="1">
      <c r="A15" s="4">
        <v>9</v>
      </c>
      <c r="B15" s="111">
        <v>9</v>
      </c>
      <c r="C15" s="200" t="s">
        <v>38</v>
      </c>
      <c r="D15" s="201">
        <v>586</v>
      </c>
      <c r="E15" s="202">
        <v>41396</v>
      </c>
      <c r="F15" s="203" t="s">
        <v>48</v>
      </c>
      <c r="G15" s="203" t="s">
        <v>49</v>
      </c>
      <c r="H15" s="204">
        <v>509</v>
      </c>
      <c r="I15" s="205" t="s">
        <v>112</v>
      </c>
      <c r="J15" s="109">
        <v>276</v>
      </c>
      <c r="K15" s="110">
        <v>274</v>
      </c>
      <c r="L15" s="108">
        <f t="shared" si="0"/>
        <v>99.275362318840578</v>
      </c>
      <c r="M15" s="57">
        <v>9</v>
      </c>
      <c r="N15" s="52">
        <v>5</v>
      </c>
      <c r="O15" s="52">
        <v>58</v>
      </c>
      <c r="P15" s="52">
        <v>7</v>
      </c>
      <c r="Q15" s="62">
        <v>9</v>
      </c>
      <c r="R15" s="53">
        <v>5</v>
      </c>
      <c r="S15" s="53">
        <v>52</v>
      </c>
      <c r="T15" s="53">
        <v>4</v>
      </c>
      <c r="U15" s="57">
        <v>9</v>
      </c>
      <c r="V15" s="52">
        <v>4</v>
      </c>
      <c r="W15" s="52">
        <v>61</v>
      </c>
      <c r="X15" s="52">
        <v>5</v>
      </c>
      <c r="Y15" s="57">
        <v>9</v>
      </c>
      <c r="Z15" s="52">
        <v>8</v>
      </c>
      <c r="AA15" s="52">
        <v>64</v>
      </c>
      <c r="AB15" s="52">
        <v>9</v>
      </c>
      <c r="AC15" s="57"/>
      <c r="AD15" s="52"/>
      <c r="AE15" s="52"/>
      <c r="AF15" s="52"/>
      <c r="AG15" s="1"/>
      <c r="AH15" s="136"/>
      <c r="AI15" s="137"/>
      <c r="AJ15" s="137"/>
      <c r="AK15" s="1"/>
      <c r="AM15" s="84"/>
      <c r="AN15" s="84"/>
      <c r="AO15" s="84"/>
      <c r="AP15" s="84"/>
      <c r="AQ15" s="84"/>
      <c r="AR15" s="84"/>
      <c r="AS15" s="84"/>
      <c r="AV15" s="97">
        <f t="shared" si="1"/>
        <v>509</v>
      </c>
      <c r="AW15" s="120">
        <f t="shared" si="2"/>
        <v>17</v>
      </c>
      <c r="AX15" s="97">
        <f t="shared" si="3"/>
        <v>16</v>
      </c>
      <c r="AY15" s="97">
        <f t="shared" si="4"/>
        <v>17</v>
      </c>
      <c r="AZ15" s="97">
        <f t="shared" si="5"/>
        <v>19</v>
      </c>
      <c r="BA15" s="97">
        <f t="shared" si="6"/>
        <v>5</v>
      </c>
      <c r="BU15" s="84"/>
    </row>
    <row r="16" spans="1:73" ht="21.95" customHeight="1">
      <c r="A16" s="4">
        <v>10</v>
      </c>
      <c r="B16" s="111">
        <v>10</v>
      </c>
      <c r="C16" s="200" t="s">
        <v>38</v>
      </c>
      <c r="D16" s="201">
        <v>598</v>
      </c>
      <c r="E16" s="202">
        <v>41477</v>
      </c>
      <c r="F16" s="203" t="s">
        <v>50</v>
      </c>
      <c r="G16" s="203" t="s">
        <v>51</v>
      </c>
      <c r="H16" s="204">
        <v>510</v>
      </c>
      <c r="I16" s="205" t="s">
        <v>112</v>
      </c>
      <c r="J16" s="109">
        <v>300</v>
      </c>
      <c r="K16" s="110">
        <v>290</v>
      </c>
      <c r="L16" s="108">
        <f t="shared" si="0"/>
        <v>96.666666666666671</v>
      </c>
      <c r="M16" s="57" t="s">
        <v>5</v>
      </c>
      <c r="N16" s="52">
        <v>5</v>
      </c>
      <c r="O16" s="52">
        <v>36</v>
      </c>
      <c r="P16" s="52">
        <v>7</v>
      </c>
      <c r="Q16" s="62">
        <v>10</v>
      </c>
      <c r="R16" s="53">
        <v>5</v>
      </c>
      <c r="S16" s="53">
        <v>56</v>
      </c>
      <c r="T16" s="53">
        <v>4</v>
      </c>
      <c r="U16" s="57">
        <v>9</v>
      </c>
      <c r="V16" s="52">
        <v>4</v>
      </c>
      <c r="W16" s="52">
        <v>45</v>
      </c>
      <c r="X16" s="52">
        <v>5</v>
      </c>
      <c r="Y16" s="57">
        <v>9</v>
      </c>
      <c r="Z16" s="52">
        <v>8</v>
      </c>
      <c r="AA16" s="52">
        <v>61</v>
      </c>
      <c r="AB16" s="52">
        <v>9</v>
      </c>
      <c r="AC16" s="57"/>
      <c r="AD16" s="52"/>
      <c r="AE16" s="52"/>
      <c r="AF16" s="52"/>
      <c r="AG16" s="1"/>
      <c r="AH16" s="138" t="s">
        <v>4</v>
      </c>
      <c r="AI16" s="139"/>
      <c r="AJ16" s="139"/>
      <c r="AK16" s="1"/>
      <c r="AM16" s="84"/>
      <c r="AN16" s="84"/>
      <c r="AO16" s="84"/>
      <c r="AP16" s="84"/>
      <c r="AQ16" s="84"/>
      <c r="AR16" s="84"/>
      <c r="AS16" s="84"/>
      <c r="AV16" s="97">
        <f t="shared" si="1"/>
        <v>510</v>
      </c>
      <c r="AW16" s="120">
        <f t="shared" si="2"/>
        <v>13</v>
      </c>
      <c r="AX16" s="97">
        <f t="shared" si="3"/>
        <v>17</v>
      </c>
      <c r="AY16" s="97">
        <f t="shared" si="4"/>
        <v>15</v>
      </c>
      <c r="AZ16" s="97">
        <f t="shared" si="5"/>
        <v>19</v>
      </c>
      <c r="BA16" s="97">
        <f t="shared" si="6"/>
        <v>5</v>
      </c>
      <c r="BU16" s="84"/>
    </row>
    <row r="17" spans="1:73" ht="21.95" customHeight="1">
      <c r="A17" s="4">
        <v>11</v>
      </c>
      <c r="B17" s="111">
        <v>11</v>
      </c>
      <c r="C17" s="200" t="s">
        <v>38</v>
      </c>
      <c r="D17" s="201">
        <v>762</v>
      </c>
      <c r="E17" s="202">
        <v>41156</v>
      </c>
      <c r="F17" s="203" t="s">
        <v>52</v>
      </c>
      <c r="G17" s="203" t="s">
        <v>53</v>
      </c>
      <c r="H17" s="204">
        <v>511</v>
      </c>
      <c r="I17" s="205" t="s">
        <v>112</v>
      </c>
      <c r="J17" s="109">
        <v>300</v>
      </c>
      <c r="K17" s="110">
        <v>296</v>
      </c>
      <c r="L17" s="108">
        <f t="shared" si="0"/>
        <v>98.666666666666671</v>
      </c>
      <c r="M17" s="57">
        <v>9</v>
      </c>
      <c r="N17" s="52">
        <v>5</v>
      </c>
      <c r="O17" s="52">
        <v>39</v>
      </c>
      <c r="P17" s="52">
        <v>7</v>
      </c>
      <c r="Q17" s="62">
        <v>9</v>
      </c>
      <c r="R17" s="53">
        <v>5</v>
      </c>
      <c r="S17" s="53">
        <v>48</v>
      </c>
      <c r="T17" s="53">
        <v>4</v>
      </c>
      <c r="U17" s="57">
        <v>9</v>
      </c>
      <c r="V17" s="52">
        <v>4</v>
      </c>
      <c r="W17" s="52">
        <v>46</v>
      </c>
      <c r="X17" s="52">
        <v>5</v>
      </c>
      <c r="Y17" s="57">
        <v>9</v>
      </c>
      <c r="Z17" s="52">
        <v>8</v>
      </c>
      <c r="AA17" s="52">
        <v>68</v>
      </c>
      <c r="AB17" s="52">
        <v>9</v>
      </c>
      <c r="AC17" s="57"/>
      <c r="AD17" s="52"/>
      <c r="AE17" s="52"/>
      <c r="AF17" s="52"/>
      <c r="AG17" s="1"/>
      <c r="AH17" s="138"/>
      <c r="AI17" s="139"/>
      <c r="AJ17" s="139"/>
      <c r="AK17" s="1"/>
      <c r="AM17" s="84"/>
      <c r="AN17" s="84"/>
      <c r="AO17" s="84"/>
      <c r="AP17" s="84"/>
      <c r="AQ17" s="84"/>
      <c r="AR17" s="84"/>
      <c r="AS17" s="84"/>
      <c r="AV17" s="97">
        <f t="shared" si="1"/>
        <v>511</v>
      </c>
      <c r="AW17" s="120">
        <f t="shared" si="2"/>
        <v>14</v>
      </c>
      <c r="AX17" s="97">
        <f t="shared" si="3"/>
        <v>15</v>
      </c>
      <c r="AY17" s="97">
        <f t="shared" si="4"/>
        <v>15</v>
      </c>
      <c r="AZ17" s="97">
        <f t="shared" si="5"/>
        <v>20</v>
      </c>
      <c r="BA17" s="97">
        <f t="shared" si="6"/>
        <v>5</v>
      </c>
      <c r="BU17" s="84"/>
    </row>
    <row r="18" spans="1:73" ht="21.95" customHeight="1">
      <c r="A18" s="4">
        <v>12</v>
      </c>
      <c r="B18" s="111">
        <v>12</v>
      </c>
      <c r="C18" s="200" t="s">
        <v>38</v>
      </c>
      <c r="D18" s="201">
        <v>594</v>
      </c>
      <c r="E18" s="202">
        <v>40879</v>
      </c>
      <c r="F18" s="203" t="s">
        <v>54</v>
      </c>
      <c r="G18" s="203" t="s">
        <v>55</v>
      </c>
      <c r="H18" s="204">
        <v>512</v>
      </c>
      <c r="I18" s="205" t="s">
        <v>112</v>
      </c>
      <c r="J18" s="109">
        <v>300</v>
      </c>
      <c r="K18" s="110">
        <v>298</v>
      </c>
      <c r="L18" s="108">
        <f t="shared" si="0"/>
        <v>99.333333333333329</v>
      </c>
      <c r="M18" s="57">
        <v>9</v>
      </c>
      <c r="N18" s="52">
        <v>5</v>
      </c>
      <c r="O18" s="52">
        <v>45</v>
      </c>
      <c r="P18" s="52">
        <v>7</v>
      </c>
      <c r="Q18" s="62">
        <v>9</v>
      </c>
      <c r="R18" s="53">
        <v>5</v>
      </c>
      <c r="S18" s="53">
        <v>47</v>
      </c>
      <c r="T18" s="53">
        <v>4</v>
      </c>
      <c r="U18" s="57">
        <v>9</v>
      </c>
      <c r="V18" s="52">
        <v>4</v>
      </c>
      <c r="W18" s="52">
        <v>41</v>
      </c>
      <c r="X18" s="52">
        <v>5</v>
      </c>
      <c r="Y18" s="57">
        <v>9</v>
      </c>
      <c r="Z18" s="52">
        <v>8</v>
      </c>
      <c r="AA18" s="52">
        <v>54</v>
      </c>
      <c r="AB18" s="52">
        <v>9</v>
      </c>
      <c r="AC18" s="57"/>
      <c r="AD18" s="52"/>
      <c r="AE18" s="52"/>
      <c r="AF18" s="52"/>
      <c r="AG18" s="1"/>
      <c r="AH18" s="1"/>
      <c r="AI18" s="1"/>
      <c r="AJ18" s="1"/>
      <c r="AK18" s="1"/>
      <c r="AM18" s="84"/>
      <c r="AN18" s="84"/>
      <c r="AO18" s="84"/>
      <c r="AP18" s="84"/>
      <c r="AQ18" s="84"/>
      <c r="AR18" s="84"/>
      <c r="AS18" s="84"/>
      <c r="AV18" s="97">
        <f t="shared" si="1"/>
        <v>512</v>
      </c>
      <c r="AW18" s="120">
        <f t="shared" si="2"/>
        <v>15</v>
      </c>
      <c r="AX18" s="97">
        <f t="shared" si="3"/>
        <v>15</v>
      </c>
      <c r="AY18" s="97">
        <f t="shared" si="4"/>
        <v>14</v>
      </c>
      <c r="AZ18" s="97">
        <f t="shared" si="5"/>
        <v>17</v>
      </c>
      <c r="BA18" s="97">
        <f t="shared" si="6"/>
        <v>5</v>
      </c>
      <c r="BU18" s="84"/>
    </row>
    <row r="19" spans="1:73" ht="21.95" customHeight="1">
      <c r="A19" s="4">
        <v>13</v>
      </c>
      <c r="B19" s="111">
        <v>13</v>
      </c>
      <c r="C19" s="200" t="s">
        <v>38</v>
      </c>
      <c r="D19" s="201">
        <v>764</v>
      </c>
      <c r="E19" s="202">
        <v>41026</v>
      </c>
      <c r="F19" s="203" t="s">
        <v>56</v>
      </c>
      <c r="G19" s="203" t="s">
        <v>57</v>
      </c>
      <c r="H19" s="204">
        <v>513</v>
      </c>
      <c r="I19" s="205" t="s">
        <v>112</v>
      </c>
      <c r="J19" s="109">
        <v>300</v>
      </c>
      <c r="K19" s="110">
        <v>296</v>
      </c>
      <c r="L19" s="108">
        <f t="shared" si="0"/>
        <v>98.666666666666671</v>
      </c>
      <c r="M19" s="57">
        <v>5</v>
      </c>
      <c r="N19" s="52">
        <v>5</v>
      </c>
      <c r="O19" s="52">
        <v>55</v>
      </c>
      <c r="P19" s="52">
        <v>7</v>
      </c>
      <c r="Q19" s="62">
        <v>9</v>
      </c>
      <c r="R19" s="53">
        <v>5</v>
      </c>
      <c r="S19" s="53">
        <v>48</v>
      </c>
      <c r="T19" s="53">
        <v>4</v>
      </c>
      <c r="U19" s="57">
        <v>9</v>
      </c>
      <c r="V19" s="52">
        <v>4</v>
      </c>
      <c r="W19" s="52">
        <v>45</v>
      </c>
      <c r="X19" s="52">
        <v>5</v>
      </c>
      <c r="Y19" s="57">
        <v>9</v>
      </c>
      <c r="Z19" s="52">
        <v>8</v>
      </c>
      <c r="AA19" s="52">
        <v>56</v>
      </c>
      <c r="AB19" s="52">
        <v>9</v>
      </c>
      <c r="AC19" s="57"/>
      <c r="AD19" s="52"/>
      <c r="AE19" s="52"/>
      <c r="AF19" s="52"/>
      <c r="AG19" s="1"/>
      <c r="AH19" s="1"/>
      <c r="AI19" s="1"/>
      <c r="AJ19" s="1"/>
      <c r="AK19" s="1"/>
      <c r="AM19" s="84"/>
      <c r="AN19" s="84"/>
      <c r="AO19" s="84"/>
      <c r="AP19" s="84"/>
      <c r="AQ19" s="84"/>
      <c r="AR19" s="84"/>
      <c r="AS19" s="84"/>
      <c r="AV19" s="97">
        <f t="shared" si="1"/>
        <v>513</v>
      </c>
      <c r="AW19" s="120">
        <f t="shared" si="2"/>
        <v>16</v>
      </c>
      <c r="AX19" s="97">
        <f t="shared" si="3"/>
        <v>15</v>
      </c>
      <c r="AY19" s="97">
        <f t="shared" si="4"/>
        <v>15</v>
      </c>
      <c r="AZ19" s="97">
        <f t="shared" si="5"/>
        <v>18</v>
      </c>
      <c r="BA19" s="97">
        <f t="shared" si="6"/>
        <v>5</v>
      </c>
      <c r="BU19" s="84"/>
    </row>
    <row r="20" spans="1:73" ht="21.95" customHeight="1">
      <c r="A20" s="4">
        <v>14</v>
      </c>
      <c r="B20" s="111">
        <v>14</v>
      </c>
      <c r="C20" s="200" t="s">
        <v>38</v>
      </c>
      <c r="D20" s="201">
        <v>549</v>
      </c>
      <c r="E20" s="202">
        <v>40721</v>
      </c>
      <c r="F20" s="203" t="s">
        <v>58</v>
      </c>
      <c r="G20" s="203" t="s">
        <v>59</v>
      </c>
      <c r="H20" s="204">
        <v>514</v>
      </c>
      <c r="I20" s="205" t="s">
        <v>112</v>
      </c>
      <c r="J20" s="109">
        <v>300</v>
      </c>
      <c r="K20" s="110">
        <v>298</v>
      </c>
      <c r="L20" s="108">
        <f t="shared" si="0"/>
        <v>99.333333333333329</v>
      </c>
      <c r="M20" s="57">
        <v>9</v>
      </c>
      <c r="N20" s="52">
        <v>5</v>
      </c>
      <c r="O20" s="52">
        <v>56</v>
      </c>
      <c r="P20" s="52">
        <v>7</v>
      </c>
      <c r="Q20" s="62">
        <v>9</v>
      </c>
      <c r="R20" s="53">
        <v>5</v>
      </c>
      <c r="S20" s="53">
        <v>41</v>
      </c>
      <c r="T20" s="53">
        <v>4</v>
      </c>
      <c r="U20" s="57">
        <v>9</v>
      </c>
      <c r="V20" s="52">
        <v>4</v>
      </c>
      <c r="W20" s="52">
        <v>46</v>
      </c>
      <c r="X20" s="52">
        <v>5</v>
      </c>
      <c r="Y20" s="57">
        <v>9</v>
      </c>
      <c r="Z20" s="52">
        <v>8</v>
      </c>
      <c r="AA20" s="52">
        <v>52</v>
      </c>
      <c r="AB20" s="52">
        <v>9</v>
      </c>
      <c r="AC20" s="57"/>
      <c r="AD20" s="52"/>
      <c r="AE20" s="52"/>
      <c r="AF20" s="52"/>
      <c r="AG20" s="1"/>
      <c r="AH20" s="1"/>
      <c r="AI20" s="87" t="s">
        <v>99</v>
      </c>
      <c r="AJ20" s="1"/>
      <c r="AK20" s="1"/>
      <c r="AM20" s="84"/>
      <c r="AN20" s="84"/>
      <c r="AO20" s="84"/>
      <c r="AP20" s="84"/>
      <c r="AQ20" s="84"/>
      <c r="AR20" s="84"/>
      <c r="AS20" s="84"/>
      <c r="AV20" s="97">
        <f t="shared" si="1"/>
        <v>514</v>
      </c>
      <c r="AW20" s="120">
        <f t="shared" si="2"/>
        <v>17</v>
      </c>
      <c r="AX20" s="97">
        <f t="shared" si="3"/>
        <v>14</v>
      </c>
      <c r="AY20" s="97">
        <f t="shared" si="4"/>
        <v>15</v>
      </c>
      <c r="AZ20" s="97">
        <f t="shared" si="5"/>
        <v>17</v>
      </c>
      <c r="BA20" s="97">
        <f t="shared" si="6"/>
        <v>5</v>
      </c>
      <c r="BU20" s="84"/>
    </row>
    <row r="21" spans="1:73" ht="21.95" customHeight="1">
      <c r="A21" s="4">
        <v>15</v>
      </c>
      <c r="B21" s="111">
        <v>15</v>
      </c>
      <c r="C21" s="200" t="s">
        <v>38</v>
      </c>
      <c r="D21" s="201">
        <v>765</v>
      </c>
      <c r="E21" s="202">
        <v>41173</v>
      </c>
      <c r="F21" s="203" t="s">
        <v>60</v>
      </c>
      <c r="G21" s="203" t="s">
        <v>96</v>
      </c>
      <c r="H21" s="204">
        <v>515</v>
      </c>
      <c r="I21" s="205" t="s">
        <v>112</v>
      </c>
      <c r="J21" s="109">
        <v>300</v>
      </c>
      <c r="K21" s="110">
        <v>294</v>
      </c>
      <c r="L21" s="108">
        <f t="shared" si="0"/>
        <v>98</v>
      </c>
      <c r="M21" s="57">
        <v>9</v>
      </c>
      <c r="N21" s="52">
        <v>5</v>
      </c>
      <c r="O21" s="52">
        <v>58</v>
      </c>
      <c r="P21" s="52">
        <v>7</v>
      </c>
      <c r="Q21" s="62">
        <v>9</v>
      </c>
      <c r="R21" s="53">
        <v>5</v>
      </c>
      <c r="S21" s="53">
        <v>47</v>
      </c>
      <c r="T21" s="53">
        <v>4</v>
      </c>
      <c r="U21" s="57">
        <v>9</v>
      </c>
      <c r="V21" s="52">
        <v>4</v>
      </c>
      <c r="W21" s="52">
        <v>47</v>
      </c>
      <c r="X21" s="52">
        <v>5</v>
      </c>
      <c r="Y21" s="57">
        <v>9</v>
      </c>
      <c r="Z21" s="52">
        <v>8</v>
      </c>
      <c r="AA21" s="52">
        <v>51</v>
      </c>
      <c r="AB21" s="52">
        <v>9</v>
      </c>
      <c r="AC21" s="57"/>
      <c r="AD21" s="52"/>
      <c r="AE21" s="52"/>
      <c r="AF21" s="52"/>
      <c r="AG21" s="1"/>
      <c r="AH21" s="1"/>
      <c r="AI21" s="1"/>
      <c r="AJ21" s="1"/>
      <c r="AK21" s="1"/>
      <c r="AM21" s="84"/>
      <c r="AN21" s="84"/>
      <c r="AO21" s="84"/>
      <c r="AP21" s="84"/>
      <c r="AQ21" s="84"/>
      <c r="AR21" s="84"/>
      <c r="AS21" s="84"/>
      <c r="AV21" s="97">
        <f t="shared" si="1"/>
        <v>515</v>
      </c>
      <c r="AW21" s="120">
        <f t="shared" si="2"/>
        <v>17</v>
      </c>
      <c r="AX21" s="97">
        <f t="shared" si="3"/>
        <v>15</v>
      </c>
      <c r="AY21" s="97">
        <f t="shared" si="4"/>
        <v>15</v>
      </c>
      <c r="AZ21" s="97">
        <f t="shared" si="5"/>
        <v>17</v>
      </c>
      <c r="BA21" s="97">
        <f t="shared" si="6"/>
        <v>5</v>
      </c>
      <c r="BU21" s="84"/>
    </row>
    <row r="22" spans="1:73" ht="21.95" customHeight="1">
      <c r="A22" s="4">
        <v>16</v>
      </c>
      <c r="B22" s="111">
        <v>16</v>
      </c>
      <c r="C22" s="200" t="s">
        <v>38</v>
      </c>
      <c r="D22" s="201">
        <v>770</v>
      </c>
      <c r="E22" s="202">
        <v>40701</v>
      </c>
      <c r="F22" s="203" t="s">
        <v>61</v>
      </c>
      <c r="G22" s="203" t="s">
        <v>62</v>
      </c>
      <c r="H22" s="204">
        <v>516</v>
      </c>
      <c r="I22" s="205" t="s">
        <v>112</v>
      </c>
      <c r="J22" s="109">
        <v>300</v>
      </c>
      <c r="K22" s="110">
        <v>292</v>
      </c>
      <c r="L22" s="108">
        <f t="shared" si="0"/>
        <v>97.333333333333343</v>
      </c>
      <c r="M22" s="57">
        <v>9</v>
      </c>
      <c r="N22" s="52">
        <v>5</v>
      </c>
      <c r="O22" s="52">
        <v>48</v>
      </c>
      <c r="P22" s="52">
        <v>7</v>
      </c>
      <c r="Q22" s="62">
        <v>9</v>
      </c>
      <c r="R22" s="53">
        <v>5</v>
      </c>
      <c r="S22" s="53">
        <v>65</v>
      </c>
      <c r="T22" s="53">
        <v>4</v>
      </c>
      <c r="U22" s="57">
        <v>9</v>
      </c>
      <c r="V22" s="52">
        <v>4</v>
      </c>
      <c r="W22" s="52">
        <v>52</v>
      </c>
      <c r="X22" s="52">
        <v>5</v>
      </c>
      <c r="Y22" s="57">
        <v>9</v>
      </c>
      <c r="Z22" s="52">
        <v>8</v>
      </c>
      <c r="AA22" s="52">
        <v>55</v>
      </c>
      <c r="AB22" s="52">
        <v>9</v>
      </c>
      <c r="AC22" s="57"/>
      <c r="AD22" s="52"/>
      <c r="AE22" s="52"/>
      <c r="AF22" s="52"/>
      <c r="AG22" s="1"/>
      <c r="AH22" s="1"/>
      <c r="AI22" s="1"/>
      <c r="AJ22" s="1"/>
      <c r="AK22" s="1"/>
      <c r="AM22" s="84"/>
      <c r="AN22" s="84"/>
      <c r="AO22" s="84"/>
      <c r="AP22" s="84"/>
      <c r="AQ22" s="84"/>
      <c r="AR22" s="84"/>
      <c r="AS22" s="84"/>
      <c r="AV22" s="97">
        <f t="shared" si="1"/>
        <v>516</v>
      </c>
      <c r="AW22" s="120">
        <f t="shared" si="2"/>
        <v>16</v>
      </c>
      <c r="AX22" s="97">
        <f t="shared" si="3"/>
        <v>18</v>
      </c>
      <c r="AY22" s="97">
        <f t="shared" si="4"/>
        <v>16</v>
      </c>
      <c r="AZ22" s="97">
        <f t="shared" si="5"/>
        <v>18</v>
      </c>
      <c r="BA22" s="97">
        <f t="shared" si="6"/>
        <v>5</v>
      </c>
      <c r="BU22" s="84"/>
    </row>
    <row r="23" spans="1:73" ht="21.95" customHeight="1">
      <c r="A23" s="4">
        <v>17</v>
      </c>
      <c r="B23" s="111">
        <v>17</v>
      </c>
      <c r="C23" s="200" t="s">
        <v>38</v>
      </c>
      <c r="D23" s="201">
        <v>775</v>
      </c>
      <c r="E23" s="202">
        <v>40870</v>
      </c>
      <c r="F23" s="203" t="s">
        <v>63</v>
      </c>
      <c r="G23" s="203" t="s">
        <v>64</v>
      </c>
      <c r="H23" s="204">
        <v>517</v>
      </c>
      <c r="I23" s="205" t="s">
        <v>112</v>
      </c>
      <c r="J23" s="109">
        <v>300</v>
      </c>
      <c r="K23" s="110">
        <v>280</v>
      </c>
      <c r="L23" s="108">
        <f t="shared" si="0"/>
        <v>93.333333333333329</v>
      </c>
      <c r="M23" s="57">
        <v>9</v>
      </c>
      <c r="N23" s="52">
        <v>5</v>
      </c>
      <c r="O23" s="52">
        <v>47</v>
      </c>
      <c r="P23" s="52">
        <v>7</v>
      </c>
      <c r="Q23" s="62">
        <v>9</v>
      </c>
      <c r="R23" s="53">
        <v>5</v>
      </c>
      <c r="S23" s="53">
        <v>69</v>
      </c>
      <c r="T23" s="53">
        <v>4</v>
      </c>
      <c r="U23" s="57">
        <v>9</v>
      </c>
      <c r="V23" s="52">
        <v>4</v>
      </c>
      <c r="W23" s="52">
        <v>54</v>
      </c>
      <c r="X23" s="52">
        <v>5</v>
      </c>
      <c r="Y23" s="57">
        <v>9</v>
      </c>
      <c r="Z23" s="52">
        <v>8</v>
      </c>
      <c r="AA23" s="52">
        <v>52</v>
      </c>
      <c r="AB23" s="52">
        <v>9</v>
      </c>
      <c r="AC23" s="57"/>
      <c r="AD23" s="52"/>
      <c r="AE23" s="52"/>
      <c r="AF23" s="52"/>
      <c r="AG23" s="1"/>
      <c r="AH23" s="1"/>
      <c r="AI23" s="1"/>
      <c r="AJ23" s="1"/>
      <c r="AK23" s="1"/>
      <c r="AV23" s="97">
        <f t="shared" si="1"/>
        <v>517</v>
      </c>
      <c r="AW23" s="120">
        <f t="shared" si="2"/>
        <v>16</v>
      </c>
      <c r="AX23" s="97">
        <f t="shared" si="3"/>
        <v>19</v>
      </c>
      <c r="AY23" s="97">
        <f t="shared" si="4"/>
        <v>16</v>
      </c>
      <c r="AZ23" s="97">
        <f t="shared" si="5"/>
        <v>17</v>
      </c>
      <c r="BA23" s="97">
        <f t="shared" si="6"/>
        <v>5</v>
      </c>
    </row>
    <row r="24" spans="1:73" ht="21.95" customHeight="1">
      <c r="A24" s="4">
        <v>18</v>
      </c>
      <c r="B24" s="111">
        <v>18</v>
      </c>
      <c r="C24" s="200" t="s">
        <v>38</v>
      </c>
      <c r="D24" s="201">
        <v>767</v>
      </c>
      <c r="E24" s="202">
        <v>40992</v>
      </c>
      <c r="F24" s="203" t="s">
        <v>65</v>
      </c>
      <c r="G24" s="203" t="s">
        <v>66</v>
      </c>
      <c r="H24" s="204">
        <v>518</v>
      </c>
      <c r="I24" s="205" t="s">
        <v>112</v>
      </c>
      <c r="J24" s="109">
        <v>300</v>
      </c>
      <c r="K24" s="110">
        <v>300</v>
      </c>
      <c r="L24" s="108">
        <f t="shared" si="0"/>
        <v>100</v>
      </c>
      <c r="M24" s="57">
        <v>9</v>
      </c>
      <c r="N24" s="52">
        <v>5</v>
      </c>
      <c r="O24" s="52">
        <v>48</v>
      </c>
      <c r="P24" s="52">
        <v>7</v>
      </c>
      <c r="Q24" s="62">
        <v>9</v>
      </c>
      <c r="R24" s="53">
        <v>5</v>
      </c>
      <c r="S24" s="53">
        <v>62</v>
      </c>
      <c r="T24" s="53">
        <v>4</v>
      </c>
      <c r="U24" s="57">
        <v>9</v>
      </c>
      <c r="V24" s="52">
        <v>4</v>
      </c>
      <c r="W24" s="52">
        <v>56</v>
      </c>
      <c r="X24" s="52">
        <v>5</v>
      </c>
      <c r="Y24" s="57">
        <v>9</v>
      </c>
      <c r="Z24" s="52">
        <v>8</v>
      </c>
      <c r="AA24" s="52">
        <v>58</v>
      </c>
      <c r="AB24" s="52">
        <v>9</v>
      </c>
      <c r="AC24" s="57"/>
      <c r="AD24" s="52"/>
      <c r="AE24" s="52"/>
      <c r="AF24" s="52"/>
      <c r="AG24" s="1"/>
      <c r="AH24" s="1"/>
      <c r="AI24" s="1"/>
      <c r="AJ24" s="1"/>
      <c r="AK24" s="1"/>
      <c r="AV24" s="97">
        <f t="shared" si="1"/>
        <v>518</v>
      </c>
      <c r="AW24" s="120">
        <f t="shared" si="2"/>
        <v>16</v>
      </c>
      <c r="AX24" s="97">
        <f t="shared" si="3"/>
        <v>17</v>
      </c>
      <c r="AY24" s="97">
        <f t="shared" si="4"/>
        <v>17</v>
      </c>
      <c r="AZ24" s="97">
        <f t="shared" si="5"/>
        <v>18</v>
      </c>
      <c r="BA24" s="97">
        <f t="shared" si="6"/>
        <v>5</v>
      </c>
    </row>
    <row r="25" spans="1:73" ht="21.95" customHeight="1">
      <c r="A25" s="4">
        <v>19</v>
      </c>
      <c r="B25" s="111">
        <v>19</v>
      </c>
      <c r="C25" s="200" t="s">
        <v>38</v>
      </c>
      <c r="D25" s="201">
        <v>771</v>
      </c>
      <c r="E25" s="202">
        <v>40397</v>
      </c>
      <c r="F25" s="203" t="s">
        <v>67</v>
      </c>
      <c r="G25" s="203" t="s">
        <v>62</v>
      </c>
      <c r="H25" s="204">
        <v>519</v>
      </c>
      <c r="I25" s="205" t="s">
        <v>112</v>
      </c>
      <c r="J25" s="109"/>
      <c r="K25" s="110"/>
      <c r="L25" s="108" t="str">
        <f t="shared" si="0"/>
        <v/>
      </c>
      <c r="M25" s="57"/>
      <c r="N25" s="52"/>
      <c r="O25" s="52"/>
      <c r="P25" s="52"/>
      <c r="Q25" s="62"/>
      <c r="R25" s="53"/>
      <c r="S25" s="53"/>
      <c r="T25" s="53"/>
      <c r="U25" s="57"/>
      <c r="V25" s="52"/>
      <c r="W25" s="52"/>
      <c r="X25" s="52"/>
      <c r="Y25" s="57"/>
      <c r="Z25" s="52"/>
      <c r="AA25" s="52"/>
      <c r="AB25" s="52"/>
      <c r="AC25" s="57"/>
      <c r="AD25" s="52"/>
      <c r="AE25" s="52"/>
      <c r="AF25" s="52"/>
      <c r="AG25" s="1"/>
      <c r="AH25" s="1"/>
      <c r="AI25" s="1"/>
      <c r="AJ25" s="1"/>
      <c r="AK25" s="1"/>
      <c r="AV25" s="97">
        <f t="shared" si="1"/>
        <v>519</v>
      </c>
      <c r="AW25" s="120" t="str">
        <f t="shared" si="2"/>
        <v/>
      </c>
      <c r="AX25" s="97" t="str">
        <f t="shared" si="3"/>
        <v/>
      </c>
      <c r="AY25" s="97" t="str">
        <f t="shared" si="4"/>
        <v/>
      </c>
      <c r="AZ25" s="97" t="str">
        <f t="shared" si="5"/>
        <v/>
      </c>
      <c r="BA25" s="97" t="str">
        <f t="shared" si="6"/>
        <v/>
      </c>
    </row>
    <row r="26" spans="1:73" ht="21.95" customHeight="1">
      <c r="A26" s="4">
        <v>20</v>
      </c>
      <c r="B26" s="111">
        <v>20</v>
      </c>
      <c r="C26" s="200" t="s">
        <v>38</v>
      </c>
      <c r="D26" s="201">
        <v>582</v>
      </c>
      <c r="E26" s="202">
        <v>41122</v>
      </c>
      <c r="F26" s="203" t="s">
        <v>68</v>
      </c>
      <c r="G26" s="203" t="s">
        <v>69</v>
      </c>
      <c r="H26" s="204">
        <v>520</v>
      </c>
      <c r="I26" s="205" t="s">
        <v>112</v>
      </c>
      <c r="J26" s="109"/>
      <c r="K26" s="110"/>
      <c r="L26" s="108" t="str">
        <f t="shared" si="0"/>
        <v/>
      </c>
      <c r="M26" s="57"/>
      <c r="N26" s="52"/>
      <c r="O26" s="52"/>
      <c r="P26" s="52"/>
      <c r="Q26" s="62"/>
      <c r="R26" s="53"/>
      <c r="S26" s="53"/>
      <c r="T26" s="53"/>
      <c r="U26" s="57"/>
      <c r="V26" s="52"/>
      <c r="W26" s="52"/>
      <c r="X26" s="52"/>
      <c r="Y26" s="57"/>
      <c r="Z26" s="52"/>
      <c r="AA26" s="52"/>
      <c r="AB26" s="52"/>
      <c r="AC26" s="57"/>
      <c r="AD26" s="52"/>
      <c r="AE26" s="52"/>
      <c r="AF26" s="52"/>
      <c r="AG26" s="1"/>
      <c r="AH26" s="1"/>
      <c r="AI26" s="1"/>
      <c r="AJ26" s="1"/>
      <c r="AK26" s="1"/>
      <c r="AV26" s="97">
        <f t="shared" si="1"/>
        <v>520</v>
      </c>
      <c r="AW26" s="120" t="str">
        <f t="shared" si="2"/>
        <v/>
      </c>
      <c r="AX26" s="97" t="str">
        <f t="shared" si="3"/>
        <v/>
      </c>
      <c r="AY26" s="97" t="str">
        <f t="shared" si="4"/>
        <v/>
      </c>
      <c r="AZ26" s="97" t="str">
        <f t="shared" si="5"/>
        <v/>
      </c>
      <c r="BA26" s="97" t="str">
        <f t="shared" si="6"/>
        <v/>
      </c>
    </row>
    <row r="27" spans="1:73" ht="21.95" customHeight="1">
      <c r="A27" s="4">
        <v>21</v>
      </c>
      <c r="B27" s="111">
        <v>21</v>
      </c>
      <c r="C27" s="200" t="s">
        <v>106</v>
      </c>
      <c r="D27" s="201">
        <v>548</v>
      </c>
      <c r="E27" s="202">
        <v>40021</v>
      </c>
      <c r="F27" s="203" t="s">
        <v>70</v>
      </c>
      <c r="G27" s="203" t="s">
        <v>59</v>
      </c>
      <c r="H27" s="204">
        <v>521</v>
      </c>
      <c r="I27" s="205" t="s">
        <v>112</v>
      </c>
      <c r="J27" s="109"/>
      <c r="K27" s="110"/>
      <c r="L27" s="108" t="str">
        <f t="shared" si="0"/>
        <v/>
      </c>
      <c r="M27" s="57"/>
      <c r="N27" s="52"/>
      <c r="O27" s="52"/>
      <c r="P27" s="52"/>
      <c r="Q27" s="62"/>
      <c r="R27" s="53"/>
      <c r="S27" s="53"/>
      <c r="T27" s="53"/>
      <c r="U27" s="57"/>
      <c r="V27" s="52"/>
      <c r="W27" s="52"/>
      <c r="X27" s="52"/>
      <c r="Y27" s="57"/>
      <c r="Z27" s="52"/>
      <c r="AA27" s="52"/>
      <c r="AB27" s="52"/>
      <c r="AC27" s="57"/>
      <c r="AD27" s="52"/>
      <c r="AE27" s="52"/>
      <c r="AF27" s="52"/>
      <c r="AG27" s="1"/>
      <c r="AH27" s="1"/>
      <c r="AI27" s="1"/>
      <c r="AJ27" s="1"/>
      <c r="AK27" s="1"/>
      <c r="AV27" s="97">
        <f t="shared" si="1"/>
        <v>521</v>
      </c>
      <c r="AW27" s="120" t="str">
        <f t="shared" si="2"/>
        <v/>
      </c>
      <c r="AX27" s="97" t="str">
        <f t="shared" si="3"/>
        <v/>
      </c>
      <c r="AY27" s="97" t="str">
        <f t="shared" si="4"/>
        <v/>
      </c>
      <c r="AZ27" s="97" t="str">
        <f t="shared" si="5"/>
        <v/>
      </c>
      <c r="BA27" s="97" t="str">
        <f t="shared" si="6"/>
        <v/>
      </c>
    </row>
    <row r="28" spans="1:73" ht="21.95" customHeight="1">
      <c r="A28" s="4">
        <v>22</v>
      </c>
      <c r="B28" s="111">
        <v>22</v>
      </c>
      <c r="C28" s="200" t="s">
        <v>106</v>
      </c>
      <c r="D28" s="201">
        <v>772</v>
      </c>
      <c r="E28" s="202">
        <v>41035</v>
      </c>
      <c r="F28" s="203" t="s">
        <v>71</v>
      </c>
      <c r="G28" s="203" t="s">
        <v>72</v>
      </c>
      <c r="H28" s="204">
        <v>522</v>
      </c>
      <c r="I28" s="205" t="s">
        <v>112</v>
      </c>
      <c r="J28" s="109"/>
      <c r="K28" s="110"/>
      <c r="L28" s="108" t="str">
        <f t="shared" si="0"/>
        <v/>
      </c>
      <c r="M28" s="57"/>
      <c r="N28" s="52"/>
      <c r="O28" s="52"/>
      <c r="P28" s="52"/>
      <c r="Q28" s="62"/>
      <c r="R28" s="53"/>
      <c r="S28" s="53"/>
      <c r="T28" s="53"/>
      <c r="U28" s="57"/>
      <c r="V28" s="52"/>
      <c r="W28" s="52"/>
      <c r="X28" s="52"/>
      <c r="Y28" s="57"/>
      <c r="Z28" s="52"/>
      <c r="AA28" s="52"/>
      <c r="AB28" s="52"/>
      <c r="AC28" s="57"/>
      <c r="AD28" s="52"/>
      <c r="AE28" s="52"/>
      <c r="AF28" s="52"/>
      <c r="AG28" s="1"/>
      <c r="AH28" s="1"/>
      <c r="AI28" s="1"/>
      <c r="AJ28" s="1"/>
      <c r="AK28" s="1"/>
      <c r="AV28" s="97">
        <f t="shared" si="1"/>
        <v>522</v>
      </c>
      <c r="AW28" s="120" t="str">
        <f t="shared" si="2"/>
        <v/>
      </c>
      <c r="AX28" s="97" t="str">
        <f t="shared" si="3"/>
        <v/>
      </c>
      <c r="AY28" s="97" t="str">
        <f t="shared" si="4"/>
        <v/>
      </c>
      <c r="AZ28" s="97" t="str">
        <f t="shared" si="5"/>
        <v/>
      </c>
      <c r="BA28" s="97" t="str">
        <f t="shared" si="6"/>
        <v/>
      </c>
    </row>
    <row r="29" spans="1:73" ht="21.95" customHeight="1">
      <c r="A29" s="4">
        <v>23</v>
      </c>
      <c r="B29" s="111">
        <v>23</v>
      </c>
      <c r="C29" s="200" t="s">
        <v>106</v>
      </c>
      <c r="D29" s="201">
        <v>588</v>
      </c>
      <c r="E29" s="202">
        <v>41319</v>
      </c>
      <c r="F29" s="203" t="s">
        <v>73</v>
      </c>
      <c r="G29" s="203" t="s">
        <v>74</v>
      </c>
      <c r="H29" s="204">
        <v>523</v>
      </c>
      <c r="I29" s="205" t="s">
        <v>112</v>
      </c>
      <c r="J29" s="109"/>
      <c r="K29" s="110"/>
      <c r="L29" s="108" t="str">
        <f t="shared" si="0"/>
        <v/>
      </c>
      <c r="M29" s="57"/>
      <c r="N29" s="52"/>
      <c r="O29" s="52"/>
      <c r="P29" s="52"/>
      <c r="Q29" s="62"/>
      <c r="R29" s="53"/>
      <c r="S29" s="53"/>
      <c r="T29" s="53"/>
      <c r="U29" s="57"/>
      <c r="V29" s="52"/>
      <c r="W29" s="52"/>
      <c r="X29" s="52"/>
      <c r="Y29" s="57"/>
      <c r="Z29" s="52"/>
      <c r="AA29" s="52"/>
      <c r="AB29" s="52"/>
      <c r="AC29" s="57"/>
      <c r="AD29" s="52"/>
      <c r="AE29" s="52"/>
      <c r="AF29" s="52"/>
      <c r="AG29" s="1"/>
      <c r="AH29" s="1"/>
      <c r="AI29" s="1"/>
      <c r="AJ29" s="1"/>
      <c r="AK29" s="1"/>
      <c r="AV29" s="97">
        <f t="shared" si="1"/>
        <v>523</v>
      </c>
      <c r="AW29" s="120" t="str">
        <f t="shared" si="2"/>
        <v/>
      </c>
      <c r="AX29" s="97" t="str">
        <f t="shared" si="3"/>
        <v/>
      </c>
      <c r="AY29" s="97" t="str">
        <f t="shared" si="4"/>
        <v/>
      </c>
      <c r="AZ29" s="97" t="str">
        <f t="shared" si="5"/>
        <v/>
      </c>
      <c r="BA29" s="97" t="str">
        <f t="shared" si="6"/>
        <v/>
      </c>
    </row>
    <row r="30" spans="1:73" ht="21.95" customHeight="1">
      <c r="A30" s="4">
        <v>24</v>
      </c>
      <c r="B30" s="111">
        <v>24</v>
      </c>
      <c r="C30" s="200" t="s">
        <v>106</v>
      </c>
      <c r="D30" s="201">
        <v>773</v>
      </c>
      <c r="E30" s="202">
        <v>41336</v>
      </c>
      <c r="F30" s="203" t="s">
        <v>75</v>
      </c>
      <c r="G30" s="203" t="s">
        <v>76</v>
      </c>
      <c r="H30" s="204">
        <v>524</v>
      </c>
      <c r="I30" s="205" t="s">
        <v>112</v>
      </c>
      <c r="J30" s="109"/>
      <c r="K30" s="110"/>
      <c r="L30" s="108" t="str">
        <f t="shared" si="0"/>
        <v/>
      </c>
      <c r="M30" s="57"/>
      <c r="N30" s="52"/>
      <c r="O30" s="52"/>
      <c r="P30" s="52"/>
      <c r="Q30" s="62"/>
      <c r="R30" s="53"/>
      <c r="S30" s="53"/>
      <c r="T30" s="53"/>
      <c r="U30" s="57"/>
      <c r="V30" s="52"/>
      <c r="W30" s="52"/>
      <c r="X30" s="52"/>
      <c r="Y30" s="57"/>
      <c r="Z30" s="52"/>
      <c r="AA30" s="52"/>
      <c r="AB30" s="52"/>
      <c r="AC30" s="57"/>
      <c r="AD30" s="52"/>
      <c r="AE30" s="52"/>
      <c r="AF30" s="52"/>
      <c r="AG30" s="1"/>
      <c r="AH30" s="1"/>
      <c r="AI30" s="1"/>
      <c r="AJ30" s="1"/>
      <c r="AK30" s="1"/>
      <c r="AV30" s="97">
        <f t="shared" si="1"/>
        <v>524</v>
      </c>
      <c r="AW30" s="120" t="str">
        <f t="shared" si="2"/>
        <v/>
      </c>
      <c r="AX30" s="97" t="str">
        <f t="shared" si="3"/>
        <v/>
      </c>
      <c r="AY30" s="97" t="str">
        <f t="shared" si="4"/>
        <v/>
      </c>
      <c r="AZ30" s="97" t="str">
        <f t="shared" si="5"/>
        <v/>
      </c>
      <c r="BA30" s="97" t="str">
        <f t="shared" si="6"/>
        <v/>
      </c>
    </row>
    <row r="31" spans="1:73" ht="21.95" customHeight="1">
      <c r="A31" s="4">
        <v>25</v>
      </c>
      <c r="B31" s="111">
        <v>25</v>
      </c>
      <c r="C31" s="200" t="s">
        <v>106</v>
      </c>
      <c r="D31" s="201">
        <v>581</v>
      </c>
      <c r="E31" s="202">
        <v>41414</v>
      </c>
      <c r="F31" s="203" t="s">
        <v>77</v>
      </c>
      <c r="G31" s="203" t="s">
        <v>78</v>
      </c>
      <c r="H31" s="204">
        <v>525</v>
      </c>
      <c r="I31" s="205" t="s">
        <v>112</v>
      </c>
      <c r="J31" s="109"/>
      <c r="K31" s="110"/>
      <c r="L31" s="108" t="str">
        <f t="shared" si="0"/>
        <v/>
      </c>
      <c r="M31" s="57"/>
      <c r="N31" s="52"/>
      <c r="O31" s="52"/>
      <c r="P31" s="52"/>
      <c r="Q31" s="62"/>
      <c r="R31" s="53"/>
      <c r="S31" s="53"/>
      <c r="T31" s="53"/>
      <c r="U31" s="57"/>
      <c r="V31" s="52"/>
      <c r="W31" s="52"/>
      <c r="X31" s="52"/>
      <c r="Y31" s="57"/>
      <c r="Z31" s="52"/>
      <c r="AA31" s="52"/>
      <c r="AB31" s="52"/>
      <c r="AC31" s="57"/>
      <c r="AD31" s="52"/>
      <c r="AE31" s="52"/>
      <c r="AF31" s="52"/>
      <c r="AG31" s="1"/>
      <c r="AH31" s="1"/>
      <c r="AI31" s="79" t="s">
        <v>93</v>
      </c>
      <c r="AJ31" s="1"/>
      <c r="AK31" s="1"/>
      <c r="AV31" s="97">
        <f t="shared" si="1"/>
        <v>525</v>
      </c>
      <c r="AW31" s="120" t="str">
        <f t="shared" si="2"/>
        <v/>
      </c>
      <c r="AX31" s="97" t="str">
        <f t="shared" si="3"/>
        <v/>
      </c>
      <c r="AY31" s="97" t="str">
        <f t="shared" si="4"/>
        <v/>
      </c>
      <c r="AZ31" s="97" t="str">
        <f t="shared" si="5"/>
        <v/>
      </c>
      <c r="BA31" s="97" t="str">
        <f t="shared" si="6"/>
        <v/>
      </c>
    </row>
    <row r="32" spans="1:73" ht="21.95" customHeight="1">
      <c r="A32" s="4">
        <v>26</v>
      </c>
      <c r="B32" s="111">
        <v>26</v>
      </c>
      <c r="C32" s="200" t="s">
        <v>106</v>
      </c>
      <c r="D32" s="201">
        <v>1008</v>
      </c>
      <c r="E32" s="202">
        <v>40913</v>
      </c>
      <c r="F32" s="203" t="s">
        <v>118</v>
      </c>
      <c r="G32" s="203" t="s">
        <v>81</v>
      </c>
      <c r="H32" s="204">
        <v>526</v>
      </c>
      <c r="I32" s="205" t="s">
        <v>112</v>
      </c>
      <c r="J32" s="109"/>
      <c r="K32" s="110"/>
      <c r="L32" s="108" t="str">
        <f t="shared" si="0"/>
        <v/>
      </c>
      <c r="M32" s="57"/>
      <c r="N32" s="52"/>
      <c r="O32" s="52"/>
      <c r="P32" s="52"/>
      <c r="Q32" s="62"/>
      <c r="R32" s="53"/>
      <c r="S32" s="53"/>
      <c r="T32" s="53"/>
      <c r="U32" s="57"/>
      <c r="V32" s="52"/>
      <c r="W32" s="52"/>
      <c r="X32" s="52"/>
      <c r="Y32" s="57"/>
      <c r="Z32" s="52"/>
      <c r="AA32" s="52"/>
      <c r="AB32" s="52"/>
      <c r="AC32" s="57"/>
      <c r="AD32" s="52"/>
      <c r="AE32" s="52"/>
      <c r="AF32" s="52"/>
      <c r="AG32" s="1"/>
      <c r="AH32" s="1"/>
      <c r="AI32" s="78" t="s">
        <v>108</v>
      </c>
      <c r="AJ32" s="1"/>
      <c r="AK32" s="1"/>
      <c r="AV32" s="97">
        <f t="shared" si="1"/>
        <v>526</v>
      </c>
      <c r="AW32" s="120" t="str">
        <f t="shared" si="2"/>
        <v/>
      </c>
      <c r="AX32" s="97" t="str">
        <f t="shared" si="3"/>
        <v/>
      </c>
      <c r="AY32" s="97" t="str">
        <f t="shared" si="4"/>
        <v/>
      </c>
      <c r="AZ32" s="97" t="str">
        <f t="shared" si="5"/>
        <v/>
      </c>
      <c r="BA32" s="97" t="str">
        <f t="shared" si="6"/>
        <v/>
      </c>
    </row>
    <row r="33" spans="1:53" ht="21.95" customHeight="1">
      <c r="A33" s="4">
        <v>27</v>
      </c>
      <c r="B33" s="111">
        <v>27</v>
      </c>
      <c r="C33" s="200" t="s">
        <v>38</v>
      </c>
      <c r="D33" s="201">
        <v>769</v>
      </c>
      <c r="E33" s="202">
        <v>41023</v>
      </c>
      <c r="F33" s="203" t="s">
        <v>97</v>
      </c>
      <c r="G33" s="203" t="s">
        <v>79</v>
      </c>
      <c r="H33" s="204">
        <v>527</v>
      </c>
      <c r="I33" s="205" t="s">
        <v>112</v>
      </c>
      <c r="J33" s="109"/>
      <c r="K33" s="110"/>
      <c r="L33" s="108" t="str">
        <f t="shared" si="0"/>
        <v/>
      </c>
      <c r="M33" s="57"/>
      <c r="N33" s="52"/>
      <c r="O33" s="52"/>
      <c r="P33" s="52"/>
      <c r="Q33" s="62"/>
      <c r="R33" s="53"/>
      <c r="S33" s="53"/>
      <c r="T33" s="53"/>
      <c r="U33" s="57"/>
      <c r="V33" s="52"/>
      <c r="W33" s="52"/>
      <c r="X33" s="52"/>
      <c r="Y33" s="57"/>
      <c r="Z33" s="52"/>
      <c r="AA33" s="52"/>
      <c r="AB33" s="52"/>
      <c r="AC33" s="57"/>
      <c r="AD33" s="52"/>
      <c r="AE33" s="52"/>
      <c r="AF33" s="52"/>
      <c r="AG33" s="1"/>
      <c r="AH33" s="1"/>
      <c r="AI33" s="1"/>
      <c r="AJ33" s="1"/>
      <c r="AK33" s="1"/>
      <c r="AV33" s="97">
        <f t="shared" si="1"/>
        <v>527</v>
      </c>
      <c r="AW33" s="120" t="str">
        <f t="shared" si="2"/>
        <v/>
      </c>
      <c r="AX33" s="97" t="str">
        <f t="shared" si="3"/>
        <v/>
      </c>
      <c r="AY33" s="97" t="str">
        <f t="shared" si="4"/>
        <v/>
      </c>
      <c r="AZ33" s="97" t="str">
        <f t="shared" si="5"/>
        <v/>
      </c>
      <c r="BA33" s="97" t="str">
        <f t="shared" si="6"/>
        <v/>
      </c>
    </row>
    <row r="34" spans="1:53" ht="21.95" customHeight="1">
      <c r="A34" s="4">
        <v>28</v>
      </c>
      <c r="B34" s="111">
        <v>28</v>
      </c>
      <c r="C34" s="200" t="s">
        <v>38</v>
      </c>
      <c r="D34" s="201">
        <v>961</v>
      </c>
      <c r="E34" s="202">
        <v>40627</v>
      </c>
      <c r="F34" s="203" t="s">
        <v>119</v>
      </c>
      <c r="G34" s="203" t="s">
        <v>98</v>
      </c>
      <c r="H34" s="204">
        <v>528</v>
      </c>
      <c r="I34" s="205" t="s">
        <v>112</v>
      </c>
      <c r="J34" s="109"/>
      <c r="K34" s="110"/>
      <c r="L34" s="108" t="str">
        <f t="shared" si="0"/>
        <v/>
      </c>
      <c r="M34" s="57"/>
      <c r="N34" s="52"/>
      <c r="O34" s="52"/>
      <c r="P34" s="52"/>
      <c r="Q34" s="62"/>
      <c r="R34" s="53"/>
      <c r="S34" s="53"/>
      <c r="T34" s="53"/>
      <c r="U34" s="57"/>
      <c r="V34" s="52"/>
      <c r="W34" s="52"/>
      <c r="X34" s="52"/>
      <c r="Y34" s="57"/>
      <c r="Z34" s="52"/>
      <c r="AA34" s="52"/>
      <c r="AB34" s="52"/>
      <c r="AC34" s="57"/>
      <c r="AD34" s="52"/>
      <c r="AE34" s="52"/>
      <c r="AF34" s="52"/>
      <c r="AG34" s="1"/>
      <c r="AH34" s="1"/>
      <c r="AI34" s="1"/>
      <c r="AJ34" s="1"/>
      <c r="AK34" s="1"/>
      <c r="AV34" s="97">
        <f t="shared" si="1"/>
        <v>528</v>
      </c>
      <c r="AW34" s="120" t="str">
        <f t="shared" si="2"/>
        <v/>
      </c>
      <c r="AX34" s="97" t="str">
        <f t="shared" si="3"/>
        <v/>
      </c>
      <c r="AY34" s="97" t="str">
        <f t="shared" si="4"/>
        <v/>
      </c>
      <c r="AZ34" s="97" t="str">
        <f t="shared" si="5"/>
        <v/>
      </c>
      <c r="BA34" s="97" t="str">
        <f t="shared" si="6"/>
        <v/>
      </c>
    </row>
    <row r="35" spans="1:53" ht="21.95" customHeight="1">
      <c r="A35" s="4">
        <v>29</v>
      </c>
      <c r="B35" s="111">
        <v>29</v>
      </c>
      <c r="C35" s="200" t="s">
        <v>38</v>
      </c>
      <c r="D35" s="201">
        <v>965</v>
      </c>
      <c r="E35" s="202">
        <v>40819</v>
      </c>
      <c r="F35" s="203" t="s">
        <v>120</v>
      </c>
      <c r="G35" s="203" t="s">
        <v>121</v>
      </c>
      <c r="H35" s="204">
        <v>529</v>
      </c>
      <c r="I35" s="205" t="s">
        <v>112</v>
      </c>
      <c r="J35" s="109"/>
      <c r="K35" s="110"/>
      <c r="L35" s="108" t="str">
        <f t="shared" si="0"/>
        <v/>
      </c>
      <c r="M35" s="57"/>
      <c r="N35" s="52"/>
      <c r="O35" s="52"/>
      <c r="P35" s="52"/>
      <c r="Q35" s="62"/>
      <c r="R35" s="53"/>
      <c r="S35" s="53"/>
      <c r="T35" s="53"/>
      <c r="U35" s="57"/>
      <c r="V35" s="52"/>
      <c r="W35" s="52"/>
      <c r="X35" s="52"/>
      <c r="Y35" s="57"/>
      <c r="Z35" s="52"/>
      <c r="AA35" s="52"/>
      <c r="AB35" s="52"/>
      <c r="AC35" s="57"/>
      <c r="AD35" s="52"/>
      <c r="AE35" s="52"/>
      <c r="AF35" s="52"/>
      <c r="AG35" s="1"/>
      <c r="AH35" s="1"/>
      <c r="AI35" s="1"/>
      <c r="AJ35" s="1"/>
      <c r="AK35" s="1"/>
      <c r="AV35" s="97">
        <f t="shared" si="1"/>
        <v>529</v>
      </c>
      <c r="AW35" s="120" t="str">
        <f t="shared" si="2"/>
        <v/>
      </c>
      <c r="AX35" s="97" t="str">
        <f t="shared" si="3"/>
        <v/>
      </c>
      <c r="AY35" s="97" t="str">
        <f t="shared" si="4"/>
        <v/>
      </c>
      <c r="AZ35" s="97" t="str">
        <f t="shared" si="5"/>
        <v/>
      </c>
      <c r="BA35" s="97" t="str">
        <f t="shared" si="6"/>
        <v/>
      </c>
    </row>
    <row r="36" spans="1:53" ht="21.95" customHeight="1">
      <c r="A36" s="4">
        <v>30</v>
      </c>
      <c r="B36" s="111">
        <v>30</v>
      </c>
      <c r="C36" s="200" t="s">
        <v>112</v>
      </c>
      <c r="D36" s="201" t="s">
        <v>112</v>
      </c>
      <c r="E36" s="202" t="s">
        <v>112</v>
      </c>
      <c r="F36" s="203" t="s">
        <v>112</v>
      </c>
      <c r="G36" s="203" t="s">
        <v>112</v>
      </c>
      <c r="H36" s="204" t="s">
        <v>112</v>
      </c>
      <c r="I36" s="205" t="s">
        <v>112</v>
      </c>
      <c r="J36" s="109"/>
      <c r="K36" s="110"/>
      <c r="L36" s="108" t="str">
        <f t="shared" si="0"/>
        <v/>
      </c>
      <c r="M36" s="57"/>
      <c r="N36" s="52"/>
      <c r="O36" s="52"/>
      <c r="P36" s="52"/>
      <c r="Q36" s="62"/>
      <c r="R36" s="53"/>
      <c r="S36" s="53"/>
      <c r="T36" s="53"/>
      <c r="U36" s="57"/>
      <c r="V36" s="52"/>
      <c r="W36" s="52"/>
      <c r="X36" s="52"/>
      <c r="Y36" s="57"/>
      <c r="Z36" s="52"/>
      <c r="AA36" s="52"/>
      <c r="AB36" s="52"/>
      <c r="AC36" s="57"/>
      <c r="AD36" s="52"/>
      <c r="AE36" s="52"/>
      <c r="AF36" s="52"/>
      <c r="AG36" s="1"/>
      <c r="AH36" s="1"/>
      <c r="AI36" s="1"/>
      <c r="AJ36" s="1"/>
      <c r="AK36" s="1"/>
      <c r="AV36" s="97" t="str">
        <f t="shared" si="1"/>
        <v/>
      </c>
      <c r="AW36" s="120" t="str">
        <f t="shared" si="2"/>
        <v/>
      </c>
      <c r="AX36" s="97" t="str">
        <f t="shared" si="3"/>
        <v/>
      </c>
      <c r="AY36" s="97" t="str">
        <f t="shared" si="4"/>
        <v/>
      </c>
      <c r="AZ36" s="97" t="str">
        <f t="shared" si="5"/>
        <v/>
      </c>
      <c r="BA36" s="97" t="str">
        <f t="shared" si="6"/>
        <v/>
      </c>
    </row>
    <row r="37" spans="1:53">
      <c r="A37" s="4">
        <v>31</v>
      </c>
      <c r="B37" s="111">
        <v>31</v>
      </c>
      <c r="C37" s="200" t="s">
        <v>112</v>
      </c>
      <c r="D37" s="201" t="s">
        <v>112</v>
      </c>
      <c r="E37" s="202" t="s">
        <v>112</v>
      </c>
      <c r="F37" s="203" t="s">
        <v>112</v>
      </c>
      <c r="G37" s="203" t="s">
        <v>112</v>
      </c>
      <c r="H37" s="204" t="s">
        <v>112</v>
      </c>
      <c r="I37" s="205" t="s">
        <v>112</v>
      </c>
      <c r="J37" s="109"/>
      <c r="K37" s="110"/>
      <c r="L37" s="108" t="str">
        <f t="shared" si="0"/>
        <v/>
      </c>
      <c r="M37" s="57"/>
      <c r="N37" s="52"/>
      <c r="O37" s="52"/>
      <c r="P37" s="52"/>
      <c r="Q37" s="62"/>
      <c r="R37" s="53"/>
      <c r="S37" s="53"/>
      <c r="T37" s="53"/>
      <c r="U37" s="57"/>
      <c r="V37" s="52"/>
      <c r="W37" s="52"/>
      <c r="X37" s="52"/>
      <c r="Y37" s="57"/>
      <c r="Z37" s="52"/>
      <c r="AA37" s="52"/>
      <c r="AB37" s="52"/>
      <c r="AC37" s="57"/>
      <c r="AD37" s="52"/>
      <c r="AE37" s="52"/>
      <c r="AF37" s="52"/>
      <c r="AG37" s="1"/>
      <c r="AH37" s="1"/>
      <c r="AI37" s="1"/>
      <c r="AJ37" s="1"/>
      <c r="AK37" s="1"/>
      <c r="AV37" s="97" t="str">
        <f t="shared" si="1"/>
        <v/>
      </c>
      <c r="AW37" s="120" t="str">
        <f t="shared" si="2"/>
        <v/>
      </c>
      <c r="AX37" s="97" t="str">
        <f t="shared" si="3"/>
        <v/>
      </c>
      <c r="AY37" s="97" t="str">
        <f t="shared" si="4"/>
        <v/>
      </c>
      <c r="AZ37" s="97" t="str">
        <f t="shared" si="5"/>
        <v/>
      </c>
      <c r="BA37" s="97" t="str">
        <f t="shared" si="6"/>
        <v/>
      </c>
    </row>
    <row r="38" spans="1:53">
      <c r="A38" s="4">
        <v>32</v>
      </c>
      <c r="B38" s="111">
        <v>32</v>
      </c>
      <c r="C38" s="200" t="s">
        <v>112</v>
      </c>
      <c r="D38" s="201" t="s">
        <v>112</v>
      </c>
      <c r="E38" s="202" t="s">
        <v>112</v>
      </c>
      <c r="F38" s="203" t="s">
        <v>112</v>
      </c>
      <c r="G38" s="203" t="s">
        <v>112</v>
      </c>
      <c r="H38" s="204" t="s">
        <v>112</v>
      </c>
      <c r="I38" s="205" t="s">
        <v>112</v>
      </c>
      <c r="J38" s="109"/>
      <c r="K38" s="110"/>
      <c r="L38" s="108" t="str">
        <f t="shared" si="0"/>
        <v/>
      </c>
      <c r="M38" s="57"/>
      <c r="N38" s="52"/>
      <c r="O38" s="52"/>
      <c r="P38" s="52"/>
      <c r="Q38" s="62"/>
      <c r="R38" s="53"/>
      <c r="S38" s="53"/>
      <c r="T38" s="53"/>
      <c r="U38" s="57"/>
      <c r="V38" s="52"/>
      <c r="W38" s="52"/>
      <c r="X38" s="52"/>
      <c r="Y38" s="57"/>
      <c r="Z38" s="52"/>
      <c r="AA38" s="52"/>
      <c r="AB38" s="52"/>
      <c r="AC38" s="57"/>
      <c r="AD38" s="52"/>
      <c r="AE38" s="52"/>
      <c r="AF38" s="52"/>
      <c r="AG38" s="1"/>
      <c r="AH38" s="1"/>
      <c r="AI38" s="1"/>
      <c r="AJ38" s="1"/>
      <c r="AK38" s="1"/>
      <c r="AV38" s="97" t="str">
        <f t="shared" si="1"/>
        <v/>
      </c>
      <c r="AW38" s="120" t="str">
        <f t="shared" si="2"/>
        <v/>
      </c>
      <c r="AX38" s="97" t="str">
        <f t="shared" si="3"/>
        <v/>
      </c>
      <c r="AY38" s="97" t="str">
        <f t="shared" si="4"/>
        <v/>
      </c>
      <c r="AZ38" s="97" t="str">
        <f t="shared" si="5"/>
        <v/>
      </c>
      <c r="BA38" s="97" t="str">
        <f t="shared" si="6"/>
        <v/>
      </c>
    </row>
    <row r="39" spans="1:53">
      <c r="A39" s="4">
        <v>33</v>
      </c>
      <c r="B39" s="111">
        <v>33</v>
      </c>
      <c r="C39" s="200" t="s">
        <v>112</v>
      </c>
      <c r="D39" s="201" t="s">
        <v>112</v>
      </c>
      <c r="E39" s="202" t="s">
        <v>112</v>
      </c>
      <c r="F39" s="203" t="s">
        <v>112</v>
      </c>
      <c r="G39" s="203" t="s">
        <v>112</v>
      </c>
      <c r="H39" s="204" t="s">
        <v>112</v>
      </c>
      <c r="I39" s="205" t="s">
        <v>112</v>
      </c>
      <c r="J39" s="109"/>
      <c r="K39" s="110"/>
      <c r="L39" s="108" t="str">
        <f t="shared" si="0"/>
        <v/>
      </c>
      <c r="M39" s="57"/>
      <c r="N39" s="52"/>
      <c r="O39" s="52"/>
      <c r="P39" s="52"/>
      <c r="Q39" s="62"/>
      <c r="R39" s="53"/>
      <c r="S39" s="53"/>
      <c r="T39" s="53"/>
      <c r="U39" s="57"/>
      <c r="V39" s="52"/>
      <c r="W39" s="52"/>
      <c r="X39" s="52"/>
      <c r="Y39" s="57"/>
      <c r="Z39" s="52"/>
      <c r="AA39" s="52"/>
      <c r="AB39" s="52"/>
      <c r="AC39" s="57"/>
      <c r="AD39" s="52"/>
      <c r="AE39" s="52"/>
      <c r="AF39" s="52"/>
      <c r="AG39" s="1"/>
      <c r="AH39" s="1"/>
      <c r="AI39" s="1"/>
      <c r="AJ39" s="1"/>
      <c r="AK39" s="1"/>
      <c r="AV39" s="97" t="str">
        <f t="shared" si="1"/>
        <v/>
      </c>
      <c r="AW39" s="120" t="str">
        <f t="shared" si="2"/>
        <v/>
      </c>
      <c r="AX39" s="97" t="str">
        <f t="shared" si="3"/>
        <v/>
      </c>
      <c r="AY39" s="97" t="str">
        <f t="shared" si="4"/>
        <v/>
      </c>
      <c r="AZ39" s="97" t="str">
        <f t="shared" si="5"/>
        <v/>
      </c>
      <c r="BA39" s="97" t="str">
        <f t="shared" si="6"/>
        <v/>
      </c>
    </row>
    <row r="40" spans="1:53">
      <c r="A40" s="4">
        <v>34</v>
      </c>
      <c r="B40" s="111">
        <v>34</v>
      </c>
      <c r="C40" s="200" t="s">
        <v>112</v>
      </c>
      <c r="D40" s="201" t="s">
        <v>112</v>
      </c>
      <c r="E40" s="202" t="s">
        <v>112</v>
      </c>
      <c r="F40" s="203" t="s">
        <v>112</v>
      </c>
      <c r="G40" s="203" t="s">
        <v>112</v>
      </c>
      <c r="H40" s="204" t="s">
        <v>112</v>
      </c>
      <c r="I40" s="205" t="s">
        <v>112</v>
      </c>
      <c r="J40" s="109"/>
      <c r="K40" s="110"/>
      <c r="L40" s="108" t="str">
        <f t="shared" si="0"/>
        <v/>
      </c>
      <c r="M40" s="57"/>
      <c r="N40" s="52"/>
      <c r="O40" s="52"/>
      <c r="P40" s="52"/>
      <c r="Q40" s="62"/>
      <c r="R40" s="53"/>
      <c r="S40" s="53"/>
      <c r="T40" s="53"/>
      <c r="U40" s="57"/>
      <c r="V40" s="52"/>
      <c r="W40" s="52"/>
      <c r="X40" s="52"/>
      <c r="Y40" s="57"/>
      <c r="Z40" s="52"/>
      <c r="AA40" s="52"/>
      <c r="AB40" s="52"/>
      <c r="AC40" s="57"/>
      <c r="AD40" s="52"/>
      <c r="AE40" s="52"/>
      <c r="AF40" s="52"/>
      <c r="AG40" s="1"/>
      <c r="AH40" s="1"/>
      <c r="AI40" s="1"/>
      <c r="AJ40" s="1"/>
      <c r="AK40" s="1"/>
      <c r="AV40" s="97" t="str">
        <f t="shared" si="1"/>
        <v/>
      </c>
      <c r="AW40" s="120" t="str">
        <f t="shared" si="2"/>
        <v/>
      </c>
      <c r="AX40" s="97" t="str">
        <f t="shared" si="3"/>
        <v/>
      </c>
      <c r="AY40" s="97" t="str">
        <f t="shared" si="4"/>
        <v/>
      </c>
      <c r="AZ40" s="97" t="str">
        <f t="shared" si="5"/>
        <v/>
      </c>
      <c r="BA40" s="97" t="str">
        <f t="shared" si="6"/>
        <v/>
      </c>
    </row>
    <row r="41" spans="1:53">
      <c r="A41" s="4">
        <v>35</v>
      </c>
      <c r="B41" s="111">
        <v>35</v>
      </c>
      <c r="C41" s="200" t="s">
        <v>112</v>
      </c>
      <c r="D41" s="201" t="s">
        <v>112</v>
      </c>
      <c r="E41" s="202" t="s">
        <v>112</v>
      </c>
      <c r="F41" s="203" t="s">
        <v>112</v>
      </c>
      <c r="G41" s="203" t="s">
        <v>112</v>
      </c>
      <c r="H41" s="204" t="s">
        <v>112</v>
      </c>
      <c r="I41" s="205" t="s">
        <v>112</v>
      </c>
      <c r="J41" s="109"/>
      <c r="K41" s="110"/>
      <c r="L41" s="108" t="str">
        <f t="shared" si="0"/>
        <v/>
      </c>
      <c r="M41" s="57"/>
      <c r="N41" s="52"/>
      <c r="O41" s="52"/>
      <c r="P41" s="52"/>
      <c r="Q41" s="62"/>
      <c r="R41" s="53"/>
      <c r="S41" s="53"/>
      <c r="T41" s="53"/>
      <c r="U41" s="57"/>
      <c r="V41" s="52"/>
      <c r="W41" s="52"/>
      <c r="X41" s="52"/>
      <c r="Y41" s="57"/>
      <c r="Z41" s="52"/>
      <c r="AA41" s="52"/>
      <c r="AB41" s="52"/>
      <c r="AC41" s="57"/>
      <c r="AD41" s="52"/>
      <c r="AE41" s="52"/>
      <c r="AF41" s="52"/>
      <c r="AG41" s="1"/>
      <c r="AH41" s="1"/>
      <c r="AI41" s="1"/>
      <c r="AJ41" s="1"/>
      <c r="AK41" s="1"/>
      <c r="AV41" s="97" t="str">
        <f t="shared" si="1"/>
        <v/>
      </c>
      <c r="AW41" s="120" t="str">
        <f t="shared" si="2"/>
        <v/>
      </c>
      <c r="AX41" s="97" t="str">
        <f t="shared" si="3"/>
        <v/>
      </c>
      <c r="AY41" s="97" t="str">
        <f t="shared" si="4"/>
        <v/>
      </c>
      <c r="AZ41" s="97" t="str">
        <f t="shared" si="5"/>
        <v/>
      </c>
      <c r="BA41" s="97" t="str">
        <f t="shared" si="6"/>
        <v/>
      </c>
    </row>
    <row r="42" spans="1:53">
      <c r="A42" s="4">
        <v>36</v>
      </c>
      <c r="B42" s="111">
        <v>36</v>
      </c>
      <c r="C42" s="200" t="s">
        <v>112</v>
      </c>
      <c r="D42" s="201" t="s">
        <v>112</v>
      </c>
      <c r="E42" s="202" t="s">
        <v>112</v>
      </c>
      <c r="F42" s="203" t="s">
        <v>112</v>
      </c>
      <c r="G42" s="203" t="s">
        <v>112</v>
      </c>
      <c r="H42" s="204" t="s">
        <v>112</v>
      </c>
      <c r="I42" s="205" t="s">
        <v>112</v>
      </c>
      <c r="J42" s="109"/>
      <c r="K42" s="110"/>
      <c r="L42" s="108" t="str">
        <f t="shared" si="0"/>
        <v/>
      </c>
      <c r="M42" s="57"/>
      <c r="N42" s="52"/>
      <c r="O42" s="52"/>
      <c r="P42" s="52"/>
      <c r="Q42" s="62"/>
      <c r="R42" s="53"/>
      <c r="S42" s="53"/>
      <c r="T42" s="53"/>
      <c r="U42" s="57"/>
      <c r="V42" s="52"/>
      <c r="W42" s="52"/>
      <c r="X42" s="52"/>
      <c r="Y42" s="57"/>
      <c r="Z42" s="52"/>
      <c r="AA42" s="52"/>
      <c r="AB42" s="52"/>
      <c r="AC42" s="57"/>
      <c r="AD42" s="52"/>
      <c r="AE42" s="52"/>
      <c r="AF42" s="52"/>
      <c r="AG42" s="1"/>
      <c r="AH42" s="1"/>
      <c r="AI42" s="1"/>
      <c r="AJ42" s="1"/>
      <c r="AK42" s="1"/>
      <c r="AV42" s="97" t="str">
        <f t="shared" si="1"/>
        <v/>
      </c>
      <c r="AW42" s="120" t="str">
        <f t="shared" si="2"/>
        <v/>
      </c>
      <c r="AX42" s="97" t="str">
        <f t="shared" si="3"/>
        <v/>
      </c>
      <c r="AY42" s="97" t="str">
        <f t="shared" si="4"/>
        <v/>
      </c>
      <c r="AZ42" s="97" t="str">
        <f t="shared" si="5"/>
        <v/>
      </c>
      <c r="BA42" s="97" t="str">
        <f t="shared" si="6"/>
        <v/>
      </c>
    </row>
    <row r="43" spans="1:53">
      <c r="A43" s="4">
        <v>37</v>
      </c>
      <c r="B43" s="111">
        <v>37</v>
      </c>
      <c r="C43" s="200" t="s">
        <v>112</v>
      </c>
      <c r="D43" s="201" t="s">
        <v>112</v>
      </c>
      <c r="E43" s="202" t="s">
        <v>112</v>
      </c>
      <c r="F43" s="203" t="s">
        <v>112</v>
      </c>
      <c r="G43" s="203" t="s">
        <v>112</v>
      </c>
      <c r="H43" s="204" t="s">
        <v>112</v>
      </c>
      <c r="I43" s="205" t="s">
        <v>112</v>
      </c>
      <c r="J43" s="109"/>
      <c r="K43" s="110"/>
      <c r="L43" s="108" t="str">
        <f t="shared" si="0"/>
        <v/>
      </c>
      <c r="M43" s="57"/>
      <c r="N43" s="52"/>
      <c r="O43" s="52"/>
      <c r="P43" s="52"/>
      <c r="Q43" s="62"/>
      <c r="R43" s="53"/>
      <c r="S43" s="53"/>
      <c r="T43" s="53"/>
      <c r="U43" s="57"/>
      <c r="V43" s="52"/>
      <c r="W43" s="52"/>
      <c r="X43" s="52"/>
      <c r="Y43" s="57"/>
      <c r="Z43" s="52"/>
      <c r="AA43" s="52"/>
      <c r="AB43" s="52"/>
      <c r="AC43" s="57"/>
      <c r="AD43" s="52"/>
      <c r="AE43" s="52"/>
      <c r="AF43" s="52"/>
      <c r="AG43" s="1"/>
      <c r="AH43" s="1"/>
      <c r="AI43" s="1"/>
      <c r="AJ43" s="1"/>
      <c r="AK43" s="1"/>
      <c r="AV43" s="97" t="str">
        <f t="shared" si="1"/>
        <v/>
      </c>
      <c r="AW43" s="120" t="str">
        <f t="shared" si="2"/>
        <v/>
      </c>
      <c r="AX43" s="97" t="str">
        <f t="shared" si="3"/>
        <v/>
      </c>
      <c r="AY43" s="97" t="str">
        <f t="shared" si="4"/>
        <v/>
      </c>
      <c r="AZ43" s="97" t="str">
        <f t="shared" si="5"/>
        <v/>
      </c>
      <c r="BA43" s="97" t="str">
        <f t="shared" si="6"/>
        <v/>
      </c>
    </row>
    <row r="44" spans="1:53">
      <c r="A44" s="4">
        <v>38</v>
      </c>
      <c r="B44" s="111">
        <v>38</v>
      </c>
      <c r="C44" s="200" t="s">
        <v>112</v>
      </c>
      <c r="D44" s="201" t="s">
        <v>112</v>
      </c>
      <c r="E44" s="202" t="s">
        <v>112</v>
      </c>
      <c r="F44" s="203" t="s">
        <v>112</v>
      </c>
      <c r="G44" s="203" t="s">
        <v>112</v>
      </c>
      <c r="H44" s="204" t="s">
        <v>112</v>
      </c>
      <c r="I44" s="205" t="s">
        <v>112</v>
      </c>
      <c r="J44" s="109"/>
      <c r="K44" s="110"/>
      <c r="L44" s="108" t="str">
        <f t="shared" si="0"/>
        <v/>
      </c>
      <c r="M44" s="57"/>
      <c r="N44" s="52"/>
      <c r="O44" s="52"/>
      <c r="P44" s="52"/>
      <c r="Q44" s="62"/>
      <c r="R44" s="53"/>
      <c r="S44" s="53"/>
      <c r="T44" s="53"/>
      <c r="U44" s="57"/>
      <c r="V44" s="52"/>
      <c r="W44" s="52"/>
      <c r="X44" s="52"/>
      <c r="Y44" s="57"/>
      <c r="Z44" s="52"/>
      <c r="AA44" s="52"/>
      <c r="AB44" s="52"/>
      <c r="AC44" s="57"/>
      <c r="AD44" s="52"/>
      <c r="AE44" s="52"/>
      <c r="AF44" s="52"/>
      <c r="AG44" s="1"/>
      <c r="AH44" s="1"/>
      <c r="AI44" s="1"/>
      <c r="AJ44" s="1"/>
      <c r="AK44" s="1"/>
      <c r="AV44" s="97" t="str">
        <f t="shared" si="1"/>
        <v/>
      </c>
      <c r="AW44" s="120" t="str">
        <f t="shared" si="2"/>
        <v/>
      </c>
      <c r="AX44" s="97" t="str">
        <f t="shared" si="3"/>
        <v/>
      </c>
      <c r="AY44" s="97" t="str">
        <f t="shared" si="4"/>
        <v/>
      </c>
      <c r="AZ44" s="97" t="str">
        <f t="shared" si="5"/>
        <v/>
      </c>
      <c r="BA44" s="97" t="str">
        <f t="shared" si="6"/>
        <v/>
      </c>
    </row>
    <row r="45" spans="1:53">
      <c r="A45" s="4">
        <v>39</v>
      </c>
      <c r="B45" s="111">
        <v>39</v>
      </c>
      <c r="C45" s="200" t="s">
        <v>112</v>
      </c>
      <c r="D45" s="201" t="s">
        <v>112</v>
      </c>
      <c r="E45" s="202" t="s">
        <v>112</v>
      </c>
      <c r="F45" s="203" t="s">
        <v>112</v>
      </c>
      <c r="G45" s="203" t="s">
        <v>112</v>
      </c>
      <c r="H45" s="204" t="s">
        <v>112</v>
      </c>
      <c r="I45" s="205" t="s">
        <v>112</v>
      </c>
      <c r="J45" s="109"/>
      <c r="K45" s="110"/>
      <c r="L45" s="108" t="str">
        <f t="shared" si="0"/>
        <v/>
      </c>
      <c r="M45" s="57"/>
      <c r="N45" s="52"/>
      <c r="O45" s="52"/>
      <c r="P45" s="52"/>
      <c r="Q45" s="62"/>
      <c r="R45" s="53"/>
      <c r="S45" s="53"/>
      <c r="T45" s="53"/>
      <c r="U45" s="57"/>
      <c r="V45" s="52"/>
      <c r="W45" s="52"/>
      <c r="X45" s="52"/>
      <c r="Y45" s="57"/>
      <c r="Z45" s="52"/>
      <c r="AA45" s="52"/>
      <c r="AB45" s="52"/>
      <c r="AC45" s="57"/>
      <c r="AD45" s="52"/>
      <c r="AE45" s="52"/>
      <c r="AF45" s="52"/>
      <c r="AG45" s="1"/>
      <c r="AH45" s="1"/>
      <c r="AI45" s="1"/>
      <c r="AJ45" s="1"/>
      <c r="AK45" s="1"/>
      <c r="AV45" s="97" t="str">
        <f t="shared" si="1"/>
        <v/>
      </c>
      <c r="AW45" s="120" t="str">
        <f t="shared" si="2"/>
        <v/>
      </c>
      <c r="AX45" s="97" t="str">
        <f t="shared" si="3"/>
        <v/>
      </c>
      <c r="AY45" s="97" t="str">
        <f t="shared" si="4"/>
        <v/>
      </c>
      <c r="AZ45" s="97" t="str">
        <f t="shared" si="5"/>
        <v/>
      </c>
      <c r="BA45" s="97" t="str">
        <f t="shared" si="6"/>
        <v/>
      </c>
    </row>
    <row r="46" spans="1:53">
      <c r="A46" s="4">
        <v>40</v>
      </c>
      <c r="B46" s="111">
        <v>40</v>
      </c>
      <c r="C46" s="200" t="s">
        <v>112</v>
      </c>
      <c r="D46" s="201" t="s">
        <v>112</v>
      </c>
      <c r="E46" s="202" t="s">
        <v>112</v>
      </c>
      <c r="F46" s="203" t="s">
        <v>112</v>
      </c>
      <c r="G46" s="203" t="s">
        <v>112</v>
      </c>
      <c r="H46" s="204" t="s">
        <v>112</v>
      </c>
      <c r="I46" s="205" t="s">
        <v>112</v>
      </c>
      <c r="J46" s="109"/>
      <c r="K46" s="110"/>
      <c r="L46" s="108" t="str">
        <f t="shared" si="0"/>
        <v/>
      </c>
      <c r="M46" s="57"/>
      <c r="N46" s="52"/>
      <c r="O46" s="52"/>
      <c r="P46" s="52"/>
      <c r="Q46" s="62"/>
      <c r="R46" s="53"/>
      <c r="S46" s="53"/>
      <c r="T46" s="53"/>
      <c r="U46" s="57"/>
      <c r="V46" s="52"/>
      <c r="W46" s="52"/>
      <c r="X46" s="52"/>
      <c r="Y46" s="57"/>
      <c r="Z46" s="52"/>
      <c r="AA46" s="52"/>
      <c r="AB46" s="52"/>
      <c r="AC46" s="57"/>
      <c r="AD46" s="52"/>
      <c r="AE46" s="52"/>
      <c r="AF46" s="52"/>
      <c r="AG46" s="1"/>
      <c r="AH46" s="1"/>
      <c r="AI46" s="1"/>
      <c r="AJ46" s="1"/>
      <c r="AK46" s="1"/>
      <c r="AV46" s="97" t="str">
        <f t="shared" si="1"/>
        <v/>
      </c>
      <c r="AW46" s="120" t="str">
        <f t="shared" si="2"/>
        <v/>
      </c>
      <c r="AX46" s="97" t="str">
        <f t="shared" si="3"/>
        <v/>
      </c>
      <c r="AY46" s="97" t="str">
        <f t="shared" si="4"/>
        <v/>
      </c>
      <c r="AZ46" s="97" t="str">
        <f t="shared" si="5"/>
        <v/>
      </c>
      <c r="BA46" s="97" t="str">
        <f t="shared" si="6"/>
        <v/>
      </c>
    </row>
    <row r="47" spans="1:53">
      <c r="A47" s="4">
        <v>41</v>
      </c>
      <c r="B47" s="111">
        <v>41</v>
      </c>
      <c r="C47" s="200" t="s">
        <v>112</v>
      </c>
      <c r="D47" s="201" t="s">
        <v>112</v>
      </c>
      <c r="E47" s="202" t="s">
        <v>112</v>
      </c>
      <c r="F47" s="203" t="s">
        <v>112</v>
      </c>
      <c r="G47" s="203" t="s">
        <v>112</v>
      </c>
      <c r="H47" s="204" t="s">
        <v>112</v>
      </c>
      <c r="I47" s="205" t="s">
        <v>112</v>
      </c>
      <c r="J47" s="109"/>
      <c r="K47" s="110"/>
      <c r="L47" s="108" t="str">
        <f t="shared" si="0"/>
        <v/>
      </c>
      <c r="M47" s="57"/>
      <c r="N47" s="52"/>
      <c r="O47" s="52"/>
      <c r="P47" s="52"/>
      <c r="Q47" s="62"/>
      <c r="R47" s="53"/>
      <c r="S47" s="53"/>
      <c r="T47" s="53"/>
      <c r="U47" s="57"/>
      <c r="V47" s="52"/>
      <c r="W47" s="52"/>
      <c r="X47" s="52"/>
      <c r="Y47" s="57"/>
      <c r="Z47" s="52"/>
      <c r="AA47" s="52"/>
      <c r="AB47" s="52"/>
      <c r="AC47" s="57"/>
      <c r="AD47" s="52"/>
      <c r="AE47" s="52"/>
      <c r="AF47" s="52"/>
      <c r="AG47" s="1"/>
      <c r="AH47" s="1"/>
      <c r="AI47" s="1"/>
      <c r="AJ47" s="1"/>
      <c r="AK47" s="1"/>
      <c r="AV47" s="97" t="str">
        <f t="shared" si="1"/>
        <v/>
      </c>
      <c r="AW47" s="120" t="str">
        <f t="shared" si="2"/>
        <v/>
      </c>
      <c r="AX47" s="97" t="str">
        <f t="shared" si="3"/>
        <v/>
      </c>
      <c r="AY47" s="97" t="str">
        <f t="shared" si="4"/>
        <v/>
      </c>
      <c r="AZ47" s="97" t="str">
        <f t="shared" si="5"/>
        <v/>
      </c>
      <c r="BA47" s="97" t="str">
        <f t="shared" si="6"/>
        <v/>
      </c>
    </row>
    <row r="48" spans="1:53">
      <c r="A48" s="4">
        <v>42</v>
      </c>
      <c r="B48" s="111">
        <v>42</v>
      </c>
      <c r="C48" s="200" t="s">
        <v>112</v>
      </c>
      <c r="D48" s="201" t="s">
        <v>112</v>
      </c>
      <c r="E48" s="202" t="s">
        <v>112</v>
      </c>
      <c r="F48" s="203" t="s">
        <v>112</v>
      </c>
      <c r="G48" s="203" t="s">
        <v>112</v>
      </c>
      <c r="H48" s="204" t="s">
        <v>112</v>
      </c>
      <c r="I48" s="205" t="s">
        <v>112</v>
      </c>
      <c r="J48" s="109"/>
      <c r="K48" s="110"/>
      <c r="L48" s="108" t="str">
        <f t="shared" si="0"/>
        <v/>
      </c>
      <c r="M48" s="57"/>
      <c r="N48" s="52"/>
      <c r="O48" s="52"/>
      <c r="P48" s="52"/>
      <c r="Q48" s="62"/>
      <c r="R48" s="53"/>
      <c r="S48" s="53"/>
      <c r="T48" s="53"/>
      <c r="U48" s="57"/>
      <c r="V48" s="52"/>
      <c r="W48" s="52"/>
      <c r="X48" s="52"/>
      <c r="Y48" s="57"/>
      <c r="Z48" s="52"/>
      <c r="AA48" s="52"/>
      <c r="AB48" s="52"/>
      <c r="AC48" s="57"/>
      <c r="AD48" s="52"/>
      <c r="AE48" s="52"/>
      <c r="AF48" s="52"/>
      <c r="AG48" s="1"/>
      <c r="AH48" s="1"/>
      <c r="AI48" s="1"/>
      <c r="AJ48" s="1"/>
      <c r="AK48" s="1"/>
      <c r="AV48" s="97" t="str">
        <f t="shared" si="1"/>
        <v/>
      </c>
      <c r="AW48" s="120" t="str">
        <f t="shared" si="2"/>
        <v/>
      </c>
      <c r="AX48" s="97" t="str">
        <f t="shared" si="3"/>
        <v/>
      </c>
      <c r="AY48" s="97" t="str">
        <f t="shared" si="4"/>
        <v/>
      </c>
      <c r="AZ48" s="97" t="str">
        <f t="shared" si="5"/>
        <v/>
      </c>
      <c r="BA48" s="97" t="str">
        <f t="shared" si="6"/>
        <v/>
      </c>
    </row>
    <row r="49" spans="1:53">
      <c r="A49" s="4">
        <v>43</v>
      </c>
      <c r="B49" s="111">
        <v>43</v>
      </c>
      <c r="C49" s="200" t="s">
        <v>112</v>
      </c>
      <c r="D49" s="201" t="s">
        <v>112</v>
      </c>
      <c r="E49" s="202" t="s">
        <v>112</v>
      </c>
      <c r="F49" s="203" t="s">
        <v>112</v>
      </c>
      <c r="G49" s="203" t="s">
        <v>112</v>
      </c>
      <c r="H49" s="204" t="s">
        <v>112</v>
      </c>
      <c r="I49" s="205" t="s">
        <v>112</v>
      </c>
      <c r="J49" s="109"/>
      <c r="K49" s="110"/>
      <c r="L49" s="108" t="str">
        <f t="shared" si="0"/>
        <v/>
      </c>
      <c r="M49" s="57"/>
      <c r="N49" s="52"/>
      <c r="O49" s="52"/>
      <c r="P49" s="52"/>
      <c r="Q49" s="62"/>
      <c r="R49" s="53"/>
      <c r="S49" s="53"/>
      <c r="T49" s="53"/>
      <c r="U49" s="57"/>
      <c r="V49" s="52"/>
      <c r="W49" s="52"/>
      <c r="X49" s="52"/>
      <c r="Y49" s="57"/>
      <c r="Z49" s="52"/>
      <c r="AA49" s="52"/>
      <c r="AB49" s="52"/>
      <c r="AC49" s="57"/>
      <c r="AD49" s="52"/>
      <c r="AE49" s="52"/>
      <c r="AF49" s="52"/>
      <c r="AG49" s="1"/>
      <c r="AH49" s="1"/>
      <c r="AI49" s="1"/>
      <c r="AJ49" s="1"/>
      <c r="AK49" s="1"/>
      <c r="AV49" s="97" t="str">
        <f t="shared" si="1"/>
        <v/>
      </c>
      <c r="AW49" s="120" t="str">
        <f t="shared" si="2"/>
        <v/>
      </c>
      <c r="AX49" s="97" t="str">
        <f t="shared" si="3"/>
        <v/>
      </c>
      <c r="AY49" s="97" t="str">
        <f t="shared" si="4"/>
        <v/>
      </c>
      <c r="AZ49" s="97" t="str">
        <f t="shared" si="5"/>
        <v/>
      </c>
      <c r="BA49" s="97" t="str">
        <f t="shared" si="6"/>
        <v/>
      </c>
    </row>
    <row r="50" spans="1:53">
      <c r="A50" s="4">
        <v>44</v>
      </c>
      <c r="B50" s="111">
        <v>44</v>
      </c>
      <c r="C50" s="200" t="s">
        <v>112</v>
      </c>
      <c r="D50" s="201" t="s">
        <v>112</v>
      </c>
      <c r="E50" s="202" t="s">
        <v>112</v>
      </c>
      <c r="F50" s="203" t="s">
        <v>112</v>
      </c>
      <c r="G50" s="203" t="s">
        <v>112</v>
      </c>
      <c r="H50" s="204" t="s">
        <v>112</v>
      </c>
      <c r="I50" s="205" t="s">
        <v>112</v>
      </c>
      <c r="J50" s="109"/>
      <c r="K50" s="110"/>
      <c r="L50" s="108" t="str">
        <f t="shared" si="0"/>
        <v/>
      </c>
      <c r="M50" s="57"/>
      <c r="N50" s="52"/>
      <c r="O50" s="52"/>
      <c r="P50" s="52"/>
      <c r="Q50" s="62"/>
      <c r="R50" s="53"/>
      <c r="S50" s="53"/>
      <c r="T50" s="53"/>
      <c r="U50" s="57"/>
      <c r="V50" s="52"/>
      <c r="W50" s="52"/>
      <c r="X50" s="52"/>
      <c r="Y50" s="57"/>
      <c r="Z50" s="52"/>
      <c r="AA50" s="52"/>
      <c r="AB50" s="52"/>
      <c r="AC50" s="57"/>
      <c r="AD50" s="52"/>
      <c r="AE50" s="52"/>
      <c r="AF50" s="52"/>
      <c r="AG50" s="1"/>
      <c r="AH50" s="1"/>
      <c r="AI50" s="1"/>
      <c r="AJ50" s="1"/>
      <c r="AK50" s="1"/>
      <c r="AV50" s="97" t="str">
        <f t="shared" si="1"/>
        <v/>
      </c>
      <c r="AW50" s="120" t="str">
        <f t="shared" si="2"/>
        <v/>
      </c>
      <c r="AX50" s="97" t="str">
        <f t="shared" si="3"/>
        <v/>
      </c>
      <c r="AY50" s="97" t="str">
        <f t="shared" si="4"/>
        <v/>
      </c>
      <c r="AZ50" s="97" t="str">
        <f t="shared" si="5"/>
        <v/>
      </c>
      <c r="BA50" s="97" t="str">
        <f t="shared" si="6"/>
        <v/>
      </c>
    </row>
    <row r="51" spans="1:53">
      <c r="A51" s="4">
        <v>45</v>
      </c>
      <c r="B51" s="111">
        <v>45</v>
      </c>
      <c r="C51" s="200" t="s">
        <v>112</v>
      </c>
      <c r="D51" s="201" t="s">
        <v>112</v>
      </c>
      <c r="E51" s="202" t="s">
        <v>112</v>
      </c>
      <c r="F51" s="203" t="s">
        <v>112</v>
      </c>
      <c r="G51" s="203" t="s">
        <v>112</v>
      </c>
      <c r="H51" s="204" t="s">
        <v>112</v>
      </c>
      <c r="I51" s="205" t="s">
        <v>112</v>
      </c>
      <c r="J51" s="109"/>
      <c r="K51" s="110"/>
      <c r="L51" s="108" t="str">
        <f t="shared" si="0"/>
        <v/>
      </c>
      <c r="M51" s="57"/>
      <c r="N51" s="52"/>
      <c r="O51" s="52"/>
      <c r="P51" s="52"/>
      <c r="Q51" s="62"/>
      <c r="R51" s="53"/>
      <c r="S51" s="53"/>
      <c r="T51" s="53"/>
      <c r="U51" s="57"/>
      <c r="V51" s="52"/>
      <c r="W51" s="52"/>
      <c r="X51" s="52"/>
      <c r="Y51" s="57"/>
      <c r="Z51" s="52"/>
      <c r="AA51" s="52"/>
      <c r="AB51" s="52"/>
      <c r="AC51" s="57"/>
      <c r="AD51" s="52"/>
      <c r="AE51" s="52"/>
      <c r="AF51" s="52"/>
      <c r="AG51" s="1"/>
      <c r="AH51" s="1"/>
      <c r="AI51" s="1"/>
      <c r="AJ51" s="1"/>
      <c r="AK51" s="1"/>
      <c r="AV51" s="97" t="str">
        <f t="shared" si="1"/>
        <v/>
      </c>
      <c r="AW51" s="120" t="str">
        <f t="shared" si="2"/>
        <v/>
      </c>
      <c r="AX51" s="97" t="str">
        <f t="shared" si="3"/>
        <v/>
      </c>
      <c r="AY51" s="97" t="str">
        <f t="shared" si="4"/>
        <v/>
      </c>
      <c r="AZ51" s="97" t="str">
        <f t="shared" si="5"/>
        <v/>
      </c>
      <c r="BA51" s="97" t="str">
        <f t="shared" si="6"/>
        <v/>
      </c>
    </row>
    <row r="52" spans="1:53">
      <c r="A52" s="4">
        <v>46</v>
      </c>
      <c r="B52" s="111">
        <v>46</v>
      </c>
      <c r="C52" s="200" t="s">
        <v>112</v>
      </c>
      <c r="D52" s="201" t="s">
        <v>112</v>
      </c>
      <c r="E52" s="202" t="s">
        <v>112</v>
      </c>
      <c r="F52" s="203" t="s">
        <v>112</v>
      </c>
      <c r="G52" s="203" t="s">
        <v>112</v>
      </c>
      <c r="H52" s="204" t="s">
        <v>112</v>
      </c>
      <c r="I52" s="205" t="s">
        <v>112</v>
      </c>
      <c r="J52" s="109"/>
      <c r="K52" s="110"/>
      <c r="L52" s="108" t="str">
        <f t="shared" si="0"/>
        <v/>
      </c>
      <c r="M52" s="57"/>
      <c r="N52" s="52"/>
      <c r="O52" s="52"/>
      <c r="P52" s="52"/>
      <c r="Q52" s="62"/>
      <c r="R52" s="53"/>
      <c r="S52" s="53"/>
      <c r="T52" s="53"/>
      <c r="U52" s="57"/>
      <c r="V52" s="52"/>
      <c r="W52" s="52"/>
      <c r="X52" s="52"/>
      <c r="Y52" s="57"/>
      <c r="Z52" s="52"/>
      <c r="AA52" s="52"/>
      <c r="AB52" s="52"/>
      <c r="AC52" s="57"/>
      <c r="AD52" s="52"/>
      <c r="AE52" s="52"/>
      <c r="AF52" s="52"/>
      <c r="AG52" s="1"/>
      <c r="AH52" s="1"/>
      <c r="AI52" s="1"/>
      <c r="AJ52" s="1"/>
      <c r="AK52" s="1"/>
      <c r="AV52" s="97" t="str">
        <f t="shared" si="1"/>
        <v/>
      </c>
      <c r="AW52" s="120" t="str">
        <f t="shared" si="2"/>
        <v/>
      </c>
      <c r="AX52" s="97" t="str">
        <f t="shared" si="3"/>
        <v/>
      </c>
      <c r="AY52" s="97" t="str">
        <f t="shared" si="4"/>
        <v/>
      </c>
      <c r="AZ52" s="97" t="str">
        <f t="shared" si="5"/>
        <v/>
      </c>
      <c r="BA52" s="97" t="str">
        <f t="shared" si="6"/>
        <v/>
      </c>
    </row>
    <row r="53" spans="1:53">
      <c r="A53" s="4">
        <v>47</v>
      </c>
      <c r="B53" s="111">
        <v>47</v>
      </c>
      <c r="C53" s="200" t="s">
        <v>112</v>
      </c>
      <c r="D53" s="201" t="s">
        <v>112</v>
      </c>
      <c r="E53" s="202" t="s">
        <v>112</v>
      </c>
      <c r="F53" s="203" t="s">
        <v>112</v>
      </c>
      <c r="G53" s="203" t="s">
        <v>112</v>
      </c>
      <c r="H53" s="204" t="s">
        <v>112</v>
      </c>
      <c r="I53" s="205" t="s">
        <v>112</v>
      </c>
      <c r="J53" s="109"/>
      <c r="K53" s="110"/>
      <c r="L53" s="108" t="str">
        <f t="shared" si="0"/>
        <v/>
      </c>
      <c r="M53" s="57"/>
      <c r="N53" s="52"/>
      <c r="O53" s="52"/>
      <c r="P53" s="52"/>
      <c r="Q53" s="62"/>
      <c r="R53" s="53"/>
      <c r="S53" s="53"/>
      <c r="T53" s="53"/>
      <c r="U53" s="57"/>
      <c r="V53" s="52"/>
      <c r="W53" s="52"/>
      <c r="X53" s="52"/>
      <c r="Y53" s="57"/>
      <c r="Z53" s="52"/>
      <c r="AA53" s="52"/>
      <c r="AB53" s="52"/>
      <c r="AC53" s="57"/>
      <c r="AD53" s="52"/>
      <c r="AE53" s="52"/>
      <c r="AF53" s="52"/>
      <c r="AG53" s="1"/>
      <c r="AH53" s="1"/>
      <c r="AI53" s="1"/>
      <c r="AJ53" s="1"/>
      <c r="AK53" s="1"/>
      <c r="AV53" s="97" t="str">
        <f t="shared" si="1"/>
        <v/>
      </c>
      <c r="AW53" s="120" t="str">
        <f t="shared" si="2"/>
        <v/>
      </c>
      <c r="AX53" s="97" t="str">
        <f t="shared" si="3"/>
        <v/>
      </c>
      <c r="AY53" s="97" t="str">
        <f t="shared" si="4"/>
        <v/>
      </c>
      <c r="AZ53" s="97" t="str">
        <f t="shared" si="5"/>
        <v/>
      </c>
      <c r="BA53" s="97" t="str">
        <f t="shared" si="6"/>
        <v/>
      </c>
    </row>
    <row r="54" spans="1:53">
      <c r="A54" s="4">
        <v>48</v>
      </c>
      <c r="B54" s="111">
        <v>48</v>
      </c>
      <c r="C54" s="200" t="s">
        <v>112</v>
      </c>
      <c r="D54" s="201" t="s">
        <v>112</v>
      </c>
      <c r="E54" s="202" t="s">
        <v>112</v>
      </c>
      <c r="F54" s="203" t="s">
        <v>112</v>
      </c>
      <c r="G54" s="203" t="s">
        <v>112</v>
      </c>
      <c r="H54" s="204" t="s">
        <v>112</v>
      </c>
      <c r="I54" s="205" t="s">
        <v>112</v>
      </c>
      <c r="J54" s="109"/>
      <c r="K54" s="110"/>
      <c r="L54" s="108" t="str">
        <f t="shared" si="0"/>
        <v/>
      </c>
      <c r="M54" s="57"/>
      <c r="N54" s="52"/>
      <c r="O54" s="52"/>
      <c r="P54" s="52"/>
      <c r="Q54" s="62"/>
      <c r="R54" s="53"/>
      <c r="S54" s="53"/>
      <c r="T54" s="53"/>
      <c r="U54" s="57"/>
      <c r="V54" s="52"/>
      <c r="W54" s="52"/>
      <c r="X54" s="52"/>
      <c r="Y54" s="57"/>
      <c r="Z54" s="52"/>
      <c r="AA54" s="52"/>
      <c r="AB54" s="52"/>
      <c r="AC54" s="57"/>
      <c r="AD54" s="52"/>
      <c r="AE54" s="52"/>
      <c r="AF54" s="52"/>
      <c r="AG54" s="1"/>
      <c r="AH54" s="1"/>
      <c r="AI54" s="1"/>
      <c r="AJ54" s="1"/>
      <c r="AK54" s="1"/>
      <c r="AV54" s="97" t="str">
        <f t="shared" si="1"/>
        <v/>
      </c>
      <c r="AW54" s="120" t="str">
        <f t="shared" si="2"/>
        <v/>
      </c>
      <c r="AX54" s="97" t="str">
        <f t="shared" si="3"/>
        <v/>
      </c>
      <c r="AY54" s="97" t="str">
        <f t="shared" si="4"/>
        <v/>
      </c>
      <c r="AZ54" s="97" t="str">
        <f t="shared" si="5"/>
        <v/>
      </c>
      <c r="BA54" s="97" t="str">
        <f t="shared" si="6"/>
        <v/>
      </c>
    </row>
    <row r="55" spans="1:53">
      <c r="A55" s="4">
        <v>49</v>
      </c>
      <c r="B55" s="111">
        <v>49</v>
      </c>
      <c r="C55" s="200" t="s">
        <v>112</v>
      </c>
      <c r="D55" s="201" t="s">
        <v>112</v>
      </c>
      <c r="E55" s="202" t="s">
        <v>112</v>
      </c>
      <c r="F55" s="203" t="s">
        <v>112</v>
      </c>
      <c r="G55" s="203" t="s">
        <v>112</v>
      </c>
      <c r="H55" s="204" t="s">
        <v>112</v>
      </c>
      <c r="I55" s="205" t="s">
        <v>112</v>
      </c>
      <c r="J55" s="109"/>
      <c r="K55" s="110"/>
      <c r="L55" s="108" t="str">
        <f t="shared" si="0"/>
        <v/>
      </c>
      <c r="M55" s="57"/>
      <c r="N55" s="52"/>
      <c r="O55" s="52"/>
      <c r="P55" s="52"/>
      <c r="Q55" s="62"/>
      <c r="R55" s="53"/>
      <c r="S55" s="53"/>
      <c r="T55" s="53"/>
      <c r="U55" s="57"/>
      <c r="V55" s="52"/>
      <c r="W55" s="52"/>
      <c r="X55" s="52"/>
      <c r="Y55" s="57"/>
      <c r="Z55" s="52"/>
      <c r="AA55" s="52"/>
      <c r="AB55" s="52"/>
      <c r="AC55" s="57"/>
      <c r="AD55" s="52"/>
      <c r="AE55" s="52"/>
      <c r="AF55" s="52"/>
      <c r="AG55" s="1"/>
      <c r="AH55" s="1"/>
      <c r="AI55" s="1"/>
      <c r="AJ55" s="1"/>
      <c r="AK55" s="1"/>
      <c r="AV55" s="97" t="str">
        <f t="shared" si="1"/>
        <v/>
      </c>
      <c r="AW55" s="120" t="str">
        <f t="shared" si="2"/>
        <v/>
      </c>
      <c r="AX55" s="97" t="str">
        <f t="shared" si="3"/>
        <v/>
      </c>
      <c r="AY55" s="97" t="str">
        <f t="shared" si="4"/>
        <v/>
      </c>
      <c r="AZ55" s="97" t="str">
        <f t="shared" si="5"/>
        <v/>
      </c>
      <c r="BA55" s="97" t="str">
        <f t="shared" si="6"/>
        <v/>
      </c>
    </row>
    <row r="56" spans="1:53">
      <c r="A56" s="4">
        <v>50</v>
      </c>
      <c r="B56" s="111">
        <v>50</v>
      </c>
      <c r="C56" s="200" t="s">
        <v>112</v>
      </c>
      <c r="D56" s="201" t="s">
        <v>112</v>
      </c>
      <c r="E56" s="202" t="s">
        <v>112</v>
      </c>
      <c r="F56" s="203" t="s">
        <v>112</v>
      </c>
      <c r="G56" s="203" t="s">
        <v>112</v>
      </c>
      <c r="H56" s="204" t="s">
        <v>112</v>
      </c>
      <c r="I56" s="205" t="s">
        <v>112</v>
      </c>
      <c r="J56" s="109"/>
      <c r="K56" s="110"/>
      <c r="L56" s="108" t="str">
        <f t="shared" si="0"/>
        <v/>
      </c>
      <c r="M56" s="57"/>
      <c r="N56" s="52"/>
      <c r="O56" s="52"/>
      <c r="P56" s="52"/>
      <c r="Q56" s="62"/>
      <c r="R56" s="53"/>
      <c r="S56" s="53"/>
      <c r="T56" s="53"/>
      <c r="U56" s="57"/>
      <c r="V56" s="52"/>
      <c r="W56" s="52"/>
      <c r="X56" s="52"/>
      <c r="Y56" s="57"/>
      <c r="Z56" s="52"/>
      <c r="AA56" s="52"/>
      <c r="AB56" s="52"/>
      <c r="AC56" s="57"/>
      <c r="AD56" s="52"/>
      <c r="AE56" s="52"/>
      <c r="AF56" s="52"/>
      <c r="AG56" s="1"/>
      <c r="AH56" s="1"/>
      <c r="AI56" s="1"/>
      <c r="AJ56" s="1"/>
      <c r="AK56" s="1"/>
      <c r="AV56" s="97" t="str">
        <f t="shared" si="1"/>
        <v/>
      </c>
      <c r="AW56" s="120" t="str">
        <f t="shared" si="2"/>
        <v/>
      </c>
      <c r="AX56" s="97" t="str">
        <f t="shared" si="3"/>
        <v/>
      </c>
      <c r="AY56" s="97" t="str">
        <f t="shared" si="4"/>
        <v/>
      </c>
      <c r="AZ56" s="97" t="str">
        <f t="shared" si="5"/>
        <v/>
      </c>
      <c r="BA56" s="97" t="str">
        <f t="shared" si="6"/>
        <v/>
      </c>
    </row>
    <row r="57" spans="1:53">
      <c r="A57" s="4">
        <v>51</v>
      </c>
      <c r="B57" s="111">
        <v>51</v>
      </c>
      <c r="C57" s="200" t="s">
        <v>112</v>
      </c>
      <c r="D57" s="201" t="s">
        <v>112</v>
      </c>
      <c r="E57" s="202" t="s">
        <v>112</v>
      </c>
      <c r="F57" s="203" t="s">
        <v>112</v>
      </c>
      <c r="G57" s="203" t="s">
        <v>112</v>
      </c>
      <c r="H57" s="204" t="s">
        <v>112</v>
      </c>
      <c r="I57" s="205" t="s">
        <v>112</v>
      </c>
      <c r="J57" s="109"/>
      <c r="K57" s="110"/>
      <c r="L57" s="108" t="str">
        <f t="shared" si="0"/>
        <v/>
      </c>
      <c r="M57" s="57"/>
      <c r="N57" s="52"/>
      <c r="O57" s="52"/>
      <c r="P57" s="52"/>
      <c r="Q57" s="62"/>
      <c r="R57" s="53"/>
      <c r="S57" s="53"/>
      <c r="T57" s="53"/>
      <c r="U57" s="57"/>
      <c r="V57" s="52"/>
      <c r="W57" s="52"/>
      <c r="X57" s="52"/>
      <c r="Y57" s="57"/>
      <c r="Z57" s="52"/>
      <c r="AA57" s="52"/>
      <c r="AB57" s="52"/>
      <c r="AC57" s="57"/>
      <c r="AD57" s="52"/>
      <c r="AE57" s="52"/>
      <c r="AF57" s="52"/>
      <c r="AG57" s="1"/>
      <c r="AH57" s="1"/>
      <c r="AI57" s="1"/>
      <c r="AJ57" s="1"/>
      <c r="AK57" s="1"/>
      <c r="AV57" s="97" t="str">
        <f t="shared" si="1"/>
        <v/>
      </c>
      <c r="AW57" s="120" t="str">
        <f t="shared" si="2"/>
        <v/>
      </c>
      <c r="AX57" s="97" t="str">
        <f t="shared" si="3"/>
        <v/>
      </c>
      <c r="AY57" s="97" t="str">
        <f t="shared" si="4"/>
        <v/>
      </c>
      <c r="AZ57" s="97" t="str">
        <f t="shared" si="5"/>
        <v/>
      </c>
      <c r="BA57" s="97" t="str">
        <f t="shared" si="6"/>
        <v/>
      </c>
    </row>
    <row r="58" spans="1:53">
      <c r="A58" s="4">
        <v>52</v>
      </c>
      <c r="B58" s="111">
        <v>52</v>
      </c>
      <c r="C58" s="200" t="s">
        <v>112</v>
      </c>
      <c r="D58" s="201" t="s">
        <v>112</v>
      </c>
      <c r="E58" s="202" t="s">
        <v>112</v>
      </c>
      <c r="F58" s="203" t="s">
        <v>112</v>
      </c>
      <c r="G58" s="203" t="s">
        <v>112</v>
      </c>
      <c r="H58" s="204" t="s">
        <v>112</v>
      </c>
      <c r="I58" s="205" t="s">
        <v>112</v>
      </c>
      <c r="J58" s="109"/>
      <c r="K58" s="110"/>
      <c r="L58" s="108" t="str">
        <f t="shared" si="0"/>
        <v/>
      </c>
      <c r="M58" s="57"/>
      <c r="N58" s="52"/>
      <c r="O58" s="52"/>
      <c r="P58" s="52"/>
      <c r="Q58" s="62"/>
      <c r="R58" s="53"/>
      <c r="S58" s="53"/>
      <c r="T58" s="53"/>
      <c r="U58" s="57"/>
      <c r="V58" s="52"/>
      <c r="W58" s="52"/>
      <c r="X58" s="52"/>
      <c r="Y58" s="57"/>
      <c r="Z58" s="52"/>
      <c r="AA58" s="52"/>
      <c r="AB58" s="52"/>
      <c r="AC58" s="57"/>
      <c r="AD58" s="52"/>
      <c r="AE58" s="52"/>
      <c r="AF58" s="52"/>
      <c r="AG58" s="1"/>
      <c r="AH58" s="1"/>
      <c r="AI58" s="1"/>
      <c r="AJ58" s="1"/>
      <c r="AK58" s="1"/>
      <c r="AV58" s="97" t="str">
        <f t="shared" si="1"/>
        <v/>
      </c>
      <c r="AW58" s="120" t="str">
        <f t="shared" si="2"/>
        <v/>
      </c>
      <c r="AX58" s="97" t="str">
        <f t="shared" si="3"/>
        <v/>
      </c>
      <c r="AY58" s="97" t="str">
        <f t="shared" si="4"/>
        <v/>
      </c>
      <c r="AZ58" s="97" t="str">
        <f t="shared" si="5"/>
        <v/>
      </c>
      <c r="BA58" s="97" t="str">
        <f t="shared" si="6"/>
        <v/>
      </c>
    </row>
    <row r="59" spans="1:53">
      <c r="A59" s="4">
        <v>53</v>
      </c>
      <c r="B59" s="111">
        <v>53</v>
      </c>
      <c r="C59" s="200" t="s">
        <v>112</v>
      </c>
      <c r="D59" s="201" t="s">
        <v>112</v>
      </c>
      <c r="E59" s="202" t="s">
        <v>112</v>
      </c>
      <c r="F59" s="203" t="s">
        <v>112</v>
      </c>
      <c r="G59" s="203" t="s">
        <v>112</v>
      </c>
      <c r="H59" s="204" t="s">
        <v>112</v>
      </c>
      <c r="I59" s="205" t="s">
        <v>112</v>
      </c>
      <c r="J59" s="109"/>
      <c r="K59" s="110"/>
      <c r="L59" s="108" t="str">
        <f t="shared" si="0"/>
        <v/>
      </c>
      <c r="M59" s="57"/>
      <c r="N59" s="52"/>
      <c r="O59" s="52"/>
      <c r="P59" s="52"/>
      <c r="Q59" s="62"/>
      <c r="R59" s="53"/>
      <c r="S59" s="53"/>
      <c r="T59" s="53"/>
      <c r="U59" s="57"/>
      <c r="V59" s="52"/>
      <c r="W59" s="52"/>
      <c r="X59" s="52"/>
      <c r="Y59" s="57"/>
      <c r="Z59" s="52"/>
      <c r="AA59" s="52"/>
      <c r="AB59" s="52"/>
      <c r="AC59" s="57"/>
      <c r="AD59" s="52"/>
      <c r="AE59" s="52"/>
      <c r="AF59" s="52"/>
      <c r="AG59" s="1"/>
      <c r="AH59" s="1"/>
      <c r="AI59" s="1"/>
      <c r="AJ59" s="1"/>
      <c r="AK59" s="1"/>
      <c r="AV59" s="97" t="str">
        <f t="shared" si="1"/>
        <v/>
      </c>
      <c r="AW59" s="120" t="str">
        <f t="shared" si="2"/>
        <v/>
      </c>
      <c r="AX59" s="97" t="str">
        <f t="shared" si="3"/>
        <v/>
      </c>
      <c r="AY59" s="97" t="str">
        <f t="shared" si="4"/>
        <v/>
      </c>
      <c r="AZ59" s="97" t="str">
        <f t="shared" si="5"/>
        <v/>
      </c>
      <c r="BA59" s="97" t="str">
        <f t="shared" si="6"/>
        <v/>
      </c>
    </row>
    <row r="60" spans="1:53">
      <c r="A60" s="4">
        <v>54</v>
      </c>
      <c r="B60" s="111">
        <v>54</v>
      </c>
      <c r="C60" s="200" t="s">
        <v>112</v>
      </c>
      <c r="D60" s="201" t="s">
        <v>112</v>
      </c>
      <c r="E60" s="202" t="s">
        <v>112</v>
      </c>
      <c r="F60" s="203" t="s">
        <v>112</v>
      </c>
      <c r="G60" s="203" t="s">
        <v>112</v>
      </c>
      <c r="H60" s="204" t="s">
        <v>112</v>
      </c>
      <c r="I60" s="205" t="s">
        <v>112</v>
      </c>
      <c r="J60" s="109"/>
      <c r="K60" s="110"/>
      <c r="L60" s="108" t="str">
        <f t="shared" si="0"/>
        <v/>
      </c>
      <c r="M60" s="57"/>
      <c r="N60" s="52"/>
      <c r="O60" s="52"/>
      <c r="P60" s="52"/>
      <c r="Q60" s="62"/>
      <c r="R60" s="53"/>
      <c r="S60" s="53"/>
      <c r="T60" s="53"/>
      <c r="U60" s="57"/>
      <c r="V60" s="52"/>
      <c r="W60" s="52"/>
      <c r="X60" s="52"/>
      <c r="Y60" s="57"/>
      <c r="Z60" s="52"/>
      <c r="AA60" s="52"/>
      <c r="AB60" s="52"/>
      <c r="AC60" s="57"/>
      <c r="AD60" s="52"/>
      <c r="AE60" s="52"/>
      <c r="AF60" s="52"/>
      <c r="AG60" s="1"/>
      <c r="AH60" s="1"/>
      <c r="AI60" s="1"/>
      <c r="AJ60" s="1"/>
      <c r="AK60" s="1"/>
      <c r="AV60" s="97" t="str">
        <f t="shared" si="1"/>
        <v/>
      </c>
      <c r="AW60" s="120" t="str">
        <f t="shared" si="2"/>
        <v/>
      </c>
      <c r="AX60" s="97" t="str">
        <f t="shared" si="3"/>
        <v/>
      </c>
      <c r="AY60" s="97" t="str">
        <f t="shared" si="4"/>
        <v/>
      </c>
      <c r="AZ60" s="97" t="str">
        <f t="shared" si="5"/>
        <v/>
      </c>
      <c r="BA60" s="97" t="str">
        <f t="shared" si="6"/>
        <v/>
      </c>
    </row>
    <row r="61" spans="1:53">
      <c r="A61" s="4">
        <v>55</v>
      </c>
      <c r="B61" s="111">
        <v>55</v>
      </c>
      <c r="C61" s="200" t="s">
        <v>112</v>
      </c>
      <c r="D61" s="201" t="s">
        <v>112</v>
      </c>
      <c r="E61" s="202" t="s">
        <v>112</v>
      </c>
      <c r="F61" s="203" t="s">
        <v>112</v>
      </c>
      <c r="G61" s="203" t="s">
        <v>112</v>
      </c>
      <c r="H61" s="204" t="s">
        <v>112</v>
      </c>
      <c r="I61" s="205" t="s">
        <v>112</v>
      </c>
      <c r="J61" s="109"/>
      <c r="K61" s="110"/>
      <c r="L61" s="108" t="str">
        <f t="shared" si="0"/>
        <v/>
      </c>
      <c r="M61" s="57"/>
      <c r="N61" s="52"/>
      <c r="O61" s="52"/>
      <c r="P61" s="52"/>
      <c r="Q61" s="62"/>
      <c r="R61" s="53"/>
      <c r="S61" s="53"/>
      <c r="T61" s="53"/>
      <c r="U61" s="57"/>
      <c r="V61" s="52"/>
      <c r="W61" s="52"/>
      <c r="X61" s="52"/>
      <c r="Y61" s="57"/>
      <c r="Z61" s="52"/>
      <c r="AA61" s="52"/>
      <c r="AB61" s="52"/>
      <c r="AC61" s="57"/>
      <c r="AD61" s="52"/>
      <c r="AE61" s="52"/>
      <c r="AF61" s="52"/>
      <c r="AG61" s="1"/>
      <c r="AH61" s="1"/>
      <c r="AI61" s="1"/>
      <c r="AJ61" s="1"/>
      <c r="AK61" s="1"/>
      <c r="AV61" s="97" t="str">
        <f t="shared" si="1"/>
        <v/>
      </c>
      <c r="AW61" s="120" t="str">
        <f t="shared" si="2"/>
        <v/>
      </c>
      <c r="AX61" s="97" t="str">
        <f t="shared" si="3"/>
        <v/>
      </c>
      <c r="AY61" s="97" t="str">
        <f t="shared" si="4"/>
        <v/>
      </c>
      <c r="AZ61" s="97" t="str">
        <f t="shared" si="5"/>
        <v/>
      </c>
      <c r="BA61" s="97" t="str">
        <f t="shared" si="6"/>
        <v/>
      </c>
    </row>
    <row r="62" spans="1:53">
      <c r="A62" s="4">
        <v>56</v>
      </c>
      <c r="B62" s="111">
        <v>56</v>
      </c>
      <c r="C62" s="200" t="s">
        <v>112</v>
      </c>
      <c r="D62" s="201" t="s">
        <v>112</v>
      </c>
      <c r="E62" s="202" t="s">
        <v>112</v>
      </c>
      <c r="F62" s="203" t="s">
        <v>112</v>
      </c>
      <c r="G62" s="203" t="s">
        <v>112</v>
      </c>
      <c r="H62" s="204" t="s">
        <v>112</v>
      </c>
      <c r="I62" s="205" t="s">
        <v>112</v>
      </c>
      <c r="J62" s="109"/>
      <c r="K62" s="110"/>
      <c r="L62" s="108" t="str">
        <f t="shared" si="0"/>
        <v/>
      </c>
      <c r="M62" s="57"/>
      <c r="N62" s="52"/>
      <c r="O62" s="52"/>
      <c r="P62" s="52"/>
      <c r="Q62" s="62"/>
      <c r="R62" s="53"/>
      <c r="S62" s="53"/>
      <c r="T62" s="53"/>
      <c r="U62" s="57"/>
      <c r="V62" s="52"/>
      <c r="W62" s="52"/>
      <c r="X62" s="52"/>
      <c r="Y62" s="57"/>
      <c r="Z62" s="52"/>
      <c r="AA62" s="52"/>
      <c r="AB62" s="52"/>
      <c r="AC62" s="57"/>
      <c r="AD62" s="52"/>
      <c r="AE62" s="52"/>
      <c r="AF62" s="52"/>
      <c r="AG62" s="1"/>
      <c r="AH62" s="1"/>
      <c r="AI62" s="1"/>
      <c r="AJ62" s="1"/>
      <c r="AK62" s="1"/>
      <c r="AV62" s="97" t="str">
        <f t="shared" si="1"/>
        <v/>
      </c>
      <c r="AW62" s="120" t="str">
        <f t="shared" si="2"/>
        <v/>
      </c>
      <c r="AX62" s="97" t="str">
        <f t="shared" si="3"/>
        <v/>
      </c>
      <c r="AY62" s="97" t="str">
        <f t="shared" si="4"/>
        <v/>
      </c>
      <c r="AZ62" s="97" t="str">
        <f t="shared" si="5"/>
        <v/>
      </c>
      <c r="BA62" s="97" t="str">
        <f t="shared" si="6"/>
        <v/>
      </c>
    </row>
    <row r="63" spans="1:53">
      <c r="A63" s="4">
        <v>57</v>
      </c>
      <c r="B63" s="111">
        <v>57</v>
      </c>
      <c r="C63" s="200" t="s">
        <v>112</v>
      </c>
      <c r="D63" s="201" t="s">
        <v>112</v>
      </c>
      <c r="E63" s="202" t="s">
        <v>112</v>
      </c>
      <c r="F63" s="203" t="s">
        <v>112</v>
      </c>
      <c r="G63" s="203" t="s">
        <v>112</v>
      </c>
      <c r="H63" s="204" t="s">
        <v>112</v>
      </c>
      <c r="I63" s="205" t="s">
        <v>112</v>
      </c>
      <c r="J63" s="109"/>
      <c r="K63" s="110"/>
      <c r="L63" s="108" t="str">
        <f t="shared" si="0"/>
        <v/>
      </c>
      <c r="M63" s="57"/>
      <c r="N63" s="52"/>
      <c r="O63" s="52"/>
      <c r="P63" s="52"/>
      <c r="Q63" s="62"/>
      <c r="R63" s="53"/>
      <c r="S63" s="53"/>
      <c r="T63" s="53"/>
      <c r="U63" s="57"/>
      <c r="V63" s="52"/>
      <c r="W63" s="52"/>
      <c r="X63" s="52"/>
      <c r="Y63" s="57"/>
      <c r="Z63" s="52"/>
      <c r="AA63" s="52"/>
      <c r="AB63" s="52"/>
      <c r="AC63" s="57"/>
      <c r="AD63" s="52"/>
      <c r="AE63" s="52"/>
      <c r="AF63" s="52"/>
      <c r="AG63" s="1"/>
      <c r="AH63" s="1"/>
      <c r="AI63" s="1"/>
      <c r="AJ63" s="1"/>
      <c r="AK63" s="1"/>
      <c r="AV63" s="97" t="str">
        <f t="shared" si="1"/>
        <v/>
      </c>
      <c r="AW63" s="120" t="str">
        <f t="shared" si="2"/>
        <v/>
      </c>
      <c r="AX63" s="97" t="str">
        <f t="shared" si="3"/>
        <v/>
      </c>
      <c r="AY63" s="97" t="str">
        <f t="shared" si="4"/>
        <v/>
      </c>
      <c r="AZ63" s="97" t="str">
        <f t="shared" si="5"/>
        <v/>
      </c>
      <c r="BA63" s="97" t="str">
        <f t="shared" si="6"/>
        <v/>
      </c>
    </row>
    <row r="64" spans="1:53">
      <c r="A64" s="4">
        <v>58</v>
      </c>
      <c r="B64" s="111">
        <v>58</v>
      </c>
      <c r="C64" s="200" t="s">
        <v>112</v>
      </c>
      <c r="D64" s="201" t="s">
        <v>112</v>
      </c>
      <c r="E64" s="202" t="s">
        <v>112</v>
      </c>
      <c r="F64" s="203" t="s">
        <v>112</v>
      </c>
      <c r="G64" s="203" t="s">
        <v>112</v>
      </c>
      <c r="H64" s="204" t="s">
        <v>112</v>
      </c>
      <c r="I64" s="205" t="s">
        <v>112</v>
      </c>
      <c r="J64" s="109"/>
      <c r="K64" s="110"/>
      <c r="L64" s="108" t="str">
        <f t="shared" si="0"/>
        <v/>
      </c>
      <c r="M64" s="57"/>
      <c r="N64" s="52"/>
      <c r="O64" s="52"/>
      <c r="P64" s="52"/>
      <c r="Q64" s="62"/>
      <c r="R64" s="53"/>
      <c r="S64" s="53"/>
      <c r="T64" s="53"/>
      <c r="U64" s="57"/>
      <c r="V64" s="52"/>
      <c r="W64" s="52"/>
      <c r="X64" s="52"/>
      <c r="Y64" s="57"/>
      <c r="Z64" s="52"/>
      <c r="AA64" s="52"/>
      <c r="AB64" s="52"/>
      <c r="AC64" s="57"/>
      <c r="AD64" s="52"/>
      <c r="AE64" s="52"/>
      <c r="AF64" s="52"/>
      <c r="AG64" s="1"/>
      <c r="AH64" s="1"/>
      <c r="AI64" s="1"/>
      <c r="AJ64" s="1"/>
      <c r="AK64" s="1"/>
      <c r="AV64" s="97" t="str">
        <f t="shared" si="1"/>
        <v/>
      </c>
      <c r="AW64" s="120" t="str">
        <f t="shared" si="2"/>
        <v/>
      </c>
      <c r="AX64" s="97" t="str">
        <f t="shared" si="3"/>
        <v/>
      </c>
      <c r="AY64" s="97" t="str">
        <f t="shared" si="4"/>
        <v/>
      </c>
      <c r="AZ64" s="97" t="str">
        <f t="shared" si="5"/>
        <v/>
      </c>
      <c r="BA64" s="97" t="str">
        <f t="shared" si="6"/>
        <v/>
      </c>
    </row>
    <row r="65" spans="1:53">
      <c r="A65" s="4">
        <v>59</v>
      </c>
      <c r="B65" s="111">
        <v>59</v>
      </c>
      <c r="C65" s="200" t="s">
        <v>112</v>
      </c>
      <c r="D65" s="201" t="s">
        <v>112</v>
      </c>
      <c r="E65" s="202" t="s">
        <v>112</v>
      </c>
      <c r="F65" s="203" t="s">
        <v>112</v>
      </c>
      <c r="G65" s="203" t="s">
        <v>112</v>
      </c>
      <c r="H65" s="204" t="s">
        <v>112</v>
      </c>
      <c r="I65" s="205" t="s">
        <v>112</v>
      </c>
      <c r="J65" s="109"/>
      <c r="K65" s="110"/>
      <c r="L65" s="108" t="str">
        <f t="shared" si="0"/>
        <v/>
      </c>
      <c r="M65" s="57"/>
      <c r="N65" s="52"/>
      <c r="O65" s="52"/>
      <c r="P65" s="52"/>
      <c r="Q65" s="62"/>
      <c r="R65" s="53"/>
      <c r="S65" s="53"/>
      <c r="T65" s="53"/>
      <c r="U65" s="57"/>
      <c r="V65" s="52"/>
      <c r="W65" s="52"/>
      <c r="X65" s="52"/>
      <c r="Y65" s="57"/>
      <c r="Z65" s="52"/>
      <c r="AA65" s="52"/>
      <c r="AB65" s="52"/>
      <c r="AC65" s="57"/>
      <c r="AD65" s="52"/>
      <c r="AE65" s="52"/>
      <c r="AF65" s="52"/>
      <c r="AG65" s="1"/>
      <c r="AH65" s="1"/>
      <c r="AI65" s="1"/>
      <c r="AJ65" s="1"/>
      <c r="AK65" s="1"/>
      <c r="AV65" s="97" t="str">
        <f t="shared" si="1"/>
        <v/>
      </c>
      <c r="AW65" s="120" t="str">
        <f t="shared" si="2"/>
        <v/>
      </c>
      <c r="AX65" s="97" t="str">
        <f t="shared" si="3"/>
        <v/>
      </c>
      <c r="AY65" s="97" t="str">
        <f t="shared" si="4"/>
        <v/>
      </c>
      <c r="AZ65" s="97" t="str">
        <f t="shared" si="5"/>
        <v/>
      </c>
      <c r="BA65" s="97" t="str">
        <f t="shared" si="6"/>
        <v/>
      </c>
    </row>
    <row r="66" spans="1:53">
      <c r="A66" s="4">
        <v>60</v>
      </c>
      <c r="B66" s="111">
        <v>60</v>
      </c>
      <c r="C66" s="200" t="s">
        <v>112</v>
      </c>
      <c r="D66" s="201" t="s">
        <v>112</v>
      </c>
      <c r="E66" s="202" t="s">
        <v>112</v>
      </c>
      <c r="F66" s="203" t="s">
        <v>112</v>
      </c>
      <c r="G66" s="203" t="s">
        <v>112</v>
      </c>
      <c r="H66" s="204" t="s">
        <v>112</v>
      </c>
      <c r="I66" s="205" t="s">
        <v>112</v>
      </c>
      <c r="J66" s="109"/>
      <c r="K66" s="110"/>
      <c r="L66" s="108" t="str">
        <f t="shared" si="0"/>
        <v/>
      </c>
      <c r="M66" s="57"/>
      <c r="N66" s="52"/>
      <c r="O66" s="52"/>
      <c r="P66" s="52"/>
      <c r="Q66" s="62"/>
      <c r="R66" s="53"/>
      <c r="S66" s="53"/>
      <c r="T66" s="53"/>
      <c r="U66" s="57"/>
      <c r="V66" s="52"/>
      <c r="W66" s="52"/>
      <c r="X66" s="52"/>
      <c r="Y66" s="57"/>
      <c r="Z66" s="52"/>
      <c r="AA66" s="52"/>
      <c r="AB66" s="52"/>
      <c r="AC66" s="57"/>
      <c r="AD66" s="52"/>
      <c r="AE66" s="52"/>
      <c r="AF66" s="52"/>
      <c r="AG66" s="1"/>
      <c r="AH66" s="1"/>
      <c r="AI66" s="1"/>
      <c r="AJ66" s="1"/>
      <c r="AK66" s="1"/>
      <c r="AV66" s="97" t="str">
        <f t="shared" si="1"/>
        <v/>
      </c>
      <c r="AW66" s="120" t="str">
        <f t="shared" si="2"/>
        <v/>
      </c>
      <c r="AX66" s="97" t="str">
        <f t="shared" si="3"/>
        <v/>
      </c>
      <c r="AY66" s="97" t="str">
        <f t="shared" si="4"/>
        <v/>
      </c>
      <c r="AZ66" s="97" t="str">
        <f t="shared" si="5"/>
        <v/>
      </c>
      <c r="BA66" s="97" t="str">
        <f t="shared" si="6"/>
        <v/>
      </c>
    </row>
    <row r="67" spans="1:53">
      <c r="A67" s="4">
        <v>61</v>
      </c>
      <c r="B67" s="111">
        <v>61</v>
      </c>
      <c r="C67" s="200" t="s">
        <v>112</v>
      </c>
      <c r="D67" s="201" t="s">
        <v>112</v>
      </c>
      <c r="E67" s="202" t="s">
        <v>112</v>
      </c>
      <c r="F67" s="203" t="s">
        <v>112</v>
      </c>
      <c r="G67" s="203" t="s">
        <v>112</v>
      </c>
      <c r="H67" s="204" t="s">
        <v>112</v>
      </c>
      <c r="I67" s="205" t="s">
        <v>112</v>
      </c>
      <c r="J67" s="109"/>
      <c r="K67" s="110"/>
      <c r="L67" s="108" t="str">
        <f t="shared" si="0"/>
        <v/>
      </c>
      <c r="M67" s="57"/>
      <c r="N67" s="52"/>
      <c r="O67" s="52"/>
      <c r="P67" s="52"/>
      <c r="Q67" s="62"/>
      <c r="R67" s="53"/>
      <c r="S67" s="53"/>
      <c r="T67" s="53"/>
      <c r="U67" s="57"/>
      <c r="V67" s="52"/>
      <c r="W67" s="52"/>
      <c r="X67" s="52"/>
      <c r="Y67" s="57"/>
      <c r="Z67" s="52"/>
      <c r="AA67" s="52"/>
      <c r="AB67" s="52"/>
      <c r="AC67" s="57"/>
      <c r="AD67" s="52"/>
      <c r="AE67" s="52"/>
      <c r="AF67" s="52"/>
      <c r="AG67" s="1"/>
      <c r="AH67" s="1"/>
      <c r="AI67" s="1"/>
      <c r="AJ67" s="1"/>
      <c r="AK67" s="1"/>
      <c r="AV67" s="97" t="str">
        <f t="shared" si="1"/>
        <v/>
      </c>
      <c r="AW67" s="120" t="str">
        <f t="shared" si="2"/>
        <v/>
      </c>
      <c r="AX67" s="97" t="str">
        <f t="shared" si="3"/>
        <v/>
      </c>
      <c r="AY67" s="97" t="str">
        <f t="shared" si="4"/>
        <v/>
      </c>
      <c r="AZ67" s="97" t="str">
        <f t="shared" si="5"/>
        <v/>
      </c>
      <c r="BA67" s="97" t="str">
        <f t="shared" si="6"/>
        <v/>
      </c>
    </row>
    <row r="68" spans="1:53">
      <c r="A68" s="4">
        <v>62</v>
      </c>
      <c r="B68" s="111">
        <v>62</v>
      </c>
      <c r="C68" s="200" t="s">
        <v>112</v>
      </c>
      <c r="D68" s="201" t="s">
        <v>112</v>
      </c>
      <c r="E68" s="202" t="s">
        <v>112</v>
      </c>
      <c r="F68" s="203" t="s">
        <v>112</v>
      </c>
      <c r="G68" s="203" t="s">
        <v>112</v>
      </c>
      <c r="H68" s="204" t="s">
        <v>112</v>
      </c>
      <c r="I68" s="205" t="s">
        <v>112</v>
      </c>
      <c r="J68" s="109"/>
      <c r="K68" s="110"/>
      <c r="L68" s="108" t="str">
        <f t="shared" si="0"/>
        <v/>
      </c>
      <c r="M68" s="57"/>
      <c r="N68" s="52"/>
      <c r="O68" s="52"/>
      <c r="P68" s="52"/>
      <c r="Q68" s="62"/>
      <c r="R68" s="53"/>
      <c r="S68" s="53"/>
      <c r="T68" s="53"/>
      <c r="U68" s="57"/>
      <c r="V68" s="52"/>
      <c r="W68" s="52"/>
      <c r="X68" s="52"/>
      <c r="Y68" s="57"/>
      <c r="Z68" s="52"/>
      <c r="AA68" s="52"/>
      <c r="AB68" s="52"/>
      <c r="AC68" s="57"/>
      <c r="AD68" s="52"/>
      <c r="AE68" s="52"/>
      <c r="AF68" s="52"/>
      <c r="AG68" s="1"/>
      <c r="AH68" s="1"/>
      <c r="AI68" s="1"/>
      <c r="AJ68" s="1"/>
      <c r="AK68" s="1"/>
      <c r="AV68" s="97" t="str">
        <f t="shared" si="1"/>
        <v/>
      </c>
      <c r="AW68" s="120" t="str">
        <f t="shared" si="2"/>
        <v/>
      </c>
      <c r="AX68" s="97" t="str">
        <f t="shared" si="3"/>
        <v/>
      </c>
      <c r="AY68" s="97" t="str">
        <f t="shared" si="4"/>
        <v/>
      </c>
      <c r="AZ68" s="97" t="str">
        <f t="shared" si="5"/>
        <v/>
      </c>
      <c r="BA68" s="97" t="str">
        <f t="shared" si="6"/>
        <v/>
      </c>
    </row>
    <row r="69" spans="1:53">
      <c r="A69" s="4">
        <v>63</v>
      </c>
      <c r="B69" s="111">
        <v>63</v>
      </c>
      <c r="C69" s="200" t="s">
        <v>112</v>
      </c>
      <c r="D69" s="201" t="s">
        <v>112</v>
      </c>
      <c r="E69" s="202" t="s">
        <v>112</v>
      </c>
      <c r="F69" s="203" t="s">
        <v>112</v>
      </c>
      <c r="G69" s="203" t="s">
        <v>112</v>
      </c>
      <c r="H69" s="204" t="s">
        <v>112</v>
      </c>
      <c r="I69" s="205" t="s">
        <v>112</v>
      </c>
      <c r="J69" s="109"/>
      <c r="K69" s="110"/>
      <c r="L69" s="108" t="str">
        <f t="shared" si="0"/>
        <v/>
      </c>
      <c r="M69" s="57"/>
      <c r="N69" s="52"/>
      <c r="O69" s="52"/>
      <c r="P69" s="52"/>
      <c r="Q69" s="62"/>
      <c r="R69" s="53"/>
      <c r="S69" s="53"/>
      <c r="T69" s="53"/>
      <c r="U69" s="57"/>
      <c r="V69" s="52"/>
      <c r="W69" s="52"/>
      <c r="X69" s="52"/>
      <c r="Y69" s="57"/>
      <c r="Z69" s="52"/>
      <c r="AA69" s="52"/>
      <c r="AB69" s="52"/>
      <c r="AC69" s="57"/>
      <c r="AD69" s="52"/>
      <c r="AE69" s="52"/>
      <c r="AF69" s="52"/>
      <c r="AG69" s="1"/>
      <c r="AH69" s="1"/>
      <c r="AI69" s="1"/>
      <c r="AJ69" s="1"/>
      <c r="AK69" s="1"/>
      <c r="AV69" s="97" t="str">
        <f t="shared" si="1"/>
        <v/>
      </c>
      <c r="AW69" s="120" t="str">
        <f t="shared" si="2"/>
        <v/>
      </c>
      <c r="AX69" s="97" t="str">
        <f t="shared" si="3"/>
        <v/>
      </c>
      <c r="AY69" s="97" t="str">
        <f t="shared" si="4"/>
        <v/>
      </c>
      <c r="AZ69" s="97" t="str">
        <f t="shared" si="5"/>
        <v/>
      </c>
      <c r="BA69" s="97" t="str">
        <f t="shared" si="6"/>
        <v/>
      </c>
    </row>
    <row r="70" spans="1:53">
      <c r="A70" s="4">
        <v>64</v>
      </c>
      <c r="B70" s="111">
        <v>64</v>
      </c>
      <c r="C70" s="200" t="s">
        <v>112</v>
      </c>
      <c r="D70" s="201" t="s">
        <v>112</v>
      </c>
      <c r="E70" s="202" t="s">
        <v>112</v>
      </c>
      <c r="F70" s="203" t="s">
        <v>112</v>
      </c>
      <c r="G70" s="203" t="s">
        <v>112</v>
      </c>
      <c r="H70" s="204" t="s">
        <v>112</v>
      </c>
      <c r="I70" s="205" t="s">
        <v>112</v>
      </c>
      <c r="J70" s="109"/>
      <c r="K70" s="110"/>
      <c r="L70" s="108" t="str">
        <f t="shared" si="0"/>
        <v/>
      </c>
      <c r="M70" s="57"/>
      <c r="N70" s="52"/>
      <c r="O70" s="52"/>
      <c r="P70" s="52"/>
      <c r="Q70" s="62"/>
      <c r="R70" s="53"/>
      <c r="S70" s="53"/>
      <c r="T70" s="53"/>
      <c r="U70" s="57"/>
      <c r="V70" s="52"/>
      <c r="W70" s="52"/>
      <c r="X70" s="52"/>
      <c r="Y70" s="57"/>
      <c r="Z70" s="52"/>
      <c r="AA70" s="52"/>
      <c r="AB70" s="52"/>
      <c r="AC70" s="57"/>
      <c r="AD70" s="52"/>
      <c r="AE70" s="52"/>
      <c r="AF70" s="52"/>
      <c r="AG70" s="1"/>
      <c r="AH70" s="1"/>
      <c r="AI70" s="1"/>
      <c r="AJ70" s="1"/>
      <c r="AK70" s="1"/>
      <c r="AV70" s="97" t="str">
        <f t="shared" si="1"/>
        <v/>
      </c>
      <c r="AW70" s="120" t="str">
        <f t="shared" si="2"/>
        <v/>
      </c>
      <c r="AX70" s="97" t="str">
        <f t="shared" si="3"/>
        <v/>
      </c>
      <c r="AY70" s="97" t="str">
        <f t="shared" si="4"/>
        <v/>
      </c>
      <c r="AZ70" s="97" t="str">
        <f t="shared" si="5"/>
        <v/>
      </c>
      <c r="BA70" s="97" t="str">
        <f t="shared" si="6"/>
        <v/>
      </c>
    </row>
    <row r="71" spans="1:53">
      <c r="A71" s="4">
        <v>65</v>
      </c>
      <c r="B71" s="111">
        <v>65</v>
      </c>
      <c r="C71" s="200" t="s">
        <v>112</v>
      </c>
      <c r="D71" s="201" t="s">
        <v>112</v>
      </c>
      <c r="E71" s="202" t="s">
        <v>112</v>
      </c>
      <c r="F71" s="203" t="s">
        <v>112</v>
      </c>
      <c r="G71" s="203" t="s">
        <v>112</v>
      </c>
      <c r="H71" s="204" t="s">
        <v>112</v>
      </c>
      <c r="I71" s="205" t="s">
        <v>112</v>
      </c>
      <c r="J71" s="109"/>
      <c r="K71" s="110"/>
      <c r="L71" s="108" t="str">
        <f t="shared" si="0"/>
        <v/>
      </c>
      <c r="M71" s="57"/>
      <c r="N71" s="52"/>
      <c r="O71" s="52"/>
      <c r="P71" s="52"/>
      <c r="Q71" s="62"/>
      <c r="R71" s="53"/>
      <c r="S71" s="53"/>
      <c r="T71" s="53"/>
      <c r="U71" s="57"/>
      <c r="V71" s="52"/>
      <c r="W71" s="52"/>
      <c r="X71" s="52"/>
      <c r="Y71" s="57"/>
      <c r="Z71" s="52"/>
      <c r="AA71" s="52"/>
      <c r="AB71" s="52"/>
      <c r="AC71" s="57"/>
      <c r="AD71" s="52"/>
      <c r="AE71" s="52"/>
      <c r="AF71" s="52"/>
      <c r="AG71" s="1"/>
      <c r="AH71" s="1"/>
      <c r="AI71" s="1"/>
      <c r="AJ71" s="1"/>
      <c r="AK71" s="1"/>
      <c r="AV71" s="97" t="str">
        <f t="shared" si="1"/>
        <v/>
      </c>
      <c r="AW71" s="120" t="str">
        <f t="shared" ref="AW71:AW134" si="7">IFERROR(IF(H71="","",IF(L71="","",IF(AND(VLOOKUP(H71,Mark,5,0)&gt;85),5,IF(AND(VLOOKUP(H71,Mark,5,0)&gt;75),4,IF(AND(VLOOKUP(H71,Mark,5,0)&gt;70),3,IF(AND(VLOOKUP(H71,Mark,5,0)&gt;=60),2,0))))))+ROUNDUP(SUM(M71:P71)*15%,0),"")</f>
        <v/>
      </c>
      <c r="AX71" s="97" t="str">
        <f t="shared" ref="AX71:AX134" si="8">IFERROR(IF(H71="","",IF(L71="","",IF(AND(VLOOKUP(H71,Mark,5,0)&gt;85),5,IF(AND(VLOOKUP(H71,Mark,5,0)&gt;75),4,IF(AND(VLOOKUP(H71,Mark,5,0)&gt;70),3,IF(AND(VLOOKUP(H71,Mark,5,0)&gt;=60),2,0))))))+ROUNDUP(SUM(Q71:T71)*15%,0),"")</f>
        <v/>
      </c>
      <c r="AY71" s="97" t="str">
        <f t="shared" ref="AY71:AY134" si="9">IFERROR(IF(H71="","",IF(L71="","",IF(AND(VLOOKUP(H71,Mark,5,0)&gt;85),5,IF(AND(VLOOKUP(H71,Mark,5,0)&gt;75),4,IF(AND(VLOOKUP(H71,Mark,5,0)&gt;70),3,IF(AND(VLOOKUP(H71,Mark,5,0)&gt;=60),2,0))))))+ROUNDUP(SUM(U71:X71)*15%,0),"")</f>
        <v/>
      </c>
      <c r="AZ71" s="97" t="str">
        <f t="shared" ref="AZ71:AZ134" si="10">IFERROR(IF(H71="","",IF(L71="","",IF(AND(VLOOKUP(H71,Mark,5,0)&gt;85),5,IF(AND(VLOOKUP(H71,Mark,5,0)&gt;75),4,IF(AND(VLOOKUP(H71,Mark,5,0)&gt;70),3,IF(AND(VLOOKUP(H71,Mark,5,0)&gt;=60),2,0))))))+ROUNDUP(SUM(Y71:AB71)*15%,0),"")</f>
        <v/>
      </c>
      <c r="BA71" s="97" t="str">
        <f t="shared" ref="BA71:BA134" si="11">IFERROR(IF(H71="","",IF(L71="","",IF(AND(VLOOKUP(H71,Mark,5,0)&gt;85),5,IF(AND(VLOOKUP(H71,Mark,5,0)&gt;75),4,IF(AND(VLOOKUP(H71,Mark,5,0)&gt;70),3,IF(AND(VLOOKUP(H71,Mark,5,0)&gt;=60),2,0))))))+ROUNDUP(SUM(AC71:AF71)*15%,0),"")</f>
        <v/>
      </c>
    </row>
    <row r="72" spans="1:53">
      <c r="A72" s="4">
        <v>66</v>
      </c>
      <c r="B72" s="111">
        <v>66</v>
      </c>
      <c r="C72" s="200" t="s">
        <v>112</v>
      </c>
      <c r="D72" s="201" t="s">
        <v>112</v>
      </c>
      <c r="E72" s="202" t="s">
        <v>112</v>
      </c>
      <c r="F72" s="203" t="s">
        <v>112</v>
      </c>
      <c r="G72" s="203" t="s">
        <v>112</v>
      </c>
      <c r="H72" s="204" t="s">
        <v>112</v>
      </c>
      <c r="I72" s="205" t="s">
        <v>112</v>
      </c>
      <c r="J72" s="109"/>
      <c r="K72" s="110"/>
      <c r="L72" s="108" t="str">
        <f t="shared" ref="L72:L135" si="12">IFERROR(IF(J72="","",IF(K72="","",SUM(K72/J72*100,0))),"")</f>
        <v/>
      </c>
      <c r="M72" s="57"/>
      <c r="N72" s="52"/>
      <c r="O72" s="52"/>
      <c r="P72" s="52"/>
      <c r="Q72" s="62"/>
      <c r="R72" s="53"/>
      <c r="S72" s="53"/>
      <c r="T72" s="53"/>
      <c r="U72" s="57"/>
      <c r="V72" s="52"/>
      <c r="W72" s="52"/>
      <c r="X72" s="52"/>
      <c r="Y72" s="57"/>
      <c r="Z72" s="52"/>
      <c r="AA72" s="52"/>
      <c r="AB72" s="52"/>
      <c r="AC72" s="57"/>
      <c r="AD72" s="52"/>
      <c r="AE72" s="52"/>
      <c r="AF72" s="52"/>
      <c r="AG72" s="1"/>
      <c r="AH72" s="1"/>
      <c r="AI72" s="1"/>
      <c r="AJ72" s="1"/>
      <c r="AK72" s="1"/>
      <c r="AV72" s="97" t="str">
        <f t="shared" ref="AV72:AV135" si="13">H72</f>
        <v/>
      </c>
      <c r="AW72" s="120" t="str">
        <f t="shared" si="7"/>
        <v/>
      </c>
      <c r="AX72" s="97" t="str">
        <f t="shared" si="8"/>
        <v/>
      </c>
      <c r="AY72" s="97" t="str">
        <f t="shared" si="9"/>
        <v/>
      </c>
      <c r="AZ72" s="97" t="str">
        <f t="shared" si="10"/>
        <v/>
      </c>
      <c r="BA72" s="97" t="str">
        <f t="shared" si="11"/>
        <v/>
      </c>
    </row>
    <row r="73" spans="1:53">
      <c r="A73" s="4">
        <v>67</v>
      </c>
      <c r="B73" s="111">
        <v>67</v>
      </c>
      <c r="C73" s="200" t="s">
        <v>112</v>
      </c>
      <c r="D73" s="201" t="s">
        <v>112</v>
      </c>
      <c r="E73" s="202" t="s">
        <v>112</v>
      </c>
      <c r="F73" s="203" t="s">
        <v>112</v>
      </c>
      <c r="G73" s="203" t="s">
        <v>112</v>
      </c>
      <c r="H73" s="204" t="s">
        <v>112</v>
      </c>
      <c r="I73" s="205" t="s">
        <v>112</v>
      </c>
      <c r="J73" s="109"/>
      <c r="K73" s="110"/>
      <c r="L73" s="108" t="str">
        <f t="shared" si="12"/>
        <v/>
      </c>
      <c r="M73" s="57"/>
      <c r="N73" s="52"/>
      <c r="O73" s="52"/>
      <c r="P73" s="52"/>
      <c r="Q73" s="62"/>
      <c r="R73" s="53"/>
      <c r="S73" s="53"/>
      <c r="T73" s="53"/>
      <c r="U73" s="57"/>
      <c r="V73" s="52"/>
      <c r="W73" s="52"/>
      <c r="X73" s="52"/>
      <c r="Y73" s="57"/>
      <c r="Z73" s="52"/>
      <c r="AA73" s="52"/>
      <c r="AB73" s="52"/>
      <c r="AC73" s="57"/>
      <c r="AD73" s="52"/>
      <c r="AE73" s="52"/>
      <c r="AF73" s="52"/>
      <c r="AG73" s="1"/>
      <c r="AH73" s="1"/>
      <c r="AI73" s="1"/>
      <c r="AJ73" s="1"/>
      <c r="AK73" s="1"/>
      <c r="AV73" s="97" t="str">
        <f t="shared" si="13"/>
        <v/>
      </c>
      <c r="AW73" s="120" t="str">
        <f t="shared" si="7"/>
        <v/>
      </c>
      <c r="AX73" s="97" t="str">
        <f t="shared" si="8"/>
        <v/>
      </c>
      <c r="AY73" s="97" t="str">
        <f t="shared" si="9"/>
        <v/>
      </c>
      <c r="AZ73" s="97" t="str">
        <f t="shared" si="10"/>
        <v/>
      </c>
      <c r="BA73" s="97" t="str">
        <f t="shared" si="11"/>
        <v/>
      </c>
    </row>
    <row r="74" spans="1:53">
      <c r="A74" s="4">
        <v>68</v>
      </c>
      <c r="B74" s="111">
        <v>68</v>
      </c>
      <c r="C74" s="200" t="s">
        <v>112</v>
      </c>
      <c r="D74" s="201" t="s">
        <v>112</v>
      </c>
      <c r="E74" s="202" t="s">
        <v>112</v>
      </c>
      <c r="F74" s="203" t="s">
        <v>112</v>
      </c>
      <c r="G74" s="203" t="s">
        <v>112</v>
      </c>
      <c r="H74" s="204" t="s">
        <v>112</v>
      </c>
      <c r="I74" s="205" t="s">
        <v>112</v>
      </c>
      <c r="J74" s="109"/>
      <c r="K74" s="110"/>
      <c r="L74" s="108" t="str">
        <f t="shared" si="12"/>
        <v/>
      </c>
      <c r="M74" s="57"/>
      <c r="N74" s="52"/>
      <c r="O74" s="52"/>
      <c r="P74" s="52"/>
      <c r="Q74" s="62"/>
      <c r="R74" s="53"/>
      <c r="S74" s="53"/>
      <c r="T74" s="53"/>
      <c r="U74" s="57"/>
      <c r="V74" s="52"/>
      <c r="W74" s="52"/>
      <c r="X74" s="52"/>
      <c r="Y74" s="57"/>
      <c r="Z74" s="52"/>
      <c r="AA74" s="52"/>
      <c r="AB74" s="52"/>
      <c r="AC74" s="57"/>
      <c r="AD74" s="52"/>
      <c r="AE74" s="52"/>
      <c r="AF74" s="52"/>
      <c r="AG74" s="1"/>
      <c r="AH74" s="1"/>
      <c r="AI74" s="1"/>
      <c r="AJ74" s="1"/>
      <c r="AK74" s="1"/>
      <c r="AV74" s="97" t="str">
        <f t="shared" si="13"/>
        <v/>
      </c>
      <c r="AW74" s="120" t="str">
        <f t="shared" si="7"/>
        <v/>
      </c>
      <c r="AX74" s="97" t="str">
        <f t="shared" si="8"/>
        <v/>
      </c>
      <c r="AY74" s="97" t="str">
        <f t="shared" si="9"/>
        <v/>
      </c>
      <c r="AZ74" s="97" t="str">
        <f t="shared" si="10"/>
        <v/>
      </c>
      <c r="BA74" s="97" t="str">
        <f t="shared" si="11"/>
        <v/>
      </c>
    </row>
    <row r="75" spans="1:53">
      <c r="A75" s="4">
        <v>69</v>
      </c>
      <c r="B75" s="111">
        <v>69</v>
      </c>
      <c r="C75" s="200" t="s">
        <v>112</v>
      </c>
      <c r="D75" s="201" t="s">
        <v>112</v>
      </c>
      <c r="E75" s="202" t="s">
        <v>112</v>
      </c>
      <c r="F75" s="203" t="s">
        <v>112</v>
      </c>
      <c r="G75" s="203" t="s">
        <v>112</v>
      </c>
      <c r="H75" s="204" t="s">
        <v>112</v>
      </c>
      <c r="I75" s="205" t="s">
        <v>112</v>
      </c>
      <c r="J75" s="109"/>
      <c r="K75" s="110"/>
      <c r="L75" s="108" t="str">
        <f t="shared" si="12"/>
        <v/>
      </c>
      <c r="M75" s="57"/>
      <c r="N75" s="52"/>
      <c r="O75" s="52"/>
      <c r="P75" s="52"/>
      <c r="Q75" s="62"/>
      <c r="R75" s="53"/>
      <c r="S75" s="53"/>
      <c r="T75" s="53"/>
      <c r="U75" s="57"/>
      <c r="V75" s="52"/>
      <c r="W75" s="52"/>
      <c r="X75" s="52"/>
      <c r="Y75" s="57"/>
      <c r="Z75" s="52"/>
      <c r="AA75" s="52"/>
      <c r="AB75" s="52"/>
      <c r="AC75" s="57"/>
      <c r="AD75" s="52"/>
      <c r="AE75" s="52"/>
      <c r="AF75" s="52"/>
      <c r="AG75" s="1"/>
      <c r="AH75" s="1"/>
      <c r="AI75" s="1"/>
      <c r="AJ75" s="1"/>
      <c r="AK75" s="1"/>
      <c r="AV75" s="97" t="str">
        <f t="shared" si="13"/>
        <v/>
      </c>
      <c r="AW75" s="120" t="str">
        <f t="shared" si="7"/>
        <v/>
      </c>
      <c r="AX75" s="97" t="str">
        <f t="shared" si="8"/>
        <v/>
      </c>
      <c r="AY75" s="97" t="str">
        <f t="shared" si="9"/>
        <v/>
      </c>
      <c r="AZ75" s="97" t="str">
        <f t="shared" si="10"/>
        <v/>
      </c>
      <c r="BA75" s="97" t="str">
        <f t="shared" si="11"/>
        <v/>
      </c>
    </row>
    <row r="76" spans="1:53">
      <c r="A76" s="4">
        <v>70</v>
      </c>
      <c r="B76" s="111">
        <v>70</v>
      </c>
      <c r="C76" s="200" t="s">
        <v>112</v>
      </c>
      <c r="D76" s="201" t="s">
        <v>112</v>
      </c>
      <c r="E76" s="202" t="s">
        <v>112</v>
      </c>
      <c r="F76" s="203" t="s">
        <v>112</v>
      </c>
      <c r="G76" s="203" t="s">
        <v>112</v>
      </c>
      <c r="H76" s="204" t="s">
        <v>112</v>
      </c>
      <c r="I76" s="205" t="s">
        <v>112</v>
      </c>
      <c r="J76" s="109"/>
      <c r="K76" s="110"/>
      <c r="L76" s="108" t="str">
        <f t="shared" si="12"/>
        <v/>
      </c>
      <c r="M76" s="57"/>
      <c r="N76" s="52"/>
      <c r="O76" s="52"/>
      <c r="P76" s="52"/>
      <c r="Q76" s="62"/>
      <c r="R76" s="53"/>
      <c r="S76" s="53"/>
      <c r="T76" s="53"/>
      <c r="U76" s="57"/>
      <c r="V76" s="52"/>
      <c r="W76" s="52"/>
      <c r="X76" s="52"/>
      <c r="Y76" s="57"/>
      <c r="Z76" s="52"/>
      <c r="AA76" s="52"/>
      <c r="AB76" s="52"/>
      <c r="AC76" s="57"/>
      <c r="AD76" s="52"/>
      <c r="AE76" s="52"/>
      <c r="AF76" s="52"/>
      <c r="AG76" s="1"/>
      <c r="AH76" s="1"/>
      <c r="AI76" s="1"/>
      <c r="AJ76" s="1"/>
      <c r="AK76" s="1"/>
      <c r="AV76" s="97" t="str">
        <f t="shared" si="13"/>
        <v/>
      </c>
      <c r="AW76" s="120" t="str">
        <f t="shared" si="7"/>
        <v/>
      </c>
      <c r="AX76" s="97" t="str">
        <f t="shared" si="8"/>
        <v/>
      </c>
      <c r="AY76" s="97" t="str">
        <f t="shared" si="9"/>
        <v/>
      </c>
      <c r="AZ76" s="97" t="str">
        <f t="shared" si="10"/>
        <v/>
      </c>
      <c r="BA76" s="97" t="str">
        <f t="shared" si="11"/>
        <v/>
      </c>
    </row>
    <row r="77" spans="1:53">
      <c r="A77" s="4">
        <v>71</v>
      </c>
      <c r="B77" s="111">
        <v>71</v>
      </c>
      <c r="C77" s="200" t="s">
        <v>112</v>
      </c>
      <c r="D77" s="201" t="s">
        <v>112</v>
      </c>
      <c r="E77" s="202" t="s">
        <v>112</v>
      </c>
      <c r="F77" s="203" t="s">
        <v>112</v>
      </c>
      <c r="G77" s="203" t="s">
        <v>112</v>
      </c>
      <c r="H77" s="204" t="s">
        <v>112</v>
      </c>
      <c r="I77" s="205" t="s">
        <v>112</v>
      </c>
      <c r="J77" s="109"/>
      <c r="K77" s="110"/>
      <c r="L77" s="108" t="str">
        <f t="shared" si="12"/>
        <v/>
      </c>
      <c r="M77" s="57"/>
      <c r="N77" s="52"/>
      <c r="O77" s="52"/>
      <c r="P77" s="52"/>
      <c r="Q77" s="62"/>
      <c r="R77" s="53"/>
      <c r="S77" s="53"/>
      <c r="T77" s="53"/>
      <c r="U77" s="57"/>
      <c r="V77" s="52"/>
      <c r="W77" s="52"/>
      <c r="X77" s="52"/>
      <c r="Y77" s="57"/>
      <c r="Z77" s="52"/>
      <c r="AA77" s="52"/>
      <c r="AB77" s="52"/>
      <c r="AC77" s="57"/>
      <c r="AD77" s="52"/>
      <c r="AE77" s="52"/>
      <c r="AF77" s="52"/>
      <c r="AG77" s="1"/>
      <c r="AH77" s="1"/>
      <c r="AI77" s="1"/>
      <c r="AJ77" s="1"/>
      <c r="AK77" s="1"/>
      <c r="AV77" s="97" t="str">
        <f t="shared" si="13"/>
        <v/>
      </c>
      <c r="AW77" s="120" t="str">
        <f t="shared" si="7"/>
        <v/>
      </c>
      <c r="AX77" s="97" t="str">
        <f t="shared" si="8"/>
        <v/>
      </c>
      <c r="AY77" s="97" t="str">
        <f t="shared" si="9"/>
        <v/>
      </c>
      <c r="AZ77" s="97" t="str">
        <f t="shared" si="10"/>
        <v/>
      </c>
      <c r="BA77" s="97" t="str">
        <f t="shared" si="11"/>
        <v/>
      </c>
    </row>
    <row r="78" spans="1:53">
      <c r="A78" s="4">
        <v>72</v>
      </c>
      <c r="B78" s="111">
        <v>72</v>
      </c>
      <c r="C78" s="200" t="s">
        <v>112</v>
      </c>
      <c r="D78" s="201" t="s">
        <v>112</v>
      </c>
      <c r="E78" s="202" t="s">
        <v>112</v>
      </c>
      <c r="F78" s="203" t="s">
        <v>112</v>
      </c>
      <c r="G78" s="203" t="s">
        <v>112</v>
      </c>
      <c r="H78" s="204" t="s">
        <v>112</v>
      </c>
      <c r="I78" s="205" t="s">
        <v>112</v>
      </c>
      <c r="J78" s="109"/>
      <c r="K78" s="110"/>
      <c r="L78" s="108" t="str">
        <f t="shared" si="12"/>
        <v/>
      </c>
      <c r="M78" s="57"/>
      <c r="N78" s="52"/>
      <c r="O78" s="52"/>
      <c r="P78" s="52"/>
      <c r="Q78" s="62"/>
      <c r="R78" s="53"/>
      <c r="S78" s="53"/>
      <c r="T78" s="53"/>
      <c r="U78" s="57"/>
      <c r="V78" s="52"/>
      <c r="W78" s="52"/>
      <c r="X78" s="52"/>
      <c r="Y78" s="57"/>
      <c r="Z78" s="52"/>
      <c r="AA78" s="52"/>
      <c r="AB78" s="52"/>
      <c r="AC78" s="57"/>
      <c r="AD78" s="52"/>
      <c r="AE78" s="52"/>
      <c r="AF78" s="52"/>
      <c r="AG78" s="1"/>
      <c r="AH78" s="1"/>
      <c r="AI78" s="1"/>
      <c r="AJ78" s="1"/>
      <c r="AK78" s="1"/>
      <c r="AV78" s="97" t="str">
        <f t="shared" si="13"/>
        <v/>
      </c>
      <c r="AW78" s="120" t="str">
        <f t="shared" si="7"/>
        <v/>
      </c>
      <c r="AX78" s="97" t="str">
        <f t="shared" si="8"/>
        <v/>
      </c>
      <c r="AY78" s="97" t="str">
        <f t="shared" si="9"/>
        <v/>
      </c>
      <c r="AZ78" s="97" t="str">
        <f t="shared" si="10"/>
        <v/>
      </c>
      <c r="BA78" s="97" t="str">
        <f t="shared" si="11"/>
        <v/>
      </c>
    </row>
    <row r="79" spans="1:53">
      <c r="A79" s="4">
        <v>73</v>
      </c>
      <c r="B79" s="111">
        <v>73</v>
      </c>
      <c r="C79" s="200" t="s">
        <v>112</v>
      </c>
      <c r="D79" s="201" t="s">
        <v>112</v>
      </c>
      <c r="E79" s="202" t="s">
        <v>112</v>
      </c>
      <c r="F79" s="203" t="s">
        <v>112</v>
      </c>
      <c r="G79" s="203" t="s">
        <v>112</v>
      </c>
      <c r="H79" s="204" t="s">
        <v>112</v>
      </c>
      <c r="I79" s="205" t="s">
        <v>112</v>
      </c>
      <c r="J79" s="109"/>
      <c r="K79" s="110"/>
      <c r="L79" s="108" t="str">
        <f t="shared" si="12"/>
        <v/>
      </c>
      <c r="M79" s="57"/>
      <c r="N79" s="52"/>
      <c r="O79" s="52"/>
      <c r="P79" s="52"/>
      <c r="Q79" s="62"/>
      <c r="R79" s="53"/>
      <c r="S79" s="53"/>
      <c r="T79" s="53"/>
      <c r="U79" s="57"/>
      <c r="V79" s="52"/>
      <c r="W79" s="52"/>
      <c r="X79" s="52"/>
      <c r="Y79" s="57"/>
      <c r="Z79" s="52"/>
      <c r="AA79" s="52"/>
      <c r="AB79" s="52"/>
      <c r="AC79" s="57"/>
      <c r="AD79" s="52"/>
      <c r="AE79" s="52"/>
      <c r="AF79" s="52"/>
      <c r="AG79" s="1"/>
      <c r="AH79" s="1"/>
      <c r="AI79" s="1"/>
      <c r="AJ79" s="1"/>
      <c r="AK79" s="1"/>
      <c r="AV79" s="97" t="str">
        <f t="shared" si="13"/>
        <v/>
      </c>
      <c r="AW79" s="120" t="str">
        <f t="shared" si="7"/>
        <v/>
      </c>
      <c r="AX79" s="97" t="str">
        <f t="shared" si="8"/>
        <v/>
      </c>
      <c r="AY79" s="97" t="str">
        <f t="shared" si="9"/>
        <v/>
      </c>
      <c r="AZ79" s="97" t="str">
        <f t="shared" si="10"/>
        <v/>
      </c>
      <c r="BA79" s="97" t="str">
        <f t="shared" si="11"/>
        <v/>
      </c>
    </row>
    <row r="80" spans="1:53">
      <c r="A80" s="4">
        <v>74</v>
      </c>
      <c r="B80" s="111">
        <v>74</v>
      </c>
      <c r="C80" s="200" t="s">
        <v>112</v>
      </c>
      <c r="D80" s="201" t="s">
        <v>112</v>
      </c>
      <c r="E80" s="202" t="s">
        <v>112</v>
      </c>
      <c r="F80" s="203" t="s">
        <v>112</v>
      </c>
      <c r="G80" s="203" t="s">
        <v>112</v>
      </c>
      <c r="H80" s="204" t="s">
        <v>112</v>
      </c>
      <c r="I80" s="205" t="s">
        <v>112</v>
      </c>
      <c r="J80" s="109"/>
      <c r="K80" s="110"/>
      <c r="L80" s="108" t="str">
        <f t="shared" si="12"/>
        <v/>
      </c>
      <c r="M80" s="57"/>
      <c r="N80" s="52"/>
      <c r="O80" s="52"/>
      <c r="P80" s="52"/>
      <c r="Q80" s="62"/>
      <c r="R80" s="53"/>
      <c r="S80" s="53"/>
      <c r="T80" s="53"/>
      <c r="U80" s="57"/>
      <c r="V80" s="52"/>
      <c r="W80" s="52"/>
      <c r="X80" s="52"/>
      <c r="Y80" s="57"/>
      <c r="Z80" s="52"/>
      <c r="AA80" s="52"/>
      <c r="AB80" s="52"/>
      <c r="AC80" s="57"/>
      <c r="AD80" s="52"/>
      <c r="AE80" s="52"/>
      <c r="AF80" s="52"/>
      <c r="AG80" s="1"/>
      <c r="AH80" s="1"/>
      <c r="AI80" s="1"/>
      <c r="AJ80" s="1"/>
      <c r="AK80" s="1"/>
      <c r="AV80" s="97" t="str">
        <f t="shared" si="13"/>
        <v/>
      </c>
      <c r="AW80" s="120" t="str">
        <f t="shared" si="7"/>
        <v/>
      </c>
      <c r="AX80" s="97" t="str">
        <f t="shared" si="8"/>
        <v/>
      </c>
      <c r="AY80" s="97" t="str">
        <f t="shared" si="9"/>
        <v/>
      </c>
      <c r="AZ80" s="97" t="str">
        <f t="shared" si="10"/>
        <v/>
      </c>
      <c r="BA80" s="97" t="str">
        <f t="shared" si="11"/>
        <v/>
      </c>
    </row>
    <row r="81" spans="1:53">
      <c r="A81" s="4">
        <v>75</v>
      </c>
      <c r="B81" s="111">
        <v>75</v>
      </c>
      <c r="C81" s="200" t="s">
        <v>112</v>
      </c>
      <c r="D81" s="201" t="s">
        <v>112</v>
      </c>
      <c r="E81" s="202" t="s">
        <v>112</v>
      </c>
      <c r="F81" s="203" t="s">
        <v>112</v>
      </c>
      <c r="G81" s="203" t="s">
        <v>112</v>
      </c>
      <c r="H81" s="204" t="s">
        <v>112</v>
      </c>
      <c r="I81" s="205" t="s">
        <v>112</v>
      </c>
      <c r="J81" s="109"/>
      <c r="K81" s="110"/>
      <c r="L81" s="108" t="str">
        <f t="shared" si="12"/>
        <v/>
      </c>
      <c r="M81" s="57"/>
      <c r="N81" s="52"/>
      <c r="O81" s="52"/>
      <c r="P81" s="52"/>
      <c r="Q81" s="62"/>
      <c r="R81" s="53"/>
      <c r="S81" s="53"/>
      <c r="T81" s="53"/>
      <c r="U81" s="57"/>
      <c r="V81" s="52"/>
      <c r="W81" s="52"/>
      <c r="X81" s="52"/>
      <c r="Y81" s="57"/>
      <c r="Z81" s="52"/>
      <c r="AA81" s="52"/>
      <c r="AB81" s="52"/>
      <c r="AC81" s="57"/>
      <c r="AD81" s="52"/>
      <c r="AE81" s="52"/>
      <c r="AF81" s="52"/>
      <c r="AG81" s="1"/>
      <c r="AH81" s="1"/>
      <c r="AI81" s="1"/>
      <c r="AJ81" s="1"/>
      <c r="AK81" s="1"/>
      <c r="AV81" s="97" t="str">
        <f t="shared" si="13"/>
        <v/>
      </c>
      <c r="AW81" s="120" t="str">
        <f t="shared" si="7"/>
        <v/>
      </c>
      <c r="AX81" s="97" t="str">
        <f t="shared" si="8"/>
        <v/>
      </c>
      <c r="AY81" s="97" t="str">
        <f t="shared" si="9"/>
        <v/>
      </c>
      <c r="AZ81" s="97" t="str">
        <f t="shared" si="10"/>
        <v/>
      </c>
      <c r="BA81" s="97" t="str">
        <f t="shared" si="11"/>
        <v/>
      </c>
    </row>
    <row r="82" spans="1:53">
      <c r="A82" s="4">
        <v>76</v>
      </c>
      <c r="B82" s="111">
        <v>76</v>
      </c>
      <c r="C82" s="200" t="s">
        <v>112</v>
      </c>
      <c r="D82" s="201" t="s">
        <v>112</v>
      </c>
      <c r="E82" s="202" t="s">
        <v>112</v>
      </c>
      <c r="F82" s="203" t="s">
        <v>112</v>
      </c>
      <c r="G82" s="203" t="s">
        <v>112</v>
      </c>
      <c r="H82" s="204" t="s">
        <v>112</v>
      </c>
      <c r="I82" s="205" t="s">
        <v>112</v>
      </c>
      <c r="J82" s="109"/>
      <c r="K82" s="110"/>
      <c r="L82" s="108" t="str">
        <f t="shared" si="12"/>
        <v/>
      </c>
      <c r="M82" s="57"/>
      <c r="N82" s="52"/>
      <c r="O82" s="52"/>
      <c r="P82" s="52"/>
      <c r="Q82" s="62"/>
      <c r="R82" s="53"/>
      <c r="S82" s="53"/>
      <c r="T82" s="53"/>
      <c r="U82" s="57"/>
      <c r="V82" s="52"/>
      <c r="W82" s="52"/>
      <c r="X82" s="52"/>
      <c r="Y82" s="57"/>
      <c r="Z82" s="52"/>
      <c r="AA82" s="52"/>
      <c r="AB82" s="52"/>
      <c r="AC82" s="57"/>
      <c r="AD82" s="52"/>
      <c r="AE82" s="52"/>
      <c r="AF82" s="52"/>
      <c r="AG82" s="1"/>
      <c r="AH82" s="1"/>
      <c r="AI82" s="1"/>
      <c r="AJ82" s="1"/>
      <c r="AK82" s="1"/>
      <c r="AV82" s="97" t="str">
        <f t="shared" si="13"/>
        <v/>
      </c>
      <c r="AW82" s="120" t="str">
        <f t="shared" si="7"/>
        <v/>
      </c>
      <c r="AX82" s="97" t="str">
        <f t="shared" si="8"/>
        <v/>
      </c>
      <c r="AY82" s="97" t="str">
        <f t="shared" si="9"/>
        <v/>
      </c>
      <c r="AZ82" s="97" t="str">
        <f t="shared" si="10"/>
        <v/>
      </c>
      <c r="BA82" s="97" t="str">
        <f t="shared" si="11"/>
        <v/>
      </c>
    </row>
    <row r="83" spans="1:53">
      <c r="A83" s="4">
        <v>77</v>
      </c>
      <c r="B83" s="111">
        <v>77</v>
      </c>
      <c r="C83" s="200" t="s">
        <v>112</v>
      </c>
      <c r="D83" s="201" t="s">
        <v>112</v>
      </c>
      <c r="E83" s="202" t="s">
        <v>112</v>
      </c>
      <c r="F83" s="203" t="s">
        <v>112</v>
      </c>
      <c r="G83" s="203" t="s">
        <v>112</v>
      </c>
      <c r="H83" s="204" t="s">
        <v>112</v>
      </c>
      <c r="I83" s="205" t="s">
        <v>112</v>
      </c>
      <c r="J83" s="109"/>
      <c r="K83" s="110"/>
      <c r="L83" s="108" t="str">
        <f t="shared" si="12"/>
        <v/>
      </c>
      <c r="M83" s="57"/>
      <c r="N83" s="52"/>
      <c r="O83" s="52"/>
      <c r="P83" s="52"/>
      <c r="Q83" s="62"/>
      <c r="R83" s="53"/>
      <c r="S83" s="53"/>
      <c r="T83" s="53"/>
      <c r="U83" s="57"/>
      <c r="V83" s="52"/>
      <c r="W83" s="52"/>
      <c r="X83" s="52"/>
      <c r="Y83" s="57"/>
      <c r="Z83" s="52"/>
      <c r="AA83" s="52"/>
      <c r="AB83" s="52"/>
      <c r="AC83" s="57"/>
      <c r="AD83" s="52"/>
      <c r="AE83" s="52"/>
      <c r="AF83" s="52"/>
      <c r="AG83" s="1"/>
      <c r="AH83" s="1"/>
      <c r="AI83" s="1"/>
      <c r="AJ83" s="1"/>
      <c r="AK83" s="1"/>
      <c r="AV83" s="97" t="str">
        <f t="shared" si="13"/>
        <v/>
      </c>
      <c r="AW83" s="120" t="str">
        <f t="shared" si="7"/>
        <v/>
      </c>
      <c r="AX83" s="97" t="str">
        <f t="shared" si="8"/>
        <v/>
      </c>
      <c r="AY83" s="97" t="str">
        <f t="shared" si="9"/>
        <v/>
      </c>
      <c r="AZ83" s="97" t="str">
        <f t="shared" si="10"/>
        <v/>
      </c>
      <c r="BA83" s="97" t="str">
        <f t="shared" si="11"/>
        <v/>
      </c>
    </row>
    <row r="84" spans="1:53">
      <c r="A84" s="4">
        <v>78</v>
      </c>
      <c r="B84" s="111">
        <v>78</v>
      </c>
      <c r="C84" s="200" t="s">
        <v>112</v>
      </c>
      <c r="D84" s="201" t="s">
        <v>112</v>
      </c>
      <c r="E84" s="202" t="s">
        <v>112</v>
      </c>
      <c r="F84" s="203" t="s">
        <v>112</v>
      </c>
      <c r="G84" s="203" t="s">
        <v>112</v>
      </c>
      <c r="H84" s="204" t="s">
        <v>112</v>
      </c>
      <c r="I84" s="205" t="s">
        <v>112</v>
      </c>
      <c r="J84" s="109"/>
      <c r="K84" s="110"/>
      <c r="L84" s="108" t="str">
        <f t="shared" si="12"/>
        <v/>
      </c>
      <c r="M84" s="57"/>
      <c r="N84" s="52"/>
      <c r="O84" s="52"/>
      <c r="P84" s="52"/>
      <c r="Q84" s="62"/>
      <c r="R84" s="53"/>
      <c r="S84" s="53"/>
      <c r="T84" s="53"/>
      <c r="U84" s="57"/>
      <c r="V84" s="52"/>
      <c r="W84" s="52"/>
      <c r="X84" s="52"/>
      <c r="Y84" s="57"/>
      <c r="Z84" s="52"/>
      <c r="AA84" s="52"/>
      <c r="AB84" s="52"/>
      <c r="AC84" s="57"/>
      <c r="AD84" s="52"/>
      <c r="AE84" s="52"/>
      <c r="AF84" s="52"/>
      <c r="AG84" s="1"/>
      <c r="AH84" s="1"/>
      <c r="AI84" s="1"/>
      <c r="AJ84" s="1"/>
      <c r="AK84" s="1"/>
      <c r="AV84" s="97" t="str">
        <f t="shared" si="13"/>
        <v/>
      </c>
      <c r="AW84" s="120" t="str">
        <f t="shared" si="7"/>
        <v/>
      </c>
      <c r="AX84" s="97" t="str">
        <f t="shared" si="8"/>
        <v/>
      </c>
      <c r="AY84" s="97" t="str">
        <f t="shared" si="9"/>
        <v/>
      </c>
      <c r="AZ84" s="97" t="str">
        <f t="shared" si="10"/>
        <v/>
      </c>
      <c r="BA84" s="97" t="str">
        <f t="shared" si="11"/>
        <v/>
      </c>
    </row>
    <row r="85" spans="1:53">
      <c r="A85" s="4">
        <v>79</v>
      </c>
      <c r="B85" s="111">
        <v>79</v>
      </c>
      <c r="C85" s="200" t="s">
        <v>112</v>
      </c>
      <c r="D85" s="201" t="s">
        <v>112</v>
      </c>
      <c r="E85" s="202" t="s">
        <v>112</v>
      </c>
      <c r="F85" s="203" t="s">
        <v>112</v>
      </c>
      <c r="G85" s="203" t="s">
        <v>112</v>
      </c>
      <c r="H85" s="204" t="s">
        <v>112</v>
      </c>
      <c r="I85" s="205" t="s">
        <v>112</v>
      </c>
      <c r="J85" s="109"/>
      <c r="K85" s="110"/>
      <c r="L85" s="108" t="str">
        <f t="shared" si="12"/>
        <v/>
      </c>
      <c r="M85" s="57"/>
      <c r="N85" s="52"/>
      <c r="O85" s="52"/>
      <c r="P85" s="52"/>
      <c r="Q85" s="62"/>
      <c r="R85" s="53"/>
      <c r="S85" s="53"/>
      <c r="T85" s="53"/>
      <c r="U85" s="57"/>
      <c r="V85" s="52"/>
      <c r="W85" s="52"/>
      <c r="X85" s="52"/>
      <c r="Y85" s="57"/>
      <c r="Z85" s="52"/>
      <c r="AA85" s="52"/>
      <c r="AB85" s="52"/>
      <c r="AC85" s="57"/>
      <c r="AD85" s="52"/>
      <c r="AE85" s="52"/>
      <c r="AF85" s="52"/>
      <c r="AG85" s="1"/>
      <c r="AH85" s="1"/>
      <c r="AI85" s="1"/>
      <c r="AJ85" s="1"/>
      <c r="AK85" s="1"/>
      <c r="AV85" s="97" t="str">
        <f t="shared" si="13"/>
        <v/>
      </c>
      <c r="AW85" s="120" t="str">
        <f t="shared" si="7"/>
        <v/>
      </c>
      <c r="AX85" s="97" t="str">
        <f t="shared" si="8"/>
        <v/>
      </c>
      <c r="AY85" s="97" t="str">
        <f t="shared" si="9"/>
        <v/>
      </c>
      <c r="AZ85" s="97" t="str">
        <f t="shared" si="10"/>
        <v/>
      </c>
      <c r="BA85" s="97" t="str">
        <f t="shared" si="11"/>
        <v/>
      </c>
    </row>
    <row r="86" spans="1:53">
      <c r="A86" s="4">
        <v>80</v>
      </c>
      <c r="B86" s="111">
        <v>80</v>
      </c>
      <c r="C86" s="200" t="s">
        <v>112</v>
      </c>
      <c r="D86" s="201" t="s">
        <v>112</v>
      </c>
      <c r="E86" s="202" t="s">
        <v>112</v>
      </c>
      <c r="F86" s="203" t="s">
        <v>112</v>
      </c>
      <c r="G86" s="203" t="s">
        <v>112</v>
      </c>
      <c r="H86" s="204" t="s">
        <v>112</v>
      </c>
      <c r="I86" s="205" t="s">
        <v>112</v>
      </c>
      <c r="J86" s="109"/>
      <c r="K86" s="110"/>
      <c r="L86" s="108" t="str">
        <f t="shared" si="12"/>
        <v/>
      </c>
      <c r="M86" s="57"/>
      <c r="N86" s="52"/>
      <c r="O86" s="52"/>
      <c r="P86" s="52"/>
      <c r="Q86" s="62"/>
      <c r="R86" s="53"/>
      <c r="S86" s="53"/>
      <c r="T86" s="53"/>
      <c r="U86" s="57"/>
      <c r="V86" s="52"/>
      <c r="W86" s="52"/>
      <c r="X86" s="52"/>
      <c r="Y86" s="57"/>
      <c r="Z86" s="52"/>
      <c r="AA86" s="52"/>
      <c r="AB86" s="52"/>
      <c r="AC86" s="57"/>
      <c r="AD86" s="52"/>
      <c r="AE86" s="52"/>
      <c r="AF86" s="52"/>
      <c r="AG86" s="1"/>
      <c r="AH86" s="1"/>
      <c r="AI86" s="1"/>
      <c r="AJ86" s="1"/>
      <c r="AK86" s="1"/>
      <c r="AV86" s="97" t="str">
        <f t="shared" si="13"/>
        <v/>
      </c>
      <c r="AW86" s="120" t="str">
        <f t="shared" si="7"/>
        <v/>
      </c>
      <c r="AX86" s="97" t="str">
        <f t="shared" si="8"/>
        <v/>
      </c>
      <c r="AY86" s="97" t="str">
        <f t="shared" si="9"/>
        <v/>
      </c>
      <c r="AZ86" s="97" t="str">
        <f t="shared" si="10"/>
        <v/>
      </c>
      <c r="BA86" s="97" t="str">
        <f t="shared" si="11"/>
        <v/>
      </c>
    </row>
    <row r="87" spans="1:53">
      <c r="A87" s="4">
        <v>81</v>
      </c>
      <c r="B87" s="111">
        <v>81</v>
      </c>
      <c r="C87" s="200" t="s">
        <v>112</v>
      </c>
      <c r="D87" s="201" t="s">
        <v>112</v>
      </c>
      <c r="E87" s="202" t="s">
        <v>112</v>
      </c>
      <c r="F87" s="203" t="s">
        <v>112</v>
      </c>
      <c r="G87" s="203" t="s">
        <v>112</v>
      </c>
      <c r="H87" s="204" t="s">
        <v>112</v>
      </c>
      <c r="I87" s="205" t="s">
        <v>112</v>
      </c>
      <c r="J87" s="109"/>
      <c r="K87" s="110"/>
      <c r="L87" s="108" t="str">
        <f t="shared" si="12"/>
        <v/>
      </c>
      <c r="M87" s="57"/>
      <c r="N87" s="52"/>
      <c r="O87" s="52"/>
      <c r="P87" s="52"/>
      <c r="Q87" s="62"/>
      <c r="R87" s="53"/>
      <c r="S87" s="53"/>
      <c r="T87" s="53"/>
      <c r="U87" s="57"/>
      <c r="V87" s="52"/>
      <c r="W87" s="52"/>
      <c r="X87" s="52"/>
      <c r="Y87" s="57"/>
      <c r="Z87" s="52"/>
      <c r="AA87" s="52"/>
      <c r="AB87" s="52"/>
      <c r="AC87" s="57"/>
      <c r="AD87" s="52"/>
      <c r="AE87" s="52"/>
      <c r="AF87" s="52"/>
      <c r="AG87" s="1"/>
      <c r="AH87" s="1"/>
      <c r="AI87" s="1"/>
      <c r="AJ87" s="1"/>
      <c r="AK87" s="1"/>
      <c r="AV87" s="97" t="str">
        <f t="shared" si="13"/>
        <v/>
      </c>
      <c r="AW87" s="120" t="str">
        <f t="shared" si="7"/>
        <v/>
      </c>
      <c r="AX87" s="97" t="str">
        <f t="shared" si="8"/>
        <v/>
      </c>
      <c r="AY87" s="97" t="str">
        <f t="shared" si="9"/>
        <v/>
      </c>
      <c r="AZ87" s="97" t="str">
        <f t="shared" si="10"/>
        <v/>
      </c>
      <c r="BA87" s="97" t="str">
        <f t="shared" si="11"/>
        <v/>
      </c>
    </row>
    <row r="88" spans="1:53">
      <c r="A88" s="4">
        <v>82</v>
      </c>
      <c r="B88" s="111">
        <v>82</v>
      </c>
      <c r="C88" s="200" t="s">
        <v>112</v>
      </c>
      <c r="D88" s="201" t="s">
        <v>112</v>
      </c>
      <c r="E88" s="202" t="s">
        <v>112</v>
      </c>
      <c r="F88" s="203" t="s">
        <v>112</v>
      </c>
      <c r="G88" s="203" t="s">
        <v>112</v>
      </c>
      <c r="H88" s="204" t="s">
        <v>112</v>
      </c>
      <c r="I88" s="205" t="s">
        <v>112</v>
      </c>
      <c r="J88" s="109"/>
      <c r="K88" s="110"/>
      <c r="L88" s="108" t="str">
        <f t="shared" si="12"/>
        <v/>
      </c>
      <c r="M88" s="57"/>
      <c r="N88" s="52"/>
      <c r="O88" s="52"/>
      <c r="P88" s="52"/>
      <c r="Q88" s="62"/>
      <c r="R88" s="53"/>
      <c r="S88" s="53"/>
      <c r="T88" s="53"/>
      <c r="U88" s="57"/>
      <c r="V88" s="52"/>
      <c r="W88" s="52"/>
      <c r="X88" s="52"/>
      <c r="Y88" s="57"/>
      <c r="Z88" s="52"/>
      <c r="AA88" s="52"/>
      <c r="AB88" s="52"/>
      <c r="AC88" s="57"/>
      <c r="AD88" s="52"/>
      <c r="AE88" s="52"/>
      <c r="AF88" s="52"/>
      <c r="AG88" s="1"/>
      <c r="AH88" s="1"/>
      <c r="AI88" s="1"/>
      <c r="AJ88" s="1"/>
      <c r="AK88" s="1"/>
      <c r="AV88" s="97" t="str">
        <f t="shared" si="13"/>
        <v/>
      </c>
      <c r="AW88" s="120" t="str">
        <f t="shared" si="7"/>
        <v/>
      </c>
      <c r="AX88" s="97" t="str">
        <f t="shared" si="8"/>
        <v/>
      </c>
      <c r="AY88" s="97" t="str">
        <f t="shared" si="9"/>
        <v/>
      </c>
      <c r="AZ88" s="97" t="str">
        <f t="shared" si="10"/>
        <v/>
      </c>
      <c r="BA88" s="97" t="str">
        <f t="shared" si="11"/>
        <v/>
      </c>
    </row>
    <row r="89" spans="1:53">
      <c r="A89" s="4">
        <v>83</v>
      </c>
      <c r="B89" s="111">
        <v>83</v>
      </c>
      <c r="C89" s="200" t="s">
        <v>112</v>
      </c>
      <c r="D89" s="201" t="s">
        <v>112</v>
      </c>
      <c r="E89" s="202" t="s">
        <v>112</v>
      </c>
      <c r="F89" s="203" t="s">
        <v>112</v>
      </c>
      <c r="G89" s="203" t="s">
        <v>112</v>
      </c>
      <c r="H89" s="204" t="s">
        <v>112</v>
      </c>
      <c r="I89" s="205" t="s">
        <v>112</v>
      </c>
      <c r="J89" s="109"/>
      <c r="K89" s="110"/>
      <c r="L89" s="108" t="str">
        <f t="shared" si="12"/>
        <v/>
      </c>
      <c r="M89" s="57"/>
      <c r="N89" s="52"/>
      <c r="O89" s="52"/>
      <c r="P89" s="52"/>
      <c r="Q89" s="62"/>
      <c r="R89" s="53"/>
      <c r="S89" s="53"/>
      <c r="T89" s="53"/>
      <c r="U89" s="57"/>
      <c r="V89" s="52"/>
      <c r="W89" s="52"/>
      <c r="X89" s="52"/>
      <c r="Y89" s="57"/>
      <c r="Z89" s="52"/>
      <c r="AA89" s="52"/>
      <c r="AB89" s="52"/>
      <c r="AC89" s="57"/>
      <c r="AD89" s="52"/>
      <c r="AE89" s="52"/>
      <c r="AF89" s="52"/>
      <c r="AG89" s="1"/>
      <c r="AH89" s="1"/>
      <c r="AI89" s="1"/>
      <c r="AJ89" s="1"/>
      <c r="AK89" s="1"/>
      <c r="AV89" s="97" t="str">
        <f t="shared" si="13"/>
        <v/>
      </c>
      <c r="AW89" s="120" t="str">
        <f t="shared" si="7"/>
        <v/>
      </c>
      <c r="AX89" s="97" t="str">
        <f t="shared" si="8"/>
        <v/>
      </c>
      <c r="AY89" s="97" t="str">
        <f t="shared" si="9"/>
        <v/>
      </c>
      <c r="AZ89" s="97" t="str">
        <f t="shared" si="10"/>
        <v/>
      </c>
      <c r="BA89" s="97" t="str">
        <f t="shared" si="11"/>
        <v/>
      </c>
    </row>
    <row r="90" spans="1:53">
      <c r="A90" s="4">
        <v>84</v>
      </c>
      <c r="B90" s="111">
        <v>84</v>
      </c>
      <c r="C90" s="200" t="s">
        <v>112</v>
      </c>
      <c r="D90" s="201" t="s">
        <v>112</v>
      </c>
      <c r="E90" s="202" t="s">
        <v>112</v>
      </c>
      <c r="F90" s="203" t="s">
        <v>112</v>
      </c>
      <c r="G90" s="203" t="s">
        <v>112</v>
      </c>
      <c r="H90" s="204" t="s">
        <v>112</v>
      </c>
      <c r="I90" s="205" t="s">
        <v>112</v>
      </c>
      <c r="J90" s="109"/>
      <c r="K90" s="110"/>
      <c r="L90" s="108" t="str">
        <f t="shared" si="12"/>
        <v/>
      </c>
      <c r="M90" s="57"/>
      <c r="N90" s="52"/>
      <c r="O90" s="52"/>
      <c r="P90" s="52"/>
      <c r="Q90" s="62"/>
      <c r="R90" s="53"/>
      <c r="S90" s="53"/>
      <c r="T90" s="53"/>
      <c r="U90" s="57"/>
      <c r="V90" s="52"/>
      <c r="W90" s="52"/>
      <c r="X90" s="52"/>
      <c r="Y90" s="57"/>
      <c r="Z90" s="52"/>
      <c r="AA90" s="52"/>
      <c r="AB90" s="52"/>
      <c r="AC90" s="57"/>
      <c r="AD90" s="52"/>
      <c r="AE90" s="52"/>
      <c r="AF90" s="52"/>
      <c r="AG90" s="1"/>
      <c r="AH90" s="1"/>
      <c r="AI90" s="1"/>
      <c r="AJ90" s="1"/>
      <c r="AK90" s="1"/>
      <c r="AV90" s="97" t="str">
        <f t="shared" si="13"/>
        <v/>
      </c>
      <c r="AW90" s="120" t="str">
        <f t="shared" si="7"/>
        <v/>
      </c>
      <c r="AX90" s="97" t="str">
        <f t="shared" si="8"/>
        <v/>
      </c>
      <c r="AY90" s="97" t="str">
        <f t="shared" si="9"/>
        <v/>
      </c>
      <c r="AZ90" s="97" t="str">
        <f t="shared" si="10"/>
        <v/>
      </c>
      <c r="BA90" s="97" t="str">
        <f t="shared" si="11"/>
        <v/>
      </c>
    </row>
    <row r="91" spans="1:53">
      <c r="A91" s="4">
        <v>85</v>
      </c>
      <c r="B91" s="111">
        <v>85</v>
      </c>
      <c r="C91" s="200" t="s">
        <v>112</v>
      </c>
      <c r="D91" s="201" t="s">
        <v>112</v>
      </c>
      <c r="E91" s="202" t="s">
        <v>112</v>
      </c>
      <c r="F91" s="203" t="s">
        <v>112</v>
      </c>
      <c r="G91" s="203" t="s">
        <v>112</v>
      </c>
      <c r="H91" s="204" t="s">
        <v>112</v>
      </c>
      <c r="I91" s="205" t="s">
        <v>112</v>
      </c>
      <c r="J91" s="109"/>
      <c r="K91" s="110"/>
      <c r="L91" s="108" t="str">
        <f t="shared" si="12"/>
        <v/>
      </c>
      <c r="M91" s="57"/>
      <c r="N91" s="52"/>
      <c r="O91" s="52"/>
      <c r="P91" s="52"/>
      <c r="Q91" s="62"/>
      <c r="R91" s="53"/>
      <c r="S91" s="53"/>
      <c r="T91" s="53"/>
      <c r="U91" s="57"/>
      <c r="V91" s="52"/>
      <c r="W91" s="52"/>
      <c r="X91" s="52"/>
      <c r="Y91" s="57"/>
      <c r="Z91" s="52"/>
      <c r="AA91" s="52"/>
      <c r="AB91" s="52"/>
      <c r="AC91" s="57"/>
      <c r="AD91" s="52"/>
      <c r="AE91" s="52"/>
      <c r="AF91" s="52"/>
      <c r="AG91" s="1"/>
      <c r="AH91" s="1"/>
      <c r="AI91" s="1"/>
      <c r="AJ91" s="1"/>
      <c r="AK91" s="1"/>
      <c r="AV91" s="97" t="str">
        <f t="shared" si="13"/>
        <v/>
      </c>
      <c r="AW91" s="120" t="str">
        <f t="shared" si="7"/>
        <v/>
      </c>
      <c r="AX91" s="97" t="str">
        <f t="shared" si="8"/>
        <v/>
      </c>
      <c r="AY91" s="97" t="str">
        <f t="shared" si="9"/>
        <v/>
      </c>
      <c r="AZ91" s="97" t="str">
        <f t="shared" si="10"/>
        <v/>
      </c>
      <c r="BA91" s="97" t="str">
        <f t="shared" si="11"/>
        <v/>
      </c>
    </row>
    <row r="92" spans="1:53">
      <c r="A92" s="4">
        <v>86</v>
      </c>
      <c r="B92" s="111">
        <v>86</v>
      </c>
      <c r="C92" s="200" t="s">
        <v>112</v>
      </c>
      <c r="D92" s="201" t="s">
        <v>112</v>
      </c>
      <c r="E92" s="202" t="s">
        <v>112</v>
      </c>
      <c r="F92" s="203" t="s">
        <v>112</v>
      </c>
      <c r="G92" s="203" t="s">
        <v>112</v>
      </c>
      <c r="H92" s="204" t="s">
        <v>112</v>
      </c>
      <c r="I92" s="205" t="s">
        <v>112</v>
      </c>
      <c r="J92" s="109"/>
      <c r="K92" s="110"/>
      <c r="L92" s="108" t="str">
        <f t="shared" si="12"/>
        <v/>
      </c>
      <c r="M92" s="57"/>
      <c r="N92" s="52"/>
      <c r="O92" s="52"/>
      <c r="P92" s="52"/>
      <c r="Q92" s="62"/>
      <c r="R92" s="53"/>
      <c r="S92" s="53"/>
      <c r="T92" s="53"/>
      <c r="U92" s="57"/>
      <c r="V92" s="52"/>
      <c r="W92" s="52"/>
      <c r="X92" s="52"/>
      <c r="Y92" s="57"/>
      <c r="Z92" s="52"/>
      <c r="AA92" s="52"/>
      <c r="AB92" s="52"/>
      <c r="AC92" s="57"/>
      <c r="AD92" s="52"/>
      <c r="AE92" s="52"/>
      <c r="AF92" s="52"/>
      <c r="AG92" s="1"/>
      <c r="AH92" s="1"/>
      <c r="AI92" s="1"/>
      <c r="AJ92" s="1"/>
      <c r="AK92" s="1"/>
      <c r="AV92" s="97" t="str">
        <f t="shared" si="13"/>
        <v/>
      </c>
      <c r="AW92" s="120" t="str">
        <f t="shared" si="7"/>
        <v/>
      </c>
      <c r="AX92" s="97" t="str">
        <f t="shared" si="8"/>
        <v/>
      </c>
      <c r="AY92" s="97" t="str">
        <f t="shared" si="9"/>
        <v/>
      </c>
      <c r="AZ92" s="97" t="str">
        <f t="shared" si="10"/>
        <v/>
      </c>
      <c r="BA92" s="97" t="str">
        <f t="shared" si="11"/>
        <v/>
      </c>
    </row>
    <row r="93" spans="1:53">
      <c r="A93" s="4">
        <v>87</v>
      </c>
      <c r="B93" s="111">
        <v>87</v>
      </c>
      <c r="C93" s="200" t="s">
        <v>112</v>
      </c>
      <c r="D93" s="201" t="s">
        <v>112</v>
      </c>
      <c r="E93" s="202" t="s">
        <v>112</v>
      </c>
      <c r="F93" s="203" t="s">
        <v>112</v>
      </c>
      <c r="G93" s="203" t="s">
        <v>112</v>
      </c>
      <c r="H93" s="204" t="s">
        <v>112</v>
      </c>
      <c r="I93" s="205" t="s">
        <v>112</v>
      </c>
      <c r="J93" s="109"/>
      <c r="K93" s="110"/>
      <c r="L93" s="108" t="str">
        <f t="shared" si="12"/>
        <v/>
      </c>
      <c r="M93" s="57"/>
      <c r="N93" s="52"/>
      <c r="O93" s="52"/>
      <c r="P93" s="52"/>
      <c r="Q93" s="62"/>
      <c r="R93" s="53"/>
      <c r="S93" s="53"/>
      <c r="T93" s="53"/>
      <c r="U93" s="57"/>
      <c r="V93" s="52"/>
      <c r="W93" s="52"/>
      <c r="X93" s="52"/>
      <c r="Y93" s="57"/>
      <c r="Z93" s="52"/>
      <c r="AA93" s="52"/>
      <c r="AB93" s="52"/>
      <c r="AC93" s="57"/>
      <c r="AD93" s="52"/>
      <c r="AE93" s="52"/>
      <c r="AF93" s="52"/>
      <c r="AG93" s="1"/>
      <c r="AH93" s="1"/>
      <c r="AI93" s="1"/>
      <c r="AJ93" s="1"/>
      <c r="AK93" s="1"/>
      <c r="AV93" s="97" t="str">
        <f t="shared" si="13"/>
        <v/>
      </c>
      <c r="AW93" s="120" t="str">
        <f t="shared" si="7"/>
        <v/>
      </c>
      <c r="AX93" s="97" t="str">
        <f t="shared" si="8"/>
        <v/>
      </c>
      <c r="AY93" s="97" t="str">
        <f t="shared" si="9"/>
        <v/>
      </c>
      <c r="AZ93" s="97" t="str">
        <f t="shared" si="10"/>
        <v/>
      </c>
      <c r="BA93" s="97" t="str">
        <f t="shared" si="11"/>
        <v/>
      </c>
    </row>
    <row r="94" spans="1:53">
      <c r="A94" s="4">
        <v>88</v>
      </c>
      <c r="B94" s="111">
        <v>88</v>
      </c>
      <c r="C94" s="200" t="s">
        <v>112</v>
      </c>
      <c r="D94" s="201" t="s">
        <v>112</v>
      </c>
      <c r="E94" s="202" t="s">
        <v>112</v>
      </c>
      <c r="F94" s="203" t="s">
        <v>112</v>
      </c>
      <c r="G94" s="203" t="s">
        <v>112</v>
      </c>
      <c r="H94" s="204" t="s">
        <v>112</v>
      </c>
      <c r="I94" s="205" t="s">
        <v>112</v>
      </c>
      <c r="J94" s="109"/>
      <c r="K94" s="110"/>
      <c r="L94" s="108" t="str">
        <f t="shared" si="12"/>
        <v/>
      </c>
      <c r="M94" s="57"/>
      <c r="N94" s="52"/>
      <c r="O94" s="52"/>
      <c r="P94" s="52"/>
      <c r="Q94" s="62"/>
      <c r="R94" s="53"/>
      <c r="S94" s="53"/>
      <c r="T94" s="53"/>
      <c r="U94" s="57"/>
      <c r="V94" s="52"/>
      <c r="W94" s="52"/>
      <c r="X94" s="52"/>
      <c r="Y94" s="57"/>
      <c r="Z94" s="52"/>
      <c r="AA94" s="52"/>
      <c r="AB94" s="52"/>
      <c r="AC94" s="57"/>
      <c r="AD94" s="52"/>
      <c r="AE94" s="52"/>
      <c r="AF94" s="52"/>
      <c r="AG94" s="1"/>
      <c r="AH94" s="1"/>
      <c r="AI94" s="1"/>
      <c r="AJ94" s="1"/>
      <c r="AK94" s="1"/>
      <c r="AV94" s="97" t="str">
        <f t="shared" si="13"/>
        <v/>
      </c>
      <c r="AW94" s="120" t="str">
        <f t="shared" si="7"/>
        <v/>
      </c>
      <c r="AX94" s="97" t="str">
        <f t="shared" si="8"/>
        <v/>
      </c>
      <c r="AY94" s="97" t="str">
        <f t="shared" si="9"/>
        <v/>
      </c>
      <c r="AZ94" s="97" t="str">
        <f t="shared" si="10"/>
        <v/>
      </c>
      <c r="BA94" s="97" t="str">
        <f t="shared" si="11"/>
        <v/>
      </c>
    </row>
    <row r="95" spans="1:53">
      <c r="A95" s="4">
        <v>89</v>
      </c>
      <c r="B95" s="111">
        <v>89</v>
      </c>
      <c r="C95" s="200" t="s">
        <v>112</v>
      </c>
      <c r="D95" s="201" t="s">
        <v>112</v>
      </c>
      <c r="E95" s="202" t="s">
        <v>112</v>
      </c>
      <c r="F95" s="203" t="s">
        <v>112</v>
      </c>
      <c r="G95" s="203" t="s">
        <v>112</v>
      </c>
      <c r="H95" s="204" t="s">
        <v>112</v>
      </c>
      <c r="I95" s="205" t="s">
        <v>112</v>
      </c>
      <c r="J95" s="109"/>
      <c r="K95" s="110"/>
      <c r="L95" s="108" t="str">
        <f t="shared" si="12"/>
        <v/>
      </c>
      <c r="M95" s="57"/>
      <c r="N95" s="52"/>
      <c r="O95" s="52"/>
      <c r="P95" s="52"/>
      <c r="Q95" s="62"/>
      <c r="R95" s="53"/>
      <c r="S95" s="53"/>
      <c r="T95" s="53"/>
      <c r="U95" s="57"/>
      <c r="V95" s="52"/>
      <c r="W95" s="52"/>
      <c r="X95" s="52"/>
      <c r="Y95" s="57"/>
      <c r="Z95" s="52"/>
      <c r="AA95" s="52"/>
      <c r="AB95" s="52"/>
      <c r="AC95" s="57"/>
      <c r="AD95" s="52"/>
      <c r="AE95" s="52"/>
      <c r="AF95" s="52"/>
      <c r="AG95" s="1"/>
      <c r="AH95" s="1"/>
      <c r="AI95" s="1"/>
      <c r="AJ95" s="1"/>
      <c r="AK95" s="1"/>
      <c r="AV95" s="97" t="str">
        <f t="shared" si="13"/>
        <v/>
      </c>
      <c r="AW95" s="120" t="str">
        <f t="shared" si="7"/>
        <v/>
      </c>
      <c r="AX95" s="97" t="str">
        <f t="shared" si="8"/>
        <v/>
      </c>
      <c r="AY95" s="97" t="str">
        <f t="shared" si="9"/>
        <v/>
      </c>
      <c r="AZ95" s="97" t="str">
        <f t="shared" si="10"/>
        <v/>
      </c>
      <c r="BA95" s="97" t="str">
        <f t="shared" si="11"/>
        <v/>
      </c>
    </row>
    <row r="96" spans="1:53">
      <c r="A96" s="4">
        <v>90</v>
      </c>
      <c r="B96" s="111">
        <v>90</v>
      </c>
      <c r="C96" s="200" t="s">
        <v>112</v>
      </c>
      <c r="D96" s="201" t="s">
        <v>112</v>
      </c>
      <c r="E96" s="202" t="s">
        <v>112</v>
      </c>
      <c r="F96" s="203" t="s">
        <v>112</v>
      </c>
      <c r="G96" s="203" t="s">
        <v>112</v>
      </c>
      <c r="H96" s="204" t="s">
        <v>112</v>
      </c>
      <c r="I96" s="205" t="s">
        <v>112</v>
      </c>
      <c r="J96" s="109"/>
      <c r="K96" s="110"/>
      <c r="L96" s="108" t="str">
        <f t="shared" si="12"/>
        <v/>
      </c>
      <c r="M96" s="57"/>
      <c r="N96" s="52"/>
      <c r="O96" s="52"/>
      <c r="P96" s="52"/>
      <c r="Q96" s="62"/>
      <c r="R96" s="53"/>
      <c r="S96" s="53"/>
      <c r="T96" s="53"/>
      <c r="U96" s="57"/>
      <c r="V96" s="52"/>
      <c r="W96" s="52"/>
      <c r="X96" s="52"/>
      <c r="Y96" s="57"/>
      <c r="Z96" s="52"/>
      <c r="AA96" s="52"/>
      <c r="AB96" s="52"/>
      <c r="AC96" s="57"/>
      <c r="AD96" s="52"/>
      <c r="AE96" s="52"/>
      <c r="AF96" s="52"/>
      <c r="AG96" s="1"/>
      <c r="AH96" s="1"/>
      <c r="AI96" s="1"/>
      <c r="AJ96" s="1"/>
      <c r="AK96" s="1"/>
      <c r="AV96" s="97" t="str">
        <f t="shared" si="13"/>
        <v/>
      </c>
      <c r="AW96" s="120" t="str">
        <f t="shared" si="7"/>
        <v/>
      </c>
      <c r="AX96" s="97" t="str">
        <f t="shared" si="8"/>
        <v/>
      </c>
      <c r="AY96" s="97" t="str">
        <f t="shared" si="9"/>
        <v/>
      </c>
      <c r="AZ96" s="97" t="str">
        <f t="shared" si="10"/>
        <v/>
      </c>
      <c r="BA96" s="97" t="str">
        <f t="shared" si="11"/>
        <v/>
      </c>
    </row>
    <row r="97" spans="1:53">
      <c r="A97" s="4">
        <v>91</v>
      </c>
      <c r="B97" s="111">
        <v>91</v>
      </c>
      <c r="C97" s="200" t="s">
        <v>112</v>
      </c>
      <c r="D97" s="201" t="s">
        <v>112</v>
      </c>
      <c r="E97" s="202" t="s">
        <v>112</v>
      </c>
      <c r="F97" s="203" t="s">
        <v>112</v>
      </c>
      <c r="G97" s="203" t="s">
        <v>112</v>
      </c>
      <c r="H97" s="204" t="s">
        <v>112</v>
      </c>
      <c r="I97" s="205" t="s">
        <v>112</v>
      </c>
      <c r="J97" s="109"/>
      <c r="K97" s="110"/>
      <c r="L97" s="108" t="str">
        <f t="shared" si="12"/>
        <v/>
      </c>
      <c r="M97" s="57"/>
      <c r="N97" s="52"/>
      <c r="O97" s="52"/>
      <c r="P97" s="52"/>
      <c r="Q97" s="62"/>
      <c r="R97" s="53"/>
      <c r="S97" s="53"/>
      <c r="T97" s="53"/>
      <c r="U97" s="57"/>
      <c r="V97" s="52"/>
      <c r="W97" s="52"/>
      <c r="X97" s="52"/>
      <c r="Y97" s="57"/>
      <c r="Z97" s="52"/>
      <c r="AA97" s="52"/>
      <c r="AB97" s="52"/>
      <c r="AC97" s="57"/>
      <c r="AD97" s="52"/>
      <c r="AE97" s="52"/>
      <c r="AF97" s="52"/>
      <c r="AG97" s="1"/>
      <c r="AH97" s="1"/>
      <c r="AI97" s="1"/>
      <c r="AJ97" s="1"/>
      <c r="AK97" s="1"/>
      <c r="AV97" s="97" t="str">
        <f t="shared" si="13"/>
        <v/>
      </c>
      <c r="AW97" s="120" t="str">
        <f t="shared" si="7"/>
        <v/>
      </c>
      <c r="AX97" s="97" t="str">
        <f t="shared" si="8"/>
        <v/>
      </c>
      <c r="AY97" s="97" t="str">
        <f t="shared" si="9"/>
        <v/>
      </c>
      <c r="AZ97" s="97" t="str">
        <f t="shared" si="10"/>
        <v/>
      </c>
      <c r="BA97" s="97" t="str">
        <f t="shared" si="11"/>
        <v/>
      </c>
    </row>
    <row r="98" spans="1:53">
      <c r="A98" s="4">
        <v>92</v>
      </c>
      <c r="B98" s="111">
        <v>92</v>
      </c>
      <c r="C98" s="200" t="s">
        <v>112</v>
      </c>
      <c r="D98" s="201" t="s">
        <v>112</v>
      </c>
      <c r="E98" s="202" t="s">
        <v>112</v>
      </c>
      <c r="F98" s="203" t="s">
        <v>112</v>
      </c>
      <c r="G98" s="203" t="s">
        <v>112</v>
      </c>
      <c r="H98" s="204" t="s">
        <v>112</v>
      </c>
      <c r="I98" s="205" t="s">
        <v>112</v>
      </c>
      <c r="J98" s="109"/>
      <c r="K98" s="110"/>
      <c r="L98" s="108" t="str">
        <f t="shared" si="12"/>
        <v/>
      </c>
      <c r="M98" s="57"/>
      <c r="N98" s="52"/>
      <c r="O98" s="52"/>
      <c r="P98" s="52"/>
      <c r="Q98" s="62"/>
      <c r="R98" s="53"/>
      <c r="S98" s="53"/>
      <c r="T98" s="53"/>
      <c r="U98" s="57"/>
      <c r="V98" s="52"/>
      <c r="W98" s="52"/>
      <c r="X98" s="52"/>
      <c r="Y98" s="57"/>
      <c r="Z98" s="52"/>
      <c r="AA98" s="52"/>
      <c r="AB98" s="52"/>
      <c r="AC98" s="57"/>
      <c r="AD98" s="52"/>
      <c r="AE98" s="52"/>
      <c r="AF98" s="52"/>
      <c r="AG98" s="1"/>
      <c r="AH98" s="1"/>
      <c r="AI98" s="1"/>
      <c r="AJ98" s="1"/>
      <c r="AK98" s="1"/>
      <c r="AV98" s="97" t="str">
        <f t="shared" si="13"/>
        <v/>
      </c>
      <c r="AW98" s="120" t="str">
        <f t="shared" si="7"/>
        <v/>
      </c>
      <c r="AX98" s="97" t="str">
        <f t="shared" si="8"/>
        <v/>
      </c>
      <c r="AY98" s="97" t="str">
        <f t="shared" si="9"/>
        <v/>
      </c>
      <c r="AZ98" s="97" t="str">
        <f t="shared" si="10"/>
        <v/>
      </c>
      <c r="BA98" s="97" t="str">
        <f t="shared" si="11"/>
        <v/>
      </c>
    </row>
    <row r="99" spans="1:53">
      <c r="A99" s="4">
        <v>93</v>
      </c>
      <c r="B99" s="111">
        <v>93</v>
      </c>
      <c r="C99" s="200" t="s">
        <v>112</v>
      </c>
      <c r="D99" s="201" t="s">
        <v>112</v>
      </c>
      <c r="E99" s="202" t="s">
        <v>112</v>
      </c>
      <c r="F99" s="203" t="s">
        <v>112</v>
      </c>
      <c r="G99" s="203" t="s">
        <v>112</v>
      </c>
      <c r="H99" s="204" t="s">
        <v>112</v>
      </c>
      <c r="I99" s="205" t="s">
        <v>112</v>
      </c>
      <c r="J99" s="109"/>
      <c r="K99" s="110"/>
      <c r="L99" s="108" t="str">
        <f t="shared" si="12"/>
        <v/>
      </c>
      <c r="M99" s="57"/>
      <c r="N99" s="52"/>
      <c r="O99" s="52"/>
      <c r="P99" s="52"/>
      <c r="Q99" s="62"/>
      <c r="R99" s="53"/>
      <c r="S99" s="53"/>
      <c r="T99" s="53"/>
      <c r="U99" s="57"/>
      <c r="V99" s="52"/>
      <c r="W99" s="52"/>
      <c r="X99" s="52"/>
      <c r="Y99" s="57"/>
      <c r="Z99" s="52"/>
      <c r="AA99" s="52"/>
      <c r="AB99" s="52"/>
      <c r="AC99" s="57"/>
      <c r="AD99" s="52"/>
      <c r="AE99" s="52"/>
      <c r="AF99" s="52"/>
      <c r="AG99" s="1"/>
      <c r="AH99" s="1"/>
      <c r="AI99" s="1"/>
      <c r="AJ99" s="1"/>
      <c r="AK99" s="1"/>
      <c r="AV99" s="97" t="str">
        <f t="shared" si="13"/>
        <v/>
      </c>
      <c r="AW99" s="120" t="str">
        <f t="shared" si="7"/>
        <v/>
      </c>
      <c r="AX99" s="97" t="str">
        <f t="shared" si="8"/>
        <v/>
      </c>
      <c r="AY99" s="97" t="str">
        <f t="shared" si="9"/>
        <v/>
      </c>
      <c r="AZ99" s="97" t="str">
        <f t="shared" si="10"/>
        <v/>
      </c>
      <c r="BA99" s="97" t="str">
        <f t="shared" si="11"/>
        <v/>
      </c>
    </row>
    <row r="100" spans="1:53">
      <c r="A100" s="4">
        <v>94</v>
      </c>
      <c r="B100" s="111">
        <v>94</v>
      </c>
      <c r="C100" s="200" t="s">
        <v>112</v>
      </c>
      <c r="D100" s="201" t="s">
        <v>112</v>
      </c>
      <c r="E100" s="202" t="s">
        <v>112</v>
      </c>
      <c r="F100" s="203" t="s">
        <v>112</v>
      </c>
      <c r="G100" s="203" t="s">
        <v>112</v>
      </c>
      <c r="H100" s="204" t="s">
        <v>112</v>
      </c>
      <c r="I100" s="205" t="s">
        <v>112</v>
      </c>
      <c r="J100" s="109"/>
      <c r="K100" s="110"/>
      <c r="L100" s="108" t="str">
        <f t="shared" si="12"/>
        <v/>
      </c>
      <c r="M100" s="57"/>
      <c r="N100" s="52"/>
      <c r="O100" s="52"/>
      <c r="P100" s="52"/>
      <c r="Q100" s="62"/>
      <c r="R100" s="53"/>
      <c r="S100" s="53"/>
      <c r="T100" s="53"/>
      <c r="U100" s="57"/>
      <c r="V100" s="52"/>
      <c r="W100" s="52"/>
      <c r="X100" s="52"/>
      <c r="Y100" s="57"/>
      <c r="Z100" s="52"/>
      <c r="AA100" s="52"/>
      <c r="AB100" s="52"/>
      <c r="AC100" s="57"/>
      <c r="AD100" s="52"/>
      <c r="AE100" s="52"/>
      <c r="AF100" s="52"/>
      <c r="AG100" s="1"/>
      <c r="AH100" s="1"/>
      <c r="AI100" s="1"/>
      <c r="AJ100" s="1"/>
      <c r="AK100" s="1"/>
      <c r="AV100" s="97" t="str">
        <f t="shared" si="13"/>
        <v/>
      </c>
      <c r="AW100" s="120" t="str">
        <f t="shared" si="7"/>
        <v/>
      </c>
      <c r="AX100" s="97" t="str">
        <f t="shared" si="8"/>
        <v/>
      </c>
      <c r="AY100" s="97" t="str">
        <f t="shared" si="9"/>
        <v/>
      </c>
      <c r="AZ100" s="97" t="str">
        <f t="shared" si="10"/>
        <v/>
      </c>
      <c r="BA100" s="97" t="str">
        <f t="shared" si="11"/>
        <v/>
      </c>
    </row>
    <row r="101" spans="1:53">
      <c r="A101" s="4">
        <v>95</v>
      </c>
      <c r="B101" s="111">
        <v>95</v>
      </c>
      <c r="C101" s="200" t="s">
        <v>112</v>
      </c>
      <c r="D101" s="201" t="s">
        <v>112</v>
      </c>
      <c r="E101" s="202" t="s">
        <v>112</v>
      </c>
      <c r="F101" s="203" t="s">
        <v>112</v>
      </c>
      <c r="G101" s="203" t="s">
        <v>112</v>
      </c>
      <c r="H101" s="204" t="s">
        <v>112</v>
      </c>
      <c r="I101" s="205" t="s">
        <v>112</v>
      </c>
      <c r="J101" s="109"/>
      <c r="K101" s="110"/>
      <c r="L101" s="108" t="str">
        <f t="shared" si="12"/>
        <v/>
      </c>
      <c r="M101" s="57"/>
      <c r="N101" s="52"/>
      <c r="O101" s="52"/>
      <c r="P101" s="52"/>
      <c r="Q101" s="62"/>
      <c r="R101" s="53"/>
      <c r="S101" s="53"/>
      <c r="T101" s="53"/>
      <c r="U101" s="57"/>
      <c r="V101" s="52"/>
      <c r="W101" s="52"/>
      <c r="X101" s="52"/>
      <c r="Y101" s="57"/>
      <c r="Z101" s="52"/>
      <c r="AA101" s="52"/>
      <c r="AB101" s="52"/>
      <c r="AC101" s="57"/>
      <c r="AD101" s="52"/>
      <c r="AE101" s="52"/>
      <c r="AF101" s="52"/>
      <c r="AG101" s="1"/>
      <c r="AH101" s="1"/>
      <c r="AI101" s="1"/>
      <c r="AJ101" s="1"/>
      <c r="AK101" s="1"/>
      <c r="AV101" s="97" t="str">
        <f t="shared" si="13"/>
        <v/>
      </c>
      <c r="AW101" s="120" t="str">
        <f t="shared" si="7"/>
        <v/>
      </c>
      <c r="AX101" s="97" t="str">
        <f t="shared" si="8"/>
        <v/>
      </c>
      <c r="AY101" s="97" t="str">
        <f t="shared" si="9"/>
        <v/>
      </c>
      <c r="AZ101" s="97" t="str">
        <f t="shared" si="10"/>
        <v/>
      </c>
      <c r="BA101" s="97" t="str">
        <f t="shared" si="11"/>
        <v/>
      </c>
    </row>
    <row r="102" spans="1:53">
      <c r="A102" s="4">
        <v>96</v>
      </c>
      <c r="B102" s="111">
        <v>96</v>
      </c>
      <c r="C102" s="200" t="s">
        <v>112</v>
      </c>
      <c r="D102" s="201" t="s">
        <v>112</v>
      </c>
      <c r="E102" s="202" t="s">
        <v>112</v>
      </c>
      <c r="F102" s="203" t="s">
        <v>112</v>
      </c>
      <c r="G102" s="203" t="s">
        <v>112</v>
      </c>
      <c r="H102" s="204" t="s">
        <v>112</v>
      </c>
      <c r="I102" s="205" t="s">
        <v>112</v>
      </c>
      <c r="J102" s="109"/>
      <c r="K102" s="110"/>
      <c r="L102" s="108" t="str">
        <f t="shared" si="12"/>
        <v/>
      </c>
      <c r="M102" s="57"/>
      <c r="N102" s="52"/>
      <c r="O102" s="52"/>
      <c r="P102" s="52"/>
      <c r="Q102" s="62"/>
      <c r="R102" s="53"/>
      <c r="S102" s="53"/>
      <c r="T102" s="53"/>
      <c r="U102" s="57"/>
      <c r="V102" s="52"/>
      <c r="W102" s="52"/>
      <c r="X102" s="52"/>
      <c r="Y102" s="57"/>
      <c r="Z102" s="52"/>
      <c r="AA102" s="52"/>
      <c r="AB102" s="52"/>
      <c r="AC102" s="57"/>
      <c r="AD102" s="52"/>
      <c r="AE102" s="52"/>
      <c r="AF102" s="52"/>
      <c r="AG102" s="1"/>
      <c r="AH102" s="1"/>
      <c r="AI102" s="1"/>
      <c r="AJ102" s="1"/>
      <c r="AK102" s="1"/>
      <c r="AV102" s="97" t="str">
        <f t="shared" si="13"/>
        <v/>
      </c>
      <c r="AW102" s="120" t="str">
        <f t="shared" si="7"/>
        <v/>
      </c>
      <c r="AX102" s="97" t="str">
        <f t="shared" si="8"/>
        <v/>
      </c>
      <c r="AY102" s="97" t="str">
        <f t="shared" si="9"/>
        <v/>
      </c>
      <c r="AZ102" s="97" t="str">
        <f t="shared" si="10"/>
        <v/>
      </c>
      <c r="BA102" s="97" t="str">
        <f t="shared" si="11"/>
        <v/>
      </c>
    </row>
    <row r="103" spans="1:53">
      <c r="A103" s="4">
        <v>97</v>
      </c>
      <c r="B103" s="111">
        <v>97</v>
      </c>
      <c r="C103" s="200" t="s">
        <v>112</v>
      </c>
      <c r="D103" s="201" t="s">
        <v>112</v>
      </c>
      <c r="E103" s="202" t="s">
        <v>112</v>
      </c>
      <c r="F103" s="203" t="s">
        <v>112</v>
      </c>
      <c r="G103" s="203" t="s">
        <v>112</v>
      </c>
      <c r="H103" s="204" t="s">
        <v>112</v>
      </c>
      <c r="I103" s="205" t="s">
        <v>112</v>
      </c>
      <c r="J103" s="109"/>
      <c r="K103" s="110"/>
      <c r="L103" s="108" t="str">
        <f t="shared" si="12"/>
        <v/>
      </c>
      <c r="M103" s="57"/>
      <c r="N103" s="52"/>
      <c r="O103" s="52"/>
      <c r="P103" s="52"/>
      <c r="Q103" s="62"/>
      <c r="R103" s="53"/>
      <c r="S103" s="53"/>
      <c r="T103" s="53"/>
      <c r="U103" s="57"/>
      <c r="V103" s="52"/>
      <c r="W103" s="52"/>
      <c r="X103" s="52"/>
      <c r="Y103" s="57"/>
      <c r="Z103" s="52"/>
      <c r="AA103" s="52"/>
      <c r="AB103" s="52"/>
      <c r="AC103" s="57"/>
      <c r="AD103" s="52"/>
      <c r="AE103" s="52"/>
      <c r="AF103" s="52"/>
      <c r="AG103" s="1"/>
      <c r="AH103" s="1"/>
      <c r="AI103" s="1"/>
      <c r="AJ103" s="1"/>
      <c r="AK103" s="1"/>
      <c r="AV103" s="97" t="str">
        <f t="shared" si="13"/>
        <v/>
      </c>
      <c r="AW103" s="120" t="str">
        <f t="shared" si="7"/>
        <v/>
      </c>
      <c r="AX103" s="97" t="str">
        <f t="shared" si="8"/>
        <v/>
      </c>
      <c r="AY103" s="97" t="str">
        <f t="shared" si="9"/>
        <v/>
      </c>
      <c r="AZ103" s="97" t="str">
        <f t="shared" si="10"/>
        <v/>
      </c>
      <c r="BA103" s="97" t="str">
        <f t="shared" si="11"/>
        <v/>
      </c>
    </row>
    <row r="104" spans="1:53">
      <c r="A104" s="4">
        <v>98</v>
      </c>
      <c r="B104" s="111">
        <v>98</v>
      </c>
      <c r="C104" s="200" t="s">
        <v>112</v>
      </c>
      <c r="D104" s="201" t="s">
        <v>112</v>
      </c>
      <c r="E104" s="202" t="s">
        <v>112</v>
      </c>
      <c r="F104" s="203" t="s">
        <v>112</v>
      </c>
      <c r="G104" s="203" t="s">
        <v>112</v>
      </c>
      <c r="H104" s="204" t="s">
        <v>112</v>
      </c>
      <c r="I104" s="205" t="s">
        <v>112</v>
      </c>
      <c r="J104" s="109"/>
      <c r="K104" s="110"/>
      <c r="L104" s="108" t="str">
        <f t="shared" si="12"/>
        <v/>
      </c>
      <c r="M104" s="57"/>
      <c r="N104" s="52"/>
      <c r="O104" s="52"/>
      <c r="P104" s="52"/>
      <c r="Q104" s="62"/>
      <c r="R104" s="53"/>
      <c r="S104" s="53"/>
      <c r="T104" s="53"/>
      <c r="U104" s="57"/>
      <c r="V104" s="52"/>
      <c r="W104" s="52"/>
      <c r="X104" s="52"/>
      <c r="Y104" s="57"/>
      <c r="Z104" s="52"/>
      <c r="AA104" s="52"/>
      <c r="AB104" s="52"/>
      <c r="AC104" s="57"/>
      <c r="AD104" s="52"/>
      <c r="AE104" s="52"/>
      <c r="AF104" s="52"/>
      <c r="AG104" s="1"/>
      <c r="AH104" s="1"/>
      <c r="AI104" s="1"/>
      <c r="AJ104" s="1"/>
      <c r="AK104" s="1"/>
      <c r="AV104" s="97" t="str">
        <f t="shared" si="13"/>
        <v/>
      </c>
      <c r="AW104" s="120" t="str">
        <f t="shared" si="7"/>
        <v/>
      </c>
      <c r="AX104" s="97" t="str">
        <f t="shared" si="8"/>
        <v/>
      </c>
      <c r="AY104" s="97" t="str">
        <f t="shared" si="9"/>
        <v/>
      </c>
      <c r="AZ104" s="97" t="str">
        <f t="shared" si="10"/>
        <v/>
      </c>
      <c r="BA104" s="97" t="str">
        <f t="shared" si="11"/>
        <v/>
      </c>
    </row>
    <row r="105" spans="1:53">
      <c r="A105" s="4">
        <v>99</v>
      </c>
      <c r="B105" s="111">
        <v>99</v>
      </c>
      <c r="C105" s="200" t="s">
        <v>112</v>
      </c>
      <c r="D105" s="201" t="s">
        <v>112</v>
      </c>
      <c r="E105" s="202" t="s">
        <v>112</v>
      </c>
      <c r="F105" s="203" t="s">
        <v>112</v>
      </c>
      <c r="G105" s="203" t="s">
        <v>112</v>
      </c>
      <c r="H105" s="204" t="s">
        <v>112</v>
      </c>
      <c r="I105" s="205" t="s">
        <v>112</v>
      </c>
      <c r="J105" s="109"/>
      <c r="K105" s="110"/>
      <c r="L105" s="108" t="str">
        <f t="shared" si="12"/>
        <v/>
      </c>
      <c r="M105" s="57"/>
      <c r="N105" s="52"/>
      <c r="O105" s="52"/>
      <c r="P105" s="52"/>
      <c r="Q105" s="62"/>
      <c r="R105" s="53"/>
      <c r="S105" s="53"/>
      <c r="T105" s="53"/>
      <c r="U105" s="57"/>
      <c r="V105" s="52"/>
      <c r="W105" s="52"/>
      <c r="X105" s="52"/>
      <c r="Y105" s="57"/>
      <c r="Z105" s="52"/>
      <c r="AA105" s="52"/>
      <c r="AB105" s="52"/>
      <c r="AC105" s="57"/>
      <c r="AD105" s="52"/>
      <c r="AE105" s="52"/>
      <c r="AF105" s="52"/>
      <c r="AG105" s="1"/>
      <c r="AH105" s="1"/>
      <c r="AI105" s="1"/>
      <c r="AJ105" s="1"/>
      <c r="AK105" s="1"/>
      <c r="AV105" s="97" t="str">
        <f t="shared" si="13"/>
        <v/>
      </c>
      <c r="AW105" s="120" t="str">
        <f t="shared" si="7"/>
        <v/>
      </c>
      <c r="AX105" s="97" t="str">
        <f t="shared" si="8"/>
        <v/>
      </c>
      <c r="AY105" s="97" t="str">
        <f t="shared" si="9"/>
        <v/>
      </c>
      <c r="AZ105" s="97" t="str">
        <f t="shared" si="10"/>
        <v/>
      </c>
      <c r="BA105" s="97" t="str">
        <f t="shared" si="11"/>
        <v/>
      </c>
    </row>
    <row r="106" spans="1:53">
      <c r="A106" s="4">
        <v>100</v>
      </c>
      <c r="B106" s="111">
        <v>100</v>
      </c>
      <c r="C106" s="200" t="s">
        <v>112</v>
      </c>
      <c r="D106" s="201" t="s">
        <v>112</v>
      </c>
      <c r="E106" s="202" t="s">
        <v>112</v>
      </c>
      <c r="F106" s="203" t="s">
        <v>112</v>
      </c>
      <c r="G106" s="203" t="s">
        <v>112</v>
      </c>
      <c r="H106" s="204" t="s">
        <v>112</v>
      </c>
      <c r="I106" s="205" t="s">
        <v>112</v>
      </c>
      <c r="J106" s="109"/>
      <c r="K106" s="110"/>
      <c r="L106" s="108" t="str">
        <f t="shared" si="12"/>
        <v/>
      </c>
      <c r="M106" s="57"/>
      <c r="N106" s="52"/>
      <c r="O106" s="52"/>
      <c r="P106" s="52"/>
      <c r="Q106" s="62"/>
      <c r="R106" s="53"/>
      <c r="S106" s="53"/>
      <c r="T106" s="53"/>
      <c r="U106" s="57"/>
      <c r="V106" s="52"/>
      <c r="W106" s="52"/>
      <c r="X106" s="52"/>
      <c r="Y106" s="57"/>
      <c r="Z106" s="52"/>
      <c r="AA106" s="52"/>
      <c r="AB106" s="52"/>
      <c r="AC106" s="57"/>
      <c r="AD106" s="52"/>
      <c r="AE106" s="52"/>
      <c r="AF106" s="52"/>
      <c r="AG106" s="1"/>
      <c r="AH106" s="1"/>
      <c r="AI106" s="1"/>
      <c r="AJ106" s="1"/>
      <c r="AK106" s="1"/>
      <c r="AV106" s="97" t="str">
        <f t="shared" si="13"/>
        <v/>
      </c>
      <c r="AW106" s="120" t="str">
        <f t="shared" si="7"/>
        <v/>
      </c>
      <c r="AX106" s="97" t="str">
        <f t="shared" si="8"/>
        <v/>
      </c>
      <c r="AY106" s="97" t="str">
        <f t="shared" si="9"/>
        <v/>
      </c>
      <c r="AZ106" s="97" t="str">
        <f t="shared" si="10"/>
        <v/>
      </c>
      <c r="BA106" s="97" t="str">
        <f t="shared" si="11"/>
        <v/>
      </c>
    </row>
    <row r="107" spans="1:53">
      <c r="A107" s="4">
        <v>101</v>
      </c>
      <c r="B107" s="111">
        <v>101</v>
      </c>
      <c r="C107" s="200" t="s">
        <v>112</v>
      </c>
      <c r="D107" s="201" t="s">
        <v>112</v>
      </c>
      <c r="E107" s="202" t="s">
        <v>112</v>
      </c>
      <c r="F107" s="203" t="s">
        <v>112</v>
      </c>
      <c r="G107" s="203" t="s">
        <v>112</v>
      </c>
      <c r="H107" s="204" t="s">
        <v>112</v>
      </c>
      <c r="I107" s="205" t="s">
        <v>112</v>
      </c>
      <c r="J107" s="109"/>
      <c r="K107" s="110"/>
      <c r="L107" s="108" t="str">
        <f t="shared" si="12"/>
        <v/>
      </c>
      <c r="M107" s="57"/>
      <c r="N107" s="52"/>
      <c r="O107" s="52"/>
      <c r="P107" s="52"/>
      <c r="Q107" s="62"/>
      <c r="R107" s="53"/>
      <c r="S107" s="53"/>
      <c r="T107" s="53"/>
      <c r="U107" s="57"/>
      <c r="V107" s="52"/>
      <c r="W107" s="52"/>
      <c r="X107" s="52"/>
      <c r="Y107" s="57"/>
      <c r="Z107" s="52"/>
      <c r="AA107" s="52"/>
      <c r="AB107" s="52"/>
      <c r="AC107" s="57"/>
      <c r="AD107" s="52"/>
      <c r="AE107" s="52"/>
      <c r="AF107" s="52"/>
      <c r="AG107" s="1"/>
      <c r="AH107" s="1"/>
      <c r="AI107" s="1"/>
      <c r="AJ107" s="1"/>
      <c r="AK107" s="1"/>
      <c r="AV107" s="97" t="str">
        <f t="shared" si="13"/>
        <v/>
      </c>
      <c r="AW107" s="120" t="str">
        <f t="shared" si="7"/>
        <v/>
      </c>
      <c r="AX107" s="97" t="str">
        <f t="shared" si="8"/>
        <v/>
      </c>
      <c r="AY107" s="97" t="str">
        <f t="shared" si="9"/>
        <v/>
      </c>
      <c r="AZ107" s="97" t="str">
        <f t="shared" si="10"/>
        <v/>
      </c>
      <c r="BA107" s="97" t="str">
        <f t="shared" si="11"/>
        <v/>
      </c>
    </row>
    <row r="108" spans="1:53">
      <c r="A108" s="4">
        <v>102</v>
      </c>
      <c r="B108" s="111">
        <v>102</v>
      </c>
      <c r="C108" s="200" t="s">
        <v>112</v>
      </c>
      <c r="D108" s="201" t="s">
        <v>112</v>
      </c>
      <c r="E108" s="202" t="s">
        <v>112</v>
      </c>
      <c r="F108" s="203" t="s">
        <v>112</v>
      </c>
      <c r="G108" s="203" t="s">
        <v>112</v>
      </c>
      <c r="H108" s="204" t="s">
        <v>112</v>
      </c>
      <c r="I108" s="205" t="s">
        <v>112</v>
      </c>
      <c r="J108" s="109"/>
      <c r="K108" s="110"/>
      <c r="L108" s="108" t="str">
        <f t="shared" si="12"/>
        <v/>
      </c>
      <c r="M108" s="57"/>
      <c r="N108" s="52"/>
      <c r="O108" s="52"/>
      <c r="P108" s="52"/>
      <c r="Q108" s="62"/>
      <c r="R108" s="53"/>
      <c r="S108" s="53"/>
      <c r="T108" s="53"/>
      <c r="U108" s="57"/>
      <c r="V108" s="52"/>
      <c r="W108" s="52"/>
      <c r="X108" s="52"/>
      <c r="Y108" s="57"/>
      <c r="Z108" s="52"/>
      <c r="AA108" s="52"/>
      <c r="AB108" s="52"/>
      <c r="AC108" s="57"/>
      <c r="AD108" s="52"/>
      <c r="AE108" s="52"/>
      <c r="AF108" s="52"/>
      <c r="AG108" s="1"/>
      <c r="AH108" s="1"/>
      <c r="AI108" s="1"/>
      <c r="AJ108" s="1"/>
      <c r="AK108" s="1"/>
      <c r="AV108" s="97" t="str">
        <f t="shared" si="13"/>
        <v/>
      </c>
      <c r="AW108" s="120" t="str">
        <f t="shared" si="7"/>
        <v/>
      </c>
      <c r="AX108" s="97" t="str">
        <f t="shared" si="8"/>
        <v/>
      </c>
      <c r="AY108" s="97" t="str">
        <f t="shared" si="9"/>
        <v/>
      </c>
      <c r="AZ108" s="97" t="str">
        <f t="shared" si="10"/>
        <v/>
      </c>
      <c r="BA108" s="97" t="str">
        <f t="shared" si="11"/>
        <v/>
      </c>
    </row>
    <row r="109" spans="1:53">
      <c r="A109" s="4">
        <v>103</v>
      </c>
      <c r="B109" s="111">
        <v>103</v>
      </c>
      <c r="C109" s="200" t="s">
        <v>112</v>
      </c>
      <c r="D109" s="201" t="s">
        <v>112</v>
      </c>
      <c r="E109" s="202" t="s">
        <v>112</v>
      </c>
      <c r="F109" s="203" t="s">
        <v>112</v>
      </c>
      <c r="G109" s="203" t="s">
        <v>112</v>
      </c>
      <c r="H109" s="204" t="s">
        <v>112</v>
      </c>
      <c r="I109" s="205" t="s">
        <v>112</v>
      </c>
      <c r="J109" s="109"/>
      <c r="K109" s="110"/>
      <c r="L109" s="108" t="str">
        <f t="shared" si="12"/>
        <v/>
      </c>
      <c r="M109" s="57"/>
      <c r="N109" s="52"/>
      <c r="O109" s="52"/>
      <c r="P109" s="52"/>
      <c r="Q109" s="62"/>
      <c r="R109" s="53"/>
      <c r="S109" s="53"/>
      <c r="T109" s="53"/>
      <c r="U109" s="57"/>
      <c r="V109" s="52"/>
      <c r="W109" s="52"/>
      <c r="X109" s="52"/>
      <c r="Y109" s="57"/>
      <c r="Z109" s="52"/>
      <c r="AA109" s="52"/>
      <c r="AB109" s="52"/>
      <c r="AC109" s="57"/>
      <c r="AD109" s="52"/>
      <c r="AE109" s="52"/>
      <c r="AF109" s="52"/>
      <c r="AG109" s="1"/>
      <c r="AH109" s="1"/>
      <c r="AI109" s="1"/>
      <c r="AJ109" s="1"/>
      <c r="AK109" s="1"/>
      <c r="AV109" s="97" t="str">
        <f t="shared" si="13"/>
        <v/>
      </c>
      <c r="AW109" s="120" t="str">
        <f t="shared" si="7"/>
        <v/>
      </c>
      <c r="AX109" s="97" t="str">
        <f t="shared" si="8"/>
        <v/>
      </c>
      <c r="AY109" s="97" t="str">
        <f t="shared" si="9"/>
        <v/>
      </c>
      <c r="AZ109" s="97" t="str">
        <f t="shared" si="10"/>
        <v/>
      </c>
      <c r="BA109" s="97" t="str">
        <f t="shared" si="11"/>
        <v/>
      </c>
    </row>
    <row r="110" spans="1:53">
      <c r="A110" s="4">
        <v>104</v>
      </c>
      <c r="B110" s="111">
        <v>104</v>
      </c>
      <c r="C110" s="200" t="s">
        <v>112</v>
      </c>
      <c r="D110" s="201" t="s">
        <v>112</v>
      </c>
      <c r="E110" s="202" t="s">
        <v>112</v>
      </c>
      <c r="F110" s="203" t="s">
        <v>112</v>
      </c>
      <c r="G110" s="203" t="s">
        <v>112</v>
      </c>
      <c r="H110" s="204" t="s">
        <v>112</v>
      </c>
      <c r="I110" s="205" t="s">
        <v>112</v>
      </c>
      <c r="J110" s="109"/>
      <c r="K110" s="110"/>
      <c r="L110" s="108" t="str">
        <f t="shared" si="12"/>
        <v/>
      </c>
      <c r="M110" s="57"/>
      <c r="N110" s="52"/>
      <c r="O110" s="52"/>
      <c r="P110" s="52"/>
      <c r="Q110" s="62"/>
      <c r="R110" s="53"/>
      <c r="S110" s="53"/>
      <c r="T110" s="53"/>
      <c r="U110" s="57"/>
      <c r="V110" s="52"/>
      <c r="W110" s="52"/>
      <c r="X110" s="52"/>
      <c r="Y110" s="57"/>
      <c r="Z110" s="52"/>
      <c r="AA110" s="52"/>
      <c r="AB110" s="52"/>
      <c r="AC110" s="57"/>
      <c r="AD110" s="52"/>
      <c r="AE110" s="52"/>
      <c r="AF110" s="52"/>
      <c r="AG110" s="1"/>
      <c r="AH110" s="1"/>
      <c r="AI110" s="1"/>
      <c r="AJ110" s="1"/>
      <c r="AK110" s="1"/>
      <c r="AV110" s="97" t="str">
        <f t="shared" si="13"/>
        <v/>
      </c>
      <c r="AW110" s="120" t="str">
        <f t="shared" si="7"/>
        <v/>
      </c>
      <c r="AX110" s="97" t="str">
        <f t="shared" si="8"/>
        <v/>
      </c>
      <c r="AY110" s="97" t="str">
        <f t="shared" si="9"/>
        <v/>
      </c>
      <c r="AZ110" s="97" t="str">
        <f t="shared" si="10"/>
        <v/>
      </c>
      <c r="BA110" s="97" t="str">
        <f t="shared" si="11"/>
        <v/>
      </c>
    </row>
    <row r="111" spans="1:53">
      <c r="A111" s="4">
        <v>105</v>
      </c>
      <c r="B111" s="111">
        <v>105</v>
      </c>
      <c r="C111" s="200" t="s">
        <v>112</v>
      </c>
      <c r="D111" s="201" t="s">
        <v>112</v>
      </c>
      <c r="E111" s="202" t="s">
        <v>112</v>
      </c>
      <c r="F111" s="203" t="s">
        <v>112</v>
      </c>
      <c r="G111" s="203" t="s">
        <v>112</v>
      </c>
      <c r="H111" s="204" t="s">
        <v>112</v>
      </c>
      <c r="I111" s="205" t="s">
        <v>112</v>
      </c>
      <c r="J111" s="109"/>
      <c r="K111" s="110"/>
      <c r="L111" s="108" t="str">
        <f t="shared" si="12"/>
        <v/>
      </c>
      <c r="M111" s="57"/>
      <c r="N111" s="52"/>
      <c r="O111" s="52"/>
      <c r="P111" s="52"/>
      <c r="Q111" s="62"/>
      <c r="R111" s="53"/>
      <c r="S111" s="53"/>
      <c r="T111" s="53"/>
      <c r="U111" s="57"/>
      <c r="V111" s="52"/>
      <c r="W111" s="52"/>
      <c r="X111" s="52"/>
      <c r="Y111" s="57"/>
      <c r="Z111" s="52"/>
      <c r="AA111" s="52"/>
      <c r="AB111" s="52"/>
      <c r="AC111" s="57"/>
      <c r="AD111" s="52"/>
      <c r="AE111" s="52"/>
      <c r="AF111" s="52"/>
      <c r="AG111" s="1"/>
      <c r="AH111" s="1"/>
      <c r="AI111" s="1"/>
      <c r="AJ111" s="1"/>
      <c r="AK111" s="1"/>
      <c r="AV111" s="97" t="str">
        <f t="shared" si="13"/>
        <v/>
      </c>
      <c r="AW111" s="120" t="str">
        <f t="shared" si="7"/>
        <v/>
      </c>
      <c r="AX111" s="97" t="str">
        <f t="shared" si="8"/>
        <v/>
      </c>
      <c r="AY111" s="97" t="str">
        <f t="shared" si="9"/>
        <v/>
      </c>
      <c r="AZ111" s="97" t="str">
        <f t="shared" si="10"/>
        <v/>
      </c>
      <c r="BA111" s="97" t="str">
        <f t="shared" si="11"/>
        <v/>
      </c>
    </row>
    <row r="112" spans="1:53">
      <c r="A112" s="4">
        <v>106</v>
      </c>
      <c r="B112" s="111">
        <v>106</v>
      </c>
      <c r="C112" s="200" t="s">
        <v>112</v>
      </c>
      <c r="D112" s="201" t="s">
        <v>112</v>
      </c>
      <c r="E112" s="202" t="s">
        <v>112</v>
      </c>
      <c r="F112" s="203" t="s">
        <v>112</v>
      </c>
      <c r="G112" s="203" t="s">
        <v>112</v>
      </c>
      <c r="H112" s="204" t="s">
        <v>112</v>
      </c>
      <c r="I112" s="205" t="s">
        <v>112</v>
      </c>
      <c r="J112" s="109"/>
      <c r="K112" s="110"/>
      <c r="L112" s="108" t="str">
        <f t="shared" si="12"/>
        <v/>
      </c>
      <c r="M112" s="57"/>
      <c r="N112" s="52"/>
      <c r="O112" s="52"/>
      <c r="P112" s="52"/>
      <c r="Q112" s="62"/>
      <c r="R112" s="53"/>
      <c r="S112" s="53"/>
      <c r="T112" s="53"/>
      <c r="U112" s="57"/>
      <c r="V112" s="52"/>
      <c r="W112" s="52"/>
      <c r="X112" s="52"/>
      <c r="Y112" s="57"/>
      <c r="Z112" s="52"/>
      <c r="AA112" s="52"/>
      <c r="AB112" s="52"/>
      <c r="AC112" s="57"/>
      <c r="AD112" s="52"/>
      <c r="AE112" s="52"/>
      <c r="AF112" s="52"/>
      <c r="AG112" s="1"/>
      <c r="AH112" s="1"/>
      <c r="AI112" s="1"/>
      <c r="AJ112" s="1"/>
      <c r="AK112" s="1"/>
      <c r="AV112" s="97" t="str">
        <f t="shared" si="13"/>
        <v/>
      </c>
      <c r="AW112" s="120" t="str">
        <f t="shared" si="7"/>
        <v/>
      </c>
      <c r="AX112" s="97" t="str">
        <f t="shared" si="8"/>
        <v/>
      </c>
      <c r="AY112" s="97" t="str">
        <f t="shared" si="9"/>
        <v/>
      </c>
      <c r="AZ112" s="97" t="str">
        <f t="shared" si="10"/>
        <v/>
      </c>
      <c r="BA112" s="97" t="str">
        <f t="shared" si="11"/>
        <v/>
      </c>
    </row>
    <row r="113" spans="1:53">
      <c r="A113" s="4">
        <v>107</v>
      </c>
      <c r="B113" s="111">
        <v>107</v>
      </c>
      <c r="C113" s="200" t="s">
        <v>112</v>
      </c>
      <c r="D113" s="201" t="s">
        <v>112</v>
      </c>
      <c r="E113" s="202" t="s">
        <v>112</v>
      </c>
      <c r="F113" s="203" t="s">
        <v>112</v>
      </c>
      <c r="G113" s="203" t="s">
        <v>112</v>
      </c>
      <c r="H113" s="204" t="s">
        <v>112</v>
      </c>
      <c r="I113" s="205" t="s">
        <v>112</v>
      </c>
      <c r="J113" s="109"/>
      <c r="K113" s="110"/>
      <c r="L113" s="108" t="str">
        <f t="shared" si="12"/>
        <v/>
      </c>
      <c r="M113" s="57"/>
      <c r="N113" s="52"/>
      <c r="O113" s="52"/>
      <c r="P113" s="52"/>
      <c r="Q113" s="62"/>
      <c r="R113" s="53"/>
      <c r="S113" s="53"/>
      <c r="T113" s="53"/>
      <c r="U113" s="57"/>
      <c r="V113" s="52"/>
      <c r="W113" s="52"/>
      <c r="X113" s="52"/>
      <c r="Y113" s="57"/>
      <c r="Z113" s="52"/>
      <c r="AA113" s="52"/>
      <c r="AB113" s="52"/>
      <c r="AC113" s="57"/>
      <c r="AD113" s="52"/>
      <c r="AE113" s="52"/>
      <c r="AF113" s="52"/>
      <c r="AG113" s="1"/>
      <c r="AH113" s="1"/>
      <c r="AI113" s="1"/>
      <c r="AJ113" s="1"/>
      <c r="AK113" s="1"/>
      <c r="AV113" s="97" t="str">
        <f t="shared" si="13"/>
        <v/>
      </c>
      <c r="AW113" s="120" t="str">
        <f t="shared" si="7"/>
        <v/>
      </c>
      <c r="AX113" s="97" t="str">
        <f t="shared" si="8"/>
        <v/>
      </c>
      <c r="AY113" s="97" t="str">
        <f t="shared" si="9"/>
        <v/>
      </c>
      <c r="AZ113" s="97" t="str">
        <f t="shared" si="10"/>
        <v/>
      </c>
      <c r="BA113" s="97" t="str">
        <f t="shared" si="11"/>
        <v/>
      </c>
    </row>
    <row r="114" spans="1:53">
      <c r="A114" s="4">
        <v>108</v>
      </c>
      <c r="B114" s="111">
        <v>108</v>
      </c>
      <c r="C114" s="200" t="s">
        <v>112</v>
      </c>
      <c r="D114" s="201" t="s">
        <v>112</v>
      </c>
      <c r="E114" s="202" t="s">
        <v>112</v>
      </c>
      <c r="F114" s="203" t="s">
        <v>112</v>
      </c>
      <c r="G114" s="203" t="s">
        <v>112</v>
      </c>
      <c r="H114" s="204" t="s">
        <v>112</v>
      </c>
      <c r="I114" s="205" t="s">
        <v>112</v>
      </c>
      <c r="J114" s="109"/>
      <c r="K114" s="110"/>
      <c r="L114" s="108" t="str">
        <f t="shared" si="12"/>
        <v/>
      </c>
      <c r="M114" s="57"/>
      <c r="N114" s="52"/>
      <c r="O114" s="52"/>
      <c r="P114" s="52"/>
      <c r="Q114" s="62"/>
      <c r="R114" s="53"/>
      <c r="S114" s="53"/>
      <c r="T114" s="53"/>
      <c r="U114" s="57"/>
      <c r="V114" s="52"/>
      <c r="W114" s="52"/>
      <c r="X114" s="52"/>
      <c r="Y114" s="57"/>
      <c r="Z114" s="52"/>
      <c r="AA114" s="52"/>
      <c r="AB114" s="52"/>
      <c r="AC114" s="57"/>
      <c r="AD114" s="52"/>
      <c r="AE114" s="52"/>
      <c r="AF114" s="52"/>
      <c r="AG114" s="1"/>
      <c r="AH114" s="1"/>
      <c r="AI114" s="1"/>
      <c r="AJ114" s="1"/>
      <c r="AK114" s="1"/>
      <c r="AV114" s="97" t="str">
        <f t="shared" si="13"/>
        <v/>
      </c>
      <c r="AW114" s="120" t="str">
        <f t="shared" si="7"/>
        <v/>
      </c>
      <c r="AX114" s="97" t="str">
        <f t="shared" si="8"/>
        <v/>
      </c>
      <c r="AY114" s="97" t="str">
        <f t="shared" si="9"/>
        <v/>
      </c>
      <c r="AZ114" s="97" t="str">
        <f t="shared" si="10"/>
        <v/>
      </c>
      <c r="BA114" s="97" t="str">
        <f t="shared" si="11"/>
        <v/>
      </c>
    </row>
    <row r="115" spans="1:53">
      <c r="A115" s="4">
        <v>109</v>
      </c>
      <c r="B115" s="111">
        <v>109</v>
      </c>
      <c r="C115" s="200" t="s">
        <v>112</v>
      </c>
      <c r="D115" s="201" t="s">
        <v>112</v>
      </c>
      <c r="E115" s="202" t="s">
        <v>112</v>
      </c>
      <c r="F115" s="203" t="s">
        <v>112</v>
      </c>
      <c r="G115" s="203" t="s">
        <v>112</v>
      </c>
      <c r="H115" s="204" t="s">
        <v>112</v>
      </c>
      <c r="I115" s="205" t="s">
        <v>112</v>
      </c>
      <c r="J115" s="109"/>
      <c r="K115" s="110"/>
      <c r="L115" s="108" t="str">
        <f t="shared" si="12"/>
        <v/>
      </c>
      <c r="M115" s="57"/>
      <c r="N115" s="52"/>
      <c r="O115" s="52"/>
      <c r="P115" s="52"/>
      <c r="Q115" s="62"/>
      <c r="R115" s="53"/>
      <c r="S115" s="53"/>
      <c r="T115" s="53"/>
      <c r="U115" s="57"/>
      <c r="V115" s="52"/>
      <c r="W115" s="52"/>
      <c r="X115" s="52"/>
      <c r="Y115" s="57"/>
      <c r="Z115" s="52"/>
      <c r="AA115" s="52"/>
      <c r="AB115" s="52"/>
      <c r="AC115" s="57"/>
      <c r="AD115" s="52"/>
      <c r="AE115" s="52"/>
      <c r="AF115" s="52"/>
      <c r="AG115" s="1"/>
      <c r="AH115" s="1"/>
      <c r="AI115" s="1"/>
      <c r="AJ115" s="1"/>
      <c r="AK115" s="1"/>
      <c r="AV115" s="97" t="str">
        <f t="shared" si="13"/>
        <v/>
      </c>
      <c r="AW115" s="120" t="str">
        <f t="shared" si="7"/>
        <v/>
      </c>
      <c r="AX115" s="97" t="str">
        <f t="shared" si="8"/>
        <v/>
      </c>
      <c r="AY115" s="97" t="str">
        <f t="shared" si="9"/>
        <v/>
      </c>
      <c r="AZ115" s="97" t="str">
        <f t="shared" si="10"/>
        <v/>
      </c>
      <c r="BA115" s="97" t="str">
        <f t="shared" si="11"/>
        <v/>
      </c>
    </row>
    <row r="116" spans="1:53">
      <c r="A116" s="4">
        <v>110</v>
      </c>
      <c r="B116" s="111">
        <v>110</v>
      </c>
      <c r="C116" s="200" t="s">
        <v>112</v>
      </c>
      <c r="D116" s="201" t="s">
        <v>112</v>
      </c>
      <c r="E116" s="202" t="s">
        <v>112</v>
      </c>
      <c r="F116" s="203" t="s">
        <v>112</v>
      </c>
      <c r="G116" s="203" t="s">
        <v>112</v>
      </c>
      <c r="H116" s="204" t="s">
        <v>112</v>
      </c>
      <c r="I116" s="205" t="s">
        <v>112</v>
      </c>
      <c r="J116" s="109"/>
      <c r="K116" s="110"/>
      <c r="L116" s="108" t="str">
        <f t="shared" si="12"/>
        <v/>
      </c>
      <c r="M116" s="57"/>
      <c r="N116" s="52"/>
      <c r="O116" s="52"/>
      <c r="P116" s="52"/>
      <c r="Q116" s="62"/>
      <c r="R116" s="53"/>
      <c r="S116" s="53"/>
      <c r="T116" s="53"/>
      <c r="U116" s="57"/>
      <c r="V116" s="52"/>
      <c r="W116" s="52"/>
      <c r="X116" s="52"/>
      <c r="Y116" s="57"/>
      <c r="Z116" s="52"/>
      <c r="AA116" s="52"/>
      <c r="AB116" s="52"/>
      <c r="AC116" s="57"/>
      <c r="AD116" s="52"/>
      <c r="AE116" s="52"/>
      <c r="AF116" s="52"/>
      <c r="AG116" s="1"/>
      <c r="AH116" s="1"/>
      <c r="AI116" s="1"/>
      <c r="AJ116" s="1"/>
      <c r="AK116" s="1"/>
      <c r="AV116" s="97" t="str">
        <f t="shared" si="13"/>
        <v/>
      </c>
      <c r="AW116" s="120" t="str">
        <f t="shared" si="7"/>
        <v/>
      </c>
      <c r="AX116" s="97" t="str">
        <f t="shared" si="8"/>
        <v/>
      </c>
      <c r="AY116" s="97" t="str">
        <f t="shared" si="9"/>
        <v/>
      </c>
      <c r="AZ116" s="97" t="str">
        <f t="shared" si="10"/>
        <v/>
      </c>
      <c r="BA116" s="97" t="str">
        <f t="shared" si="11"/>
        <v/>
      </c>
    </row>
    <row r="117" spans="1:53">
      <c r="A117" s="4">
        <v>111</v>
      </c>
      <c r="B117" s="111">
        <v>111</v>
      </c>
      <c r="C117" s="200" t="s">
        <v>112</v>
      </c>
      <c r="D117" s="201" t="s">
        <v>112</v>
      </c>
      <c r="E117" s="202" t="s">
        <v>112</v>
      </c>
      <c r="F117" s="203" t="s">
        <v>112</v>
      </c>
      <c r="G117" s="203" t="s">
        <v>112</v>
      </c>
      <c r="H117" s="204" t="s">
        <v>112</v>
      </c>
      <c r="I117" s="205" t="s">
        <v>112</v>
      </c>
      <c r="J117" s="109"/>
      <c r="K117" s="110"/>
      <c r="L117" s="108" t="str">
        <f t="shared" si="12"/>
        <v/>
      </c>
      <c r="M117" s="57"/>
      <c r="N117" s="52"/>
      <c r="O117" s="52"/>
      <c r="P117" s="52"/>
      <c r="Q117" s="62"/>
      <c r="R117" s="53"/>
      <c r="S117" s="53"/>
      <c r="T117" s="53"/>
      <c r="U117" s="57"/>
      <c r="V117" s="52"/>
      <c r="W117" s="52"/>
      <c r="X117" s="52"/>
      <c r="Y117" s="57"/>
      <c r="Z117" s="52"/>
      <c r="AA117" s="52"/>
      <c r="AB117" s="52"/>
      <c r="AC117" s="57"/>
      <c r="AD117" s="52"/>
      <c r="AE117" s="52"/>
      <c r="AF117" s="52"/>
      <c r="AG117" s="1"/>
      <c r="AH117" s="1"/>
      <c r="AI117" s="1"/>
      <c r="AJ117" s="1"/>
      <c r="AK117" s="1"/>
      <c r="AV117" s="97" t="str">
        <f t="shared" si="13"/>
        <v/>
      </c>
      <c r="AW117" s="120" t="str">
        <f t="shared" si="7"/>
        <v/>
      </c>
      <c r="AX117" s="97" t="str">
        <f t="shared" si="8"/>
        <v/>
      </c>
      <c r="AY117" s="97" t="str">
        <f t="shared" si="9"/>
        <v/>
      </c>
      <c r="AZ117" s="97" t="str">
        <f t="shared" si="10"/>
        <v/>
      </c>
      <c r="BA117" s="97" t="str">
        <f t="shared" si="11"/>
        <v/>
      </c>
    </row>
    <row r="118" spans="1:53">
      <c r="A118" s="4">
        <v>112</v>
      </c>
      <c r="B118" s="111">
        <v>112</v>
      </c>
      <c r="C118" s="200" t="s">
        <v>112</v>
      </c>
      <c r="D118" s="201" t="s">
        <v>112</v>
      </c>
      <c r="E118" s="202" t="s">
        <v>112</v>
      </c>
      <c r="F118" s="203" t="s">
        <v>112</v>
      </c>
      <c r="G118" s="203" t="s">
        <v>112</v>
      </c>
      <c r="H118" s="204" t="s">
        <v>112</v>
      </c>
      <c r="I118" s="205" t="s">
        <v>112</v>
      </c>
      <c r="J118" s="109"/>
      <c r="K118" s="110"/>
      <c r="L118" s="108" t="str">
        <f t="shared" si="12"/>
        <v/>
      </c>
      <c r="M118" s="57"/>
      <c r="N118" s="52"/>
      <c r="O118" s="52"/>
      <c r="P118" s="52"/>
      <c r="Q118" s="62"/>
      <c r="R118" s="53"/>
      <c r="S118" s="53"/>
      <c r="T118" s="53"/>
      <c r="U118" s="57"/>
      <c r="V118" s="52"/>
      <c r="W118" s="52"/>
      <c r="X118" s="52"/>
      <c r="Y118" s="57"/>
      <c r="Z118" s="52"/>
      <c r="AA118" s="52"/>
      <c r="AB118" s="52"/>
      <c r="AC118" s="57"/>
      <c r="AD118" s="52"/>
      <c r="AE118" s="52"/>
      <c r="AF118" s="52"/>
      <c r="AG118" s="1"/>
      <c r="AH118" s="1"/>
      <c r="AI118" s="1"/>
      <c r="AJ118" s="1"/>
      <c r="AK118" s="1"/>
      <c r="AV118" s="97" t="str">
        <f t="shared" si="13"/>
        <v/>
      </c>
      <c r="AW118" s="120" t="str">
        <f t="shared" si="7"/>
        <v/>
      </c>
      <c r="AX118" s="97" t="str">
        <f t="shared" si="8"/>
        <v/>
      </c>
      <c r="AY118" s="97" t="str">
        <f t="shared" si="9"/>
        <v/>
      </c>
      <c r="AZ118" s="97" t="str">
        <f t="shared" si="10"/>
        <v/>
      </c>
      <c r="BA118" s="97" t="str">
        <f t="shared" si="11"/>
        <v/>
      </c>
    </row>
    <row r="119" spans="1:53">
      <c r="A119" s="4">
        <v>113</v>
      </c>
      <c r="B119" s="111">
        <v>113</v>
      </c>
      <c r="C119" s="200" t="s">
        <v>112</v>
      </c>
      <c r="D119" s="201" t="s">
        <v>112</v>
      </c>
      <c r="E119" s="202" t="s">
        <v>112</v>
      </c>
      <c r="F119" s="203" t="s">
        <v>112</v>
      </c>
      <c r="G119" s="203" t="s">
        <v>112</v>
      </c>
      <c r="H119" s="204" t="s">
        <v>112</v>
      </c>
      <c r="I119" s="205" t="s">
        <v>112</v>
      </c>
      <c r="J119" s="109"/>
      <c r="K119" s="110"/>
      <c r="L119" s="108" t="str">
        <f t="shared" si="12"/>
        <v/>
      </c>
      <c r="M119" s="57"/>
      <c r="N119" s="52"/>
      <c r="O119" s="52"/>
      <c r="P119" s="52"/>
      <c r="Q119" s="62"/>
      <c r="R119" s="53"/>
      <c r="S119" s="53"/>
      <c r="T119" s="53"/>
      <c r="U119" s="57"/>
      <c r="V119" s="52"/>
      <c r="W119" s="52"/>
      <c r="X119" s="52"/>
      <c r="Y119" s="57"/>
      <c r="Z119" s="52"/>
      <c r="AA119" s="52"/>
      <c r="AB119" s="52"/>
      <c r="AC119" s="57"/>
      <c r="AD119" s="52"/>
      <c r="AE119" s="52"/>
      <c r="AF119" s="52"/>
      <c r="AG119" s="1"/>
      <c r="AH119" s="1"/>
      <c r="AI119" s="1"/>
      <c r="AJ119" s="1"/>
      <c r="AK119" s="1"/>
      <c r="AV119" s="97" t="str">
        <f t="shared" si="13"/>
        <v/>
      </c>
      <c r="AW119" s="120" t="str">
        <f t="shared" si="7"/>
        <v/>
      </c>
      <c r="AX119" s="97" t="str">
        <f t="shared" si="8"/>
        <v/>
      </c>
      <c r="AY119" s="97" t="str">
        <f t="shared" si="9"/>
        <v/>
      </c>
      <c r="AZ119" s="97" t="str">
        <f t="shared" si="10"/>
        <v/>
      </c>
      <c r="BA119" s="97" t="str">
        <f t="shared" si="11"/>
        <v/>
      </c>
    </row>
    <row r="120" spans="1:53">
      <c r="A120" s="4">
        <v>114</v>
      </c>
      <c r="B120" s="111">
        <v>114</v>
      </c>
      <c r="C120" s="200" t="s">
        <v>112</v>
      </c>
      <c r="D120" s="201" t="s">
        <v>112</v>
      </c>
      <c r="E120" s="202" t="s">
        <v>112</v>
      </c>
      <c r="F120" s="203" t="s">
        <v>112</v>
      </c>
      <c r="G120" s="203" t="s">
        <v>112</v>
      </c>
      <c r="H120" s="204" t="s">
        <v>112</v>
      </c>
      <c r="I120" s="205" t="s">
        <v>112</v>
      </c>
      <c r="J120" s="109"/>
      <c r="K120" s="110"/>
      <c r="L120" s="108" t="str">
        <f t="shared" si="12"/>
        <v/>
      </c>
      <c r="M120" s="57"/>
      <c r="N120" s="52"/>
      <c r="O120" s="52"/>
      <c r="P120" s="52"/>
      <c r="Q120" s="62"/>
      <c r="R120" s="53"/>
      <c r="S120" s="53"/>
      <c r="T120" s="53"/>
      <c r="U120" s="57"/>
      <c r="V120" s="52"/>
      <c r="W120" s="52"/>
      <c r="X120" s="52"/>
      <c r="Y120" s="57"/>
      <c r="Z120" s="52"/>
      <c r="AA120" s="52"/>
      <c r="AB120" s="52"/>
      <c r="AC120" s="57"/>
      <c r="AD120" s="52"/>
      <c r="AE120" s="52"/>
      <c r="AF120" s="52"/>
      <c r="AG120" s="1"/>
      <c r="AH120" s="1"/>
      <c r="AI120" s="1"/>
      <c r="AJ120" s="1"/>
      <c r="AK120" s="1"/>
      <c r="AV120" s="97" t="str">
        <f t="shared" si="13"/>
        <v/>
      </c>
      <c r="AW120" s="120" t="str">
        <f t="shared" si="7"/>
        <v/>
      </c>
      <c r="AX120" s="97" t="str">
        <f t="shared" si="8"/>
        <v/>
      </c>
      <c r="AY120" s="97" t="str">
        <f t="shared" si="9"/>
        <v/>
      </c>
      <c r="AZ120" s="97" t="str">
        <f t="shared" si="10"/>
        <v/>
      </c>
      <c r="BA120" s="97" t="str">
        <f t="shared" si="11"/>
        <v/>
      </c>
    </row>
    <row r="121" spans="1:53">
      <c r="A121" s="4">
        <v>115</v>
      </c>
      <c r="B121" s="111">
        <v>115</v>
      </c>
      <c r="C121" s="200" t="s">
        <v>112</v>
      </c>
      <c r="D121" s="201" t="s">
        <v>112</v>
      </c>
      <c r="E121" s="202" t="s">
        <v>112</v>
      </c>
      <c r="F121" s="203" t="s">
        <v>112</v>
      </c>
      <c r="G121" s="203" t="s">
        <v>112</v>
      </c>
      <c r="H121" s="204" t="s">
        <v>112</v>
      </c>
      <c r="I121" s="205" t="s">
        <v>112</v>
      </c>
      <c r="J121" s="109"/>
      <c r="K121" s="110"/>
      <c r="L121" s="108" t="str">
        <f t="shared" si="12"/>
        <v/>
      </c>
      <c r="M121" s="57"/>
      <c r="N121" s="52"/>
      <c r="O121" s="52"/>
      <c r="P121" s="52"/>
      <c r="Q121" s="62"/>
      <c r="R121" s="53"/>
      <c r="S121" s="53"/>
      <c r="T121" s="53"/>
      <c r="U121" s="57"/>
      <c r="V121" s="52"/>
      <c r="W121" s="52"/>
      <c r="X121" s="52"/>
      <c r="Y121" s="57"/>
      <c r="Z121" s="52"/>
      <c r="AA121" s="52"/>
      <c r="AB121" s="52"/>
      <c r="AC121" s="57"/>
      <c r="AD121" s="52"/>
      <c r="AE121" s="52"/>
      <c r="AF121" s="52"/>
      <c r="AG121" s="1"/>
      <c r="AH121" s="1"/>
      <c r="AI121" s="1"/>
      <c r="AJ121" s="1"/>
      <c r="AK121" s="1"/>
      <c r="AV121" s="97" t="str">
        <f t="shared" si="13"/>
        <v/>
      </c>
      <c r="AW121" s="120" t="str">
        <f t="shared" si="7"/>
        <v/>
      </c>
      <c r="AX121" s="97" t="str">
        <f t="shared" si="8"/>
        <v/>
      </c>
      <c r="AY121" s="97" t="str">
        <f t="shared" si="9"/>
        <v/>
      </c>
      <c r="AZ121" s="97" t="str">
        <f t="shared" si="10"/>
        <v/>
      </c>
      <c r="BA121" s="97" t="str">
        <f t="shared" si="11"/>
        <v/>
      </c>
    </row>
    <row r="122" spans="1:53">
      <c r="A122" s="4">
        <v>116</v>
      </c>
      <c r="B122" s="111">
        <v>116</v>
      </c>
      <c r="C122" s="200" t="s">
        <v>112</v>
      </c>
      <c r="D122" s="201" t="s">
        <v>112</v>
      </c>
      <c r="E122" s="202" t="s">
        <v>112</v>
      </c>
      <c r="F122" s="203" t="s">
        <v>112</v>
      </c>
      <c r="G122" s="203" t="s">
        <v>112</v>
      </c>
      <c r="H122" s="204" t="s">
        <v>112</v>
      </c>
      <c r="I122" s="205" t="s">
        <v>112</v>
      </c>
      <c r="J122" s="109"/>
      <c r="K122" s="110"/>
      <c r="L122" s="108" t="str">
        <f t="shared" si="12"/>
        <v/>
      </c>
      <c r="M122" s="57"/>
      <c r="N122" s="52"/>
      <c r="O122" s="52"/>
      <c r="P122" s="52"/>
      <c r="Q122" s="62"/>
      <c r="R122" s="53"/>
      <c r="S122" s="53"/>
      <c r="T122" s="53"/>
      <c r="U122" s="57"/>
      <c r="V122" s="52"/>
      <c r="W122" s="52"/>
      <c r="X122" s="52"/>
      <c r="Y122" s="57"/>
      <c r="Z122" s="52"/>
      <c r="AA122" s="52"/>
      <c r="AB122" s="52"/>
      <c r="AC122" s="57"/>
      <c r="AD122" s="52"/>
      <c r="AE122" s="52"/>
      <c r="AF122" s="52"/>
      <c r="AG122" s="1"/>
      <c r="AH122" s="1"/>
      <c r="AI122" s="1"/>
      <c r="AJ122" s="1"/>
      <c r="AK122" s="1"/>
      <c r="AV122" s="97" t="str">
        <f t="shared" si="13"/>
        <v/>
      </c>
      <c r="AW122" s="120" t="str">
        <f t="shared" si="7"/>
        <v/>
      </c>
      <c r="AX122" s="97" t="str">
        <f t="shared" si="8"/>
        <v/>
      </c>
      <c r="AY122" s="97" t="str">
        <f t="shared" si="9"/>
        <v/>
      </c>
      <c r="AZ122" s="97" t="str">
        <f t="shared" si="10"/>
        <v/>
      </c>
      <c r="BA122" s="97" t="str">
        <f t="shared" si="11"/>
        <v/>
      </c>
    </row>
    <row r="123" spans="1:53">
      <c r="A123" s="4">
        <v>117</v>
      </c>
      <c r="B123" s="111">
        <v>117</v>
      </c>
      <c r="C123" s="200" t="s">
        <v>112</v>
      </c>
      <c r="D123" s="201" t="s">
        <v>112</v>
      </c>
      <c r="E123" s="202" t="s">
        <v>112</v>
      </c>
      <c r="F123" s="203" t="s">
        <v>112</v>
      </c>
      <c r="G123" s="203" t="s">
        <v>112</v>
      </c>
      <c r="H123" s="204" t="s">
        <v>112</v>
      </c>
      <c r="I123" s="205" t="s">
        <v>112</v>
      </c>
      <c r="J123" s="109"/>
      <c r="K123" s="110"/>
      <c r="L123" s="108" t="str">
        <f t="shared" si="12"/>
        <v/>
      </c>
      <c r="M123" s="57"/>
      <c r="N123" s="52"/>
      <c r="O123" s="52"/>
      <c r="P123" s="52"/>
      <c r="Q123" s="62"/>
      <c r="R123" s="53"/>
      <c r="S123" s="53"/>
      <c r="T123" s="53"/>
      <c r="U123" s="57"/>
      <c r="V123" s="52"/>
      <c r="W123" s="52"/>
      <c r="X123" s="52"/>
      <c r="Y123" s="57"/>
      <c r="Z123" s="52"/>
      <c r="AA123" s="52"/>
      <c r="AB123" s="52"/>
      <c r="AC123" s="57"/>
      <c r="AD123" s="52"/>
      <c r="AE123" s="52"/>
      <c r="AF123" s="52"/>
      <c r="AG123" s="1"/>
      <c r="AH123" s="1"/>
      <c r="AI123" s="1"/>
      <c r="AJ123" s="1"/>
      <c r="AK123" s="1"/>
      <c r="AV123" s="97" t="str">
        <f t="shared" si="13"/>
        <v/>
      </c>
      <c r="AW123" s="120" t="str">
        <f t="shared" si="7"/>
        <v/>
      </c>
      <c r="AX123" s="97" t="str">
        <f t="shared" si="8"/>
        <v/>
      </c>
      <c r="AY123" s="97" t="str">
        <f t="shared" si="9"/>
        <v/>
      </c>
      <c r="AZ123" s="97" t="str">
        <f t="shared" si="10"/>
        <v/>
      </c>
      <c r="BA123" s="97" t="str">
        <f t="shared" si="11"/>
        <v/>
      </c>
    </row>
    <row r="124" spans="1:53">
      <c r="A124" s="4">
        <v>118</v>
      </c>
      <c r="B124" s="111">
        <v>118</v>
      </c>
      <c r="C124" s="200" t="s">
        <v>112</v>
      </c>
      <c r="D124" s="201" t="s">
        <v>112</v>
      </c>
      <c r="E124" s="202" t="s">
        <v>112</v>
      </c>
      <c r="F124" s="203" t="s">
        <v>112</v>
      </c>
      <c r="G124" s="203" t="s">
        <v>112</v>
      </c>
      <c r="H124" s="204" t="s">
        <v>112</v>
      </c>
      <c r="I124" s="205" t="s">
        <v>112</v>
      </c>
      <c r="J124" s="109"/>
      <c r="K124" s="110"/>
      <c r="L124" s="108" t="str">
        <f t="shared" si="12"/>
        <v/>
      </c>
      <c r="M124" s="57"/>
      <c r="N124" s="52"/>
      <c r="O124" s="52"/>
      <c r="P124" s="52"/>
      <c r="Q124" s="62"/>
      <c r="R124" s="53"/>
      <c r="S124" s="53"/>
      <c r="T124" s="53"/>
      <c r="U124" s="57"/>
      <c r="V124" s="52"/>
      <c r="W124" s="52"/>
      <c r="X124" s="52"/>
      <c r="Y124" s="57"/>
      <c r="Z124" s="52"/>
      <c r="AA124" s="52"/>
      <c r="AB124" s="52"/>
      <c r="AC124" s="57"/>
      <c r="AD124" s="52"/>
      <c r="AE124" s="52"/>
      <c r="AF124" s="52"/>
      <c r="AG124" s="1"/>
      <c r="AH124" s="1"/>
      <c r="AI124" s="1"/>
      <c r="AJ124" s="1"/>
      <c r="AK124" s="1"/>
      <c r="AV124" s="97" t="str">
        <f t="shared" si="13"/>
        <v/>
      </c>
      <c r="AW124" s="120" t="str">
        <f t="shared" si="7"/>
        <v/>
      </c>
      <c r="AX124" s="97" t="str">
        <f t="shared" si="8"/>
        <v/>
      </c>
      <c r="AY124" s="97" t="str">
        <f t="shared" si="9"/>
        <v/>
      </c>
      <c r="AZ124" s="97" t="str">
        <f t="shared" si="10"/>
        <v/>
      </c>
      <c r="BA124" s="97" t="str">
        <f t="shared" si="11"/>
        <v/>
      </c>
    </row>
    <row r="125" spans="1:53">
      <c r="A125" s="4">
        <v>119</v>
      </c>
      <c r="B125" s="111">
        <v>119</v>
      </c>
      <c r="C125" s="200" t="s">
        <v>112</v>
      </c>
      <c r="D125" s="201" t="s">
        <v>112</v>
      </c>
      <c r="E125" s="202" t="s">
        <v>112</v>
      </c>
      <c r="F125" s="203" t="s">
        <v>112</v>
      </c>
      <c r="G125" s="203" t="s">
        <v>112</v>
      </c>
      <c r="H125" s="204" t="s">
        <v>112</v>
      </c>
      <c r="I125" s="205" t="s">
        <v>112</v>
      </c>
      <c r="J125" s="109"/>
      <c r="K125" s="110"/>
      <c r="L125" s="108" t="str">
        <f t="shared" si="12"/>
        <v/>
      </c>
      <c r="M125" s="57"/>
      <c r="N125" s="52"/>
      <c r="O125" s="52"/>
      <c r="P125" s="52"/>
      <c r="Q125" s="62"/>
      <c r="R125" s="53"/>
      <c r="S125" s="53"/>
      <c r="T125" s="53"/>
      <c r="U125" s="57"/>
      <c r="V125" s="52"/>
      <c r="W125" s="52"/>
      <c r="X125" s="52"/>
      <c r="Y125" s="57"/>
      <c r="Z125" s="52"/>
      <c r="AA125" s="52"/>
      <c r="AB125" s="52"/>
      <c r="AC125" s="57"/>
      <c r="AD125" s="52"/>
      <c r="AE125" s="52"/>
      <c r="AF125" s="52"/>
      <c r="AG125" s="1"/>
      <c r="AH125" s="1"/>
      <c r="AI125" s="1"/>
      <c r="AJ125" s="1"/>
      <c r="AK125" s="1"/>
      <c r="AV125" s="97" t="str">
        <f t="shared" si="13"/>
        <v/>
      </c>
      <c r="AW125" s="120" t="str">
        <f t="shared" si="7"/>
        <v/>
      </c>
      <c r="AX125" s="97" t="str">
        <f t="shared" si="8"/>
        <v/>
      </c>
      <c r="AY125" s="97" t="str">
        <f t="shared" si="9"/>
        <v/>
      </c>
      <c r="AZ125" s="97" t="str">
        <f t="shared" si="10"/>
        <v/>
      </c>
      <c r="BA125" s="97" t="str">
        <f t="shared" si="11"/>
        <v/>
      </c>
    </row>
    <row r="126" spans="1:53">
      <c r="A126" s="4">
        <v>120</v>
      </c>
      <c r="B126" s="111">
        <v>120</v>
      </c>
      <c r="C126" s="200" t="s">
        <v>112</v>
      </c>
      <c r="D126" s="201" t="s">
        <v>112</v>
      </c>
      <c r="E126" s="202" t="s">
        <v>112</v>
      </c>
      <c r="F126" s="203" t="s">
        <v>112</v>
      </c>
      <c r="G126" s="203" t="s">
        <v>112</v>
      </c>
      <c r="H126" s="204" t="s">
        <v>112</v>
      </c>
      <c r="I126" s="205" t="s">
        <v>112</v>
      </c>
      <c r="J126" s="109"/>
      <c r="K126" s="110"/>
      <c r="L126" s="108" t="str">
        <f t="shared" si="12"/>
        <v/>
      </c>
      <c r="M126" s="57"/>
      <c r="N126" s="52"/>
      <c r="O126" s="52"/>
      <c r="P126" s="52"/>
      <c r="Q126" s="62"/>
      <c r="R126" s="53"/>
      <c r="S126" s="53"/>
      <c r="T126" s="53"/>
      <c r="U126" s="57"/>
      <c r="V126" s="52"/>
      <c r="W126" s="52"/>
      <c r="X126" s="52"/>
      <c r="Y126" s="57"/>
      <c r="Z126" s="52"/>
      <c r="AA126" s="52"/>
      <c r="AB126" s="52"/>
      <c r="AC126" s="57"/>
      <c r="AD126" s="52"/>
      <c r="AE126" s="52"/>
      <c r="AF126" s="52"/>
      <c r="AG126" s="1"/>
      <c r="AH126" s="1"/>
      <c r="AI126" s="1"/>
      <c r="AJ126" s="1"/>
      <c r="AK126" s="1"/>
      <c r="AV126" s="97" t="str">
        <f t="shared" si="13"/>
        <v/>
      </c>
      <c r="AW126" s="120" t="str">
        <f t="shared" si="7"/>
        <v/>
      </c>
      <c r="AX126" s="97" t="str">
        <f t="shared" si="8"/>
        <v/>
      </c>
      <c r="AY126" s="97" t="str">
        <f t="shared" si="9"/>
        <v/>
      </c>
      <c r="AZ126" s="97" t="str">
        <f t="shared" si="10"/>
        <v/>
      </c>
      <c r="BA126" s="97" t="str">
        <f t="shared" si="11"/>
        <v/>
      </c>
    </row>
    <row r="127" spans="1:53">
      <c r="A127" s="4">
        <v>121</v>
      </c>
      <c r="B127" s="111">
        <v>121</v>
      </c>
      <c r="C127" s="200" t="s">
        <v>112</v>
      </c>
      <c r="D127" s="201" t="s">
        <v>112</v>
      </c>
      <c r="E127" s="202" t="s">
        <v>112</v>
      </c>
      <c r="F127" s="203" t="s">
        <v>112</v>
      </c>
      <c r="G127" s="203" t="s">
        <v>112</v>
      </c>
      <c r="H127" s="204" t="s">
        <v>112</v>
      </c>
      <c r="I127" s="205" t="s">
        <v>112</v>
      </c>
      <c r="J127" s="109"/>
      <c r="K127" s="110"/>
      <c r="L127" s="108" t="str">
        <f t="shared" si="12"/>
        <v/>
      </c>
      <c r="M127" s="57"/>
      <c r="N127" s="52"/>
      <c r="O127" s="52"/>
      <c r="P127" s="52"/>
      <c r="Q127" s="62"/>
      <c r="R127" s="53"/>
      <c r="S127" s="53"/>
      <c r="T127" s="53"/>
      <c r="U127" s="57"/>
      <c r="V127" s="52"/>
      <c r="W127" s="52"/>
      <c r="X127" s="52"/>
      <c r="Y127" s="57"/>
      <c r="Z127" s="52"/>
      <c r="AA127" s="52"/>
      <c r="AB127" s="52"/>
      <c r="AC127" s="57"/>
      <c r="AD127" s="52"/>
      <c r="AE127" s="52"/>
      <c r="AF127" s="52"/>
      <c r="AG127" s="1"/>
      <c r="AH127" s="1"/>
      <c r="AI127" s="1"/>
      <c r="AJ127" s="1"/>
      <c r="AK127" s="1"/>
      <c r="AV127" s="97" t="str">
        <f t="shared" si="13"/>
        <v/>
      </c>
      <c r="AW127" s="120" t="str">
        <f t="shared" si="7"/>
        <v/>
      </c>
      <c r="AX127" s="97" t="str">
        <f t="shared" si="8"/>
        <v/>
      </c>
      <c r="AY127" s="97" t="str">
        <f t="shared" si="9"/>
        <v/>
      </c>
      <c r="AZ127" s="97" t="str">
        <f t="shared" si="10"/>
        <v/>
      </c>
      <c r="BA127" s="97" t="str">
        <f t="shared" si="11"/>
        <v/>
      </c>
    </row>
    <row r="128" spans="1:53">
      <c r="A128" s="4">
        <v>122</v>
      </c>
      <c r="B128" s="111">
        <v>122</v>
      </c>
      <c r="C128" s="200" t="s">
        <v>112</v>
      </c>
      <c r="D128" s="201" t="s">
        <v>112</v>
      </c>
      <c r="E128" s="202" t="s">
        <v>112</v>
      </c>
      <c r="F128" s="203" t="s">
        <v>112</v>
      </c>
      <c r="G128" s="203" t="s">
        <v>112</v>
      </c>
      <c r="H128" s="204" t="s">
        <v>112</v>
      </c>
      <c r="I128" s="205" t="s">
        <v>112</v>
      </c>
      <c r="J128" s="109"/>
      <c r="K128" s="110"/>
      <c r="L128" s="108" t="str">
        <f t="shared" si="12"/>
        <v/>
      </c>
      <c r="M128" s="57"/>
      <c r="N128" s="52"/>
      <c r="O128" s="52"/>
      <c r="P128" s="52"/>
      <c r="Q128" s="62"/>
      <c r="R128" s="53"/>
      <c r="S128" s="53"/>
      <c r="T128" s="53"/>
      <c r="U128" s="57"/>
      <c r="V128" s="52"/>
      <c r="W128" s="52"/>
      <c r="X128" s="52"/>
      <c r="Y128" s="57"/>
      <c r="Z128" s="52"/>
      <c r="AA128" s="52"/>
      <c r="AB128" s="52"/>
      <c r="AC128" s="57"/>
      <c r="AD128" s="52"/>
      <c r="AE128" s="52"/>
      <c r="AF128" s="52"/>
      <c r="AG128" s="1"/>
      <c r="AH128" s="1"/>
      <c r="AI128" s="1"/>
      <c r="AJ128" s="1"/>
      <c r="AK128" s="1"/>
      <c r="AV128" s="97" t="str">
        <f t="shared" si="13"/>
        <v/>
      </c>
      <c r="AW128" s="120" t="str">
        <f t="shared" si="7"/>
        <v/>
      </c>
      <c r="AX128" s="97" t="str">
        <f t="shared" si="8"/>
        <v/>
      </c>
      <c r="AY128" s="97" t="str">
        <f t="shared" si="9"/>
        <v/>
      </c>
      <c r="AZ128" s="97" t="str">
        <f t="shared" si="10"/>
        <v/>
      </c>
      <c r="BA128" s="97" t="str">
        <f t="shared" si="11"/>
        <v/>
      </c>
    </row>
    <row r="129" spans="1:53">
      <c r="A129" s="4">
        <v>123</v>
      </c>
      <c r="B129" s="111">
        <v>123</v>
      </c>
      <c r="C129" s="200" t="s">
        <v>112</v>
      </c>
      <c r="D129" s="201" t="s">
        <v>112</v>
      </c>
      <c r="E129" s="202" t="s">
        <v>112</v>
      </c>
      <c r="F129" s="203" t="s">
        <v>112</v>
      </c>
      <c r="G129" s="203" t="s">
        <v>112</v>
      </c>
      <c r="H129" s="204" t="s">
        <v>112</v>
      </c>
      <c r="I129" s="205" t="s">
        <v>112</v>
      </c>
      <c r="J129" s="109"/>
      <c r="K129" s="110"/>
      <c r="L129" s="108" t="str">
        <f t="shared" si="12"/>
        <v/>
      </c>
      <c r="M129" s="57"/>
      <c r="N129" s="52"/>
      <c r="O129" s="52"/>
      <c r="P129" s="52"/>
      <c r="Q129" s="62"/>
      <c r="R129" s="53"/>
      <c r="S129" s="53"/>
      <c r="T129" s="53"/>
      <c r="U129" s="57"/>
      <c r="V129" s="52"/>
      <c r="W129" s="52"/>
      <c r="X129" s="52"/>
      <c r="Y129" s="57"/>
      <c r="Z129" s="52"/>
      <c r="AA129" s="52"/>
      <c r="AB129" s="52"/>
      <c r="AC129" s="57"/>
      <c r="AD129" s="52"/>
      <c r="AE129" s="52"/>
      <c r="AF129" s="52"/>
      <c r="AG129" s="1"/>
      <c r="AH129" s="1"/>
      <c r="AI129" s="1"/>
      <c r="AJ129" s="1"/>
      <c r="AK129" s="1"/>
      <c r="AV129" s="97" t="str">
        <f t="shared" si="13"/>
        <v/>
      </c>
      <c r="AW129" s="120" t="str">
        <f t="shared" si="7"/>
        <v/>
      </c>
      <c r="AX129" s="97" t="str">
        <f t="shared" si="8"/>
        <v/>
      </c>
      <c r="AY129" s="97" t="str">
        <f t="shared" si="9"/>
        <v/>
      </c>
      <c r="AZ129" s="97" t="str">
        <f t="shared" si="10"/>
        <v/>
      </c>
      <c r="BA129" s="97" t="str">
        <f t="shared" si="11"/>
        <v/>
      </c>
    </row>
    <row r="130" spans="1:53">
      <c r="A130" s="4">
        <v>124</v>
      </c>
      <c r="B130" s="111">
        <v>124</v>
      </c>
      <c r="C130" s="200" t="s">
        <v>112</v>
      </c>
      <c r="D130" s="201" t="s">
        <v>112</v>
      </c>
      <c r="E130" s="202" t="s">
        <v>112</v>
      </c>
      <c r="F130" s="203" t="s">
        <v>112</v>
      </c>
      <c r="G130" s="203" t="s">
        <v>112</v>
      </c>
      <c r="H130" s="204" t="s">
        <v>112</v>
      </c>
      <c r="I130" s="205" t="s">
        <v>112</v>
      </c>
      <c r="J130" s="109"/>
      <c r="K130" s="110"/>
      <c r="L130" s="108" t="str">
        <f t="shared" si="12"/>
        <v/>
      </c>
      <c r="M130" s="57"/>
      <c r="N130" s="52"/>
      <c r="O130" s="52"/>
      <c r="P130" s="52"/>
      <c r="Q130" s="62"/>
      <c r="R130" s="53"/>
      <c r="S130" s="53"/>
      <c r="T130" s="53"/>
      <c r="U130" s="57"/>
      <c r="V130" s="52"/>
      <c r="W130" s="52"/>
      <c r="X130" s="52"/>
      <c r="Y130" s="57"/>
      <c r="Z130" s="52"/>
      <c r="AA130" s="52"/>
      <c r="AB130" s="52"/>
      <c r="AC130" s="57"/>
      <c r="AD130" s="52"/>
      <c r="AE130" s="52"/>
      <c r="AF130" s="52"/>
      <c r="AG130" s="1"/>
      <c r="AH130" s="1"/>
      <c r="AI130" s="1"/>
      <c r="AJ130" s="1"/>
      <c r="AK130" s="1"/>
      <c r="AV130" s="97" t="str">
        <f t="shared" si="13"/>
        <v/>
      </c>
      <c r="AW130" s="120" t="str">
        <f t="shared" si="7"/>
        <v/>
      </c>
      <c r="AX130" s="97" t="str">
        <f t="shared" si="8"/>
        <v/>
      </c>
      <c r="AY130" s="97" t="str">
        <f t="shared" si="9"/>
        <v/>
      </c>
      <c r="AZ130" s="97" t="str">
        <f t="shared" si="10"/>
        <v/>
      </c>
      <c r="BA130" s="97" t="str">
        <f t="shared" si="11"/>
        <v/>
      </c>
    </row>
    <row r="131" spans="1:53">
      <c r="A131" s="4">
        <v>125</v>
      </c>
      <c r="B131" s="111">
        <v>125</v>
      </c>
      <c r="C131" s="200" t="s">
        <v>112</v>
      </c>
      <c r="D131" s="201" t="s">
        <v>112</v>
      </c>
      <c r="E131" s="202" t="s">
        <v>112</v>
      </c>
      <c r="F131" s="203" t="s">
        <v>112</v>
      </c>
      <c r="G131" s="203" t="s">
        <v>112</v>
      </c>
      <c r="H131" s="204" t="s">
        <v>112</v>
      </c>
      <c r="I131" s="205" t="s">
        <v>112</v>
      </c>
      <c r="J131" s="109"/>
      <c r="K131" s="110"/>
      <c r="L131" s="108" t="str">
        <f t="shared" si="12"/>
        <v/>
      </c>
      <c r="M131" s="57"/>
      <c r="N131" s="52"/>
      <c r="O131" s="52"/>
      <c r="P131" s="52"/>
      <c r="Q131" s="62"/>
      <c r="R131" s="53"/>
      <c r="S131" s="53"/>
      <c r="T131" s="53"/>
      <c r="U131" s="57"/>
      <c r="V131" s="52"/>
      <c r="W131" s="52"/>
      <c r="X131" s="52"/>
      <c r="Y131" s="57"/>
      <c r="Z131" s="52"/>
      <c r="AA131" s="52"/>
      <c r="AB131" s="52"/>
      <c r="AC131" s="57"/>
      <c r="AD131" s="52"/>
      <c r="AE131" s="52"/>
      <c r="AF131" s="52"/>
      <c r="AG131" s="1"/>
      <c r="AH131" s="1"/>
      <c r="AI131" s="1"/>
      <c r="AJ131" s="1"/>
      <c r="AK131" s="1"/>
      <c r="AV131" s="97" t="str">
        <f t="shared" si="13"/>
        <v/>
      </c>
      <c r="AW131" s="120" t="str">
        <f t="shared" si="7"/>
        <v/>
      </c>
      <c r="AX131" s="97" t="str">
        <f t="shared" si="8"/>
        <v/>
      </c>
      <c r="AY131" s="97" t="str">
        <f t="shared" si="9"/>
        <v/>
      </c>
      <c r="AZ131" s="97" t="str">
        <f t="shared" si="10"/>
        <v/>
      </c>
      <c r="BA131" s="97" t="str">
        <f t="shared" si="11"/>
        <v/>
      </c>
    </row>
    <row r="132" spans="1:53">
      <c r="A132" s="4">
        <v>126</v>
      </c>
      <c r="B132" s="111">
        <v>126</v>
      </c>
      <c r="C132" s="200" t="s">
        <v>112</v>
      </c>
      <c r="D132" s="201" t="s">
        <v>112</v>
      </c>
      <c r="E132" s="202" t="s">
        <v>112</v>
      </c>
      <c r="F132" s="203" t="s">
        <v>112</v>
      </c>
      <c r="G132" s="203" t="s">
        <v>112</v>
      </c>
      <c r="H132" s="204" t="s">
        <v>112</v>
      </c>
      <c r="I132" s="205" t="s">
        <v>112</v>
      </c>
      <c r="J132" s="109"/>
      <c r="K132" s="110"/>
      <c r="L132" s="108" t="str">
        <f t="shared" si="12"/>
        <v/>
      </c>
      <c r="M132" s="57"/>
      <c r="N132" s="52"/>
      <c r="O132" s="52"/>
      <c r="P132" s="52"/>
      <c r="Q132" s="62"/>
      <c r="R132" s="53"/>
      <c r="S132" s="53"/>
      <c r="T132" s="53"/>
      <c r="U132" s="57"/>
      <c r="V132" s="52"/>
      <c r="W132" s="52"/>
      <c r="X132" s="52"/>
      <c r="Y132" s="57"/>
      <c r="Z132" s="52"/>
      <c r="AA132" s="52"/>
      <c r="AB132" s="52"/>
      <c r="AC132" s="57"/>
      <c r="AD132" s="52"/>
      <c r="AE132" s="52"/>
      <c r="AF132" s="52"/>
      <c r="AG132" s="1"/>
      <c r="AH132" s="1"/>
      <c r="AI132" s="1"/>
      <c r="AJ132" s="1"/>
      <c r="AK132" s="1"/>
      <c r="AV132" s="97" t="str">
        <f t="shared" si="13"/>
        <v/>
      </c>
      <c r="AW132" s="120" t="str">
        <f t="shared" si="7"/>
        <v/>
      </c>
      <c r="AX132" s="97" t="str">
        <f t="shared" si="8"/>
        <v/>
      </c>
      <c r="AY132" s="97" t="str">
        <f t="shared" si="9"/>
        <v/>
      </c>
      <c r="AZ132" s="97" t="str">
        <f t="shared" si="10"/>
        <v/>
      </c>
      <c r="BA132" s="97" t="str">
        <f t="shared" si="11"/>
        <v/>
      </c>
    </row>
    <row r="133" spans="1:53">
      <c r="A133" s="4">
        <v>127</v>
      </c>
      <c r="B133" s="111">
        <v>127</v>
      </c>
      <c r="C133" s="200" t="s">
        <v>112</v>
      </c>
      <c r="D133" s="201" t="s">
        <v>112</v>
      </c>
      <c r="E133" s="202" t="s">
        <v>112</v>
      </c>
      <c r="F133" s="203" t="s">
        <v>112</v>
      </c>
      <c r="G133" s="203" t="s">
        <v>112</v>
      </c>
      <c r="H133" s="204" t="s">
        <v>112</v>
      </c>
      <c r="I133" s="205" t="s">
        <v>112</v>
      </c>
      <c r="J133" s="109"/>
      <c r="K133" s="110"/>
      <c r="L133" s="108" t="str">
        <f t="shared" si="12"/>
        <v/>
      </c>
      <c r="M133" s="57"/>
      <c r="N133" s="52"/>
      <c r="O133" s="52"/>
      <c r="P133" s="52"/>
      <c r="Q133" s="62"/>
      <c r="R133" s="53"/>
      <c r="S133" s="53"/>
      <c r="T133" s="53"/>
      <c r="U133" s="57"/>
      <c r="V133" s="52"/>
      <c r="W133" s="52"/>
      <c r="X133" s="52"/>
      <c r="Y133" s="57"/>
      <c r="Z133" s="52"/>
      <c r="AA133" s="52"/>
      <c r="AB133" s="52"/>
      <c r="AC133" s="57"/>
      <c r="AD133" s="52"/>
      <c r="AE133" s="52"/>
      <c r="AF133" s="52"/>
      <c r="AG133" s="1"/>
      <c r="AH133" s="1"/>
      <c r="AI133" s="1"/>
      <c r="AJ133" s="1"/>
      <c r="AK133" s="1"/>
      <c r="AV133" s="97" t="str">
        <f t="shared" si="13"/>
        <v/>
      </c>
      <c r="AW133" s="120" t="str">
        <f t="shared" si="7"/>
        <v/>
      </c>
      <c r="AX133" s="97" t="str">
        <f t="shared" si="8"/>
        <v/>
      </c>
      <c r="AY133" s="97" t="str">
        <f t="shared" si="9"/>
        <v/>
      </c>
      <c r="AZ133" s="97" t="str">
        <f t="shared" si="10"/>
        <v/>
      </c>
      <c r="BA133" s="97" t="str">
        <f t="shared" si="11"/>
        <v/>
      </c>
    </row>
    <row r="134" spans="1:53">
      <c r="A134" s="4">
        <v>128</v>
      </c>
      <c r="B134" s="111">
        <v>128</v>
      </c>
      <c r="C134" s="200" t="s">
        <v>112</v>
      </c>
      <c r="D134" s="201" t="s">
        <v>112</v>
      </c>
      <c r="E134" s="202" t="s">
        <v>112</v>
      </c>
      <c r="F134" s="203" t="s">
        <v>112</v>
      </c>
      <c r="G134" s="203" t="s">
        <v>112</v>
      </c>
      <c r="H134" s="204" t="s">
        <v>112</v>
      </c>
      <c r="I134" s="205" t="s">
        <v>112</v>
      </c>
      <c r="J134" s="109"/>
      <c r="K134" s="110"/>
      <c r="L134" s="108" t="str">
        <f t="shared" si="12"/>
        <v/>
      </c>
      <c r="M134" s="57"/>
      <c r="N134" s="52"/>
      <c r="O134" s="52"/>
      <c r="P134" s="52"/>
      <c r="Q134" s="62"/>
      <c r="R134" s="53"/>
      <c r="S134" s="53"/>
      <c r="T134" s="53"/>
      <c r="U134" s="57"/>
      <c r="V134" s="52"/>
      <c r="W134" s="52"/>
      <c r="X134" s="52"/>
      <c r="Y134" s="57"/>
      <c r="Z134" s="52"/>
      <c r="AA134" s="52"/>
      <c r="AB134" s="52"/>
      <c r="AC134" s="57"/>
      <c r="AD134" s="52"/>
      <c r="AE134" s="52"/>
      <c r="AF134" s="52"/>
      <c r="AG134" s="1"/>
      <c r="AH134" s="1"/>
      <c r="AI134" s="1"/>
      <c r="AJ134" s="1"/>
      <c r="AK134" s="1"/>
      <c r="AV134" s="97" t="str">
        <f t="shared" si="13"/>
        <v/>
      </c>
      <c r="AW134" s="120" t="str">
        <f t="shared" si="7"/>
        <v/>
      </c>
      <c r="AX134" s="97" t="str">
        <f t="shared" si="8"/>
        <v/>
      </c>
      <c r="AY134" s="97" t="str">
        <f t="shared" si="9"/>
        <v/>
      </c>
      <c r="AZ134" s="97" t="str">
        <f t="shared" si="10"/>
        <v/>
      </c>
      <c r="BA134" s="97" t="str">
        <f t="shared" si="11"/>
        <v/>
      </c>
    </row>
    <row r="135" spans="1:53">
      <c r="A135" s="4">
        <v>129</v>
      </c>
      <c r="B135" s="111">
        <v>129</v>
      </c>
      <c r="C135" s="200" t="s">
        <v>112</v>
      </c>
      <c r="D135" s="201" t="s">
        <v>112</v>
      </c>
      <c r="E135" s="202" t="s">
        <v>112</v>
      </c>
      <c r="F135" s="203" t="s">
        <v>112</v>
      </c>
      <c r="G135" s="203" t="s">
        <v>112</v>
      </c>
      <c r="H135" s="204" t="s">
        <v>112</v>
      </c>
      <c r="I135" s="205" t="s">
        <v>112</v>
      </c>
      <c r="J135" s="109"/>
      <c r="K135" s="110"/>
      <c r="L135" s="108" t="str">
        <f t="shared" si="12"/>
        <v/>
      </c>
      <c r="M135" s="57"/>
      <c r="N135" s="52"/>
      <c r="O135" s="52"/>
      <c r="P135" s="52"/>
      <c r="Q135" s="62"/>
      <c r="R135" s="53"/>
      <c r="S135" s="53"/>
      <c r="T135" s="53"/>
      <c r="U135" s="57"/>
      <c r="V135" s="52"/>
      <c r="W135" s="52"/>
      <c r="X135" s="52"/>
      <c r="Y135" s="57"/>
      <c r="Z135" s="52"/>
      <c r="AA135" s="52"/>
      <c r="AB135" s="52"/>
      <c r="AC135" s="57"/>
      <c r="AD135" s="52"/>
      <c r="AE135" s="52"/>
      <c r="AF135" s="52"/>
      <c r="AG135" s="1"/>
      <c r="AH135" s="1"/>
      <c r="AI135" s="1"/>
      <c r="AJ135" s="1"/>
      <c r="AK135" s="1"/>
      <c r="AV135" s="97" t="str">
        <f t="shared" si="13"/>
        <v/>
      </c>
      <c r="AW135" s="120" t="str">
        <f t="shared" ref="AW135:AW198" si="14">IFERROR(IF(H135="","",IF(L135="","",IF(AND(VLOOKUP(H135,Mark,5,0)&gt;85),5,IF(AND(VLOOKUP(H135,Mark,5,0)&gt;75),4,IF(AND(VLOOKUP(H135,Mark,5,0)&gt;70),3,IF(AND(VLOOKUP(H135,Mark,5,0)&gt;=60),2,0))))))+ROUNDUP(SUM(M135:P135)*15%,0),"")</f>
        <v/>
      </c>
      <c r="AX135" s="97" t="str">
        <f t="shared" ref="AX135:AX198" si="15">IFERROR(IF(H135="","",IF(L135="","",IF(AND(VLOOKUP(H135,Mark,5,0)&gt;85),5,IF(AND(VLOOKUP(H135,Mark,5,0)&gt;75),4,IF(AND(VLOOKUP(H135,Mark,5,0)&gt;70),3,IF(AND(VLOOKUP(H135,Mark,5,0)&gt;=60),2,0))))))+ROUNDUP(SUM(Q135:T135)*15%,0),"")</f>
        <v/>
      </c>
      <c r="AY135" s="97" t="str">
        <f t="shared" ref="AY135:AY198" si="16">IFERROR(IF(H135="","",IF(L135="","",IF(AND(VLOOKUP(H135,Mark,5,0)&gt;85),5,IF(AND(VLOOKUP(H135,Mark,5,0)&gt;75),4,IF(AND(VLOOKUP(H135,Mark,5,0)&gt;70),3,IF(AND(VLOOKUP(H135,Mark,5,0)&gt;=60),2,0))))))+ROUNDUP(SUM(U135:X135)*15%,0),"")</f>
        <v/>
      </c>
      <c r="AZ135" s="97" t="str">
        <f t="shared" ref="AZ135:AZ198" si="17">IFERROR(IF(H135="","",IF(L135="","",IF(AND(VLOOKUP(H135,Mark,5,0)&gt;85),5,IF(AND(VLOOKUP(H135,Mark,5,0)&gt;75),4,IF(AND(VLOOKUP(H135,Mark,5,0)&gt;70),3,IF(AND(VLOOKUP(H135,Mark,5,0)&gt;=60),2,0))))))+ROUNDUP(SUM(Y135:AB135)*15%,0),"")</f>
        <v/>
      </c>
      <c r="BA135" s="97" t="str">
        <f t="shared" ref="BA135:BA198" si="18">IFERROR(IF(H135="","",IF(L135="","",IF(AND(VLOOKUP(H135,Mark,5,0)&gt;85),5,IF(AND(VLOOKUP(H135,Mark,5,0)&gt;75),4,IF(AND(VLOOKUP(H135,Mark,5,0)&gt;70),3,IF(AND(VLOOKUP(H135,Mark,5,0)&gt;=60),2,0))))))+ROUNDUP(SUM(AC135:AF135)*15%,0),"")</f>
        <v/>
      </c>
    </row>
    <row r="136" spans="1:53">
      <c r="A136" s="4">
        <v>130</v>
      </c>
      <c r="B136" s="111">
        <v>130</v>
      </c>
      <c r="C136" s="200" t="s">
        <v>112</v>
      </c>
      <c r="D136" s="201" t="s">
        <v>112</v>
      </c>
      <c r="E136" s="202" t="s">
        <v>112</v>
      </c>
      <c r="F136" s="203" t="s">
        <v>112</v>
      </c>
      <c r="G136" s="203" t="s">
        <v>112</v>
      </c>
      <c r="H136" s="204" t="s">
        <v>112</v>
      </c>
      <c r="I136" s="205" t="s">
        <v>112</v>
      </c>
      <c r="J136" s="109"/>
      <c r="K136" s="110"/>
      <c r="L136" s="108" t="str">
        <f t="shared" ref="L136:L199" si="19">IFERROR(IF(J136="","",IF(K136="","",SUM(K136/J136*100,0))),"")</f>
        <v/>
      </c>
      <c r="M136" s="57"/>
      <c r="N136" s="52"/>
      <c r="O136" s="52"/>
      <c r="P136" s="52"/>
      <c r="Q136" s="62"/>
      <c r="R136" s="53"/>
      <c r="S136" s="53"/>
      <c r="T136" s="53"/>
      <c r="U136" s="57"/>
      <c r="V136" s="52"/>
      <c r="W136" s="52"/>
      <c r="X136" s="52"/>
      <c r="Y136" s="57"/>
      <c r="Z136" s="52"/>
      <c r="AA136" s="52"/>
      <c r="AB136" s="52"/>
      <c r="AC136" s="57"/>
      <c r="AD136" s="52"/>
      <c r="AE136" s="52"/>
      <c r="AF136" s="52"/>
      <c r="AG136" s="1"/>
      <c r="AH136" s="1"/>
      <c r="AI136" s="1"/>
      <c r="AJ136" s="1"/>
      <c r="AK136" s="1"/>
      <c r="AV136" s="97" t="str">
        <f t="shared" ref="AV136:AV199" si="20">H136</f>
        <v/>
      </c>
      <c r="AW136" s="120" t="str">
        <f t="shared" si="14"/>
        <v/>
      </c>
      <c r="AX136" s="97" t="str">
        <f t="shared" si="15"/>
        <v/>
      </c>
      <c r="AY136" s="97" t="str">
        <f t="shared" si="16"/>
        <v/>
      </c>
      <c r="AZ136" s="97" t="str">
        <f t="shared" si="17"/>
        <v/>
      </c>
      <c r="BA136" s="97" t="str">
        <f t="shared" si="18"/>
        <v/>
      </c>
    </row>
    <row r="137" spans="1:53">
      <c r="A137" s="4">
        <v>131</v>
      </c>
      <c r="B137" s="111">
        <v>131</v>
      </c>
      <c r="C137" s="200" t="s">
        <v>112</v>
      </c>
      <c r="D137" s="201" t="s">
        <v>112</v>
      </c>
      <c r="E137" s="202" t="s">
        <v>112</v>
      </c>
      <c r="F137" s="203" t="s">
        <v>112</v>
      </c>
      <c r="G137" s="203" t="s">
        <v>112</v>
      </c>
      <c r="H137" s="204" t="s">
        <v>112</v>
      </c>
      <c r="I137" s="205" t="s">
        <v>112</v>
      </c>
      <c r="J137" s="109"/>
      <c r="K137" s="110"/>
      <c r="L137" s="108" t="str">
        <f t="shared" si="19"/>
        <v/>
      </c>
      <c r="M137" s="57"/>
      <c r="N137" s="52"/>
      <c r="O137" s="52"/>
      <c r="P137" s="52"/>
      <c r="Q137" s="62"/>
      <c r="R137" s="53"/>
      <c r="S137" s="53"/>
      <c r="T137" s="53"/>
      <c r="U137" s="57"/>
      <c r="V137" s="52"/>
      <c r="W137" s="52"/>
      <c r="X137" s="52"/>
      <c r="Y137" s="57"/>
      <c r="Z137" s="52"/>
      <c r="AA137" s="52"/>
      <c r="AB137" s="52"/>
      <c r="AC137" s="57"/>
      <c r="AD137" s="52"/>
      <c r="AE137" s="52"/>
      <c r="AF137" s="52"/>
      <c r="AG137" s="1"/>
      <c r="AH137" s="1"/>
      <c r="AI137" s="1"/>
      <c r="AJ137" s="1"/>
      <c r="AK137" s="1"/>
      <c r="AV137" s="97" t="str">
        <f t="shared" si="20"/>
        <v/>
      </c>
      <c r="AW137" s="120" t="str">
        <f t="shared" si="14"/>
        <v/>
      </c>
      <c r="AX137" s="97" t="str">
        <f t="shared" si="15"/>
        <v/>
      </c>
      <c r="AY137" s="97" t="str">
        <f t="shared" si="16"/>
        <v/>
      </c>
      <c r="AZ137" s="97" t="str">
        <f t="shared" si="17"/>
        <v/>
      </c>
      <c r="BA137" s="97" t="str">
        <f t="shared" si="18"/>
        <v/>
      </c>
    </row>
    <row r="138" spans="1:53">
      <c r="A138" s="4">
        <v>132</v>
      </c>
      <c r="B138" s="111">
        <v>132</v>
      </c>
      <c r="C138" s="200" t="s">
        <v>112</v>
      </c>
      <c r="D138" s="201" t="s">
        <v>112</v>
      </c>
      <c r="E138" s="202" t="s">
        <v>112</v>
      </c>
      <c r="F138" s="203" t="s">
        <v>112</v>
      </c>
      <c r="G138" s="203" t="s">
        <v>112</v>
      </c>
      <c r="H138" s="204" t="s">
        <v>112</v>
      </c>
      <c r="I138" s="205" t="s">
        <v>112</v>
      </c>
      <c r="J138" s="109"/>
      <c r="K138" s="110"/>
      <c r="L138" s="108" t="str">
        <f t="shared" si="19"/>
        <v/>
      </c>
      <c r="M138" s="57"/>
      <c r="N138" s="52"/>
      <c r="O138" s="52"/>
      <c r="P138" s="52"/>
      <c r="Q138" s="62"/>
      <c r="R138" s="53"/>
      <c r="S138" s="53"/>
      <c r="T138" s="53"/>
      <c r="U138" s="57"/>
      <c r="V138" s="52"/>
      <c r="W138" s="52"/>
      <c r="X138" s="52"/>
      <c r="Y138" s="57"/>
      <c r="Z138" s="52"/>
      <c r="AA138" s="52"/>
      <c r="AB138" s="52"/>
      <c r="AC138" s="57"/>
      <c r="AD138" s="52"/>
      <c r="AE138" s="52"/>
      <c r="AF138" s="52"/>
      <c r="AG138" s="1"/>
      <c r="AH138" s="1"/>
      <c r="AI138" s="1"/>
      <c r="AJ138" s="1"/>
      <c r="AK138" s="1"/>
      <c r="AV138" s="97" t="str">
        <f t="shared" si="20"/>
        <v/>
      </c>
      <c r="AW138" s="120" t="str">
        <f t="shared" si="14"/>
        <v/>
      </c>
      <c r="AX138" s="97" t="str">
        <f t="shared" si="15"/>
        <v/>
      </c>
      <c r="AY138" s="97" t="str">
        <f t="shared" si="16"/>
        <v/>
      </c>
      <c r="AZ138" s="97" t="str">
        <f t="shared" si="17"/>
        <v/>
      </c>
      <c r="BA138" s="97" t="str">
        <f t="shared" si="18"/>
        <v/>
      </c>
    </row>
    <row r="139" spans="1:53">
      <c r="A139" s="4">
        <v>133</v>
      </c>
      <c r="B139" s="111">
        <v>133</v>
      </c>
      <c r="C139" s="200" t="s">
        <v>112</v>
      </c>
      <c r="D139" s="201" t="s">
        <v>112</v>
      </c>
      <c r="E139" s="202" t="s">
        <v>112</v>
      </c>
      <c r="F139" s="203" t="s">
        <v>112</v>
      </c>
      <c r="G139" s="203" t="s">
        <v>112</v>
      </c>
      <c r="H139" s="204" t="s">
        <v>112</v>
      </c>
      <c r="I139" s="205" t="s">
        <v>112</v>
      </c>
      <c r="J139" s="109"/>
      <c r="K139" s="110"/>
      <c r="L139" s="108" t="str">
        <f t="shared" si="19"/>
        <v/>
      </c>
      <c r="M139" s="57"/>
      <c r="N139" s="52"/>
      <c r="O139" s="52"/>
      <c r="P139" s="52"/>
      <c r="Q139" s="62"/>
      <c r="R139" s="53"/>
      <c r="S139" s="53"/>
      <c r="T139" s="53"/>
      <c r="U139" s="57"/>
      <c r="V139" s="52"/>
      <c r="W139" s="52"/>
      <c r="X139" s="52"/>
      <c r="Y139" s="57"/>
      <c r="Z139" s="52"/>
      <c r="AA139" s="52"/>
      <c r="AB139" s="52"/>
      <c r="AC139" s="57"/>
      <c r="AD139" s="52"/>
      <c r="AE139" s="52"/>
      <c r="AF139" s="52"/>
      <c r="AG139" s="1"/>
      <c r="AH139" s="1"/>
      <c r="AI139" s="1"/>
      <c r="AJ139" s="1"/>
      <c r="AK139" s="1"/>
      <c r="AV139" s="97" t="str">
        <f t="shared" si="20"/>
        <v/>
      </c>
      <c r="AW139" s="120" t="str">
        <f t="shared" si="14"/>
        <v/>
      </c>
      <c r="AX139" s="97" t="str">
        <f t="shared" si="15"/>
        <v/>
      </c>
      <c r="AY139" s="97" t="str">
        <f t="shared" si="16"/>
        <v/>
      </c>
      <c r="AZ139" s="97" t="str">
        <f t="shared" si="17"/>
        <v/>
      </c>
      <c r="BA139" s="97" t="str">
        <f t="shared" si="18"/>
        <v/>
      </c>
    </row>
    <row r="140" spans="1:53">
      <c r="A140" s="4">
        <v>134</v>
      </c>
      <c r="B140" s="111">
        <v>134</v>
      </c>
      <c r="C140" s="200" t="s">
        <v>112</v>
      </c>
      <c r="D140" s="201" t="s">
        <v>112</v>
      </c>
      <c r="E140" s="202" t="s">
        <v>112</v>
      </c>
      <c r="F140" s="203" t="s">
        <v>112</v>
      </c>
      <c r="G140" s="203" t="s">
        <v>112</v>
      </c>
      <c r="H140" s="204" t="s">
        <v>112</v>
      </c>
      <c r="I140" s="205" t="s">
        <v>112</v>
      </c>
      <c r="J140" s="109"/>
      <c r="K140" s="110"/>
      <c r="L140" s="108" t="str">
        <f t="shared" si="19"/>
        <v/>
      </c>
      <c r="M140" s="57"/>
      <c r="N140" s="52"/>
      <c r="O140" s="52"/>
      <c r="P140" s="52"/>
      <c r="Q140" s="62"/>
      <c r="R140" s="53"/>
      <c r="S140" s="53"/>
      <c r="T140" s="53"/>
      <c r="U140" s="57"/>
      <c r="V140" s="52"/>
      <c r="W140" s="52"/>
      <c r="X140" s="52"/>
      <c r="Y140" s="57"/>
      <c r="Z140" s="52"/>
      <c r="AA140" s="52"/>
      <c r="AB140" s="52"/>
      <c r="AC140" s="57"/>
      <c r="AD140" s="52"/>
      <c r="AE140" s="52"/>
      <c r="AF140" s="52"/>
      <c r="AG140" s="1"/>
      <c r="AH140" s="1"/>
      <c r="AI140" s="1"/>
      <c r="AJ140" s="1"/>
      <c r="AK140" s="1"/>
      <c r="AV140" s="97" t="str">
        <f t="shared" si="20"/>
        <v/>
      </c>
      <c r="AW140" s="120" t="str">
        <f t="shared" si="14"/>
        <v/>
      </c>
      <c r="AX140" s="97" t="str">
        <f t="shared" si="15"/>
        <v/>
      </c>
      <c r="AY140" s="97" t="str">
        <f t="shared" si="16"/>
        <v/>
      </c>
      <c r="AZ140" s="97" t="str">
        <f t="shared" si="17"/>
        <v/>
      </c>
      <c r="BA140" s="97" t="str">
        <f t="shared" si="18"/>
        <v/>
      </c>
    </row>
    <row r="141" spans="1:53">
      <c r="A141" s="4">
        <v>135</v>
      </c>
      <c r="B141" s="111">
        <v>135</v>
      </c>
      <c r="C141" s="200" t="s">
        <v>112</v>
      </c>
      <c r="D141" s="201" t="s">
        <v>112</v>
      </c>
      <c r="E141" s="202" t="s">
        <v>112</v>
      </c>
      <c r="F141" s="203" t="s">
        <v>112</v>
      </c>
      <c r="G141" s="203" t="s">
        <v>112</v>
      </c>
      <c r="H141" s="204" t="s">
        <v>112</v>
      </c>
      <c r="I141" s="205" t="s">
        <v>112</v>
      </c>
      <c r="J141" s="109"/>
      <c r="K141" s="110"/>
      <c r="L141" s="108" t="str">
        <f t="shared" si="19"/>
        <v/>
      </c>
      <c r="M141" s="57"/>
      <c r="N141" s="52"/>
      <c r="O141" s="52"/>
      <c r="P141" s="52"/>
      <c r="Q141" s="62"/>
      <c r="R141" s="53"/>
      <c r="S141" s="53"/>
      <c r="T141" s="53"/>
      <c r="U141" s="57"/>
      <c r="V141" s="52"/>
      <c r="W141" s="52"/>
      <c r="X141" s="52"/>
      <c r="Y141" s="57"/>
      <c r="Z141" s="52"/>
      <c r="AA141" s="52"/>
      <c r="AB141" s="52"/>
      <c r="AC141" s="57"/>
      <c r="AD141" s="52"/>
      <c r="AE141" s="52"/>
      <c r="AF141" s="52"/>
      <c r="AG141" s="1"/>
      <c r="AH141" s="1"/>
      <c r="AI141" s="1"/>
      <c r="AJ141" s="1"/>
      <c r="AK141" s="1"/>
      <c r="AV141" s="97" t="str">
        <f t="shared" si="20"/>
        <v/>
      </c>
      <c r="AW141" s="120" t="str">
        <f t="shared" si="14"/>
        <v/>
      </c>
      <c r="AX141" s="97" t="str">
        <f t="shared" si="15"/>
        <v/>
      </c>
      <c r="AY141" s="97" t="str">
        <f t="shared" si="16"/>
        <v/>
      </c>
      <c r="AZ141" s="97" t="str">
        <f t="shared" si="17"/>
        <v/>
      </c>
      <c r="BA141" s="97" t="str">
        <f t="shared" si="18"/>
        <v/>
      </c>
    </row>
    <row r="142" spans="1:53">
      <c r="A142" s="4">
        <v>136</v>
      </c>
      <c r="B142" s="111">
        <v>136</v>
      </c>
      <c r="C142" s="200" t="s">
        <v>112</v>
      </c>
      <c r="D142" s="201" t="s">
        <v>112</v>
      </c>
      <c r="E142" s="202" t="s">
        <v>112</v>
      </c>
      <c r="F142" s="203" t="s">
        <v>112</v>
      </c>
      <c r="G142" s="203" t="s">
        <v>112</v>
      </c>
      <c r="H142" s="204" t="s">
        <v>112</v>
      </c>
      <c r="I142" s="205" t="s">
        <v>112</v>
      </c>
      <c r="J142" s="109"/>
      <c r="K142" s="110"/>
      <c r="L142" s="108" t="str">
        <f t="shared" si="19"/>
        <v/>
      </c>
      <c r="M142" s="57"/>
      <c r="N142" s="52"/>
      <c r="O142" s="52"/>
      <c r="P142" s="52"/>
      <c r="Q142" s="62"/>
      <c r="R142" s="53"/>
      <c r="S142" s="53"/>
      <c r="T142" s="53"/>
      <c r="U142" s="57"/>
      <c r="V142" s="52"/>
      <c r="W142" s="52"/>
      <c r="X142" s="52"/>
      <c r="Y142" s="57"/>
      <c r="Z142" s="52"/>
      <c r="AA142" s="52"/>
      <c r="AB142" s="52"/>
      <c r="AC142" s="57"/>
      <c r="AD142" s="52"/>
      <c r="AE142" s="52"/>
      <c r="AF142" s="52"/>
      <c r="AG142" s="1"/>
      <c r="AH142" s="1"/>
      <c r="AI142" s="1"/>
      <c r="AJ142" s="1"/>
      <c r="AK142" s="1"/>
      <c r="AV142" s="97" t="str">
        <f t="shared" si="20"/>
        <v/>
      </c>
      <c r="AW142" s="120" t="str">
        <f t="shared" si="14"/>
        <v/>
      </c>
      <c r="AX142" s="97" t="str">
        <f t="shared" si="15"/>
        <v/>
      </c>
      <c r="AY142" s="97" t="str">
        <f t="shared" si="16"/>
        <v/>
      </c>
      <c r="AZ142" s="97" t="str">
        <f t="shared" si="17"/>
        <v/>
      </c>
      <c r="BA142" s="97" t="str">
        <f t="shared" si="18"/>
        <v/>
      </c>
    </row>
    <row r="143" spans="1:53">
      <c r="A143" s="4">
        <v>137</v>
      </c>
      <c r="B143" s="111">
        <v>137</v>
      </c>
      <c r="C143" s="200" t="s">
        <v>112</v>
      </c>
      <c r="D143" s="201" t="s">
        <v>112</v>
      </c>
      <c r="E143" s="202" t="s">
        <v>112</v>
      </c>
      <c r="F143" s="203" t="s">
        <v>112</v>
      </c>
      <c r="G143" s="203" t="s">
        <v>112</v>
      </c>
      <c r="H143" s="204" t="s">
        <v>112</v>
      </c>
      <c r="I143" s="205" t="s">
        <v>112</v>
      </c>
      <c r="J143" s="109"/>
      <c r="K143" s="110"/>
      <c r="L143" s="108" t="str">
        <f t="shared" si="19"/>
        <v/>
      </c>
      <c r="M143" s="57"/>
      <c r="N143" s="52"/>
      <c r="O143" s="52"/>
      <c r="P143" s="52"/>
      <c r="Q143" s="62"/>
      <c r="R143" s="53"/>
      <c r="S143" s="53"/>
      <c r="T143" s="53"/>
      <c r="U143" s="57"/>
      <c r="V143" s="52"/>
      <c r="W143" s="52"/>
      <c r="X143" s="52"/>
      <c r="Y143" s="57"/>
      <c r="Z143" s="52"/>
      <c r="AA143" s="52"/>
      <c r="AB143" s="52"/>
      <c r="AC143" s="57"/>
      <c r="AD143" s="52"/>
      <c r="AE143" s="52"/>
      <c r="AF143" s="52"/>
      <c r="AG143" s="1"/>
      <c r="AH143" s="1"/>
      <c r="AI143" s="1"/>
      <c r="AJ143" s="1"/>
      <c r="AK143" s="1"/>
      <c r="AV143" s="97" t="str">
        <f t="shared" si="20"/>
        <v/>
      </c>
      <c r="AW143" s="120" t="str">
        <f t="shared" si="14"/>
        <v/>
      </c>
      <c r="AX143" s="97" t="str">
        <f t="shared" si="15"/>
        <v/>
      </c>
      <c r="AY143" s="97" t="str">
        <f t="shared" si="16"/>
        <v/>
      </c>
      <c r="AZ143" s="97" t="str">
        <f t="shared" si="17"/>
        <v/>
      </c>
      <c r="BA143" s="97" t="str">
        <f t="shared" si="18"/>
        <v/>
      </c>
    </row>
    <row r="144" spans="1:53">
      <c r="A144" s="4">
        <v>138</v>
      </c>
      <c r="B144" s="111">
        <v>138</v>
      </c>
      <c r="C144" s="200" t="s">
        <v>112</v>
      </c>
      <c r="D144" s="201" t="s">
        <v>112</v>
      </c>
      <c r="E144" s="202" t="s">
        <v>112</v>
      </c>
      <c r="F144" s="203" t="s">
        <v>112</v>
      </c>
      <c r="G144" s="203" t="s">
        <v>112</v>
      </c>
      <c r="H144" s="204" t="s">
        <v>112</v>
      </c>
      <c r="I144" s="205" t="s">
        <v>112</v>
      </c>
      <c r="J144" s="109"/>
      <c r="K144" s="110"/>
      <c r="L144" s="108" t="str">
        <f t="shared" si="19"/>
        <v/>
      </c>
      <c r="M144" s="57"/>
      <c r="N144" s="52"/>
      <c r="O144" s="52"/>
      <c r="P144" s="52"/>
      <c r="Q144" s="62"/>
      <c r="R144" s="53"/>
      <c r="S144" s="53"/>
      <c r="T144" s="53"/>
      <c r="U144" s="57"/>
      <c r="V144" s="52"/>
      <c r="W144" s="52"/>
      <c r="X144" s="52"/>
      <c r="Y144" s="57"/>
      <c r="Z144" s="52"/>
      <c r="AA144" s="52"/>
      <c r="AB144" s="52"/>
      <c r="AC144" s="57"/>
      <c r="AD144" s="52"/>
      <c r="AE144" s="52"/>
      <c r="AF144" s="52"/>
      <c r="AG144" s="1"/>
      <c r="AH144" s="1"/>
      <c r="AI144" s="1"/>
      <c r="AJ144" s="1"/>
      <c r="AK144" s="1"/>
      <c r="AV144" s="97" t="str">
        <f t="shared" si="20"/>
        <v/>
      </c>
      <c r="AW144" s="120" t="str">
        <f t="shared" si="14"/>
        <v/>
      </c>
      <c r="AX144" s="97" t="str">
        <f t="shared" si="15"/>
        <v/>
      </c>
      <c r="AY144" s="97" t="str">
        <f t="shared" si="16"/>
        <v/>
      </c>
      <c r="AZ144" s="97" t="str">
        <f t="shared" si="17"/>
        <v/>
      </c>
      <c r="BA144" s="97" t="str">
        <f t="shared" si="18"/>
        <v/>
      </c>
    </row>
    <row r="145" spans="1:53">
      <c r="A145" s="4">
        <v>139</v>
      </c>
      <c r="B145" s="111">
        <v>139</v>
      </c>
      <c r="C145" s="200" t="s">
        <v>112</v>
      </c>
      <c r="D145" s="201" t="s">
        <v>112</v>
      </c>
      <c r="E145" s="202" t="s">
        <v>112</v>
      </c>
      <c r="F145" s="203" t="s">
        <v>112</v>
      </c>
      <c r="G145" s="203" t="s">
        <v>112</v>
      </c>
      <c r="H145" s="204" t="s">
        <v>112</v>
      </c>
      <c r="I145" s="205" t="s">
        <v>112</v>
      </c>
      <c r="J145" s="109"/>
      <c r="K145" s="110"/>
      <c r="L145" s="108" t="str">
        <f t="shared" si="19"/>
        <v/>
      </c>
      <c r="M145" s="57"/>
      <c r="N145" s="52"/>
      <c r="O145" s="52"/>
      <c r="P145" s="52"/>
      <c r="Q145" s="62"/>
      <c r="R145" s="53"/>
      <c r="S145" s="53"/>
      <c r="T145" s="53"/>
      <c r="U145" s="57"/>
      <c r="V145" s="52"/>
      <c r="W145" s="52"/>
      <c r="X145" s="52"/>
      <c r="Y145" s="57"/>
      <c r="Z145" s="52"/>
      <c r="AA145" s="52"/>
      <c r="AB145" s="52"/>
      <c r="AC145" s="57"/>
      <c r="AD145" s="52"/>
      <c r="AE145" s="52"/>
      <c r="AF145" s="52"/>
      <c r="AG145" s="1"/>
      <c r="AH145" s="1"/>
      <c r="AI145" s="1"/>
      <c r="AJ145" s="1"/>
      <c r="AK145" s="1"/>
      <c r="AV145" s="97" t="str">
        <f t="shared" si="20"/>
        <v/>
      </c>
      <c r="AW145" s="120" t="str">
        <f t="shared" si="14"/>
        <v/>
      </c>
      <c r="AX145" s="97" t="str">
        <f t="shared" si="15"/>
        <v/>
      </c>
      <c r="AY145" s="97" t="str">
        <f t="shared" si="16"/>
        <v/>
      </c>
      <c r="AZ145" s="97" t="str">
        <f t="shared" si="17"/>
        <v/>
      </c>
      <c r="BA145" s="97" t="str">
        <f t="shared" si="18"/>
        <v/>
      </c>
    </row>
    <row r="146" spans="1:53">
      <c r="A146" s="4">
        <v>140</v>
      </c>
      <c r="B146" s="111">
        <v>140</v>
      </c>
      <c r="C146" s="200" t="s">
        <v>112</v>
      </c>
      <c r="D146" s="201" t="s">
        <v>112</v>
      </c>
      <c r="E146" s="202" t="s">
        <v>112</v>
      </c>
      <c r="F146" s="203" t="s">
        <v>112</v>
      </c>
      <c r="G146" s="203" t="s">
        <v>112</v>
      </c>
      <c r="H146" s="204" t="s">
        <v>112</v>
      </c>
      <c r="I146" s="205" t="s">
        <v>112</v>
      </c>
      <c r="J146" s="109"/>
      <c r="K146" s="110"/>
      <c r="L146" s="108" t="str">
        <f t="shared" si="19"/>
        <v/>
      </c>
      <c r="M146" s="57"/>
      <c r="N146" s="52"/>
      <c r="O146" s="52"/>
      <c r="P146" s="52"/>
      <c r="Q146" s="62"/>
      <c r="R146" s="53"/>
      <c r="S146" s="53"/>
      <c r="T146" s="53"/>
      <c r="U146" s="57"/>
      <c r="V146" s="52"/>
      <c r="W146" s="52"/>
      <c r="X146" s="52"/>
      <c r="Y146" s="57"/>
      <c r="Z146" s="52"/>
      <c r="AA146" s="52"/>
      <c r="AB146" s="52"/>
      <c r="AC146" s="57"/>
      <c r="AD146" s="52"/>
      <c r="AE146" s="52"/>
      <c r="AF146" s="52"/>
      <c r="AG146" s="1"/>
      <c r="AH146" s="1"/>
      <c r="AI146" s="1"/>
      <c r="AJ146" s="1"/>
      <c r="AK146" s="1"/>
      <c r="AV146" s="97" t="str">
        <f t="shared" si="20"/>
        <v/>
      </c>
      <c r="AW146" s="120" t="str">
        <f t="shared" si="14"/>
        <v/>
      </c>
      <c r="AX146" s="97" t="str">
        <f t="shared" si="15"/>
        <v/>
      </c>
      <c r="AY146" s="97" t="str">
        <f t="shared" si="16"/>
        <v/>
      </c>
      <c r="AZ146" s="97" t="str">
        <f t="shared" si="17"/>
        <v/>
      </c>
      <c r="BA146" s="97" t="str">
        <f t="shared" si="18"/>
        <v/>
      </c>
    </row>
    <row r="147" spans="1:53">
      <c r="A147" s="4">
        <v>141</v>
      </c>
      <c r="B147" s="111">
        <v>141</v>
      </c>
      <c r="C147" s="200" t="s">
        <v>112</v>
      </c>
      <c r="D147" s="201" t="s">
        <v>112</v>
      </c>
      <c r="E147" s="202" t="s">
        <v>112</v>
      </c>
      <c r="F147" s="203" t="s">
        <v>112</v>
      </c>
      <c r="G147" s="203" t="s">
        <v>112</v>
      </c>
      <c r="H147" s="204" t="s">
        <v>112</v>
      </c>
      <c r="I147" s="205" t="s">
        <v>112</v>
      </c>
      <c r="J147" s="109"/>
      <c r="K147" s="110"/>
      <c r="L147" s="108" t="str">
        <f t="shared" si="19"/>
        <v/>
      </c>
      <c r="M147" s="57"/>
      <c r="N147" s="52"/>
      <c r="O147" s="52"/>
      <c r="P147" s="52"/>
      <c r="Q147" s="62"/>
      <c r="R147" s="53"/>
      <c r="S147" s="53"/>
      <c r="T147" s="53"/>
      <c r="U147" s="57"/>
      <c r="V147" s="52"/>
      <c r="W147" s="52"/>
      <c r="X147" s="52"/>
      <c r="Y147" s="57"/>
      <c r="Z147" s="52"/>
      <c r="AA147" s="52"/>
      <c r="AB147" s="52"/>
      <c r="AC147" s="57"/>
      <c r="AD147" s="52"/>
      <c r="AE147" s="52"/>
      <c r="AF147" s="52"/>
      <c r="AG147" s="1"/>
      <c r="AH147" s="1"/>
      <c r="AI147" s="1"/>
      <c r="AJ147" s="1"/>
      <c r="AK147" s="1"/>
      <c r="AV147" s="97" t="str">
        <f t="shared" si="20"/>
        <v/>
      </c>
      <c r="AW147" s="120" t="str">
        <f t="shared" si="14"/>
        <v/>
      </c>
      <c r="AX147" s="97" t="str">
        <f t="shared" si="15"/>
        <v/>
      </c>
      <c r="AY147" s="97" t="str">
        <f t="shared" si="16"/>
        <v/>
      </c>
      <c r="AZ147" s="97" t="str">
        <f t="shared" si="17"/>
        <v/>
      </c>
      <c r="BA147" s="97" t="str">
        <f t="shared" si="18"/>
        <v/>
      </c>
    </row>
    <row r="148" spans="1:53">
      <c r="A148" s="4">
        <v>142</v>
      </c>
      <c r="B148" s="111">
        <v>142</v>
      </c>
      <c r="C148" s="200" t="s">
        <v>112</v>
      </c>
      <c r="D148" s="201" t="s">
        <v>112</v>
      </c>
      <c r="E148" s="202" t="s">
        <v>112</v>
      </c>
      <c r="F148" s="203" t="s">
        <v>112</v>
      </c>
      <c r="G148" s="203" t="s">
        <v>112</v>
      </c>
      <c r="H148" s="204" t="s">
        <v>112</v>
      </c>
      <c r="I148" s="205" t="s">
        <v>112</v>
      </c>
      <c r="J148" s="109"/>
      <c r="K148" s="110"/>
      <c r="L148" s="108" t="str">
        <f t="shared" si="19"/>
        <v/>
      </c>
      <c r="M148" s="57"/>
      <c r="N148" s="52"/>
      <c r="O148" s="52"/>
      <c r="P148" s="52"/>
      <c r="Q148" s="62"/>
      <c r="R148" s="53"/>
      <c r="S148" s="53"/>
      <c r="T148" s="53"/>
      <c r="U148" s="57"/>
      <c r="V148" s="52"/>
      <c r="W148" s="52"/>
      <c r="X148" s="52"/>
      <c r="Y148" s="57"/>
      <c r="Z148" s="52"/>
      <c r="AA148" s="52"/>
      <c r="AB148" s="52"/>
      <c r="AC148" s="57"/>
      <c r="AD148" s="52"/>
      <c r="AE148" s="52"/>
      <c r="AF148" s="52"/>
      <c r="AG148" s="1"/>
      <c r="AH148" s="1"/>
      <c r="AI148" s="1"/>
      <c r="AJ148" s="1"/>
      <c r="AK148" s="1"/>
      <c r="AV148" s="97" t="str">
        <f t="shared" si="20"/>
        <v/>
      </c>
      <c r="AW148" s="120" t="str">
        <f t="shared" si="14"/>
        <v/>
      </c>
      <c r="AX148" s="97" t="str">
        <f t="shared" si="15"/>
        <v/>
      </c>
      <c r="AY148" s="97" t="str">
        <f t="shared" si="16"/>
        <v/>
      </c>
      <c r="AZ148" s="97" t="str">
        <f t="shared" si="17"/>
        <v/>
      </c>
      <c r="BA148" s="97" t="str">
        <f t="shared" si="18"/>
        <v/>
      </c>
    </row>
    <row r="149" spans="1:53">
      <c r="A149" s="4">
        <v>143</v>
      </c>
      <c r="B149" s="111">
        <v>143</v>
      </c>
      <c r="C149" s="200" t="s">
        <v>112</v>
      </c>
      <c r="D149" s="201" t="s">
        <v>112</v>
      </c>
      <c r="E149" s="202" t="s">
        <v>112</v>
      </c>
      <c r="F149" s="203" t="s">
        <v>112</v>
      </c>
      <c r="G149" s="203" t="s">
        <v>112</v>
      </c>
      <c r="H149" s="204" t="s">
        <v>112</v>
      </c>
      <c r="I149" s="205" t="s">
        <v>112</v>
      </c>
      <c r="J149" s="109"/>
      <c r="K149" s="110"/>
      <c r="L149" s="108" t="str">
        <f t="shared" si="19"/>
        <v/>
      </c>
      <c r="M149" s="57"/>
      <c r="N149" s="52"/>
      <c r="O149" s="52"/>
      <c r="P149" s="52"/>
      <c r="Q149" s="62"/>
      <c r="R149" s="53"/>
      <c r="S149" s="53"/>
      <c r="T149" s="53"/>
      <c r="U149" s="57"/>
      <c r="V149" s="52"/>
      <c r="W149" s="52"/>
      <c r="X149" s="52"/>
      <c r="Y149" s="57"/>
      <c r="Z149" s="52"/>
      <c r="AA149" s="52"/>
      <c r="AB149" s="52"/>
      <c r="AC149" s="57"/>
      <c r="AD149" s="52"/>
      <c r="AE149" s="52"/>
      <c r="AF149" s="52"/>
      <c r="AG149" s="1"/>
      <c r="AH149" s="1"/>
      <c r="AI149" s="1"/>
      <c r="AJ149" s="1"/>
      <c r="AK149" s="1"/>
      <c r="AV149" s="97" t="str">
        <f t="shared" si="20"/>
        <v/>
      </c>
      <c r="AW149" s="120" t="str">
        <f t="shared" si="14"/>
        <v/>
      </c>
      <c r="AX149" s="97" t="str">
        <f t="shared" si="15"/>
        <v/>
      </c>
      <c r="AY149" s="97" t="str">
        <f t="shared" si="16"/>
        <v/>
      </c>
      <c r="AZ149" s="97" t="str">
        <f t="shared" si="17"/>
        <v/>
      </c>
      <c r="BA149" s="97" t="str">
        <f t="shared" si="18"/>
        <v/>
      </c>
    </row>
    <row r="150" spans="1:53">
      <c r="A150" s="4">
        <v>144</v>
      </c>
      <c r="B150" s="111">
        <v>144</v>
      </c>
      <c r="C150" s="200" t="s">
        <v>112</v>
      </c>
      <c r="D150" s="201" t="s">
        <v>112</v>
      </c>
      <c r="E150" s="202" t="s">
        <v>112</v>
      </c>
      <c r="F150" s="203" t="s">
        <v>112</v>
      </c>
      <c r="G150" s="203" t="s">
        <v>112</v>
      </c>
      <c r="H150" s="204" t="s">
        <v>112</v>
      </c>
      <c r="I150" s="205" t="s">
        <v>112</v>
      </c>
      <c r="J150" s="109"/>
      <c r="K150" s="110"/>
      <c r="L150" s="108" t="str">
        <f t="shared" si="19"/>
        <v/>
      </c>
      <c r="M150" s="57"/>
      <c r="N150" s="52"/>
      <c r="O150" s="52"/>
      <c r="P150" s="52"/>
      <c r="Q150" s="62"/>
      <c r="R150" s="53"/>
      <c r="S150" s="53"/>
      <c r="T150" s="53"/>
      <c r="U150" s="57"/>
      <c r="V150" s="52"/>
      <c r="W150" s="52"/>
      <c r="X150" s="52"/>
      <c r="Y150" s="57"/>
      <c r="Z150" s="52"/>
      <c r="AA150" s="52"/>
      <c r="AB150" s="52"/>
      <c r="AC150" s="57"/>
      <c r="AD150" s="52"/>
      <c r="AE150" s="52"/>
      <c r="AF150" s="52"/>
      <c r="AG150" s="1"/>
      <c r="AH150" s="1"/>
      <c r="AI150" s="1"/>
      <c r="AJ150" s="1"/>
      <c r="AK150" s="1"/>
      <c r="AV150" s="97" t="str">
        <f t="shared" si="20"/>
        <v/>
      </c>
      <c r="AW150" s="120" t="str">
        <f t="shared" si="14"/>
        <v/>
      </c>
      <c r="AX150" s="97" t="str">
        <f t="shared" si="15"/>
        <v/>
      </c>
      <c r="AY150" s="97" t="str">
        <f t="shared" si="16"/>
        <v/>
      </c>
      <c r="AZ150" s="97" t="str">
        <f t="shared" si="17"/>
        <v/>
      </c>
      <c r="BA150" s="97" t="str">
        <f t="shared" si="18"/>
        <v/>
      </c>
    </row>
    <row r="151" spans="1:53">
      <c r="A151" s="4">
        <v>145</v>
      </c>
      <c r="B151" s="111">
        <v>145</v>
      </c>
      <c r="C151" s="200" t="s">
        <v>112</v>
      </c>
      <c r="D151" s="201" t="s">
        <v>112</v>
      </c>
      <c r="E151" s="202" t="s">
        <v>112</v>
      </c>
      <c r="F151" s="203" t="s">
        <v>112</v>
      </c>
      <c r="G151" s="203" t="s">
        <v>112</v>
      </c>
      <c r="H151" s="204" t="s">
        <v>112</v>
      </c>
      <c r="I151" s="205" t="s">
        <v>112</v>
      </c>
      <c r="J151" s="109"/>
      <c r="K151" s="110"/>
      <c r="L151" s="108" t="str">
        <f t="shared" si="19"/>
        <v/>
      </c>
      <c r="M151" s="57"/>
      <c r="N151" s="52"/>
      <c r="O151" s="52"/>
      <c r="P151" s="52"/>
      <c r="Q151" s="62"/>
      <c r="R151" s="53"/>
      <c r="S151" s="53"/>
      <c r="T151" s="53"/>
      <c r="U151" s="57"/>
      <c r="V151" s="52"/>
      <c r="W151" s="52"/>
      <c r="X151" s="52"/>
      <c r="Y151" s="57"/>
      <c r="Z151" s="52"/>
      <c r="AA151" s="52"/>
      <c r="AB151" s="52"/>
      <c r="AC151" s="57"/>
      <c r="AD151" s="52"/>
      <c r="AE151" s="52"/>
      <c r="AF151" s="52"/>
      <c r="AG151" s="1"/>
      <c r="AH151" s="1"/>
      <c r="AI151" s="1"/>
      <c r="AJ151" s="1"/>
      <c r="AK151" s="1"/>
      <c r="AV151" s="97" t="str">
        <f t="shared" si="20"/>
        <v/>
      </c>
      <c r="AW151" s="120" t="str">
        <f t="shared" si="14"/>
        <v/>
      </c>
      <c r="AX151" s="97" t="str">
        <f t="shared" si="15"/>
        <v/>
      </c>
      <c r="AY151" s="97" t="str">
        <f t="shared" si="16"/>
        <v/>
      </c>
      <c r="AZ151" s="97" t="str">
        <f t="shared" si="17"/>
        <v/>
      </c>
      <c r="BA151" s="97" t="str">
        <f t="shared" si="18"/>
        <v/>
      </c>
    </row>
    <row r="152" spans="1:53">
      <c r="A152" s="4">
        <v>146</v>
      </c>
      <c r="B152" s="111">
        <v>146</v>
      </c>
      <c r="C152" s="200" t="s">
        <v>112</v>
      </c>
      <c r="D152" s="201" t="s">
        <v>112</v>
      </c>
      <c r="E152" s="202" t="s">
        <v>112</v>
      </c>
      <c r="F152" s="203" t="s">
        <v>112</v>
      </c>
      <c r="G152" s="203" t="s">
        <v>112</v>
      </c>
      <c r="H152" s="204" t="s">
        <v>112</v>
      </c>
      <c r="I152" s="205" t="s">
        <v>112</v>
      </c>
      <c r="J152" s="109"/>
      <c r="K152" s="110"/>
      <c r="L152" s="108" t="str">
        <f t="shared" si="19"/>
        <v/>
      </c>
      <c r="M152" s="57"/>
      <c r="N152" s="52"/>
      <c r="O152" s="52"/>
      <c r="P152" s="52"/>
      <c r="Q152" s="62"/>
      <c r="R152" s="53"/>
      <c r="S152" s="53"/>
      <c r="T152" s="53"/>
      <c r="U152" s="57"/>
      <c r="V152" s="52"/>
      <c r="W152" s="52"/>
      <c r="X152" s="52"/>
      <c r="Y152" s="57"/>
      <c r="Z152" s="52"/>
      <c r="AA152" s="52"/>
      <c r="AB152" s="52"/>
      <c r="AC152" s="57"/>
      <c r="AD152" s="52"/>
      <c r="AE152" s="52"/>
      <c r="AF152" s="52"/>
      <c r="AG152" s="1"/>
      <c r="AH152" s="1"/>
      <c r="AI152" s="1"/>
      <c r="AJ152" s="1"/>
      <c r="AK152" s="1"/>
      <c r="AV152" s="97" t="str">
        <f t="shared" si="20"/>
        <v/>
      </c>
      <c r="AW152" s="120" t="str">
        <f t="shared" si="14"/>
        <v/>
      </c>
      <c r="AX152" s="97" t="str">
        <f t="shared" si="15"/>
        <v/>
      </c>
      <c r="AY152" s="97" t="str">
        <f t="shared" si="16"/>
        <v/>
      </c>
      <c r="AZ152" s="97" t="str">
        <f t="shared" si="17"/>
        <v/>
      </c>
      <c r="BA152" s="97" t="str">
        <f t="shared" si="18"/>
        <v/>
      </c>
    </row>
    <row r="153" spans="1:53">
      <c r="A153" s="4">
        <v>147</v>
      </c>
      <c r="B153" s="111">
        <v>147</v>
      </c>
      <c r="C153" s="200" t="s">
        <v>112</v>
      </c>
      <c r="D153" s="201" t="s">
        <v>112</v>
      </c>
      <c r="E153" s="202" t="s">
        <v>112</v>
      </c>
      <c r="F153" s="203" t="s">
        <v>112</v>
      </c>
      <c r="G153" s="203" t="s">
        <v>112</v>
      </c>
      <c r="H153" s="204" t="s">
        <v>112</v>
      </c>
      <c r="I153" s="205" t="s">
        <v>112</v>
      </c>
      <c r="J153" s="109"/>
      <c r="K153" s="110"/>
      <c r="L153" s="108" t="str">
        <f t="shared" si="19"/>
        <v/>
      </c>
      <c r="M153" s="57"/>
      <c r="N153" s="52"/>
      <c r="O153" s="52"/>
      <c r="P153" s="52"/>
      <c r="Q153" s="62"/>
      <c r="R153" s="53"/>
      <c r="S153" s="53"/>
      <c r="T153" s="53"/>
      <c r="U153" s="57"/>
      <c r="V153" s="52"/>
      <c r="W153" s="52"/>
      <c r="X153" s="52"/>
      <c r="Y153" s="57"/>
      <c r="Z153" s="52"/>
      <c r="AA153" s="52"/>
      <c r="AB153" s="52"/>
      <c r="AC153" s="57"/>
      <c r="AD153" s="52"/>
      <c r="AE153" s="52"/>
      <c r="AF153" s="52"/>
      <c r="AG153" s="1"/>
      <c r="AH153" s="1"/>
      <c r="AI153" s="1"/>
      <c r="AJ153" s="1"/>
      <c r="AK153" s="1"/>
      <c r="AV153" s="97" t="str">
        <f t="shared" si="20"/>
        <v/>
      </c>
      <c r="AW153" s="120" t="str">
        <f t="shared" si="14"/>
        <v/>
      </c>
      <c r="AX153" s="97" t="str">
        <f t="shared" si="15"/>
        <v/>
      </c>
      <c r="AY153" s="97" t="str">
        <f t="shared" si="16"/>
        <v/>
      </c>
      <c r="AZ153" s="97" t="str">
        <f t="shared" si="17"/>
        <v/>
      </c>
      <c r="BA153" s="97" t="str">
        <f t="shared" si="18"/>
        <v/>
      </c>
    </row>
    <row r="154" spans="1:53">
      <c r="A154" s="4">
        <v>148</v>
      </c>
      <c r="B154" s="111">
        <v>148</v>
      </c>
      <c r="C154" s="200" t="s">
        <v>112</v>
      </c>
      <c r="D154" s="201" t="s">
        <v>112</v>
      </c>
      <c r="E154" s="202" t="s">
        <v>112</v>
      </c>
      <c r="F154" s="203" t="s">
        <v>112</v>
      </c>
      <c r="G154" s="203" t="s">
        <v>112</v>
      </c>
      <c r="H154" s="204" t="s">
        <v>112</v>
      </c>
      <c r="I154" s="205" t="s">
        <v>112</v>
      </c>
      <c r="J154" s="109"/>
      <c r="K154" s="110"/>
      <c r="L154" s="108" t="str">
        <f t="shared" si="19"/>
        <v/>
      </c>
      <c r="M154" s="57"/>
      <c r="N154" s="52"/>
      <c r="O154" s="52"/>
      <c r="P154" s="52"/>
      <c r="Q154" s="62"/>
      <c r="R154" s="53"/>
      <c r="S154" s="53"/>
      <c r="T154" s="53"/>
      <c r="U154" s="57"/>
      <c r="V154" s="52"/>
      <c r="W154" s="52"/>
      <c r="X154" s="52"/>
      <c r="Y154" s="57"/>
      <c r="Z154" s="52"/>
      <c r="AA154" s="52"/>
      <c r="AB154" s="52"/>
      <c r="AC154" s="57"/>
      <c r="AD154" s="52"/>
      <c r="AE154" s="52"/>
      <c r="AF154" s="52"/>
      <c r="AG154" s="1"/>
      <c r="AH154" s="1"/>
      <c r="AI154" s="1"/>
      <c r="AJ154" s="1"/>
      <c r="AK154" s="1"/>
      <c r="AV154" s="97" t="str">
        <f t="shared" si="20"/>
        <v/>
      </c>
      <c r="AW154" s="120" t="str">
        <f t="shared" si="14"/>
        <v/>
      </c>
      <c r="AX154" s="97" t="str">
        <f t="shared" si="15"/>
        <v/>
      </c>
      <c r="AY154" s="97" t="str">
        <f t="shared" si="16"/>
        <v/>
      </c>
      <c r="AZ154" s="97" t="str">
        <f t="shared" si="17"/>
        <v/>
      </c>
      <c r="BA154" s="97" t="str">
        <f t="shared" si="18"/>
        <v/>
      </c>
    </row>
    <row r="155" spans="1:53">
      <c r="A155" s="4">
        <v>149</v>
      </c>
      <c r="B155" s="111">
        <v>149</v>
      </c>
      <c r="C155" s="200" t="s">
        <v>112</v>
      </c>
      <c r="D155" s="201" t="s">
        <v>112</v>
      </c>
      <c r="E155" s="202" t="s">
        <v>112</v>
      </c>
      <c r="F155" s="203" t="s">
        <v>112</v>
      </c>
      <c r="G155" s="203" t="s">
        <v>112</v>
      </c>
      <c r="H155" s="204" t="s">
        <v>112</v>
      </c>
      <c r="I155" s="205" t="s">
        <v>112</v>
      </c>
      <c r="J155" s="109"/>
      <c r="K155" s="110"/>
      <c r="L155" s="108" t="str">
        <f t="shared" si="19"/>
        <v/>
      </c>
      <c r="M155" s="57"/>
      <c r="N155" s="52"/>
      <c r="O155" s="52"/>
      <c r="P155" s="52"/>
      <c r="Q155" s="62"/>
      <c r="R155" s="53"/>
      <c r="S155" s="53"/>
      <c r="T155" s="53"/>
      <c r="U155" s="57"/>
      <c r="V155" s="52"/>
      <c r="W155" s="52"/>
      <c r="X155" s="52"/>
      <c r="Y155" s="57"/>
      <c r="Z155" s="52"/>
      <c r="AA155" s="52"/>
      <c r="AB155" s="52"/>
      <c r="AC155" s="57"/>
      <c r="AD155" s="52"/>
      <c r="AE155" s="52"/>
      <c r="AF155" s="52"/>
      <c r="AG155" s="1"/>
      <c r="AH155" s="1"/>
      <c r="AI155" s="1"/>
      <c r="AJ155" s="1"/>
      <c r="AK155" s="1"/>
      <c r="AV155" s="97" t="str">
        <f t="shared" si="20"/>
        <v/>
      </c>
      <c r="AW155" s="120" t="str">
        <f t="shared" si="14"/>
        <v/>
      </c>
      <c r="AX155" s="97" t="str">
        <f t="shared" si="15"/>
        <v/>
      </c>
      <c r="AY155" s="97" t="str">
        <f t="shared" si="16"/>
        <v/>
      </c>
      <c r="AZ155" s="97" t="str">
        <f t="shared" si="17"/>
        <v/>
      </c>
      <c r="BA155" s="97" t="str">
        <f t="shared" si="18"/>
        <v/>
      </c>
    </row>
    <row r="156" spans="1:53">
      <c r="A156" s="4">
        <v>150</v>
      </c>
      <c r="B156" s="111">
        <v>150</v>
      </c>
      <c r="C156" s="200" t="s">
        <v>112</v>
      </c>
      <c r="D156" s="201" t="s">
        <v>112</v>
      </c>
      <c r="E156" s="202" t="s">
        <v>112</v>
      </c>
      <c r="F156" s="203" t="s">
        <v>112</v>
      </c>
      <c r="G156" s="203" t="s">
        <v>112</v>
      </c>
      <c r="H156" s="204" t="s">
        <v>112</v>
      </c>
      <c r="I156" s="205" t="s">
        <v>112</v>
      </c>
      <c r="J156" s="109"/>
      <c r="K156" s="110"/>
      <c r="L156" s="108" t="str">
        <f t="shared" si="19"/>
        <v/>
      </c>
      <c r="M156" s="57"/>
      <c r="N156" s="52"/>
      <c r="O156" s="52"/>
      <c r="P156" s="52"/>
      <c r="Q156" s="62"/>
      <c r="R156" s="53"/>
      <c r="S156" s="53"/>
      <c r="T156" s="53"/>
      <c r="U156" s="57"/>
      <c r="V156" s="52"/>
      <c r="W156" s="52"/>
      <c r="X156" s="52"/>
      <c r="Y156" s="57"/>
      <c r="Z156" s="52"/>
      <c r="AA156" s="52"/>
      <c r="AB156" s="52"/>
      <c r="AC156" s="57"/>
      <c r="AD156" s="52"/>
      <c r="AE156" s="52"/>
      <c r="AF156" s="52"/>
      <c r="AG156" s="1"/>
      <c r="AH156" s="1"/>
      <c r="AI156" s="1"/>
      <c r="AJ156" s="1"/>
      <c r="AK156" s="1"/>
      <c r="AV156" s="97" t="str">
        <f t="shared" si="20"/>
        <v/>
      </c>
      <c r="AW156" s="120" t="str">
        <f t="shared" si="14"/>
        <v/>
      </c>
      <c r="AX156" s="97" t="str">
        <f t="shared" si="15"/>
        <v/>
      </c>
      <c r="AY156" s="97" t="str">
        <f t="shared" si="16"/>
        <v/>
      </c>
      <c r="AZ156" s="97" t="str">
        <f t="shared" si="17"/>
        <v/>
      </c>
      <c r="BA156" s="97" t="str">
        <f t="shared" si="18"/>
        <v/>
      </c>
    </row>
    <row r="157" spans="1:53">
      <c r="A157" s="4">
        <v>151</v>
      </c>
      <c r="B157" s="111">
        <v>151</v>
      </c>
      <c r="C157" s="200" t="s">
        <v>112</v>
      </c>
      <c r="D157" s="201" t="s">
        <v>112</v>
      </c>
      <c r="E157" s="202" t="s">
        <v>112</v>
      </c>
      <c r="F157" s="203" t="s">
        <v>112</v>
      </c>
      <c r="G157" s="203" t="s">
        <v>112</v>
      </c>
      <c r="H157" s="204" t="s">
        <v>112</v>
      </c>
      <c r="I157" s="205" t="s">
        <v>112</v>
      </c>
      <c r="J157" s="109"/>
      <c r="K157" s="110"/>
      <c r="L157" s="108" t="str">
        <f t="shared" si="19"/>
        <v/>
      </c>
      <c r="M157" s="57"/>
      <c r="N157" s="52"/>
      <c r="O157" s="52"/>
      <c r="P157" s="52"/>
      <c r="Q157" s="62"/>
      <c r="R157" s="53"/>
      <c r="S157" s="53"/>
      <c r="T157" s="53"/>
      <c r="U157" s="57"/>
      <c r="V157" s="52"/>
      <c r="W157" s="52"/>
      <c r="X157" s="52"/>
      <c r="Y157" s="57"/>
      <c r="Z157" s="52"/>
      <c r="AA157" s="52"/>
      <c r="AB157" s="52"/>
      <c r="AC157" s="57"/>
      <c r="AD157" s="52"/>
      <c r="AE157" s="52"/>
      <c r="AF157" s="52"/>
      <c r="AG157" s="1"/>
      <c r="AH157" s="1"/>
      <c r="AI157" s="1"/>
      <c r="AJ157" s="1"/>
      <c r="AK157" s="1"/>
      <c r="AV157" s="97" t="str">
        <f t="shared" si="20"/>
        <v/>
      </c>
      <c r="AW157" s="120" t="str">
        <f t="shared" si="14"/>
        <v/>
      </c>
      <c r="AX157" s="97" t="str">
        <f t="shared" si="15"/>
        <v/>
      </c>
      <c r="AY157" s="97" t="str">
        <f t="shared" si="16"/>
        <v/>
      </c>
      <c r="AZ157" s="97" t="str">
        <f t="shared" si="17"/>
        <v/>
      </c>
      <c r="BA157" s="97" t="str">
        <f t="shared" si="18"/>
        <v/>
      </c>
    </row>
    <row r="158" spans="1:53">
      <c r="A158" s="4">
        <v>152</v>
      </c>
      <c r="B158" s="111">
        <v>152</v>
      </c>
      <c r="C158" s="200" t="s">
        <v>112</v>
      </c>
      <c r="D158" s="201" t="s">
        <v>112</v>
      </c>
      <c r="E158" s="202" t="s">
        <v>112</v>
      </c>
      <c r="F158" s="203" t="s">
        <v>112</v>
      </c>
      <c r="G158" s="203" t="s">
        <v>112</v>
      </c>
      <c r="H158" s="204" t="s">
        <v>112</v>
      </c>
      <c r="I158" s="205" t="s">
        <v>112</v>
      </c>
      <c r="J158" s="109"/>
      <c r="K158" s="110"/>
      <c r="L158" s="108" t="str">
        <f t="shared" si="19"/>
        <v/>
      </c>
      <c r="M158" s="57"/>
      <c r="N158" s="52"/>
      <c r="O158" s="52"/>
      <c r="P158" s="52"/>
      <c r="Q158" s="62"/>
      <c r="R158" s="53"/>
      <c r="S158" s="53"/>
      <c r="T158" s="53"/>
      <c r="U158" s="57"/>
      <c r="V158" s="52"/>
      <c r="W158" s="52"/>
      <c r="X158" s="52"/>
      <c r="Y158" s="57"/>
      <c r="Z158" s="52"/>
      <c r="AA158" s="52"/>
      <c r="AB158" s="52"/>
      <c r="AC158" s="57"/>
      <c r="AD158" s="52"/>
      <c r="AE158" s="52"/>
      <c r="AF158" s="52"/>
      <c r="AG158" s="1"/>
      <c r="AH158" s="1"/>
      <c r="AI158" s="1"/>
      <c r="AJ158" s="1"/>
      <c r="AK158" s="1"/>
      <c r="AV158" s="97" t="str">
        <f t="shared" si="20"/>
        <v/>
      </c>
      <c r="AW158" s="120" t="str">
        <f t="shared" si="14"/>
        <v/>
      </c>
      <c r="AX158" s="97" t="str">
        <f t="shared" si="15"/>
        <v/>
      </c>
      <c r="AY158" s="97" t="str">
        <f t="shared" si="16"/>
        <v/>
      </c>
      <c r="AZ158" s="97" t="str">
        <f t="shared" si="17"/>
        <v/>
      </c>
      <c r="BA158" s="97" t="str">
        <f t="shared" si="18"/>
        <v/>
      </c>
    </row>
    <row r="159" spans="1:53">
      <c r="A159" s="4">
        <v>153</v>
      </c>
      <c r="B159" s="111">
        <v>153</v>
      </c>
      <c r="C159" s="200" t="s">
        <v>112</v>
      </c>
      <c r="D159" s="201" t="s">
        <v>112</v>
      </c>
      <c r="E159" s="202" t="s">
        <v>112</v>
      </c>
      <c r="F159" s="203" t="s">
        <v>112</v>
      </c>
      <c r="G159" s="203" t="s">
        <v>112</v>
      </c>
      <c r="H159" s="204" t="s">
        <v>112</v>
      </c>
      <c r="I159" s="205" t="s">
        <v>112</v>
      </c>
      <c r="J159" s="109"/>
      <c r="K159" s="110"/>
      <c r="L159" s="108" t="str">
        <f t="shared" si="19"/>
        <v/>
      </c>
      <c r="M159" s="57"/>
      <c r="N159" s="52"/>
      <c r="O159" s="52"/>
      <c r="P159" s="52"/>
      <c r="Q159" s="62"/>
      <c r="R159" s="53"/>
      <c r="S159" s="53"/>
      <c r="T159" s="53"/>
      <c r="U159" s="57"/>
      <c r="V159" s="52"/>
      <c r="W159" s="52"/>
      <c r="X159" s="52"/>
      <c r="Y159" s="57"/>
      <c r="Z159" s="52"/>
      <c r="AA159" s="52"/>
      <c r="AB159" s="52"/>
      <c r="AC159" s="57"/>
      <c r="AD159" s="52"/>
      <c r="AE159" s="52"/>
      <c r="AF159" s="52"/>
      <c r="AG159" s="1"/>
      <c r="AH159" s="1"/>
      <c r="AI159" s="1"/>
      <c r="AJ159" s="1"/>
      <c r="AK159" s="1"/>
      <c r="AV159" s="97" t="str">
        <f t="shared" si="20"/>
        <v/>
      </c>
      <c r="AW159" s="120" t="str">
        <f t="shared" si="14"/>
        <v/>
      </c>
      <c r="AX159" s="97" t="str">
        <f t="shared" si="15"/>
        <v/>
      </c>
      <c r="AY159" s="97" t="str">
        <f t="shared" si="16"/>
        <v/>
      </c>
      <c r="AZ159" s="97" t="str">
        <f t="shared" si="17"/>
        <v/>
      </c>
      <c r="BA159" s="97" t="str">
        <f t="shared" si="18"/>
        <v/>
      </c>
    </row>
    <row r="160" spans="1:53">
      <c r="A160" s="4">
        <v>154</v>
      </c>
      <c r="B160" s="111">
        <v>154</v>
      </c>
      <c r="C160" s="200" t="s">
        <v>112</v>
      </c>
      <c r="D160" s="201" t="s">
        <v>112</v>
      </c>
      <c r="E160" s="202" t="s">
        <v>112</v>
      </c>
      <c r="F160" s="203" t="s">
        <v>112</v>
      </c>
      <c r="G160" s="203" t="s">
        <v>112</v>
      </c>
      <c r="H160" s="204" t="s">
        <v>112</v>
      </c>
      <c r="I160" s="205" t="s">
        <v>112</v>
      </c>
      <c r="J160" s="109"/>
      <c r="K160" s="110"/>
      <c r="L160" s="108" t="str">
        <f t="shared" si="19"/>
        <v/>
      </c>
      <c r="M160" s="57"/>
      <c r="N160" s="52"/>
      <c r="O160" s="52"/>
      <c r="P160" s="52"/>
      <c r="Q160" s="62"/>
      <c r="R160" s="53"/>
      <c r="S160" s="53"/>
      <c r="T160" s="53"/>
      <c r="U160" s="57"/>
      <c r="V160" s="52"/>
      <c r="W160" s="52"/>
      <c r="X160" s="52"/>
      <c r="Y160" s="57"/>
      <c r="Z160" s="52"/>
      <c r="AA160" s="52"/>
      <c r="AB160" s="52"/>
      <c r="AC160" s="57"/>
      <c r="AD160" s="52"/>
      <c r="AE160" s="52"/>
      <c r="AF160" s="52"/>
      <c r="AG160" s="1"/>
      <c r="AH160" s="1"/>
      <c r="AI160" s="1"/>
      <c r="AJ160" s="1"/>
      <c r="AK160" s="1"/>
      <c r="AV160" s="97" t="str">
        <f t="shared" si="20"/>
        <v/>
      </c>
      <c r="AW160" s="120" t="str">
        <f t="shared" si="14"/>
        <v/>
      </c>
      <c r="AX160" s="97" t="str">
        <f t="shared" si="15"/>
        <v/>
      </c>
      <c r="AY160" s="97" t="str">
        <f t="shared" si="16"/>
        <v/>
      </c>
      <c r="AZ160" s="97" t="str">
        <f t="shared" si="17"/>
        <v/>
      </c>
      <c r="BA160" s="97" t="str">
        <f t="shared" si="18"/>
        <v/>
      </c>
    </row>
    <row r="161" spans="1:53">
      <c r="A161" s="4">
        <v>155</v>
      </c>
      <c r="B161" s="111">
        <v>155</v>
      </c>
      <c r="C161" s="200" t="s">
        <v>112</v>
      </c>
      <c r="D161" s="201" t="s">
        <v>112</v>
      </c>
      <c r="E161" s="202" t="s">
        <v>112</v>
      </c>
      <c r="F161" s="203" t="s">
        <v>112</v>
      </c>
      <c r="G161" s="203" t="s">
        <v>112</v>
      </c>
      <c r="H161" s="204" t="s">
        <v>112</v>
      </c>
      <c r="I161" s="205" t="s">
        <v>112</v>
      </c>
      <c r="J161" s="109"/>
      <c r="K161" s="110"/>
      <c r="L161" s="108" t="str">
        <f t="shared" si="19"/>
        <v/>
      </c>
      <c r="M161" s="57"/>
      <c r="N161" s="52"/>
      <c r="O161" s="52"/>
      <c r="P161" s="52"/>
      <c r="Q161" s="62"/>
      <c r="R161" s="53"/>
      <c r="S161" s="53"/>
      <c r="T161" s="53"/>
      <c r="U161" s="57"/>
      <c r="V161" s="52"/>
      <c r="W161" s="52"/>
      <c r="X161" s="52"/>
      <c r="Y161" s="57"/>
      <c r="Z161" s="52"/>
      <c r="AA161" s="52"/>
      <c r="AB161" s="52"/>
      <c r="AC161" s="57"/>
      <c r="AD161" s="52"/>
      <c r="AE161" s="52"/>
      <c r="AF161" s="52"/>
      <c r="AG161" s="1"/>
      <c r="AH161" s="1"/>
      <c r="AI161" s="1"/>
      <c r="AJ161" s="1"/>
      <c r="AK161" s="1"/>
      <c r="AV161" s="97" t="str">
        <f t="shared" si="20"/>
        <v/>
      </c>
      <c r="AW161" s="120" t="str">
        <f t="shared" si="14"/>
        <v/>
      </c>
      <c r="AX161" s="97" t="str">
        <f t="shared" si="15"/>
        <v/>
      </c>
      <c r="AY161" s="97" t="str">
        <f t="shared" si="16"/>
        <v/>
      </c>
      <c r="AZ161" s="97" t="str">
        <f t="shared" si="17"/>
        <v/>
      </c>
      <c r="BA161" s="97" t="str">
        <f t="shared" si="18"/>
        <v/>
      </c>
    </row>
    <row r="162" spans="1:53">
      <c r="A162" s="4">
        <v>156</v>
      </c>
      <c r="B162" s="111">
        <v>156</v>
      </c>
      <c r="C162" s="200" t="s">
        <v>112</v>
      </c>
      <c r="D162" s="201" t="s">
        <v>112</v>
      </c>
      <c r="E162" s="202" t="s">
        <v>112</v>
      </c>
      <c r="F162" s="203" t="s">
        <v>112</v>
      </c>
      <c r="G162" s="203" t="s">
        <v>112</v>
      </c>
      <c r="H162" s="204" t="s">
        <v>112</v>
      </c>
      <c r="I162" s="205" t="s">
        <v>112</v>
      </c>
      <c r="J162" s="109"/>
      <c r="K162" s="110"/>
      <c r="L162" s="108" t="str">
        <f t="shared" si="19"/>
        <v/>
      </c>
      <c r="M162" s="57"/>
      <c r="N162" s="52"/>
      <c r="O162" s="52"/>
      <c r="P162" s="52"/>
      <c r="Q162" s="62"/>
      <c r="R162" s="53"/>
      <c r="S162" s="53"/>
      <c r="T162" s="53"/>
      <c r="U162" s="57"/>
      <c r="V162" s="52"/>
      <c r="W162" s="52"/>
      <c r="X162" s="52"/>
      <c r="Y162" s="57"/>
      <c r="Z162" s="52"/>
      <c r="AA162" s="52"/>
      <c r="AB162" s="52"/>
      <c r="AC162" s="57"/>
      <c r="AD162" s="52"/>
      <c r="AE162" s="52"/>
      <c r="AF162" s="52"/>
      <c r="AG162" s="1"/>
      <c r="AH162" s="1"/>
      <c r="AI162" s="1"/>
      <c r="AJ162" s="1"/>
      <c r="AK162" s="1"/>
      <c r="AV162" s="97" t="str">
        <f t="shared" si="20"/>
        <v/>
      </c>
      <c r="AW162" s="120" t="str">
        <f t="shared" si="14"/>
        <v/>
      </c>
      <c r="AX162" s="97" t="str">
        <f t="shared" si="15"/>
        <v/>
      </c>
      <c r="AY162" s="97" t="str">
        <f t="shared" si="16"/>
        <v/>
      </c>
      <c r="AZ162" s="97" t="str">
        <f t="shared" si="17"/>
        <v/>
      </c>
      <c r="BA162" s="97" t="str">
        <f t="shared" si="18"/>
        <v/>
      </c>
    </row>
    <row r="163" spans="1:53">
      <c r="A163" s="4">
        <v>157</v>
      </c>
      <c r="B163" s="111">
        <v>157</v>
      </c>
      <c r="C163" s="200" t="s">
        <v>112</v>
      </c>
      <c r="D163" s="201" t="s">
        <v>112</v>
      </c>
      <c r="E163" s="202" t="s">
        <v>112</v>
      </c>
      <c r="F163" s="203" t="s">
        <v>112</v>
      </c>
      <c r="G163" s="203" t="s">
        <v>112</v>
      </c>
      <c r="H163" s="204" t="s">
        <v>112</v>
      </c>
      <c r="I163" s="205" t="s">
        <v>112</v>
      </c>
      <c r="J163" s="109"/>
      <c r="K163" s="110"/>
      <c r="L163" s="108" t="str">
        <f t="shared" si="19"/>
        <v/>
      </c>
      <c r="M163" s="57"/>
      <c r="N163" s="52"/>
      <c r="O163" s="52"/>
      <c r="P163" s="52"/>
      <c r="Q163" s="62"/>
      <c r="R163" s="53"/>
      <c r="S163" s="53"/>
      <c r="T163" s="53"/>
      <c r="U163" s="57"/>
      <c r="V163" s="52"/>
      <c r="W163" s="52"/>
      <c r="X163" s="52"/>
      <c r="Y163" s="57"/>
      <c r="Z163" s="52"/>
      <c r="AA163" s="52"/>
      <c r="AB163" s="52"/>
      <c r="AC163" s="57"/>
      <c r="AD163" s="52"/>
      <c r="AE163" s="52"/>
      <c r="AF163" s="52"/>
      <c r="AG163" s="1"/>
      <c r="AH163" s="1"/>
      <c r="AI163" s="1"/>
      <c r="AJ163" s="1"/>
      <c r="AK163" s="1"/>
      <c r="AV163" s="97" t="str">
        <f t="shared" si="20"/>
        <v/>
      </c>
      <c r="AW163" s="120" t="str">
        <f t="shared" si="14"/>
        <v/>
      </c>
      <c r="AX163" s="97" t="str">
        <f t="shared" si="15"/>
        <v/>
      </c>
      <c r="AY163" s="97" t="str">
        <f t="shared" si="16"/>
        <v/>
      </c>
      <c r="AZ163" s="97" t="str">
        <f t="shared" si="17"/>
        <v/>
      </c>
      <c r="BA163" s="97" t="str">
        <f t="shared" si="18"/>
        <v/>
      </c>
    </row>
    <row r="164" spans="1:53">
      <c r="A164" s="4">
        <v>158</v>
      </c>
      <c r="B164" s="111">
        <v>158</v>
      </c>
      <c r="C164" s="200" t="s">
        <v>112</v>
      </c>
      <c r="D164" s="201" t="s">
        <v>112</v>
      </c>
      <c r="E164" s="202" t="s">
        <v>112</v>
      </c>
      <c r="F164" s="203" t="s">
        <v>112</v>
      </c>
      <c r="G164" s="203" t="s">
        <v>112</v>
      </c>
      <c r="H164" s="204" t="s">
        <v>112</v>
      </c>
      <c r="I164" s="205" t="s">
        <v>112</v>
      </c>
      <c r="J164" s="109"/>
      <c r="K164" s="110"/>
      <c r="L164" s="108" t="str">
        <f t="shared" si="19"/>
        <v/>
      </c>
      <c r="M164" s="57"/>
      <c r="N164" s="52"/>
      <c r="O164" s="52"/>
      <c r="P164" s="52"/>
      <c r="Q164" s="62"/>
      <c r="R164" s="53"/>
      <c r="S164" s="53"/>
      <c r="T164" s="53"/>
      <c r="U164" s="57"/>
      <c r="V164" s="52"/>
      <c r="W164" s="52"/>
      <c r="X164" s="52"/>
      <c r="Y164" s="57"/>
      <c r="Z164" s="52"/>
      <c r="AA164" s="52"/>
      <c r="AB164" s="52"/>
      <c r="AC164" s="57"/>
      <c r="AD164" s="52"/>
      <c r="AE164" s="52"/>
      <c r="AF164" s="52"/>
      <c r="AG164" s="1"/>
      <c r="AH164" s="1"/>
      <c r="AI164" s="1"/>
      <c r="AJ164" s="1"/>
      <c r="AK164" s="1"/>
      <c r="AV164" s="97" t="str">
        <f t="shared" si="20"/>
        <v/>
      </c>
      <c r="AW164" s="120" t="str">
        <f t="shared" si="14"/>
        <v/>
      </c>
      <c r="AX164" s="97" t="str">
        <f t="shared" si="15"/>
        <v/>
      </c>
      <c r="AY164" s="97" t="str">
        <f t="shared" si="16"/>
        <v/>
      </c>
      <c r="AZ164" s="97" t="str">
        <f t="shared" si="17"/>
        <v/>
      </c>
      <c r="BA164" s="97" t="str">
        <f t="shared" si="18"/>
        <v/>
      </c>
    </row>
    <row r="165" spans="1:53">
      <c r="A165" s="4">
        <v>159</v>
      </c>
      <c r="B165" s="111">
        <v>159</v>
      </c>
      <c r="C165" s="200" t="s">
        <v>112</v>
      </c>
      <c r="D165" s="201" t="s">
        <v>112</v>
      </c>
      <c r="E165" s="202" t="s">
        <v>112</v>
      </c>
      <c r="F165" s="203" t="s">
        <v>112</v>
      </c>
      <c r="G165" s="203" t="s">
        <v>112</v>
      </c>
      <c r="H165" s="204" t="s">
        <v>112</v>
      </c>
      <c r="I165" s="205" t="s">
        <v>112</v>
      </c>
      <c r="J165" s="109"/>
      <c r="K165" s="110"/>
      <c r="L165" s="108" t="str">
        <f t="shared" si="19"/>
        <v/>
      </c>
      <c r="M165" s="57"/>
      <c r="N165" s="52"/>
      <c r="O165" s="52"/>
      <c r="P165" s="52"/>
      <c r="Q165" s="62"/>
      <c r="R165" s="53"/>
      <c r="S165" s="53"/>
      <c r="T165" s="53"/>
      <c r="U165" s="57"/>
      <c r="V165" s="52"/>
      <c r="W165" s="52"/>
      <c r="X165" s="52"/>
      <c r="Y165" s="57"/>
      <c r="Z165" s="52"/>
      <c r="AA165" s="52"/>
      <c r="AB165" s="52"/>
      <c r="AC165" s="57"/>
      <c r="AD165" s="52"/>
      <c r="AE165" s="52"/>
      <c r="AF165" s="52"/>
      <c r="AG165" s="1"/>
      <c r="AH165" s="1"/>
      <c r="AI165" s="1"/>
      <c r="AJ165" s="1"/>
      <c r="AK165" s="1"/>
      <c r="AV165" s="97" t="str">
        <f t="shared" si="20"/>
        <v/>
      </c>
      <c r="AW165" s="120" t="str">
        <f t="shared" si="14"/>
        <v/>
      </c>
      <c r="AX165" s="97" t="str">
        <f t="shared" si="15"/>
        <v/>
      </c>
      <c r="AY165" s="97" t="str">
        <f t="shared" si="16"/>
        <v/>
      </c>
      <c r="AZ165" s="97" t="str">
        <f t="shared" si="17"/>
        <v/>
      </c>
      <c r="BA165" s="97" t="str">
        <f t="shared" si="18"/>
        <v/>
      </c>
    </row>
    <row r="166" spans="1:53">
      <c r="A166" s="4">
        <v>160</v>
      </c>
      <c r="B166" s="111">
        <v>160</v>
      </c>
      <c r="C166" s="200" t="s">
        <v>112</v>
      </c>
      <c r="D166" s="201" t="s">
        <v>112</v>
      </c>
      <c r="E166" s="202" t="s">
        <v>112</v>
      </c>
      <c r="F166" s="203" t="s">
        <v>112</v>
      </c>
      <c r="G166" s="203" t="s">
        <v>112</v>
      </c>
      <c r="H166" s="204" t="s">
        <v>112</v>
      </c>
      <c r="I166" s="205" t="s">
        <v>112</v>
      </c>
      <c r="J166" s="109"/>
      <c r="K166" s="110"/>
      <c r="L166" s="108" t="str">
        <f t="shared" si="19"/>
        <v/>
      </c>
      <c r="M166" s="57"/>
      <c r="N166" s="52"/>
      <c r="O166" s="52"/>
      <c r="P166" s="52"/>
      <c r="Q166" s="62"/>
      <c r="R166" s="53"/>
      <c r="S166" s="53"/>
      <c r="T166" s="53"/>
      <c r="U166" s="57"/>
      <c r="V166" s="52"/>
      <c r="W166" s="52"/>
      <c r="X166" s="52"/>
      <c r="Y166" s="57"/>
      <c r="Z166" s="52"/>
      <c r="AA166" s="52"/>
      <c r="AB166" s="52"/>
      <c r="AC166" s="57"/>
      <c r="AD166" s="52"/>
      <c r="AE166" s="52"/>
      <c r="AF166" s="52"/>
      <c r="AG166" s="1"/>
      <c r="AH166" s="1"/>
      <c r="AI166" s="1"/>
      <c r="AJ166" s="1"/>
      <c r="AK166" s="1"/>
      <c r="AV166" s="97" t="str">
        <f t="shared" si="20"/>
        <v/>
      </c>
      <c r="AW166" s="120" t="str">
        <f t="shared" si="14"/>
        <v/>
      </c>
      <c r="AX166" s="97" t="str">
        <f t="shared" si="15"/>
        <v/>
      </c>
      <c r="AY166" s="97" t="str">
        <f t="shared" si="16"/>
        <v/>
      </c>
      <c r="AZ166" s="97" t="str">
        <f t="shared" si="17"/>
        <v/>
      </c>
      <c r="BA166" s="97" t="str">
        <f t="shared" si="18"/>
        <v/>
      </c>
    </row>
    <row r="167" spans="1:53">
      <c r="A167" s="4">
        <v>161</v>
      </c>
      <c r="B167" s="111">
        <v>161</v>
      </c>
      <c r="C167" s="200" t="s">
        <v>112</v>
      </c>
      <c r="D167" s="201" t="s">
        <v>112</v>
      </c>
      <c r="E167" s="202" t="s">
        <v>112</v>
      </c>
      <c r="F167" s="203" t="s">
        <v>112</v>
      </c>
      <c r="G167" s="203" t="s">
        <v>112</v>
      </c>
      <c r="H167" s="204" t="s">
        <v>112</v>
      </c>
      <c r="I167" s="205" t="s">
        <v>112</v>
      </c>
      <c r="J167" s="109"/>
      <c r="K167" s="110"/>
      <c r="L167" s="108" t="str">
        <f t="shared" si="19"/>
        <v/>
      </c>
      <c r="M167" s="57"/>
      <c r="N167" s="52"/>
      <c r="O167" s="52"/>
      <c r="P167" s="52"/>
      <c r="Q167" s="62"/>
      <c r="R167" s="53"/>
      <c r="S167" s="53"/>
      <c r="T167" s="53"/>
      <c r="U167" s="57"/>
      <c r="V167" s="52"/>
      <c r="W167" s="52"/>
      <c r="X167" s="52"/>
      <c r="Y167" s="57"/>
      <c r="Z167" s="52"/>
      <c r="AA167" s="52"/>
      <c r="AB167" s="52"/>
      <c r="AC167" s="57"/>
      <c r="AD167" s="52"/>
      <c r="AE167" s="52"/>
      <c r="AF167" s="52"/>
      <c r="AG167" s="1"/>
      <c r="AH167" s="1"/>
      <c r="AI167" s="1"/>
      <c r="AJ167" s="1"/>
      <c r="AK167" s="1"/>
      <c r="AV167" s="97" t="str">
        <f t="shared" si="20"/>
        <v/>
      </c>
      <c r="AW167" s="120" t="str">
        <f t="shared" si="14"/>
        <v/>
      </c>
      <c r="AX167" s="97" t="str">
        <f t="shared" si="15"/>
        <v/>
      </c>
      <c r="AY167" s="97" t="str">
        <f t="shared" si="16"/>
        <v/>
      </c>
      <c r="AZ167" s="97" t="str">
        <f t="shared" si="17"/>
        <v/>
      </c>
      <c r="BA167" s="97" t="str">
        <f t="shared" si="18"/>
        <v/>
      </c>
    </row>
    <row r="168" spans="1:53">
      <c r="A168" s="4">
        <v>162</v>
      </c>
      <c r="B168" s="111">
        <v>162</v>
      </c>
      <c r="C168" s="200" t="s">
        <v>112</v>
      </c>
      <c r="D168" s="201" t="s">
        <v>112</v>
      </c>
      <c r="E168" s="202" t="s">
        <v>112</v>
      </c>
      <c r="F168" s="203" t="s">
        <v>112</v>
      </c>
      <c r="G168" s="203" t="s">
        <v>112</v>
      </c>
      <c r="H168" s="204" t="s">
        <v>112</v>
      </c>
      <c r="I168" s="205" t="s">
        <v>112</v>
      </c>
      <c r="J168" s="109"/>
      <c r="K168" s="110"/>
      <c r="L168" s="108" t="str">
        <f t="shared" si="19"/>
        <v/>
      </c>
      <c r="M168" s="57"/>
      <c r="N168" s="52"/>
      <c r="O168" s="52"/>
      <c r="P168" s="52"/>
      <c r="Q168" s="62"/>
      <c r="R168" s="53"/>
      <c r="S168" s="53"/>
      <c r="T168" s="53"/>
      <c r="U168" s="57"/>
      <c r="V168" s="52"/>
      <c r="W168" s="52"/>
      <c r="X168" s="52"/>
      <c r="Y168" s="57"/>
      <c r="Z168" s="52"/>
      <c r="AA168" s="52"/>
      <c r="AB168" s="52"/>
      <c r="AC168" s="57"/>
      <c r="AD168" s="52"/>
      <c r="AE168" s="52"/>
      <c r="AF168" s="52"/>
      <c r="AG168" s="1"/>
      <c r="AH168" s="1"/>
      <c r="AI168" s="1"/>
      <c r="AJ168" s="1"/>
      <c r="AK168" s="1"/>
      <c r="AV168" s="97" t="str">
        <f t="shared" si="20"/>
        <v/>
      </c>
      <c r="AW168" s="120" t="str">
        <f t="shared" si="14"/>
        <v/>
      </c>
      <c r="AX168" s="97" t="str">
        <f t="shared" si="15"/>
        <v/>
      </c>
      <c r="AY168" s="97" t="str">
        <f t="shared" si="16"/>
        <v/>
      </c>
      <c r="AZ168" s="97" t="str">
        <f t="shared" si="17"/>
        <v/>
      </c>
      <c r="BA168" s="97" t="str">
        <f t="shared" si="18"/>
        <v/>
      </c>
    </row>
    <row r="169" spans="1:53">
      <c r="A169" s="4">
        <v>163</v>
      </c>
      <c r="B169" s="111">
        <v>163</v>
      </c>
      <c r="C169" s="200" t="s">
        <v>112</v>
      </c>
      <c r="D169" s="201" t="s">
        <v>112</v>
      </c>
      <c r="E169" s="202" t="s">
        <v>112</v>
      </c>
      <c r="F169" s="203" t="s">
        <v>112</v>
      </c>
      <c r="G169" s="203" t="s">
        <v>112</v>
      </c>
      <c r="H169" s="204" t="s">
        <v>112</v>
      </c>
      <c r="I169" s="205" t="s">
        <v>112</v>
      </c>
      <c r="J169" s="109"/>
      <c r="K169" s="110"/>
      <c r="L169" s="108" t="str">
        <f t="shared" si="19"/>
        <v/>
      </c>
      <c r="M169" s="57"/>
      <c r="N169" s="52"/>
      <c r="O169" s="52"/>
      <c r="P169" s="52"/>
      <c r="Q169" s="62"/>
      <c r="R169" s="53"/>
      <c r="S169" s="53"/>
      <c r="T169" s="53"/>
      <c r="U169" s="57"/>
      <c r="V169" s="52"/>
      <c r="W169" s="52"/>
      <c r="X169" s="52"/>
      <c r="Y169" s="57"/>
      <c r="Z169" s="52"/>
      <c r="AA169" s="52"/>
      <c r="AB169" s="52"/>
      <c r="AC169" s="57"/>
      <c r="AD169" s="52"/>
      <c r="AE169" s="52"/>
      <c r="AF169" s="52"/>
      <c r="AG169" s="1"/>
      <c r="AH169" s="1"/>
      <c r="AI169" s="1"/>
      <c r="AJ169" s="1"/>
      <c r="AK169" s="1"/>
      <c r="AV169" s="97" t="str">
        <f t="shared" si="20"/>
        <v/>
      </c>
      <c r="AW169" s="120" t="str">
        <f t="shared" si="14"/>
        <v/>
      </c>
      <c r="AX169" s="97" t="str">
        <f t="shared" si="15"/>
        <v/>
      </c>
      <c r="AY169" s="97" t="str">
        <f t="shared" si="16"/>
        <v/>
      </c>
      <c r="AZ169" s="97" t="str">
        <f t="shared" si="17"/>
        <v/>
      </c>
      <c r="BA169" s="97" t="str">
        <f t="shared" si="18"/>
        <v/>
      </c>
    </row>
    <row r="170" spans="1:53">
      <c r="A170" s="4">
        <v>164</v>
      </c>
      <c r="B170" s="111">
        <v>164</v>
      </c>
      <c r="C170" s="200" t="s">
        <v>112</v>
      </c>
      <c r="D170" s="201" t="s">
        <v>112</v>
      </c>
      <c r="E170" s="202" t="s">
        <v>112</v>
      </c>
      <c r="F170" s="203" t="s">
        <v>112</v>
      </c>
      <c r="G170" s="203" t="s">
        <v>112</v>
      </c>
      <c r="H170" s="204" t="s">
        <v>112</v>
      </c>
      <c r="I170" s="205" t="s">
        <v>112</v>
      </c>
      <c r="J170" s="109"/>
      <c r="K170" s="110"/>
      <c r="L170" s="108" t="str">
        <f t="shared" si="19"/>
        <v/>
      </c>
      <c r="M170" s="57"/>
      <c r="N170" s="52"/>
      <c r="O170" s="52"/>
      <c r="P170" s="52"/>
      <c r="Q170" s="62"/>
      <c r="R170" s="53"/>
      <c r="S170" s="53"/>
      <c r="T170" s="53"/>
      <c r="U170" s="57"/>
      <c r="V170" s="52"/>
      <c r="W170" s="52"/>
      <c r="X170" s="52"/>
      <c r="Y170" s="57"/>
      <c r="Z170" s="52"/>
      <c r="AA170" s="52"/>
      <c r="AB170" s="52"/>
      <c r="AC170" s="57"/>
      <c r="AD170" s="52"/>
      <c r="AE170" s="52"/>
      <c r="AF170" s="52"/>
      <c r="AG170" s="1"/>
      <c r="AH170" s="1"/>
      <c r="AI170" s="1"/>
      <c r="AJ170" s="1"/>
      <c r="AK170" s="1"/>
      <c r="AV170" s="97" t="str">
        <f t="shared" si="20"/>
        <v/>
      </c>
      <c r="AW170" s="120" t="str">
        <f t="shared" si="14"/>
        <v/>
      </c>
      <c r="AX170" s="97" t="str">
        <f t="shared" si="15"/>
        <v/>
      </c>
      <c r="AY170" s="97" t="str">
        <f t="shared" si="16"/>
        <v/>
      </c>
      <c r="AZ170" s="97" t="str">
        <f t="shared" si="17"/>
        <v/>
      </c>
      <c r="BA170" s="97" t="str">
        <f t="shared" si="18"/>
        <v/>
      </c>
    </row>
    <row r="171" spans="1:53">
      <c r="A171" s="4">
        <v>165</v>
      </c>
      <c r="B171" s="111">
        <v>165</v>
      </c>
      <c r="C171" s="200" t="s">
        <v>112</v>
      </c>
      <c r="D171" s="201" t="s">
        <v>112</v>
      </c>
      <c r="E171" s="202" t="s">
        <v>112</v>
      </c>
      <c r="F171" s="203" t="s">
        <v>112</v>
      </c>
      <c r="G171" s="203" t="s">
        <v>112</v>
      </c>
      <c r="H171" s="204" t="s">
        <v>112</v>
      </c>
      <c r="I171" s="205" t="s">
        <v>112</v>
      </c>
      <c r="J171" s="109"/>
      <c r="K171" s="110"/>
      <c r="L171" s="108" t="str">
        <f t="shared" si="19"/>
        <v/>
      </c>
      <c r="M171" s="57"/>
      <c r="N171" s="52"/>
      <c r="O171" s="52"/>
      <c r="P171" s="52"/>
      <c r="Q171" s="62"/>
      <c r="R171" s="53"/>
      <c r="S171" s="53"/>
      <c r="T171" s="53"/>
      <c r="U171" s="57"/>
      <c r="V171" s="52"/>
      <c r="W171" s="52"/>
      <c r="X171" s="52"/>
      <c r="Y171" s="57"/>
      <c r="Z171" s="52"/>
      <c r="AA171" s="52"/>
      <c r="AB171" s="52"/>
      <c r="AC171" s="57"/>
      <c r="AD171" s="52"/>
      <c r="AE171" s="52"/>
      <c r="AF171" s="52"/>
      <c r="AG171" s="1"/>
      <c r="AH171" s="1"/>
      <c r="AI171" s="1"/>
      <c r="AJ171" s="1"/>
      <c r="AK171" s="1"/>
      <c r="AV171" s="97" t="str">
        <f t="shared" si="20"/>
        <v/>
      </c>
      <c r="AW171" s="120" t="str">
        <f t="shared" si="14"/>
        <v/>
      </c>
      <c r="AX171" s="97" t="str">
        <f t="shared" si="15"/>
        <v/>
      </c>
      <c r="AY171" s="97" t="str">
        <f t="shared" si="16"/>
        <v/>
      </c>
      <c r="AZ171" s="97" t="str">
        <f t="shared" si="17"/>
        <v/>
      </c>
      <c r="BA171" s="97" t="str">
        <f t="shared" si="18"/>
        <v/>
      </c>
    </row>
    <row r="172" spans="1:53">
      <c r="A172" s="4">
        <v>166</v>
      </c>
      <c r="B172" s="111">
        <v>166</v>
      </c>
      <c r="C172" s="200" t="s">
        <v>112</v>
      </c>
      <c r="D172" s="201" t="s">
        <v>112</v>
      </c>
      <c r="E172" s="202" t="s">
        <v>112</v>
      </c>
      <c r="F172" s="203" t="s">
        <v>112</v>
      </c>
      <c r="G172" s="203" t="s">
        <v>112</v>
      </c>
      <c r="H172" s="204" t="s">
        <v>112</v>
      </c>
      <c r="I172" s="205" t="s">
        <v>112</v>
      </c>
      <c r="J172" s="109"/>
      <c r="K172" s="110"/>
      <c r="L172" s="108" t="str">
        <f t="shared" si="19"/>
        <v/>
      </c>
      <c r="M172" s="57"/>
      <c r="N172" s="52"/>
      <c r="O172" s="52"/>
      <c r="P172" s="52"/>
      <c r="Q172" s="62"/>
      <c r="R172" s="53"/>
      <c r="S172" s="53"/>
      <c r="T172" s="53"/>
      <c r="U172" s="57"/>
      <c r="V172" s="52"/>
      <c r="W172" s="52"/>
      <c r="X172" s="52"/>
      <c r="Y172" s="57"/>
      <c r="Z172" s="52"/>
      <c r="AA172" s="52"/>
      <c r="AB172" s="52"/>
      <c r="AC172" s="57"/>
      <c r="AD172" s="52"/>
      <c r="AE172" s="52"/>
      <c r="AF172" s="52"/>
      <c r="AG172" s="1"/>
      <c r="AH172" s="1"/>
      <c r="AI172" s="1"/>
      <c r="AJ172" s="1"/>
      <c r="AK172" s="1"/>
      <c r="AV172" s="97" t="str">
        <f t="shared" si="20"/>
        <v/>
      </c>
      <c r="AW172" s="120" t="str">
        <f t="shared" si="14"/>
        <v/>
      </c>
      <c r="AX172" s="97" t="str">
        <f t="shared" si="15"/>
        <v/>
      </c>
      <c r="AY172" s="97" t="str">
        <f t="shared" si="16"/>
        <v/>
      </c>
      <c r="AZ172" s="97" t="str">
        <f t="shared" si="17"/>
        <v/>
      </c>
      <c r="BA172" s="97" t="str">
        <f t="shared" si="18"/>
        <v/>
      </c>
    </row>
    <row r="173" spans="1:53">
      <c r="A173" s="4">
        <v>167</v>
      </c>
      <c r="B173" s="111">
        <v>167</v>
      </c>
      <c r="C173" s="200" t="s">
        <v>112</v>
      </c>
      <c r="D173" s="201" t="s">
        <v>112</v>
      </c>
      <c r="E173" s="202" t="s">
        <v>112</v>
      </c>
      <c r="F173" s="203" t="s">
        <v>112</v>
      </c>
      <c r="G173" s="203" t="s">
        <v>112</v>
      </c>
      <c r="H173" s="204" t="s">
        <v>112</v>
      </c>
      <c r="I173" s="205" t="s">
        <v>112</v>
      </c>
      <c r="J173" s="109"/>
      <c r="K173" s="110"/>
      <c r="L173" s="108" t="str">
        <f t="shared" si="19"/>
        <v/>
      </c>
      <c r="M173" s="57"/>
      <c r="N173" s="52"/>
      <c r="O173" s="52"/>
      <c r="P173" s="52"/>
      <c r="Q173" s="62"/>
      <c r="R173" s="53"/>
      <c r="S173" s="53"/>
      <c r="T173" s="53"/>
      <c r="U173" s="57"/>
      <c r="V173" s="52"/>
      <c r="W173" s="52"/>
      <c r="X173" s="52"/>
      <c r="Y173" s="57"/>
      <c r="Z173" s="52"/>
      <c r="AA173" s="52"/>
      <c r="AB173" s="52"/>
      <c r="AC173" s="57"/>
      <c r="AD173" s="52"/>
      <c r="AE173" s="52"/>
      <c r="AF173" s="52"/>
      <c r="AG173" s="1"/>
      <c r="AH173" s="1"/>
      <c r="AI173" s="1"/>
      <c r="AJ173" s="1"/>
      <c r="AK173" s="1"/>
      <c r="AV173" s="97" t="str">
        <f t="shared" si="20"/>
        <v/>
      </c>
      <c r="AW173" s="120" t="str">
        <f t="shared" si="14"/>
        <v/>
      </c>
      <c r="AX173" s="97" t="str">
        <f t="shared" si="15"/>
        <v/>
      </c>
      <c r="AY173" s="97" t="str">
        <f t="shared" si="16"/>
        <v/>
      </c>
      <c r="AZ173" s="97" t="str">
        <f t="shared" si="17"/>
        <v/>
      </c>
      <c r="BA173" s="97" t="str">
        <f t="shared" si="18"/>
        <v/>
      </c>
    </row>
    <row r="174" spans="1:53">
      <c r="A174" s="4">
        <v>168</v>
      </c>
      <c r="B174" s="111">
        <v>168</v>
      </c>
      <c r="C174" s="200" t="s">
        <v>112</v>
      </c>
      <c r="D174" s="201" t="s">
        <v>112</v>
      </c>
      <c r="E174" s="202" t="s">
        <v>112</v>
      </c>
      <c r="F174" s="203" t="s">
        <v>112</v>
      </c>
      <c r="G174" s="203" t="s">
        <v>112</v>
      </c>
      <c r="H174" s="204" t="s">
        <v>112</v>
      </c>
      <c r="I174" s="205" t="s">
        <v>112</v>
      </c>
      <c r="J174" s="109"/>
      <c r="K174" s="110"/>
      <c r="L174" s="108" t="str">
        <f t="shared" si="19"/>
        <v/>
      </c>
      <c r="M174" s="57"/>
      <c r="N174" s="52"/>
      <c r="O174" s="52"/>
      <c r="P174" s="52"/>
      <c r="Q174" s="62"/>
      <c r="R174" s="53"/>
      <c r="S174" s="53"/>
      <c r="T174" s="53"/>
      <c r="U174" s="57"/>
      <c r="V174" s="52"/>
      <c r="W174" s="52"/>
      <c r="X174" s="52"/>
      <c r="Y174" s="57"/>
      <c r="Z174" s="52"/>
      <c r="AA174" s="52"/>
      <c r="AB174" s="52"/>
      <c r="AC174" s="57"/>
      <c r="AD174" s="52"/>
      <c r="AE174" s="52"/>
      <c r="AF174" s="52"/>
      <c r="AG174" s="1"/>
      <c r="AH174" s="1"/>
      <c r="AI174" s="1"/>
      <c r="AJ174" s="1"/>
      <c r="AK174" s="1"/>
      <c r="AV174" s="97" t="str">
        <f t="shared" si="20"/>
        <v/>
      </c>
      <c r="AW174" s="120" t="str">
        <f t="shared" si="14"/>
        <v/>
      </c>
      <c r="AX174" s="97" t="str">
        <f t="shared" si="15"/>
        <v/>
      </c>
      <c r="AY174" s="97" t="str">
        <f t="shared" si="16"/>
        <v/>
      </c>
      <c r="AZ174" s="97" t="str">
        <f t="shared" si="17"/>
        <v/>
      </c>
      <c r="BA174" s="97" t="str">
        <f t="shared" si="18"/>
        <v/>
      </c>
    </row>
    <row r="175" spans="1:53">
      <c r="A175" s="4">
        <v>169</v>
      </c>
      <c r="B175" s="111">
        <v>169</v>
      </c>
      <c r="C175" s="200" t="s">
        <v>112</v>
      </c>
      <c r="D175" s="201" t="s">
        <v>112</v>
      </c>
      <c r="E175" s="202" t="s">
        <v>112</v>
      </c>
      <c r="F175" s="203" t="s">
        <v>112</v>
      </c>
      <c r="G175" s="203" t="s">
        <v>112</v>
      </c>
      <c r="H175" s="204" t="s">
        <v>112</v>
      </c>
      <c r="I175" s="205" t="s">
        <v>112</v>
      </c>
      <c r="J175" s="109"/>
      <c r="K175" s="110"/>
      <c r="L175" s="108" t="str">
        <f t="shared" si="19"/>
        <v/>
      </c>
      <c r="M175" s="57"/>
      <c r="N175" s="52"/>
      <c r="O175" s="52"/>
      <c r="P175" s="52"/>
      <c r="Q175" s="62"/>
      <c r="R175" s="53"/>
      <c r="S175" s="53"/>
      <c r="T175" s="53"/>
      <c r="U175" s="57"/>
      <c r="V175" s="52"/>
      <c r="W175" s="52"/>
      <c r="X175" s="52"/>
      <c r="Y175" s="57"/>
      <c r="Z175" s="52"/>
      <c r="AA175" s="52"/>
      <c r="AB175" s="52"/>
      <c r="AC175" s="57"/>
      <c r="AD175" s="52"/>
      <c r="AE175" s="52"/>
      <c r="AF175" s="52"/>
      <c r="AG175" s="1"/>
      <c r="AH175" s="1"/>
      <c r="AI175" s="1"/>
      <c r="AJ175" s="1"/>
      <c r="AK175" s="1"/>
      <c r="AV175" s="97" t="str">
        <f t="shared" si="20"/>
        <v/>
      </c>
      <c r="AW175" s="120" t="str">
        <f t="shared" si="14"/>
        <v/>
      </c>
      <c r="AX175" s="97" t="str">
        <f t="shared" si="15"/>
        <v/>
      </c>
      <c r="AY175" s="97" t="str">
        <f t="shared" si="16"/>
        <v/>
      </c>
      <c r="AZ175" s="97" t="str">
        <f t="shared" si="17"/>
        <v/>
      </c>
      <c r="BA175" s="97" t="str">
        <f t="shared" si="18"/>
        <v/>
      </c>
    </row>
    <row r="176" spans="1:53">
      <c r="A176" s="4">
        <v>170</v>
      </c>
      <c r="B176" s="111">
        <v>170</v>
      </c>
      <c r="C176" s="200" t="s">
        <v>112</v>
      </c>
      <c r="D176" s="201" t="s">
        <v>112</v>
      </c>
      <c r="E176" s="202" t="s">
        <v>112</v>
      </c>
      <c r="F176" s="203" t="s">
        <v>112</v>
      </c>
      <c r="G176" s="203" t="s">
        <v>112</v>
      </c>
      <c r="H176" s="204" t="s">
        <v>112</v>
      </c>
      <c r="I176" s="205" t="s">
        <v>112</v>
      </c>
      <c r="J176" s="109"/>
      <c r="K176" s="110"/>
      <c r="L176" s="108" t="str">
        <f t="shared" si="19"/>
        <v/>
      </c>
      <c r="M176" s="57"/>
      <c r="N176" s="52"/>
      <c r="O176" s="52"/>
      <c r="P176" s="52"/>
      <c r="Q176" s="62"/>
      <c r="R176" s="53"/>
      <c r="S176" s="53"/>
      <c r="T176" s="53"/>
      <c r="U176" s="57"/>
      <c r="V176" s="52"/>
      <c r="W176" s="52"/>
      <c r="X176" s="52"/>
      <c r="Y176" s="57"/>
      <c r="Z176" s="52"/>
      <c r="AA176" s="52"/>
      <c r="AB176" s="52"/>
      <c r="AC176" s="57"/>
      <c r="AD176" s="52"/>
      <c r="AE176" s="52"/>
      <c r="AF176" s="52"/>
      <c r="AG176" s="1"/>
      <c r="AH176" s="1"/>
      <c r="AI176" s="1"/>
      <c r="AJ176" s="1"/>
      <c r="AK176" s="1"/>
      <c r="AV176" s="97" t="str">
        <f t="shared" si="20"/>
        <v/>
      </c>
      <c r="AW176" s="120" t="str">
        <f t="shared" si="14"/>
        <v/>
      </c>
      <c r="AX176" s="97" t="str">
        <f t="shared" si="15"/>
        <v/>
      </c>
      <c r="AY176" s="97" t="str">
        <f t="shared" si="16"/>
        <v/>
      </c>
      <c r="AZ176" s="97" t="str">
        <f t="shared" si="17"/>
        <v/>
      </c>
      <c r="BA176" s="97" t="str">
        <f t="shared" si="18"/>
        <v/>
      </c>
    </row>
    <row r="177" spans="1:53">
      <c r="A177" s="4">
        <v>171</v>
      </c>
      <c r="B177" s="111">
        <v>171</v>
      </c>
      <c r="C177" s="200" t="s">
        <v>112</v>
      </c>
      <c r="D177" s="201" t="s">
        <v>112</v>
      </c>
      <c r="E177" s="202" t="s">
        <v>112</v>
      </c>
      <c r="F177" s="203" t="s">
        <v>112</v>
      </c>
      <c r="G177" s="203" t="s">
        <v>112</v>
      </c>
      <c r="H177" s="204" t="s">
        <v>112</v>
      </c>
      <c r="I177" s="205" t="s">
        <v>112</v>
      </c>
      <c r="J177" s="109"/>
      <c r="K177" s="110"/>
      <c r="L177" s="108" t="str">
        <f t="shared" si="19"/>
        <v/>
      </c>
      <c r="M177" s="57"/>
      <c r="N177" s="52"/>
      <c r="O177" s="52"/>
      <c r="P177" s="52"/>
      <c r="Q177" s="62"/>
      <c r="R177" s="53"/>
      <c r="S177" s="53"/>
      <c r="T177" s="53"/>
      <c r="U177" s="57"/>
      <c r="V177" s="52"/>
      <c r="W177" s="52"/>
      <c r="X177" s="52"/>
      <c r="Y177" s="57"/>
      <c r="Z177" s="52"/>
      <c r="AA177" s="52"/>
      <c r="AB177" s="52"/>
      <c r="AC177" s="57"/>
      <c r="AD177" s="52"/>
      <c r="AE177" s="52"/>
      <c r="AF177" s="52"/>
      <c r="AG177" s="1"/>
      <c r="AH177" s="1"/>
      <c r="AI177" s="1"/>
      <c r="AJ177" s="1"/>
      <c r="AK177" s="1"/>
      <c r="AV177" s="97" t="str">
        <f t="shared" si="20"/>
        <v/>
      </c>
      <c r="AW177" s="120" t="str">
        <f t="shared" si="14"/>
        <v/>
      </c>
      <c r="AX177" s="97" t="str">
        <f t="shared" si="15"/>
        <v/>
      </c>
      <c r="AY177" s="97" t="str">
        <f t="shared" si="16"/>
        <v/>
      </c>
      <c r="AZ177" s="97" t="str">
        <f t="shared" si="17"/>
        <v/>
      </c>
      <c r="BA177" s="97" t="str">
        <f t="shared" si="18"/>
        <v/>
      </c>
    </row>
    <row r="178" spans="1:53">
      <c r="A178" s="4">
        <v>172</v>
      </c>
      <c r="B178" s="111">
        <v>172</v>
      </c>
      <c r="C178" s="200" t="s">
        <v>112</v>
      </c>
      <c r="D178" s="201" t="s">
        <v>112</v>
      </c>
      <c r="E178" s="202" t="s">
        <v>112</v>
      </c>
      <c r="F178" s="203" t="s">
        <v>112</v>
      </c>
      <c r="G178" s="203" t="s">
        <v>112</v>
      </c>
      <c r="H178" s="204" t="s">
        <v>112</v>
      </c>
      <c r="I178" s="205" t="s">
        <v>112</v>
      </c>
      <c r="J178" s="109"/>
      <c r="K178" s="110"/>
      <c r="L178" s="108" t="str">
        <f t="shared" si="19"/>
        <v/>
      </c>
      <c r="M178" s="57"/>
      <c r="N178" s="52"/>
      <c r="O178" s="52"/>
      <c r="P178" s="52"/>
      <c r="Q178" s="62"/>
      <c r="R178" s="53"/>
      <c r="S178" s="53"/>
      <c r="T178" s="53"/>
      <c r="U178" s="57"/>
      <c r="V178" s="52"/>
      <c r="W178" s="52"/>
      <c r="X178" s="52"/>
      <c r="Y178" s="57"/>
      <c r="Z178" s="52"/>
      <c r="AA178" s="52"/>
      <c r="AB178" s="52"/>
      <c r="AC178" s="57"/>
      <c r="AD178" s="52"/>
      <c r="AE178" s="52"/>
      <c r="AF178" s="52"/>
      <c r="AG178" s="1"/>
      <c r="AH178" s="1"/>
      <c r="AI178" s="1"/>
      <c r="AJ178" s="1"/>
      <c r="AK178" s="1"/>
      <c r="AV178" s="97" t="str">
        <f t="shared" si="20"/>
        <v/>
      </c>
      <c r="AW178" s="120" t="str">
        <f t="shared" si="14"/>
        <v/>
      </c>
      <c r="AX178" s="97" t="str">
        <f t="shared" si="15"/>
        <v/>
      </c>
      <c r="AY178" s="97" t="str">
        <f t="shared" si="16"/>
        <v/>
      </c>
      <c r="AZ178" s="97" t="str">
        <f t="shared" si="17"/>
        <v/>
      </c>
      <c r="BA178" s="97" t="str">
        <f t="shared" si="18"/>
        <v/>
      </c>
    </row>
    <row r="179" spans="1:53">
      <c r="A179" s="4">
        <v>173</v>
      </c>
      <c r="B179" s="111">
        <v>173</v>
      </c>
      <c r="C179" s="200" t="s">
        <v>112</v>
      </c>
      <c r="D179" s="201" t="s">
        <v>112</v>
      </c>
      <c r="E179" s="202" t="s">
        <v>112</v>
      </c>
      <c r="F179" s="203" t="s">
        <v>112</v>
      </c>
      <c r="G179" s="203" t="s">
        <v>112</v>
      </c>
      <c r="H179" s="204" t="s">
        <v>112</v>
      </c>
      <c r="I179" s="205" t="s">
        <v>112</v>
      </c>
      <c r="J179" s="109"/>
      <c r="K179" s="110"/>
      <c r="L179" s="108" t="str">
        <f t="shared" si="19"/>
        <v/>
      </c>
      <c r="M179" s="57"/>
      <c r="N179" s="52"/>
      <c r="O179" s="52"/>
      <c r="P179" s="52"/>
      <c r="Q179" s="62"/>
      <c r="R179" s="53"/>
      <c r="S179" s="53"/>
      <c r="T179" s="53"/>
      <c r="U179" s="57"/>
      <c r="V179" s="52"/>
      <c r="W179" s="52"/>
      <c r="X179" s="52"/>
      <c r="Y179" s="57"/>
      <c r="Z179" s="52"/>
      <c r="AA179" s="52"/>
      <c r="AB179" s="52"/>
      <c r="AC179" s="57"/>
      <c r="AD179" s="52"/>
      <c r="AE179" s="52"/>
      <c r="AF179" s="52"/>
      <c r="AG179" s="1"/>
      <c r="AH179" s="1"/>
      <c r="AI179" s="1"/>
      <c r="AJ179" s="1"/>
      <c r="AK179" s="1"/>
      <c r="AV179" s="97" t="str">
        <f t="shared" si="20"/>
        <v/>
      </c>
      <c r="AW179" s="120" t="str">
        <f t="shared" si="14"/>
        <v/>
      </c>
      <c r="AX179" s="97" t="str">
        <f t="shared" si="15"/>
        <v/>
      </c>
      <c r="AY179" s="97" t="str">
        <f t="shared" si="16"/>
        <v/>
      </c>
      <c r="AZ179" s="97" t="str">
        <f t="shared" si="17"/>
        <v/>
      </c>
      <c r="BA179" s="97" t="str">
        <f t="shared" si="18"/>
        <v/>
      </c>
    </row>
    <row r="180" spans="1:53">
      <c r="A180" s="4">
        <v>174</v>
      </c>
      <c r="B180" s="111">
        <v>174</v>
      </c>
      <c r="C180" s="200" t="s">
        <v>112</v>
      </c>
      <c r="D180" s="201" t="s">
        <v>112</v>
      </c>
      <c r="E180" s="202" t="s">
        <v>112</v>
      </c>
      <c r="F180" s="203" t="s">
        <v>112</v>
      </c>
      <c r="G180" s="203" t="s">
        <v>112</v>
      </c>
      <c r="H180" s="204" t="s">
        <v>112</v>
      </c>
      <c r="I180" s="205" t="s">
        <v>112</v>
      </c>
      <c r="J180" s="109"/>
      <c r="K180" s="110"/>
      <c r="L180" s="108" t="str">
        <f t="shared" si="19"/>
        <v/>
      </c>
      <c r="M180" s="57"/>
      <c r="N180" s="52"/>
      <c r="O180" s="52"/>
      <c r="P180" s="52"/>
      <c r="Q180" s="62"/>
      <c r="R180" s="53"/>
      <c r="S180" s="53"/>
      <c r="T180" s="53"/>
      <c r="U180" s="57"/>
      <c r="V180" s="52"/>
      <c r="W180" s="52"/>
      <c r="X180" s="52"/>
      <c r="Y180" s="57"/>
      <c r="Z180" s="52"/>
      <c r="AA180" s="52"/>
      <c r="AB180" s="52"/>
      <c r="AC180" s="57"/>
      <c r="AD180" s="52"/>
      <c r="AE180" s="52"/>
      <c r="AF180" s="52"/>
      <c r="AG180" s="1"/>
      <c r="AH180" s="1"/>
      <c r="AI180" s="1"/>
      <c r="AJ180" s="1"/>
      <c r="AK180" s="1"/>
      <c r="AV180" s="97" t="str">
        <f t="shared" si="20"/>
        <v/>
      </c>
      <c r="AW180" s="120" t="str">
        <f t="shared" si="14"/>
        <v/>
      </c>
      <c r="AX180" s="97" t="str">
        <f t="shared" si="15"/>
        <v/>
      </c>
      <c r="AY180" s="97" t="str">
        <f t="shared" si="16"/>
        <v/>
      </c>
      <c r="AZ180" s="97" t="str">
        <f t="shared" si="17"/>
        <v/>
      </c>
      <c r="BA180" s="97" t="str">
        <f t="shared" si="18"/>
        <v/>
      </c>
    </row>
    <row r="181" spans="1:53">
      <c r="A181" s="4">
        <v>175</v>
      </c>
      <c r="B181" s="111">
        <v>175</v>
      </c>
      <c r="C181" s="200" t="s">
        <v>112</v>
      </c>
      <c r="D181" s="201" t="s">
        <v>112</v>
      </c>
      <c r="E181" s="202" t="s">
        <v>112</v>
      </c>
      <c r="F181" s="203" t="s">
        <v>112</v>
      </c>
      <c r="G181" s="203" t="s">
        <v>112</v>
      </c>
      <c r="H181" s="204" t="s">
        <v>112</v>
      </c>
      <c r="I181" s="205" t="s">
        <v>112</v>
      </c>
      <c r="J181" s="109"/>
      <c r="K181" s="110"/>
      <c r="L181" s="108" t="str">
        <f t="shared" si="19"/>
        <v/>
      </c>
      <c r="M181" s="57"/>
      <c r="N181" s="52"/>
      <c r="O181" s="52"/>
      <c r="P181" s="52"/>
      <c r="Q181" s="62"/>
      <c r="R181" s="53"/>
      <c r="S181" s="53"/>
      <c r="T181" s="53"/>
      <c r="U181" s="57"/>
      <c r="V181" s="52"/>
      <c r="W181" s="52"/>
      <c r="X181" s="52"/>
      <c r="Y181" s="57"/>
      <c r="Z181" s="52"/>
      <c r="AA181" s="52"/>
      <c r="AB181" s="52"/>
      <c r="AC181" s="57"/>
      <c r="AD181" s="52"/>
      <c r="AE181" s="52"/>
      <c r="AF181" s="52"/>
      <c r="AG181" s="1"/>
      <c r="AH181" s="1"/>
      <c r="AI181" s="1"/>
      <c r="AJ181" s="1"/>
      <c r="AK181" s="1"/>
      <c r="AV181" s="97" t="str">
        <f t="shared" si="20"/>
        <v/>
      </c>
      <c r="AW181" s="120" t="str">
        <f t="shared" si="14"/>
        <v/>
      </c>
      <c r="AX181" s="97" t="str">
        <f t="shared" si="15"/>
        <v/>
      </c>
      <c r="AY181" s="97" t="str">
        <f t="shared" si="16"/>
        <v/>
      </c>
      <c r="AZ181" s="97" t="str">
        <f t="shared" si="17"/>
        <v/>
      </c>
      <c r="BA181" s="97" t="str">
        <f t="shared" si="18"/>
        <v/>
      </c>
    </row>
    <row r="182" spans="1:53">
      <c r="A182" s="4">
        <v>176</v>
      </c>
      <c r="B182" s="111">
        <v>176</v>
      </c>
      <c r="C182" s="200" t="s">
        <v>112</v>
      </c>
      <c r="D182" s="201" t="s">
        <v>112</v>
      </c>
      <c r="E182" s="202" t="s">
        <v>112</v>
      </c>
      <c r="F182" s="203" t="s">
        <v>112</v>
      </c>
      <c r="G182" s="203" t="s">
        <v>112</v>
      </c>
      <c r="H182" s="204" t="s">
        <v>112</v>
      </c>
      <c r="I182" s="205" t="s">
        <v>112</v>
      </c>
      <c r="J182" s="109"/>
      <c r="K182" s="110"/>
      <c r="L182" s="108" t="str">
        <f t="shared" si="19"/>
        <v/>
      </c>
      <c r="M182" s="57"/>
      <c r="N182" s="52"/>
      <c r="O182" s="52"/>
      <c r="P182" s="52"/>
      <c r="Q182" s="62"/>
      <c r="R182" s="53"/>
      <c r="S182" s="53"/>
      <c r="T182" s="53"/>
      <c r="U182" s="57"/>
      <c r="V182" s="52"/>
      <c r="W182" s="52"/>
      <c r="X182" s="52"/>
      <c r="Y182" s="57"/>
      <c r="Z182" s="52"/>
      <c r="AA182" s="52"/>
      <c r="AB182" s="52"/>
      <c r="AC182" s="57"/>
      <c r="AD182" s="52"/>
      <c r="AE182" s="52"/>
      <c r="AF182" s="52"/>
      <c r="AG182" s="1"/>
      <c r="AH182" s="1"/>
      <c r="AI182" s="1"/>
      <c r="AJ182" s="1"/>
      <c r="AK182" s="1"/>
      <c r="AV182" s="97" t="str">
        <f t="shared" si="20"/>
        <v/>
      </c>
      <c r="AW182" s="120" t="str">
        <f t="shared" si="14"/>
        <v/>
      </c>
      <c r="AX182" s="97" t="str">
        <f t="shared" si="15"/>
        <v/>
      </c>
      <c r="AY182" s="97" t="str">
        <f t="shared" si="16"/>
        <v/>
      </c>
      <c r="AZ182" s="97" t="str">
        <f t="shared" si="17"/>
        <v/>
      </c>
      <c r="BA182" s="97" t="str">
        <f t="shared" si="18"/>
        <v/>
      </c>
    </row>
    <row r="183" spans="1:53">
      <c r="A183" s="4">
        <v>177</v>
      </c>
      <c r="B183" s="111">
        <v>177</v>
      </c>
      <c r="C183" s="200" t="s">
        <v>112</v>
      </c>
      <c r="D183" s="201" t="s">
        <v>112</v>
      </c>
      <c r="E183" s="202" t="s">
        <v>112</v>
      </c>
      <c r="F183" s="203" t="s">
        <v>112</v>
      </c>
      <c r="G183" s="203" t="s">
        <v>112</v>
      </c>
      <c r="H183" s="204" t="s">
        <v>112</v>
      </c>
      <c r="I183" s="205" t="s">
        <v>112</v>
      </c>
      <c r="J183" s="109"/>
      <c r="K183" s="110"/>
      <c r="L183" s="108" t="str">
        <f t="shared" si="19"/>
        <v/>
      </c>
      <c r="M183" s="57"/>
      <c r="N183" s="52"/>
      <c r="O183" s="52"/>
      <c r="P183" s="52"/>
      <c r="Q183" s="62"/>
      <c r="R183" s="53"/>
      <c r="S183" s="53"/>
      <c r="T183" s="53"/>
      <c r="U183" s="57"/>
      <c r="V183" s="52"/>
      <c r="W183" s="52"/>
      <c r="X183" s="52"/>
      <c r="Y183" s="57"/>
      <c r="Z183" s="52"/>
      <c r="AA183" s="52"/>
      <c r="AB183" s="52"/>
      <c r="AC183" s="57"/>
      <c r="AD183" s="52"/>
      <c r="AE183" s="52"/>
      <c r="AF183" s="52"/>
      <c r="AG183" s="1"/>
      <c r="AH183" s="1"/>
      <c r="AI183" s="1"/>
      <c r="AJ183" s="1"/>
      <c r="AK183" s="1"/>
      <c r="AV183" s="97" t="str">
        <f t="shared" si="20"/>
        <v/>
      </c>
      <c r="AW183" s="120" t="str">
        <f t="shared" si="14"/>
        <v/>
      </c>
      <c r="AX183" s="97" t="str">
        <f t="shared" si="15"/>
        <v/>
      </c>
      <c r="AY183" s="97" t="str">
        <f t="shared" si="16"/>
        <v/>
      </c>
      <c r="AZ183" s="97" t="str">
        <f t="shared" si="17"/>
        <v/>
      </c>
      <c r="BA183" s="97" t="str">
        <f t="shared" si="18"/>
        <v/>
      </c>
    </row>
    <row r="184" spans="1:53">
      <c r="A184" s="4">
        <v>178</v>
      </c>
      <c r="B184" s="111">
        <v>178</v>
      </c>
      <c r="C184" s="200" t="s">
        <v>112</v>
      </c>
      <c r="D184" s="201" t="s">
        <v>112</v>
      </c>
      <c r="E184" s="202" t="s">
        <v>112</v>
      </c>
      <c r="F184" s="203" t="s">
        <v>112</v>
      </c>
      <c r="G184" s="203" t="s">
        <v>112</v>
      </c>
      <c r="H184" s="204" t="s">
        <v>112</v>
      </c>
      <c r="I184" s="205" t="s">
        <v>112</v>
      </c>
      <c r="J184" s="109"/>
      <c r="K184" s="110"/>
      <c r="L184" s="108" t="str">
        <f t="shared" si="19"/>
        <v/>
      </c>
      <c r="M184" s="57"/>
      <c r="N184" s="52"/>
      <c r="O184" s="52"/>
      <c r="P184" s="52"/>
      <c r="Q184" s="62"/>
      <c r="R184" s="53"/>
      <c r="S184" s="53"/>
      <c r="T184" s="53"/>
      <c r="U184" s="57"/>
      <c r="V184" s="52"/>
      <c r="W184" s="52"/>
      <c r="X184" s="52"/>
      <c r="Y184" s="57"/>
      <c r="Z184" s="52"/>
      <c r="AA184" s="52"/>
      <c r="AB184" s="52"/>
      <c r="AC184" s="57"/>
      <c r="AD184" s="52"/>
      <c r="AE184" s="52"/>
      <c r="AF184" s="52"/>
      <c r="AG184" s="1"/>
      <c r="AH184" s="1"/>
      <c r="AI184" s="1"/>
      <c r="AJ184" s="1"/>
      <c r="AK184" s="1"/>
      <c r="AV184" s="97" t="str">
        <f t="shared" si="20"/>
        <v/>
      </c>
      <c r="AW184" s="120" t="str">
        <f t="shared" si="14"/>
        <v/>
      </c>
      <c r="AX184" s="97" t="str">
        <f t="shared" si="15"/>
        <v/>
      </c>
      <c r="AY184" s="97" t="str">
        <f t="shared" si="16"/>
        <v/>
      </c>
      <c r="AZ184" s="97" t="str">
        <f t="shared" si="17"/>
        <v/>
      </c>
      <c r="BA184" s="97" t="str">
        <f t="shared" si="18"/>
        <v/>
      </c>
    </row>
    <row r="185" spans="1:53">
      <c r="A185" s="4">
        <v>179</v>
      </c>
      <c r="B185" s="111">
        <v>179</v>
      </c>
      <c r="C185" s="200" t="s">
        <v>112</v>
      </c>
      <c r="D185" s="201" t="s">
        <v>112</v>
      </c>
      <c r="E185" s="202" t="s">
        <v>112</v>
      </c>
      <c r="F185" s="203" t="s">
        <v>112</v>
      </c>
      <c r="G185" s="203" t="s">
        <v>112</v>
      </c>
      <c r="H185" s="204" t="s">
        <v>112</v>
      </c>
      <c r="I185" s="205" t="s">
        <v>112</v>
      </c>
      <c r="J185" s="109"/>
      <c r="K185" s="110"/>
      <c r="L185" s="108" t="str">
        <f t="shared" si="19"/>
        <v/>
      </c>
      <c r="M185" s="57"/>
      <c r="N185" s="52"/>
      <c r="O185" s="52"/>
      <c r="P185" s="52"/>
      <c r="Q185" s="62"/>
      <c r="R185" s="53"/>
      <c r="S185" s="53"/>
      <c r="T185" s="53"/>
      <c r="U185" s="57"/>
      <c r="V185" s="52"/>
      <c r="W185" s="52"/>
      <c r="X185" s="52"/>
      <c r="Y185" s="57"/>
      <c r="Z185" s="52"/>
      <c r="AA185" s="52"/>
      <c r="AB185" s="52"/>
      <c r="AC185" s="57"/>
      <c r="AD185" s="52"/>
      <c r="AE185" s="52"/>
      <c r="AF185" s="52"/>
      <c r="AG185" s="1"/>
      <c r="AH185" s="1"/>
      <c r="AI185" s="1"/>
      <c r="AJ185" s="1"/>
      <c r="AK185" s="1"/>
      <c r="AV185" s="97" t="str">
        <f t="shared" si="20"/>
        <v/>
      </c>
      <c r="AW185" s="120" t="str">
        <f t="shared" si="14"/>
        <v/>
      </c>
      <c r="AX185" s="97" t="str">
        <f t="shared" si="15"/>
        <v/>
      </c>
      <c r="AY185" s="97" t="str">
        <f t="shared" si="16"/>
        <v/>
      </c>
      <c r="AZ185" s="97" t="str">
        <f t="shared" si="17"/>
        <v/>
      </c>
      <c r="BA185" s="97" t="str">
        <f t="shared" si="18"/>
        <v/>
      </c>
    </row>
    <row r="186" spans="1:53">
      <c r="A186" s="4">
        <v>180</v>
      </c>
      <c r="B186" s="111">
        <v>180</v>
      </c>
      <c r="C186" s="200" t="s">
        <v>112</v>
      </c>
      <c r="D186" s="201" t="s">
        <v>112</v>
      </c>
      <c r="E186" s="202" t="s">
        <v>112</v>
      </c>
      <c r="F186" s="203" t="s">
        <v>112</v>
      </c>
      <c r="G186" s="203" t="s">
        <v>112</v>
      </c>
      <c r="H186" s="204" t="s">
        <v>112</v>
      </c>
      <c r="I186" s="205" t="s">
        <v>112</v>
      </c>
      <c r="J186" s="109"/>
      <c r="K186" s="110"/>
      <c r="L186" s="108" t="str">
        <f t="shared" si="19"/>
        <v/>
      </c>
      <c r="M186" s="57"/>
      <c r="N186" s="52"/>
      <c r="O186" s="52"/>
      <c r="P186" s="52"/>
      <c r="Q186" s="62"/>
      <c r="R186" s="53"/>
      <c r="S186" s="53"/>
      <c r="T186" s="53"/>
      <c r="U186" s="57"/>
      <c r="V186" s="52"/>
      <c r="W186" s="52"/>
      <c r="X186" s="52"/>
      <c r="Y186" s="57"/>
      <c r="Z186" s="52"/>
      <c r="AA186" s="52"/>
      <c r="AB186" s="52"/>
      <c r="AC186" s="57"/>
      <c r="AD186" s="52"/>
      <c r="AE186" s="52"/>
      <c r="AF186" s="52"/>
      <c r="AG186" s="1"/>
      <c r="AH186" s="1"/>
      <c r="AI186" s="1"/>
      <c r="AJ186" s="1"/>
      <c r="AK186" s="1"/>
      <c r="AV186" s="97" t="str">
        <f t="shared" si="20"/>
        <v/>
      </c>
      <c r="AW186" s="120" t="str">
        <f t="shared" si="14"/>
        <v/>
      </c>
      <c r="AX186" s="97" t="str">
        <f t="shared" si="15"/>
        <v/>
      </c>
      <c r="AY186" s="97" t="str">
        <f t="shared" si="16"/>
        <v/>
      </c>
      <c r="AZ186" s="97" t="str">
        <f t="shared" si="17"/>
        <v/>
      </c>
      <c r="BA186" s="97" t="str">
        <f t="shared" si="18"/>
        <v/>
      </c>
    </row>
    <row r="187" spans="1:53">
      <c r="A187" s="4">
        <v>181</v>
      </c>
      <c r="B187" s="111">
        <v>181</v>
      </c>
      <c r="C187" s="200" t="s">
        <v>112</v>
      </c>
      <c r="D187" s="201" t="s">
        <v>112</v>
      </c>
      <c r="E187" s="202" t="s">
        <v>112</v>
      </c>
      <c r="F187" s="203" t="s">
        <v>112</v>
      </c>
      <c r="G187" s="203" t="s">
        <v>112</v>
      </c>
      <c r="H187" s="204" t="s">
        <v>112</v>
      </c>
      <c r="I187" s="205" t="s">
        <v>112</v>
      </c>
      <c r="J187" s="109"/>
      <c r="K187" s="110"/>
      <c r="L187" s="108" t="str">
        <f t="shared" si="19"/>
        <v/>
      </c>
      <c r="M187" s="57"/>
      <c r="N187" s="52"/>
      <c r="O187" s="52"/>
      <c r="P187" s="52"/>
      <c r="Q187" s="62"/>
      <c r="R187" s="53"/>
      <c r="S187" s="53"/>
      <c r="T187" s="53"/>
      <c r="U187" s="57"/>
      <c r="V187" s="52"/>
      <c r="W187" s="52"/>
      <c r="X187" s="52"/>
      <c r="Y187" s="57"/>
      <c r="Z187" s="52"/>
      <c r="AA187" s="52"/>
      <c r="AB187" s="52"/>
      <c r="AC187" s="57"/>
      <c r="AD187" s="52"/>
      <c r="AE187" s="52"/>
      <c r="AF187" s="52"/>
      <c r="AG187" s="1"/>
      <c r="AH187" s="1"/>
      <c r="AI187" s="1"/>
      <c r="AJ187" s="1"/>
      <c r="AK187" s="1"/>
      <c r="AV187" s="97" t="str">
        <f t="shared" si="20"/>
        <v/>
      </c>
      <c r="AW187" s="120" t="str">
        <f t="shared" si="14"/>
        <v/>
      </c>
      <c r="AX187" s="97" t="str">
        <f t="shared" si="15"/>
        <v/>
      </c>
      <c r="AY187" s="97" t="str">
        <f t="shared" si="16"/>
        <v/>
      </c>
      <c r="AZ187" s="97" t="str">
        <f t="shared" si="17"/>
        <v/>
      </c>
      <c r="BA187" s="97" t="str">
        <f t="shared" si="18"/>
        <v/>
      </c>
    </row>
    <row r="188" spans="1:53">
      <c r="A188" s="4">
        <v>182</v>
      </c>
      <c r="B188" s="111">
        <v>182</v>
      </c>
      <c r="C188" s="200" t="s">
        <v>112</v>
      </c>
      <c r="D188" s="201" t="s">
        <v>112</v>
      </c>
      <c r="E188" s="202" t="s">
        <v>112</v>
      </c>
      <c r="F188" s="203" t="s">
        <v>112</v>
      </c>
      <c r="G188" s="203" t="s">
        <v>112</v>
      </c>
      <c r="H188" s="204" t="s">
        <v>112</v>
      </c>
      <c r="I188" s="205" t="s">
        <v>112</v>
      </c>
      <c r="J188" s="109"/>
      <c r="K188" s="110"/>
      <c r="L188" s="108" t="str">
        <f t="shared" si="19"/>
        <v/>
      </c>
      <c r="M188" s="57"/>
      <c r="N188" s="52"/>
      <c r="O188" s="52"/>
      <c r="P188" s="52"/>
      <c r="Q188" s="62"/>
      <c r="R188" s="53"/>
      <c r="S188" s="53"/>
      <c r="T188" s="53"/>
      <c r="U188" s="57"/>
      <c r="V188" s="52"/>
      <c r="W188" s="52"/>
      <c r="X188" s="52"/>
      <c r="Y188" s="57"/>
      <c r="Z188" s="52"/>
      <c r="AA188" s="52"/>
      <c r="AB188" s="52"/>
      <c r="AC188" s="57"/>
      <c r="AD188" s="52"/>
      <c r="AE188" s="52"/>
      <c r="AF188" s="52"/>
      <c r="AG188" s="1"/>
      <c r="AH188" s="1"/>
      <c r="AI188" s="1"/>
      <c r="AJ188" s="1"/>
      <c r="AK188" s="1"/>
      <c r="AV188" s="97" t="str">
        <f t="shared" si="20"/>
        <v/>
      </c>
      <c r="AW188" s="120" t="str">
        <f t="shared" si="14"/>
        <v/>
      </c>
      <c r="AX188" s="97" t="str">
        <f t="shared" si="15"/>
        <v/>
      </c>
      <c r="AY188" s="97" t="str">
        <f t="shared" si="16"/>
        <v/>
      </c>
      <c r="AZ188" s="97" t="str">
        <f t="shared" si="17"/>
        <v/>
      </c>
      <c r="BA188" s="97" t="str">
        <f t="shared" si="18"/>
        <v/>
      </c>
    </row>
    <row r="189" spans="1:53">
      <c r="A189" s="4">
        <v>183</v>
      </c>
      <c r="B189" s="111">
        <v>183</v>
      </c>
      <c r="C189" s="200" t="s">
        <v>112</v>
      </c>
      <c r="D189" s="201" t="s">
        <v>112</v>
      </c>
      <c r="E189" s="202" t="s">
        <v>112</v>
      </c>
      <c r="F189" s="203" t="s">
        <v>112</v>
      </c>
      <c r="G189" s="203" t="s">
        <v>112</v>
      </c>
      <c r="H189" s="204" t="s">
        <v>112</v>
      </c>
      <c r="I189" s="205" t="s">
        <v>112</v>
      </c>
      <c r="J189" s="109"/>
      <c r="K189" s="110"/>
      <c r="L189" s="108" t="str">
        <f t="shared" si="19"/>
        <v/>
      </c>
      <c r="M189" s="57"/>
      <c r="N189" s="52"/>
      <c r="O189" s="52"/>
      <c r="P189" s="52"/>
      <c r="Q189" s="62"/>
      <c r="R189" s="53"/>
      <c r="S189" s="53"/>
      <c r="T189" s="53"/>
      <c r="U189" s="57"/>
      <c r="V189" s="52"/>
      <c r="W189" s="52"/>
      <c r="X189" s="52"/>
      <c r="Y189" s="57"/>
      <c r="Z189" s="52"/>
      <c r="AA189" s="52"/>
      <c r="AB189" s="52"/>
      <c r="AC189" s="57"/>
      <c r="AD189" s="52"/>
      <c r="AE189" s="52"/>
      <c r="AF189" s="52"/>
      <c r="AG189" s="1"/>
      <c r="AH189" s="1"/>
      <c r="AI189" s="1"/>
      <c r="AJ189" s="1"/>
      <c r="AK189" s="1"/>
      <c r="AV189" s="97" t="str">
        <f t="shared" si="20"/>
        <v/>
      </c>
      <c r="AW189" s="120" t="str">
        <f t="shared" si="14"/>
        <v/>
      </c>
      <c r="AX189" s="97" t="str">
        <f t="shared" si="15"/>
        <v/>
      </c>
      <c r="AY189" s="97" t="str">
        <f t="shared" si="16"/>
        <v/>
      </c>
      <c r="AZ189" s="97" t="str">
        <f t="shared" si="17"/>
        <v/>
      </c>
      <c r="BA189" s="97" t="str">
        <f t="shared" si="18"/>
        <v/>
      </c>
    </row>
    <row r="190" spans="1:53">
      <c r="A190" s="4">
        <v>184</v>
      </c>
      <c r="B190" s="111">
        <v>184</v>
      </c>
      <c r="C190" s="200" t="s">
        <v>112</v>
      </c>
      <c r="D190" s="201" t="s">
        <v>112</v>
      </c>
      <c r="E190" s="202" t="s">
        <v>112</v>
      </c>
      <c r="F190" s="203" t="s">
        <v>112</v>
      </c>
      <c r="G190" s="203" t="s">
        <v>112</v>
      </c>
      <c r="H190" s="204" t="s">
        <v>112</v>
      </c>
      <c r="I190" s="205" t="s">
        <v>112</v>
      </c>
      <c r="J190" s="109"/>
      <c r="K190" s="110"/>
      <c r="L190" s="108" t="str">
        <f t="shared" si="19"/>
        <v/>
      </c>
      <c r="M190" s="57"/>
      <c r="N190" s="52"/>
      <c r="O190" s="52"/>
      <c r="P190" s="52"/>
      <c r="Q190" s="62"/>
      <c r="R190" s="53"/>
      <c r="S190" s="53"/>
      <c r="T190" s="53"/>
      <c r="U190" s="57"/>
      <c r="V190" s="52"/>
      <c r="W190" s="52"/>
      <c r="X190" s="52"/>
      <c r="Y190" s="57"/>
      <c r="Z190" s="52"/>
      <c r="AA190" s="52"/>
      <c r="AB190" s="52"/>
      <c r="AC190" s="57"/>
      <c r="AD190" s="52"/>
      <c r="AE190" s="52"/>
      <c r="AF190" s="52"/>
      <c r="AG190" s="1"/>
      <c r="AH190" s="1"/>
      <c r="AI190" s="1"/>
      <c r="AJ190" s="1"/>
      <c r="AK190" s="1"/>
      <c r="AV190" s="97" t="str">
        <f t="shared" si="20"/>
        <v/>
      </c>
      <c r="AW190" s="120" t="str">
        <f t="shared" si="14"/>
        <v/>
      </c>
      <c r="AX190" s="97" t="str">
        <f t="shared" si="15"/>
        <v/>
      </c>
      <c r="AY190" s="97" t="str">
        <f t="shared" si="16"/>
        <v/>
      </c>
      <c r="AZ190" s="97" t="str">
        <f t="shared" si="17"/>
        <v/>
      </c>
      <c r="BA190" s="97" t="str">
        <f t="shared" si="18"/>
        <v/>
      </c>
    </row>
    <row r="191" spans="1:53">
      <c r="A191" s="4">
        <v>185</v>
      </c>
      <c r="B191" s="111">
        <v>185</v>
      </c>
      <c r="C191" s="200" t="s">
        <v>112</v>
      </c>
      <c r="D191" s="201" t="s">
        <v>112</v>
      </c>
      <c r="E191" s="202" t="s">
        <v>112</v>
      </c>
      <c r="F191" s="203" t="s">
        <v>112</v>
      </c>
      <c r="G191" s="203" t="s">
        <v>112</v>
      </c>
      <c r="H191" s="204" t="s">
        <v>112</v>
      </c>
      <c r="I191" s="205" t="s">
        <v>112</v>
      </c>
      <c r="J191" s="109"/>
      <c r="K191" s="110"/>
      <c r="L191" s="108" t="str">
        <f t="shared" si="19"/>
        <v/>
      </c>
      <c r="M191" s="57"/>
      <c r="N191" s="52"/>
      <c r="O191" s="52"/>
      <c r="P191" s="52"/>
      <c r="Q191" s="62"/>
      <c r="R191" s="53"/>
      <c r="S191" s="53"/>
      <c r="T191" s="53"/>
      <c r="U191" s="57"/>
      <c r="V191" s="52"/>
      <c r="W191" s="52"/>
      <c r="X191" s="52"/>
      <c r="Y191" s="57"/>
      <c r="Z191" s="52"/>
      <c r="AA191" s="52"/>
      <c r="AB191" s="52"/>
      <c r="AC191" s="57"/>
      <c r="AD191" s="52"/>
      <c r="AE191" s="52"/>
      <c r="AF191" s="52"/>
      <c r="AG191" s="1"/>
      <c r="AH191" s="1"/>
      <c r="AI191" s="1"/>
      <c r="AJ191" s="1"/>
      <c r="AK191" s="1"/>
      <c r="AV191" s="97" t="str">
        <f t="shared" si="20"/>
        <v/>
      </c>
      <c r="AW191" s="120" t="str">
        <f t="shared" si="14"/>
        <v/>
      </c>
      <c r="AX191" s="97" t="str">
        <f t="shared" si="15"/>
        <v/>
      </c>
      <c r="AY191" s="97" t="str">
        <f t="shared" si="16"/>
        <v/>
      </c>
      <c r="AZ191" s="97" t="str">
        <f t="shared" si="17"/>
        <v/>
      </c>
      <c r="BA191" s="97" t="str">
        <f t="shared" si="18"/>
        <v/>
      </c>
    </row>
    <row r="192" spans="1:53">
      <c r="A192" s="4">
        <v>186</v>
      </c>
      <c r="B192" s="111">
        <v>186</v>
      </c>
      <c r="C192" s="200" t="s">
        <v>112</v>
      </c>
      <c r="D192" s="201" t="s">
        <v>112</v>
      </c>
      <c r="E192" s="202" t="s">
        <v>112</v>
      </c>
      <c r="F192" s="203" t="s">
        <v>112</v>
      </c>
      <c r="G192" s="203" t="s">
        <v>112</v>
      </c>
      <c r="H192" s="204" t="s">
        <v>112</v>
      </c>
      <c r="I192" s="205" t="s">
        <v>112</v>
      </c>
      <c r="J192" s="109"/>
      <c r="K192" s="110"/>
      <c r="L192" s="108" t="str">
        <f t="shared" si="19"/>
        <v/>
      </c>
      <c r="M192" s="57"/>
      <c r="N192" s="52"/>
      <c r="O192" s="52"/>
      <c r="P192" s="52"/>
      <c r="Q192" s="62"/>
      <c r="R192" s="53"/>
      <c r="S192" s="53"/>
      <c r="T192" s="53"/>
      <c r="U192" s="57"/>
      <c r="V192" s="52"/>
      <c r="W192" s="52"/>
      <c r="X192" s="52"/>
      <c r="Y192" s="57"/>
      <c r="Z192" s="52"/>
      <c r="AA192" s="52"/>
      <c r="AB192" s="52"/>
      <c r="AC192" s="57"/>
      <c r="AD192" s="52"/>
      <c r="AE192" s="52"/>
      <c r="AF192" s="52"/>
      <c r="AG192" s="1"/>
      <c r="AH192" s="1"/>
      <c r="AI192" s="1"/>
      <c r="AJ192" s="1"/>
      <c r="AK192" s="1"/>
      <c r="AV192" s="97" t="str">
        <f t="shared" si="20"/>
        <v/>
      </c>
      <c r="AW192" s="120" t="str">
        <f t="shared" si="14"/>
        <v/>
      </c>
      <c r="AX192" s="97" t="str">
        <f t="shared" si="15"/>
        <v/>
      </c>
      <c r="AY192" s="97" t="str">
        <f t="shared" si="16"/>
        <v/>
      </c>
      <c r="AZ192" s="97" t="str">
        <f t="shared" si="17"/>
        <v/>
      </c>
      <c r="BA192" s="97" t="str">
        <f t="shared" si="18"/>
        <v/>
      </c>
    </row>
    <row r="193" spans="1:53">
      <c r="A193" s="4">
        <v>187</v>
      </c>
      <c r="B193" s="111">
        <v>187</v>
      </c>
      <c r="C193" s="200" t="s">
        <v>112</v>
      </c>
      <c r="D193" s="201" t="s">
        <v>112</v>
      </c>
      <c r="E193" s="202" t="s">
        <v>112</v>
      </c>
      <c r="F193" s="203" t="s">
        <v>112</v>
      </c>
      <c r="G193" s="203" t="s">
        <v>112</v>
      </c>
      <c r="H193" s="204" t="s">
        <v>112</v>
      </c>
      <c r="I193" s="205" t="s">
        <v>112</v>
      </c>
      <c r="J193" s="109"/>
      <c r="K193" s="110"/>
      <c r="L193" s="108" t="str">
        <f t="shared" si="19"/>
        <v/>
      </c>
      <c r="M193" s="57"/>
      <c r="N193" s="52"/>
      <c r="O193" s="52"/>
      <c r="P193" s="52"/>
      <c r="Q193" s="62"/>
      <c r="R193" s="53"/>
      <c r="S193" s="53"/>
      <c r="T193" s="53"/>
      <c r="U193" s="57"/>
      <c r="V193" s="52"/>
      <c r="W193" s="52"/>
      <c r="X193" s="52"/>
      <c r="Y193" s="57"/>
      <c r="Z193" s="52"/>
      <c r="AA193" s="52"/>
      <c r="AB193" s="52"/>
      <c r="AC193" s="57"/>
      <c r="AD193" s="52"/>
      <c r="AE193" s="52"/>
      <c r="AF193" s="52"/>
      <c r="AG193" s="1"/>
      <c r="AH193" s="1"/>
      <c r="AI193" s="1"/>
      <c r="AJ193" s="1"/>
      <c r="AK193" s="1"/>
      <c r="AV193" s="97" t="str">
        <f t="shared" si="20"/>
        <v/>
      </c>
      <c r="AW193" s="120" t="str">
        <f t="shared" si="14"/>
        <v/>
      </c>
      <c r="AX193" s="97" t="str">
        <f t="shared" si="15"/>
        <v/>
      </c>
      <c r="AY193" s="97" t="str">
        <f t="shared" si="16"/>
        <v/>
      </c>
      <c r="AZ193" s="97" t="str">
        <f t="shared" si="17"/>
        <v/>
      </c>
      <c r="BA193" s="97" t="str">
        <f t="shared" si="18"/>
        <v/>
      </c>
    </row>
    <row r="194" spans="1:53">
      <c r="A194" s="4">
        <v>188</v>
      </c>
      <c r="B194" s="111">
        <v>188</v>
      </c>
      <c r="C194" s="200" t="s">
        <v>112</v>
      </c>
      <c r="D194" s="201" t="s">
        <v>112</v>
      </c>
      <c r="E194" s="202" t="s">
        <v>112</v>
      </c>
      <c r="F194" s="203" t="s">
        <v>112</v>
      </c>
      <c r="G194" s="203" t="s">
        <v>112</v>
      </c>
      <c r="H194" s="204" t="s">
        <v>112</v>
      </c>
      <c r="I194" s="205" t="s">
        <v>112</v>
      </c>
      <c r="J194" s="109"/>
      <c r="K194" s="110"/>
      <c r="L194" s="108" t="str">
        <f t="shared" si="19"/>
        <v/>
      </c>
      <c r="M194" s="57"/>
      <c r="N194" s="52"/>
      <c r="O194" s="52"/>
      <c r="P194" s="52"/>
      <c r="Q194" s="62"/>
      <c r="R194" s="53"/>
      <c r="S194" s="53"/>
      <c r="T194" s="53"/>
      <c r="U194" s="57"/>
      <c r="V194" s="52"/>
      <c r="W194" s="52"/>
      <c r="X194" s="52"/>
      <c r="Y194" s="57"/>
      <c r="Z194" s="52"/>
      <c r="AA194" s="52"/>
      <c r="AB194" s="52"/>
      <c r="AC194" s="57"/>
      <c r="AD194" s="52"/>
      <c r="AE194" s="52"/>
      <c r="AF194" s="52"/>
      <c r="AG194" s="1"/>
      <c r="AH194" s="1"/>
      <c r="AI194" s="1"/>
      <c r="AJ194" s="1"/>
      <c r="AK194" s="1"/>
      <c r="AV194" s="97" t="str">
        <f t="shared" si="20"/>
        <v/>
      </c>
      <c r="AW194" s="120" t="str">
        <f t="shared" si="14"/>
        <v/>
      </c>
      <c r="AX194" s="97" t="str">
        <f t="shared" si="15"/>
        <v/>
      </c>
      <c r="AY194" s="97" t="str">
        <f t="shared" si="16"/>
        <v/>
      </c>
      <c r="AZ194" s="97" t="str">
        <f t="shared" si="17"/>
        <v/>
      </c>
      <c r="BA194" s="97" t="str">
        <f t="shared" si="18"/>
        <v/>
      </c>
    </row>
    <row r="195" spans="1:53">
      <c r="A195" s="4">
        <v>189</v>
      </c>
      <c r="B195" s="111">
        <v>189</v>
      </c>
      <c r="C195" s="200" t="s">
        <v>112</v>
      </c>
      <c r="D195" s="201" t="s">
        <v>112</v>
      </c>
      <c r="E195" s="202" t="s">
        <v>112</v>
      </c>
      <c r="F195" s="203" t="s">
        <v>112</v>
      </c>
      <c r="G195" s="203" t="s">
        <v>112</v>
      </c>
      <c r="H195" s="204" t="s">
        <v>112</v>
      </c>
      <c r="I195" s="205" t="s">
        <v>112</v>
      </c>
      <c r="J195" s="109"/>
      <c r="K195" s="110"/>
      <c r="L195" s="108" t="str">
        <f t="shared" si="19"/>
        <v/>
      </c>
      <c r="M195" s="57"/>
      <c r="N195" s="52"/>
      <c r="O195" s="52"/>
      <c r="P195" s="52"/>
      <c r="Q195" s="62"/>
      <c r="R195" s="53"/>
      <c r="S195" s="53"/>
      <c r="T195" s="53"/>
      <c r="U195" s="57"/>
      <c r="V195" s="52"/>
      <c r="W195" s="52"/>
      <c r="X195" s="52"/>
      <c r="Y195" s="57"/>
      <c r="Z195" s="52"/>
      <c r="AA195" s="52"/>
      <c r="AB195" s="52"/>
      <c r="AC195" s="57"/>
      <c r="AD195" s="52"/>
      <c r="AE195" s="52"/>
      <c r="AF195" s="52"/>
      <c r="AG195" s="1"/>
      <c r="AH195" s="1"/>
      <c r="AI195" s="1"/>
      <c r="AJ195" s="1"/>
      <c r="AK195" s="1"/>
      <c r="AV195" s="97" t="str">
        <f t="shared" si="20"/>
        <v/>
      </c>
      <c r="AW195" s="120" t="str">
        <f t="shared" si="14"/>
        <v/>
      </c>
      <c r="AX195" s="97" t="str">
        <f t="shared" si="15"/>
        <v/>
      </c>
      <c r="AY195" s="97" t="str">
        <f t="shared" si="16"/>
        <v/>
      </c>
      <c r="AZ195" s="97" t="str">
        <f t="shared" si="17"/>
        <v/>
      </c>
      <c r="BA195" s="97" t="str">
        <f t="shared" si="18"/>
        <v/>
      </c>
    </row>
    <row r="196" spans="1:53">
      <c r="A196" s="4">
        <v>190</v>
      </c>
      <c r="B196" s="111">
        <v>190</v>
      </c>
      <c r="C196" s="200" t="s">
        <v>112</v>
      </c>
      <c r="D196" s="201" t="s">
        <v>112</v>
      </c>
      <c r="E196" s="202" t="s">
        <v>112</v>
      </c>
      <c r="F196" s="203" t="s">
        <v>112</v>
      </c>
      <c r="G196" s="203" t="s">
        <v>112</v>
      </c>
      <c r="H196" s="204" t="s">
        <v>112</v>
      </c>
      <c r="I196" s="205" t="s">
        <v>112</v>
      </c>
      <c r="J196" s="109"/>
      <c r="K196" s="110"/>
      <c r="L196" s="108" t="str">
        <f t="shared" si="19"/>
        <v/>
      </c>
      <c r="M196" s="57"/>
      <c r="N196" s="52"/>
      <c r="O196" s="52"/>
      <c r="P196" s="52"/>
      <c r="Q196" s="62"/>
      <c r="R196" s="53"/>
      <c r="S196" s="53"/>
      <c r="T196" s="53"/>
      <c r="U196" s="57"/>
      <c r="V196" s="52"/>
      <c r="W196" s="52"/>
      <c r="X196" s="52"/>
      <c r="Y196" s="57"/>
      <c r="Z196" s="52"/>
      <c r="AA196" s="52"/>
      <c r="AB196" s="52"/>
      <c r="AC196" s="57"/>
      <c r="AD196" s="52"/>
      <c r="AE196" s="52"/>
      <c r="AF196" s="52"/>
      <c r="AG196" s="1"/>
      <c r="AH196" s="1"/>
      <c r="AI196" s="1"/>
      <c r="AJ196" s="1"/>
      <c r="AK196" s="1"/>
      <c r="AV196" s="97" t="str">
        <f t="shared" si="20"/>
        <v/>
      </c>
      <c r="AW196" s="120" t="str">
        <f t="shared" si="14"/>
        <v/>
      </c>
      <c r="AX196" s="97" t="str">
        <f t="shared" si="15"/>
        <v/>
      </c>
      <c r="AY196" s="97" t="str">
        <f t="shared" si="16"/>
        <v/>
      </c>
      <c r="AZ196" s="97" t="str">
        <f t="shared" si="17"/>
        <v/>
      </c>
      <c r="BA196" s="97" t="str">
        <f t="shared" si="18"/>
        <v/>
      </c>
    </row>
    <row r="197" spans="1:53">
      <c r="A197" s="4">
        <v>191</v>
      </c>
      <c r="B197" s="111">
        <v>191</v>
      </c>
      <c r="C197" s="200" t="s">
        <v>112</v>
      </c>
      <c r="D197" s="201" t="s">
        <v>112</v>
      </c>
      <c r="E197" s="202" t="s">
        <v>112</v>
      </c>
      <c r="F197" s="203" t="s">
        <v>112</v>
      </c>
      <c r="G197" s="203" t="s">
        <v>112</v>
      </c>
      <c r="H197" s="204" t="s">
        <v>112</v>
      </c>
      <c r="I197" s="205" t="s">
        <v>112</v>
      </c>
      <c r="J197" s="109"/>
      <c r="K197" s="110"/>
      <c r="L197" s="108" t="str">
        <f t="shared" si="19"/>
        <v/>
      </c>
      <c r="M197" s="57"/>
      <c r="N197" s="52"/>
      <c r="O197" s="52"/>
      <c r="P197" s="52"/>
      <c r="Q197" s="62"/>
      <c r="R197" s="53"/>
      <c r="S197" s="53"/>
      <c r="T197" s="53"/>
      <c r="U197" s="57"/>
      <c r="V197" s="52"/>
      <c r="W197" s="52"/>
      <c r="X197" s="52"/>
      <c r="Y197" s="57"/>
      <c r="Z197" s="52"/>
      <c r="AA197" s="52"/>
      <c r="AB197" s="52"/>
      <c r="AC197" s="57"/>
      <c r="AD197" s="52"/>
      <c r="AE197" s="52"/>
      <c r="AF197" s="52"/>
      <c r="AG197" s="1"/>
      <c r="AH197" s="1"/>
      <c r="AI197" s="1"/>
      <c r="AJ197" s="1"/>
      <c r="AK197" s="1"/>
      <c r="AV197" s="97" t="str">
        <f t="shared" si="20"/>
        <v/>
      </c>
      <c r="AW197" s="120" t="str">
        <f t="shared" si="14"/>
        <v/>
      </c>
      <c r="AX197" s="97" t="str">
        <f t="shared" si="15"/>
        <v/>
      </c>
      <c r="AY197" s="97" t="str">
        <f t="shared" si="16"/>
        <v/>
      </c>
      <c r="AZ197" s="97" t="str">
        <f t="shared" si="17"/>
        <v/>
      </c>
      <c r="BA197" s="97" t="str">
        <f t="shared" si="18"/>
        <v/>
      </c>
    </row>
    <row r="198" spans="1:53">
      <c r="A198" s="4">
        <v>192</v>
      </c>
      <c r="B198" s="111">
        <v>192</v>
      </c>
      <c r="C198" s="200" t="s">
        <v>112</v>
      </c>
      <c r="D198" s="201" t="s">
        <v>112</v>
      </c>
      <c r="E198" s="202" t="s">
        <v>112</v>
      </c>
      <c r="F198" s="203" t="s">
        <v>112</v>
      </c>
      <c r="G198" s="203" t="s">
        <v>112</v>
      </c>
      <c r="H198" s="204" t="s">
        <v>112</v>
      </c>
      <c r="I198" s="205" t="s">
        <v>112</v>
      </c>
      <c r="J198" s="109"/>
      <c r="K198" s="110"/>
      <c r="L198" s="108" t="str">
        <f t="shared" si="19"/>
        <v/>
      </c>
      <c r="M198" s="57"/>
      <c r="N198" s="52"/>
      <c r="O198" s="52"/>
      <c r="P198" s="52"/>
      <c r="Q198" s="62"/>
      <c r="R198" s="53"/>
      <c r="S198" s="53"/>
      <c r="T198" s="53"/>
      <c r="U198" s="57"/>
      <c r="V198" s="52"/>
      <c r="W198" s="52"/>
      <c r="X198" s="52"/>
      <c r="Y198" s="57"/>
      <c r="Z198" s="52"/>
      <c r="AA198" s="52"/>
      <c r="AB198" s="52"/>
      <c r="AC198" s="57"/>
      <c r="AD198" s="52"/>
      <c r="AE198" s="52"/>
      <c r="AF198" s="52"/>
      <c r="AG198" s="1"/>
      <c r="AH198" s="1"/>
      <c r="AI198" s="1"/>
      <c r="AJ198" s="1"/>
      <c r="AK198" s="1"/>
      <c r="AV198" s="97" t="str">
        <f t="shared" si="20"/>
        <v/>
      </c>
      <c r="AW198" s="120" t="str">
        <f t="shared" si="14"/>
        <v/>
      </c>
      <c r="AX198" s="97" t="str">
        <f t="shared" si="15"/>
        <v/>
      </c>
      <c r="AY198" s="97" t="str">
        <f t="shared" si="16"/>
        <v/>
      </c>
      <c r="AZ198" s="97" t="str">
        <f t="shared" si="17"/>
        <v/>
      </c>
      <c r="BA198" s="97" t="str">
        <f t="shared" si="18"/>
        <v/>
      </c>
    </row>
    <row r="199" spans="1:53">
      <c r="A199" s="4">
        <v>193</v>
      </c>
      <c r="B199" s="111">
        <v>193</v>
      </c>
      <c r="C199" s="200" t="s">
        <v>112</v>
      </c>
      <c r="D199" s="201" t="s">
        <v>112</v>
      </c>
      <c r="E199" s="202" t="s">
        <v>112</v>
      </c>
      <c r="F199" s="203" t="s">
        <v>112</v>
      </c>
      <c r="G199" s="203" t="s">
        <v>112</v>
      </c>
      <c r="H199" s="204" t="s">
        <v>112</v>
      </c>
      <c r="I199" s="205" t="s">
        <v>112</v>
      </c>
      <c r="J199" s="109"/>
      <c r="K199" s="110"/>
      <c r="L199" s="108" t="str">
        <f t="shared" si="19"/>
        <v/>
      </c>
      <c r="M199" s="57"/>
      <c r="N199" s="52"/>
      <c r="O199" s="52"/>
      <c r="P199" s="52"/>
      <c r="Q199" s="62"/>
      <c r="R199" s="53"/>
      <c r="S199" s="53"/>
      <c r="T199" s="53"/>
      <c r="U199" s="57"/>
      <c r="V199" s="52"/>
      <c r="W199" s="52"/>
      <c r="X199" s="52"/>
      <c r="Y199" s="57"/>
      <c r="Z199" s="52"/>
      <c r="AA199" s="52"/>
      <c r="AB199" s="52"/>
      <c r="AC199" s="57"/>
      <c r="AD199" s="52"/>
      <c r="AE199" s="52"/>
      <c r="AF199" s="52"/>
      <c r="AG199" s="1"/>
      <c r="AH199" s="1"/>
      <c r="AI199" s="1"/>
      <c r="AJ199" s="1"/>
      <c r="AK199" s="1"/>
      <c r="AV199" s="97" t="str">
        <f t="shared" si="20"/>
        <v/>
      </c>
      <c r="AW199" s="120" t="str">
        <f t="shared" ref="AW199:AW262" si="21">IFERROR(IF(H199="","",IF(L199="","",IF(AND(VLOOKUP(H199,Mark,5,0)&gt;85),5,IF(AND(VLOOKUP(H199,Mark,5,0)&gt;75),4,IF(AND(VLOOKUP(H199,Mark,5,0)&gt;70),3,IF(AND(VLOOKUP(H199,Mark,5,0)&gt;=60),2,0))))))+ROUNDUP(SUM(M199:P199)*15%,0),"")</f>
        <v/>
      </c>
      <c r="AX199" s="97" t="str">
        <f t="shared" ref="AX199:AX262" si="22">IFERROR(IF(H199="","",IF(L199="","",IF(AND(VLOOKUP(H199,Mark,5,0)&gt;85),5,IF(AND(VLOOKUP(H199,Mark,5,0)&gt;75),4,IF(AND(VLOOKUP(H199,Mark,5,0)&gt;70),3,IF(AND(VLOOKUP(H199,Mark,5,0)&gt;=60),2,0))))))+ROUNDUP(SUM(Q199:T199)*15%,0),"")</f>
        <v/>
      </c>
      <c r="AY199" s="97" t="str">
        <f t="shared" ref="AY199:AY262" si="23">IFERROR(IF(H199="","",IF(L199="","",IF(AND(VLOOKUP(H199,Mark,5,0)&gt;85),5,IF(AND(VLOOKUP(H199,Mark,5,0)&gt;75),4,IF(AND(VLOOKUP(H199,Mark,5,0)&gt;70),3,IF(AND(VLOOKUP(H199,Mark,5,0)&gt;=60),2,0))))))+ROUNDUP(SUM(U199:X199)*15%,0),"")</f>
        <v/>
      </c>
      <c r="AZ199" s="97" t="str">
        <f t="shared" ref="AZ199:AZ262" si="24">IFERROR(IF(H199="","",IF(L199="","",IF(AND(VLOOKUP(H199,Mark,5,0)&gt;85),5,IF(AND(VLOOKUP(H199,Mark,5,0)&gt;75),4,IF(AND(VLOOKUP(H199,Mark,5,0)&gt;70),3,IF(AND(VLOOKUP(H199,Mark,5,0)&gt;=60),2,0))))))+ROUNDUP(SUM(Y199:AB199)*15%,0),"")</f>
        <v/>
      </c>
      <c r="BA199" s="97" t="str">
        <f t="shared" ref="BA199:BA262" si="25">IFERROR(IF(H199="","",IF(L199="","",IF(AND(VLOOKUP(H199,Mark,5,0)&gt;85),5,IF(AND(VLOOKUP(H199,Mark,5,0)&gt;75),4,IF(AND(VLOOKUP(H199,Mark,5,0)&gt;70),3,IF(AND(VLOOKUP(H199,Mark,5,0)&gt;=60),2,0))))))+ROUNDUP(SUM(AC199:AF199)*15%,0),"")</f>
        <v/>
      </c>
    </row>
    <row r="200" spans="1:53">
      <c r="A200" s="4">
        <v>194</v>
      </c>
      <c r="B200" s="111">
        <v>194</v>
      </c>
      <c r="C200" s="200" t="s">
        <v>112</v>
      </c>
      <c r="D200" s="201" t="s">
        <v>112</v>
      </c>
      <c r="E200" s="202" t="s">
        <v>112</v>
      </c>
      <c r="F200" s="203" t="s">
        <v>112</v>
      </c>
      <c r="G200" s="203" t="s">
        <v>112</v>
      </c>
      <c r="H200" s="204" t="s">
        <v>112</v>
      </c>
      <c r="I200" s="205" t="s">
        <v>112</v>
      </c>
      <c r="J200" s="109"/>
      <c r="K200" s="110"/>
      <c r="L200" s="108" t="str">
        <f t="shared" ref="L200:L263" si="26">IFERROR(IF(J200="","",IF(K200="","",SUM(K200/J200*100,0))),"")</f>
        <v/>
      </c>
      <c r="M200" s="57"/>
      <c r="N200" s="52"/>
      <c r="O200" s="52"/>
      <c r="P200" s="52"/>
      <c r="Q200" s="62"/>
      <c r="R200" s="53"/>
      <c r="S200" s="53"/>
      <c r="T200" s="53"/>
      <c r="U200" s="57"/>
      <c r="V200" s="52"/>
      <c r="W200" s="52"/>
      <c r="X200" s="52"/>
      <c r="Y200" s="57"/>
      <c r="Z200" s="52"/>
      <c r="AA200" s="52"/>
      <c r="AB200" s="52"/>
      <c r="AC200" s="57"/>
      <c r="AD200" s="52"/>
      <c r="AE200" s="52"/>
      <c r="AF200" s="52"/>
      <c r="AG200" s="1"/>
      <c r="AH200" s="1"/>
      <c r="AI200" s="1"/>
      <c r="AJ200" s="1"/>
      <c r="AK200" s="1"/>
      <c r="AV200" s="97" t="str">
        <f t="shared" ref="AV200:AV263" si="27">H200</f>
        <v/>
      </c>
      <c r="AW200" s="120" t="str">
        <f t="shared" si="21"/>
        <v/>
      </c>
      <c r="AX200" s="97" t="str">
        <f t="shared" si="22"/>
        <v/>
      </c>
      <c r="AY200" s="97" t="str">
        <f t="shared" si="23"/>
        <v/>
      </c>
      <c r="AZ200" s="97" t="str">
        <f t="shared" si="24"/>
        <v/>
      </c>
      <c r="BA200" s="97" t="str">
        <f t="shared" si="25"/>
        <v/>
      </c>
    </row>
    <row r="201" spans="1:53">
      <c r="A201" s="4">
        <v>195</v>
      </c>
      <c r="B201" s="111">
        <v>195</v>
      </c>
      <c r="C201" s="200" t="s">
        <v>112</v>
      </c>
      <c r="D201" s="201" t="s">
        <v>112</v>
      </c>
      <c r="E201" s="202" t="s">
        <v>112</v>
      </c>
      <c r="F201" s="203" t="s">
        <v>112</v>
      </c>
      <c r="G201" s="203" t="s">
        <v>112</v>
      </c>
      <c r="H201" s="204" t="s">
        <v>112</v>
      </c>
      <c r="I201" s="205" t="s">
        <v>112</v>
      </c>
      <c r="J201" s="109"/>
      <c r="K201" s="110"/>
      <c r="L201" s="108" t="str">
        <f t="shared" si="26"/>
        <v/>
      </c>
      <c r="M201" s="57"/>
      <c r="N201" s="52"/>
      <c r="O201" s="52"/>
      <c r="P201" s="52"/>
      <c r="Q201" s="62"/>
      <c r="R201" s="53"/>
      <c r="S201" s="53"/>
      <c r="T201" s="53"/>
      <c r="U201" s="57"/>
      <c r="V201" s="52"/>
      <c r="W201" s="52"/>
      <c r="X201" s="52"/>
      <c r="Y201" s="57"/>
      <c r="Z201" s="52"/>
      <c r="AA201" s="52"/>
      <c r="AB201" s="52"/>
      <c r="AC201" s="57"/>
      <c r="AD201" s="52"/>
      <c r="AE201" s="52"/>
      <c r="AF201" s="52"/>
      <c r="AG201" s="1"/>
      <c r="AH201" s="1"/>
      <c r="AI201" s="1"/>
      <c r="AJ201" s="1"/>
      <c r="AK201" s="1"/>
      <c r="AV201" s="97" t="str">
        <f t="shared" si="27"/>
        <v/>
      </c>
      <c r="AW201" s="120" t="str">
        <f t="shared" si="21"/>
        <v/>
      </c>
      <c r="AX201" s="97" t="str">
        <f t="shared" si="22"/>
        <v/>
      </c>
      <c r="AY201" s="97" t="str">
        <f t="shared" si="23"/>
        <v/>
      </c>
      <c r="AZ201" s="97" t="str">
        <f t="shared" si="24"/>
        <v/>
      </c>
      <c r="BA201" s="97" t="str">
        <f t="shared" si="25"/>
        <v/>
      </c>
    </row>
    <row r="202" spans="1:53">
      <c r="A202" s="4">
        <v>196</v>
      </c>
      <c r="B202" s="111">
        <v>196</v>
      </c>
      <c r="C202" s="200" t="s">
        <v>112</v>
      </c>
      <c r="D202" s="201" t="s">
        <v>112</v>
      </c>
      <c r="E202" s="202" t="s">
        <v>112</v>
      </c>
      <c r="F202" s="203" t="s">
        <v>112</v>
      </c>
      <c r="G202" s="203" t="s">
        <v>112</v>
      </c>
      <c r="H202" s="204" t="s">
        <v>112</v>
      </c>
      <c r="I202" s="205" t="s">
        <v>112</v>
      </c>
      <c r="J202" s="109"/>
      <c r="K202" s="110"/>
      <c r="L202" s="108" t="str">
        <f t="shared" si="26"/>
        <v/>
      </c>
      <c r="M202" s="57"/>
      <c r="N202" s="52"/>
      <c r="O202" s="52"/>
      <c r="P202" s="52"/>
      <c r="Q202" s="62"/>
      <c r="R202" s="53"/>
      <c r="S202" s="53"/>
      <c r="T202" s="53"/>
      <c r="U202" s="57"/>
      <c r="V202" s="52"/>
      <c r="W202" s="52"/>
      <c r="X202" s="52"/>
      <c r="Y202" s="57"/>
      <c r="Z202" s="52"/>
      <c r="AA202" s="52"/>
      <c r="AB202" s="52"/>
      <c r="AC202" s="57"/>
      <c r="AD202" s="52"/>
      <c r="AE202" s="52"/>
      <c r="AF202" s="52"/>
      <c r="AG202" s="1"/>
      <c r="AH202" s="1"/>
      <c r="AI202" s="1"/>
      <c r="AJ202" s="1"/>
      <c r="AK202" s="1"/>
      <c r="AV202" s="97" t="str">
        <f t="shared" si="27"/>
        <v/>
      </c>
      <c r="AW202" s="120" t="str">
        <f t="shared" si="21"/>
        <v/>
      </c>
      <c r="AX202" s="97" t="str">
        <f t="shared" si="22"/>
        <v/>
      </c>
      <c r="AY202" s="97" t="str">
        <f t="shared" si="23"/>
        <v/>
      </c>
      <c r="AZ202" s="97" t="str">
        <f t="shared" si="24"/>
        <v/>
      </c>
      <c r="BA202" s="97" t="str">
        <f t="shared" si="25"/>
        <v/>
      </c>
    </row>
    <row r="203" spans="1:53">
      <c r="A203" s="4">
        <v>197</v>
      </c>
      <c r="B203" s="111">
        <v>197</v>
      </c>
      <c r="C203" s="200" t="s">
        <v>112</v>
      </c>
      <c r="D203" s="201" t="s">
        <v>112</v>
      </c>
      <c r="E203" s="202" t="s">
        <v>112</v>
      </c>
      <c r="F203" s="203" t="s">
        <v>112</v>
      </c>
      <c r="G203" s="203" t="s">
        <v>112</v>
      </c>
      <c r="H203" s="204" t="s">
        <v>112</v>
      </c>
      <c r="I203" s="205" t="s">
        <v>112</v>
      </c>
      <c r="J203" s="109"/>
      <c r="K203" s="110"/>
      <c r="L203" s="108" t="str">
        <f t="shared" si="26"/>
        <v/>
      </c>
      <c r="M203" s="57"/>
      <c r="N203" s="52"/>
      <c r="O203" s="52"/>
      <c r="P203" s="52"/>
      <c r="Q203" s="62"/>
      <c r="R203" s="53"/>
      <c r="S203" s="53"/>
      <c r="T203" s="53"/>
      <c r="U203" s="57"/>
      <c r="V203" s="52"/>
      <c r="W203" s="52"/>
      <c r="X203" s="52"/>
      <c r="Y203" s="57"/>
      <c r="Z203" s="52"/>
      <c r="AA203" s="52"/>
      <c r="AB203" s="52"/>
      <c r="AC203" s="57"/>
      <c r="AD203" s="52"/>
      <c r="AE203" s="52"/>
      <c r="AF203" s="52"/>
      <c r="AG203" s="1"/>
      <c r="AH203" s="1"/>
      <c r="AI203" s="1"/>
      <c r="AJ203" s="1"/>
      <c r="AK203" s="1"/>
      <c r="AV203" s="97" t="str">
        <f t="shared" si="27"/>
        <v/>
      </c>
      <c r="AW203" s="120" t="str">
        <f t="shared" si="21"/>
        <v/>
      </c>
      <c r="AX203" s="97" t="str">
        <f t="shared" si="22"/>
        <v/>
      </c>
      <c r="AY203" s="97" t="str">
        <f t="shared" si="23"/>
        <v/>
      </c>
      <c r="AZ203" s="97" t="str">
        <f t="shared" si="24"/>
        <v/>
      </c>
      <c r="BA203" s="97" t="str">
        <f t="shared" si="25"/>
        <v/>
      </c>
    </row>
    <row r="204" spans="1:53">
      <c r="A204" s="4">
        <v>198</v>
      </c>
      <c r="B204" s="111">
        <v>198</v>
      </c>
      <c r="C204" s="200" t="s">
        <v>112</v>
      </c>
      <c r="D204" s="201" t="s">
        <v>112</v>
      </c>
      <c r="E204" s="202" t="s">
        <v>112</v>
      </c>
      <c r="F204" s="203" t="s">
        <v>112</v>
      </c>
      <c r="G204" s="203" t="s">
        <v>112</v>
      </c>
      <c r="H204" s="204" t="s">
        <v>112</v>
      </c>
      <c r="I204" s="205" t="s">
        <v>112</v>
      </c>
      <c r="J204" s="109"/>
      <c r="K204" s="110"/>
      <c r="L204" s="108" t="str">
        <f t="shared" si="26"/>
        <v/>
      </c>
      <c r="M204" s="57"/>
      <c r="N204" s="52"/>
      <c r="O204" s="52"/>
      <c r="P204" s="52"/>
      <c r="Q204" s="62"/>
      <c r="R204" s="53"/>
      <c r="S204" s="53"/>
      <c r="T204" s="53"/>
      <c r="U204" s="57"/>
      <c r="V204" s="52"/>
      <c r="W204" s="52"/>
      <c r="X204" s="52"/>
      <c r="Y204" s="57"/>
      <c r="Z204" s="52"/>
      <c r="AA204" s="52"/>
      <c r="AB204" s="52"/>
      <c r="AC204" s="57"/>
      <c r="AD204" s="52"/>
      <c r="AE204" s="52"/>
      <c r="AF204" s="52"/>
      <c r="AG204" s="1"/>
      <c r="AH204" s="1"/>
      <c r="AI204" s="1"/>
      <c r="AJ204" s="1"/>
      <c r="AK204" s="1"/>
      <c r="AV204" s="97" t="str">
        <f t="shared" si="27"/>
        <v/>
      </c>
      <c r="AW204" s="120" t="str">
        <f t="shared" si="21"/>
        <v/>
      </c>
      <c r="AX204" s="97" t="str">
        <f t="shared" si="22"/>
        <v/>
      </c>
      <c r="AY204" s="97" t="str">
        <f t="shared" si="23"/>
        <v/>
      </c>
      <c r="AZ204" s="97" t="str">
        <f t="shared" si="24"/>
        <v/>
      </c>
      <c r="BA204" s="97" t="str">
        <f t="shared" si="25"/>
        <v/>
      </c>
    </row>
    <row r="205" spans="1:53">
      <c r="A205" s="4">
        <v>199</v>
      </c>
      <c r="B205" s="111">
        <v>199</v>
      </c>
      <c r="C205" s="200" t="s">
        <v>112</v>
      </c>
      <c r="D205" s="201" t="s">
        <v>112</v>
      </c>
      <c r="E205" s="202" t="s">
        <v>112</v>
      </c>
      <c r="F205" s="203" t="s">
        <v>112</v>
      </c>
      <c r="G205" s="203" t="s">
        <v>112</v>
      </c>
      <c r="H205" s="204" t="s">
        <v>112</v>
      </c>
      <c r="I205" s="205" t="s">
        <v>112</v>
      </c>
      <c r="J205" s="109"/>
      <c r="K205" s="110"/>
      <c r="L205" s="108" t="str">
        <f t="shared" si="26"/>
        <v/>
      </c>
      <c r="M205" s="57"/>
      <c r="N205" s="52"/>
      <c r="O205" s="52"/>
      <c r="P205" s="52"/>
      <c r="Q205" s="62"/>
      <c r="R205" s="53"/>
      <c r="S205" s="53"/>
      <c r="T205" s="53"/>
      <c r="U205" s="57"/>
      <c r="V205" s="52"/>
      <c r="W205" s="52"/>
      <c r="X205" s="52"/>
      <c r="Y205" s="57"/>
      <c r="Z205" s="52"/>
      <c r="AA205" s="52"/>
      <c r="AB205" s="52"/>
      <c r="AC205" s="57"/>
      <c r="AD205" s="52"/>
      <c r="AE205" s="52"/>
      <c r="AF205" s="52"/>
      <c r="AG205" s="1"/>
      <c r="AH205" s="1"/>
      <c r="AI205" s="1"/>
      <c r="AJ205" s="1"/>
      <c r="AK205" s="1"/>
      <c r="AV205" s="97" t="str">
        <f t="shared" si="27"/>
        <v/>
      </c>
      <c r="AW205" s="120" t="str">
        <f t="shared" si="21"/>
        <v/>
      </c>
      <c r="AX205" s="97" t="str">
        <f t="shared" si="22"/>
        <v/>
      </c>
      <c r="AY205" s="97" t="str">
        <f t="shared" si="23"/>
        <v/>
      </c>
      <c r="AZ205" s="97" t="str">
        <f t="shared" si="24"/>
        <v/>
      </c>
      <c r="BA205" s="97" t="str">
        <f t="shared" si="25"/>
        <v/>
      </c>
    </row>
    <row r="206" spans="1:53">
      <c r="A206" s="4">
        <v>200</v>
      </c>
      <c r="B206" s="111">
        <v>200</v>
      </c>
      <c r="C206" s="200" t="s">
        <v>112</v>
      </c>
      <c r="D206" s="201" t="s">
        <v>112</v>
      </c>
      <c r="E206" s="202" t="s">
        <v>112</v>
      </c>
      <c r="F206" s="203" t="s">
        <v>112</v>
      </c>
      <c r="G206" s="203" t="s">
        <v>112</v>
      </c>
      <c r="H206" s="204" t="s">
        <v>112</v>
      </c>
      <c r="I206" s="205" t="s">
        <v>112</v>
      </c>
      <c r="J206" s="109"/>
      <c r="K206" s="110"/>
      <c r="L206" s="108" t="str">
        <f t="shared" si="26"/>
        <v/>
      </c>
      <c r="M206" s="57"/>
      <c r="N206" s="52"/>
      <c r="O206" s="52"/>
      <c r="P206" s="52"/>
      <c r="Q206" s="62"/>
      <c r="R206" s="53"/>
      <c r="S206" s="53"/>
      <c r="T206" s="53"/>
      <c r="U206" s="57"/>
      <c r="V206" s="52"/>
      <c r="W206" s="52"/>
      <c r="X206" s="52"/>
      <c r="Y206" s="57"/>
      <c r="Z206" s="52"/>
      <c r="AA206" s="52"/>
      <c r="AB206" s="52"/>
      <c r="AC206" s="57"/>
      <c r="AD206" s="52"/>
      <c r="AE206" s="52"/>
      <c r="AF206" s="52"/>
      <c r="AG206" s="1"/>
      <c r="AH206" s="1"/>
      <c r="AI206" s="1"/>
      <c r="AJ206" s="1"/>
      <c r="AK206" s="1"/>
      <c r="AV206" s="97" t="str">
        <f t="shared" si="27"/>
        <v/>
      </c>
      <c r="AW206" s="120" t="str">
        <f t="shared" si="21"/>
        <v/>
      </c>
      <c r="AX206" s="97" t="str">
        <f t="shared" si="22"/>
        <v/>
      </c>
      <c r="AY206" s="97" t="str">
        <f t="shared" si="23"/>
        <v/>
      </c>
      <c r="AZ206" s="97" t="str">
        <f t="shared" si="24"/>
        <v/>
      </c>
      <c r="BA206" s="97" t="str">
        <f t="shared" si="25"/>
        <v/>
      </c>
    </row>
    <row r="207" spans="1:53">
      <c r="A207" s="4">
        <v>201</v>
      </c>
      <c r="B207" s="111">
        <v>201</v>
      </c>
      <c r="C207" s="200" t="s">
        <v>112</v>
      </c>
      <c r="D207" s="201" t="s">
        <v>112</v>
      </c>
      <c r="E207" s="202" t="s">
        <v>112</v>
      </c>
      <c r="F207" s="203" t="s">
        <v>112</v>
      </c>
      <c r="G207" s="203" t="s">
        <v>112</v>
      </c>
      <c r="H207" s="204" t="s">
        <v>112</v>
      </c>
      <c r="I207" s="205" t="s">
        <v>112</v>
      </c>
      <c r="J207" s="109"/>
      <c r="K207" s="110"/>
      <c r="L207" s="108" t="str">
        <f t="shared" si="26"/>
        <v/>
      </c>
      <c r="M207" s="57"/>
      <c r="N207" s="52"/>
      <c r="O207" s="52"/>
      <c r="P207" s="52"/>
      <c r="Q207" s="62"/>
      <c r="R207" s="53"/>
      <c r="S207" s="53"/>
      <c r="T207" s="53"/>
      <c r="U207" s="57"/>
      <c r="V207" s="52"/>
      <c r="W207" s="52"/>
      <c r="X207" s="52"/>
      <c r="Y207" s="57"/>
      <c r="Z207" s="52"/>
      <c r="AA207" s="52"/>
      <c r="AB207" s="52"/>
      <c r="AC207" s="57"/>
      <c r="AD207" s="52"/>
      <c r="AE207" s="52"/>
      <c r="AF207" s="52"/>
      <c r="AG207" s="1"/>
      <c r="AH207" s="1"/>
      <c r="AI207" s="1"/>
      <c r="AJ207" s="1"/>
      <c r="AK207" s="1"/>
      <c r="AV207" s="97" t="str">
        <f t="shared" si="27"/>
        <v/>
      </c>
      <c r="AW207" s="120" t="str">
        <f t="shared" si="21"/>
        <v/>
      </c>
      <c r="AX207" s="97" t="str">
        <f t="shared" si="22"/>
        <v/>
      </c>
      <c r="AY207" s="97" t="str">
        <f t="shared" si="23"/>
        <v/>
      </c>
      <c r="AZ207" s="97" t="str">
        <f t="shared" si="24"/>
        <v/>
      </c>
      <c r="BA207" s="97" t="str">
        <f t="shared" si="25"/>
        <v/>
      </c>
    </row>
    <row r="208" spans="1:53">
      <c r="A208" s="4">
        <v>202</v>
      </c>
      <c r="B208" s="111">
        <v>202</v>
      </c>
      <c r="C208" s="200" t="s">
        <v>112</v>
      </c>
      <c r="D208" s="201" t="s">
        <v>112</v>
      </c>
      <c r="E208" s="202" t="s">
        <v>112</v>
      </c>
      <c r="F208" s="203" t="s">
        <v>112</v>
      </c>
      <c r="G208" s="203" t="s">
        <v>112</v>
      </c>
      <c r="H208" s="204" t="s">
        <v>112</v>
      </c>
      <c r="I208" s="205" t="s">
        <v>112</v>
      </c>
      <c r="J208" s="109"/>
      <c r="K208" s="110"/>
      <c r="L208" s="108" t="str">
        <f t="shared" si="26"/>
        <v/>
      </c>
      <c r="M208" s="57"/>
      <c r="N208" s="52"/>
      <c r="O208" s="52"/>
      <c r="P208" s="52"/>
      <c r="Q208" s="62"/>
      <c r="R208" s="53"/>
      <c r="S208" s="53"/>
      <c r="T208" s="53"/>
      <c r="U208" s="57"/>
      <c r="V208" s="52"/>
      <c r="W208" s="52"/>
      <c r="X208" s="52"/>
      <c r="Y208" s="57"/>
      <c r="Z208" s="52"/>
      <c r="AA208" s="52"/>
      <c r="AB208" s="52"/>
      <c r="AC208" s="57"/>
      <c r="AD208" s="52"/>
      <c r="AE208" s="52"/>
      <c r="AF208" s="52"/>
      <c r="AG208" s="1"/>
      <c r="AH208" s="1"/>
      <c r="AI208" s="1"/>
      <c r="AJ208" s="1"/>
      <c r="AK208" s="1"/>
      <c r="AV208" s="97" t="str">
        <f t="shared" si="27"/>
        <v/>
      </c>
      <c r="AW208" s="120" t="str">
        <f t="shared" si="21"/>
        <v/>
      </c>
      <c r="AX208" s="97" t="str">
        <f t="shared" si="22"/>
        <v/>
      </c>
      <c r="AY208" s="97" t="str">
        <f t="shared" si="23"/>
        <v/>
      </c>
      <c r="AZ208" s="97" t="str">
        <f t="shared" si="24"/>
        <v/>
      </c>
      <c r="BA208" s="97" t="str">
        <f t="shared" si="25"/>
        <v/>
      </c>
    </row>
    <row r="209" spans="1:53">
      <c r="A209" s="4">
        <v>203</v>
      </c>
      <c r="B209" s="111">
        <v>203</v>
      </c>
      <c r="C209" s="200" t="s">
        <v>112</v>
      </c>
      <c r="D209" s="201" t="s">
        <v>112</v>
      </c>
      <c r="E209" s="202" t="s">
        <v>112</v>
      </c>
      <c r="F209" s="203" t="s">
        <v>112</v>
      </c>
      <c r="G209" s="203" t="s">
        <v>112</v>
      </c>
      <c r="H209" s="204" t="s">
        <v>112</v>
      </c>
      <c r="I209" s="205" t="s">
        <v>112</v>
      </c>
      <c r="J209" s="109"/>
      <c r="K209" s="110"/>
      <c r="L209" s="108" t="str">
        <f t="shared" si="26"/>
        <v/>
      </c>
      <c r="M209" s="57"/>
      <c r="N209" s="52"/>
      <c r="O209" s="52"/>
      <c r="P209" s="52"/>
      <c r="Q209" s="62"/>
      <c r="R209" s="53"/>
      <c r="S209" s="53"/>
      <c r="T209" s="53"/>
      <c r="U209" s="57"/>
      <c r="V209" s="52"/>
      <c r="W209" s="52"/>
      <c r="X209" s="52"/>
      <c r="Y209" s="57"/>
      <c r="Z209" s="52"/>
      <c r="AA209" s="52"/>
      <c r="AB209" s="52"/>
      <c r="AC209" s="57"/>
      <c r="AD209" s="52"/>
      <c r="AE209" s="52"/>
      <c r="AF209" s="52"/>
      <c r="AG209" s="1"/>
      <c r="AH209" s="1"/>
      <c r="AI209" s="1"/>
      <c r="AJ209" s="1"/>
      <c r="AK209" s="1"/>
      <c r="AV209" s="97" t="str">
        <f t="shared" si="27"/>
        <v/>
      </c>
      <c r="AW209" s="120" t="str">
        <f t="shared" si="21"/>
        <v/>
      </c>
      <c r="AX209" s="97" t="str">
        <f t="shared" si="22"/>
        <v/>
      </c>
      <c r="AY209" s="97" t="str">
        <f t="shared" si="23"/>
        <v/>
      </c>
      <c r="AZ209" s="97" t="str">
        <f t="shared" si="24"/>
        <v/>
      </c>
      <c r="BA209" s="97" t="str">
        <f t="shared" si="25"/>
        <v/>
      </c>
    </row>
    <row r="210" spans="1:53">
      <c r="A210" s="4">
        <v>204</v>
      </c>
      <c r="B210" s="111">
        <v>204</v>
      </c>
      <c r="C210" s="200" t="s">
        <v>112</v>
      </c>
      <c r="D210" s="201" t="s">
        <v>112</v>
      </c>
      <c r="E210" s="202" t="s">
        <v>112</v>
      </c>
      <c r="F210" s="203" t="s">
        <v>112</v>
      </c>
      <c r="G210" s="203" t="s">
        <v>112</v>
      </c>
      <c r="H210" s="204" t="s">
        <v>112</v>
      </c>
      <c r="I210" s="205" t="s">
        <v>112</v>
      </c>
      <c r="J210" s="109"/>
      <c r="K210" s="110"/>
      <c r="L210" s="108" t="str">
        <f t="shared" si="26"/>
        <v/>
      </c>
      <c r="M210" s="57"/>
      <c r="N210" s="52"/>
      <c r="O210" s="52"/>
      <c r="P210" s="52"/>
      <c r="Q210" s="62"/>
      <c r="R210" s="53"/>
      <c r="S210" s="53"/>
      <c r="T210" s="53"/>
      <c r="U210" s="57"/>
      <c r="V210" s="52"/>
      <c r="W210" s="52"/>
      <c r="X210" s="52"/>
      <c r="Y210" s="57"/>
      <c r="Z210" s="52"/>
      <c r="AA210" s="52"/>
      <c r="AB210" s="52"/>
      <c r="AC210" s="57"/>
      <c r="AD210" s="52"/>
      <c r="AE210" s="52"/>
      <c r="AF210" s="52"/>
      <c r="AG210" s="1"/>
      <c r="AH210" s="1"/>
      <c r="AI210" s="1"/>
      <c r="AJ210" s="1"/>
      <c r="AK210" s="1"/>
      <c r="AV210" s="97" t="str">
        <f t="shared" si="27"/>
        <v/>
      </c>
      <c r="AW210" s="120" t="str">
        <f t="shared" si="21"/>
        <v/>
      </c>
      <c r="AX210" s="97" t="str">
        <f t="shared" si="22"/>
        <v/>
      </c>
      <c r="AY210" s="97" t="str">
        <f t="shared" si="23"/>
        <v/>
      </c>
      <c r="AZ210" s="97" t="str">
        <f t="shared" si="24"/>
        <v/>
      </c>
      <c r="BA210" s="97" t="str">
        <f t="shared" si="25"/>
        <v/>
      </c>
    </row>
    <row r="211" spans="1:53">
      <c r="A211" s="4">
        <v>205</v>
      </c>
      <c r="B211" s="111">
        <v>205</v>
      </c>
      <c r="C211" s="200" t="s">
        <v>112</v>
      </c>
      <c r="D211" s="201" t="s">
        <v>112</v>
      </c>
      <c r="E211" s="202" t="s">
        <v>112</v>
      </c>
      <c r="F211" s="203" t="s">
        <v>112</v>
      </c>
      <c r="G211" s="203" t="s">
        <v>112</v>
      </c>
      <c r="H211" s="204" t="s">
        <v>112</v>
      </c>
      <c r="I211" s="205" t="s">
        <v>112</v>
      </c>
      <c r="J211" s="109"/>
      <c r="K211" s="110"/>
      <c r="L211" s="108" t="str">
        <f t="shared" si="26"/>
        <v/>
      </c>
      <c r="M211" s="57"/>
      <c r="N211" s="52"/>
      <c r="O211" s="52"/>
      <c r="P211" s="52"/>
      <c r="Q211" s="62"/>
      <c r="R211" s="53"/>
      <c r="S211" s="53"/>
      <c r="T211" s="53"/>
      <c r="U211" s="57"/>
      <c r="V211" s="52"/>
      <c r="W211" s="52"/>
      <c r="X211" s="52"/>
      <c r="Y211" s="57"/>
      <c r="Z211" s="52"/>
      <c r="AA211" s="52"/>
      <c r="AB211" s="52"/>
      <c r="AC211" s="57"/>
      <c r="AD211" s="52"/>
      <c r="AE211" s="52"/>
      <c r="AF211" s="52"/>
      <c r="AG211" s="1"/>
      <c r="AH211" s="1"/>
      <c r="AI211" s="1"/>
      <c r="AJ211" s="1"/>
      <c r="AK211" s="1"/>
      <c r="AV211" s="97" t="str">
        <f t="shared" si="27"/>
        <v/>
      </c>
      <c r="AW211" s="120" t="str">
        <f t="shared" si="21"/>
        <v/>
      </c>
      <c r="AX211" s="97" t="str">
        <f t="shared" si="22"/>
        <v/>
      </c>
      <c r="AY211" s="97" t="str">
        <f t="shared" si="23"/>
        <v/>
      </c>
      <c r="AZ211" s="97" t="str">
        <f t="shared" si="24"/>
        <v/>
      </c>
      <c r="BA211" s="97" t="str">
        <f t="shared" si="25"/>
        <v/>
      </c>
    </row>
    <row r="212" spans="1:53">
      <c r="A212" s="4">
        <v>206</v>
      </c>
      <c r="B212" s="111">
        <v>206</v>
      </c>
      <c r="C212" s="200" t="s">
        <v>112</v>
      </c>
      <c r="D212" s="201" t="s">
        <v>112</v>
      </c>
      <c r="E212" s="202" t="s">
        <v>112</v>
      </c>
      <c r="F212" s="203" t="s">
        <v>112</v>
      </c>
      <c r="G212" s="203" t="s">
        <v>112</v>
      </c>
      <c r="H212" s="204" t="s">
        <v>112</v>
      </c>
      <c r="I212" s="205" t="s">
        <v>112</v>
      </c>
      <c r="J212" s="109"/>
      <c r="K212" s="110"/>
      <c r="L212" s="108" t="str">
        <f t="shared" si="26"/>
        <v/>
      </c>
      <c r="M212" s="57"/>
      <c r="N212" s="52"/>
      <c r="O212" s="52"/>
      <c r="P212" s="52"/>
      <c r="Q212" s="62"/>
      <c r="R212" s="53"/>
      <c r="S212" s="53"/>
      <c r="T212" s="53"/>
      <c r="U212" s="57"/>
      <c r="V212" s="52"/>
      <c r="W212" s="52"/>
      <c r="X212" s="52"/>
      <c r="Y212" s="57"/>
      <c r="Z212" s="52"/>
      <c r="AA212" s="52"/>
      <c r="AB212" s="52"/>
      <c r="AC212" s="57"/>
      <c r="AD212" s="52"/>
      <c r="AE212" s="52"/>
      <c r="AF212" s="52"/>
      <c r="AG212" s="1"/>
      <c r="AH212" s="1"/>
      <c r="AI212" s="1"/>
      <c r="AJ212" s="1"/>
      <c r="AK212" s="1"/>
      <c r="AV212" s="97" t="str">
        <f t="shared" si="27"/>
        <v/>
      </c>
      <c r="AW212" s="120" t="str">
        <f t="shared" si="21"/>
        <v/>
      </c>
      <c r="AX212" s="97" t="str">
        <f t="shared" si="22"/>
        <v/>
      </c>
      <c r="AY212" s="97" t="str">
        <f t="shared" si="23"/>
        <v/>
      </c>
      <c r="AZ212" s="97" t="str">
        <f t="shared" si="24"/>
        <v/>
      </c>
      <c r="BA212" s="97" t="str">
        <f t="shared" si="25"/>
        <v/>
      </c>
    </row>
    <row r="213" spans="1:53">
      <c r="A213" s="4">
        <v>207</v>
      </c>
      <c r="B213" s="111">
        <v>207</v>
      </c>
      <c r="C213" s="200" t="s">
        <v>112</v>
      </c>
      <c r="D213" s="201" t="s">
        <v>112</v>
      </c>
      <c r="E213" s="202" t="s">
        <v>112</v>
      </c>
      <c r="F213" s="203" t="s">
        <v>112</v>
      </c>
      <c r="G213" s="203" t="s">
        <v>112</v>
      </c>
      <c r="H213" s="204" t="s">
        <v>112</v>
      </c>
      <c r="I213" s="205" t="s">
        <v>112</v>
      </c>
      <c r="J213" s="109"/>
      <c r="K213" s="110"/>
      <c r="L213" s="108" t="str">
        <f t="shared" si="26"/>
        <v/>
      </c>
      <c r="M213" s="57"/>
      <c r="N213" s="52"/>
      <c r="O213" s="52"/>
      <c r="P213" s="52"/>
      <c r="Q213" s="62"/>
      <c r="R213" s="53"/>
      <c r="S213" s="53"/>
      <c r="T213" s="53"/>
      <c r="U213" s="57"/>
      <c r="V213" s="52"/>
      <c r="W213" s="52"/>
      <c r="X213" s="52"/>
      <c r="Y213" s="57"/>
      <c r="Z213" s="52"/>
      <c r="AA213" s="52"/>
      <c r="AB213" s="52"/>
      <c r="AC213" s="57"/>
      <c r="AD213" s="52"/>
      <c r="AE213" s="52"/>
      <c r="AF213" s="52"/>
      <c r="AG213" s="1"/>
      <c r="AH213" s="1"/>
      <c r="AI213" s="1"/>
      <c r="AJ213" s="1"/>
      <c r="AK213" s="1"/>
      <c r="AV213" s="97" t="str">
        <f t="shared" si="27"/>
        <v/>
      </c>
      <c r="AW213" s="120" t="str">
        <f t="shared" si="21"/>
        <v/>
      </c>
      <c r="AX213" s="97" t="str">
        <f t="shared" si="22"/>
        <v/>
      </c>
      <c r="AY213" s="97" t="str">
        <f t="shared" si="23"/>
        <v/>
      </c>
      <c r="AZ213" s="97" t="str">
        <f t="shared" si="24"/>
        <v/>
      </c>
      <c r="BA213" s="97" t="str">
        <f t="shared" si="25"/>
        <v/>
      </c>
    </row>
    <row r="214" spans="1:53">
      <c r="A214" s="4">
        <v>208</v>
      </c>
      <c r="B214" s="111">
        <v>208</v>
      </c>
      <c r="C214" s="200" t="s">
        <v>112</v>
      </c>
      <c r="D214" s="201" t="s">
        <v>112</v>
      </c>
      <c r="E214" s="202" t="s">
        <v>112</v>
      </c>
      <c r="F214" s="203" t="s">
        <v>112</v>
      </c>
      <c r="G214" s="203" t="s">
        <v>112</v>
      </c>
      <c r="H214" s="204" t="s">
        <v>112</v>
      </c>
      <c r="I214" s="205" t="s">
        <v>112</v>
      </c>
      <c r="J214" s="109"/>
      <c r="K214" s="110"/>
      <c r="L214" s="108" t="str">
        <f t="shared" si="26"/>
        <v/>
      </c>
      <c r="M214" s="57"/>
      <c r="N214" s="52"/>
      <c r="O214" s="52"/>
      <c r="P214" s="52"/>
      <c r="Q214" s="62"/>
      <c r="R214" s="53"/>
      <c r="S214" s="53"/>
      <c r="T214" s="53"/>
      <c r="U214" s="57"/>
      <c r="V214" s="52"/>
      <c r="W214" s="52"/>
      <c r="X214" s="52"/>
      <c r="Y214" s="57"/>
      <c r="Z214" s="52"/>
      <c r="AA214" s="52"/>
      <c r="AB214" s="52"/>
      <c r="AC214" s="57"/>
      <c r="AD214" s="52"/>
      <c r="AE214" s="52"/>
      <c r="AF214" s="52"/>
      <c r="AG214" s="1"/>
      <c r="AH214" s="1"/>
      <c r="AI214" s="1"/>
      <c r="AJ214" s="1"/>
      <c r="AK214" s="1"/>
      <c r="AV214" s="97" t="str">
        <f t="shared" si="27"/>
        <v/>
      </c>
      <c r="AW214" s="120" t="str">
        <f t="shared" si="21"/>
        <v/>
      </c>
      <c r="AX214" s="97" t="str">
        <f t="shared" si="22"/>
        <v/>
      </c>
      <c r="AY214" s="97" t="str">
        <f t="shared" si="23"/>
        <v/>
      </c>
      <c r="AZ214" s="97" t="str">
        <f t="shared" si="24"/>
        <v/>
      </c>
      <c r="BA214" s="97" t="str">
        <f t="shared" si="25"/>
        <v/>
      </c>
    </row>
    <row r="215" spans="1:53">
      <c r="A215" s="4">
        <v>209</v>
      </c>
      <c r="B215" s="111">
        <v>209</v>
      </c>
      <c r="C215" s="200" t="s">
        <v>112</v>
      </c>
      <c r="D215" s="201" t="s">
        <v>112</v>
      </c>
      <c r="E215" s="202" t="s">
        <v>112</v>
      </c>
      <c r="F215" s="203" t="s">
        <v>112</v>
      </c>
      <c r="G215" s="203" t="s">
        <v>112</v>
      </c>
      <c r="H215" s="204" t="s">
        <v>112</v>
      </c>
      <c r="I215" s="205" t="s">
        <v>112</v>
      </c>
      <c r="J215" s="109"/>
      <c r="K215" s="110"/>
      <c r="L215" s="108" t="str">
        <f t="shared" si="26"/>
        <v/>
      </c>
      <c r="M215" s="57"/>
      <c r="N215" s="52"/>
      <c r="O215" s="52"/>
      <c r="P215" s="52"/>
      <c r="Q215" s="62"/>
      <c r="R215" s="53"/>
      <c r="S215" s="53"/>
      <c r="T215" s="53"/>
      <c r="U215" s="57"/>
      <c r="V215" s="52"/>
      <c r="W215" s="52"/>
      <c r="X215" s="52"/>
      <c r="Y215" s="57"/>
      <c r="Z215" s="52"/>
      <c r="AA215" s="52"/>
      <c r="AB215" s="52"/>
      <c r="AC215" s="57"/>
      <c r="AD215" s="52"/>
      <c r="AE215" s="52"/>
      <c r="AF215" s="52"/>
      <c r="AG215" s="1"/>
      <c r="AH215" s="1"/>
      <c r="AI215" s="1"/>
      <c r="AJ215" s="1"/>
      <c r="AK215" s="1"/>
      <c r="AV215" s="97" t="str">
        <f t="shared" si="27"/>
        <v/>
      </c>
      <c r="AW215" s="120" t="str">
        <f t="shared" si="21"/>
        <v/>
      </c>
      <c r="AX215" s="97" t="str">
        <f t="shared" si="22"/>
        <v/>
      </c>
      <c r="AY215" s="97" t="str">
        <f t="shared" si="23"/>
        <v/>
      </c>
      <c r="AZ215" s="97" t="str">
        <f t="shared" si="24"/>
        <v/>
      </c>
      <c r="BA215" s="97" t="str">
        <f t="shared" si="25"/>
        <v/>
      </c>
    </row>
    <row r="216" spans="1:53">
      <c r="A216" s="4">
        <v>210</v>
      </c>
      <c r="B216" s="111">
        <v>210</v>
      </c>
      <c r="C216" s="200" t="s">
        <v>112</v>
      </c>
      <c r="D216" s="201" t="s">
        <v>112</v>
      </c>
      <c r="E216" s="202" t="s">
        <v>112</v>
      </c>
      <c r="F216" s="203" t="s">
        <v>112</v>
      </c>
      <c r="G216" s="203" t="s">
        <v>112</v>
      </c>
      <c r="H216" s="204" t="s">
        <v>112</v>
      </c>
      <c r="I216" s="205" t="s">
        <v>112</v>
      </c>
      <c r="J216" s="109"/>
      <c r="K216" s="110"/>
      <c r="L216" s="108" t="str">
        <f t="shared" si="26"/>
        <v/>
      </c>
      <c r="M216" s="57"/>
      <c r="N216" s="52"/>
      <c r="O216" s="52"/>
      <c r="P216" s="52"/>
      <c r="Q216" s="62"/>
      <c r="R216" s="53"/>
      <c r="S216" s="53"/>
      <c r="T216" s="53"/>
      <c r="U216" s="57"/>
      <c r="V216" s="52"/>
      <c r="W216" s="52"/>
      <c r="X216" s="52"/>
      <c r="Y216" s="57"/>
      <c r="Z216" s="52"/>
      <c r="AA216" s="52"/>
      <c r="AB216" s="52"/>
      <c r="AC216" s="57"/>
      <c r="AD216" s="52"/>
      <c r="AE216" s="52"/>
      <c r="AF216" s="52"/>
      <c r="AG216" s="1"/>
      <c r="AH216" s="1"/>
      <c r="AI216" s="1"/>
      <c r="AJ216" s="1"/>
      <c r="AK216" s="1"/>
      <c r="AV216" s="97" t="str">
        <f t="shared" si="27"/>
        <v/>
      </c>
      <c r="AW216" s="120" t="str">
        <f t="shared" si="21"/>
        <v/>
      </c>
      <c r="AX216" s="97" t="str">
        <f t="shared" si="22"/>
        <v/>
      </c>
      <c r="AY216" s="97" t="str">
        <f t="shared" si="23"/>
        <v/>
      </c>
      <c r="AZ216" s="97" t="str">
        <f t="shared" si="24"/>
        <v/>
      </c>
      <c r="BA216" s="97" t="str">
        <f t="shared" si="25"/>
        <v/>
      </c>
    </row>
    <row r="217" spans="1:53">
      <c r="A217" s="4">
        <v>211</v>
      </c>
      <c r="B217" s="111">
        <v>211</v>
      </c>
      <c r="C217" s="200" t="s">
        <v>112</v>
      </c>
      <c r="D217" s="201" t="s">
        <v>112</v>
      </c>
      <c r="E217" s="202" t="s">
        <v>112</v>
      </c>
      <c r="F217" s="203" t="s">
        <v>112</v>
      </c>
      <c r="G217" s="203" t="s">
        <v>112</v>
      </c>
      <c r="H217" s="204" t="s">
        <v>112</v>
      </c>
      <c r="I217" s="205" t="s">
        <v>112</v>
      </c>
      <c r="J217" s="109"/>
      <c r="K217" s="110"/>
      <c r="L217" s="108" t="str">
        <f t="shared" si="26"/>
        <v/>
      </c>
      <c r="M217" s="57"/>
      <c r="N217" s="52"/>
      <c r="O217" s="52"/>
      <c r="P217" s="52"/>
      <c r="Q217" s="62"/>
      <c r="R217" s="53"/>
      <c r="S217" s="53"/>
      <c r="T217" s="53"/>
      <c r="U217" s="57"/>
      <c r="V217" s="52"/>
      <c r="W217" s="52"/>
      <c r="X217" s="52"/>
      <c r="Y217" s="57"/>
      <c r="Z217" s="52"/>
      <c r="AA217" s="52"/>
      <c r="AB217" s="52"/>
      <c r="AC217" s="57"/>
      <c r="AD217" s="52"/>
      <c r="AE217" s="52"/>
      <c r="AF217" s="52"/>
      <c r="AG217" s="1"/>
      <c r="AH217" s="1"/>
      <c r="AI217" s="1"/>
      <c r="AJ217" s="1"/>
      <c r="AK217" s="1"/>
      <c r="AV217" s="97" t="str">
        <f t="shared" si="27"/>
        <v/>
      </c>
      <c r="AW217" s="120" t="str">
        <f t="shared" si="21"/>
        <v/>
      </c>
      <c r="AX217" s="97" t="str">
        <f t="shared" si="22"/>
        <v/>
      </c>
      <c r="AY217" s="97" t="str">
        <f t="shared" si="23"/>
        <v/>
      </c>
      <c r="AZ217" s="97" t="str">
        <f t="shared" si="24"/>
        <v/>
      </c>
      <c r="BA217" s="97" t="str">
        <f t="shared" si="25"/>
        <v/>
      </c>
    </row>
    <row r="218" spans="1:53">
      <c r="A218" s="4">
        <v>212</v>
      </c>
      <c r="B218" s="111">
        <v>212</v>
      </c>
      <c r="C218" s="200" t="s">
        <v>112</v>
      </c>
      <c r="D218" s="201" t="s">
        <v>112</v>
      </c>
      <c r="E218" s="202" t="s">
        <v>112</v>
      </c>
      <c r="F218" s="203" t="s">
        <v>112</v>
      </c>
      <c r="G218" s="203" t="s">
        <v>112</v>
      </c>
      <c r="H218" s="204" t="s">
        <v>112</v>
      </c>
      <c r="I218" s="205" t="s">
        <v>112</v>
      </c>
      <c r="J218" s="109"/>
      <c r="K218" s="110"/>
      <c r="L218" s="108" t="str">
        <f t="shared" si="26"/>
        <v/>
      </c>
      <c r="M218" s="57"/>
      <c r="N218" s="52"/>
      <c r="O218" s="52"/>
      <c r="P218" s="52"/>
      <c r="Q218" s="62"/>
      <c r="R218" s="53"/>
      <c r="S218" s="53"/>
      <c r="T218" s="53"/>
      <c r="U218" s="57"/>
      <c r="V218" s="52"/>
      <c r="W218" s="52"/>
      <c r="X218" s="52"/>
      <c r="Y218" s="57"/>
      <c r="Z218" s="52"/>
      <c r="AA218" s="52"/>
      <c r="AB218" s="52"/>
      <c r="AC218" s="57"/>
      <c r="AD218" s="52"/>
      <c r="AE218" s="52"/>
      <c r="AF218" s="52"/>
      <c r="AG218" s="1"/>
      <c r="AH218" s="1"/>
      <c r="AI218" s="1"/>
      <c r="AJ218" s="1"/>
      <c r="AK218" s="1"/>
      <c r="AV218" s="97" t="str">
        <f t="shared" si="27"/>
        <v/>
      </c>
      <c r="AW218" s="120" t="str">
        <f t="shared" si="21"/>
        <v/>
      </c>
      <c r="AX218" s="97" t="str">
        <f t="shared" si="22"/>
        <v/>
      </c>
      <c r="AY218" s="97" t="str">
        <f t="shared" si="23"/>
        <v/>
      </c>
      <c r="AZ218" s="97" t="str">
        <f t="shared" si="24"/>
        <v/>
      </c>
      <c r="BA218" s="97" t="str">
        <f t="shared" si="25"/>
        <v/>
      </c>
    </row>
    <row r="219" spans="1:53">
      <c r="A219" s="4">
        <v>213</v>
      </c>
      <c r="B219" s="111">
        <v>213</v>
      </c>
      <c r="C219" s="200" t="s">
        <v>112</v>
      </c>
      <c r="D219" s="201" t="s">
        <v>112</v>
      </c>
      <c r="E219" s="202" t="s">
        <v>112</v>
      </c>
      <c r="F219" s="203" t="s">
        <v>112</v>
      </c>
      <c r="G219" s="203" t="s">
        <v>112</v>
      </c>
      <c r="H219" s="204" t="s">
        <v>112</v>
      </c>
      <c r="I219" s="205" t="s">
        <v>112</v>
      </c>
      <c r="J219" s="109"/>
      <c r="K219" s="110"/>
      <c r="L219" s="108" t="str">
        <f t="shared" si="26"/>
        <v/>
      </c>
      <c r="M219" s="57"/>
      <c r="N219" s="52"/>
      <c r="O219" s="52"/>
      <c r="P219" s="52"/>
      <c r="Q219" s="62"/>
      <c r="R219" s="53"/>
      <c r="S219" s="53"/>
      <c r="T219" s="53"/>
      <c r="U219" s="57"/>
      <c r="V219" s="52"/>
      <c r="W219" s="52"/>
      <c r="X219" s="52"/>
      <c r="Y219" s="57"/>
      <c r="Z219" s="52"/>
      <c r="AA219" s="52"/>
      <c r="AB219" s="52"/>
      <c r="AC219" s="57"/>
      <c r="AD219" s="52"/>
      <c r="AE219" s="52"/>
      <c r="AF219" s="52"/>
      <c r="AG219" s="1"/>
      <c r="AH219" s="1"/>
      <c r="AI219" s="1"/>
      <c r="AJ219" s="1"/>
      <c r="AK219" s="1"/>
      <c r="AV219" s="97" t="str">
        <f t="shared" si="27"/>
        <v/>
      </c>
      <c r="AW219" s="120" t="str">
        <f t="shared" si="21"/>
        <v/>
      </c>
      <c r="AX219" s="97" t="str">
        <f t="shared" si="22"/>
        <v/>
      </c>
      <c r="AY219" s="97" t="str">
        <f t="shared" si="23"/>
        <v/>
      </c>
      <c r="AZ219" s="97" t="str">
        <f t="shared" si="24"/>
        <v/>
      </c>
      <c r="BA219" s="97" t="str">
        <f t="shared" si="25"/>
        <v/>
      </c>
    </row>
    <row r="220" spans="1:53">
      <c r="A220" s="4">
        <v>214</v>
      </c>
      <c r="B220" s="111">
        <v>214</v>
      </c>
      <c r="C220" s="200" t="s">
        <v>112</v>
      </c>
      <c r="D220" s="201" t="s">
        <v>112</v>
      </c>
      <c r="E220" s="202" t="s">
        <v>112</v>
      </c>
      <c r="F220" s="203" t="s">
        <v>112</v>
      </c>
      <c r="G220" s="203" t="s">
        <v>112</v>
      </c>
      <c r="H220" s="204" t="s">
        <v>112</v>
      </c>
      <c r="I220" s="205" t="s">
        <v>112</v>
      </c>
      <c r="J220" s="109"/>
      <c r="K220" s="110"/>
      <c r="L220" s="108" t="str">
        <f t="shared" si="26"/>
        <v/>
      </c>
      <c r="M220" s="57"/>
      <c r="N220" s="52"/>
      <c r="O220" s="52"/>
      <c r="P220" s="52"/>
      <c r="Q220" s="62"/>
      <c r="R220" s="53"/>
      <c r="S220" s="53"/>
      <c r="T220" s="53"/>
      <c r="U220" s="57"/>
      <c r="V220" s="52"/>
      <c r="W220" s="52"/>
      <c r="X220" s="52"/>
      <c r="Y220" s="57"/>
      <c r="Z220" s="52"/>
      <c r="AA220" s="52"/>
      <c r="AB220" s="52"/>
      <c r="AC220" s="57"/>
      <c r="AD220" s="52"/>
      <c r="AE220" s="52"/>
      <c r="AF220" s="52"/>
      <c r="AG220" s="1"/>
      <c r="AH220" s="1"/>
      <c r="AI220" s="1"/>
      <c r="AJ220" s="1"/>
      <c r="AK220" s="1"/>
      <c r="AV220" s="97" t="str">
        <f t="shared" si="27"/>
        <v/>
      </c>
      <c r="AW220" s="120" t="str">
        <f t="shared" si="21"/>
        <v/>
      </c>
      <c r="AX220" s="97" t="str">
        <f t="shared" si="22"/>
        <v/>
      </c>
      <c r="AY220" s="97" t="str">
        <f t="shared" si="23"/>
        <v/>
      </c>
      <c r="AZ220" s="97" t="str">
        <f t="shared" si="24"/>
        <v/>
      </c>
      <c r="BA220" s="97" t="str">
        <f t="shared" si="25"/>
        <v/>
      </c>
    </row>
    <row r="221" spans="1:53">
      <c r="A221" s="4">
        <v>215</v>
      </c>
      <c r="B221" s="111">
        <v>215</v>
      </c>
      <c r="C221" s="200" t="s">
        <v>112</v>
      </c>
      <c r="D221" s="201" t="s">
        <v>112</v>
      </c>
      <c r="E221" s="202" t="s">
        <v>112</v>
      </c>
      <c r="F221" s="203" t="s">
        <v>112</v>
      </c>
      <c r="G221" s="203" t="s">
        <v>112</v>
      </c>
      <c r="H221" s="204" t="s">
        <v>112</v>
      </c>
      <c r="I221" s="205" t="s">
        <v>112</v>
      </c>
      <c r="J221" s="109"/>
      <c r="K221" s="110"/>
      <c r="L221" s="108" t="str">
        <f t="shared" si="26"/>
        <v/>
      </c>
      <c r="M221" s="57"/>
      <c r="N221" s="52"/>
      <c r="O221" s="52"/>
      <c r="P221" s="52"/>
      <c r="Q221" s="62"/>
      <c r="R221" s="53"/>
      <c r="S221" s="53"/>
      <c r="T221" s="53"/>
      <c r="U221" s="57"/>
      <c r="V221" s="52"/>
      <c r="W221" s="52"/>
      <c r="X221" s="52"/>
      <c r="Y221" s="57"/>
      <c r="Z221" s="52"/>
      <c r="AA221" s="52"/>
      <c r="AB221" s="52"/>
      <c r="AC221" s="57"/>
      <c r="AD221" s="52"/>
      <c r="AE221" s="52"/>
      <c r="AF221" s="52"/>
      <c r="AG221" s="1"/>
      <c r="AH221" s="1"/>
      <c r="AI221" s="1"/>
      <c r="AJ221" s="1"/>
      <c r="AK221" s="1"/>
      <c r="AV221" s="97" t="str">
        <f t="shared" si="27"/>
        <v/>
      </c>
      <c r="AW221" s="120" t="str">
        <f t="shared" si="21"/>
        <v/>
      </c>
      <c r="AX221" s="97" t="str">
        <f t="shared" si="22"/>
        <v/>
      </c>
      <c r="AY221" s="97" t="str">
        <f t="shared" si="23"/>
        <v/>
      </c>
      <c r="AZ221" s="97" t="str">
        <f t="shared" si="24"/>
        <v/>
      </c>
      <c r="BA221" s="97" t="str">
        <f t="shared" si="25"/>
        <v/>
      </c>
    </row>
    <row r="222" spans="1:53">
      <c r="A222" s="4">
        <v>216</v>
      </c>
      <c r="B222" s="111">
        <v>216</v>
      </c>
      <c r="C222" s="200" t="s">
        <v>112</v>
      </c>
      <c r="D222" s="201" t="s">
        <v>112</v>
      </c>
      <c r="E222" s="202" t="s">
        <v>112</v>
      </c>
      <c r="F222" s="203" t="s">
        <v>112</v>
      </c>
      <c r="G222" s="203" t="s">
        <v>112</v>
      </c>
      <c r="H222" s="204" t="s">
        <v>112</v>
      </c>
      <c r="I222" s="205" t="s">
        <v>112</v>
      </c>
      <c r="J222" s="109"/>
      <c r="K222" s="110"/>
      <c r="L222" s="108" t="str">
        <f t="shared" si="26"/>
        <v/>
      </c>
      <c r="M222" s="57"/>
      <c r="N222" s="52"/>
      <c r="O222" s="52"/>
      <c r="P222" s="52"/>
      <c r="Q222" s="62"/>
      <c r="R222" s="53"/>
      <c r="S222" s="53"/>
      <c r="T222" s="53"/>
      <c r="U222" s="57"/>
      <c r="V222" s="52"/>
      <c r="W222" s="52"/>
      <c r="X222" s="52"/>
      <c r="Y222" s="57"/>
      <c r="Z222" s="52"/>
      <c r="AA222" s="52"/>
      <c r="AB222" s="52"/>
      <c r="AC222" s="57"/>
      <c r="AD222" s="52"/>
      <c r="AE222" s="52"/>
      <c r="AF222" s="52"/>
      <c r="AG222" s="1"/>
      <c r="AH222" s="1"/>
      <c r="AI222" s="1"/>
      <c r="AJ222" s="1"/>
      <c r="AK222" s="1"/>
      <c r="AV222" s="97" t="str">
        <f t="shared" si="27"/>
        <v/>
      </c>
      <c r="AW222" s="120" t="str">
        <f t="shared" si="21"/>
        <v/>
      </c>
      <c r="AX222" s="97" t="str">
        <f t="shared" si="22"/>
        <v/>
      </c>
      <c r="AY222" s="97" t="str">
        <f t="shared" si="23"/>
        <v/>
      </c>
      <c r="AZ222" s="97" t="str">
        <f t="shared" si="24"/>
        <v/>
      </c>
      <c r="BA222" s="97" t="str">
        <f t="shared" si="25"/>
        <v/>
      </c>
    </row>
    <row r="223" spans="1:53">
      <c r="A223" s="4">
        <v>217</v>
      </c>
      <c r="B223" s="111">
        <v>217</v>
      </c>
      <c r="C223" s="200" t="s">
        <v>112</v>
      </c>
      <c r="D223" s="201" t="s">
        <v>112</v>
      </c>
      <c r="E223" s="202" t="s">
        <v>112</v>
      </c>
      <c r="F223" s="203" t="s">
        <v>112</v>
      </c>
      <c r="G223" s="203" t="s">
        <v>112</v>
      </c>
      <c r="H223" s="204" t="s">
        <v>112</v>
      </c>
      <c r="I223" s="205" t="s">
        <v>112</v>
      </c>
      <c r="J223" s="109"/>
      <c r="K223" s="110"/>
      <c r="L223" s="108" t="str">
        <f t="shared" si="26"/>
        <v/>
      </c>
      <c r="M223" s="57"/>
      <c r="N223" s="52"/>
      <c r="O223" s="52"/>
      <c r="P223" s="52"/>
      <c r="Q223" s="62"/>
      <c r="R223" s="53"/>
      <c r="S223" s="53"/>
      <c r="T223" s="53"/>
      <c r="U223" s="57"/>
      <c r="V223" s="52"/>
      <c r="W223" s="52"/>
      <c r="X223" s="52"/>
      <c r="Y223" s="57"/>
      <c r="Z223" s="52"/>
      <c r="AA223" s="52"/>
      <c r="AB223" s="52"/>
      <c r="AC223" s="57"/>
      <c r="AD223" s="52"/>
      <c r="AE223" s="52"/>
      <c r="AF223" s="52"/>
      <c r="AG223" s="1"/>
      <c r="AH223" s="1"/>
      <c r="AI223" s="1"/>
      <c r="AJ223" s="1"/>
      <c r="AK223" s="1"/>
      <c r="AV223" s="97" t="str">
        <f t="shared" si="27"/>
        <v/>
      </c>
      <c r="AW223" s="120" t="str">
        <f t="shared" si="21"/>
        <v/>
      </c>
      <c r="AX223" s="97" t="str">
        <f t="shared" si="22"/>
        <v/>
      </c>
      <c r="AY223" s="97" t="str">
        <f t="shared" si="23"/>
        <v/>
      </c>
      <c r="AZ223" s="97" t="str">
        <f t="shared" si="24"/>
        <v/>
      </c>
      <c r="BA223" s="97" t="str">
        <f t="shared" si="25"/>
        <v/>
      </c>
    </row>
    <row r="224" spans="1:53">
      <c r="A224" s="4">
        <v>218</v>
      </c>
      <c r="B224" s="111">
        <v>218</v>
      </c>
      <c r="C224" s="200" t="s">
        <v>112</v>
      </c>
      <c r="D224" s="201" t="s">
        <v>112</v>
      </c>
      <c r="E224" s="202" t="s">
        <v>112</v>
      </c>
      <c r="F224" s="203" t="s">
        <v>112</v>
      </c>
      <c r="G224" s="203" t="s">
        <v>112</v>
      </c>
      <c r="H224" s="204" t="s">
        <v>112</v>
      </c>
      <c r="I224" s="205" t="s">
        <v>112</v>
      </c>
      <c r="J224" s="109"/>
      <c r="K224" s="110"/>
      <c r="L224" s="108" t="str">
        <f t="shared" si="26"/>
        <v/>
      </c>
      <c r="M224" s="57"/>
      <c r="N224" s="52"/>
      <c r="O224" s="52"/>
      <c r="P224" s="52"/>
      <c r="Q224" s="62"/>
      <c r="R224" s="53"/>
      <c r="S224" s="53"/>
      <c r="T224" s="53"/>
      <c r="U224" s="57"/>
      <c r="V224" s="52"/>
      <c r="W224" s="52"/>
      <c r="X224" s="52"/>
      <c r="Y224" s="57"/>
      <c r="Z224" s="52"/>
      <c r="AA224" s="52"/>
      <c r="AB224" s="52"/>
      <c r="AC224" s="57"/>
      <c r="AD224" s="52"/>
      <c r="AE224" s="52"/>
      <c r="AF224" s="52"/>
      <c r="AG224" s="1"/>
      <c r="AH224" s="1"/>
      <c r="AI224" s="1"/>
      <c r="AJ224" s="1"/>
      <c r="AK224" s="1"/>
      <c r="AV224" s="97" t="str">
        <f t="shared" si="27"/>
        <v/>
      </c>
      <c r="AW224" s="120" t="str">
        <f t="shared" si="21"/>
        <v/>
      </c>
      <c r="AX224" s="97" t="str">
        <f t="shared" si="22"/>
        <v/>
      </c>
      <c r="AY224" s="97" t="str">
        <f t="shared" si="23"/>
        <v/>
      </c>
      <c r="AZ224" s="97" t="str">
        <f t="shared" si="24"/>
        <v/>
      </c>
      <c r="BA224" s="97" t="str">
        <f t="shared" si="25"/>
        <v/>
      </c>
    </row>
    <row r="225" spans="1:53">
      <c r="A225" s="4">
        <v>219</v>
      </c>
      <c r="B225" s="111">
        <v>219</v>
      </c>
      <c r="C225" s="200" t="s">
        <v>112</v>
      </c>
      <c r="D225" s="201" t="s">
        <v>112</v>
      </c>
      <c r="E225" s="202" t="s">
        <v>112</v>
      </c>
      <c r="F225" s="203" t="s">
        <v>112</v>
      </c>
      <c r="G225" s="203" t="s">
        <v>112</v>
      </c>
      <c r="H225" s="204" t="s">
        <v>112</v>
      </c>
      <c r="I225" s="205" t="s">
        <v>112</v>
      </c>
      <c r="J225" s="109"/>
      <c r="K225" s="110"/>
      <c r="L225" s="108" t="str">
        <f t="shared" si="26"/>
        <v/>
      </c>
      <c r="M225" s="57"/>
      <c r="N225" s="52"/>
      <c r="O225" s="52"/>
      <c r="P225" s="52"/>
      <c r="Q225" s="62"/>
      <c r="R225" s="53"/>
      <c r="S225" s="53"/>
      <c r="T225" s="53"/>
      <c r="U225" s="57"/>
      <c r="V225" s="52"/>
      <c r="W225" s="52"/>
      <c r="X225" s="52"/>
      <c r="Y225" s="57"/>
      <c r="Z225" s="52"/>
      <c r="AA225" s="52"/>
      <c r="AB225" s="52"/>
      <c r="AC225" s="57"/>
      <c r="AD225" s="52"/>
      <c r="AE225" s="52"/>
      <c r="AF225" s="52"/>
      <c r="AG225" s="1"/>
      <c r="AH225" s="1"/>
      <c r="AI225" s="1"/>
      <c r="AJ225" s="1"/>
      <c r="AK225" s="1"/>
      <c r="AV225" s="97" t="str">
        <f t="shared" si="27"/>
        <v/>
      </c>
      <c r="AW225" s="120" t="str">
        <f t="shared" si="21"/>
        <v/>
      </c>
      <c r="AX225" s="97" t="str">
        <f t="shared" si="22"/>
        <v/>
      </c>
      <c r="AY225" s="97" t="str">
        <f t="shared" si="23"/>
        <v/>
      </c>
      <c r="AZ225" s="97" t="str">
        <f t="shared" si="24"/>
        <v/>
      </c>
      <c r="BA225" s="97" t="str">
        <f t="shared" si="25"/>
        <v/>
      </c>
    </row>
    <row r="226" spans="1:53">
      <c r="A226" s="4">
        <v>220</v>
      </c>
      <c r="B226" s="111">
        <v>220</v>
      </c>
      <c r="C226" s="200" t="s">
        <v>112</v>
      </c>
      <c r="D226" s="201" t="s">
        <v>112</v>
      </c>
      <c r="E226" s="202" t="s">
        <v>112</v>
      </c>
      <c r="F226" s="203" t="s">
        <v>112</v>
      </c>
      <c r="G226" s="203" t="s">
        <v>112</v>
      </c>
      <c r="H226" s="204" t="s">
        <v>112</v>
      </c>
      <c r="I226" s="205" t="s">
        <v>112</v>
      </c>
      <c r="J226" s="109"/>
      <c r="K226" s="110"/>
      <c r="L226" s="108" t="str">
        <f t="shared" si="26"/>
        <v/>
      </c>
      <c r="M226" s="57"/>
      <c r="N226" s="52"/>
      <c r="O226" s="52"/>
      <c r="P226" s="52"/>
      <c r="Q226" s="62"/>
      <c r="R226" s="53"/>
      <c r="S226" s="53"/>
      <c r="T226" s="53"/>
      <c r="U226" s="57"/>
      <c r="V226" s="52"/>
      <c r="W226" s="52"/>
      <c r="X226" s="52"/>
      <c r="Y226" s="57"/>
      <c r="Z226" s="52"/>
      <c r="AA226" s="52"/>
      <c r="AB226" s="52"/>
      <c r="AC226" s="57"/>
      <c r="AD226" s="52"/>
      <c r="AE226" s="52"/>
      <c r="AF226" s="52"/>
      <c r="AG226" s="1"/>
      <c r="AH226" s="1"/>
      <c r="AI226" s="1"/>
      <c r="AJ226" s="1"/>
      <c r="AK226" s="1"/>
      <c r="AV226" s="97" t="str">
        <f t="shared" si="27"/>
        <v/>
      </c>
      <c r="AW226" s="120" t="str">
        <f t="shared" si="21"/>
        <v/>
      </c>
      <c r="AX226" s="97" t="str">
        <f t="shared" si="22"/>
        <v/>
      </c>
      <c r="AY226" s="97" t="str">
        <f t="shared" si="23"/>
        <v/>
      </c>
      <c r="AZ226" s="97" t="str">
        <f t="shared" si="24"/>
        <v/>
      </c>
      <c r="BA226" s="97" t="str">
        <f t="shared" si="25"/>
        <v/>
      </c>
    </row>
    <row r="227" spans="1:53">
      <c r="A227" s="4">
        <v>221</v>
      </c>
      <c r="B227" s="111">
        <v>221</v>
      </c>
      <c r="C227" s="200" t="s">
        <v>112</v>
      </c>
      <c r="D227" s="201" t="s">
        <v>112</v>
      </c>
      <c r="E227" s="202" t="s">
        <v>112</v>
      </c>
      <c r="F227" s="203" t="s">
        <v>112</v>
      </c>
      <c r="G227" s="203" t="s">
        <v>112</v>
      </c>
      <c r="H227" s="204" t="s">
        <v>112</v>
      </c>
      <c r="I227" s="205" t="s">
        <v>112</v>
      </c>
      <c r="J227" s="109"/>
      <c r="K227" s="110"/>
      <c r="L227" s="108" t="str">
        <f t="shared" si="26"/>
        <v/>
      </c>
      <c r="M227" s="57"/>
      <c r="N227" s="52"/>
      <c r="O227" s="52"/>
      <c r="P227" s="52"/>
      <c r="Q227" s="62"/>
      <c r="R227" s="53"/>
      <c r="S227" s="53"/>
      <c r="T227" s="53"/>
      <c r="U227" s="57"/>
      <c r="V227" s="52"/>
      <c r="W227" s="52"/>
      <c r="X227" s="52"/>
      <c r="Y227" s="57"/>
      <c r="Z227" s="52"/>
      <c r="AA227" s="52"/>
      <c r="AB227" s="52"/>
      <c r="AC227" s="57"/>
      <c r="AD227" s="52"/>
      <c r="AE227" s="52"/>
      <c r="AF227" s="52"/>
      <c r="AG227" s="1"/>
      <c r="AH227" s="1"/>
      <c r="AI227" s="1"/>
      <c r="AJ227" s="1"/>
      <c r="AK227" s="1"/>
      <c r="AV227" s="97" t="str">
        <f t="shared" si="27"/>
        <v/>
      </c>
      <c r="AW227" s="120" t="str">
        <f t="shared" si="21"/>
        <v/>
      </c>
      <c r="AX227" s="97" t="str">
        <f t="shared" si="22"/>
        <v/>
      </c>
      <c r="AY227" s="97" t="str">
        <f t="shared" si="23"/>
        <v/>
      </c>
      <c r="AZ227" s="97" t="str">
        <f t="shared" si="24"/>
        <v/>
      </c>
      <c r="BA227" s="97" t="str">
        <f t="shared" si="25"/>
        <v/>
      </c>
    </row>
    <row r="228" spans="1:53">
      <c r="A228" s="4">
        <v>222</v>
      </c>
      <c r="B228" s="111">
        <v>222</v>
      </c>
      <c r="C228" s="200" t="s">
        <v>112</v>
      </c>
      <c r="D228" s="201" t="s">
        <v>112</v>
      </c>
      <c r="E228" s="202" t="s">
        <v>112</v>
      </c>
      <c r="F228" s="203" t="s">
        <v>112</v>
      </c>
      <c r="G228" s="203" t="s">
        <v>112</v>
      </c>
      <c r="H228" s="204" t="s">
        <v>112</v>
      </c>
      <c r="I228" s="205" t="s">
        <v>112</v>
      </c>
      <c r="J228" s="109"/>
      <c r="K228" s="110"/>
      <c r="L228" s="108" t="str">
        <f t="shared" si="26"/>
        <v/>
      </c>
      <c r="M228" s="57"/>
      <c r="N228" s="52"/>
      <c r="O228" s="52"/>
      <c r="P228" s="52"/>
      <c r="Q228" s="62"/>
      <c r="R228" s="53"/>
      <c r="S228" s="53"/>
      <c r="T228" s="53"/>
      <c r="U228" s="57"/>
      <c r="V228" s="52"/>
      <c r="W228" s="52"/>
      <c r="X228" s="52"/>
      <c r="Y228" s="57"/>
      <c r="Z228" s="52"/>
      <c r="AA228" s="52"/>
      <c r="AB228" s="52"/>
      <c r="AC228" s="57"/>
      <c r="AD228" s="52"/>
      <c r="AE228" s="52"/>
      <c r="AF228" s="52"/>
      <c r="AG228" s="1"/>
      <c r="AH228" s="1"/>
      <c r="AI228" s="1"/>
      <c r="AJ228" s="1"/>
      <c r="AK228" s="1"/>
      <c r="AV228" s="97" t="str">
        <f t="shared" si="27"/>
        <v/>
      </c>
      <c r="AW228" s="120" t="str">
        <f t="shared" si="21"/>
        <v/>
      </c>
      <c r="AX228" s="97" t="str">
        <f t="shared" si="22"/>
        <v/>
      </c>
      <c r="AY228" s="97" t="str">
        <f t="shared" si="23"/>
        <v/>
      </c>
      <c r="AZ228" s="97" t="str">
        <f t="shared" si="24"/>
        <v/>
      </c>
      <c r="BA228" s="97" t="str">
        <f t="shared" si="25"/>
        <v/>
      </c>
    </row>
    <row r="229" spans="1:53">
      <c r="A229" s="4">
        <v>223</v>
      </c>
      <c r="B229" s="111">
        <v>223</v>
      </c>
      <c r="C229" s="200" t="s">
        <v>112</v>
      </c>
      <c r="D229" s="201" t="s">
        <v>112</v>
      </c>
      <c r="E229" s="202" t="s">
        <v>112</v>
      </c>
      <c r="F229" s="203" t="s">
        <v>112</v>
      </c>
      <c r="G229" s="203" t="s">
        <v>112</v>
      </c>
      <c r="H229" s="204" t="s">
        <v>112</v>
      </c>
      <c r="I229" s="205" t="s">
        <v>112</v>
      </c>
      <c r="J229" s="109"/>
      <c r="K229" s="110"/>
      <c r="L229" s="108" t="str">
        <f t="shared" si="26"/>
        <v/>
      </c>
      <c r="M229" s="57"/>
      <c r="N229" s="52"/>
      <c r="O229" s="52"/>
      <c r="P229" s="52"/>
      <c r="Q229" s="62"/>
      <c r="R229" s="53"/>
      <c r="S229" s="53"/>
      <c r="T229" s="53"/>
      <c r="U229" s="57"/>
      <c r="V229" s="52"/>
      <c r="W229" s="52"/>
      <c r="X229" s="52"/>
      <c r="Y229" s="57"/>
      <c r="Z229" s="52"/>
      <c r="AA229" s="52"/>
      <c r="AB229" s="52"/>
      <c r="AC229" s="57"/>
      <c r="AD229" s="52"/>
      <c r="AE229" s="52"/>
      <c r="AF229" s="52"/>
      <c r="AG229" s="1"/>
      <c r="AH229" s="1"/>
      <c r="AI229" s="1"/>
      <c r="AJ229" s="1"/>
      <c r="AK229" s="1"/>
      <c r="AV229" s="97" t="str">
        <f t="shared" si="27"/>
        <v/>
      </c>
      <c r="AW229" s="120" t="str">
        <f t="shared" si="21"/>
        <v/>
      </c>
      <c r="AX229" s="97" t="str">
        <f t="shared" si="22"/>
        <v/>
      </c>
      <c r="AY229" s="97" t="str">
        <f t="shared" si="23"/>
        <v/>
      </c>
      <c r="AZ229" s="97" t="str">
        <f t="shared" si="24"/>
        <v/>
      </c>
      <c r="BA229" s="97" t="str">
        <f t="shared" si="25"/>
        <v/>
      </c>
    </row>
    <row r="230" spans="1:53">
      <c r="A230" s="4">
        <v>224</v>
      </c>
      <c r="B230" s="111">
        <v>224</v>
      </c>
      <c r="C230" s="200" t="s">
        <v>112</v>
      </c>
      <c r="D230" s="201" t="s">
        <v>112</v>
      </c>
      <c r="E230" s="202" t="s">
        <v>112</v>
      </c>
      <c r="F230" s="203" t="s">
        <v>112</v>
      </c>
      <c r="G230" s="203" t="s">
        <v>112</v>
      </c>
      <c r="H230" s="204" t="s">
        <v>112</v>
      </c>
      <c r="I230" s="205" t="s">
        <v>112</v>
      </c>
      <c r="J230" s="109"/>
      <c r="K230" s="110"/>
      <c r="L230" s="108" t="str">
        <f t="shared" si="26"/>
        <v/>
      </c>
      <c r="M230" s="57"/>
      <c r="N230" s="52"/>
      <c r="O230" s="52"/>
      <c r="P230" s="52"/>
      <c r="Q230" s="62"/>
      <c r="R230" s="53"/>
      <c r="S230" s="53"/>
      <c r="T230" s="53"/>
      <c r="U230" s="57"/>
      <c r="V230" s="52"/>
      <c r="W230" s="52"/>
      <c r="X230" s="52"/>
      <c r="Y230" s="57"/>
      <c r="Z230" s="52"/>
      <c r="AA230" s="52"/>
      <c r="AB230" s="52"/>
      <c r="AC230" s="57"/>
      <c r="AD230" s="52"/>
      <c r="AE230" s="52"/>
      <c r="AF230" s="52"/>
      <c r="AG230" s="1"/>
      <c r="AH230" s="1"/>
      <c r="AI230" s="1"/>
      <c r="AJ230" s="1"/>
      <c r="AK230" s="1"/>
      <c r="AV230" s="97" t="str">
        <f t="shared" si="27"/>
        <v/>
      </c>
      <c r="AW230" s="120" t="str">
        <f t="shared" si="21"/>
        <v/>
      </c>
      <c r="AX230" s="97" t="str">
        <f t="shared" si="22"/>
        <v/>
      </c>
      <c r="AY230" s="97" t="str">
        <f t="shared" si="23"/>
        <v/>
      </c>
      <c r="AZ230" s="97" t="str">
        <f t="shared" si="24"/>
        <v/>
      </c>
      <c r="BA230" s="97" t="str">
        <f t="shared" si="25"/>
        <v/>
      </c>
    </row>
    <row r="231" spans="1:53">
      <c r="A231" s="4">
        <v>225</v>
      </c>
      <c r="B231" s="111">
        <v>225</v>
      </c>
      <c r="C231" s="200" t="s">
        <v>112</v>
      </c>
      <c r="D231" s="201" t="s">
        <v>112</v>
      </c>
      <c r="E231" s="202" t="s">
        <v>112</v>
      </c>
      <c r="F231" s="203" t="s">
        <v>112</v>
      </c>
      <c r="G231" s="203" t="s">
        <v>112</v>
      </c>
      <c r="H231" s="204" t="s">
        <v>112</v>
      </c>
      <c r="I231" s="205" t="s">
        <v>112</v>
      </c>
      <c r="J231" s="109"/>
      <c r="K231" s="110"/>
      <c r="L231" s="108" t="str">
        <f t="shared" si="26"/>
        <v/>
      </c>
      <c r="M231" s="57"/>
      <c r="N231" s="52"/>
      <c r="O231" s="52"/>
      <c r="P231" s="52"/>
      <c r="Q231" s="62"/>
      <c r="R231" s="53"/>
      <c r="S231" s="53"/>
      <c r="T231" s="53"/>
      <c r="U231" s="57"/>
      <c r="V231" s="52"/>
      <c r="W231" s="52"/>
      <c r="X231" s="52"/>
      <c r="Y231" s="57"/>
      <c r="Z231" s="52"/>
      <c r="AA231" s="52"/>
      <c r="AB231" s="52"/>
      <c r="AC231" s="57"/>
      <c r="AD231" s="52"/>
      <c r="AE231" s="52"/>
      <c r="AF231" s="52"/>
      <c r="AG231" s="1"/>
      <c r="AH231" s="1"/>
      <c r="AI231" s="1"/>
      <c r="AJ231" s="1"/>
      <c r="AK231" s="1"/>
      <c r="AV231" s="97" t="str">
        <f t="shared" si="27"/>
        <v/>
      </c>
      <c r="AW231" s="120" t="str">
        <f t="shared" si="21"/>
        <v/>
      </c>
      <c r="AX231" s="97" t="str">
        <f t="shared" si="22"/>
        <v/>
      </c>
      <c r="AY231" s="97" t="str">
        <f t="shared" si="23"/>
        <v/>
      </c>
      <c r="AZ231" s="97" t="str">
        <f t="shared" si="24"/>
        <v/>
      </c>
      <c r="BA231" s="97" t="str">
        <f t="shared" si="25"/>
        <v/>
      </c>
    </row>
    <row r="232" spans="1:53">
      <c r="A232" s="4">
        <v>226</v>
      </c>
      <c r="B232" s="111">
        <v>226</v>
      </c>
      <c r="C232" s="200" t="s">
        <v>112</v>
      </c>
      <c r="D232" s="201" t="s">
        <v>112</v>
      </c>
      <c r="E232" s="202" t="s">
        <v>112</v>
      </c>
      <c r="F232" s="203" t="s">
        <v>112</v>
      </c>
      <c r="G232" s="203" t="s">
        <v>112</v>
      </c>
      <c r="H232" s="204" t="s">
        <v>112</v>
      </c>
      <c r="I232" s="205" t="s">
        <v>112</v>
      </c>
      <c r="J232" s="109"/>
      <c r="K232" s="110"/>
      <c r="L232" s="108" t="str">
        <f t="shared" si="26"/>
        <v/>
      </c>
      <c r="M232" s="57"/>
      <c r="N232" s="52"/>
      <c r="O232" s="52"/>
      <c r="P232" s="52"/>
      <c r="Q232" s="62"/>
      <c r="R232" s="53"/>
      <c r="S232" s="53"/>
      <c r="T232" s="53"/>
      <c r="U232" s="57"/>
      <c r="V232" s="52"/>
      <c r="W232" s="52"/>
      <c r="X232" s="52"/>
      <c r="Y232" s="57"/>
      <c r="Z232" s="52"/>
      <c r="AA232" s="52"/>
      <c r="AB232" s="52"/>
      <c r="AC232" s="57"/>
      <c r="AD232" s="52"/>
      <c r="AE232" s="52"/>
      <c r="AF232" s="52"/>
      <c r="AG232" s="1"/>
      <c r="AH232" s="1"/>
      <c r="AI232" s="1"/>
      <c r="AJ232" s="1"/>
      <c r="AK232" s="1"/>
      <c r="AV232" s="97" t="str">
        <f t="shared" si="27"/>
        <v/>
      </c>
      <c r="AW232" s="120" t="str">
        <f t="shared" si="21"/>
        <v/>
      </c>
      <c r="AX232" s="97" t="str">
        <f t="shared" si="22"/>
        <v/>
      </c>
      <c r="AY232" s="97" t="str">
        <f t="shared" si="23"/>
        <v/>
      </c>
      <c r="AZ232" s="97" t="str">
        <f t="shared" si="24"/>
        <v/>
      </c>
      <c r="BA232" s="97" t="str">
        <f t="shared" si="25"/>
        <v/>
      </c>
    </row>
    <row r="233" spans="1:53">
      <c r="A233" s="4">
        <v>227</v>
      </c>
      <c r="B233" s="111">
        <v>227</v>
      </c>
      <c r="C233" s="200" t="s">
        <v>112</v>
      </c>
      <c r="D233" s="201" t="s">
        <v>112</v>
      </c>
      <c r="E233" s="202" t="s">
        <v>112</v>
      </c>
      <c r="F233" s="203" t="s">
        <v>112</v>
      </c>
      <c r="G233" s="203" t="s">
        <v>112</v>
      </c>
      <c r="H233" s="204" t="s">
        <v>112</v>
      </c>
      <c r="I233" s="205" t="s">
        <v>112</v>
      </c>
      <c r="J233" s="109"/>
      <c r="K233" s="110"/>
      <c r="L233" s="108" t="str">
        <f t="shared" si="26"/>
        <v/>
      </c>
      <c r="M233" s="57"/>
      <c r="N233" s="52"/>
      <c r="O233" s="52"/>
      <c r="P233" s="52"/>
      <c r="Q233" s="62"/>
      <c r="R233" s="53"/>
      <c r="S233" s="53"/>
      <c r="T233" s="53"/>
      <c r="U233" s="57"/>
      <c r="V233" s="52"/>
      <c r="W233" s="52"/>
      <c r="X233" s="52"/>
      <c r="Y233" s="57"/>
      <c r="Z233" s="52"/>
      <c r="AA233" s="52"/>
      <c r="AB233" s="52"/>
      <c r="AC233" s="57"/>
      <c r="AD233" s="52"/>
      <c r="AE233" s="52"/>
      <c r="AF233" s="52"/>
      <c r="AG233" s="1"/>
      <c r="AH233" s="1"/>
      <c r="AI233" s="1"/>
      <c r="AJ233" s="1"/>
      <c r="AK233" s="1"/>
      <c r="AV233" s="97" t="str">
        <f t="shared" si="27"/>
        <v/>
      </c>
      <c r="AW233" s="120" t="str">
        <f t="shared" si="21"/>
        <v/>
      </c>
      <c r="AX233" s="97" t="str">
        <f t="shared" si="22"/>
        <v/>
      </c>
      <c r="AY233" s="97" t="str">
        <f t="shared" si="23"/>
        <v/>
      </c>
      <c r="AZ233" s="97" t="str">
        <f t="shared" si="24"/>
        <v/>
      </c>
      <c r="BA233" s="97" t="str">
        <f t="shared" si="25"/>
        <v/>
      </c>
    </row>
    <row r="234" spans="1:53">
      <c r="A234" s="4">
        <v>228</v>
      </c>
      <c r="B234" s="111">
        <v>228</v>
      </c>
      <c r="C234" s="200" t="s">
        <v>112</v>
      </c>
      <c r="D234" s="201" t="s">
        <v>112</v>
      </c>
      <c r="E234" s="202" t="s">
        <v>112</v>
      </c>
      <c r="F234" s="203" t="s">
        <v>112</v>
      </c>
      <c r="G234" s="203" t="s">
        <v>112</v>
      </c>
      <c r="H234" s="204" t="s">
        <v>112</v>
      </c>
      <c r="I234" s="205" t="s">
        <v>112</v>
      </c>
      <c r="J234" s="109"/>
      <c r="K234" s="110"/>
      <c r="L234" s="108" t="str">
        <f t="shared" si="26"/>
        <v/>
      </c>
      <c r="M234" s="57"/>
      <c r="N234" s="52"/>
      <c r="O234" s="52"/>
      <c r="P234" s="52"/>
      <c r="Q234" s="62"/>
      <c r="R234" s="53"/>
      <c r="S234" s="53"/>
      <c r="T234" s="53"/>
      <c r="U234" s="57"/>
      <c r="V234" s="52"/>
      <c r="W234" s="52"/>
      <c r="X234" s="52"/>
      <c r="Y234" s="57"/>
      <c r="Z234" s="52"/>
      <c r="AA234" s="52"/>
      <c r="AB234" s="52"/>
      <c r="AC234" s="57"/>
      <c r="AD234" s="52"/>
      <c r="AE234" s="52"/>
      <c r="AF234" s="52"/>
      <c r="AG234" s="1"/>
      <c r="AH234" s="1"/>
      <c r="AI234" s="1"/>
      <c r="AJ234" s="1"/>
      <c r="AK234" s="1"/>
      <c r="AV234" s="97" t="str">
        <f t="shared" si="27"/>
        <v/>
      </c>
      <c r="AW234" s="120" t="str">
        <f t="shared" si="21"/>
        <v/>
      </c>
      <c r="AX234" s="97" t="str">
        <f t="shared" si="22"/>
        <v/>
      </c>
      <c r="AY234" s="97" t="str">
        <f t="shared" si="23"/>
        <v/>
      </c>
      <c r="AZ234" s="97" t="str">
        <f t="shared" si="24"/>
        <v/>
      </c>
      <c r="BA234" s="97" t="str">
        <f t="shared" si="25"/>
        <v/>
      </c>
    </row>
    <row r="235" spans="1:53">
      <c r="A235" s="4">
        <v>229</v>
      </c>
      <c r="B235" s="111">
        <v>229</v>
      </c>
      <c r="C235" s="200" t="s">
        <v>112</v>
      </c>
      <c r="D235" s="201" t="s">
        <v>112</v>
      </c>
      <c r="E235" s="202" t="s">
        <v>112</v>
      </c>
      <c r="F235" s="203" t="s">
        <v>112</v>
      </c>
      <c r="G235" s="203" t="s">
        <v>112</v>
      </c>
      <c r="H235" s="204" t="s">
        <v>112</v>
      </c>
      <c r="I235" s="205" t="s">
        <v>112</v>
      </c>
      <c r="J235" s="109"/>
      <c r="K235" s="110"/>
      <c r="L235" s="108" t="str">
        <f t="shared" si="26"/>
        <v/>
      </c>
      <c r="M235" s="57"/>
      <c r="N235" s="52"/>
      <c r="O235" s="52"/>
      <c r="P235" s="52"/>
      <c r="Q235" s="62"/>
      <c r="R235" s="53"/>
      <c r="S235" s="53"/>
      <c r="T235" s="53"/>
      <c r="U235" s="57"/>
      <c r="V235" s="52"/>
      <c r="W235" s="52"/>
      <c r="X235" s="52"/>
      <c r="Y235" s="57"/>
      <c r="Z235" s="52"/>
      <c r="AA235" s="52"/>
      <c r="AB235" s="52"/>
      <c r="AC235" s="57"/>
      <c r="AD235" s="52"/>
      <c r="AE235" s="52"/>
      <c r="AF235" s="52"/>
      <c r="AG235" s="1"/>
      <c r="AH235" s="1"/>
      <c r="AI235" s="1"/>
      <c r="AJ235" s="1"/>
      <c r="AK235" s="1"/>
      <c r="AV235" s="97" t="str">
        <f t="shared" si="27"/>
        <v/>
      </c>
      <c r="AW235" s="120" t="str">
        <f t="shared" si="21"/>
        <v/>
      </c>
      <c r="AX235" s="97" t="str">
        <f t="shared" si="22"/>
        <v/>
      </c>
      <c r="AY235" s="97" t="str">
        <f t="shared" si="23"/>
        <v/>
      </c>
      <c r="AZ235" s="97" t="str">
        <f t="shared" si="24"/>
        <v/>
      </c>
      <c r="BA235" s="97" t="str">
        <f t="shared" si="25"/>
        <v/>
      </c>
    </row>
    <row r="236" spans="1:53">
      <c r="A236" s="4">
        <v>230</v>
      </c>
      <c r="B236" s="111">
        <v>230</v>
      </c>
      <c r="C236" s="200" t="s">
        <v>112</v>
      </c>
      <c r="D236" s="201" t="s">
        <v>112</v>
      </c>
      <c r="E236" s="202" t="s">
        <v>112</v>
      </c>
      <c r="F236" s="203" t="s">
        <v>112</v>
      </c>
      <c r="G236" s="203" t="s">
        <v>112</v>
      </c>
      <c r="H236" s="204" t="s">
        <v>112</v>
      </c>
      <c r="I236" s="205" t="s">
        <v>112</v>
      </c>
      <c r="J236" s="109"/>
      <c r="K236" s="110"/>
      <c r="L236" s="108" t="str">
        <f t="shared" si="26"/>
        <v/>
      </c>
      <c r="M236" s="57"/>
      <c r="N236" s="52"/>
      <c r="O236" s="52"/>
      <c r="P236" s="52"/>
      <c r="Q236" s="62"/>
      <c r="R236" s="53"/>
      <c r="S236" s="53"/>
      <c r="T236" s="53"/>
      <c r="U236" s="57"/>
      <c r="V236" s="52"/>
      <c r="W236" s="52"/>
      <c r="X236" s="52"/>
      <c r="Y236" s="57"/>
      <c r="Z236" s="52"/>
      <c r="AA236" s="52"/>
      <c r="AB236" s="52"/>
      <c r="AC236" s="57"/>
      <c r="AD236" s="52"/>
      <c r="AE236" s="52"/>
      <c r="AF236" s="52"/>
      <c r="AG236" s="1"/>
      <c r="AH236" s="1"/>
      <c r="AI236" s="1"/>
      <c r="AJ236" s="1"/>
      <c r="AK236" s="1"/>
      <c r="AV236" s="97" t="str">
        <f t="shared" si="27"/>
        <v/>
      </c>
      <c r="AW236" s="120" t="str">
        <f t="shared" si="21"/>
        <v/>
      </c>
      <c r="AX236" s="97" t="str">
        <f t="shared" si="22"/>
        <v/>
      </c>
      <c r="AY236" s="97" t="str">
        <f t="shared" si="23"/>
        <v/>
      </c>
      <c r="AZ236" s="97" t="str">
        <f t="shared" si="24"/>
        <v/>
      </c>
      <c r="BA236" s="97" t="str">
        <f t="shared" si="25"/>
        <v/>
      </c>
    </row>
    <row r="237" spans="1:53">
      <c r="A237" s="4">
        <v>231</v>
      </c>
      <c r="B237" s="111">
        <v>231</v>
      </c>
      <c r="C237" s="200" t="s">
        <v>112</v>
      </c>
      <c r="D237" s="201" t="s">
        <v>112</v>
      </c>
      <c r="E237" s="202" t="s">
        <v>112</v>
      </c>
      <c r="F237" s="203" t="s">
        <v>112</v>
      </c>
      <c r="G237" s="203" t="s">
        <v>112</v>
      </c>
      <c r="H237" s="204" t="s">
        <v>112</v>
      </c>
      <c r="I237" s="205" t="s">
        <v>112</v>
      </c>
      <c r="J237" s="109"/>
      <c r="K237" s="110"/>
      <c r="L237" s="108" t="str">
        <f t="shared" si="26"/>
        <v/>
      </c>
      <c r="M237" s="57"/>
      <c r="N237" s="52"/>
      <c r="O237" s="52"/>
      <c r="P237" s="52"/>
      <c r="Q237" s="62"/>
      <c r="R237" s="53"/>
      <c r="S237" s="53"/>
      <c r="T237" s="53"/>
      <c r="U237" s="57"/>
      <c r="V237" s="52"/>
      <c r="W237" s="52"/>
      <c r="X237" s="52"/>
      <c r="Y237" s="57"/>
      <c r="Z237" s="52"/>
      <c r="AA237" s="52"/>
      <c r="AB237" s="52"/>
      <c r="AC237" s="57"/>
      <c r="AD237" s="52"/>
      <c r="AE237" s="52"/>
      <c r="AF237" s="52"/>
      <c r="AG237" s="1"/>
      <c r="AH237" s="1"/>
      <c r="AI237" s="1"/>
      <c r="AJ237" s="1"/>
      <c r="AK237" s="1"/>
      <c r="AV237" s="97" t="str">
        <f t="shared" si="27"/>
        <v/>
      </c>
      <c r="AW237" s="120" t="str">
        <f t="shared" si="21"/>
        <v/>
      </c>
      <c r="AX237" s="97" t="str">
        <f t="shared" si="22"/>
        <v/>
      </c>
      <c r="AY237" s="97" t="str">
        <f t="shared" si="23"/>
        <v/>
      </c>
      <c r="AZ237" s="97" t="str">
        <f t="shared" si="24"/>
        <v/>
      </c>
      <c r="BA237" s="97" t="str">
        <f t="shared" si="25"/>
        <v/>
      </c>
    </row>
    <row r="238" spans="1:53">
      <c r="A238" s="4">
        <v>232</v>
      </c>
      <c r="B238" s="111">
        <v>232</v>
      </c>
      <c r="C238" s="200" t="s">
        <v>112</v>
      </c>
      <c r="D238" s="201" t="s">
        <v>112</v>
      </c>
      <c r="E238" s="202" t="s">
        <v>112</v>
      </c>
      <c r="F238" s="203" t="s">
        <v>112</v>
      </c>
      <c r="G238" s="203" t="s">
        <v>112</v>
      </c>
      <c r="H238" s="204" t="s">
        <v>112</v>
      </c>
      <c r="I238" s="205" t="s">
        <v>112</v>
      </c>
      <c r="J238" s="109"/>
      <c r="K238" s="110"/>
      <c r="L238" s="108" t="str">
        <f t="shared" si="26"/>
        <v/>
      </c>
      <c r="M238" s="57"/>
      <c r="N238" s="52"/>
      <c r="O238" s="52"/>
      <c r="P238" s="52"/>
      <c r="Q238" s="62"/>
      <c r="R238" s="53"/>
      <c r="S238" s="53"/>
      <c r="T238" s="53"/>
      <c r="U238" s="57"/>
      <c r="V238" s="52"/>
      <c r="W238" s="52"/>
      <c r="X238" s="52"/>
      <c r="Y238" s="57"/>
      <c r="Z238" s="52"/>
      <c r="AA238" s="52"/>
      <c r="AB238" s="52"/>
      <c r="AC238" s="57"/>
      <c r="AD238" s="52"/>
      <c r="AE238" s="52"/>
      <c r="AF238" s="52"/>
      <c r="AG238" s="1"/>
      <c r="AH238" s="1"/>
      <c r="AI238" s="1"/>
      <c r="AJ238" s="1"/>
      <c r="AK238" s="1"/>
      <c r="AV238" s="97" t="str">
        <f t="shared" si="27"/>
        <v/>
      </c>
      <c r="AW238" s="120" t="str">
        <f t="shared" si="21"/>
        <v/>
      </c>
      <c r="AX238" s="97" t="str">
        <f t="shared" si="22"/>
        <v/>
      </c>
      <c r="AY238" s="97" t="str">
        <f t="shared" si="23"/>
        <v/>
      </c>
      <c r="AZ238" s="97" t="str">
        <f t="shared" si="24"/>
        <v/>
      </c>
      <c r="BA238" s="97" t="str">
        <f t="shared" si="25"/>
        <v/>
      </c>
    </row>
    <row r="239" spans="1:53">
      <c r="A239" s="4">
        <v>233</v>
      </c>
      <c r="B239" s="111">
        <v>233</v>
      </c>
      <c r="C239" s="200" t="s">
        <v>112</v>
      </c>
      <c r="D239" s="201" t="s">
        <v>112</v>
      </c>
      <c r="E239" s="202" t="s">
        <v>112</v>
      </c>
      <c r="F239" s="203" t="s">
        <v>112</v>
      </c>
      <c r="G239" s="203" t="s">
        <v>112</v>
      </c>
      <c r="H239" s="204" t="s">
        <v>112</v>
      </c>
      <c r="I239" s="205" t="s">
        <v>112</v>
      </c>
      <c r="J239" s="109"/>
      <c r="K239" s="110"/>
      <c r="L239" s="108" t="str">
        <f t="shared" si="26"/>
        <v/>
      </c>
      <c r="M239" s="57"/>
      <c r="N239" s="52"/>
      <c r="O239" s="52"/>
      <c r="P239" s="52"/>
      <c r="Q239" s="62"/>
      <c r="R239" s="53"/>
      <c r="S239" s="53"/>
      <c r="T239" s="53"/>
      <c r="U239" s="57"/>
      <c r="V239" s="52"/>
      <c r="W239" s="52"/>
      <c r="X239" s="52"/>
      <c r="Y239" s="57"/>
      <c r="Z239" s="52"/>
      <c r="AA239" s="52"/>
      <c r="AB239" s="52"/>
      <c r="AC239" s="57"/>
      <c r="AD239" s="52"/>
      <c r="AE239" s="52"/>
      <c r="AF239" s="52"/>
      <c r="AG239" s="1"/>
      <c r="AH239" s="1"/>
      <c r="AI239" s="1"/>
      <c r="AJ239" s="1"/>
      <c r="AK239" s="1"/>
      <c r="AV239" s="97" t="str">
        <f t="shared" si="27"/>
        <v/>
      </c>
      <c r="AW239" s="120" t="str">
        <f t="shared" si="21"/>
        <v/>
      </c>
      <c r="AX239" s="97" t="str">
        <f t="shared" si="22"/>
        <v/>
      </c>
      <c r="AY239" s="97" t="str">
        <f t="shared" si="23"/>
        <v/>
      </c>
      <c r="AZ239" s="97" t="str">
        <f t="shared" si="24"/>
        <v/>
      </c>
      <c r="BA239" s="97" t="str">
        <f t="shared" si="25"/>
        <v/>
      </c>
    </row>
    <row r="240" spans="1:53">
      <c r="A240" s="4">
        <v>234</v>
      </c>
      <c r="B240" s="111">
        <v>234</v>
      </c>
      <c r="C240" s="200" t="s">
        <v>112</v>
      </c>
      <c r="D240" s="201" t="s">
        <v>112</v>
      </c>
      <c r="E240" s="202" t="s">
        <v>112</v>
      </c>
      <c r="F240" s="203" t="s">
        <v>112</v>
      </c>
      <c r="G240" s="203" t="s">
        <v>112</v>
      </c>
      <c r="H240" s="204" t="s">
        <v>112</v>
      </c>
      <c r="I240" s="205" t="s">
        <v>112</v>
      </c>
      <c r="J240" s="109"/>
      <c r="K240" s="110"/>
      <c r="L240" s="108" t="str">
        <f t="shared" si="26"/>
        <v/>
      </c>
      <c r="M240" s="57"/>
      <c r="N240" s="52"/>
      <c r="O240" s="52"/>
      <c r="P240" s="52"/>
      <c r="Q240" s="62"/>
      <c r="R240" s="53"/>
      <c r="S240" s="53"/>
      <c r="T240" s="53"/>
      <c r="U240" s="57"/>
      <c r="V240" s="52"/>
      <c r="W240" s="52"/>
      <c r="X240" s="52"/>
      <c r="Y240" s="57"/>
      <c r="Z240" s="52"/>
      <c r="AA240" s="52"/>
      <c r="AB240" s="52"/>
      <c r="AC240" s="57"/>
      <c r="AD240" s="52"/>
      <c r="AE240" s="52"/>
      <c r="AF240" s="52"/>
      <c r="AG240" s="1"/>
      <c r="AH240" s="1"/>
      <c r="AI240" s="1"/>
      <c r="AJ240" s="1"/>
      <c r="AK240" s="1"/>
      <c r="AV240" s="97" t="str">
        <f t="shared" si="27"/>
        <v/>
      </c>
      <c r="AW240" s="120" t="str">
        <f t="shared" si="21"/>
        <v/>
      </c>
      <c r="AX240" s="97" t="str">
        <f t="shared" si="22"/>
        <v/>
      </c>
      <c r="AY240" s="97" t="str">
        <f t="shared" si="23"/>
        <v/>
      </c>
      <c r="AZ240" s="97" t="str">
        <f t="shared" si="24"/>
        <v/>
      </c>
      <c r="BA240" s="97" t="str">
        <f t="shared" si="25"/>
        <v/>
      </c>
    </row>
    <row r="241" spans="1:53">
      <c r="A241" s="4">
        <v>235</v>
      </c>
      <c r="B241" s="111">
        <v>235</v>
      </c>
      <c r="C241" s="200" t="s">
        <v>112</v>
      </c>
      <c r="D241" s="201" t="s">
        <v>112</v>
      </c>
      <c r="E241" s="202" t="s">
        <v>112</v>
      </c>
      <c r="F241" s="203" t="s">
        <v>112</v>
      </c>
      <c r="G241" s="203" t="s">
        <v>112</v>
      </c>
      <c r="H241" s="204" t="s">
        <v>112</v>
      </c>
      <c r="I241" s="205" t="s">
        <v>112</v>
      </c>
      <c r="J241" s="109"/>
      <c r="K241" s="110"/>
      <c r="L241" s="108" t="str">
        <f t="shared" si="26"/>
        <v/>
      </c>
      <c r="M241" s="57"/>
      <c r="N241" s="52"/>
      <c r="O241" s="52"/>
      <c r="P241" s="52"/>
      <c r="Q241" s="62"/>
      <c r="R241" s="53"/>
      <c r="S241" s="53"/>
      <c r="T241" s="53"/>
      <c r="U241" s="57"/>
      <c r="V241" s="52"/>
      <c r="W241" s="52"/>
      <c r="X241" s="52"/>
      <c r="Y241" s="57"/>
      <c r="Z241" s="52"/>
      <c r="AA241" s="52"/>
      <c r="AB241" s="52"/>
      <c r="AC241" s="57"/>
      <c r="AD241" s="52"/>
      <c r="AE241" s="52"/>
      <c r="AF241" s="52"/>
      <c r="AG241" s="1"/>
      <c r="AH241" s="1"/>
      <c r="AI241" s="1"/>
      <c r="AJ241" s="1"/>
      <c r="AK241" s="1"/>
      <c r="AV241" s="97" t="str">
        <f t="shared" si="27"/>
        <v/>
      </c>
      <c r="AW241" s="120" t="str">
        <f t="shared" si="21"/>
        <v/>
      </c>
      <c r="AX241" s="97" t="str">
        <f t="shared" si="22"/>
        <v/>
      </c>
      <c r="AY241" s="97" t="str">
        <f t="shared" si="23"/>
        <v/>
      </c>
      <c r="AZ241" s="97" t="str">
        <f t="shared" si="24"/>
        <v/>
      </c>
      <c r="BA241" s="97" t="str">
        <f t="shared" si="25"/>
        <v/>
      </c>
    </row>
    <row r="242" spans="1:53">
      <c r="A242" s="4">
        <v>236</v>
      </c>
      <c r="B242" s="111">
        <v>236</v>
      </c>
      <c r="C242" s="200" t="s">
        <v>112</v>
      </c>
      <c r="D242" s="201" t="s">
        <v>112</v>
      </c>
      <c r="E242" s="202" t="s">
        <v>112</v>
      </c>
      <c r="F242" s="203" t="s">
        <v>112</v>
      </c>
      <c r="G242" s="203" t="s">
        <v>112</v>
      </c>
      <c r="H242" s="204" t="s">
        <v>112</v>
      </c>
      <c r="I242" s="205" t="s">
        <v>112</v>
      </c>
      <c r="J242" s="109"/>
      <c r="K242" s="110"/>
      <c r="L242" s="108" t="str">
        <f t="shared" si="26"/>
        <v/>
      </c>
      <c r="M242" s="57"/>
      <c r="N242" s="52"/>
      <c r="O242" s="52"/>
      <c r="P242" s="52"/>
      <c r="Q242" s="62"/>
      <c r="R242" s="53"/>
      <c r="S242" s="53"/>
      <c r="T242" s="53"/>
      <c r="U242" s="57"/>
      <c r="V242" s="52"/>
      <c r="W242" s="52"/>
      <c r="X242" s="52"/>
      <c r="Y242" s="57"/>
      <c r="Z242" s="52"/>
      <c r="AA242" s="52"/>
      <c r="AB242" s="52"/>
      <c r="AC242" s="57"/>
      <c r="AD242" s="52"/>
      <c r="AE242" s="52"/>
      <c r="AF242" s="52"/>
      <c r="AG242" s="1"/>
      <c r="AH242" s="1"/>
      <c r="AI242" s="1"/>
      <c r="AJ242" s="1"/>
      <c r="AK242" s="1"/>
      <c r="AV242" s="97" t="str">
        <f t="shared" si="27"/>
        <v/>
      </c>
      <c r="AW242" s="120" t="str">
        <f t="shared" si="21"/>
        <v/>
      </c>
      <c r="AX242" s="97" t="str">
        <f t="shared" si="22"/>
        <v/>
      </c>
      <c r="AY242" s="97" t="str">
        <f t="shared" si="23"/>
        <v/>
      </c>
      <c r="AZ242" s="97" t="str">
        <f t="shared" si="24"/>
        <v/>
      </c>
      <c r="BA242" s="97" t="str">
        <f t="shared" si="25"/>
        <v/>
      </c>
    </row>
    <row r="243" spans="1:53">
      <c r="A243" s="4">
        <v>237</v>
      </c>
      <c r="B243" s="111">
        <v>237</v>
      </c>
      <c r="C243" s="200" t="s">
        <v>112</v>
      </c>
      <c r="D243" s="201" t="s">
        <v>112</v>
      </c>
      <c r="E243" s="202" t="s">
        <v>112</v>
      </c>
      <c r="F243" s="203" t="s">
        <v>112</v>
      </c>
      <c r="G243" s="203" t="s">
        <v>112</v>
      </c>
      <c r="H243" s="204" t="s">
        <v>112</v>
      </c>
      <c r="I243" s="205" t="s">
        <v>112</v>
      </c>
      <c r="J243" s="109"/>
      <c r="K243" s="110"/>
      <c r="L243" s="108" t="str">
        <f t="shared" si="26"/>
        <v/>
      </c>
      <c r="M243" s="57"/>
      <c r="N243" s="52"/>
      <c r="O243" s="52"/>
      <c r="P243" s="52"/>
      <c r="Q243" s="62"/>
      <c r="R243" s="53"/>
      <c r="S243" s="53"/>
      <c r="T243" s="53"/>
      <c r="U243" s="57"/>
      <c r="V243" s="52"/>
      <c r="W243" s="52"/>
      <c r="X243" s="52"/>
      <c r="Y243" s="57"/>
      <c r="Z243" s="52"/>
      <c r="AA243" s="52"/>
      <c r="AB243" s="52"/>
      <c r="AC243" s="57"/>
      <c r="AD243" s="52"/>
      <c r="AE243" s="52"/>
      <c r="AF243" s="52"/>
      <c r="AG243" s="1"/>
      <c r="AH243" s="1"/>
      <c r="AI243" s="1"/>
      <c r="AJ243" s="1"/>
      <c r="AK243" s="1"/>
      <c r="AV243" s="97" t="str">
        <f t="shared" si="27"/>
        <v/>
      </c>
      <c r="AW243" s="120" t="str">
        <f t="shared" si="21"/>
        <v/>
      </c>
      <c r="AX243" s="97" t="str">
        <f t="shared" si="22"/>
        <v/>
      </c>
      <c r="AY243" s="97" t="str">
        <f t="shared" si="23"/>
        <v/>
      </c>
      <c r="AZ243" s="97" t="str">
        <f t="shared" si="24"/>
        <v/>
      </c>
      <c r="BA243" s="97" t="str">
        <f t="shared" si="25"/>
        <v/>
      </c>
    </row>
    <row r="244" spans="1:53">
      <c r="A244" s="4">
        <v>238</v>
      </c>
      <c r="B244" s="111">
        <v>238</v>
      </c>
      <c r="C244" s="200" t="s">
        <v>112</v>
      </c>
      <c r="D244" s="201" t="s">
        <v>112</v>
      </c>
      <c r="E244" s="202" t="s">
        <v>112</v>
      </c>
      <c r="F244" s="203" t="s">
        <v>112</v>
      </c>
      <c r="G244" s="203" t="s">
        <v>112</v>
      </c>
      <c r="H244" s="204" t="s">
        <v>112</v>
      </c>
      <c r="I244" s="205" t="s">
        <v>112</v>
      </c>
      <c r="J244" s="109"/>
      <c r="K244" s="110"/>
      <c r="L244" s="108" t="str">
        <f t="shared" si="26"/>
        <v/>
      </c>
      <c r="M244" s="57"/>
      <c r="N244" s="52"/>
      <c r="O244" s="52"/>
      <c r="P244" s="52"/>
      <c r="Q244" s="62"/>
      <c r="R244" s="53"/>
      <c r="S244" s="53"/>
      <c r="T244" s="53"/>
      <c r="U244" s="57"/>
      <c r="V244" s="52"/>
      <c r="W244" s="52"/>
      <c r="X244" s="52"/>
      <c r="Y244" s="57"/>
      <c r="Z244" s="52"/>
      <c r="AA244" s="52"/>
      <c r="AB244" s="52"/>
      <c r="AC244" s="57"/>
      <c r="AD244" s="52"/>
      <c r="AE244" s="52"/>
      <c r="AF244" s="52"/>
      <c r="AG244" s="1"/>
      <c r="AH244" s="1"/>
      <c r="AI244" s="1"/>
      <c r="AJ244" s="1"/>
      <c r="AK244" s="1"/>
      <c r="AV244" s="97" t="str">
        <f t="shared" si="27"/>
        <v/>
      </c>
      <c r="AW244" s="120" t="str">
        <f t="shared" si="21"/>
        <v/>
      </c>
      <c r="AX244" s="97" t="str">
        <f t="shared" si="22"/>
        <v/>
      </c>
      <c r="AY244" s="97" t="str">
        <f t="shared" si="23"/>
        <v/>
      </c>
      <c r="AZ244" s="97" t="str">
        <f t="shared" si="24"/>
        <v/>
      </c>
      <c r="BA244" s="97" t="str">
        <f t="shared" si="25"/>
        <v/>
      </c>
    </row>
    <row r="245" spans="1:53">
      <c r="A245" s="4">
        <v>239</v>
      </c>
      <c r="B245" s="111">
        <v>239</v>
      </c>
      <c r="C245" s="200" t="s">
        <v>112</v>
      </c>
      <c r="D245" s="201" t="s">
        <v>112</v>
      </c>
      <c r="E245" s="202" t="s">
        <v>112</v>
      </c>
      <c r="F245" s="203" t="s">
        <v>112</v>
      </c>
      <c r="G245" s="203" t="s">
        <v>112</v>
      </c>
      <c r="H245" s="204" t="s">
        <v>112</v>
      </c>
      <c r="I245" s="205" t="s">
        <v>112</v>
      </c>
      <c r="J245" s="109"/>
      <c r="K245" s="110"/>
      <c r="L245" s="108" t="str">
        <f t="shared" si="26"/>
        <v/>
      </c>
      <c r="M245" s="57"/>
      <c r="N245" s="52"/>
      <c r="O245" s="52"/>
      <c r="P245" s="52"/>
      <c r="Q245" s="62"/>
      <c r="R245" s="53"/>
      <c r="S245" s="53"/>
      <c r="T245" s="53"/>
      <c r="U245" s="57"/>
      <c r="V245" s="52"/>
      <c r="W245" s="52"/>
      <c r="X245" s="52"/>
      <c r="Y245" s="57"/>
      <c r="Z245" s="52"/>
      <c r="AA245" s="52"/>
      <c r="AB245" s="52"/>
      <c r="AC245" s="57"/>
      <c r="AD245" s="52"/>
      <c r="AE245" s="52"/>
      <c r="AF245" s="52"/>
      <c r="AG245" s="1"/>
      <c r="AH245" s="1"/>
      <c r="AI245" s="1"/>
      <c r="AJ245" s="1"/>
      <c r="AK245" s="1"/>
      <c r="AV245" s="97" t="str">
        <f t="shared" si="27"/>
        <v/>
      </c>
      <c r="AW245" s="120" t="str">
        <f t="shared" si="21"/>
        <v/>
      </c>
      <c r="AX245" s="97" t="str">
        <f t="shared" si="22"/>
        <v/>
      </c>
      <c r="AY245" s="97" t="str">
        <f t="shared" si="23"/>
        <v/>
      </c>
      <c r="AZ245" s="97" t="str">
        <f t="shared" si="24"/>
        <v/>
      </c>
      <c r="BA245" s="97" t="str">
        <f t="shared" si="25"/>
        <v/>
      </c>
    </row>
    <row r="246" spans="1:53">
      <c r="A246" s="4">
        <v>240</v>
      </c>
      <c r="B246" s="111">
        <v>240</v>
      </c>
      <c r="C246" s="200" t="s">
        <v>112</v>
      </c>
      <c r="D246" s="201" t="s">
        <v>112</v>
      </c>
      <c r="E246" s="202" t="s">
        <v>112</v>
      </c>
      <c r="F246" s="203" t="s">
        <v>112</v>
      </c>
      <c r="G246" s="203" t="s">
        <v>112</v>
      </c>
      <c r="H246" s="204" t="s">
        <v>112</v>
      </c>
      <c r="I246" s="205" t="s">
        <v>112</v>
      </c>
      <c r="J246" s="109"/>
      <c r="K246" s="110"/>
      <c r="L246" s="108" t="str">
        <f t="shared" si="26"/>
        <v/>
      </c>
      <c r="M246" s="57"/>
      <c r="N246" s="52"/>
      <c r="O246" s="52"/>
      <c r="P246" s="52"/>
      <c r="Q246" s="62"/>
      <c r="R246" s="53"/>
      <c r="S246" s="53"/>
      <c r="T246" s="53"/>
      <c r="U246" s="57"/>
      <c r="V246" s="52"/>
      <c r="W246" s="52"/>
      <c r="X246" s="52"/>
      <c r="Y246" s="57"/>
      <c r="Z246" s="52"/>
      <c r="AA246" s="52"/>
      <c r="AB246" s="52"/>
      <c r="AC246" s="57"/>
      <c r="AD246" s="52"/>
      <c r="AE246" s="52"/>
      <c r="AF246" s="52"/>
      <c r="AG246" s="1"/>
      <c r="AH246" s="1"/>
      <c r="AI246" s="1"/>
      <c r="AJ246" s="1"/>
      <c r="AK246" s="1"/>
      <c r="AV246" s="97" t="str">
        <f t="shared" si="27"/>
        <v/>
      </c>
      <c r="AW246" s="120" t="str">
        <f t="shared" si="21"/>
        <v/>
      </c>
      <c r="AX246" s="97" t="str">
        <f t="shared" si="22"/>
        <v/>
      </c>
      <c r="AY246" s="97" t="str">
        <f t="shared" si="23"/>
        <v/>
      </c>
      <c r="AZ246" s="97" t="str">
        <f t="shared" si="24"/>
        <v/>
      </c>
      <c r="BA246" s="97" t="str">
        <f t="shared" si="25"/>
        <v/>
      </c>
    </row>
    <row r="247" spans="1:53">
      <c r="A247" s="4">
        <v>241</v>
      </c>
      <c r="B247" s="111">
        <v>241</v>
      </c>
      <c r="C247" s="200" t="s">
        <v>112</v>
      </c>
      <c r="D247" s="201" t="s">
        <v>112</v>
      </c>
      <c r="E247" s="202" t="s">
        <v>112</v>
      </c>
      <c r="F247" s="203" t="s">
        <v>112</v>
      </c>
      <c r="G247" s="203" t="s">
        <v>112</v>
      </c>
      <c r="H247" s="204" t="s">
        <v>112</v>
      </c>
      <c r="I247" s="205" t="s">
        <v>112</v>
      </c>
      <c r="J247" s="109"/>
      <c r="K247" s="110"/>
      <c r="L247" s="108" t="str">
        <f t="shared" si="26"/>
        <v/>
      </c>
      <c r="M247" s="57"/>
      <c r="N247" s="52"/>
      <c r="O247" s="52"/>
      <c r="P247" s="52"/>
      <c r="Q247" s="62"/>
      <c r="R247" s="53"/>
      <c r="S247" s="53"/>
      <c r="T247" s="53"/>
      <c r="U247" s="57"/>
      <c r="V247" s="52"/>
      <c r="W247" s="52"/>
      <c r="X247" s="52"/>
      <c r="Y247" s="57"/>
      <c r="Z247" s="52"/>
      <c r="AA247" s="52"/>
      <c r="AB247" s="52"/>
      <c r="AC247" s="57"/>
      <c r="AD247" s="52"/>
      <c r="AE247" s="52"/>
      <c r="AF247" s="52"/>
      <c r="AG247" s="1"/>
      <c r="AH247" s="1"/>
      <c r="AI247" s="1"/>
      <c r="AJ247" s="1"/>
      <c r="AK247" s="1"/>
      <c r="AV247" s="97" t="str">
        <f t="shared" si="27"/>
        <v/>
      </c>
      <c r="AW247" s="120" t="str">
        <f t="shared" si="21"/>
        <v/>
      </c>
      <c r="AX247" s="97" t="str">
        <f t="shared" si="22"/>
        <v/>
      </c>
      <c r="AY247" s="97" t="str">
        <f t="shared" si="23"/>
        <v/>
      </c>
      <c r="AZ247" s="97" t="str">
        <f t="shared" si="24"/>
        <v/>
      </c>
      <c r="BA247" s="97" t="str">
        <f t="shared" si="25"/>
        <v/>
      </c>
    </row>
    <row r="248" spans="1:53">
      <c r="A248" s="4">
        <v>242</v>
      </c>
      <c r="B248" s="111">
        <v>242</v>
      </c>
      <c r="C248" s="200" t="s">
        <v>112</v>
      </c>
      <c r="D248" s="201" t="s">
        <v>112</v>
      </c>
      <c r="E248" s="202" t="s">
        <v>112</v>
      </c>
      <c r="F248" s="203" t="s">
        <v>112</v>
      </c>
      <c r="G248" s="203" t="s">
        <v>112</v>
      </c>
      <c r="H248" s="204" t="s">
        <v>112</v>
      </c>
      <c r="I248" s="205" t="s">
        <v>112</v>
      </c>
      <c r="J248" s="109"/>
      <c r="K248" s="110"/>
      <c r="L248" s="108" t="str">
        <f t="shared" si="26"/>
        <v/>
      </c>
      <c r="M248" s="57"/>
      <c r="N248" s="52"/>
      <c r="O248" s="52"/>
      <c r="P248" s="52"/>
      <c r="Q248" s="62"/>
      <c r="R248" s="53"/>
      <c r="S248" s="53"/>
      <c r="T248" s="53"/>
      <c r="U248" s="57"/>
      <c r="V248" s="52"/>
      <c r="W248" s="52"/>
      <c r="X248" s="52"/>
      <c r="Y248" s="57"/>
      <c r="Z248" s="52"/>
      <c r="AA248" s="52"/>
      <c r="AB248" s="52"/>
      <c r="AC248" s="57"/>
      <c r="AD248" s="52"/>
      <c r="AE248" s="52"/>
      <c r="AF248" s="52"/>
      <c r="AG248" s="1"/>
      <c r="AH248" s="1"/>
      <c r="AI248" s="1"/>
      <c r="AJ248" s="1"/>
      <c r="AK248" s="1"/>
      <c r="AV248" s="97" t="str">
        <f t="shared" si="27"/>
        <v/>
      </c>
      <c r="AW248" s="120" t="str">
        <f t="shared" si="21"/>
        <v/>
      </c>
      <c r="AX248" s="97" t="str">
        <f t="shared" si="22"/>
        <v/>
      </c>
      <c r="AY248" s="97" t="str">
        <f t="shared" si="23"/>
        <v/>
      </c>
      <c r="AZ248" s="97" t="str">
        <f t="shared" si="24"/>
        <v/>
      </c>
      <c r="BA248" s="97" t="str">
        <f t="shared" si="25"/>
        <v/>
      </c>
    </row>
    <row r="249" spans="1:53">
      <c r="A249" s="4">
        <v>243</v>
      </c>
      <c r="B249" s="111">
        <v>243</v>
      </c>
      <c r="C249" s="200" t="s">
        <v>112</v>
      </c>
      <c r="D249" s="201" t="s">
        <v>112</v>
      </c>
      <c r="E249" s="202" t="s">
        <v>112</v>
      </c>
      <c r="F249" s="203" t="s">
        <v>112</v>
      </c>
      <c r="G249" s="203" t="s">
        <v>112</v>
      </c>
      <c r="H249" s="204" t="s">
        <v>112</v>
      </c>
      <c r="I249" s="205" t="s">
        <v>112</v>
      </c>
      <c r="J249" s="109"/>
      <c r="K249" s="110"/>
      <c r="L249" s="108" t="str">
        <f t="shared" si="26"/>
        <v/>
      </c>
      <c r="M249" s="57"/>
      <c r="N249" s="52"/>
      <c r="O249" s="52"/>
      <c r="P249" s="52"/>
      <c r="Q249" s="62"/>
      <c r="R249" s="53"/>
      <c r="S249" s="53"/>
      <c r="T249" s="53"/>
      <c r="U249" s="57"/>
      <c r="V249" s="52"/>
      <c r="W249" s="52"/>
      <c r="X249" s="52"/>
      <c r="Y249" s="57"/>
      <c r="Z249" s="52"/>
      <c r="AA249" s="52"/>
      <c r="AB249" s="52"/>
      <c r="AC249" s="57"/>
      <c r="AD249" s="52"/>
      <c r="AE249" s="52"/>
      <c r="AF249" s="52"/>
      <c r="AG249" s="1"/>
      <c r="AH249" s="1"/>
      <c r="AI249" s="1"/>
      <c r="AJ249" s="1"/>
      <c r="AK249" s="1"/>
      <c r="AV249" s="97" t="str">
        <f t="shared" si="27"/>
        <v/>
      </c>
      <c r="AW249" s="120" t="str">
        <f t="shared" si="21"/>
        <v/>
      </c>
      <c r="AX249" s="97" t="str">
        <f t="shared" si="22"/>
        <v/>
      </c>
      <c r="AY249" s="97" t="str">
        <f t="shared" si="23"/>
        <v/>
      </c>
      <c r="AZ249" s="97" t="str">
        <f t="shared" si="24"/>
        <v/>
      </c>
      <c r="BA249" s="97" t="str">
        <f t="shared" si="25"/>
        <v/>
      </c>
    </row>
    <row r="250" spans="1:53">
      <c r="A250" s="4">
        <v>244</v>
      </c>
      <c r="B250" s="111">
        <v>244</v>
      </c>
      <c r="C250" s="200" t="s">
        <v>112</v>
      </c>
      <c r="D250" s="201" t="s">
        <v>112</v>
      </c>
      <c r="E250" s="202" t="s">
        <v>112</v>
      </c>
      <c r="F250" s="203" t="s">
        <v>112</v>
      </c>
      <c r="G250" s="203" t="s">
        <v>112</v>
      </c>
      <c r="H250" s="204" t="s">
        <v>112</v>
      </c>
      <c r="I250" s="205" t="s">
        <v>112</v>
      </c>
      <c r="J250" s="109"/>
      <c r="K250" s="110"/>
      <c r="L250" s="108" t="str">
        <f t="shared" si="26"/>
        <v/>
      </c>
      <c r="M250" s="57"/>
      <c r="N250" s="52"/>
      <c r="O250" s="52"/>
      <c r="P250" s="52"/>
      <c r="Q250" s="62"/>
      <c r="R250" s="53"/>
      <c r="S250" s="53"/>
      <c r="T250" s="53"/>
      <c r="U250" s="57"/>
      <c r="V250" s="52"/>
      <c r="W250" s="52"/>
      <c r="X250" s="52"/>
      <c r="Y250" s="57"/>
      <c r="Z250" s="52"/>
      <c r="AA250" s="52"/>
      <c r="AB250" s="52"/>
      <c r="AC250" s="57"/>
      <c r="AD250" s="52"/>
      <c r="AE250" s="52"/>
      <c r="AF250" s="52"/>
      <c r="AG250" s="1"/>
      <c r="AH250" s="1"/>
      <c r="AI250" s="1"/>
      <c r="AJ250" s="1"/>
      <c r="AK250" s="1"/>
      <c r="AV250" s="97" t="str">
        <f t="shared" si="27"/>
        <v/>
      </c>
      <c r="AW250" s="120" t="str">
        <f t="shared" si="21"/>
        <v/>
      </c>
      <c r="AX250" s="97" t="str">
        <f t="shared" si="22"/>
        <v/>
      </c>
      <c r="AY250" s="97" t="str">
        <f t="shared" si="23"/>
        <v/>
      </c>
      <c r="AZ250" s="97" t="str">
        <f t="shared" si="24"/>
        <v/>
      </c>
      <c r="BA250" s="97" t="str">
        <f t="shared" si="25"/>
        <v/>
      </c>
    </row>
    <row r="251" spans="1:53">
      <c r="A251" s="4">
        <v>245</v>
      </c>
      <c r="B251" s="111">
        <v>245</v>
      </c>
      <c r="C251" s="200" t="s">
        <v>112</v>
      </c>
      <c r="D251" s="201" t="s">
        <v>112</v>
      </c>
      <c r="E251" s="202" t="s">
        <v>112</v>
      </c>
      <c r="F251" s="203" t="s">
        <v>112</v>
      </c>
      <c r="G251" s="203" t="s">
        <v>112</v>
      </c>
      <c r="H251" s="204" t="s">
        <v>112</v>
      </c>
      <c r="I251" s="205" t="s">
        <v>112</v>
      </c>
      <c r="J251" s="109"/>
      <c r="K251" s="110"/>
      <c r="L251" s="108" t="str">
        <f t="shared" si="26"/>
        <v/>
      </c>
      <c r="M251" s="57"/>
      <c r="N251" s="52"/>
      <c r="O251" s="52"/>
      <c r="P251" s="52"/>
      <c r="Q251" s="62"/>
      <c r="R251" s="53"/>
      <c r="S251" s="53"/>
      <c r="T251" s="53"/>
      <c r="U251" s="57"/>
      <c r="V251" s="52"/>
      <c r="W251" s="52"/>
      <c r="X251" s="52"/>
      <c r="Y251" s="57"/>
      <c r="Z251" s="52"/>
      <c r="AA251" s="52"/>
      <c r="AB251" s="52"/>
      <c r="AC251" s="57"/>
      <c r="AD251" s="52"/>
      <c r="AE251" s="52"/>
      <c r="AF251" s="52"/>
      <c r="AG251" s="1"/>
      <c r="AH251" s="1"/>
      <c r="AI251" s="1"/>
      <c r="AJ251" s="1"/>
      <c r="AK251" s="1"/>
      <c r="AV251" s="97" t="str">
        <f t="shared" si="27"/>
        <v/>
      </c>
      <c r="AW251" s="120" t="str">
        <f t="shared" si="21"/>
        <v/>
      </c>
      <c r="AX251" s="97" t="str">
        <f t="shared" si="22"/>
        <v/>
      </c>
      <c r="AY251" s="97" t="str">
        <f t="shared" si="23"/>
        <v/>
      </c>
      <c r="AZ251" s="97" t="str">
        <f t="shared" si="24"/>
        <v/>
      </c>
      <c r="BA251" s="97" t="str">
        <f t="shared" si="25"/>
        <v/>
      </c>
    </row>
    <row r="252" spans="1:53">
      <c r="A252" s="4">
        <v>246</v>
      </c>
      <c r="B252" s="111">
        <v>246</v>
      </c>
      <c r="C252" s="200" t="s">
        <v>112</v>
      </c>
      <c r="D252" s="201" t="s">
        <v>112</v>
      </c>
      <c r="E252" s="202" t="s">
        <v>112</v>
      </c>
      <c r="F252" s="203" t="s">
        <v>112</v>
      </c>
      <c r="G252" s="203" t="s">
        <v>112</v>
      </c>
      <c r="H252" s="204" t="s">
        <v>112</v>
      </c>
      <c r="I252" s="205" t="s">
        <v>112</v>
      </c>
      <c r="J252" s="109"/>
      <c r="K252" s="110"/>
      <c r="L252" s="108" t="str">
        <f t="shared" si="26"/>
        <v/>
      </c>
      <c r="M252" s="57"/>
      <c r="N252" s="52"/>
      <c r="O252" s="52"/>
      <c r="P252" s="52"/>
      <c r="Q252" s="62"/>
      <c r="R252" s="53"/>
      <c r="S252" s="53"/>
      <c r="T252" s="53"/>
      <c r="U252" s="57"/>
      <c r="V252" s="52"/>
      <c r="W252" s="52"/>
      <c r="X252" s="52"/>
      <c r="Y252" s="57"/>
      <c r="Z252" s="52"/>
      <c r="AA252" s="52"/>
      <c r="AB252" s="52"/>
      <c r="AC252" s="57"/>
      <c r="AD252" s="52"/>
      <c r="AE252" s="52"/>
      <c r="AF252" s="52"/>
      <c r="AG252" s="1"/>
      <c r="AH252" s="1"/>
      <c r="AI252" s="1"/>
      <c r="AJ252" s="1"/>
      <c r="AK252" s="1"/>
      <c r="AV252" s="97" t="str">
        <f t="shared" si="27"/>
        <v/>
      </c>
      <c r="AW252" s="120" t="str">
        <f t="shared" si="21"/>
        <v/>
      </c>
      <c r="AX252" s="97" t="str">
        <f t="shared" si="22"/>
        <v/>
      </c>
      <c r="AY252" s="97" t="str">
        <f t="shared" si="23"/>
        <v/>
      </c>
      <c r="AZ252" s="97" t="str">
        <f t="shared" si="24"/>
        <v/>
      </c>
      <c r="BA252" s="97" t="str">
        <f t="shared" si="25"/>
        <v/>
      </c>
    </row>
    <row r="253" spans="1:53">
      <c r="A253" s="4">
        <v>247</v>
      </c>
      <c r="B253" s="111">
        <v>247</v>
      </c>
      <c r="C253" s="200" t="s">
        <v>112</v>
      </c>
      <c r="D253" s="201" t="s">
        <v>112</v>
      </c>
      <c r="E253" s="202" t="s">
        <v>112</v>
      </c>
      <c r="F253" s="203" t="s">
        <v>112</v>
      </c>
      <c r="G253" s="203" t="s">
        <v>112</v>
      </c>
      <c r="H253" s="204" t="s">
        <v>112</v>
      </c>
      <c r="I253" s="205" t="s">
        <v>112</v>
      </c>
      <c r="J253" s="109"/>
      <c r="K253" s="110"/>
      <c r="L253" s="108" t="str">
        <f t="shared" si="26"/>
        <v/>
      </c>
      <c r="M253" s="57"/>
      <c r="N253" s="52"/>
      <c r="O253" s="52"/>
      <c r="P253" s="52"/>
      <c r="Q253" s="62"/>
      <c r="R253" s="53"/>
      <c r="S253" s="53"/>
      <c r="T253" s="53"/>
      <c r="U253" s="57"/>
      <c r="V253" s="52"/>
      <c r="W253" s="52"/>
      <c r="X253" s="52"/>
      <c r="Y253" s="57"/>
      <c r="Z253" s="52"/>
      <c r="AA253" s="52"/>
      <c r="AB253" s="52"/>
      <c r="AC253" s="57"/>
      <c r="AD253" s="52"/>
      <c r="AE253" s="52"/>
      <c r="AF253" s="52"/>
      <c r="AG253" s="1"/>
      <c r="AH253" s="1"/>
      <c r="AI253" s="1"/>
      <c r="AJ253" s="1"/>
      <c r="AK253" s="1"/>
      <c r="AV253" s="97" t="str">
        <f t="shared" si="27"/>
        <v/>
      </c>
      <c r="AW253" s="120" t="str">
        <f t="shared" si="21"/>
        <v/>
      </c>
      <c r="AX253" s="97" t="str">
        <f t="shared" si="22"/>
        <v/>
      </c>
      <c r="AY253" s="97" t="str">
        <f t="shared" si="23"/>
        <v/>
      </c>
      <c r="AZ253" s="97" t="str">
        <f t="shared" si="24"/>
        <v/>
      </c>
      <c r="BA253" s="97" t="str">
        <f t="shared" si="25"/>
        <v/>
      </c>
    </row>
    <row r="254" spans="1:53">
      <c r="A254" s="4">
        <v>248</v>
      </c>
      <c r="B254" s="111">
        <v>248</v>
      </c>
      <c r="C254" s="200" t="s">
        <v>112</v>
      </c>
      <c r="D254" s="201" t="s">
        <v>112</v>
      </c>
      <c r="E254" s="202" t="s">
        <v>112</v>
      </c>
      <c r="F254" s="203" t="s">
        <v>112</v>
      </c>
      <c r="G254" s="203" t="s">
        <v>112</v>
      </c>
      <c r="H254" s="204" t="s">
        <v>112</v>
      </c>
      <c r="I254" s="205" t="s">
        <v>112</v>
      </c>
      <c r="J254" s="109"/>
      <c r="K254" s="110"/>
      <c r="L254" s="108" t="str">
        <f t="shared" si="26"/>
        <v/>
      </c>
      <c r="M254" s="57"/>
      <c r="N254" s="52"/>
      <c r="O254" s="52"/>
      <c r="P254" s="52"/>
      <c r="Q254" s="62"/>
      <c r="R254" s="53"/>
      <c r="S254" s="53"/>
      <c r="T254" s="53"/>
      <c r="U254" s="57"/>
      <c r="V254" s="52"/>
      <c r="W254" s="52"/>
      <c r="X254" s="52"/>
      <c r="Y254" s="57"/>
      <c r="Z254" s="52"/>
      <c r="AA254" s="52"/>
      <c r="AB254" s="52"/>
      <c r="AC254" s="57"/>
      <c r="AD254" s="52"/>
      <c r="AE254" s="52"/>
      <c r="AF254" s="52"/>
      <c r="AG254" s="1"/>
      <c r="AH254" s="1"/>
      <c r="AI254" s="1"/>
      <c r="AJ254" s="1"/>
      <c r="AK254" s="1"/>
      <c r="AV254" s="97" t="str">
        <f t="shared" si="27"/>
        <v/>
      </c>
      <c r="AW254" s="120" t="str">
        <f t="shared" si="21"/>
        <v/>
      </c>
      <c r="AX254" s="97" t="str">
        <f t="shared" si="22"/>
        <v/>
      </c>
      <c r="AY254" s="97" t="str">
        <f t="shared" si="23"/>
        <v/>
      </c>
      <c r="AZ254" s="97" t="str">
        <f t="shared" si="24"/>
        <v/>
      </c>
      <c r="BA254" s="97" t="str">
        <f t="shared" si="25"/>
        <v/>
      </c>
    </row>
    <row r="255" spans="1:53">
      <c r="A255" s="4">
        <v>249</v>
      </c>
      <c r="B255" s="111">
        <v>249</v>
      </c>
      <c r="C255" s="200" t="s">
        <v>112</v>
      </c>
      <c r="D255" s="201" t="s">
        <v>112</v>
      </c>
      <c r="E255" s="202" t="s">
        <v>112</v>
      </c>
      <c r="F255" s="203" t="s">
        <v>112</v>
      </c>
      <c r="G255" s="203" t="s">
        <v>112</v>
      </c>
      <c r="H255" s="204" t="s">
        <v>112</v>
      </c>
      <c r="I255" s="205" t="s">
        <v>112</v>
      </c>
      <c r="J255" s="109"/>
      <c r="K255" s="110"/>
      <c r="L255" s="108" t="str">
        <f t="shared" si="26"/>
        <v/>
      </c>
      <c r="M255" s="57"/>
      <c r="N255" s="52"/>
      <c r="O255" s="52"/>
      <c r="P255" s="52"/>
      <c r="Q255" s="62"/>
      <c r="R255" s="53"/>
      <c r="S255" s="53"/>
      <c r="T255" s="53"/>
      <c r="U255" s="57"/>
      <c r="V255" s="52"/>
      <c r="W255" s="52"/>
      <c r="X255" s="52"/>
      <c r="Y255" s="57"/>
      <c r="Z255" s="52"/>
      <c r="AA255" s="52"/>
      <c r="AB255" s="52"/>
      <c r="AC255" s="57"/>
      <c r="AD255" s="52"/>
      <c r="AE255" s="52"/>
      <c r="AF255" s="52"/>
      <c r="AG255" s="1"/>
      <c r="AH255" s="1"/>
      <c r="AI255" s="1"/>
      <c r="AJ255" s="1"/>
      <c r="AK255" s="1"/>
      <c r="AV255" s="97" t="str">
        <f t="shared" si="27"/>
        <v/>
      </c>
      <c r="AW255" s="120" t="str">
        <f t="shared" si="21"/>
        <v/>
      </c>
      <c r="AX255" s="97" t="str">
        <f t="shared" si="22"/>
        <v/>
      </c>
      <c r="AY255" s="97" t="str">
        <f t="shared" si="23"/>
        <v/>
      </c>
      <c r="AZ255" s="97" t="str">
        <f t="shared" si="24"/>
        <v/>
      </c>
      <c r="BA255" s="97" t="str">
        <f t="shared" si="25"/>
        <v/>
      </c>
    </row>
    <row r="256" spans="1:53">
      <c r="A256" s="4">
        <v>250</v>
      </c>
      <c r="B256" s="111">
        <v>250</v>
      </c>
      <c r="C256" s="200" t="s">
        <v>112</v>
      </c>
      <c r="D256" s="201" t="s">
        <v>112</v>
      </c>
      <c r="E256" s="202" t="s">
        <v>112</v>
      </c>
      <c r="F256" s="203" t="s">
        <v>112</v>
      </c>
      <c r="G256" s="203" t="s">
        <v>112</v>
      </c>
      <c r="H256" s="204" t="s">
        <v>112</v>
      </c>
      <c r="I256" s="205" t="s">
        <v>112</v>
      </c>
      <c r="J256" s="109"/>
      <c r="K256" s="110"/>
      <c r="L256" s="108" t="str">
        <f t="shared" si="26"/>
        <v/>
      </c>
      <c r="M256" s="57"/>
      <c r="N256" s="52"/>
      <c r="O256" s="52"/>
      <c r="P256" s="52"/>
      <c r="Q256" s="62"/>
      <c r="R256" s="53"/>
      <c r="S256" s="53"/>
      <c r="T256" s="53"/>
      <c r="U256" s="57"/>
      <c r="V256" s="52"/>
      <c r="W256" s="52"/>
      <c r="X256" s="52"/>
      <c r="Y256" s="57"/>
      <c r="Z256" s="52"/>
      <c r="AA256" s="52"/>
      <c r="AB256" s="52"/>
      <c r="AC256" s="57"/>
      <c r="AD256" s="52"/>
      <c r="AE256" s="52"/>
      <c r="AF256" s="52"/>
      <c r="AG256" s="1"/>
      <c r="AH256" s="1"/>
      <c r="AI256" s="1"/>
      <c r="AJ256" s="1"/>
      <c r="AK256" s="1"/>
      <c r="AV256" s="97" t="str">
        <f t="shared" si="27"/>
        <v/>
      </c>
      <c r="AW256" s="120" t="str">
        <f t="shared" si="21"/>
        <v/>
      </c>
      <c r="AX256" s="97" t="str">
        <f t="shared" si="22"/>
        <v/>
      </c>
      <c r="AY256" s="97" t="str">
        <f t="shared" si="23"/>
        <v/>
      </c>
      <c r="AZ256" s="97" t="str">
        <f t="shared" si="24"/>
        <v/>
      </c>
      <c r="BA256" s="97" t="str">
        <f t="shared" si="25"/>
        <v/>
      </c>
    </row>
    <row r="257" spans="1:53">
      <c r="A257" s="4">
        <v>251</v>
      </c>
      <c r="B257" s="111">
        <v>251</v>
      </c>
      <c r="C257" s="200" t="s">
        <v>112</v>
      </c>
      <c r="D257" s="201" t="s">
        <v>112</v>
      </c>
      <c r="E257" s="202" t="s">
        <v>112</v>
      </c>
      <c r="F257" s="203" t="s">
        <v>112</v>
      </c>
      <c r="G257" s="203" t="s">
        <v>112</v>
      </c>
      <c r="H257" s="204" t="s">
        <v>112</v>
      </c>
      <c r="I257" s="205" t="s">
        <v>112</v>
      </c>
      <c r="J257" s="109"/>
      <c r="K257" s="110"/>
      <c r="L257" s="108" t="str">
        <f t="shared" si="26"/>
        <v/>
      </c>
      <c r="M257" s="57"/>
      <c r="N257" s="52"/>
      <c r="O257" s="52"/>
      <c r="P257" s="52"/>
      <c r="Q257" s="62"/>
      <c r="R257" s="53"/>
      <c r="S257" s="53"/>
      <c r="T257" s="53"/>
      <c r="U257" s="57"/>
      <c r="V257" s="52"/>
      <c r="W257" s="52"/>
      <c r="X257" s="52"/>
      <c r="Y257" s="57"/>
      <c r="Z257" s="52"/>
      <c r="AA257" s="52"/>
      <c r="AB257" s="52"/>
      <c r="AC257" s="57"/>
      <c r="AD257" s="52"/>
      <c r="AE257" s="52"/>
      <c r="AF257" s="52"/>
      <c r="AG257" s="1"/>
      <c r="AH257" s="1"/>
      <c r="AI257" s="1"/>
      <c r="AJ257" s="1"/>
      <c r="AK257" s="1"/>
      <c r="AV257" s="97" t="str">
        <f t="shared" si="27"/>
        <v/>
      </c>
      <c r="AW257" s="120" t="str">
        <f t="shared" si="21"/>
        <v/>
      </c>
      <c r="AX257" s="97" t="str">
        <f t="shared" si="22"/>
        <v/>
      </c>
      <c r="AY257" s="97" t="str">
        <f t="shared" si="23"/>
        <v/>
      </c>
      <c r="AZ257" s="97" t="str">
        <f t="shared" si="24"/>
        <v/>
      </c>
      <c r="BA257" s="97" t="str">
        <f t="shared" si="25"/>
        <v/>
      </c>
    </row>
    <row r="258" spans="1:53">
      <c r="A258" s="4">
        <v>252</v>
      </c>
      <c r="B258" s="111">
        <v>252</v>
      </c>
      <c r="C258" s="200" t="s">
        <v>112</v>
      </c>
      <c r="D258" s="201" t="s">
        <v>112</v>
      </c>
      <c r="E258" s="202" t="s">
        <v>112</v>
      </c>
      <c r="F258" s="203" t="s">
        <v>112</v>
      </c>
      <c r="G258" s="203" t="s">
        <v>112</v>
      </c>
      <c r="H258" s="204" t="s">
        <v>112</v>
      </c>
      <c r="I258" s="205" t="s">
        <v>112</v>
      </c>
      <c r="J258" s="109"/>
      <c r="K258" s="110"/>
      <c r="L258" s="108" t="str">
        <f t="shared" si="26"/>
        <v/>
      </c>
      <c r="M258" s="57"/>
      <c r="N258" s="52"/>
      <c r="O258" s="52"/>
      <c r="P258" s="52"/>
      <c r="Q258" s="62"/>
      <c r="R258" s="53"/>
      <c r="S258" s="53"/>
      <c r="T258" s="53"/>
      <c r="U258" s="57"/>
      <c r="V258" s="52"/>
      <c r="W258" s="52"/>
      <c r="X258" s="52"/>
      <c r="Y258" s="57"/>
      <c r="Z258" s="52"/>
      <c r="AA258" s="52"/>
      <c r="AB258" s="52"/>
      <c r="AC258" s="57"/>
      <c r="AD258" s="52"/>
      <c r="AE258" s="52"/>
      <c r="AF258" s="52"/>
      <c r="AG258" s="1"/>
      <c r="AH258" s="1"/>
      <c r="AI258" s="1"/>
      <c r="AJ258" s="1"/>
      <c r="AK258" s="1"/>
      <c r="AV258" s="97" t="str">
        <f t="shared" si="27"/>
        <v/>
      </c>
      <c r="AW258" s="120" t="str">
        <f t="shared" si="21"/>
        <v/>
      </c>
      <c r="AX258" s="97" t="str">
        <f t="shared" si="22"/>
        <v/>
      </c>
      <c r="AY258" s="97" t="str">
        <f t="shared" si="23"/>
        <v/>
      </c>
      <c r="AZ258" s="97" t="str">
        <f t="shared" si="24"/>
        <v/>
      </c>
      <c r="BA258" s="97" t="str">
        <f t="shared" si="25"/>
        <v/>
      </c>
    </row>
    <row r="259" spans="1:53">
      <c r="A259" s="4">
        <v>253</v>
      </c>
      <c r="B259" s="111">
        <v>253</v>
      </c>
      <c r="C259" s="200" t="s">
        <v>112</v>
      </c>
      <c r="D259" s="201" t="s">
        <v>112</v>
      </c>
      <c r="E259" s="202" t="s">
        <v>112</v>
      </c>
      <c r="F259" s="203" t="s">
        <v>112</v>
      </c>
      <c r="G259" s="203" t="s">
        <v>112</v>
      </c>
      <c r="H259" s="204" t="s">
        <v>112</v>
      </c>
      <c r="I259" s="205" t="s">
        <v>112</v>
      </c>
      <c r="J259" s="109"/>
      <c r="K259" s="110"/>
      <c r="L259" s="108" t="str">
        <f t="shared" si="26"/>
        <v/>
      </c>
      <c r="M259" s="57"/>
      <c r="N259" s="52"/>
      <c r="O259" s="52"/>
      <c r="P259" s="52"/>
      <c r="Q259" s="62"/>
      <c r="R259" s="53"/>
      <c r="S259" s="53"/>
      <c r="T259" s="53"/>
      <c r="U259" s="57"/>
      <c r="V259" s="52"/>
      <c r="W259" s="52"/>
      <c r="X259" s="52"/>
      <c r="Y259" s="57"/>
      <c r="Z259" s="52"/>
      <c r="AA259" s="52"/>
      <c r="AB259" s="52"/>
      <c r="AC259" s="57"/>
      <c r="AD259" s="52"/>
      <c r="AE259" s="52"/>
      <c r="AF259" s="52"/>
      <c r="AG259" s="1"/>
      <c r="AH259" s="1"/>
      <c r="AI259" s="1"/>
      <c r="AJ259" s="1"/>
      <c r="AK259" s="1"/>
      <c r="AV259" s="97" t="str">
        <f t="shared" si="27"/>
        <v/>
      </c>
      <c r="AW259" s="120" t="str">
        <f t="shared" si="21"/>
        <v/>
      </c>
      <c r="AX259" s="97" t="str">
        <f t="shared" si="22"/>
        <v/>
      </c>
      <c r="AY259" s="97" t="str">
        <f t="shared" si="23"/>
        <v/>
      </c>
      <c r="AZ259" s="97" t="str">
        <f t="shared" si="24"/>
        <v/>
      </c>
      <c r="BA259" s="97" t="str">
        <f t="shared" si="25"/>
        <v/>
      </c>
    </row>
    <row r="260" spans="1:53">
      <c r="A260" s="4">
        <v>254</v>
      </c>
      <c r="B260" s="111">
        <v>254</v>
      </c>
      <c r="C260" s="200" t="s">
        <v>112</v>
      </c>
      <c r="D260" s="201" t="s">
        <v>112</v>
      </c>
      <c r="E260" s="202" t="s">
        <v>112</v>
      </c>
      <c r="F260" s="203" t="s">
        <v>112</v>
      </c>
      <c r="G260" s="203" t="s">
        <v>112</v>
      </c>
      <c r="H260" s="204" t="s">
        <v>112</v>
      </c>
      <c r="I260" s="205" t="s">
        <v>112</v>
      </c>
      <c r="J260" s="109"/>
      <c r="K260" s="110"/>
      <c r="L260" s="108" t="str">
        <f t="shared" si="26"/>
        <v/>
      </c>
      <c r="M260" s="57"/>
      <c r="N260" s="52"/>
      <c r="O260" s="52"/>
      <c r="P260" s="52"/>
      <c r="Q260" s="62"/>
      <c r="R260" s="53"/>
      <c r="S260" s="53"/>
      <c r="T260" s="53"/>
      <c r="U260" s="57"/>
      <c r="V260" s="52"/>
      <c r="W260" s="52"/>
      <c r="X260" s="52"/>
      <c r="Y260" s="57"/>
      <c r="Z260" s="52"/>
      <c r="AA260" s="52"/>
      <c r="AB260" s="52"/>
      <c r="AC260" s="57"/>
      <c r="AD260" s="52"/>
      <c r="AE260" s="52"/>
      <c r="AF260" s="52"/>
      <c r="AG260" s="1"/>
      <c r="AH260" s="1"/>
      <c r="AI260" s="1"/>
      <c r="AJ260" s="1"/>
      <c r="AK260" s="1"/>
      <c r="AV260" s="97" t="str">
        <f t="shared" si="27"/>
        <v/>
      </c>
      <c r="AW260" s="120" t="str">
        <f t="shared" si="21"/>
        <v/>
      </c>
      <c r="AX260" s="97" t="str">
        <f t="shared" si="22"/>
        <v/>
      </c>
      <c r="AY260" s="97" t="str">
        <f t="shared" si="23"/>
        <v/>
      </c>
      <c r="AZ260" s="97" t="str">
        <f t="shared" si="24"/>
        <v/>
      </c>
      <c r="BA260" s="97" t="str">
        <f t="shared" si="25"/>
        <v/>
      </c>
    </row>
    <row r="261" spans="1:53">
      <c r="A261" s="4">
        <v>255</v>
      </c>
      <c r="B261" s="111">
        <v>255</v>
      </c>
      <c r="C261" s="200" t="s">
        <v>112</v>
      </c>
      <c r="D261" s="201" t="s">
        <v>112</v>
      </c>
      <c r="E261" s="202" t="s">
        <v>112</v>
      </c>
      <c r="F261" s="203" t="s">
        <v>112</v>
      </c>
      <c r="G261" s="203" t="s">
        <v>112</v>
      </c>
      <c r="H261" s="204" t="s">
        <v>112</v>
      </c>
      <c r="I261" s="205" t="s">
        <v>112</v>
      </c>
      <c r="J261" s="109"/>
      <c r="K261" s="110"/>
      <c r="L261" s="108" t="str">
        <f t="shared" si="26"/>
        <v/>
      </c>
      <c r="M261" s="57"/>
      <c r="N261" s="52"/>
      <c r="O261" s="52"/>
      <c r="P261" s="52"/>
      <c r="Q261" s="62"/>
      <c r="R261" s="53"/>
      <c r="S261" s="53"/>
      <c r="T261" s="53"/>
      <c r="U261" s="57"/>
      <c r="V261" s="52"/>
      <c r="W261" s="52"/>
      <c r="X261" s="52"/>
      <c r="Y261" s="57"/>
      <c r="Z261" s="52"/>
      <c r="AA261" s="52"/>
      <c r="AB261" s="52"/>
      <c r="AC261" s="57"/>
      <c r="AD261" s="52"/>
      <c r="AE261" s="52"/>
      <c r="AF261" s="52"/>
      <c r="AG261" s="1"/>
      <c r="AH261" s="1"/>
      <c r="AI261" s="1"/>
      <c r="AJ261" s="1"/>
      <c r="AK261" s="1"/>
      <c r="AV261" s="97" t="str">
        <f t="shared" si="27"/>
        <v/>
      </c>
      <c r="AW261" s="120" t="str">
        <f t="shared" si="21"/>
        <v/>
      </c>
      <c r="AX261" s="97" t="str">
        <f t="shared" si="22"/>
        <v/>
      </c>
      <c r="AY261" s="97" t="str">
        <f t="shared" si="23"/>
        <v/>
      </c>
      <c r="AZ261" s="97" t="str">
        <f t="shared" si="24"/>
        <v/>
      </c>
      <c r="BA261" s="97" t="str">
        <f t="shared" si="25"/>
        <v/>
      </c>
    </row>
    <row r="262" spans="1:53">
      <c r="A262" s="4">
        <v>256</v>
      </c>
      <c r="B262" s="111">
        <v>256</v>
      </c>
      <c r="C262" s="200" t="s">
        <v>112</v>
      </c>
      <c r="D262" s="201" t="s">
        <v>112</v>
      </c>
      <c r="E262" s="202" t="s">
        <v>112</v>
      </c>
      <c r="F262" s="203" t="s">
        <v>112</v>
      </c>
      <c r="G262" s="203" t="s">
        <v>112</v>
      </c>
      <c r="H262" s="204" t="s">
        <v>112</v>
      </c>
      <c r="I262" s="205" t="s">
        <v>112</v>
      </c>
      <c r="J262" s="109"/>
      <c r="K262" s="110"/>
      <c r="L262" s="108" t="str">
        <f t="shared" si="26"/>
        <v/>
      </c>
      <c r="M262" s="57"/>
      <c r="N262" s="52"/>
      <c r="O262" s="52"/>
      <c r="P262" s="52"/>
      <c r="Q262" s="62"/>
      <c r="R262" s="53"/>
      <c r="S262" s="53"/>
      <c r="T262" s="53"/>
      <c r="U262" s="57"/>
      <c r="V262" s="52"/>
      <c r="W262" s="52"/>
      <c r="X262" s="52"/>
      <c r="Y262" s="57"/>
      <c r="Z262" s="52"/>
      <c r="AA262" s="52"/>
      <c r="AB262" s="52"/>
      <c r="AC262" s="57"/>
      <c r="AD262" s="52"/>
      <c r="AE262" s="52"/>
      <c r="AF262" s="52"/>
      <c r="AG262" s="1"/>
      <c r="AH262" s="1"/>
      <c r="AI262" s="1"/>
      <c r="AJ262" s="1"/>
      <c r="AK262" s="1"/>
      <c r="AV262" s="97" t="str">
        <f t="shared" si="27"/>
        <v/>
      </c>
      <c r="AW262" s="120" t="str">
        <f t="shared" si="21"/>
        <v/>
      </c>
      <c r="AX262" s="97" t="str">
        <f t="shared" si="22"/>
        <v/>
      </c>
      <c r="AY262" s="97" t="str">
        <f t="shared" si="23"/>
        <v/>
      </c>
      <c r="AZ262" s="97" t="str">
        <f t="shared" si="24"/>
        <v/>
      </c>
      <c r="BA262" s="97" t="str">
        <f t="shared" si="25"/>
        <v/>
      </c>
    </row>
    <row r="263" spans="1:53">
      <c r="A263" s="4">
        <v>257</v>
      </c>
      <c r="B263" s="111">
        <v>257</v>
      </c>
      <c r="C263" s="200" t="s">
        <v>112</v>
      </c>
      <c r="D263" s="201" t="s">
        <v>112</v>
      </c>
      <c r="E263" s="202" t="s">
        <v>112</v>
      </c>
      <c r="F263" s="203" t="s">
        <v>112</v>
      </c>
      <c r="G263" s="203" t="s">
        <v>112</v>
      </c>
      <c r="H263" s="204" t="s">
        <v>112</v>
      </c>
      <c r="I263" s="205" t="s">
        <v>112</v>
      </c>
      <c r="J263" s="109"/>
      <c r="K263" s="110"/>
      <c r="L263" s="108" t="str">
        <f t="shared" si="26"/>
        <v/>
      </c>
      <c r="M263" s="57"/>
      <c r="N263" s="52"/>
      <c r="O263" s="52"/>
      <c r="P263" s="52"/>
      <c r="Q263" s="62"/>
      <c r="R263" s="53"/>
      <c r="S263" s="53"/>
      <c r="T263" s="53"/>
      <c r="U263" s="57"/>
      <c r="V263" s="52"/>
      <c r="W263" s="52"/>
      <c r="X263" s="52"/>
      <c r="Y263" s="57"/>
      <c r="Z263" s="52"/>
      <c r="AA263" s="52"/>
      <c r="AB263" s="52"/>
      <c r="AC263" s="57"/>
      <c r="AD263" s="52"/>
      <c r="AE263" s="52"/>
      <c r="AF263" s="52"/>
      <c r="AG263" s="1"/>
      <c r="AH263" s="1"/>
      <c r="AI263" s="1"/>
      <c r="AJ263" s="1"/>
      <c r="AK263" s="1"/>
      <c r="AV263" s="97" t="str">
        <f t="shared" si="27"/>
        <v/>
      </c>
      <c r="AW263" s="120" t="str">
        <f t="shared" ref="AW263:AW326" si="28">IFERROR(IF(H263="","",IF(L263="","",IF(AND(VLOOKUP(H263,Mark,5,0)&gt;85),5,IF(AND(VLOOKUP(H263,Mark,5,0)&gt;75),4,IF(AND(VLOOKUP(H263,Mark,5,0)&gt;70),3,IF(AND(VLOOKUP(H263,Mark,5,0)&gt;=60),2,0))))))+ROUNDUP(SUM(M263:P263)*15%,0),"")</f>
        <v/>
      </c>
      <c r="AX263" s="97" t="str">
        <f t="shared" ref="AX263:AX326" si="29">IFERROR(IF(H263="","",IF(L263="","",IF(AND(VLOOKUP(H263,Mark,5,0)&gt;85),5,IF(AND(VLOOKUP(H263,Mark,5,0)&gt;75),4,IF(AND(VLOOKUP(H263,Mark,5,0)&gt;70),3,IF(AND(VLOOKUP(H263,Mark,5,0)&gt;=60),2,0))))))+ROUNDUP(SUM(Q263:T263)*15%,0),"")</f>
        <v/>
      </c>
      <c r="AY263" s="97" t="str">
        <f t="shared" ref="AY263:AY326" si="30">IFERROR(IF(H263="","",IF(L263="","",IF(AND(VLOOKUP(H263,Mark,5,0)&gt;85),5,IF(AND(VLOOKUP(H263,Mark,5,0)&gt;75),4,IF(AND(VLOOKUP(H263,Mark,5,0)&gt;70),3,IF(AND(VLOOKUP(H263,Mark,5,0)&gt;=60),2,0))))))+ROUNDUP(SUM(U263:X263)*15%,0),"")</f>
        <v/>
      </c>
      <c r="AZ263" s="97" t="str">
        <f t="shared" ref="AZ263:AZ326" si="31">IFERROR(IF(H263="","",IF(L263="","",IF(AND(VLOOKUP(H263,Mark,5,0)&gt;85),5,IF(AND(VLOOKUP(H263,Mark,5,0)&gt;75),4,IF(AND(VLOOKUP(H263,Mark,5,0)&gt;70),3,IF(AND(VLOOKUP(H263,Mark,5,0)&gt;=60),2,0))))))+ROUNDUP(SUM(Y263:AB263)*15%,0),"")</f>
        <v/>
      </c>
      <c r="BA263" s="97" t="str">
        <f t="shared" ref="BA263:BA326" si="32">IFERROR(IF(H263="","",IF(L263="","",IF(AND(VLOOKUP(H263,Mark,5,0)&gt;85),5,IF(AND(VLOOKUP(H263,Mark,5,0)&gt;75),4,IF(AND(VLOOKUP(H263,Mark,5,0)&gt;70),3,IF(AND(VLOOKUP(H263,Mark,5,0)&gt;=60),2,0))))))+ROUNDUP(SUM(AC263:AF263)*15%,0),"")</f>
        <v/>
      </c>
    </row>
    <row r="264" spans="1:53">
      <c r="A264" s="4">
        <v>258</v>
      </c>
      <c r="B264" s="111">
        <v>258</v>
      </c>
      <c r="C264" s="200" t="s">
        <v>112</v>
      </c>
      <c r="D264" s="201" t="s">
        <v>112</v>
      </c>
      <c r="E264" s="202" t="s">
        <v>112</v>
      </c>
      <c r="F264" s="203" t="s">
        <v>112</v>
      </c>
      <c r="G264" s="203" t="s">
        <v>112</v>
      </c>
      <c r="H264" s="204" t="s">
        <v>112</v>
      </c>
      <c r="I264" s="205" t="s">
        <v>112</v>
      </c>
      <c r="J264" s="109"/>
      <c r="K264" s="110"/>
      <c r="L264" s="108" t="str">
        <f t="shared" ref="L264:L327" si="33">IFERROR(IF(J264="","",IF(K264="","",SUM(K264/J264*100,0))),"")</f>
        <v/>
      </c>
      <c r="M264" s="57"/>
      <c r="N264" s="52"/>
      <c r="O264" s="52"/>
      <c r="P264" s="52"/>
      <c r="Q264" s="62"/>
      <c r="R264" s="53"/>
      <c r="S264" s="53"/>
      <c r="T264" s="53"/>
      <c r="U264" s="57"/>
      <c r="V264" s="52"/>
      <c r="W264" s="52"/>
      <c r="X264" s="52"/>
      <c r="Y264" s="57"/>
      <c r="Z264" s="52"/>
      <c r="AA264" s="52"/>
      <c r="AB264" s="52"/>
      <c r="AC264" s="57"/>
      <c r="AD264" s="52"/>
      <c r="AE264" s="52"/>
      <c r="AF264" s="52"/>
      <c r="AG264" s="1"/>
      <c r="AH264" s="1"/>
      <c r="AI264" s="1"/>
      <c r="AJ264" s="1"/>
      <c r="AK264" s="1"/>
      <c r="AV264" s="97" t="str">
        <f t="shared" ref="AV264:AV327" si="34">H264</f>
        <v/>
      </c>
      <c r="AW264" s="120" t="str">
        <f t="shared" si="28"/>
        <v/>
      </c>
      <c r="AX264" s="97" t="str">
        <f t="shared" si="29"/>
        <v/>
      </c>
      <c r="AY264" s="97" t="str">
        <f t="shared" si="30"/>
        <v/>
      </c>
      <c r="AZ264" s="97" t="str">
        <f t="shared" si="31"/>
        <v/>
      </c>
      <c r="BA264" s="97" t="str">
        <f t="shared" si="32"/>
        <v/>
      </c>
    </row>
    <row r="265" spans="1:53">
      <c r="A265" s="4">
        <v>259</v>
      </c>
      <c r="B265" s="111">
        <v>259</v>
      </c>
      <c r="C265" s="200" t="s">
        <v>112</v>
      </c>
      <c r="D265" s="201" t="s">
        <v>112</v>
      </c>
      <c r="E265" s="202" t="s">
        <v>112</v>
      </c>
      <c r="F265" s="203" t="s">
        <v>112</v>
      </c>
      <c r="G265" s="203" t="s">
        <v>112</v>
      </c>
      <c r="H265" s="204" t="s">
        <v>112</v>
      </c>
      <c r="I265" s="205" t="s">
        <v>112</v>
      </c>
      <c r="J265" s="109"/>
      <c r="K265" s="110"/>
      <c r="L265" s="108" t="str">
        <f t="shared" si="33"/>
        <v/>
      </c>
      <c r="M265" s="57"/>
      <c r="N265" s="52"/>
      <c r="O265" s="52"/>
      <c r="P265" s="52"/>
      <c r="Q265" s="62"/>
      <c r="R265" s="53"/>
      <c r="S265" s="53"/>
      <c r="T265" s="53"/>
      <c r="U265" s="57"/>
      <c r="V265" s="52"/>
      <c r="W265" s="52"/>
      <c r="X265" s="52"/>
      <c r="Y265" s="57"/>
      <c r="Z265" s="52"/>
      <c r="AA265" s="52"/>
      <c r="AB265" s="52"/>
      <c r="AC265" s="57"/>
      <c r="AD265" s="52"/>
      <c r="AE265" s="52"/>
      <c r="AF265" s="52"/>
      <c r="AG265" s="1"/>
      <c r="AH265" s="1"/>
      <c r="AI265" s="1"/>
      <c r="AJ265" s="1"/>
      <c r="AK265" s="1"/>
      <c r="AV265" s="97" t="str">
        <f t="shared" si="34"/>
        <v/>
      </c>
      <c r="AW265" s="120" t="str">
        <f t="shared" si="28"/>
        <v/>
      </c>
      <c r="AX265" s="97" t="str">
        <f t="shared" si="29"/>
        <v/>
      </c>
      <c r="AY265" s="97" t="str">
        <f t="shared" si="30"/>
        <v/>
      </c>
      <c r="AZ265" s="97" t="str">
        <f t="shared" si="31"/>
        <v/>
      </c>
      <c r="BA265" s="97" t="str">
        <f t="shared" si="32"/>
        <v/>
      </c>
    </row>
    <row r="266" spans="1:53">
      <c r="A266" s="4">
        <v>260</v>
      </c>
      <c r="B266" s="111">
        <v>260</v>
      </c>
      <c r="C266" s="200" t="s">
        <v>112</v>
      </c>
      <c r="D266" s="201" t="s">
        <v>112</v>
      </c>
      <c r="E266" s="202" t="s">
        <v>112</v>
      </c>
      <c r="F266" s="203" t="s">
        <v>112</v>
      </c>
      <c r="G266" s="203" t="s">
        <v>112</v>
      </c>
      <c r="H266" s="204" t="s">
        <v>112</v>
      </c>
      <c r="I266" s="205" t="s">
        <v>112</v>
      </c>
      <c r="J266" s="109"/>
      <c r="K266" s="110"/>
      <c r="L266" s="108" t="str">
        <f t="shared" si="33"/>
        <v/>
      </c>
      <c r="M266" s="57"/>
      <c r="N266" s="52"/>
      <c r="O266" s="52"/>
      <c r="P266" s="52"/>
      <c r="Q266" s="62"/>
      <c r="R266" s="53"/>
      <c r="S266" s="53"/>
      <c r="T266" s="53"/>
      <c r="U266" s="57"/>
      <c r="V266" s="52"/>
      <c r="W266" s="52"/>
      <c r="X266" s="52"/>
      <c r="Y266" s="57"/>
      <c r="Z266" s="52"/>
      <c r="AA266" s="52"/>
      <c r="AB266" s="52"/>
      <c r="AC266" s="57"/>
      <c r="AD266" s="52"/>
      <c r="AE266" s="52"/>
      <c r="AF266" s="52"/>
      <c r="AG266" s="1"/>
      <c r="AH266" s="1"/>
      <c r="AI266" s="1"/>
      <c r="AJ266" s="1"/>
      <c r="AK266" s="1"/>
      <c r="AV266" s="97" t="str">
        <f t="shared" si="34"/>
        <v/>
      </c>
      <c r="AW266" s="120" t="str">
        <f t="shared" si="28"/>
        <v/>
      </c>
      <c r="AX266" s="97" t="str">
        <f t="shared" si="29"/>
        <v/>
      </c>
      <c r="AY266" s="97" t="str">
        <f t="shared" si="30"/>
        <v/>
      </c>
      <c r="AZ266" s="97" t="str">
        <f t="shared" si="31"/>
        <v/>
      </c>
      <c r="BA266" s="97" t="str">
        <f t="shared" si="32"/>
        <v/>
      </c>
    </row>
    <row r="267" spans="1:53">
      <c r="A267" s="4">
        <v>261</v>
      </c>
      <c r="B267" s="111">
        <v>261</v>
      </c>
      <c r="C267" s="200" t="s">
        <v>112</v>
      </c>
      <c r="D267" s="201" t="s">
        <v>112</v>
      </c>
      <c r="E267" s="202" t="s">
        <v>112</v>
      </c>
      <c r="F267" s="203" t="s">
        <v>112</v>
      </c>
      <c r="G267" s="203" t="s">
        <v>112</v>
      </c>
      <c r="H267" s="204" t="s">
        <v>112</v>
      </c>
      <c r="I267" s="205" t="s">
        <v>112</v>
      </c>
      <c r="J267" s="109"/>
      <c r="K267" s="110"/>
      <c r="L267" s="108" t="str">
        <f t="shared" si="33"/>
        <v/>
      </c>
      <c r="M267" s="57"/>
      <c r="N267" s="52"/>
      <c r="O267" s="52"/>
      <c r="P267" s="52"/>
      <c r="Q267" s="62"/>
      <c r="R267" s="53"/>
      <c r="S267" s="53"/>
      <c r="T267" s="53"/>
      <c r="U267" s="57"/>
      <c r="V267" s="52"/>
      <c r="W267" s="52"/>
      <c r="X267" s="52"/>
      <c r="Y267" s="57"/>
      <c r="Z267" s="52"/>
      <c r="AA267" s="52"/>
      <c r="AB267" s="52"/>
      <c r="AC267" s="57"/>
      <c r="AD267" s="52"/>
      <c r="AE267" s="52"/>
      <c r="AF267" s="52"/>
      <c r="AG267" s="1"/>
      <c r="AH267" s="1"/>
      <c r="AI267" s="1"/>
      <c r="AJ267" s="1"/>
      <c r="AK267" s="1"/>
      <c r="AV267" s="97" t="str">
        <f t="shared" si="34"/>
        <v/>
      </c>
      <c r="AW267" s="120" t="str">
        <f t="shared" si="28"/>
        <v/>
      </c>
      <c r="AX267" s="97" t="str">
        <f t="shared" si="29"/>
        <v/>
      </c>
      <c r="AY267" s="97" t="str">
        <f t="shared" si="30"/>
        <v/>
      </c>
      <c r="AZ267" s="97" t="str">
        <f t="shared" si="31"/>
        <v/>
      </c>
      <c r="BA267" s="97" t="str">
        <f t="shared" si="32"/>
        <v/>
      </c>
    </row>
    <row r="268" spans="1:53">
      <c r="A268" s="4">
        <v>262</v>
      </c>
      <c r="B268" s="111">
        <v>262</v>
      </c>
      <c r="C268" s="200" t="s">
        <v>112</v>
      </c>
      <c r="D268" s="201" t="s">
        <v>112</v>
      </c>
      <c r="E268" s="202" t="s">
        <v>112</v>
      </c>
      <c r="F268" s="203" t="s">
        <v>112</v>
      </c>
      <c r="G268" s="203" t="s">
        <v>112</v>
      </c>
      <c r="H268" s="204" t="s">
        <v>112</v>
      </c>
      <c r="I268" s="205" t="s">
        <v>112</v>
      </c>
      <c r="J268" s="109"/>
      <c r="K268" s="110"/>
      <c r="L268" s="108" t="str">
        <f t="shared" si="33"/>
        <v/>
      </c>
      <c r="M268" s="57"/>
      <c r="N268" s="52"/>
      <c r="O268" s="52"/>
      <c r="P268" s="52"/>
      <c r="Q268" s="62"/>
      <c r="R268" s="53"/>
      <c r="S268" s="53"/>
      <c r="T268" s="53"/>
      <c r="U268" s="57"/>
      <c r="V268" s="52"/>
      <c r="W268" s="52"/>
      <c r="X268" s="52"/>
      <c r="Y268" s="57"/>
      <c r="Z268" s="52"/>
      <c r="AA268" s="52"/>
      <c r="AB268" s="52"/>
      <c r="AC268" s="57"/>
      <c r="AD268" s="52"/>
      <c r="AE268" s="52"/>
      <c r="AF268" s="52"/>
      <c r="AG268" s="1"/>
      <c r="AH268" s="1"/>
      <c r="AI268" s="1"/>
      <c r="AJ268" s="1"/>
      <c r="AK268" s="1"/>
      <c r="AV268" s="97" t="str">
        <f t="shared" si="34"/>
        <v/>
      </c>
      <c r="AW268" s="120" t="str">
        <f t="shared" si="28"/>
        <v/>
      </c>
      <c r="AX268" s="97" t="str">
        <f t="shared" si="29"/>
        <v/>
      </c>
      <c r="AY268" s="97" t="str">
        <f t="shared" si="30"/>
        <v/>
      </c>
      <c r="AZ268" s="97" t="str">
        <f t="shared" si="31"/>
        <v/>
      </c>
      <c r="BA268" s="97" t="str">
        <f t="shared" si="32"/>
        <v/>
      </c>
    </row>
    <row r="269" spans="1:53">
      <c r="A269" s="4">
        <v>263</v>
      </c>
      <c r="B269" s="111">
        <v>263</v>
      </c>
      <c r="C269" s="200" t="s">
        <v>112</v>
      </c>
      <c r="D269" s="201" t="s">
        <v>112</v>
      </c>
      <c r="E269" s="202" t="s">
        <v>112</v>
      </c>
      <c r="F269" s="203" t="s">
        <v>112</v>
      </c>
      <c r="G269" s="203" t="s">
        <v>112</v>
      </c>
      <c r="H269" s="204" t="s">
        <v>112</v>
      </c>
      <c r="I269" s="205" t="s">
        <v>112</v>
      </c>
      <c r="J269" s="109"/>
      <c r="K269" s="110"/>
      <c r="L269" s="108" t="str">
        <f t="shared" si="33"/>
        <v/>
      </c>
      <c r="M269" s="57"/>
      <c r="N269" s="52"/>
      <c r="O269" s="52"/>
      <c r="P269" s="52"/>
      <c r="Q269" s="62"/>
      <c r="R269" s="53"/>
      <c r="S269" s="53"/>
      <c r="T269" s="53"/>
      <c r="U269" s="57"/>
      <c r="V269" s="52"/>
      <c r="W269" s="52"/>
      <c r="X269" s="52"/>
      <c r="Y269" s="57"/>
      <c r="Z269" s="52"/>
      <c r="AA269" s="52"/>
      <c r="AB269" s="52"/>
      <c r="AC269" s="57"/>
      <c r="AD269" s="52"/>
      <c r="AE269" s="52"/>
      <c r="AF269" s="52"/>
      <c r="AG269" s="1"/>
      <c r="AH269" s="1"/>
      <c r="AI269" s="1"/>
      <c r="AJ269" s="1"/>
      <c r="AK269" s="1"/>
      <c r="AV269" s="97" t="str">
        <f t="shared" si="34"/>
        <v/>
      </c>
      <c r="AW269" s="120" t="str">
        <f t="shared" si="28"/>
        <v/>
      </c>
      <c r="AX269" s="97" t="str">
        <f t="shared" si="29"/>
        <v/>
      </c>
      <c r="AY269" s="97" t="str">
        <f t="shared" si="30"/>
        <v/>
      </c>
      <c r="AZ269" s="97" t="str">
        <f t="shared" si="31"/>
        <v/>
      </c>
      <c r="BA269" s="97" t="str">
        <f t="shared" si="32"/>
        <v/>
      </c>
    </row>
    <row r="270" spans="1:53">
      <c r="A270" s="4">
        <v>264</v>
      </c>
      <c r="B270" s="111">
        <v>264</v>
      </c>
      <c r="C270" s="200" t="s">
        <v>112</v>
      </c>
      <c r="D270" s="201" t="s">
        <v>112</v>
      </c>
      <c r="E270" s="202" t="s">
        <v>112</v>
      </c>
      <c r="F270" s="203" t="s">
        <v>112</v>
      </c>
      <c r="G270" s="203" t="s">
        <v>112</v>
      </c>
      <c r="H270" s="204" t="s">
        <v>112</v>
      </c>
      <c r="I270" s="205" t="s">
        <v>112</v>
      </c>
      <c r="J270" s="109"/>
      <c r="K270" s="110"/>
      <c r="L270" s="108" t="str">
        <f t="shared" si="33"/>
        <v/>
      </c>
      <c r="M270" s="57"/>
      <c r="N270" s="52"/>
      <c r="O270" s="52"/>
      <c r="P270" s="52"/>
      <c r="Q270" s="62"/>
      <c r="R270" s="53"/>
      <c r="S270" s="53"/>
      <c r="T270" s="53"/>
      <c r="U270" s="57"/>
      <c r="V270" s="52"/>
      <c r="W270" s="52"/>
      <c r="X270" s="52"/>
      <c r="Y270" s="57"/>
      <c r="Z270" s="52"/>
      <c r="AA270" s="52"/>
      <c r="AB270" s="52"/>
      <c r="AC270" s="57"/>
      <c r="AD270" s="52"/>
      <c r="AE270" s="52"/>
      <c r="AF270" s="52"/>
      <c r="AG270" s="1"/>
      <c r="AH270" s="1"/>
      <c r="AI270" s="1"/>
      <c r="AJ270" s="1"/>
      <c r="AK270" s="1"/>
      <c r="AV270" s="97" t="str">
        <f t="shared" si="34"/>
        <v/>
      </c>
      <c r="AW270" s="120" t="str">
        <f t="shared" si="28"/>
        <v/>
      </c>
      <c r="AX270" s="97" t="str">
        <f t="shared" si="29"/>
        <v/>
      </c>
      <c r="AY270" s="97" t="str">
        <f t="shared" si="30"/>
        <v/>
      </c>
      <c r="AZ270" s="97" t="str">
        <f t="shared" si="31"/>
        <v/>
      </c>
      <c r="BA270" s="97" t="str">
        <f t="shared" si="32"/>
        <v/>
      </c>
    </row>
    <row r="271" spans="1:53">
      <c r="A271" s="4">
        <v>265</v>
      </c>
      <c r="B271" s="111">
        <v>265</v>
      </c>
      <c r="C271" s="200" t="s">
        <v>112</v>
      </c>
      <c r="D271" s="201" t="s">
        <v>112</v>
      </c>
      <c r="E271" s="202" t="s">
        <v>112</v>
      </c>
      <c r="F271" s="203" t="s">
        <v>112</v>
      </c>
      <c r="G271" s="203" t="s">
        <v>112</v>
      </c>
      <c r="H271" s="204" t="s">
        <v>112</v>
      </c>
      <c r="I271" s="205" t="s">
        <v>112</v>
      </c>
      <c r="J271" s="109"/>
      <c r="K271" s="110"/>
      <c r="L271" s="108" t="str">
        <f t="shared" si="33"/>
        <v/>
      </c>
      <c r="M271" s="57"/>
      <c r="N271" s="52"/>
      <c r="O271" s="52"/>
      <c r="P271" s="52"/>
      <c r="Q271" s="62"/>
      <c r="R271" s="53"/>
      <c r="S271" s="53"/>
      <c r="T271" s="53"/>
      <c r="U271" s="57"/>
      <c r="V271" s="52"/>
      <c r="W271" s="52"/>
      <c r="X271" s="52"/>
      <c r="Y271" s="57"/>
      <c r="Z271" s="52"/>
      <c r="AA271" s="52"/>
      <c r="AB271" s="52"/>
      <c r="AC271" s="57"/>
      <c r="AD271" s="52"/>
      <c r="AE271" s="52"/>
      <c r="AF271" s="52"/>
      <c r="AG271" s="1"/>
      <c r="AH271" s="1"/>
      <c r="AI271" s="1"/>
      <c r="AJ271" s="1"/>
      <c r="AK271" s="1"/>
      <c r="AV271" s="97" t="str">
        <f t="shared" si="34"/>
        <v/>
      </c>
      <c r="AW271" s="120" t="str">
        <f t="shared" si="28"/>
        <v/>
      </c>
      <c r="AX271" s="97" t="str">
        <f t="shared" si="29"/>
        <v/>
      </c>
      <c r="AY271" s="97" t="str">
        <f t="shared" si="30"/>
        <v/>
      </c>
      <c r="AZ271" s="97" t="str">
        <f t="shared" si="31"/>
        <v/>
      </c>
      <c r="BA271" s="97" t="str">
        <f t="shared" si="32"/>
        <v/>
      </c>
    </row>
    <row r="272" spans="1:53">
      <c r="A272" s="4">
        <v>266</v>
      </c>
      <c r="B272" s="111">
        <v>266</v>
      </c>
      <c r="C272" s="200" t="s">
        <v>112</v>
      </c>
      <c r="D272" s="201" t="s">
        <v>112</v>
      </c>
      <c r="E272" s="202" t="s">
        <v>112</v>
      </c>
      <c r="F272" s="203" t="s">
        <v>112</v>
      </c>
      <c r="G272" s="203" t="s">
        <v>112</v>
      </c>
      <c r="H272" s="204" t="s">
        <v>112</v>
      </c>
      <c r="I272" s="205" t="s">
        <v>112</v>
      </c>
      <c r="J272" s="109"/>
      <c r="K272" s="110"/>
      <c r="L272" s="108" t="str">
        <f t="shared" si="33"/>
        <v/>
      </c>
      <c r="M272" s="57"/>
      <c r="N272" s="52"/>
      <c r="O272" s="52"/>
      <c r="P272" s="52"/>
      <c r="Q272" s="62"/>
      <c r="R272" s="53"/>
      <c r="S272" s="53"/>
      <c r="T272" s="53"/>
      <c r="U272" s="57"/>
      <c r="V272" s="52"/>
      <c r="W272" s="52"/>
      <c r="X272" s="52"/>
      <c r="Y272" s="57"/>
      <c r="Z272" s="52"/>
      <c r="AA272" s="52"/>
      <c r="AB272" s="52"/>
      <c r="AC272" s="57"/>
      <c r="AD272" s="52"/>
      <c r="AE272" s="52"/>
      <c r="AF272" s="52"/>
      <c r="AG272" s="1"/>
      <c r="AH272" s="1"/>
      <c r="AI272" s="1"/>
      <c r="AJ272" s="1"/>
      <c r="AK272" s="1"/>
      <c r="AV272" s="97" t="str">
        <f t="shared" si="34"/>
        <v/>
      </c>
      <c r="AW272" s="120" t="str">
        <f t="shared" si="28"/>
        <v/>
      </c>
      <c r="AX272" s="97" t="str">
        <f t="shared" si="29"/>
        <v/>
      </c>
      <c r="AY272" s="97" t="str">
        <f t="shared" si="30"/>
        <v/>
      </c>
      <c r="AZ272" s="97" t="str">
        <f t="shared" si="31"/>
        <v/>
      </c>
      <c r="BA272" s="97" t="str">
        <f t="shared" si="32"/>
        <v/>
      </c>
    </row>
    <row r="273" spans="1:53">
      <c r="A273" s="4">
        <v>267</v>
      </c>
      <c r="B273" s="111">
        <v>267</v>
      </c>
      <c r="C273" s="200" t="s">
        <v>112</v>
      </c>
      <c r="D273" s="201" t="s">
        <v>112</v>
      </c>
      <c r="E273" s="202" t="s">
        <v>112</v>
      </c>
      <c r="F273" s="203" t="s">
        <v>112</v>
      </c>
      <c r="G273" s="203" t="s">
        <v>112</v>
      </c>
      <c r="H273" s="204" t="s">
        <v>112</v>
      </c>
      <c r="I273" s="205" t="s">
        <v>112</v>
      </c>
      <c r="J273" s="109"/>
      <c r="K273" s="110"/>
      <c r="L273" s="108" t="str">
        <f t="shared" si="33"/>
        <v/>
      </c>
      <c r="M273" s="57"/>
      <c r="N273" s="52"/>
      <c r="O273" s="52"/>
      <c r="P273" s="52"/>
      <c r="Q273" s="62"/>
      <c r="R273" s="53"/>
      <c r="S273" s="53"/>
      <c r="T273" s="53"/>
      <c r="U273" s="57"/>
      <c r="V273" s="52"/>
      <c r="W273" s="52"/>
      <c r="X273" s="52"/>
      <c r="Y273" s="57"/>
      <c r="Z273" s="52"/>
      <c r="AA273" s="52"/>
      <c r="AB273" s="52"/>
      <c r="AC273" s="57"/>
      <c r="AD273" s="52"/>
      <c r="AE273" s="52"/>
      <c r="AF273" s="52"/>
      <c r="AG273" s="1"/>
      <c r="AH273" s="1"/>
      <c r="AI273" s="1"/>
      <c r="AJ273" s="1"/>
      <c r="AK273" s="1"/>
      <c r="AV273" s="97" t="str">
        <f t="shared" si="34"/>
        <v/>
      </c>
      <c r="AW273" s="120" t="str">
        <f t="shared" si="28"/>
        <v/>
      </c>
      <c r="AX273" s="97" t="str">
        <f t="shared" si="29"/>
        <v/>
      </c>
      <c r="AY273" s="97" t="str">
        <f t="shared" si="30"/>
        <v/>
      </c>
      <c r="AZ273" s="97" t="str">
        <f t="shared" si="31"/>
        <v/>
      </c>
      <c r="BA273" s="97" t="str">
        <f t="shared" si="32"/>
        <v/>
      </c>
    </row>
    <row r="274" spans="1:53">
      <c r="A274" s="4">
        <v>268</v>
      </c>
      <c r="B274" s="111">
        <v>268</v>
      </c>
      <c r="C274" s="200" t="s">
        <v>112</v>
      </c>
      <c r="D274" s="201" t="s">
        <v>112</v>
      </c>
      <c r="E274" s="202" t="s">
        <v>112</v>
      </c>
      <c r="F274" s="203" t="s">
        <v>112</v>
      </c>
      <c r="G274" s="203" t="s">
        <v>112</v>
      </c>
      <c r="H274" s="204" t="s">
        <v>112</v>
      </c>
      <c r="I274" s="205" t="s">
        <v>112</v>
      </c>
      <c r="J274" s="109"/>
      <c r="K274" s="110"/>
      <c r="L274" s="108" t="str">
        <f t="shared" si="33"/>
        <v/>
      </c>
      <c r="M274" s="57"/>
      <c r="N274" s="52"/>
      <c r="O274" s="52"/>
      <c r="P274" s="52"/>
      <c r="Q274" s="62"/>
      <c r="R274" s="53"/>
      <c r="S274" s="53"/>
      <c r="T274" s="53"/>
      <c r="U274" s="57"/>
      <c r="V274" s="52"/>
      <c r="W274" s="52"/>
      <c r="X274" s="52"/>
      <c r="Y274" s="57"/>
      <c r="Z274" s="52"/>
      <c r="AA274" s="52"/>
      <c r="AB274" s="52"/>
      <c r="AC274" s="57"/>
      <c r="AD274" s="52"/>
      <c r="AE274" s="52"/>
      <c r="AF274" s="52"/>
      <c r="AG274" s="1"/>
      <c r="AH274" s="1"/>
      <c r="AI274" s="1"/>
      <c r="AJ274" s="1"/>
      <c r="AK274" s="1"/>
      <c r="AV274" s="97" t="str">
        <f t="shared" si="34"/>
        <v/>
      </c>
      <c r="AW274" s="120" t="str">
        <f t="shared" si="28"/>
        <v/>
      </c>
      <c r="AX274" s="97" t="str">
        <f t="shared" si="29"/>
        <v/>
      </c>
      <c r="AY274" s="97" t="str">
        <f t="shared" si="30"/>
        <v/>
      </c>
      <c r="AZ274" s="97" t="str">
        <f t="shared" si="31"/>
        <v/>
      </c>
      <c r="BA274" s="97" t="str">
        <f t="shared" si="32"/>
        <v/>
      </c>
    </row>
    <row r="275" spans="1:53">
      <c r="A275" s="4">
        <v>269</v>
      </c>
      <c r="B275" s="111">
        <v>269</v>
      </c>
      <c r="C275" s="200" t="s">
        <v>112</v>
      </c>
      <c r="D275" s="201" t="s">
        <v>112</v>
      </c>
      <c r="E275" s="202" t="s">
        <v>112</v>
      </c>
      <c r="F275" s="203" t="s">
        <v>112</v>
      </c>
      <c r="G275" s="203" t="s">
        <v>112</v>
      </c>
      <c r="H275" s="204" t="s">
        <v>112</v>
      </c>
      <c r="I275" s="205" t="s">
        <v>112</v>
      </c>
      <c r="J275" s="109"/>
      <c r="K275" s="110"/>
      <c r="L275" s="108" t="str">
        <f t="shared" si="33"/>
        <v/>
      </c>
      <c r="M275" s="57"/>
      <c r="N275" s="52"/>
      <c r="O275" s="52"/>
      <c r="P275" s="52"/>
      <c r="Q275" s="62"/>
      <c r="R275" s="53"/>
      <c r="S275" s="53"/>
      <c r="T275" s="53"/>
      <c r="U275" s="57"/>
      <c r="V275" s="52"/>
      <c r="W275" s="52"/>
      <c r="X275" s="52"/>
      <c r="Y275" s="57"/>
      <c r="Z275" s="52"/>
      <c r="AA275" s="52"/>
      <c r="AB275" s="52"/>
      <c r="AC275" s="57"/>
      <c r="AD275" s="52"/>
      <c r="AE275" s="52"/>
      <c r="AF275" s="52"/>
      <c r="AG275" s="1"/>
      <c r="AH275" s="1"/>
      <c r="AI275" s="1"/>
      <c r="AJ275" s="1"/>
      <c r="AK275" s="1"/>
      <c r="AV275" s="97" t="str">
        <f t="shared" si="34"/>
        <v/>
      </c>
      <c r="AW275" s="120" t="str">
        <f t="shared" si="28"/>
        <v/>
      </c>
      <c r="AX275" s="97" t="str">
        <f t="shared" si="29"/>
        <v/>
      </c>
      <c r="AY275" s="97" t="str">
        <f t="shared" si="30"/>
        <v/>
      </c>
      <c r="AZ275" s="97" t="str">
        <f t="shared" si="31"/>
        <v/>
      </c>
      <c r="BA275" s="97" t="str">
        <f t="shared" si="32"/>
        <v/>
      </c>
    </row>
    <row r="276" spans="1:53">
      <c r="A276" s="4">
        <v>270</v>
      </c>
      <c r="B276" s="111">
        <v>270</v>
      </c>
      <c r="C276" s="200" t="s">
        <v>112</v>
      </c>
      <c r="D276" s="201" t="s">
        <v>112</v>
      </c>
      <c r="E276" s="202" t="s">
        <v>112</v>
      </c>
      <c r="F276" s="203" t="s">
        <v>112</v>
      </c>
      <c r="G276" s="203" t="s">
        <v>112</v>
      </c>
      <c r="H276" s="204" t="s">
        <v>112</v>
      </c>
      <c r="I276" s="205" t="s">
        <v>112</v>
      </c>
      <c r="J276" s="109"/>
      <c r="K276" s="110"/>
      <c r="L276" s="108" t="str">
        <f t="shared" si="33"/>
        <v/>
      </c>
      <c r="M276" s="57"/>
      <c r="N276" s="52"/>
      <c r="O276" s="52"/>
      <c r="P276" s="52"/>
      <c r="Q276" s="62"/>
      <c r="R276" s="53"/>
      <c r="S276" s="53"/>
      <c r="T276" s="53"/>
      <c r="U276" s="57"/>
      <c r="V276" s="52"/>
      <c r="W276" s="52"/>
      <c r="X276" s="52"/>
      <c r="Y276" s="57"/>
      <c r="Z276" s="52"/>
      <c r="AA276" s="52"/>
      <c r="AB276" s="52"/>
      <c r="AC276" s="57"/>
      <c r="AD276" s="52"/>
      <c r="AE276" s="52"/>
      <c r="AF276" s="52"/>
      <c r="AG276" s="1"/>
      <c r="AH276" s="1"/>
      <c r="AI276" s="1"/>
      <c r="AJ276" s="1"/>
      <c r="AK276" s="1"/>
      <c r="AV276" s="97" t="str">
        <f t="shared" si="34"/>
        <v/>
      </c>
      <c r="AW276" s="120" t="str">
        <f t="shared" si="28"/>
        <v/>
      </c>
      <c r="AX276" s="97" t="str">
        <f t="shared" si="29"/>
        <v/>
      </c>
      <c r="AY276" s="97" t="str">
        <f t="shared" si="30"/>
        <v/>
      </c>
      <c r="AZ276" s="97" t="str">
        <f t="shared" si="31"/>
        <v/>
      </c>
      <c r="BA276" s="97" t="str">
        <f t="shared" si="32"/>
        <v/>
      </c>
    </row>
    <row r="277" spans="1:53">
      <c r="A277" s="4">
        <v>271</v>
      </c>
      <c r="B277" s="111">
        <v>271</v>
      </c>
      <c r="C277" s="200" t="s">
        <v>112</v>
      </c>
      <c r="D277" s="201" t="s">
        <v>112</v>
      </c>
      <c r="E277" s="202" t="s">
        <v>112</v>
      </c>
      <c r="F277" s="203" t="s">
        <v>112</v>
      </c>
      <c r="G277" s="203" t="s">
        <v>112</v>
      </c>
      <c r="H277" s="204" t="s">
        <v>112</v>
      </c>
      <c r="I277" s="205" t="s">
        <v>112</v>
      </c>
      <c r="J277" s="109"/>
      <c r="K277" s="110"/>
      <c r="L277" s="108" t="str">
        <f t="shared" si="33"/>
        <v/>
      </c>
      <c r="M277" s="57"/>
      <c r="N277" s="52"/>
      <c r="O277" s="52"/>
      <c r="P277" s="52"/>
      <c r="Q277" s="62"/>
      <c r="R277" s="53"/>
      <c r="S277" s="53"/>
      <c r="T277" s="53"/>
      <c r="U277" s="57"/>
      <c r="V277" s="52"/>
      <c r="W277" s="52"/>
      <c r="X277" s="52"/>
      <c r="Y277" s="57"/>
      <c r="Z277" s="52"/>
      <c r="AA277" s="52"/>
      <c r="AB277" s="52"/>
      <c r="AC277" s="57"/>
      <c r="AD277" s="52"/>
      <c r="AE277" s="52"/>
      <c r="AF277" s="52"/>
      <c r="AG277" s="1"/>
      <c r="AH277" s="1"/>
      <c r="AI277" s="1"/>
      <c r="AJ277" s="1"/>
      <c r="AK277" s="1"/>
      <c r="AV277" s="97" t="str">
        <f t="shared" si="34"/>
        <v/>
      </c>
      <c r="AW277" s="120" t="str">
        <f t="shared" si="28"/>
        <v/>
      </c>
      <c r="AX277" s="97" t="str">
        <f t="shared" si="29"/>
        <v/>
      </c>
      <c r="AY277" s="97" t="str">
        <f t="shared" si="30"/>
        <v/>
      </c>
      <c r="AZ277" s="97" t="str">
        <f t="shared" si="31"/>
        <v/>
      </c>
      <c r="BA277" s="97" t="str">
        <f t="shared" si="32"/>
        <v/>
      </c>
    </row>
    <row r="278" spans="1:53">
      <c r="A278" s="4">
        <v>272</v>
      </c>
      <c r="B278" s="111">
        <v>272</v>
      </c>
      <c r="C278" s="200" t="s">
        <v>112</v>
      </c>
      <c r="D278" s="201" t="s">
        <v>112</v>
      </c>
      <c r="E278" s="202" t="s">
        <v>112</v>
      </c>
      <c r="F278" s="203" t="s">
        <v>112</v>
      </c>
      <c r="G278" s="203" t="s">
        <v>112</v>
      </c>
      <c r="H278" s="204" t="s">
        <v>112</v>
      </c>
      <c r="I278" s="205" t="s">
        <v>112</v>
      </c>
      <c r="J278" s="109"/>
      <c r="K278" s="110"/>
      <c r="L278" s="108" t="str">
        <f t="shared" si="33"/>
        <v/>
      </c>
      <c r="M278" s="57"/>
      <c r="N278" s="52"/>
      <c r="O278" s="52"/>
      <c r="P278" s="52"/>
      <c r="Q278" s="62"/>
      <c r="R278" s="53"/>
      <c r="S278" s="53"/>
      <c r="T278" s="53"/>
      <c r="U278" s="57"/>
      <c r="V278" s="52"/>
      <c r="W278" s="52"/>
      <c r="X278" s="52"/>
      <c r="Y278" s="57"/>
      <c r="Z278" s="52"/>
      <c r="AA278" s="52"/>
      <c r="AB278" s="52"/>
      <c r="AC278" s="57"/>
      <c r="AD278" s="52"/>
      <c r="AE278" s="52"/>
      <c r="AF278" s="52"/>
      <c r="AG278" s="1"/>
      <c r="AH278" s="1"/>
      <c r="AI278" s="1"/>
      <c r="AJ278" s="1"/>
      <c r="AK278" s="1"/>
      <c r="AV278" s="97" t="str">
        <f t="shared" si="34"/>
        <v/>
      </c>
      <c r="AW278" s="120" t="str">
        <f t="shared" si="28"/>
        <v/>
      </c>
      <c r="AX278" s="97" t="str">
        <f t="shared" si="29"/>
        <v/>
      </c>
      <c r="AY278" s="97" t="str">
        <f t="shared" si="30"/>
        <v/>
      </c>
      <c r="AZ278" s="97" t="str">
        <f t="shared" si="31"/>
        <v/>
      </c>
      <c r="BA278" s="97" t="str">
        <f t="shared" si="32"/>
        <v/>
      </c>
    </row>
    <row r="279" spans="1:53">
      <c r="A279" s="4">
        <v>273</v>
      </c>
      <c r="B279" s="111">
        <v>273</v>
      </c>
      <c r="C279" s="200" t="s">
        <v>112</v>
      </c>
      <c r="D279" s="201" t="s">
        <v>112</v>
      </c>
      <c r="E279" s="202" t="s">
        <v>112</v>
      </c>
      <c r="F279" s="203" t="s">
        <v>112</v>
      </c>
      <c r="G279" s="203" t="s">
        <v>112</v>
      </c>
      <c r="H279" s="204" t="s">
        <v>112</v>
      </c>
      <c r="I279" s="205" t="s">
        <v>112</v>
      </c>
      <c r="J279" s="109"/>
      <c r="K279" s="110"/>
      <c r="L279" s="108" t="str">
        <f t="shared" si="33"/>
        <v/>
      </c>
      <c r="M279" s="57"/>
      <c r="N279" s="52"/>
      <c r="O279" s="52"/>
      <c r="P279" s="52"/>
      <c r="Q279" s="62"/>
      <c r="R279" s="53"/>
      <c r="S279" s="53"/>
      <c r="T279" s="53"/>
      <c r="U279" s="57"/>
      <c r="V279" s="52"/>
      <c r="W279" s="52"/>
      <c r="X279" s="52"/>
      <c r="Y279" s="57"/>
      <c r="Z279" s="52"/>
      <c r="AA279" s="52"/>
      <c r="AB279" s="52"/>
      <c r="AC279" s="57"/>
      <c r="AD279" s="52"/>
      <c r="AE279" s="52"/>
      <c r="AF279" s="52"/>
      <c r="AG279" s="1"/>
      <c r="AH279" s="1"/>
      <c r="AI279" s="1"/>
      <c r="AJ279" s="1"/>
      <c r="AK279" s="1"/>
      <c r="AV279" s="97" t="str">
        <f t="shared" si="34"/>
        <v/>
      </c>
      <c r="AW279" s="120" t="str">
        <f t="shared" si="28"/>
        <v/>
      </c>
      <c r="AX279" s="97" t="str">
        <f t="shared" si="29"/>
        <v/>
      </c>
      <c r="AY279" s="97" t="str">
        <f t="shared" si="30"/>
        <v/>
      </c>
      <c r="AZ279" s="97" t="str">
        <f t="shared" si="31"/>
        <v/>
      </c>
      <c r="BA279" s="97" t="str">
        <f t="shared" si="32"/>
        <v/>
      </c>
    </row>
    <row r="280" spans="1:53">
      <c r="A280" s="4">
        <v>274</v>
      </c>
      <c r="B280" s="111">
        <v>274</v>
      </c>
      <c r="C280" s="200" t="s">
        <v>112</v>
      </c>
      <c r="D280" s="201" t="s">
        <v>112</v>
      </c>
      <c r="E280" s="202" t="s">
        <v>112</v>
      </c>
      <c r="F280" s="203" t="s">
        <v>112</v>
      </c>
      <c r="G280" s="203" t="s">
        <v>112</v>
      </c>
      <c r="H280" s="204" t="s">
        <v>112</v>
      </c>
      <c r="I280" s="205" t="s">
        <v>112</v>
      </c>
      <c r="J280" s="109"/>
      <c r="K280" s="110"/>
      <c r="L280" s="108" t="str">
        <f t="shared" si="33"/>
        <v/>
      </c>
      <c r="M280" s="57"/>
      <c r="N280" s="52"/>
      <c r="O280" s="52"/>
      <c r="P280" s="52"/>
      <c r="Q280" s="62"/>
      <c r="R280" s="53"/>
      <c r="S280" s="53"/>
      <c r="T280" s="53"/>
      <c r="U280" s="57"/>
      <c r="V280" s="52"/>
      <c r="W280" s="52"/>
      <c r="X280" s="52"/>
      <c r="Y280" s="57"/>
      <c r="Z280" s="52"/>
      <c r="AA280" s="52"/>
      <c r="AB280" s="52"/>
      <c r="AC280" s="57"/>
      <c r="AD280" s="52"/>
      <c r="AE280" s="52"/>
      <c r="AF280" s="52"/>
      <c r="AG280" s="1"/>
      <c r="AH280" s="1"/>
      <c r="AI280" s="1"/>
      <c r="AJ280" s="1"/>
      <c r="AK280" s="1"/>
      <c r="AV280" s="97" t="str">
        <f t="shared" si="34"/>
        <v/>
      </c>
      <c r="AW280" s="120" t="str">
        <f t="shared" si="28"/>
        <v/>
      </c>
      <c r="AX280" s="97" t="str">
        <f t="shared" si="29"/>
        <v/>
      </c>
      <c r="AY280" s="97" t="str">
        <f t="shared" si="30"/>
        <v/>
      </c>
      <c r="AZ280" s="97" t="str">
        <f t="shared" si="31"/>
        <v/>
      </c>
      <c r="BA280" s="97" t="str">
        <f t="shared" si="32"/>
        <v/>
      </c>
    </row>
    <row r="281" spans="1:53">
      <c r="A281" s="4">
        <v>275</v>
      </c>
      <c r="B281" s="111">
        <v>275</v>
      </c>
      <c r="C281" s="200" t="s">
        <v>112</v>
      </c>
      <c r="D281" s="201" t="s">
        <v>112</v>
      </c>
      <c r="E281" s="202" t="s">
        <v>112</v>
      </c>
      <c r="F281" s="203" t="s">
        <v>112</v>
      </c>
      <c r="G281" s="203" t="s">
        <v>112</v>
      </c>
      <c r="H281" s="204" t="s">
        <v>112</v>
      </c>
      <c r="I281" s="205" t="s">
        <v>112</v>
      </c>
      <c r="J281" s="109"/>
      <c r="K281" s="110"/>
      <c r="L281" s="108" t="str">
        <f t="shared" si="33"/>
        <v/>
      </c>
      <c r="M281" s="57"/>
      <c r="N281" s="52"/>
      <c r="O281" s="52"/>
      <c r="P281" s="52"/>
      <c r="Q281" s="62"/>
      <c r="R281" s="53"/>
      <c r="S281" s="53"/>
      <c r="T281" s="53"/>
      <c r="U281" s="57"/>
      <c r="V281" s="52"/>
      <c r="W281" s="52"/>
      <c r="X281" s="52"/>
      <c r="Y281" s="57"/>
      <c r="Z281" s="52"/>
      <c r="AA281" s="52"/>
      <c r="AB281" s="52"/>
      <c r="AC281" s="57"/>
      <c r="AD281" s="52"/>
      <c r="AE281" s="52"/>
      <c r="AF281" s="52"/>
      <c r="AG281" s="1"/>
      <c r="AH281" s="1"/>
      <c r="AI281" s="1"/>
      <c r="AJ281" s="1"/>
      <c r="AK281" s="1"/>
      <c r="AV281" s="97" t="str">
        <f t="shared" si="34"/>
        <v/>
      </c>
      <c r="AW281" s="120" t="str">
        <f t="shared" si="28"/>
        <v/>
      </c>
      <c r="AX281" s="97" t="str">
        <f t="shared" si="29"/>
        <v/>
      </c>
      <c r="AY281" s="97" t="str">
        <f t="shared" si="30"/>
        <v/>
      </c>
      <c r="AZ281" s="97" t="str">
        <f t="shared" si="31"/>
        <v/>
      </c>
      <c r="BA281" s="97" t="str">
        <f t="shared" si="32"/>
        <v/>
      </c>
    </row>
    <row r="282" spans="1:53">
      <c r="A282" s="4">
        <v>276</v>
      </c>
      <c r="B282" s="111">
        <v>276</v>
      </c>
      <c r="C282" s="200" t="s">
        <v>112</v>
      </c>
      <c r="D282" s="201" t="s">
        <v>112</v>
      </c>
      <c r="E282" s="202" t="s">
        <v>112</v>
      </c>
      <c r="F282" s="203" t="s">
        <v>112</v>
      </c>
      <c r="G282" s="203" t="s">
        <v>112</v>
      </c>
      <c r="H282" s="204" t="s">
        <v>112</v>
      </c>
      <c r="I282" s="205" t="s">
        <v>112</v>
      </c>
      <c r="J282" s="109"/>
      <c r="K282" s="110"/>
      <c r="L282" s="108" t="str">
        <f t="shared" si="33"/>
        <v/>
      </c>
      <c r="M282" s="57"/>
      <c r="N282" s="52"/>
      <c r="O282" s="52"/>
      <c r="P282" s="52"/>
      <c r="Q282" s="62"/>
      <c r="R282" s="53"/>
      <c r="S282" s="53"/>
      <c r="T282" s="53"/>
      <c r="U282" s="57"/>
      <c r="V282" s="52"/>
      <c r="W282" s="52"/>
      <c r="X282" s="52"/>
      <c r="Y282" s="57"/>
      <c r="Z282" s="52"/>
      <c r="AA282" s="52"/>
      <c r="AB282" s="52"/>
      <c r="AC282" s="57"/>
      <c r="AD282" s="52"/>
      <c r="AE282" s="52"/>
      <c r="AF282" s="52"/>
      <c r="AG282" s="1"/>
      <c r="AH282" s="1"/>
      <c r="AI282" s="1"/>
      <c r="AJ282" s="1"/>
      <c r="AK282" s="1"/>
      <c r="AV282" s="97" t="str">
        <f t="shared" si="34"/>
        <v/>
      </c>
      <c r="AW282" s="120" t="str">
        <f t="shared" si="28"/>
        <v/>
      </c>
      <c r="AX282" s="97" t="str">
        <f t="shared" si="29"/>
        <v/>
      </c>
      <c r="AY282" s="97" t="str">
        <f t="shared" si="30"/>
        <v/>
      </c>
      <c r="AZ282" s="97" t="str">
        <f t="shared" si="31"/>
        <v/>
      </c>
      <c r="BA282" s="97" t="str">
        <f t="shared" si="32"/>
        <v/>
      </c>
    </row>
    <row r="283" spans="1:53">
      <c r="A283" s="4">
        <v>277</v>
      </c>
      <c r="B283" s="111">
        <v>277</v>
      </c>
      <c r="C283" s="200" t="s">
        <v>112</v>
      </c>
      <c r="D283" s="201" t="s">
        <v>112</v>
      </c>
      <c r="E283" s="202" t="s">
        <v>112</v>
      </c>
      <c r="F283" s="203" t="s">
        <v>112</v>
      </c>
      <c r="G283" s="203" t="s">
        <v>112</v>
      </c>
      <c r="H283" s="204" t="s">
        <v>112</v>
      </c>
      <c r="I283" s="205" t="s">
        <v>112</v>
      </c>
      <c r="J283" s="109"/>
      <c r="K283" s="110"/>
      <c r="L283" s="108" t="str">
        <f t="shared" si="33"/>
        <v/>
      </c>
      <c r="M283" s="57"/>
      <c r="N283" s="52"/>
      <c r="O283" s="52"/>
      <c r="P283" s="52"/>
      <c r="Q283" s="62"/>
      <c r="R283" s="53"/>
      <c r="S283" s="53"/>
      <c r="T283" s="53"/>
      <c r="U283" s="57"/>
      <c r="V283" s="52"/>
      <c r="W283" s="52"/>
      <c r="X283" s="52"/>
      <c r="Y283" s="57"/>
      <c r="Z283" s="52"/>
      <c r="AA283" s="52"/>
      <c r="AB283" s="52"/>
      <c r="AC283" s="57"/>
      <c r="AD283" s="52"/>
      <c r="AE283" s="52"/>
      <c r="AF283" s="52"/>
      <c r="AG283" s="1"/>
      <c r="AH283" s="1"/>
      <c r="AI283" s="1"/>
      <c r="AJ283" s="1"/>
      <c r="AK283" s="1"/>
      <c r="AV283" s="97" t="str">
        <f t="shared" si="34"/>
        <v/>
      </c>
      <c r="AW283" s="120" t="str">
        <f t="shared" si="28"/>
        <v/>
      </c>
      <c r="AX283" s="97" t="str">
        <f t="shared" si="29"/>
        <v/>
      </c>
      <c r="AY283" s="97" t="str">
        <f t="shared" si="30"/>
        <v/>
      </c>
      <c r="AZ283" s="97" t="str">
        <f t="shared" si="31"/>
        <v/>
      </c>
      <c r="BA283" s="97" t="str">
        <f t="shared" si="32"/>
        <v/>
      </c>
    </row>
    <row r="284" spans="1:53">
      <c r="A284" s="4">
        <v>278</v>
      </c>
      <c r="B284" s="111">
        <v>278</v>
      </c>
      <c r="C284" s="200" t="s">
        <v>112</v>
      </c>
      <c r="D284" s="201" t="s">
        <v>112</v>
      </c>
      <c r="E284" s="202" t="s">
        <v>112</v>
      </c>
      <c r="F284" s="203" t="s">
        <v>112</v>
      </c>
      <c r="G284" s="203" t="s">
        <v>112</v>
      </c>
      <c r="H284" s="204" t="s">
        <v>112</v>
      </c>
      <c r="I284" s="205" t="s">
        <v>112</v>
      </c>
      <c r="J284" s="109"/>
      <c r="K284" s="110"/>
      <c r="L284" s="108" t="str">
        <f t="shared" si="33"/>
        <v/>
      </c>
      <c r="M284" s="57"/>
      <c r="N284" s="52"/>
      <c r="O284" s="52"/>
      <c r="P284" s="52"/>
      <c r="Q284" s="62"/>
      <c r="R284" s="53"/>
      <c r="S284" s="53"/>
      <c r="T284" s="53"/>
      <c r="U284" s="57"/>
      <c r="V284" s="52"/>
      <c r="W284" s="52"/>
      <c r="X284" s="52"/>
      <c r="Y284" s="57"/>
      <c r="Z284" s="52"/>
      <c r="AA284" s="52"/>
      <c r="AB284" s="52"/>
      <c r="AC284" s="57"/>
      <c r="AD284" s="52"/>
      <c r="AE284" s="52"/>
      <c r="AF284" s="52"/>
      <c r="AG284" s="1"/>
      <c r="AH284" s="1"/>
      <c r="AI284" s="1"/>
      <c r="AJ284" s="1"/>
      <c r="AK284" s="1"/>
      <c r="AV284" s="97" t="str">
        <f t="shared" si="34"/>
        <v/>
      </c>
      <c r="AW284" s="120" t="str">
        <f t="shared" si="28"/>
        <v/>
      </c>
      <c r="AX284" s="97" t="str">
        <f t="shared" si="29"/>
        <v/>
      </c>
      <c r="AY284" s="97" t="str">
        <f t="shared" si="30"/>
        <v/>
      </c>
      <c r="AZ284" s="97" t="str">
        <f t="shared" si="31"/>
        <v/>
      </c>
      <c r="BA284" s="97" t="str">
        <f t="shared" si="32"/>
        <v/>
      </c>
    </row>
    <row r="285" spans="1:53">
      <c r="A285" s="4">
        <v>279</v>
      </c>
      <c r="B285" s="111">
        <v>279</v>
      </c>
      <c r="C285" s="200" t="s">
        <v>112</v>
      </c>
      <c r="D285" s="201" t="s">
        <v>112</v>
      </c>
      <c r="E285" s="202" t="s">
        <v>112</v>
      </c>
      <c r="F285" s="203" t="s">
        <v>112</v>
      </c>
      <c r="G285" s="203" t="s">
        <v>112</v>
      </c>
      <c r="H285" s="204" t="s">
        <v>112</v>
      </c>
      <c r="I285" s="205" t="s">
        <v>112</v>
      </c>
      <c r="J285" s="109"/>
      <c r="K285" s="110"/>
      <c r="L285" s="108" t="str">
        <f t="shared" si="33"/>
        <v/>
      </c>
      <c r="M285" s="57"/>
      <c r="N285" s="52"/>
      <c r="O285" s="52"/>
      <c r="P285" s="52"/>
      <c r="Q285" s="62"/>
      <c r="R285" s="53"/>
      <c r="S285" s="53"/>
      <c r="T285" s="53"/>
      <c r="U285" s="57"/>
      <c r="V285" s="52"/>
      <c r="W285" s="52"/>
      <c r="X285" s="52"/>
      <c r="Y285" s="57"/>
      <c r="Z285" s="52"/>
      <c r="AA285" s="52"/>
      <c r="AB285" s="52"/>
      <c r="AC285" s="57"/>
      <c r="AD285" s="52"/>
      <c r="AE285" s="52"/>
      <c r="AF285" s="52"/>
      <c r="AG285" s="1"/>
      <c r="AH285" s="1"/>
      <c r="AI285" s="1"/>
      <c r="AJ285" s="1"/>
      <c r="AK285" s="1"/>
      <c r="AV285" s="97" t="str">
        <f t="shared" si="34"/>
        <v/>
      </c>
      <c r="AW285" s="120" t="str">
        <f t="shared" si="28"/>
        <v/>
      </c>
      <c r="AX285" s="97" t="str">
        <f t="shared" si="29"/>
        <v/>
      </c>
      <c r="AY285" s="97" t="str">
        <f t="shared" si="30"/>
        <v/>
      </c>
      <c r="AZ285" s="97" t="str">
        <f t="shared" si="31"/>
        <v/>
      </c>
      <c r="BA285" s="97" t="str">
        <f t="shared" si="32"/>
        <v/>
      </c>
    </row>
    <row r="286" spans="1:53">
      <c r="A286" s="4">
        <v>280</v>
      </c>
      <c r="B286" s="111">
        <v>280</v>
      </c>
      <c r="C286" s="200" t="s">
        <v>112</v>
      </c>
      <c r="D286" s="201" t="s">
        <v>112</v>
      </c>
      <c r="E286" s="202" t="s">
        <v>112</v>
      </c>
      <c r="F286" s="203" t="s">
        <v>112</v>
      </c>
      <c r="G286" s="203" t="s">
        <v>112</v>
      </c>
      <c r="H286" s="204" t="s">
        <v>112</v>
      </c>
      <c r="I286" s="205" t="s">
        <v>112</v>
      </c>
      <c r="J286" s="109"/>
      <c r="K286" s="110"/>
      <c r="L286" s="108" t="str">
        <f t="shared" si="33"/>
        <v/>
      </c>
      <c r="M286" s="57"/>
      <c r="N286" s="52"/>
      <c r="O286" s="52"/>
      <c r="P286" s="52"/>
      <c r="Q286" s="62"/>
      <c r="R286" s="53"/>
      <c r="S286" s="53"/>
      <c r="T286" s="53"/>
      <c r="U286" s="57"/>
      <c r="V286" s="52"/>
      <c r="W286" s="52"/>
      <c r="X286" s="52"/>
      <c r="Y286" s="57"/>
      <c r="Z286" s="52"/>
      <c r="AA286" s="52"/>
      <c r="AB286" s="52"/>
      <c r="AC286" s="57"/>
      <c r="AD286" s="52"/>
      <c r="AE286" s="52"/>
      <c r="AF286" s="52"/>
      <c r="AG286" s="1"/>
      <c r="AH286" s="1"/>
      <c r="AI286" s="1"/>
      <c r="AJ286" s="1"/>
      <c r="AK286" s="1"/>
      <c r="AV286" s="97" t="str">
        <f t="shared" si="34"/>
        <v/>
      </c>
      <c r="AW286" s="120" t="str">
        <f t="shared" si="28"/>
        <v/>
      </c>
      <c r="AX286" s="97" t="str">
        <f t="shared" si="29"/>
        <v/>
      </c>
      <c r="AY286" s="97" t="str">
        <f t="shared" si="30"/>
        <v/>
      </c>
      <c r="AZ286" s="97" t="str">
        <f t="shared" si="31"/>
        <v/>
      </c>
      <c r="BA286" s="97" t="str">
        <f t="shared" si="32"/>
        <v/>
      </c>
    </row>
    <row r="287" spans="1:53">
      <c r="A287" s="4">
        <v>281</v>
      </c>
      <c r="B287" s="111">
        <v>281</v>
      </c>
      <c r="C287" s="200" t="s">
        <v>112</v>
      </c>
      <c r="D287" s="201" t="s">
        <v>112</v>
      </c>
      <c r="E287" s="202" t="s">
        <v>112</v>
      </c>
      <c r="F287" s="203" t="s">
        <v>112</v>
      </c>
      <c r="G287" s="203" t="s">
        <v>112</v>
      </c>
      <c r="H287" s="204" t="s">
        <v>112</v>
      </c>
      <c r="I287" s="205" t="s">
        <v>112</v>
      </c>
      <c r="J287" s="109"/>
      <c r="K287" s="110"/>
      <c r="L287" s="108" t="str">
        <f t="shared" si="33"/>
        <v/>
      </c>
      <c r="M287" s="57"/>
      <c r="N287" s="52"/>
      <c r="O287" s="52"/>
      <c r="P287" s="52"/>
      <c r="Q287" s="62"/>
      <c r="R287" s="53"/>
      <c r="S287" s="53"/>
      <c r="T287" s="53"/>
      <c r="U287" s="57"/>
      <c r="V287" s="52"/>
      <c r="W287" s="52"/>
      <c r="X287" s="52"/>
      <c r="Y287" s="57"/>
      <c r="Z287" s="52"/>
      <c r="AA287" s="52"/>
      <c r="AB287" s="52"/>
      <c r="AC287" s="57"/>
      <c r="AD287" s="52"/>
      <c r="AE287" s="52"/>
      <c r="AF287" s="52"/>
      <c r="AG287" s="1"/>
      <c r="AH287" s="1"/>
      <c r="AI287" s="1"/>
      <c r="AJ287" s="1"/>
      <c r="AK287" s="1"/>
      <c r="AV287" s="97" t="str">
        <f t="shared" si="34"/>
        <v/>
      </c>
      <c r="AW287" s="120" t="str">
        <f t="shared" si="28"/>
        <v/>
      </c>
      <c r="AX287" s="97" t="str">
        <f t="shared" si="29"/>
        <v/>
      </c>
      <c r="AY287" s="97" t="str">
        <f t="shared" si="30"/>
        <v/>
      </c>
      <c r="AZ287" s="97" t="str">
        <f t="shared" si="31"/>
        <v/>
      </c>
      <c r="BA287" s="97" t="str">
        <f t="shared" si="32"/>
        <v/>
      </c>
    </row>
    <row r="288" spans="1:53">
      <c r="A288" s="4">
        <v>282</v>
      </c>
      <c r="B288" s="111">
        <v>282</v>
      </c>
      <c r="C288" s="200" t="s">
        <v>112</v>
      </c>
      <c r="D288" s="201" t="s">
        <v>112</v>
      </c>
      <c r="E288" s="202" t="s">
        <v>112</v>
      </c>
      <c r="F288" s="203" t="s">
        <v>112</v>
      </c>
      <c r="G288" s="203" t="s">
        <v>112</v>
      </c>
      <c r="H288" s="204" t="s">
        <v>112</v>
      </c>
      <c r="I288" s="205" t="s">
        <v>112</v>
      </c>
      <c r="J288" s="109"/>
      <c r="K288" s="110"/>
      <c r="L288" s="108" t="str">
        <f t="shared" si="33"/>
        <v/>
      </c>
      <c r="M288" s="57"/>
      <c r="N288" s="52"/>
      <c r="O288" s="52"/>
      <c r="P288" s="52"/>
      <c r="Q288" s="62"/>
      <c r="R288" s="53"/>
      <c r="S288" s="53"/>
      <c r="T288" s="53"/>
      <c r="U288" s="57"/>
      <c r="V288" s="52"/>
      <c r="W288" s="52"/>
      <c r="X288" s="52"/>
      <c r="Y288" s="57"/>
      <c r="Z288" s="52"/>
      <c r="AA288" s="52"/>
      <c r="AB288" s="52"/>
      <c r="AC288" s="57"/>
      <c r="AD288" s="52"/>
      <c r="AE288" s="52"/>
      <c r="AF288" s="52"/>
      <c r="AG288" s="1"/>
      <c r="AH288" s="1"/>
      <c r="AI288" s="1"/>
      <c r="AJ288" s="1"/>
      <c r="AK288" s="1"/>
      <c r="AV288" s="97" t="str">
        <f t="shared" si="34"/>
        <v/>
      </c>
      <c r="AW288" s="120" t="str">
        <f t="shared" si="28"/>
        <v/>
      </c>
      <c r="AX288" s="97" t="str">
        <f t="shared" si="29"/>
        <v/>
      </c>
      <c r="AY288" s="97" t="str">
        <f t="shared" si="30"/>
        <v/>
      </c>
      <c r="AZ288" s="97" t="str">
        <f t="shared" si="31"/>
        <v/>
      </c>
      <c r="BA288" s="97" t="str">
        <f t="shared" si="32"/>
        <v/>
      </c>
    </row>
    <row r="289" spans="1:53">
      <c r="A289" s="4">
        <v>283</v>
      </c>
      <c r="B289" s="111">
        <v>283</v>
      </c>
      <c r="C289" s="200" t="s">
        <v>112</v>
      </c>
      <c r="D289" s="201" t="s">
        <v>112</v>
      </c>
      <c r="E289" s="202" t="s">
        <v>112</v>
      </c>
      <c r="F289" s="203" t="s">
        <v>112</v>
      </c>
      <c r="G289" s="203" t="s">
        <v>112</v>
      </c>
      <c r="H289" s="204" t="s">
        <v>112</v>
      </c>
      <c r="I289" s="205" t="s">
        <v>112</v>
      </c>
      <c r="J289" s="109"/>
      <c r="K289" s="110"/>
      <c r="L289" s="108" t="str">
        <f t="shared" si="33"/>
        <v/>
      </c>
      <c r="M289" s="57"/>
      <c r="N289" s="52"/>
      <c r="O289" s="52"/>
      <c r="P289" s="52"/>
      <c r="Q289" s="62"/>
      <c r="R289" s="53"/>
      <c r="S289" s="53"/>
      <c r="T289" s="53"/>
      <c r="U289" s="57"/>
      <c r="V289" s="52"/>
      <c r="W289" s="52"/>
      <c r="X289" s="52"/>
      <c r="Y289" s="57"/>
      <c r="Z289" s="52"/>
      <c r="AA289" s="52"/>
      <c r="AB289" s="52"/>
      <c r="AC289" s="57"/>
      <c r="AD289" s="52"/>
      <c r="AE289" s="52"/>
      <c r="AF289" s="52"/>
      <c r="AG289" s="1"/>
      <c r="AH289" s="1"/>
      <c r="AI289" s="1"/>
      <c r="AJ289" s="1"/>
      <c r="AK289" s="1"/>
      <c r="AV289" s="97" t="str">
        <f t="shared" si="34"/>
        <v/>
      </c>
      <c r="AW289" s="120" t="str">
        <f t="shared" si="28"/>
        <v/>
      </c>
      <c r="AX289" s="97" t="str">
        <f t="shared" si="29"/>
        <v/>
      </c>
      <c r="AY289" s="97" t="str">
        <f t="shared" si="30"/>
        <v/>
      </c>
      <c r="AZ289" s="97" t="str">
        <f t="shared" si="31"/>
        <v/>
      </c>
      <c r="BA289" s="97" t="str">
        <f t="shared" si="32"/>
        <v/>
      </c>
    </row>
    <row r="290" spans="1:53">
      <c r="A290" s="4">
        <v>284</v>
      </c>
      <c r="B290" s="111">
        <v>284</v>
      </c>
      <c r="C290" s="200" t="s">
        <v>112</v>
      </c>
      <c r="D290" s="201" t="s">
        <v>112</v>
      </c>
      <c r="E290" s="202" t="s">
        <v>112</v>
      </c>
      <c r="F290" s="203" t="s">
        <v>112</v>
      </c>
      <c r="G290" s="203" t="s">
        <v>112</v>
      </c>
      <c r="H290" s="204" t="s">
        <v>112</v>
      </c>
      <c r="I290" s="205" t="s">
        <v>112</v>
      </c>
      <c r="J290" s="109"/>
      <c r="K290" s="110"/>
      <c r="L290" s="108" t="str">
        <f t="shared" si="33"/>
        <v/>
      </c>
      <c r="M290" s="57"/>
      <c r="N290" s="52"/>
      <c r="O290" s="52"/>
      <c r="P290" s="52"/>
      <c r="Q290" s="62"/>
      <c r="R290" s="53"/>
      <c r="S290" s="53"/>
      <c r="T290" s="53"/>
      <c r="U290" s="57"/>
      <c r="V290" s="52"/>
      <c r="W290" s="52"/>
      <c r="X290" s="52"/>
      <c r="Y290" s="57"/>
      <c r="Z290" s="52"/>
      <c r="AA290" s="52"/>
      <c r="AB290" s="52"/>
      <c r="AC290" s="57"/>
      <c r="AD290" s="52"/>
      <c r="AE290" s="52"/>
      <c r="AF290" s="52"/>
      <c r="AG290" s="1"/>
      <c r="AH290" s="1"/>
      <c r="AI290" s="1"/>
      <c r="AJ290" s="1"/>
      <c r="AK290" s="1"/>
      <c r="AV290" s="97" t="str">
        <f t="shared" si="34"/>
        <v/>
      </c>
      <c r="AW290" s="120" t="str">
        <f t="shared" si="28"/>
        <v/>
      </c>
      <c r="AX290" s="97" t="str">
        <f t="shared" si="29"/>
        <v/>
      </c>
      <c r="AY290" s="97" t="str">
        <f t="shared" si="30"/>
        <v/>
      </c>
      <c r="AZ290" s="97" t="str">
        <f t="shared" si="31"/>
        <v/>
      </c>
      <c r="BA290" s="97" t="str">
        <f t="shared" si="32"/>
        <v/>
      </c>
    </row>
    <row r="291" spans="1:53">
      <c r="A291" s="4">
        <v>285</v>
      </c>
      <c r="B291" s="111">
        <v>285</v>
      </c>
      <c r="C291" s="200" t="s">
        <v>112</v>
      </c>
      <c r="D291" s="201" t="s">
        <v>112</v>
      </c>
      <c r="E291" s="202" t="s">
        <v>112</v>
      </c>
      <c r="F291" s="203" t="s">
        <v>112</v>
      </c>
      <c r="G291" s="203" t="s">
        <v>112</v>
      </c>
      <c r="H291" s="204" t="s">
        <v>112</v>
      </c>
      <c r="I291" s="205" t="s">
        <v>112</v>
      </c>
      <c r="J291" s="109"/>
      <c r="K291" s="110"/>
      <c r="L291" s="108" t="str">
        <f t="shared" si="33"/>
        <v/>
      </c>
      <c r="M291" s="57"/>
      <c r="N291" s="52"/>
      <c r="O291" s="52"/>
      <c r="P291" s="52"/>
      <c r="Q291" s="62"/>
      <c r="R291" s="53"/>
      <c r="S291" s="53"/>
      <c r="T291" s="53"/>
      <c r="U291" s="57"/>
      <c r="V291" s="52"/>
      <c r="W291" s="52"/>
      <c r="X291" s="52"/>
      <c r="Y291" s="57"/>
      <c r="Z291" s="52"/>
      <c r="AA291" s="52"/>
      <c r="AB291" s="52"/>
      <c r="AC291" s="57"/>
      <c r="AD291" s="52"/>
      <c r="AE291" s="52"/>
      <c r="AF291" s="52"/>
      <c r="AG291" s="1"/>
      <c r="AH291" s="1"/>
      <c r="AI291" s="1"/>
      <c r="AJ291" s="1"/>
      <c r="AK291" s="1"/>
      <c r="AV291" s="97" t="str">
        <f t="shared" si="34"/>
        <v/>
      </c>
      <c r="AW291" s="120" t="str">
        <f t="shared" si="28"/>
        <v/>
      </c>
      <c r="AX291" s="97" t="str">
        <f t="shared" si="29"/>
        <v/>
      </c>
      <c r="AY291" s="97" t="str">
        <f t="shared" si="30"/>
        <v/>
      </c>
      <c r="AZ291" s="97" t="str">
        <f t="shared" si="31"/>
        <v/>
      </c>
      <c r="BA291" s="97" t="str">
        <f t="shared" si="32"/>
        <v/>
      </c>
    </row>
    <row r="292" spans="1:53">
      <c r="A292" s="4">
        <v>286</v>
      </c>
      <c r="B292" s="111">
        <v>286</v>
      </c>
      <c r="C292" s="200" t="s">
        <v>112</v>
      </c>
      <c r="D292" s="201" t="s">
        <v>112</v>
      </c>
      <c r="E292" s="202" t="s">
        <v>112</v>
      </c>
      <c r="F292" s="203" t="s">
        <v>112</v>
      </c>
      <c r="G292" s="203" t="s">
        <v>112</v>
      </c>
      <c r="H292" s="204" t="s">
        <v>112</v>
      </c>
      <c r="I292" s="205" t="s">
        <v>112</v>
      </c>
      <c r="J292" s="109"/>
      <c r="K292" s="110"/>
      <c r="L292" s="108" t="str">
        <f t="shared" si="33"/>
        <v/>
      </c>
      <c r="M292" s="57"/>
      <c r="N292" s="52"/>
      <c r="O292" s="52"/>
      <c r="P292" s="52"/>
      <c r="Q292" s="62"/>
      <c r="R292" s="53"/>
      <c r="S292" s="53"/>
      <c r="T292" s="53"/>
      <c r="U292" s="57"/>
      <c r="V292" s="52"/>
      <c r="W292" s="52"/>
      <c r="X292" s="52"/>
      <c r="Y292" s="57"/>
      <c r="Z292" s="52"/>
      <c r="AA292" s="52"/>
      <c r="AB292" s="52"/>
      <c r="AC292" s="57"/>
      <c r="AD292" s="52"/>
      <c r="AE292" s="52"/>
      <c r="AF292" s="52"/>
      <c r="AG292" s="1"/>
      <c r="AH292" s="1"/>
      <c r="AI292" s="1"/>
      <c r="AJ292" s="1"/>
      <c r="AK292" s="1"/>
      <c r="AV292" s="97" t="str">
        <f t="shared" si="34"/>
        <v/>
      </c>
      <c r="AW292" s="120" t="str">
        <f t="shared" si="28"/>
        <v/>
      </c>
      <c r="AX292" s="97" t="str">
        <f t="shared" si="29"/>
        <v/>
      </c>
      <c r="AY292" s="97" t="str">
        <f t="shared" si="30"/>
        <v/>
      </c>
      <c r="AZ292" s="97" t="str">
        <f t="shared" si="31"/>
        <v/>
      </c>
      <c r="BA292" s="97" t="str">
        <f t="shared" si="32"/>
        <v/>
      </c>
    </row>
    <row r="293" spans="1:53">
      <c r="A293" s="4">
        <v>287</v>
      </c>
      <c r="B293" s="111">
        <v>287</v>
      </c>
      <c r="C293" s="200" t="s">
        <v>112</v>
      </c>
      <c r="D293" s="201" t="s">
        <v>112</v>
      </c>
      <c r="E293" s="202" t="s">
        <v>112</v>
      </c>
      <c r="F293" s="203" t="s">
        <v>112</v>
      </c>
      <c r="G293" s="203" t="s">
        <v>112</v>
      </c>
      <c r="H293" s="204" t="s">
        <v>112</v>
      </c>
      <c r="I293" s="205" t="s">
        <v>112</v>
      </c>
      <c r="J293" s="109"/>
      <c r="K293" s="110"/>
      <c r="L293" s="108" t="str">
        <f t="shared" si="33"/>
        <v/>
      </c>
      <c r="M293" s="57"/>
      <c r="N293" s="52"/>
      <c r="O293" s="52"/>
      <c r="P293" s="52"/>
      <c r="Q293" s="62"/>
      <c r="R293" s="53"/>
      <c r="S293" s="53"/>
      <c r="T293" s="53"/>
      <c r="U293" s="57"/>
      <c r="V293" s="52"/>
      <c r="W293" s="52"/>
      <c r="X293" s="52"/>
      <c r="Y293" s="57"/>
      <c r="Z293" s="52"/>
      <c r="AA293" s="52"/>
      <c r="AB293" s="52"/>
      <c r="AC293" s="57"/>
      <c r="AD293" s="52"/>
      <c r="AE293" s="52"/>
      <c r="AF293" s="52"/>
      <c r="AG293" s="1"/>
      <c r="AH293" s="1"/>
      <c r="AI293" s="1"/>
      <c r="AJ293" s="1"/>
      <c r="AK293" s="1"/>
      <c r="AV293" s="97" t="str">
        <f t="shared" si="34"/>
        <v/>
      </c>
      <c r="AW293" s="120" t="str">
        <f t="shared" si="28"/>
        <v/>
      </c>
      <c r="AX293" s="97" t="str">
        <f t="shared" si="29"/>
        <v/>
      </c>
      <c r="AY293" s="97" t="str">
        <f t="shared" si="30"/>
        <v/>
      </c>
      <c r="AZ293" s="97" t="str">
        <f t="shared" si="31"/>
        <v/>
      </c>
      <c r="BA293" s="97" t="str">
        <f t="shared" si="32"/>
        <v/>
      </c>
    </row>
    <row r="294" spans="1:53">
      <c r="A294" s="4">
        <v>288</v>
      </c>
      <c r="B294" s="111">
        <v>288</v>
      </c>
      <c r="C294" s="200" t="s">
        <v>112</v>
      </c>
      <c r="D294" s="201" t="s">
        <v>112</v>
      </c>
      <c r="E294" s="202" t="s">
        <v>112</v>
      </c>
      <c r="F294" s="203" t="s">
        <v>112</v>
      </c>
      <c r="G294" s="203" t="s">
        <v>112</v>
      </c>
      <c r="H294" s="204" t="s">
        <v>112</v>
      </c>
      <c r="I294" s="205" t="s">
        <v>112</v>
      </c>
      <c r="J294" s="109"/>
      <c r="K294" s="110"/>
      <c r="L294" s="108" t="str">
        <f t="shared" si="33"/>
        <v/>
      </c>
      <c r="M294" s="57"/>
      <c r="N294" s="52"/>
      <c r="O294" s="52"/>
      <c r="P294" s="52"/>
      <c r="Q294" s="62"/>
      <c r="R294" s="53"/>
      <c r="S294" s="53"/>
      <c r="T294" s="53"/>
      <c r="U294" s="57"/>
      <c r="V294" s="52"/>
      <c r="W294" s="52"/>
      <c r="X294" s="52"/>
      <c r="Y294" s="57"/>
      <c r="Z294" s="52"/>
      <c r="AA294" s="52"/>
      <c r="AB294" s="52"/>
      <c r="AC294" s="57"/>
      <c r="AD294" s="52"/>
      <c r="AE294" s="52"/>
      <c r="AF294" s="52"/>
      <c r="AG294" s="1"/>
      <c r="AH294" s="1"/>
      <c r="AI294" s="1"/>
      <c r="AJ294" s="1"/>
      <c r="AK294" s="1"/>
      <c r="AV294" s="97" t="str">
        <f t="shared" si="34"/>
        <v/>
      </c>
      <c r="AW294" s="120" t="str">
        <f t="shared" si="28"/>
        <v/>
      </c>
      <c r="AX294" s="97" t="str">
        <f t="shared" si="29"/>
        <v/>
      </c>
      <c r="AY294" s="97" t="str">
        <f t="shared" si="30"/>
        <v/>
      </c>
      <c r="AZ294" s="97" t="str">
        <f t="shared" si="31"/>
        <v/>
      </c>
      <c r="BA294" s="97" t="str">
        <f t="shared" si="32"/>
        <v/>
      </c>
    </row>
    <row r="295" spans="1:53">
      <c r="A295" s="4">
        <v>289</v>
      </c>
      <c r="B295" s="111">
        <v>289</v>
      </c>
      <c r="C295" s="200" t="s">
        <v>112</v>
      </c>
      <c r="D295" s="201" t="s">
        <v>112</v>
      </c>
      <c r="E295" s="202" t="s">
        <v>112</v>
      </c>
      <c r="F295" s="203" t="s">
        <v>112</v>
      </c>
      <c r="G295" s="203" t="s">
        <v>112</v>
      </c>
      <c r="H295" s="204" t="s">
        <v>112</v>
      </c>
      <c r="I295" s="205" t="s">
        <v>112</v>
      </c>
      <c r="J295" s="109"/>
      <c r="K295" s="110"/>
      <c r="L295" s="108" t="str">
        <f t="shared" si="33"/>
        <v/>
      </c>
      <c r="M295" s="57"/>
      <c r="N295" s="52"/>
      <c r="O295" s="52"/>
      <c r="P295" s="52"/>
      <c r="Q295" s="62"/>
      <c r="R295" s="53"/>
      <c r="S295" s="53"/>
      <c r="T295" s="53"/>
      <c r="U295" s="57"/>
      <c r="V295" s="52"/>
      <c r="W295" s="52"/>
      <c r="X295" s="52"/>
      <c r="Y295" s="57"/>
      <c r="Z295" s="52"/>
      <c r="AA295" s="52"/>
      <c r="AB295" s="52"/>
      <c r="AC295" s="57"/>
      <c r="AD295" s="52"/>
      <c r="AE295" s="52"/>
      <c r="AF295" s="52"/>
      <c r="AG295" s="1"/>
      <c r="AH295" s="1"/>
      <c r="AI295" s="1"/>
      <c r="AJ295" s="1"/>
      <c r="AK295" s="1"/>
      <c r="AV295" s="97" t="str">
        <f t="shared" si="34"/>
        <v/>
      </c>
      <c r="AW295" s="120" t="str">
        <f t="shared" si="28"/>
        <v/>
      </c>
      <c r="AX295" s="97" t="str">
        <f t="shared" si="29"/>
        <v/>
      </c>
      <c r="AY295" s="97" t="str">
        <f t="shared" si="30"/>
        <v/>
      </c>
      <c r="AZ295" s="97" t="str">
        <f t="shared" si="31"/>
        <v/>
      </c>
      <c r="BA295" s="97" t="str">
        <f t="shared" si="32"/>
        <v/>
      </c>
    </row>
    <row r="296" spans="1:53">
      <c r="A296" s="4">
        <v>290</v>
      </c>
      <c r="B296" s="111">
        <v>290</v>
      </c>
      <c r="C296" s="200" t="s">
        <v>112</v>
      </c>
      <c r="D296" s="201" t="s">
        <v>112</v>
      </c>
      <c r="E296" s="202" t="s">
        <v>112</v>
      </c>
      <c r="F296" s="203" t="s">
        <v>112</v>
      </c>
      <c r="G296" s="203" t="s">
        <v>112</v>
      </c>
      <c r="H296" s="204" t="s">
        <v>112</v>
      </c>
      <c r="I296" s="205" t="s">
        <v>112</v>
      </c>
      <c r="J296" s="109"/>
      <c r="K296" s="110"/>
      <c r="L296" s="108" t="str">
        <f t="shared" si="33"/>
        <v/>
      </c>
      <c r="M296" s="57"/>
      <c r="N296" s="52"/>
      <c r="O296" s="52"/>
      <c r="P296" s="52"/>
      <c r="Q296" s="62"/>
      <c r="R296" s="53"/>
      <c r="S296" s="53"/>
      <c r="T296" s="53"/>
      <c r="U296" s="57"/>
      <c r="V296" s="52"/>
      <c r="W296" s="52"/>
      <c r="X296" s="52"/>
      <c r="Y296" s="57"/>
      <c r="Z296" s="52"/>
      <c r="AA296" s="52"/>
      <c r="AB296" s="52"/>
      <c r="AC296" s="57"/>
      <c r="AD296" s="52"/>
      <c r="AE296" s="52"/>
      <c r="AF296" s="52"/>
      <c r="AG296" s="1"/>
      <c r="AH296" s="1"/>
      <c r="AI296" s="1"/>
      <c r="AJ296" s="1"/>
      <c r="AK296" s="1"/>
      <c r="AV296" s="97" t="str">
        <f t="shared" si="34"/>
        <v/>
      </c>
      <c r="AW296" s="120" t="str">
        <f t="shared" si="28"/>
        <v/>
      </c>
      <c r="AX296" s="97" t="str">
        <f t="shared" si="29"/>
        <v/>
      </c>
      <c r="AY296" s="97" t="str">
        <f t="shared" si="30"/>
        <v/>
      </c>
      <c r="AZ296" s="97" t="str">
        <f t="shared" si="31"/>
        <v/>
      </c>
      <c r="BA296" s="97" t="str">
        <f t="shared" si="32"/>
        <v/>
      </c>
    </row>
    <row r="297" spans="1:53">
      <c r="A297" s="4">
        <v>291</v>
      </c>
      <c r="B297" s="111">
        <v>291</v>
      </c>
      <c r="C297" s="200" t="s">
        <v>112</v>
      </c>
      <c r="D297" s="201" t="s">
        <v>112</v>
      </c>
      <c r="E297" s="202" t="s">
        <v>112</v>
      </c>
      <c r="F297" s="203" t="s">
        <v>112</v>
      </c>
      <c r="G297" s="203" t="s">
        <v>112</v>
      </c>
      <c r="H297" s="204" t="s">
        <v>112</v>
      </c>
      <c r="I297" s="205" t="s">
        <v>112</v>
      </c>
      <c r="J297" s="109"/>
      <c r="K297" s="110"/>
      <c r="L297" s="108" t="str">
        <f t="shared" si="33"/>
        <v/>
      </c>
      <c r="M297" s="57"/>
      <c r="N297" s="52"/>
      <c r="O297" s="52"/>
      <c r="P297" s="52"/>
      <c r="Q297" s="62"/>
      <c r="R297" s="53"/>
      <c r="S297" s="53"/>
      <c r="T297" s="53"/>
      <c r="U297" s="57"/>
      <c r="V297" s="52"/>
      <c r="W297" s="52"/>
      <c r="X297" s="52"/>
      <c r="Y297" s="57"/>
      <c r="Z297" s="52"/>
      <c r="AA297" s="52"/>
      <c r="AB297" s="52"/>
      <c r="AC297" s="57"/>
      <c r="AD297" s="52"/>
      <c r="AE297" s="52"/>
      <c r="AF297" s="52"/>
      <c r="AG297" s="1"/>
      <c r="AH297" s="1"/>
      <c r="AI297" s="1"/>
      <c r="AJ297" s="1"/>
      <c r="AK297" s="1"/>
      <c r="AV297" s="97" t="str">
        <f t="shared" si="34"/>
        <v/>
      </c>
      <c r="AW297" s="120" t="str">
        <f t="shared" si="28"/>
        <v/>
      </c>
      <c r="AX297" s="97" t="str">
        <f t="shared" si="29"/>
        <v/>
      </c>
      <c r="AY297" s="97" t="str">
        <f t="shared" si="30"/>
        <v/>
      </c>
      <c r="AZ297" s="97" t="str">
        <f t="shared" si="31"/>
        <v/>
      </c>
      <c r="BA297" s="97" t="str">
        <f t="shared" si="32"/>
        <v/>
      </c>
    </row>
    <row r="298" spans="1:53">
      <c r="A298" s="4">
        <v>292</v>
      </c>
      <c r="B298" s="111">
        <v>292</v>
      </c>
      <c r="C298" s="200" t="s">
        <v>112</v>
      </c>
      <c r="D298" s="201" t="s">
        <v>112</v>
      </c>
      <c r="E298" s="202" t="s">
        <v>112</v>
      </c>
      <c r="F298" s="203" t="s">
        <v>112</v>
      </c>
      <c r="G298" s="203" t="s">
        <v>112</v>
      </c>
      <c r="H298" s="204" t="s">
        <v>112</v>
      </c>
      <c r="I298" s="205" t="s">
        <v>112</v>
      </c>
      <c r="J298" s="109"/>
      <c r="K298" s="110"/>
      <c r="L298" s="108" t="str">
        <f t="shared" si="33"/>
        <v/>
      </c>
      <c r="M298" s="57"/>
      <c r="N298" s="52"/>
      <c r="O298" s="52"/>
      <c r="P298" s="52"/>
      <c r="Q298" s="62"/>
      <c r="R298" s="53"/>
      <c r="S298" s="53"/>
      <c r="T298" s="53"/>
      <c r="U298" s="57"/>
      <c r="V298" s="52"/>
      <c r="W298" s="52"/>
      <c r="X298" s="52"/>
      <c r="Y298" s="57"/>
      <c r="Z298" s="52"/>
      <c r="AA298" s="52"/>
      <c r="AB298" s="52"/>
      <c r="AC298" s="57"/>
      <c r="AD298" s="52"/>
      <c r="AE298" s="52"/>
      <c r="AF298" s="52"/>
      <c r="AG298" s="1"/>
      <c r="AH298" s="1"/>
      <c r="AI298" s="1"/>
      <c r="AJ298" s="1"/>
      <c r="AK298" s="1"/>
      <c r="AV298" s="97" t="str">
        <f t="shared" si="34"/>
        <v/>
      </c>
      <c r="AW298" s="120" t="str">
        <f t="shared" si="28"/>
        <v/>
      </c>
      <c r="AX298" s="97" t="str">
        <f t="shared" si="29"/>
        <v/>
      </c>
      <c r="AY298" s="97" t="str">
        <f t="shared" si="30"/>
        <v/>
      </c>
      <c r="AZ298" s="97" t="str">
        <f t="shared" si="31"/>
        <v/>
      </c>
      <c r="BA298" s="97" t="str">
        <f t="shared" si="32"/>
        <v/>
      </c>
    </row>
    <row r="299" spans="1:53">
      <c r="A299" s="4">
        <v>293</v>
      </c>
      <c r="B299" s="111">
        <v>293</v>
      </c>
      <c r="C299" s="200" t="s">
        <v>112</v>
      </c>
      <c r="D299" s="201" t="s">
        <v>112</v>
      </c>
      <c r="E299" s="202" t="s">
        <v>112</v>
      </c>
      <c r="F299" s="203" t="s">
        <v>112</v>
      </c>
      <c r="G299" s="203" t="s">
        <v>112</v>
      </c>
      <c r="H299" s="204" t="s">
        <v>112</v>
      </c>
      <c r="I299" s="205" t="s">
        <v>112</v>
      </c>
      <c r="J299" s="109"/>
      <c r="K299" s="110"/>
      <c r="L299" s="108" t="str">
        <f t="shared" si="33"/>
        <v/>
      </c>
      <c r="M299" s="57"/>
      <c r="N299" s="52"/>
      <c r="O299" s="52"/>
      <c r="P299" s="52"/>
      <c r="Q299" s="62"/>
      <c r="R299" s="53"/>
      <c r="S299" s="53"/>
      <c r="T299" s="53"/>
      <c r="U299" s="57"/>
      <c r="V299" s="52"/>
      <c r="W299" s="52"/>
      <c r="X299" s="52"/>
      <c r="Y299" s="57"/>
      <c r="Z299" s="52"/>
      <c r="AA299" s="52"/>
      <c r="AB299" s="52"/>
      <c r="AC299" s="57"/>
      <c r="AD299" s="52"/>
      <c r="AE299" s="52"/>
      <c r="AF299" s="52"/>
      <c r="AG299" s="1"/>
      <c r="AH299" s="1"/>
      <c r="AI299" s="1"/>
      <c r="AJ299" s="1"/>
      <c r="AK299" s="1"/>
      <c r="AV299" s="97" t="str">
        <f t="shared" si="34"/>
        <v/>
      </c>
      <c r="AW299" s="120" t="str">
        <f t="shared" si="28"/>
        <v/>
      </c>
      <c r="AX299" s="97" t="str">
        <f t="shared" si="29"/>
        <v/>
      </c>
      <c r="AY299" s="97" t="str">
        <f t="shared" si="30"/>
        <v/>
      </c>
      <c r="AZ299" s="97" t="str">
        <f t="shared" si="31"/>
        <v/>
      </c>
      <c r="BA299" s="97" t="str">
        <f t="shared" si="32"/>
        <v/>
      </c>
    </row>
    <row r="300" spans="1:53">
      <c r="A300" s="4">
        <v>294</v>
      </c>
      <c r="B300" s="111">
        <v>294</v>
      </c>
      <c r="C300" s="200" t="s">
        <v>112</v>
      </c>
      <c r="D300" s="201" t="s">
        <v>112</v>
      </c>
      <c r="E300" s="202" t="s">
        <v>112</v>
      </c>
      <c r="F300" s="203" t="s">
        <v>112</v>
      </c>
      <c r="G300" s="203" t="s">
        <v>112</v>
      </c>
      <c r="H300" s="204" t="s">
        <v>112</v>
      </c>
      <c r="I300" s="205" t="s">
        <v>112</v>
      </c>
      <c r="J300" s="109"/>
      <c r="K300" s="110"/>
      <c r="L300" s="108" t="str">
        <f t="shared" si="33"/>
        <v/>
      </c>
      <c r="M300" s="57"/>
      <c r="N300" s="52"/>
      <c r="O300" s="52"/>
      <c r="P300" s="52"/>
      <c r="Q300" s="62"/>
      <c r="R300" s="53"/>
      <c r="S300" s="53"/>
      <c r="T300" s="53"/>
      <c r="U300" s="57"/>
      <c r="V300" s="52"/>
      <c r="W300" s="52"/>
      <c r="X300" s="52"/>
      <c r="Y300" s="57"/>
      <c r="Z300" s="52"/>
      <c r="AA300" s="52"/>
      <c r="AB300" s="52"/>
      <c r="AC300" s="57"/>
      <c r="AD300" s="52"/>
      <c r="AE300" s="52"/>
      <c r="AF300" s="52"/>
      <c r="AG300" s="1"/>
      <c r="AH300" s="1"/>
      <c r="AI300" s="1"/>
      <c r="AJ300" s="1"/>
      <c r="AK300" s="1"/>
      <c r="AV300" s="97" t="str">
        <f t="shared" si="34"/>
        <v/>
      </c>
      <c r="AW300" s="120" t="str">
        <f t="shared" si="28"/>
        <v/>
      </c>
      <c r="AX300" s="97" t="str">
        <f t="shared" si="29"/>
        <v/>
      </c>
      <c r="AY300" s="97" t="str">
        <f t="shared" si="30"/>
        <v/>
      </c>
      <c r="AZ300" s="97" t="str">
        <f t="shared" si="31"/>
        <v/>
      </c>
      <c r="BA300" s="97" t="str">
        <f t="shared" si="32"/>
        <v/>
      </c>
    </row>
    <row r="301" spans="1:53">
      <c r="A301" s="4">
        <v>295</v>
      </c>
      <c r="B301" s="111">
        <v>295</v>
      </c>
      <c r="C301" s="200" t="s">
        <v>112</v>
      </c>
      <c r="D301" s="201" t="s">
        <v>112</v>
      </c>
      <c r="E301" s="202" t="s">
        <v>112</v>
      </c>
      <c r="F301" s="203" t="s">
        <v>112</v>
      </c>
      <c r="G301" s="203" t="s">
        <v>112</v>
      </c>
      <c r="H301" s="204" t="s">
        <v>112</v>
      </c>
      <c r="I301" s="205" t="s">
        <v>112</v>
      </c>
      <c r="J301" s="109"/>
      <c r="K301" s="110"/>
      <c r="L301" s="108" t="str">
        <f t="shared" si="33"/>
        <v/>
      </c>
      <c r="M301" s="57"/>
      <c r="N301" s="52"/>
      <c r="O301" s="52"/>
      <c r="P301" s="52"/>
      <c r="Q301" s="62"/>
      <c r="R301" s="53"/>
      <c r="S301" s="53"/>
      <c r="T301" s="53"/>
      <c r="U301" s="57"/>
      <c r="V301" s="52"/>
      <c r="W301" s="52"/>
      <c r="X301" s="52"/>
      <c r="Y301" s="57"/>
      <c r="Z301" s="52"/>
      <c r="AA301" s="52"/>
      <c r="AB301" s="52"/>
      <c r="AC301" s="57"/>
      <c r="AD301" s="52"/>
      <c r="AE301" s="52"/>
      <c r="AF301" s="52"/>
      <c r="AG301" s="1"/>
      <c r="AH301" s="1"/>
      <c r="AI301" s="1"/>
      <c r="AJ301" s="1"/>
      <c r="AK301" s="1"/>
      <c r="AV301" s="97" t="str">
        <f t="shared" si="34"/>
        <v/>
      </c>
      <c r="AW301" s="120" t="str">
        <f t="shared" si="28"/>
        <v/>
      </c>
      <c r="AX301" s="97" t="str">
        <f t="shared" si="29"/>
        <v/>
      </c>
      <c r="AY301" s="97" t="str">
        <f t="shared" si="30"/>
        <v/>
      </c>
      <c r="AZ301" s="97" t="str">
        <f t="shared" si="31"/>
        <v/>
      </c>
      <c r="BA301" s="97" t="str">
        <f t="shared" si="32"/>
        <v/>
      </c>
    </row>
    <row r="302" spans="1:53">
      <c r="A302" s="4">
        <v>296</v>
      </c>
      <c r="B302" s="111">
        <v>296</v>
      </c>
      <c r="C302" s="200" t="s">
        <v>112</v>
      </c>
      <c r="D302" s="201" t="s">
        <v>112</v>
      </c>
      <c r="E302" s="202" t="s">
        <v>112</v>
      </c>
      <c r="F302" s="203" t="s">
        <v>112</v>
      </c>
      <c r="G302" s="203" t="s">
        <v>112</v>
      </c>
      <c r="H302" s="204" t="s">
        <v>112</v>
      </c>
      <c r="I302" s="205" t="s">
        <v>112</v>
      </c>
      <c r="J302" s="109"/>
      <c r="K302" s="110"/>
      <c r="L302" s="108" t="str">
        <f t="shared" si="33"/>
        <v/>
      </c>
      <c r="M302" s="57"/>
      <c r="N302" s="52"/>
      <c r="O302" s="52"/>
      <c r="P302" s="52"/>
      <c r="Q302" s="62"/>
      <c r="R302" s="53"/>
      <c r="S302" s="53"/>
      <c r="T302" s="53"/>
      <c r="U302" s="57"/>
      <c r="V302" s="52"/>
      <c r="W302" s="52"/>
      <c r="X302" s="52"/>
      <c r="Y302" s="57"/>
      <c r="Z302" s="52"/>
      <c r="AA302" s="52"/>
      <c r="AB302" s="52"/>
      <c r="AC302" s="57"/>
      <c r="AD302" s="52"/>
      <c r="AE302" s="52"/>
      <c r="AF302" s="52"/>
      <c r="AG302" s="1"/>
      <c r="AH302" s="1"/>
      <c r="AI302" s="1"/>
      <c r="AJ302" s="1"/>
      <c r="AK302" s="1"/>
      <c r="AV302" s="97" t="str">
        <f t="shared" si="34"/>
        <v/>
      </c>
      <c r="AW302" s="120" t="str">
        <f t="shared" si="28"/>
        <v/>
      </c>
      <c r="AX302" s="97" t="str">
        <f t="shared" si="29"/>
        <v/>
      </c>
      <c r="AY302" s="97" t="str">
        <f t="shared" si="30"/>
        <v/>
      </c>
      <c r="AZ302" s="97" t="str">
        <f t="shared" si="31"/>
        <v/>
      </c>
      <c r="BA302" s="97" t="str">
        <f t="shared" si="32"/>
        <v/>
      </c>
    </row>
    <row r="303" spans="1:53">
      <c r="A303" s="4">
        <v>297</v>
      </c>
      <c r="B303" s="111">
        <v>297</v>
      </c>
      <c r="C303" s="200" t="s">
        <v>112</v>
      </c>
      <c r="D303" s="201" t="s">
        <v>112</v>
      </c>
      <c r="E303" s="202" t="s">
        <v>112</v>
      </c>
      <c r="F303" s="203" t="s">
        <v>112</v>
      </c>
      <c r="G303" s="203" t="s">
        <v>112</v>
      </c>
      <c r="H303" s="204" t="s">
        <v>112</v>
      </c>
      <c r="I303" s="205" t="s">
        <v>112</v>
      </c>
      <c r="J303" s="109"/>
      <c r="K303" s="110"/>
      <c r="L303" s="108" t="str">
        <f t="shared" si="33"/>
        <v/>
      </c>
      <c r="M303" s="57"/>
      <c r="N303" s="52"/>
      <c r="O303" s="52"/>
      <c r="P303" s="52"/>
      <c r="Q303" s="62"/>
      <c r="R303" s="53"/>
      <c r="S303" s="53"/>
      <c r="T303" s="53"/>
      <c r="U303" s="57"/>
      <c r="V303" s="52"/>
      <c r="W303" s="52"/>
      <c r="X303" s="52"/>
      <c r="Y303" s="57"/>
      <c r="Z303" s="52"/>
      <c r="AA303" s="52"/>
      <c r="AB303" s="52"/>
      <c r="AC303" s="57"/>
      <c r="AD303" s="52"/>
      <c r="AE303" s="52"/>
      <c r="AF303" s="52"/>
      <c r="AG303" s="1"/>
      <c r="AH303" s="1"/>
      <c r="AI303" s="1"/>
      <c r="AJ303" s="1"/>
      <c r="AK303" s="1"/>
      <c r="AV303" s="97" t="str">
        <f t="shared" si="34"/>
        <v/>
      </c>
      <c r="AW303" s="120" t="str">
        <f t="shared" si="28"/>
        <v/>
      </c>
      <c r="AX303" s="97" t="str">
        <f t="shared" si="29"/>
        <v/>
      </c>
      <c r="AY303" s="97" t="str">
        <f t="shared" si="30"/>
        <v/>
      </c>
      <c r="AZ303" s="97" t="str">
        <f t="shared" si="31"/>
        <v/>
      </c>
      <c r="BA303" s="97" t="str">
        <f t="shared" si="32"/>
        <v/>
      </c>
    </row>
    <row r="304" spans="1:53">
      <c r="A304" s="4">
        <v>298</v>
      </c>
      <c r="B304" s="111">
        <v>298</v>
      </c>
      <c r="C304" s="200" t="s">
        <v>112</v>
      </c>
      <c r="D304" s="201" t="s">
        <v>112</v>
      </c>
      <c r="E304" s="202" t="s">
        <v>112</v>
      </c>
      <c r="F304" s="203" t="s">
        <v>112</v>
      </c>
      <c r="G304" s="203" t="s">
        <v>112</v>
      </c>
      <c r="H304" s="204" t="s">
        <v>112</v>
      </c>
      <c r="I304" s="205" t="s">
        <v>112</v>
      </c>
      <c r="J304" s="109"/>
      <c r="K304" s="110"/>
      <c r="L304" s="108" t="str">
        <f t="shared" si="33"/>
        <v/>
      </c>
      <c r="M304" s="57"/>
      <c r="N304" s="52"/>
      <c r="O304" s="52"/>
      <c r="P304" s="52"/>
      <c r="Q304" s="62"/>
      <c r="R304" s="53"/>
      <c r="S304" s="53"/>
      <c r="T304" s="53"/>
      <c r="U304" s="57"/>
      <c r="V304" s="52"/>
      <c r="W304" s="52"/>
      <c r="X304" s="52"/>
      <c r="Y304" s="57"/>
      <c r="Z304" s="52"/>
      <c r="AA304" s="52"/>
      <c r="AB304" s="52"/>
      <c r="AC304" s="57"/>
      <c r="AD304" s="52"/>
      <c r="AE304" s="52"/>
      <c r="AF304" s="52"/>
      <c r="AG304" s="1"/>
      <c r="AH304" s="1"/>
      <c r="AI304" s="1"/>
      <c r="AJ304" s="1"/>
      <c r="AK304" s="1"/>
      <c r="AV304" s="97" t="str">
        <f t="shared" si="34"/>
        <v/>
      </c>
      <c r="AW304" s="120" t="str">
        <f t="shared" si="28"/>
        <v/>
      </c>
      <c r="AX304" s="97" t="str">
        <f t="shared" si="29"/>
        <v/>
      </c>
      <c r="AY304" s="97" t="str">
        <f t="shared" si="30"/>
        <v/>
      </c>
      <c r="AZ304" s="97" t="str">
        <f t="shared" si="31"/>
        <v/>
      </c>
      <c r="BA304" s="97" t="str">
        <f t="shared" si="32"/>
        <v/>
      </c>
    </row>
    <row r="305" spans="1:53">
      <c r="A305" s="4">
        <v>299</v>
      </c>
      <c r="B305" s="111">
        <v>299</v>
      </c>
      <c r="C305" s="200" t="s">
        <v>112</v>
      </c>
      <c r="D305" s="201" t="s">
        <v>112</v>
      </c>
      <c r="E305" s="202" t="s">
        <v>112</v>
      </c>
      <c r="F305" s="203" t="s">
        <v>112</v>
      </c>
      <c r="G305" s="203" t="s">
        <v>112</v>
      </c>
      <c r="H305" s="204" t="s">
        <v>112</v>
      </c>
      <c r="I305" s="205" t="s">
        <v>112</v>
      </c>
      <c r="J305" s="109"/>
      <c r="K305" s="110"/>
      <c r="L305" s="108" t="str">
        <f t="shared" si="33"/>
        <v/>
      </c>
      <c r="M305" s="57"/>
      <c r="N305" s="52"/>
      <c r="O305" s="52"/>
      <c r="P305" s="52"/>
      <c r="Q305" s="62"/>
      <c r="R305" s="53"/>
      <c r="S305" s="53"/>
      <c r="T305" s="53"/>
      <c r="U305" s="57"/>
      <c r="V305" s="52"/>
      <c r="W305" s="52"/>
      <c r="X305" s="52"/>
      <c r="Y305" s="57"/>
      <c r="Z305" s="52"/>
      <c r="AA305" s="52"/>
      <c r="AB305" s="52"/>
      <c r="AC305" s="57"/>
      <c r="AD305" s="52"/>
      <c r="AE305" s="52"/>
      <c r="AF305" s="52"/>
      <c r="AG305" s="1"/>
      <c r="AH305" s="1"/>
      <c r="AI305" s="1"/>
      <c r="AJ305" s="1"/>
      <c r="AK305" s="1"/>
      <c r="AV305" s="97" t="str">
        <f t="shared" si="34"/>
        <v/>
      </c>
      <c r="AW305" s="120" t="str">
        <f t="shared" si="28"/>
        <v/>
      </c>
      <c r="AX305" s="97" t="str">
        <f t="shared" si="29"/>
        <v/>
      </c>
      <c r="AY305" s="97" t="str">
        <f t="shared" si="30"/>
        <v/>
      </c>
      <c r="AZ305" s="97" t="str">
        <f t="shared" si="31"/>
        <v/>
      </c>
      <c r="BA305" s="97" t="str">
        <f t="shared" si="32"/>
        <v/>
      </c>
    </row>
    <row r="306" spans="1:53">
      <c r="A306" s="4">
        <v>300</v>
      </c>
      <c r="B306" s="111">
        <v>300</v>
      </c>
      <c r="C306" s="200" t="s">
        <v>112</v>
      </c>
      <c r="D306" s="201" t="s">
        <v>112</v>
      </c>
      <c r="E306" s="202" t="s">
        <v>112</v>
      </c>
      <c r="F306" s="203" t="s">
        <v>112</v>
      </c>
      <c r="G306" s="203" t="s">
        <v>112</v>
      </c>
      <c r="H306" s="204" t="s">
        <v>112</v>
      </c>
      <c r="I306" s="205" t="s">
        <v>112</v>
      </c>
      <c r="J306" s="109"/>
      <c r="K306" s="110"/>
      <c r="L306" s="108" t="str">
        <f t="shared" si="33"/>
        <v/>
      </c>
      <c r="M306" s="57"/>
      <c r="N306" s="52"/>
      <c r="O306" s="52"/>
      <c r="P306" s="52"/>
      <c r="Q306" s="62"/>
      <c r="R306" s="53"/>
      <c r="S306" s="53"/>
      <c r="T306" s="53"/>
      <c r="U306" s="57"/>
      <c r="V306" s="52"/>
      <c r="W306" s="52"/>
      <c r="X306" s="52"/>
      <c r="Y306" s="57"/>
      <c r="Z306" s="52"/>
      <c r="AA306" s="52"/>
      <c r="AB306" s="52"/>
      <c r="AC306" s="57"/>
      <c r="AD306" s="52"/>
      <c r="AE306" s="52"/>
      <c r="AF306" s="52"/>
      <c r="AG306" s="1"/>
      <c r="AH306" s="1"/>
      <c r="AI306" s="1"/>
      <c r="AJ306" s="1"/>
      <c r="AK306" s="1"/>
      <c r="AV306" s="97" t="str">
        <f t="shared" si="34"/>
        <v/>
      </c>
      <c r="AW306" s="120" t="str">
        <f t="shared" si="28"/>
        <v/>
      </c>
      <c r="AX306" s="97" t="str">
        <f t="shared" si="29"/>
        <v/>
      </c>
      <c r="AY306" s="97" t="str">
        <f t="shared" si="30"/>
        <v/>
      </c>
      <c r="AZ306" s="97" t="str">
        <f t="shared" si="31"/>
        <v/>
      </c>
      <c r="BA306" s="97" t="str">
        <f t="shared" si="32"/>
        <v/>
      </c>
    </row>
    <row r="307" spans="1:53">
      <c r="A307" s="4">
        <v>301</v>
      </c>
      <c r="B307" s="111">
        <v>301</v>
      </c>
      <c r="C307" s="200" t="s">
        <v>112</v>
      </c>
      <c r="D307" s="201" t="s">
        <v>112</v>
      </c>
      <c r="E307" s="202" t="s">
        <v>112</v>
      </c>
      <c r="F307" s="203" t="s">
        <v>112</v>
      </c>
      <c r="G307" s="203" t="s">
        <v>112</v>
      </c>
      <c r="H307" s="204" t="s">
        <v>112</v>
      </c>
      <c r="I307" s="205" t="s">
        <v>112</v>
      </c>
      <c r="J307" s="109"/>
      <c r="K307" s="110"/>
      <c r="L307" s="108" t="str">
        <f t="shared" si="33"/>
        <v/>
      </c>
      <c r="M307" s="57"/>
      <c r="N307" s="52"/>
      <c r="O307" s="52"/>
      <c r="P307" s="52"/>
      <c r="Q307" s="62"/>
      <c r="R307" s="53"/>
      <c r="S307" s="53"/>
      <c r="T307" s="53"/>
      <c r="U307" s="57"/>
      <c r="V307" s="52"/>
      <c r="W307" s="52"/>
      <c r="X307" s="52"/>
      <c r="Y307" s="57"/>
      <c r="Z307" s="52"/>
      <c r="AA307" s="52"/>
      <c r="AB307" s="52"/>
      <c r="AC307" s="57"/>
      <c r="AD307" s="52"/>
      <c r="AE307" s="52"/>
      <c r="AF307" s="52"/>
      <c r="AG307" s="1"/>
      <c r="AH307" s="1"/>
      <c r="AI307" s="1"/>
      <c r="AJ307" s="1"/>
      <c r="AK307" s="1"/>
      <c r="AV307" s="97" t="str">
        <f t="shared" si="34"/>
        <v/>
      </c>
      <c r="AW307" s="120" t="str">
        <f t="shared" si="28"/>
        <v/>
      </c>
      <c r="AX307" s="97" t="str">
        <f t="shared" si="29"/>
        <v/>
      </c>
      <c r="AY307" s="97" t="str">
        <f t="shared" si="30"/>
        <v/>
      </c>
      <c r="AZ307" s="97" t="str">
        <f t="shared" si="31"/>
        <v/>
      </c>
      <c r="BA307" s="97" t="str">
        <f t="shared" si="32"/>
        <v/>
      </c>
    </row>
    <row r="308" spans="1:53">
      <c r="A308" s="4">
        <v>302</v>
      </c>
      <c r="B308" s="111">
        <v>302</v>
      </c>
      <c r="C308" s="200" t="s">
        <v>112</v>
      </c>
      <c r="D308" s="201" t="s">
        <v>112</v>
      </c>
      <c r="E308" s="202" t="s">
        <v>112</v>
      </c>
      <c r="F308" s="203" t="s">
        <v>112</v>
      </c>
      <c r="G308" s="203" t="s">
        <v>112</v>
      </c>
      <c r="H308" s="204" t="s">
        <v>112</v>
      </c>
      <c r="I308" s="205" t="s">
        <v>112</v>
      </c>
      <c r="J308" s="109"/>
      <c r="K308" s="110"/>
      <c r="L308" s="108" t="str">
        <f t="shared" si="33"/>
        <v/>
      </c>
      <c r="M308" s="57"/>
      <c r="N308" s="52"/>
      <c r="O308" s="52"/>
      <c r="P308" s="52"/>
      <c r="Q308" s="62"/>
      <c r="R308" s="53"/>
      <c r="S308" s="53"/>
      <c r="T308" s="53"/>
      <c r="U308" s="57"/>
      <c r="V308" s="52"/>
      <c r="W308" s="52"/>
      <c r="X308" s="52"/>
      <c r="Y308" s="57"/>
      <c r="Z308" s="52"/>
      <c r="AA308" s="52"/>
      <c r="AB308" s="52"/>
      <c r="AC308" s="57"/>
      <c r="AD308" s="52"/>
      <c r="AE308" s="52"/>
      <c r="AF308" s="52"/>
      <c r="AG308" s="1"/>
      <c r="AH308" s="1"/>
      <c r="AI308" s="1"/>
      <c r="AJ308" s="1"/>
      <c r="AK308" s="1"/>
      <c r="AV308" s="97" t="str">
        <f t="shared" si="34"/>
        <v/>
      </c>
      <c r="AW308" s="120" t="str">
        <f t="shared" si="28"/>
        <v/>
      </c>
      <c r="AX308" s="97" t="str">
        <f t="shared" si="29"/>
        <v/>
      </c>
      <c r="AY308" s="97" t="str">
        <f t="shared" si="30"/>
        <v/>
      </c>
      <c r="AZ308" s="97" t="str">
        <f t="shared" si="31"/>
        <v/>
      </c>
      <c r="BA308" s="97" t="str">
        <f t="shared" si="32"/>
        <v/>
      </c>
    </row>
    <row r="309" spans="1:53">
      <c r="A309" s="4">
        <v>303</v>
      </c>
      <c r="B309" s="111">
        <v>303</v>
      </c>
      <c r="C309" s="200" t="s">
        <v>112</v>
      </c>
      <c r="D309" s="201" t="s">
        <v>112</v>
      </c>
      <c r="E309" s="202" t="s">
        <v>112</v>
      </c>
      <c r="F309" s="203" t="s">
        <v>112</v>
      </c>
      <c r="G309" s="203" t="s">
        <v>112</v>
      </c>
      <c r="H309" s="204" t="s">
        <v>112</v>
      </c>
      <c r="I309" s="205" t="s">
        <v>112</v>
      </c>
      <c r="J309" s="109"/>
      <c r="K309" s="110"/>
      <c r="L309" s="108" t="str">
        <f t="shared" si="33"/>
        <v/>
      </c>
      <c r="M309" s="57"/>
      <c r="N309" s="52"/>
      <c r="O309" s="52"/>
      <c r="P309" s="52"/>
      <c r="Q309" s="62"/>
      <c r="R309" s="53"/>
      <c r="S309" s="53"/>
      <c r="T309" s="53"/>
      <c r="U309" s="57"/>
      <c r="V309" s="52"/>
      <c r="W309" s="52"/>
      <c r="X309" s="52"/>
      <c r="Y309" s="57"/>
      <c r="Z309" s="52"/>
      <c r="AA309" s="52"/>
      <c r="AB309" s="52"/>
      <c r="AC309" s="57"/>
      <c r="AD309" s="52"/>
      <c r="AE309" s="52"/>
      <c r="AF309" s="52"/>
      <c r="AG309" s="1"/>
      <c r="AH309" s="1"/>
      <c r="AI309" s="1"/>
      <c r="AJ309" s="1"/>
      <c r="AK309" s="1"/>
      <c r="AV309" s="97" t="str">
        <f t="shared" si="34"/>
        <v/>
      </c>
      <c r="AW309" s="120" t="str">
        <f t="shared" si="28"/>
        <v/>
      </c>
      <c r="AX309" s="97" t="str">
        <f t="shared" si="29"/>
        <v/>
      </c>
      <c r="AY309" s="97" t="str">
        <f t="shared" si="30"/>
        <v/>
      </c>
      <c r="AZ309" s="97" t="str">
        <f t="shared" si="31"/>
        <v/>
      </c>
      <c r="BA309" s="97" t="str">
        <f t="shared" si="32"/>
        <v/>
      </c>
    </row>
    <row r="310" spans="1:53">
      <c r="A310" s="4">
        <v>304</v>
      </c>
      <c r="B310" s="111">
        <v>304</v>
      </c>
      <c r="C310" s="200" t="s">
        <v>112</v>
      </c>
      <c r="D310" s="201" t="s">
        <v>112</v>
      </c>
      <c r="E310" s="202" t="s">
        <v>112</v>
      </c>
      <c r="F310" s="203" t="s">
        <v>112</v>
      </c>
      <c r="G310" s="203" t="s">
        <v>112</v>
      </c>
      <c r="H310" s="204" t="s">
        <v>112</v>
      </c>
      <c r="I310" s="205" t="s">
        <v>112</v>
      </c>
      <c r="J310" s="109"/>
      <c r="K310" s="110"/>
      <c r="L310" s="108" t="str">
        <f t="shared" si="33"/>
        <v/>
      </c>
      <c r="M310" s="57"/>
      <c r="N310" s="52"/>
      <c r="O310" s="52"/>
      <c r="P310" s="52"/>
      <c r="Q310" s="62"/>
      <c r="R310" s="53"/>
      <c r="S310" s="53"/>
      <c r="T310" s="53"/>
      <c r="U310" s="57"/>
      <c r="V310" s="52"/>
      <c r="W310" s="52"/>
      <c r="X310" s="52"/>
      <c r="Y310" s="57"/>
      <c r="Z310" s="52"/>
      <c r="AA310" s="52"/>
      <c r="AB310" s="52"/>
      <c r="AC310" s="57"/>
      <c r="AD310" s="52"/>
      <c r="AE310" s="52"/>
      <c r="AF310" s="52"/>
      <c r="AG310" s="1"/>
      <c r="AH310" s="1"/>
      <c r="AI310" s="1"/>
      <c r="AJ310" s="1"/>
      <c r="AK310" s="1"/>
      <c r="AV310" s="97" t="str">
        <f t="shared" si="34"/>
        <v/>
      </c>
      <c r="AW310" s="120" t="str">
        <f t="shared" si="28"/>
        <v/>
      </c>
      <c r="AX310" s="97" t="str">
        <f t="shared" si="29"/>
        <v/>
      </c>
      <c r="AY310" s="97" t="str">
        <f t="shared" si="30"/>
        <v/>
      </c>
      <c r="AZ310" s="97" t="str">
        <f t="shared" si="31"/>
        <v/>
      </c>
      <c r="BA310" s="97" t="str">
        <f t="shared" si="32"/>
        <v/>
      </c>
    </row>
    <row r="311" spans="1:53">
      <c r="A311" s="4">
        <v>305</v>
      </c>
      <c r="B311" s="111">
        <v>305</v>
      </c>
      <c r="C311" s="200" t="s">
        <v>112</v>
      </c>
      <c r="D311" s="201" t="s">
        <v>112</v>
      </c>
      <c r="E311" s="202" t="s">
        <v>112</v>
      </c>
      <c r="F311" s="203" t="s">
        <v>112</v>
      </c>
      <c r="G311" s="203" t="s">
        <v>112</v>
      </c>
      <c r="H311" s="204" t="s">
        <v>112</v>
      </c>
      <c r="I311" s="205" t="s">
        <v>112</v>
      </c>
      <c r="J311" s="109"/>
      <c r="K311" s="110"/>
      <c r="L311" s="108" t="str">
        <f t="shared" si="33"/>
        <v/>
      </c>
      <c r="M311" s="57"/>
      <c r="N311" s="52"/>
      <c r="O311" s="52"/>
      <c r="P311" s="52"/>
      <c r="Q311" s="62"/>
      <c r="R311" s="53"/>
      <c r="S311" s="53"/>
      <c r="T311" s="53"/>
      <c r="U311" s="57"/>
      <c r="V311" s="52"/>
      <c r="W311" s="52"/>
      <c r="X311" s="52"/>
      <c r="Y311" s="57"/>
      <c r="Z311" s="52"/>
      <c r="AA311" s="52"/>
      <c r="AB311" s="52"/>
      <c r="AC311" s="57"/>
      <c r="AD311" s="52"/>
      <c r="AE311" s="52"/>
      <c r="AF311" s="52"/>
      <c r="AG311" s="1"/>
      <c r="AH311" s="1"/>
      <c r="AI311" s="1"/>
      <c r="AJ311" s="1"/>
      <c r="AK311" s="1"/>
      <c r="AV311" s="97" t="str">
        <f t="shared" si="34"/>
        <v/>
      </c>
      <c r="AW311" s="120" t="str">
        <f t="shared" si="28"/>
        <v/>
      </c>
      <c r="AX311" s="97" t="str">
        <f t="shared" si="29"/>
        <v/>
      </c>
      <c r="AY311" s="97" t="str">
        <f t="shared" si="30"/>
        <v/>
      </c>
      <c r="AZ311" s="97" t="str">
        <f t="shared" si="31"/>
        <v/>
      </c>
      <c r="BA311" s="97" t="str">
        <f t="shared" si="32"/>
        <v/>
      </c>
    </row>
    <row r="312" spans="1:53">
      <c r="A312" s="4">
        <v>306</v>
      </c>
      <c r="B312" s="111">
        <v>306</v>
      </c>
      <c r="C312" s="200" t="s">
        <v>112</v>
      </c>
      <c r="D312" s="201" t="s">
        <v>112</v>
      </c>
      <c r="E312" s="202" t="s">
        <v>112</v>
      </c>
      <c r="F312" s="203" t="s">
        <v>112</v>
      </c>
      <c r="G312" s="203" t="s">
        <v>112</v>
      </c>
      <c r="H312" s="204" t="s">
        <v>112</v>
      </c>
      <c r="I312" s="205" t="s">
        <v>112</v>
      </c>
      <c r="J312" s="109"/>
      <c r="K312" s="110"/>
      <c r="L312" s="108" t="str">
        <f t="shared" si="33"/>
        <v/>
      </c>
      <c r="M312" s="57"/>
      <c r="N312" s="52"/>
      <c r="O312" s="52"/>
      <c r="P312" s="52"/>
      <c r="Q312" s="62"/>
      <c r="R312" s="53"/>
      <c r="S312" s="53"/>
      <c r="T312" s="53"/>
      <c r="U312" s="57"/>
      <c r="V312" s="52"/>
      <c r="W312" s="52"/>
      <c r="X312" s="52"/>
      <c r="Y312" s="57"/>
      <c r="Z312" s="52"/>
      <c r="AA312" s="52"/>
      <c r="AB312" s="52"/>
      <c r="AC312" s="57"/>
      <c r="AD312" s="52"/>
      <c r="AE312" s="52"/>
      <c r="AF312" s="52"/>
      <c r="AG312" s="1"/>
      <c r="AH312" s="1"/>
      <c r="AI312" s="1"/>
      <c r="AJ312" s="1"/>
      <c r="AK312" s="1"/>
      <c r="AV312" s="97" t="str">
        <f t="shared" si="34"/>
        <v/>
      </c>
      <c r="AW312" s="120" t="str">
        <f t="shared" si="28"/>
        <v/>
      </c>
      <c r="AX312" s="97" t="str">
        <f t="shared" si="29"/>
        <v/>
      </c>
      <c r="AY312" s="97" t="str">
        <f t="shared" si="30"/>
        <v/>
      </c>
      <c r="AZ312" s="97" t="str">
        <f t="shared" si="31"/>
        <v/>
      </c>
      <c r="BA312" s="97" t="str">
        <f t="shared" si="32"/>
        <v/>
      </c>
    </row>
    <row r="313" spans="1:53">
      <c r="A313" s="4">
        <v>307</v>
      </c>
      <c r="B313" s="111">
        <v>307</v>
      </c>
      <c r="C313" s="200" t="s">
        <v>112</v>
      </c>
      <c r="D313" s="201" t="s">
        <v>112</v>
      </c>
      <c r="E313" s="202" t="s">
        <v>112</v>
      </c>
      <c r="F313" s="203" t="s">
        <v>112</v>
      </c>
      <c r="G313" s="203" t="s">
        <v>112</v>
      </c>
      <c r="H313" s="204" t="s">
        <v>112</v>
      </c>
      <c r="I313" s="205" t="s">
        <v>112</v>
      </c>
      <c r="J313" s="109"/>
      <c r="K313" s="110"/>
      <c r="L313" s="108" t="str">
        <f t="shared" si="33"/>
        <v/>
      </c>
      <c r="M313" s="57"/>
      <c r="N313" s="52"/>
      <c r="O313" s="52"/>
      <c r="P313" s="52"/>
      <c r="Q313" s="62"/>
      <c r="R313" s="53"/>
      <c r="S313" s="53"/>
      <c r="T313" s="53"/>
      <c r="U313" s="57"/>
      <c r="V313" s="52"/>
      <c r="W313" s="52"/>
      <c r="X313" s="52"/>
      <c r="Y313" s="57"/>
      <c r="Z313" s="52"/>
      <c r="AA313" s="52"/>
      <c r="AB313" s="52"/>
      <c r="AC313" s="57"/>
      <c r="AD313" s="52"/>
      <c r="AE313" s="52"/>
      <c r="AF313" s="52"/>
      <c r="AG313" s="1"/>
      <c r="AH313" s="1"/>
      <c r="AI313" s="1"/>
      <c r="AJ313" s="1"/>
      <c r="AK313" s="1"/>
      <c r="AV313" s="97" t="str">
        <f t="shared" si="34"/>
        <v/>
      </c>
      <c r="AW313" s="120" t="str">
        <f t="shared" si="28"/>
        <v/>
      </c>
      <c r="AX313" s="97" t="str">
        <f t="shared" si="29"/>
        <v/>
      </c>
      <c r="AY313" s="97" t="str">
        <f t="shared" si="30"/>
        <v/>
      </c>
      <c r="AZ313" s="97" t="str">
        <f t="shared" si="31"/>
        <v/>
      </c>
      <c r="BA313" s="97" t="str">
        <f t="shared" si="32"/>
        <v/>
      </c>
    </row>
    <row r="314" spans="1:53">
      <c r="A314" s="4">
        <v>308</v>
      </c>
      <c r="B314" s="111">
        <v>308</v>
      </c>
      <c r="C314" s="200" t="s">
        <v>112</v>
      </c>
      <c r="D314" s="201" t="s">
        <v>112</v>
      </c>
      <c r="E314" s="202" t="s">
        <v>112</v>
      </c>
      <c r="F314" s="203" t="s">
        <v>112</v>
      </c>
      <c r="G314" s="203" t="s">
        <v>112</v>
      </c>
      <c r="H314" s="204" t="s">
        <v>112</v>
      </c>
      <c r="I314" s="205" t="s">
        <v>112</v>
      </c>
      <c r="J314" s="109"/>
      <c r="K314" s="110"/>
      <c r="L314" s="108" t="str">
        <f t="shared" si="33"/>
        <v/>
      </c>
      <c r="M314" s="57"/>
      <c r="N314" s="52"/>
      <c r="O314" s="52"/>
      <c r="P314" s="52"/>
      <c r="Q314" s="62"/>
      <c r="R314" s="53"/>
      <c r="S314" s="53"/>
      <c r="T314" s="53"/>
      <c r="U314" s="57"/>
      <c r="V314" s="52"/>
      <c r="W314" s="52"/>
      <c r="X314" s="52"/>
      <c r="Y314" s="57"/>
      <c r="Z314" s="52"/>
      <c r="AA314" s="52"/>
      <c r="AB314" s="52"/>
      <c r="AC314" s="57"/>
      <c r="AD314" s="52"/>
      <c r="AE314" s="52"/>
      <c r="AF314" s="52"/>
      <c r="AG314" s="1"/>
      <c r="AH314" s="1"/>
      <c r="AI314" s="1"/>
      <c r="AJ314" s="1"/>
      <c r="AK314" s="1"/>
      <c r="AV314" s="97" t="str">
        <f t="shared" si="34"/>
        <v/>
      </c>
      <c r="AW314" s="120" t="str">
        <f t="shared" si="28"/>
        <v/>
      </c>
      <c r="AX314" s="97" t="str">
        <f t="shared" si="29"/>
        <v/>
      </c>
      <c r="AY314" s="97" t="str">
        <f t="shared" si="30"/>
        <v/>
      </c>
      <c r="AZ314" s="97" t="str">
        <f t="shared" si="31"/>
        <v/>
      </c>
      <c r="BA314" s="97" t="str">
        <f t="shared" si="32"/>
        <v/>
      </c>
    </row>
    <row r="315" spans="1:53">
      <c r="A315" s="4">
        <v>309</v>
      </c>
      <c r="B315" s="111">
        <v>309</v>
      </c>
      <c r="C315" s="200" t="s">
        <v>112</v>
      </c>
      <c r="D315" s="201" t="s">
        <v>112</v>
      </c>
      <c r="E315" s="202" t="s">
        <v>112</v>
      </c>
      <c r="F315" s="203" t="s">
        <v>112</v>
      </c>
      <c r="G315" s="203" t="s">
        <v>112</v>
      </c>
      <c r="H315" s="204" t="s">
        <v>112</v>
      </c>
      <c r="I315" s="205" t="s">
        <v>112</v>
      </c>
      <c r="J315" s="109"/>
      <c r="K315" s="110"/>
      <c r="L315" s="108" t="str">
        <f t="shared" si="33"/>
        <v/>
      </c>
      <c r="M315" s="57"/>
      <c r="N315" s="52"/>
      <c r="O315" s="52"/>
      <c r="P315" s="52"/>
      <c r="Q315" s="62"/>
      <c r="R315" s="53"/>
      <c r="S315" s="53"/>
      <c r="T315" s="53"/>
      <c r="U315" s="57"/>
      <c r="V315" s="52"/>
      <c r="W315" s="52"/>
      <c r="X315" s="52"/>
      <c r="Y315" s="57"/>
      <c r="Z315" s="52"/>
      <c r="AA315" s="52"/>
      <c r="AB315" s="52"/>
      <c r="AC315" s="57"/>
      <c r="AD315" s="52"/>
      <c r="AE315" s="52"/>
      <c r="AF315" s="52"/>
      <c r="AG315" s="1"/>
      <c r="AH315" s="1"/>
      <c r="AI315" s="1"/>
      <c r="AJ315" s="1"/>
      <c r="AK315" s="1"/>
      <c r="AV315" s="97" t="str">
        <f t="shared" si="34"/>
        <v/>
      </c>
      <c r="AW315" s="120" t="str">
        <f t="shared" si="28"/>
        <v/>
      </c>
      <c r="AX315" s="97" t="str">
        <f t="shared" si="29"/>
        <v/>
      </c>
      <c r="AY315" s="97" t="str">
        <f t="shared" si="30"/>
        <v/>
      </c>
      <c r="AZ315" s="97" t="str">
        <f t="shared" si="31"/>
        <v/>
      </c>
      <c r="BA315" s="97" t="str">
        <f t="shared" si="32"/>
        <v/>
      </c>
    </row>
    <row r="316" spans="1:53">
      <c r="A316" s="4">
        <v>310</v>
      </c>
      <c r="B316" s="111">
        <v>310</v>
      </c>
      <c r="C316" s="200" t="s">
        <v>112</v>
      </c>
      <c r="D316" s="201" t="s">
        <v>112</v>
      </c>
      <c r="E316" s="202" t="s">
        <v>112</v>
      </c>
      <c r="F316" s="203" t="s">
        <v>112</v>
      </c>
      <c r="G316" s="203" t="s">
        <v>112</v>
      </c>
      <c r="H316" s="204" t="s">
        <v>112</v>
      </c>
      <c r="I316" s="205" t="s">
        <v>112</v>
      </c>
      <c r="J316" s="109"/>
      <c r="K316" s="110"/>
      <c r="L316" s="108" t="str">
        <f t="shared" si="33"/>
        <v/>
      </c>
      <c r="M316" s="57"/>
      <c r="N316" s="52"/>
      <c r="O316" s="52"/>
      <c r="P316" s="52"/>
      <c r="Q316" s="62"/>
      <c r="R316" s="53"/>
      <c r="S316" s="53"/>
      <c r="T316" s="53"/>
      <c r="U316" s="57"/>
      <c r="V316" s="52"/>
      <c r="W316" s="52"/>
      <c r="X316" s="52"/>
      <c r="Y316" s="57"/>
      <c r="Z316" s="52"/>
      <c r="AA316" s="52"/>
      <c r="AB316" s="52"/>
      <c r="AC316" s="57"/>
      <c r="AD316" s="52"/>
      <c r="AE316" s="52"/>
      <c r="AF316" s="52"/>
      <c r="AG316" s="1"/>
      <c r="AH316" s="1"/>
      <c r="AI316" s="1"/>
      <c r="AJ316" s="1"/>
      <c r="AK316" s="1"/>
      <c r="AV316" s="97" t="str">
        <f t="shared" si="34"/>
        <v/>
      </c>
      <c r="AW316" s="120" t="str">
        <f t="shared" si="28"/>
        <v/>
      </c>
      <c r="AX316" s="97" t="str">
        <f t="shared" si="29"/>
        <v/>
      </c>
      <c r="AY316" s="97" t="str">
        <f t="shared" si="30"/>
        <v/>
      </c>
      <c r="AZ316" s="97" t="str">
        <f t="shared" si="31"/>
        <v/>
      </c>
      <c r="BA316" s="97" t="str">
        <f t="shared" si="32"/>
        <v/>
      </c>
    </row>
    <row r="317" spans="1:53">
      <c r="A317" s="4">
        <v>311</v>
      </c>
      <c r="B317" s="111">
        <v>311</v>
      </c>
      <c r="C317" s="200" t="s">
        <v>112</v>
      </c>
      <c r="D317" s="201" t="s">
        <v>112</v>
      </c>
      <c r="E317" s="202" t="s">
        <v>112</v>
      </c>
      <c r="F317" s="203" t="s">
        <v>112</v>
      </c>
      <c r="G317" s="203" t="s">
        <v>112</v>
      </c>
      <c r="H317" s="204" t="s">
        <v>112</v>
      </c>
      <c r="I317" s="205" t="s">
        <v>112</v>
      </c>
      <c r="J317" s="109"/>
      <c r="K317" s="110"/>
      <c r="L317" s="108" t="str">
        <f t="shared" si="33"/>
        <v/>
      </c>
      <c r="M317" s="57"/>
      <c r="N317" s="52"/>
      <c r="O317" s="52"/>
      <c r="P317" s="52"/>
      <c r="Q317" s="62"/>
      <c r="R317" s="53"/>
      <c r="S317" s="53"/>
      <c r="T317" s="53"/>
      <c r="U317" s="57"/>
      <c r="V317" s="52"/>
      <c r="W317" s="52"/>
      <c r="X317" s="52"/>
      <c r="Y317" s="57"/>
      <c r="Z317" s="52"/>
      <c r="AA317" s="52"/>
      <c r="AB317" s="52"/>
      <c r="AC317" s="57"/>
      <c r="AD317" s="52"/>
      <c r="AE317" s="52"/>
      <c r="AF317" s="52"/>
      <c r="AG317" s="1"/>
      <c r="AH317" s="1"/>
      <c r="AI317" s="1"/>
      <c r="AJ317" s="1"/>
      <c r="AK317" s="1"/>
      <c r="AV317" s="97" t="str">
        <f t="shared" si="34"/>
        <v/>
      </c>
      <c r="AW317" s="120" t="str">
        <f t="shared" si="28"/>
        <v/>
      </c>
      <c r="AX317" s="97" t="str">
        <f t="shared" si="29"/>
        <v/>
      </c>
      <c r="AY317" s="97" t="str">
        <f t="shared" si="30"/>
        <v/>
      </c>
      <c r="AZ317" s="97" t="str">
        <f t="shared" si="31"/>
        <v/>
      </c>
      <c r="BA317" s="97" t="str">
        <f t="shared" si="32"/>
        <v/>
      </c>
    </row>
    <row r="318" spans="1:53">
      <c r="A318" s="4">
        <v>312</v>
      </c>
      <c r="B318" s="111">
        <v>312</v>
      </c>
      <c r="C318" s="200" t="s">
        <v>112</v>
      </c>
      <c r="D318" s="201" t="s">
        <v>112</v>
      </c>
      <c r="E318" s="202" t="s">
        <v>112</v>
      </c>
      <c r="F318" s="203" t="s">
        <v>112</v>
      </c>
      <c r="G318" s="203" t="s">
        <v>112</v>
      </c>
      <c r="H318" s="204" t="s">
        <v>112</v>
      </c>
      <c r="I318" s="205" t="s">
        <v>112</v>
      </c>
      <c r="J318" s="109"/>
      <c r="K318" s="110"/>
      <c r="L318" s="108" t="str">
        <f t="shared" si="33"/>
        <v/>
      </c>
      <c r="M318" s="57"/>
      <c r="N318" s="52"/>
      <c r="O318" s="52"/>
      <c r="P318" s="52"/>
      <c r="Q318" s="62"/>
      <c r="R318" s="53"/>
      <c r="S318" s="53"/>
      <c r="T318" s="53"/>
      <c r="U318" s="57"/>
      <c r="V318" s="52"/>
      <c r="W318" s="52"/>
      <c r="X318" s="52"/>
      <c r="Y318" s="57"/>
      <c r="Z318" s="52"/>
      <c r="AA318" s="52"/>
      <c r="AB318" s="52"/>
      <c r="AC318" s="57"/>
      <c r="AD318" s="52"/>
      <c r="AE318" s="52"/>
      <c r="AF318" s="52"/>
      <c r="AG318" s="1"/>
      <c r="AH318" s="1"/>
      <c r="AI318" s="1"/>
      <c r="AJ318" s="1"/>
      <c r="AK318" s="1"/>
      <c r="AV318" s="97" t="str">
        <f t="shared" si="34"/>
        <v/>
      </c>
      <c r="AW318" s="120" t="str">
        <f t="shared" si="28"/>
        <v/>
      </c>
      <c r="AX318" s="97" t="str">
        <f t="shared" si="29"/>
        <v/>
      </c>
      <c r="AY318" s="97" t="str">
        <f t="shared" si="30"/>
        <v/>
      </c>
      <c r="AZ318" s="97" t="str">
        <f t="shared" si="31"/>
        <v/>
      </c>
      <c r="BA318" s="97" t="str">
        <f t="shared" si="32"/>
        <v/>
      </c>
    </row>
    <row r="319" spans="1:53">
      <c r="A319" s="4">
        <v>313</v>
      </c>
      <c r="B319" s="111">
        <v>313</v>
      </c>
      <c r="C319" s="200" t="s">
        <v>112</v>
      </c>
      <c r="D319" s="201" t="s">
        <v>112</v>
      </c>
      <c r="E319" s="202" t="s">
        <v>112</v>
      </c>
      <c r="F319" s="203" t="s">
        <v>112</v>
      </c>
      <c r="G319" s="203" t="s">
        <v>112</v>
      </c>
      <c r="H319" s="204" t="s">
        <v>112</v>
      </c>
      <c r="I319" s="205" t="s">
        <v>112</v>
      </c>
      <c r="J319" s="109"/>
      <c r="K319" s="110"/>
      <c r="L319" s="108" t="str">
        <f t="shared" si="33"/>
        <v/>
      </c>
      <c r="M319" s="57"/>
      <c r="N319" s="52"/>
      <c r="O319" s="52"/>
      <c r="P319" s="52"/>
      <c r="Q319" s="62"/>
      <c r="R319" s="53"/>
      <c r="S319" s="53"/>
      <c r="T319" s="53"/>
      <c r="U319" s="57"/>
      <c r="V319" s="52"/>
      <c r="W319" s="52"/>
      <c r="X319" s="52"/>
      <c r="Y319" s="57"/>
      <c r="Z319" s="52"/>
      <c r="AA319" s="52"/>
      <c r="AB319" s="52"/>
      <c r="AC319" s="57"/>
      <c r="AD319" s="52"/>
      <c r="AE319" s="52"/>
      <c r="AF319" s="52"/>
      <c r="AG319" s="1"/>
      <c r="AH319" s="1"/>
      <c r="AI319" s="1"/>
      <c r="AJ319" s="1"/>
      <c r="AK319" s="1"/>
      <c r="AV319" s="97" t="str">
        <f t="shared" si="34"/>
        <v/>
      </c>
      <c r="AW319" s="120" t="str">
        <f t="shared" si="28"/>
        <v/>
      </c>
      <c r="AX319" s="97" t="str">
        <f t="shared" si="29"/>
        <v/>
      </c>
      <c r="AY319" s="97" t="str">
        <f t="shared" si="30"/>
        <v/>
      </c>
      <c r="AZ319" s="97" t="str">
        <f t="shared" si="31"/>
        <v/>
      </c>
      <c r="BA319" s="97" t="str">
        <f t="shared" si="32"/>
        <v/>
      </c>
    </row>
    <row r="320" spans="1:53">
      <c r="A320" s="4">
        <v>314</v>
      </c>
      <c r="B320" s="111">
        <v>314</v>
      </c>
      <c r="C320" s="200" t="s">
        <v>112</v>
      </c>
      <c r="D320" s="201" t="s">
        <v>112</v>
      </c>
      <c r="E320" s="202" t="s">
        <v>112</v>
      </c>
      <c r="F320" s="203" t="s">
        <v>112</v>
      </c>
      <c r="G320" s="203" t="s">
        <v>112</v>
      </c>
      <c r="H320" s="204" t="s">
        <v>112</v>
      </c>
      <c r="I320" s="205" t="s">
        <v>112</v>
      </c>
      <c r="J320" s="109"/>
      <c r="K320" s="110"/>
      <c r="L320" s="108" t="str">
        <f t="shared" si="33"/>
        <v/>
      </c>
      <c r="M320" s="57"/>
      <c r="N320" s="52"/>
      <c r="O320" s="52"/>
      <c r="P320" s="52"/>
      <c r="Q320" s="62"/>
      <c r="R320" s="53"/>
      <c r="S320" s="53"/>
      <c r="T320" s="53"/>
      <c r="U320" s="57"/>
      <c r="V320" s="52"/>
      <c r="W320" s="52"/>
      <c r="X320" s="52"/>
      <c r="Y320" s="57"/>
      <c r="Z320" s="52"/>
      <c r="AA320" s="52"/>
      <c r="AB320" s="52"/>
      <c r="AC320" s="57"/>
      <c r="AD320" s="52"/>
      <c r="AE320" s="52"/>
      <c r="AF320" s="52"/>
      <c r="AG320" s="1"/>
      <c r="AH320" s="1"/>
      <c r="AI320" s="1"/>
      <c r="AJ320" s="1"/>
      <c r="AK320" s="1"/>
      <c r="AV320" s="97" t="str">
        <f t="shared" si="34"/>
        <v/>
      </c>
      <c r="AW320" s="120" t="str">
        <f t="shared" si="28"/>
        <v/>
      </c>
      <c r="AX320" s="97" t="str">
        <f t="shared" si="29"/>
        <v/>
      </c>
      <c r="AY320" s="97" t="str">
        <f t="shared" si="30"/>
        <v/>
      </c>
      <c r="AZ320" s="97" t="str">
        <f t="shared" si="31"/>
        <v/>
      </c>
      <c r="BA320" s="97" t="str">
        <f t="shared" si="32"/>
        <v/>
      </c>
    </row>
    <row r="321" spans="1:53">
      <c r="A321" s="4">
        <v>315</v>
      </c>
      <c r="B321" s="111">
        <v>315</v>
      </c>
      <c r="C321" s="200" t="s">
        <v>112</v>
      </c>
      <c r="D321" s="201" t="s">
        <v>112</v>
      </c>
      <c r="E321" s="202" t="s">
        <v>112</v>
      </c>
      <c r="F321" s="203" t="s">
        <v>112</v>
      </c>
      <c r="G321" s="203" t="s">
        <v>112</v>
      </c>
      <c r="H321" s="204" t="s">
        <v>112</v>
      </c>
      <c r="I321" s="205" t="s">
        <v>112</v>
      </c>
      <c r="J321" s="109"/>
      <c r="K321" s="110"/>
      <c r="L321" s="108" t="str">
        <f t="shared" si="33"/>
        <v/>
      </c>
      <c r="M321" s="57"/>
      <c r="N321" s="52"/>
      <c r="O321" s="52"/>
      <c r="P321" s="52"/>
      <c r="Q321" s="62"/>
      <c r="R321" s="53"/>
      <c r="S321" s="53"/>
      <c r="T321" s="53"/>
      <c r="U321" s="57"/>
      <c r="V321" s="52"/>
      <c r="W321" s="52"/>
      <c r="X321" s="52"/>
      <c r="Y321" s="57"/>
      <c r="Z321" s="52"/>
      <c r="AA321" s="52"/>
      <c r="AB321" s="52"/>
      <c r="AC321" s="57"/>
      <c r="AD321" s="52"/>
      <c r="AE321" s="52"/>
      <c r="AF321" s="52"/>
      <c r="AG321" s="1"/>
      <c r="AH321" s="1"/>
      <c r="AI321" s="1"/>
      <c r="AJ321" s="1"/>
      <c r="AK321" s="1"/>
      <c r="AV321" s="97" t="str">
        <f t="shared" si="34"/>
        <v/>
      </c>
      <c r="AW321" s="120" t="str">
        <f t="shared" si="28"/>
        <v/>
      </c>
      <c r="AX321" s="97" t="str">
        <f t="shared" si="29"/>
        <v/>
      </c>
      <c r="AY321" s="97" t="str">
        <f t="shared" si="30"/>
        <v/>
      </c>
      <c r="AZ321" s="97" t="str">
        <f t="shared" si="31"/>
        <v/>
      </c>
      <c r="BA321" s="97" t="str">
        <f t="shared" si="32"/>
        <v/>
      </c>
    </row>
    <row r="322" spans="1:53">
      <c r="A322" s="4">
        <v>316</v>
      </c>
      <c r="B322" s="111">
        <v>316</v>
      </c>
      <c r="C322" s="200" t="s">
        <v>112</v>
      </c>
      <c r="D322" s="201" t="s">
        <v>112</v>
      </c>
      <c r="E322" s="202" t="s">
        <v>112</v>
      </c>
      <c r="F322" s="203" t="s">
        <v>112</v>
      </c>
      <c r="G322" s="203" t="s">
        <v>112</v>
      </c>
      <c r="H322" s="204" t="s">
        <v>112</v>
      </c>
      <c r="I322" s="205" t="s">
        <v>112</v>
      </c>
      <c r="J322" s="109"/>
      <c r="K322" s="110"/>
      <c r="L322" s="108" t="str">
        <f t="shared" si="33"/>
        <v/>
      </c>
      <c r="M322" s="57"/>
      <c r="N322" s="52"/>
      <c r="O322" s="52"/>
      <c r="P322" s="52"/>
      <c r="Q322" s="62"/>
      <c r="R322" s="53"/>
      <c r="S322" s="53"/>
      <c r="T322" s="53"/>
      <c r="U322" s="57"/>
      <c r="V322" s="52"/>
      <c r="W322" s="52"/>
      <c r="X322" s="52"/>
      <c r="Y322" s="57"/>
      <c r="Z322" s="52"/>
      <c r="AA322" s="52"/>
      <c r="AB322" s="52"/>
      <c r="AC322" s="57"/>
      <c r="AD322" s="52"/>
      <c r="AE322" s="52"/>
      <c r="AF322" s="52"/>
      <c r="AG322" s="1"/>
      <c r="AH322" s="1"/>
      <c r="AI322" s="1"/>
      <c r="AJ322" s="1"/>
      <c r="AK322" s="1"/>
      <c r="AV322" s="97" t="str">
        <f t="shared" si="34"/>
        <v/>
      </c>
      <c r="AW322" s="120" t="str">
        <f t="shared" si="28"/>
        <v/>
      </c>
      <c r="AX322" s="97" t="str">
        <f t="shared" si="29"/>
        <v/>
      </c>
      <c r="AY322" s="97" t="str">
        <f t="shared" si="30"/>
        <v/>
      </c>
      <c r="AZ322" s="97" t="str">
        <f t="shared" si="31"/>
        <v/>
      </c>
      <c r="BA322" s="97" t="str">
        <f t="shared" si="32"/>
        <v/>
      </c>
    </row>
    <row r="323" spans="1:53">
      <c r="A323" s="4">
        <v>317</v>
      </c>
      <c r="B323" s="111">
        <v>317</v>
      </c>
      <c r="C323" s="200" t="s">
        <v>112</v>
      </c>
      <c r="D323" s="201" t="s">
        <v>112</v>
      </c>
      <c r="E323" s="202" t="s">
        <v>112</v>
      </c>
      <c r="F323" s="203" t="s">
        <v>112</v>
      </c>
      <c r="G323" s="203" t="s">
        <v>112</v>
      </c>
      <c r="H323" s="204" t="s">
        <v>112</v>
      </c>
      <c r="I323" s="205" t="s">
        <v>112</v>
      </c>
      <c r="J323" s="109"/>
      <c r="K323" s="110"/>
      <c r="L323" s="108" t="str">
        <f t="shared" si="33"/>
        <v/>
      </c>
      <c r="M323" s="57"/>
      <c r="N323" s="52"/>
      <c r="O323" s="52"/>
      <c r="P323" s="52"/>
      <c r="Q323" s="62"/>
      <c r="R323" s="53"/>
      <c r="S323" s="53"/>
      <c r="T323" s="53"/>
      <c r="U323" s="57"/>
      <c r="V323" s="52"/>
      <c r="W323" s="52"/>
      <c r="X323" s="52"/>
      <c r="Y323" s="57"/>
      <c r="Z323" s="52"/>
      <c r="AA323" s="52"/>
      <c r="AB323" s="52"/>
      <c r="AC323" s="57"/>
      <c r="AD323" s="52"/>
      <c r="AE323" s="52"/>
      <c r="AF323" s="52"/>
      <c r="AG323" s="1"/>
      <c r="AH323" s="1"/>
      <c r="AI323" s="1"/>
      <c r="AJ323" s="1"/>
      <c r="AK323" s="1"/>
      <c r="AV323" s="97" t="str">
        <f t="shared" si="34"/>
        <v/>
      </c>
      <c r="AW323" s="120" t="str">
        <f t="shared" si="28"/>
        <v/>
      </c>
      <c r="AX323" s="97" t="str">
        <f t="shared" si="29"/>
        <v/>
      </c>
      <c r="AY323" s="97" t="str">
        <f t="shared" si="30"/>
        <v/>
      </c>
      <c r="AZ323" s="97" t="str">
        <f t="shared" si="31"/>
        <v/>
      </c>
      <c r="BA323" s="97" t="str">
        <f t="shared" si="32"/>
        <v/>
      </c>
    </row>
    <row r="324" spans="1:53">
      <c r="A324" s="4">
        <v>318</v>
      </c>
      <c r="B324" s="111">
        <v>318</v>
      </c>
      <c r="C324" s="200" t="s">
        <v>112</v>
      </c>
      <c r="D324" s="201" t="s">
        <v>112</v>
      </c>
      <c r="E324" s="202" t="s">
        <v>112</v>
      </c>
      <c r="F324" s="203" t="s">
        <v>112</v>
      </c>
      <c r="G324" s="203" t="s">
        <v>112</v>
      </c>
      <c r="H324" s="204" t="s">
        <v>112</v>
      </c>
      <c r="I324" s="205" t="s">
        <v>112</v>
      </c>
      <c r="J324" s="109"/>
      <c r="K324" s="110"/>
      <c r="L324" s="108" t="str">
        <f t="shared" si="33"/>
        <v/>
      </c>
      <c r="M324" s="57"/>
      <c r="N324" s="52"/>
      <c r="O324" s="52"/>
      <c r="P324" s="52"/>
      <c r="Q324" s="62"/>
      <c r="R324" s="53"/>
      <c r="S324" s="53"/>
      <c r="T324" s="53"/>
      <c r="U324" s="57"/>
      <c r="V324" s="52"/>
      <c r="W324" s="52"/>
      <c r="X324" s="52"/>
      <c r="Y324" s="57"/>
      <c r="Z324" s="52"/>
      <c r="AA324" s="52"/>
      <c r="AB324" s="52"/>
      <c r="AC324" s="57"/>
      <c r="AD324" s="52"/>
      <c r="AE324" s="52"/>
      <c r="AF324" s="52"/>
      <c r="AG324" s="1"/>
      <c r="AH324" s="1"/>
      <c r="AI324" s="1"/>
      <c r="AJ324" s="1"/>
      <c r="AK324" s="1"/>
      <c r="AV324" s="97" t="str">
        <f t="shared" si="34"/>
        <v/>
      </c>
      <c r="AW324" s="120" t="str">
        <f t="shared" si="28"/>
        <v/>
      </c>
      <c r="AX324" s="97" t="str">
        <f t="shared" si="29"/>
        <v/>
      </c>
      <c r="AY324" s="97" t="str">
        <f t="shared" si="30"/>
        <v/>
      </c>
      <c r="AZ324" s="97" t="str">
        <f t="shared" si="31"/>
        <v/>
      </c>
      <c r="BA324" s="97" t="str">
        <f t="shared" si="32"/>
        <v/>
      </c>
    </row>
    <row r="325" spans="1:53">
      <c r="A325" s="4">
        <v>319</v>
      </c>
      <c r="B325" s="111">
        <v>319</v>
      </c>
      <c r="C325" s="200" t="s">
        <v>112</v>
      </c>
      <c r="D325" s="201" t="s">
        <v>112</v>
      </c>
      <c r="E325" s="202" t="s">
        <v>112</v>
      </c>
      <c r="F325" s="203" t="s">
        <v>112</v>
      </c>
      <c r="G325" s="203" t="s">
        <v>112</v>
      </c>
      <c r="H325" s="204" t="s">
        <v>112</v>
      </c>
      <c r="I325" s="205" t="s">
        <v>112</v>
      </c>
      <c r="J325" s="109"/>
      <c r="K325" s="110"/>
      <c r="L325" s="108" t="str">
        <f t="shared" si="33"/>
        <v/>
      </c>
      <c r="M325" s="57"/>
      <c r="N325" s="52"/>
      <c r="O325" s="52"/>
      <c r="P325" s="52"/>
      <c r="Q325" s="62"/>
      <c r="R325" s="53"/>
      <c r="S325" s="53"/>
      <c r="T325" s="53"/>
      <c r="U325" s="57"/>
      <c r="V325" s="52"/>
      <c r="W325" s="52"/>
      <c r="X325" s="52"/>
      <c r="Y325" s="57"/>
      <c r="Z325" s="52"/>
      <c r="AA325" s="52"/>
      <c r="AB325" s="52"/>
      <c r="AC325" s="57"/>
      <c r="AD325" s="52"/>
      <c r="AE325" s="52"/>
      <c r="AF325" s="52"/>
      <c r="AG325" s="1"/>
      <c r="AH325" s="1"/>
      <c r="AI325" s="1"/>
      <c r="AJ325" s="1"/>
      <c r="AK325" s="1"/>
      <c r="AV325" s="97" t="str">
        <f t="shared" si="34"/>
        <v/>
      </c>
      <c r="AW325" s="120" t="str">
        <f t="shared" si="28"/>
        <v/>
      </c>
      <c r="AX325" s="97" t="str">
        <f t="shared" si="29"/>
        <v/>
      </c>
      <c r="AY325" s="97" t="str">
        <f t="shared" si="30"/>
        <v/>
      </c>
      <c r="AZ325" s="97" t="str">
        <f t="shared" si="31"/>
        <v/>
      </c>
      <c r="BA325" s="97" t="str">
        <f t="shared" si="32"/>
        <v/>
      </c>
    </row>
    <row r="326" spans="1:53">
      <c r="A326" s="4">
        <v>320</v>
      </c>
      <c r="B326" s="111">
        <v>320</v>
      </c>
      <c r="C326" s="200" t="s">
        <v>112</v>
      </c>
      <c r="D326" s="201" t="s">
        <v>112</v>
      </c>
      <c r="E326" s="202" t="s">
        <v>112</v>
      </c>
      <c r="F326" s="203" t="s">
        <v>112</v>
      </c>
      <c r="G326" s="203" t="s">
        <v>112</v>
      </c>
      <c r="H326" s="204" t="s">
        <v>112</v>
      </c>
      <c r="I326" s="205" t="s">
        <v>112</v>
      </c>
      <c r="J326" s="109"/>
      <c r="K326" s="110"/>
      <c r="L326" s="108" t="str">
        <f t="shared" si="33"/>
        <v/>
      </c>
      <c r="M326" s="57"/>
      <c r="N326" s="52"/>
      <c r="O326" s="52"/>
      <c r="P326" s="52"/>
      <c r="Q326" s="62"/>
      <c r="R326" s="53"/>
      <c r="S326" s="53"/>
      <c r="T326" s="53"/>
      <c r="U326" s="57"/>
      <c r="V326" s="52"/>
      <c r="W326" s="52"/>
      <c r="X326" s="52"/>
      <c r="Y326" s="57"/>
      <c r="Z326" s="52"/>
      <c r="AA326" s="52"/>
      <c r="AB326" s="52"/>
      <c r="AC326" s="57"/>
      <c r="AD326" s="52"/>
      <c r="AE326" s="52"/>
      <c r="AF326" s="52"/>
      <c r="AG326" s="1"/>
      <c r="AH326" s="1"/>
      <c r="AI326" s="1"/>
      <c r="AJ326" s="1"/>
      <c r="AK326" s="1"/>
      <c r="AV326" s="97" t="str">
        <f t="shared" si="34"/>
        <v/>
      </c>
      <c r="AW326" s="120" t="str">
        <f t="shared" si="28"/>
        <v/>
      </c>
      <c r="AX326" s="97" t="str">
        <f t="shared" si="29"/>
        <v/>
      </c>
      <c r="AY326" s="97" t="str">
        <f t="shared" si="30"/>
        <v/>
      </c>
      <c r="AZ326" s="97" t="str">
        <f t="shared" si="31"/>
        <v/>
      </c>
      <c r="BA326" s="97" t="str">
        <f t="shared" si="32"/>
        <v/>
      </c>
    </row>
    <row r="327" spans="1:53">
      <c r="A327" s="4">
        <v>321</v>
      </c>
      <c r="B327" s="111">
        <v>321</v>
      </c>
      <c r="C327" s="200" t="s">
        <v>112</v>
      </c>
      <c r="D327" s="201" t="s">
        <v>112</v>
      </c>
      <c r="E327" s="202" t="s">
        <v>112</v>
      </c>
      <c r="F327" s="203" t="s">
        <v>112</v>
      </c>
      <c r="G327" s="203" t="s">
        <v>112</v>
      </c>
      <c r="H327" s="204" t="s">
        <v>112</v>
      </c>
      <c r="I327" s="205" t="s">
        <v>112</v>
      </c>
      <c r="J327" s="109"/>
      <c r="K327" s="110"/>
      <c r="L327" s="108" t="str">
        <f t="shared" si="33"/>
        <v/>
      </c>
      <c r="M327" s="57"/>
      <c r="N327" s="52"/>
      <c r="O327" s="52"/>
      <c r="P327" s="52"/>
      <c r="Q327" s="62"/>
      <c r="R327" s="53"/>
      <c r="S327" s="53"/>
      <c r="T327" s="53"/>
      <c r="U327" s="57"/>
      <c r="V327" s="52"/>
      <c r="W327" s="52"/>
      <c r="X327" s="52"/>
      <c r="Y327" s="57"/>
      <c r="Z327" s="52"/>
      <c r="AA327" s="52"/>
      <c r="AB327" s="52"/>
      <c r="AC327" s="57"/>
      <c r="AD327" s="52"/>
      <c r="AE327" s="52"/>
      <c r="AF327" s="52"/>
      <c r="AG327" s="1"/>
      <c r="AH327" s="1"/>
      <c r="AI327" s="1"/>
      <c r="AJ327" s="1"/>
      <c r="AK327" s="1"/>
      <c r="AV327" s="97" t="str">
        <f t="shared" si="34"/>
        <v/>
      </c>
      <c r="AW327" s="120" t="str">
        <f t="shared" ref="AW327:AW390" si="35">IFERROR(IF(H327="","",IF(L327="","",IF(AND(VLOOKUP(H327,Mark,5,0)&gt;85),5,IF(AND(VLOOKUP(H327,Mark,5,0)&gt;75),4,IF(AND(VLOOKUP(H327,Mark,5,0)&gt;70),3,IF(AND(VLOOKUP(H327,Mark,5,0)&gt;=60),2,0))))))+ROUNDUP(SUM(M327:P327)*15%,0),"")</f>
        <v/>
      </c>
      <c r="AX327" s="97" t="str">
        <f t="shared" ref="AX327:AX390" si="36">IFERROR(IF(H327="","",IF(L327="","",IF(AND(VLOOKUP(H327,Mark,5,0)&gt;85),5,IF(AND(VLOOKUP(H327,Mark,5,0)&gt;75),4,IF(AND(VLOOKUP(H327,Mark,5,0)&gt;70),3,IF(AND(VLOOKUP(H327,Mark,5,0)&gt;=60),2,0))))))+ROUNDUP(SUM(Q327:T327)*15%,0),"")</f>
        <v/>
      </c>
      <c r="AY327" s="97" t="str">
        <f t="shared" ref="AY327:AY390" si="37">IFERROR(IF(H327="","",IF(L327="","",IF(AND(VLOOKUP(H327,Mark,5,0)&gt;85),5,IF(AND(VLOOKUP(H327,Mark,5,0)&gt;75),4,IF(AND(VLOOKUP(H327,Mark,5,0)&gt;70),3,IF(AND(VLOOKUP(H327,Mark,5,0)&gt;=60),2,0))))))+ROUNDUP(SUM(U327:X327)*15%,0),"")</f>
        <v/>
      </c>
      <c r="AZ327" s="97" t="str">
        <f t="shared" ref="AZ327:AZ390" si="38">IFERROR(IF(H327="","",IF(L327="","",IF(AND(VLOOKUP(H327,Mark,5,0)&gt;85),5,IF(AND(VLOOKUP(H327,Mark,5,0)&gt;75),4,IF(AND(VLOOKUP(H327,Mark,5,0)&gt;70),3,IF(AND(VLOOKUP(H327,Mark,5,0)&gt;=60),2,0))))))+ROUNDUP(SUM(Y327:AB327)*15%,0),"")</f>
        <v/>
      </c>
      <c r="BA327" s="97" t="str">
        <f t="shared" ref="BA327:BA390" si="39">IFERROR(IF(H327="","",IF(L327="","",IF(AND(VLOOKUP(H327,Mark,5,0)&gt;85),5,IF(AND(VLOOKUP(H327,Mark,5,0)&gt;75),4,IF(AND(VLOOKUP(H327,Mark,5,0)&gt;70),3,IF(AND(VLOOKUP(H327,Mark,5,0)&gt;=60),2,0))))))+ROUNDUP(SUM(AC327:AF327)*15%,0),"")</f>
        <v/>
      </c>
    </row>
    <row r="328" spans="1:53">
      <c r="A328" s="4">
        <v>322</v>
      </c>
      <c r="B328" s="111">
        <v>322</v>
      </c>
      <c r="C328" s="200" t="s">
        <v>112</v>
      </c>
      <c r="D328" s="201" t="s">
        <v>112</v>
      </c>
      <c r="E328" s="202" t="s">
        <v>112</v>
      </c>
      <c r="F328" s="203" t="s">
        <v>112</v>
      </c>
      <c r="G328" s="203" t="s">
        <v>112</v>
      </c>
      <c r="H328" s="204" t="s">
        <v>112</v>
      </c>
      <c r="I328" s="205" t="s">
        <v>112</v>
      </c>
      <c r="J328" s="109"/>
      <c r="K328" s="110"/>
      <c r="L328" s="108" t="str">
        <f t="shared" ref="L328:L391" si="40">IFERROR(IF(J328="","",IF(K328="","",SUM(K328/J328*100,0))),"")</f>
        <v/>
      </c>
      <c r="M328" s="57"/>
      <c r="N328" s="52"/>
      <c r="O328" s="52"/>
      <c r="P328" s="52"/>
      <c r="Q328" s="62"/>
      <c r="R328" s="53"/>
      <c r="S328" s="53"/>
      <c r="T328" s="53"/>
      <c r="U328" s="57"/>
      <c r="V328" s="52"/>
      <c r="W328" s="52"/>
      <c r="X328" s="52"/>
      <c r="Y328" s="57"/>
      <c r="Z328" s="52"/>
      <c r="AA328" s="52"/>
      <c r="AB328" s="52"/>
      <c r="AC328" s="57"/>
      <c r="AD328" s="52"/>
      <c r="AE328" s="52"/>
      <c r="AF328" s="52"/>
      <c r="AG328" s="1"/>
      <c r="AH328" s="1"/>
      <c r="AI328" s="1"/>
      <c r="AJ328" s="1"/>
      <c r="AK328" s="1"/>
      <c r="AV328" s="97" t="str">
        <f t="shared" ref="AV328:AV391" si="41">H328</f>
        <v/>
      </c>
      <c r="AW328" s="120" t="str">
        <f t="shared" si="35"/>
        <v/>
      </c>
      <c r="AX328" s="97" t="str">
        <f t="shared" si="36"/>
        <v/>
      </c>
      <c r="AY328" s="97" t="str">
        <f t="shared" si="37"/>
        <v/>
      </c>
      <c r="AZ328" s="97" t="str">
        <f t="shared" si="38"/>
        <v/>
      </c>
      <c r="BA328" s="97" t="str">
        <f t="shared" si="39"/>
        <v/>
      </c>
    </row>
    <row r="329" spans="1:53">
      <c r="A329" s="4">
        <v>323</v>
      </c>
      <c r="B329" s="111">
        <v>323</v>
      </c>
      <c r="C329" s="200" t="s">
        <v>112</v>
      </c>
      <c r="D329" s="201" t="s">
        <v>112</v>
      </c>
      <c r="E329" s="202" t="s">
        <v>112</v>
      </c>
      <c r="F329" s="203" t="s">
        <v>112</v>
      </c>
      <c r="G329" s="203" t="s">
        <v>112</v>
      </c>
      <c r="H329" s="204" t="s">
        <v>112</v>
      </c>
      <c r="I329" s="205" t="s">
        <v>112</v>
      </c>
      <c r="J329" s="109"/>
      <c r="K329" s="110"/>
      <c r="L329" s="108" t="str">
        <f t="shared" si="40"/>
        <v/>
      </c>
      <c r="M329" s="57"/>
      <c r="N329" s="52"/>
      <c r="O329" s="52"/>
      <c r="P329" s="52"/>
      <c r="Q329" s="62"/>
      <c r="R329" s="53"/>
      <c r="S329" s="53"/>
      <c r="T329" s="53"/>
      <c r="U329" s="57"/>
      <c r="V329" s="52"/>
      <c r="W329" s="52"/>
      <c r="X329" s="52"/>
      <c r="Y329" s="57"/>
      <c r="Z329" s="52"/>
      <c r="AA329" s="52"/>
      <c r="AB329" s="52"/>
      <c r="AC329" s="57"/>
      <c r="AD329" s="52"/>
      <c r="AE329" s="52"/>
      <c r="AF329" s="52"/>
      <c r="AG329" s="1"/>
      <c r="AH329" s="1"/>
      <c r="AI329" s="1"/>
      <c r="AJ329" s="1"/>
      <c r="AK329" s="1"/>
      <c r="AV329" s="97" t="str">
        <f t="shared" si="41"/>
        <v/>
      </c>
      <c r="AW329" s="120" t="str">
        <f t="shared" si="35"/>
        <v/>
      </c>
      <c r="AX329" s="97" t="str">
        <f t="shared" si="36"/>
        <v/>
      </c>
      <c r="AY329" s="97" t="str">
        <f t="shared" si="37"/>
        <v/>
      </c>
      <c r="AZ329" s="97" t="str">
        <f t="shared" si="38"/>
        <v/>
      </c>
      <c r="BA329" s="97" t="str">
        <f t="shared" si="39"/>
        <v/>
      </c>
    </row>
    <row r="330" spans="1:53">
      <c r="A330" s="4">
        <v>324</v>
      </c>
      <c r="B330" s="111">
        <v>324</v>
      </c>
      <c r="C330" s="200" t="s">
        <v>112</v>
      </c>
      <c r="D330" s="201" t="s">
        <v>112</v>
      </c>
      <c r="E330" s="202" t="s">
        <v>112</v>
      </c>
      <c r="F330" s="203" t="s">
        <v>112</v>
      </c>
      <c r="G330" s="203" t="s">
        <v>112</v>
      </c>
      <c r="H330" s="204" t="s">
        <v>112</v>
      </c>
      <c r="I330" s="205" t="s">
        <v>112</v>
      </c>
      <c r="J330" s="109"/>
      <c r="K330" s="110"/>
      <c r="L330" s="108" t="str">
        <f t="shared" si="40"/>
        <v/>
      </c>
      <c r="M330" s="57"/>
      <c r="N330" s="52"/>
      <c r="O330" s="52"/>
      <c r="P330" s="52"/>
      <c r="Q330" s="62"/>
      <c r="R330" s="53"/>
      <c r="S330" s="53"/>
      <c r="T330" s="53"/>
      <c r="U330" s="57"/>
      <c r="V330" s="52"/>
      <c r="W330" s="52"/>
      <c r="X330" s="52"/>
      <c r="Y330" s="57"/>
      <c r="Z330" s="52"/>
      <c r="AA330" s="52"/>
      <c r="AB330" s="52"/>
      <c r="AC330" s="57"/>
      <c r="AD330" s="52"/>
      <c r="AE330" s="52"/>
      <c r="AF330" s="52"/>
      <c r="AG330" s="1"/>
      <c r="AH330" s="1"/>
      <c r="AI330" s="1"/>
      <c r="AJ330" s="1"/>
      <c r="AK330" s="1"/>
      <c r="AV330" s="97" t="str">
        <f t="shared" si="41"/>
        <v/>
      </c>
      <c r="AW330" s="120" t="str">
        <f t="shared" si="35"/>
        <v/>
      </c>
      <c r="AX330" s="97" t="str">
        <f t="shared" si="36"/>
        <v/>
      </c>
      <c r="AY330" s="97" t="str">
        <f t="shared" si="37"/>
        <v/>
      </c>
      <c r="AZ330" s="97" t="str">
        <f t="shared" si="38"/>
        <v/>
      </c>
      <c r="BA330" s="97" t="str">
        <f t="shared" si="39"/>
        <v/>
      </c>
    </row>
    <row r="331" spans="1:53">
      <c r="A331" s="4">
        <v>325</v>
      </c>
      <c r="B331" s="111">
        <v>325</v>
      </c>
      <c r="C331" s="200" t="s">
        <v>112</v>
      </c>
      <c r="D331" s="201" t="s">
        <v>112</v>
      </c>
      <c r="E331" s="202" t="s">
        <v>112</v>
      </c>
      <c r="F331" s="203" t="s">
        <v>112</v>
      </c>
      <c r="G331" s="203" t="s">
        <v>112</v>
      </c>
      <c r="H331" s="204" t="s">
        <v>112</v>
      </c>
      <c r="I331" s="205" t="s">
        <v>112</v>
      </c>
      <c r="J331" s="109"/>
      <c r="K331" s="110"/>
      <c r="L331" s="108" t="str">
        <f t="shared" si="40"/>
        <v/>
      </c>
      <c r="M331" s="57"/>
      <c r="N331" s="52"/>
      <c r="O331" s="52"/>
      <c r="P331" s="52"/>
      <c r="Q331" s="62"/>
      <c r="R331" s="53"/>
      <c r="S331" s="53"/>
      <c r="T331" s="53"/>
      <c r="U331" s="57"/>
      <c r="V331" s="52"/>
      <c r="W331" s="52"/>
      <c r="X331" s="52"/>
      <c r="Y331" s="57"/>
      <c r="Z331" s="52"/>
      <c r="AA331" s="52"/>
      <c r="AB331" s="52"/>
      <c r="AC331" s="57"/>
      <c r="AD331" s="52"/>
      <c r="AE331" s="52"/>
      <c r="AF331" s="52"/>
      <c r="AG331" s="1"/>
      <c r="AH331" s="1"/>
      <c r="AI331" s="1"/>
      <c r="AJ331" s="1"/>
      <c r="AK331" s="1"/>
      <c r="AV331" s="97" t="str">
        <f t="shared" si="41"/>
        <v/>
      </c>
      <c r="AW331" s="120" t="str">
        <f t="shared" si="35"/>
        <v/>
      </c>
      <c r="AX331" s="97" t="str">
        <f t="shared" si="36"/>
        <v/>
      </c>
      <c r="AY331" s="97" t="str">
        <f t="shared" si="37"/>
        <v/>
      </c>
      <c r="AZ331" s="97" t="str">
        <f t="shared" si="38"/>
        <v/>
      </c>
      <c r="BA331" s="97" t="str">
        <f t="shared" si="39"/>
        <v/>
      </c>
    </row>
    <row r="332" spans="1:53">
      <c r="A332" s="4">
        <v>326</v>
      </c>
      <c r="B332" s="111">
        <v>326</v>
      </c>
      <c r="C332" s="200" t="s">
        <v>112</v>
      </c>
      <c r="D332" s="201" t="s">
        <v>112</v>
      </c>
      <c r="E332" s="202" t="s">
        <v>112</v>
      </c>
      <c r="F332" s="203" t="s">
        <v>112</v>
      </c>
      <c r="G332" s="203" t="s">
        <v>112</v>
      </c>
      <c r="H332" s="204" t="s">
        <v>112</v>
      </c>
      <c r="I332" s="205" t="s">
        <v>112</v>
      </c>
      <c r="J332" s="109"/>
      <c r="K332" s="110"/>
      <c r="L332" s="108" t="str">
        <f t="shared" si="40"/>
        <v/>
      </c>
      <c r="M332" s="57"/>
      <c r="N332" s="52"/>
      <c r="O332" s="52"/>
      <c r="P332" s="52"/>
      <c r="Q332" s="62"/>
      <c r="R332" s="53"/>
      <c r="S332" s="53"/>
      <c r="T332" s="53"/>
      <c r="U332" s="57"/>
      <c r="V332" s="52"/>
      <c r="W332" s="52"/>
      <c r="X332" s="52"/>
      <c r="Y332" s="57"/>
      <c r="Z332" s="52"/>
      <c r="AA332" s="52"/>
      <c r="AB332" s="52"/>
      <c r="AC332" s="57"/>
      <c r="AD332" s="52"/>
      <c r="AE332" s="52"/>
      <c r="AF332" s="52"/>
      <c r="AG332" s="1"/>
      <c r="AH332" s="1"/>
      <c r="AI332" s="1"/>
      <c r="AJ332" s="1"/>
      <c r="AK332" s="1"/>
      <c r="AV332" s="97" t="str">
        <f t="shared" si="41"/>
        <v/>
      </c>
      <c r="AW332" s="120" t="str">
        <f t="shared" si="35"/>
        <v/>
      </c>
      <c r="AX332" s="97" t="str">
        <f t="shared" si="36"/>
        <v/>
      </c>
      <c r="AY332" s="97" t="str">
        <f t="shared" si="37"/>
        <v/>
      </c>
      <c r="AZ332" s="97" t="str">
        <f t="shared" si="38"/>
        <v/>
      </c>
      <c r="BA332" s="97" t="str">
        <f t="shared" si="39"/>
        <v/>
      </c>
    </row>
    <row r="333" spans="1:53">
      <c r="A333" s="4">
        <v>327</v>
      </c>
      <c r="B333" s="111">
        <v>327</v>
      </c>
      <c r="C333" s="200" t="s">
        <v>112</v>
      </c>
      <c r="D333" s="201" t="s">
        <v>112</v>
      </c>
      <c r="E333" s="202" t="s">
        <v>112</v>
      </c>
      <c r="F333" s="203" t="s">
        <v>112</v>
      </c>
      <c r="G333" s="203" t="s">
        <v>112</v>
      </c>
      <c r="H333" s="204" t="s">
        <v>112</v>
      </c>
      <c r="I333" s="205" t="s">
        <v>112</v>
      </c>
      <c r="J333" s="109"/>
      <c r="K333" s="110"/>
      <c r="L333" s="108" t="str">
        <f t="shared" si="40"/>
        <v/>
      </c>
      <c r="M333" s="57"/>
      <c r="N333" s="52"/>
      <c r="O333" s="52"/>
      <c r="P333" s="52"/>
      <c r="Q333" s="62"/>
      <c r="R333" s="53"/>
      <c r="S333" s="53"/>
      <c r="T333" s="53"/>
      <c r="U333" s="57"/>
      <c r="V333" s="52"/>
      <c r="W333" s="52"/>
      <c r="X333" s="52"/>
      <c r="Y333" s="57"/>
      <c r="Z333" s="52"/>
      <c r="AA333" s="52"/>
      <c r="AB333" s="52"/>
      <c r="AC333" s="57"/>
      <c r="AD333" s="52"/>
      <c r="AE333" s="52"/>
      <c r="AF333" s="52"/>
      <c r="AG333" s="1"/>
      <c r="AH333" s="1"/>
      <c r="AI333" s="1"/>
      <c r="AJ333" s="1"/>
      <c r="AK333" s="1"/>
      <c r="AV333" s="97" t="str">
        <f t="shared" si="41"/>
        <v/>
      </c>
      <c r="AW333" s="120" t="str">
        <f t="shared" si="35"/>
        <v/>
      </c>
      <c r="AX333" s="97" t="str">
        <f t="shared" si="36"/>
        <v/>
      </c>
      <c r="AY333" s="97" t="str">
        <f t="shared" si="37"/>
        <v/>
      </c>
      <c r="AZ333" s="97" t="str">
        <f t="shared" si="38"/>
        <v/>
      </c>
      <c r="BA333" s="97" t="str">
        <f t="shared" si="39"/>
        <v/>
      </c>
    </row>
    <row r="334" spans="1:53">
      <c r="A334" s="4">
        <v>328</v>
      </c>
      <c r="B334" s="111">
        <v>328</v>
      </c>
      <c r="C334" s="200" t="s">
        <v>112</v>
      </c>
      <c r="D334" s="201" t="s">
        <v>112</v>
      </c>
      <c r="E334" s="202" t="s">
        <v>112</v>
      </c>
      <c r="F334" s="203" t="s">
        <v>112</v>
      </c>
      <c r="G334" s="203" t="s">
        <v>112</v>
      </c>
      <c r="H334" s="204" t="s">
        <v>112</v>
      </c>
      <c r="I334" s="205" t="s">
        <v>112</v>
      </c>
      <c r="J334" s="109"/>
      <c r="K334" s="110"/>
      <c r="L334" s="108" t="str">
        <f t="shared" si="40"/>
        <v/>
      </c>
      <c r="M334" s="57"/>
      <c r="N334" s="52"/>
      <c r="O334" s="52"/>
      <c r="P334" s="52"/>
      <c r="Q334" s="62"/>
      <c r="R334" s="53"/>
      <c r="S334" s="53"/>
      <c r="T334" s="53"/>
      <c r="U334" s="57"/>
      <c r="V334" s="52"/>
      <c r="W334" s="52"/>
      <c r="X334" s="52"/>
      <c r="Y334" s="57"/>
      <c r="Z334" s="52"/>
      <c r="AA334" s="52"/>
      <c r="AB334" s="52"/>
      <c r="AC334" s="57"/>
      <c r="AD334" s="52"/>
      <c r="AE334" s="52"/>
      <c r="AF334" s="52"/>
      <c r="AG334" s="1"/>
      <c r="AH334" s="1"/>
      <c r="AI334" s="1"/>
      <c r="AJ334" s="1"/>
      <c r="AK334" s="1"/>
      <c r="AV334" s="97" t="str">
        <f t="shared" si="41"/>
        <v/>
      </c>
      <c r="AW334" s="120" t="str">
        <f t="shared" si="35"/>
        <v/>
      </c>
      <c r="AX334" s="97" t="str">
        <f t="shared" si="36"/>
        <v/>
      </c>
      <c r="AY334" s="97" t="str">
        <f t="shared" si="37"/>
        <v/>
      </c>
      <c r="AZ334" s="97" t="str">
        <f t="shared" si="38"/>
        <v/>
      </c>
      <c r="BA334" s="97" t="str">
        <f t="shared" si="39"/>
        <v/>
      </c>
    </row>
    <row r="335" spans="1:53">
      <c r="A335" s="4">
        <v>329</v>
      </c>
      <c r="B335" s="111">
        <v>329</v>
      </c>
      <c r="C335" s="200" t="s">
        <v>112</v>
      </c>
      <c r="D335" s="201" t="s">
        <v>112</v>
      </c>
      <c r="E335" s="202" t="s">
        <v>112</v>
      </c>
      <c r="F335" s="203" t="s">
        <v>112</v>
      </c>
      <c r="G335" s="203" t="s">
        <v>112</v>
      </c>
      <c r="H335" s="204" t="s">
        <v>112</v>
      </c>
      <c r="I335" s="205" t="s">
        <v>112</v>
      </c>
      <c r="J335" s="109"/>
      <c r="K335" s="110"/>
      <c r="L335" s="108" t="str">
        <f t="shared" si="40"/>
        <v/>
      </c>
      <c r="M335" s="57"/>
      <c r="N335" s="52"/>
      <c r="O335" s="52"/>
      <c r="P335" s="52"/>
      <c r="Q335" s="62"/>
      <c r="R335" s="53"/>
      <c r="S335" s="53"/>
      <c r="T335" s="53"/>
      <c r="U335" s="57"/>
      <c r="V335" s="52"/>
      <c r="W335" s="52"/>
      <c r="X335" s="52"/>
      <c r="Y335" s="57"/>
      <c r="Z335" s="52"/>
      <c r="AA335" s="52"/>
      <c r="AB335" s="52"/>
      <c r="AC335" s="57"/>
      <c r="AD335" s="52"/>
      <c r="AE335" s="52"/>
      <c r="AF335" s="52"/>
      <c r="AG335" s="1"/>
      <c r="AH335" s="1"/>
      <c r="AI335" s="1"/>
      <c r="AJ335" s="1"/>
      <c r="AK335" s="1"/>
      <c r="AV335" s="97" t="str">
        <f t="shared" si="41"/>
        <v/>
      </c>
      <c r="AW335" s="120" t="str">
        <f t="shared" si="35"/>
        <v/>
      </c>
      <c r="AX335" s="97" t="str">
        <f t="shared" si="36"/>
        <v/>
      </c>
      <c r="AY335" s="97" t="str">
        <f t="shared" si="37"/>
        <v/>
      </c>
      <c r="AZ335" s="97" t="str">
        <f t="shared" si="38"/>
        <v/>
      </c>
      <c r="BA335" s="97" t="str">
        <f t="shared" si="39"/>
        <v/>
      </c>
    </row>
    <row r="336" spans="1:53">
      <c r="A336" s="4">
        <v>330</v>
      </c>
      <c r="B336" s="111">
        <v>330</v>
      </c>
      <c r="C336" s="200" t="s">
        <v>112</v>
      </c>
      <c r="D336" s="201" t="s">
        <v>112</v>
      </c>
      <c r="E336" s="202" t="s">
        <v>112</v>
      </c>
      <c r="F336" s="203" t="s">
        <v>112</v>
      </c>
      <c r="G336" s="203" t="s">
        <v>112</v>
      </c>
      <c r="H336" s="204" t="s">
        <v>112</v>
      </c>
      <c r="I336" s="205" t="s">
        <v>112</v>
      </c>
      <c r="J336" s="109"/>
      <c r="K336" s="110"/>
      <c r="L336" s="108" t="str">
        <f t="shared" si="40"/>
        <v/>
      </c>
      <c r="M336" s="57"/>
      <c r="N336" s="52"/>
      <c r="O336" s="52"/>
      <c r="P336" s="52"/>
      <c r="Q336" s="62"/>
      <c r="R336" s="53"/>
      <c r="S336" s="53"/>
      <c r="T336" s="53"/>
      <c r="U336" s="57"/>
      <c r="V336" s="52"/>
      <c r="W336" s="52"/>
      <c r="X336" s="52"/>
      <c r="Y336" s="57"/>
      <c r="Z336" s="52"/>
      <c r="AA336" s="52"/>
      <c r="AB336" s="52"/>
      <c r="AC336" s="57"/>
      <c r="AD336" s="52"/>
      <c r="AE336" s="52"/>
      <c r="AF336" s="52"/>
      <c r="AG336" s="1"/>
      <c r="AH336" s="1"/>
      <c r="AI336" s="1"/>
      <c r="AJ336" s="1"/>
      <c r="AK336" s="1"/>
      <c r="AV336" s="97" t="str">
        <f t="shared" si="41"/>
        <v/>
      </c>
      <c r="AW336" s="120" t="str">
        <f t="shared" si="35"/>
        <v/>
      </c>
      <c r="AX336" s="97" t="str">
        <f t="shared" si="36"/>
        <v/>
      </c>
      <c r="AY336" s="97" t="str">
        <f t="shared" si="37"/>
        <v/>
      </c>
      <c r="AZ336" s="97" t="str">
        <f t="shared" si="38"/>
        <v/>
      </c>
      <c r="BA336" s="97" t="str">
        <f t="shared" si="39"/>
        <v/>
      </c>
    </row>
    <row r="337" spans="1:53">
      <c r="A337" s="4">
        <v>331</v>
      </c>
      <c r="B337" s="111">
        <v>331</v>
      </c>
      <c r="C337" s="200" t="s">
        <v>112</v>
      </c>
      <c r="D337" s="201" t="s">
        <v>112</v>
      </c>
      <c r="E337" s="202" t="s">
        <v>112</v>
      </c>
      <c r="F337" s="203" t="s">
        <v>112</v>
      </c>
      <c r="G337" s="203" t="s">
        <v>112</v>
      </c>
      <c r="H337" s="204" t="s">
        <v>112</v>
      </c>
      <c r="I337" s="205" t="s">
        <v>112</v>
      </c>
      <c r="J337" s="109"/>
      <c r="K337" s="110"/>
      <c r="L337" s="108" t="str">
        <f t="shared" si="40"/>
        <v/>
      </c>
      <c r="M337" s="57"/>
      <c r="N337" s="52"/>
      <c r="O337" s="52"/>
      <c r="P337" s="52"/>
      <c r="Q337" s="62"/>
      <c r="R337" s="53"/>
      <c r="S337" s="53"/>
      <c r="T337" s="53"/>
      <c r="U337" s="57"/>
      <c r="V337" s="52"/>
      <c r="W337" s="52"/>
      <c r="X337" s="52"/>
      <c r="Y337" s="57"/>
      <c r="Z337" s="52"/>
      <c r="AA337" s="52"/>
      <c r="AB337" s="52"/>
      <c r="AC337" s="57"/>
      <c r="AD337" s="52"/>
      <c r="AE337" s="52"/>
      <c r="AF337" s="52"/>
      <c r="AG337" s="1"/>
      <c r="AH337" s="1"/>
      <c r="AI337" s="1"/>
      <c r="AJ337" s="1"/>
      <c r="AK337" s="1"/>
      <c r="AV337" s="97" t="str">
        <f t="shared" si="41"/>
        <v/>
      </c>
      <c r="AW337" s="120" t="str">
        <f t="shared" si="35"/>
        <v/>
      </c>
      <c r="AX337" s="97" t="str">
        <f t="shared" si="36"/>
        <v/>
      </c>
      <c r="AY337" s="97" t="str">
        <f t="shared" si="37"/>
        <v/>
      </c>
      <c r="AZ337" s="97" t="str">
        <f t="shared" si="38"/>
        <v/>
      </c>
      <c r="BA337" s="97" t="str">
        <f t="shared" si="39"/>
        <v/>
      </c>
    </row>
    <row r="338" spans="1:53">
      <c r="A338" s="4">
        <v>332</v>
      </c>
      <c r="B338" s="111">
        <v>332</v>
      </c>
      <c r="C338" s="200" t="s">
        <v>112</v>
      </c>
      <c r="D338" s="201" t="s">
        <v>112</v>
      </c>
      <c r="E338" s="202" t="s">
        <v>112</v>
      </c>
      <c r="F338" s="203" t="s">
        <v>112</v>
      </c>
      <c r="G338" s="203" t="s">
        <v>112</v>
      </c>
      <c r="H338" s="204" t="s">
        <v>112</v>
      </c>
      <c r="I338" s="205" t="s">
        <v>112</v>
      </c>
      <c r="J338" s="109"/>
      <c r="K338" s="110"/>
      <c r="L338" s="108" t="str">
        <f t="shared" si="40"/>
        <v/>
      </c>
      <c r="M338" s="57"/>
      <c r="N338" s="52"/>
      <c r="O338" s="52"/>
      <c r="P338" s="52"/>
      <c r="Q338" s="62"/>
      <c r="R338" s="53"/>
      <c r="S338" s="53"/>
      <c r="T338" s="53"/>
      <c r="U338" s="57"/>
      <c r="V338" s="52"/>
      <c r="W338" s="52"/>
      <c r="X338" s="52"/>
      <c r="Y338" s="57"/>
      <c r="Z338" s="52"/>
      <c r="AA338" s="52"/>
      <c r="AB338" s="52"/>
      <c r="AC338" s="57"/>
      <c r="AD338" s="52"/>
      <c r="AE338" s="52"/>
      <c r="AF338" s="52"/>
      <c r="AG338" s="1"/>
      <c r="AH338" s="1"/>
      <c r="AI338" s="1"/>
      <c r="AJ338" s="1"/>
      <c r="AK338" s="1"/>
      <c r="AV338" s="97" t="str">
        <f t="shared" si="41"/>
        <v/>
      </c>
      <c r="AW338" s="120" t="str">
        <f t="shared" si="35"/>
        <v/>
      </c>
      <c r="AX338" s="97" t="str">
        <f t="shared" si="36"/>
        <v/>
      </c>
      <c r="AY338" s="97" t="str">
        <f t="shared" si="37"/>
        <v/>
      </c>
      <c r="AZ338" s="97" t="str">
        <f t="shared" si="38"/>
        <v/>
      </c>
      <c r="BA338" s="97" t="str">
        <f t="shared" si="39"/>
        <v/>
      </c>
    </row>
    <row r="339" spans="1:53">
      <c r="A339" s="4">
        <v>333</v>
      </c>
      <c r="B339" s="111">
        <v>333</v>
      </c>
      <c r="C339" s="200" t="s">
        <v>112</v>
      </c>
      <c r="D339" s="201" t="s">
        <v>112</v>
      </c>
      <c r="E339" s="202" t="s">
        <v>112</v>
      </c>
      <c r="F339" s="203" t="s">
        <v>112</v>
      </c>
      <c r="G339" s="203" t="s">
        <v>112</v>
      </c>
      <c r="H339" s="204" t="s">
        <v>112</v>
      </c>
      <c r="I339" s="205" t="s">
        <v>112</v>
      </c>
      <c r="J339" s="109"/>
      <c r="K339" s="110"/>
      <c r="L339" s="108" t="str">
        <f t="shared" si="40"/>
        <v/>
      </c>
      <c r="M339" s="57"/>
      <c r="N339" s="52"/>
      <c r="O339" s="52"/>
      <c r="P339" s="52"/>
      <c r="Q339" s="62"/>
      <c r="R339" s="53"/>
      <c r="S339" s="53"/>
      <c r="T339" s="53"/>
      <c r="U339" s="57"/>
      <c r="V339" s="52"/>
      <c r="W339" s="52"/>
      <c r="X339" s="52"/>
      <c r="Y339" s="57"/>
      <c r="Z339" s="52"/>
      <c r="AA339" s="52"/>
      <c r="AB339" s="52"/>
      <c r="AC339" s="57"/>
      <c r="AD339" s="52"/>
      <c r="AE339" s="52"/>
      <c r="AF339" s="52"/>
      <c r="AG339" s="1"/>
      <c r="AH339" s="1"/>
      <c r="AI339" s="1"/>
      <c r="AJ339" s="1"/>
      <c r="AK339" s="1"/>
      <c r="AV339" s="97" t="str">
        <f t="shared" si="41"/>
        <v/>
      </c>
      <c r="AW339" s="120" t="str">
        <f t="shared" si="35"/>
        <v/>
      </c>
      <c r="AX339" s="97" t="str">
        <f t="shared" si="36"/>
        <v/>
      </c>
      <c r="AY339" s="97" t="str">
        <f t="shared" si="37"/>
        <v/>
      </c>
      <c r="AZ339" s="97" t="str">
        <f t="shared" si="38"/>
        <v/>
      </c>
      <c r="BA339" s="97" t="str">
        <f t="shared" si="39"/>
        <v/>
      </c>
    </row>
    <row r="340" spans="1:53">
      <c r="A340" s="4">
        <v>334</v>
      </c>
      <c r="B340" s="111">
        <v>334</v>
      </c>
      <c r="C340" s="200" t="s">
        <v>112</v>
      </c>
      <c r="D340" s="201" t="s">
        <v>112</v>
      </c>
      <c r="E340" s="202" t="s">
        <v>112</v>
      </c>
      <c r="F340" s="203" t="s">
        <v>112</v>
      </c>
      <c r="G340" s="203" t="s">
        <v>112</v>
      </c>
      <c r="H340" s="204" t="s">
        <v>112</v>
      </c>
      <c r="I340" s="205" t="s">
        <v>112</v>
      </c>
      <c r="J340" s="109"/>
      <c r="K340" s="110"/>
      <c r="L340" s="108" t="str">
        <f t="shared" si="40"/>
        <v/>
      </c>
      <c r="M340" s="57"/>
      <c r="N340" s="52"/>
      <c r="O340" s="52"/>
      <c r="P340" s="52"/>
      <c r="Q340" s="62"/>
      <c r="R340" s="53"/>
      <c r="S340" s="53"/>
      <c r="T340" s="53"/>
      <c r="U340" s="57"/>
      <c r="V340" s="52"/>
      <c r="W340" s="52"/>
      <c r="X340" s="52"/>
      <c r="Y340" s="57"/>
      <c r="Z340" s="52"/>
      <c r="AA340" s="52"/>
      <c r="AB340" s="52"/>
      <c r="AC340" s="57"/>
      <c r="AD340" s="52"/>
      <c r="AE340" s="52"/>
      <c r="AF340" s="52"/>
      <c r="AG340" s="1"/>
      <c r="AH340" s="1"/>
      <c r="AI340" s="1"/>
      <c r="AJ340" s="1"/>
      <c r="AK340" s="1"/>
      <c r="AV340" s="97" t="str">
        <f t="shared" si="41"/>
        <v/>
      </c>
      <c r="AW340" s="120" t="str">
        <f t="shared" si="35"/>
        <v/>
      </c>
      <c r="AX340" s="97" t="str">
        <f t="shared" si="36"/>
        <v/>
      </c>
      <c r="AY340" s="97" t="str">
        <f t="shared" si="37"/>
        <v/>
      </c>
      <c r="AZ340" s="97" t="str">
        <f t="shared" si="38"/>
        <v/>
      </c>
      <c r="BA340" s="97" t="str">
        <f t="shared" si="39"/>
        <v/>
      </c>
    </row>
    <row r="341" spans="1:53">
      <c r="A341" s="4">
        <v>335</v>
      </c>
      <c r="B341" s="111">
        <v>335</v>
      </c>
      <c r="C341" s="200" t="s">
        <v>112</v>
      </c>
      <c r="D341" s="201" t="s">
        <v>112</v>
      </c>
      <c r="E341" s="202" t="s">
        <v>112</v>
      </c>
      <c r="F341" s="203" t="s">
        <v>112</v>
      </c>
      <c r="G341" s="203" t="s">
        <v>112</v>
      </c>
      <c r="H341" s="204" t="s">
        <v>112</v>
      </c>
      <c r="I341" s="205" t="s">
        <v>112</v>
      </c>
      <c r="J341" s="109"/>
      <c r="K341" s="110"/>
      <c r="L341" s="108" t="str">
        <f t="shared" si="40"/>
        <v/>
      </c>
      <c r="M341" s="57"/>
      <c r="N341" s="52"/>
      <c r="O341" s="52"/>
      <c r="P341" s="52"/>
      <c r="Q341" s="62"/>
      <c r="R341" s="53"/>
      <c r="S341" s="53"/>
      <c r="T341" s="53"/>
      <c r="U341" s="57"/>
      <c r="V341" s="52"/>
      <c r="W341" s="52"/>
      <c r="X341" s="52"/>
      <c r="Y341" s="57"/>
      <c r="Z341" s="52"/>
      <c r="AA341" s="52"/>
      <c r="AB341" s="52"/>
      <c r="AC341" s="57"/>
      <c r="AD341" s="52"/>
      <c r="AE341" s="52"/>
      <c r="AF341" s="52"/>
      <c r="AG341" s="1"/>
      <c r="AH341" s="1"/>
      <c r="AI341" s="1"/>
      <c r="AJ341" s="1"/>
      <c r="AK341" s="1"/>
      <c r="AV341" s="97" t="str">
        <f t="shared" si="41"/>
        <v/>
      </c>
      <c r="AW341" s="120" t="str">
        <f t="shared" si="35"/>
        <v/>
      </c>
      <c r="AX341" s="97" t="str">
        <f t="shared" si="36"/>
        <v/>
      </c>
      <c r="AY341" s="97" t="str">
        <f t="shared" si="37"/>
        <v/>
      </c>
      <c r="AZ341" s="97" t="str">
        <f t="shared" si="38"/>
        <v/>
      </c>
      <c r="BA341" s="97" t="str">
        <f t="shared" si="39"/>
        <v/>
      </c>
    </row>
    <row r="342" spans="1:53">
      <c r="A342" s="4">
        <v>336</v>
      </c>
      <c r="B342" s="111">
        <v>336</v>
      </c>
      <c r="C342" s="200" t="s">
        <v>112</v>
      </c>
      <c r="D342" s="201" t="s">
        <v>112</v>
      </c>
      <c r="E342" s="202" t="s">
        <v>112</v>
      </c>
      <c r="F342" s="203" t="s">
        <v>112</v>
      </c>
      <c r="G342" s="203" t="s">
        <v>112</v>
      </c>
      <c r="H342" s="204" t="s">
        <v>112</v>
      </c>
      <c r="I342" s="205" t="s">
        <v>112</v>
      </c>
      <c r="J342" s="109"/>
      <c r="K342" s="110"/>
      <c r="L342" s="108" t="str">
        <f t="shared" si="40"/>
        <v/>
      </c>
      <c r="M342" s="57"/>
      <c r="N342" s="52"/>
      <c r="O342" s="52"/>
      <c r="P342" s="52"/>
      <c r="Q342" s="62"/>
      <c r="R342" s="53"/>
      <c r="S342" s="53"/>
      <c r="T342" s="53"/>
      <c r="U342" s="57"/>
      <c r="V342" s="52"/>
      <c r="W342" s="52"/>
      <c r="X342" s="52"/>
      <c r="Y342" s="57"/>
      <c r="Z342" s="52"/>
      <c r="AA342" s="52"/>
      <c r="AB342" s="52"/>
      <c r="AC342" s="57"/>
      <c r="AD342" s="52"/>
      <c r="AE342" s="52"/>
      <c r="AF342" s="52"/>
      <c r="AG342" s="1"/>
      <c r="AH342" s="1"/>
      <c r="AI342" s="1"/>
      <c r="AJ342" s="1"/>
      <c r="AK342" s="1"/>
      <c r="AV342" s="97" t="str">
        <f t="shared" si="41"/>
        <v/>
      </c>
      <c r="AW342" s="120" t="str">
        <f t="shared" si="35"/>
        <v/>
      </c>
      <c r="AX342" s="97" t="str">
        <f t="shared" si="36"/>
        <v/>
      </c>
      <c r="AY342" s="97" t="str">
        <f t="shared" si="37"/>
        <v/>
      </c>
      <c r="AZ342" s="97" t="str">
        <f t="shared" si="38"/>
        <v/>
      </c>
      <c r="BA342" s="97" t="str">
        <f t="shared" si="39"/>
        <v/>
      </c>
    </row>
    <row r="343" spans="1:53">
      <c r="A343" s="4">
        <v>337</v>
      </c>
      <c r="B343" s="111">
        <v>337</v>
      </c>
      <c r="C343" s="200" t="s">
        <v>112</v>
      </c>
      <c r="D343" s="201" t="s">
        <v>112</v>
      </c>
      <c r="E343" s="202" t="s">
        <v>112</v>
      </c>
      <c r="F343" s="203" t="s">
        <v>112</v>
      </c>
      <c r="G343" s="203" t="s">
        <v>112</v>
      </c>
      <c r="H343" s="204" t="s">
        <v>112</v>
      </c>
      <c r="I343" s="205" t="s">
        <v>112</v>
      </c>
      <c r="J343" s="109"/>
      <c r="K343" s="110"/>
      <c r="L343" s="108" t="str">
        <f t="shared" si="40"/>
        <v/>
      </c>
      <c r="M343" s="57"/>
      <c r="N343" s="52"/>
      <c r="O343" s="52"/>
      <c r="P343" s="52"/>
      <c r="Q343" s="62"/>
      <c r="R343" s="53"/>
      <c r="S343" s="53"/>
      <c r="T343" s="53"/>
      <c r="U343" s="57"/>
      <c r="V343" s="52"/>
      <c r="W343" s="52"/>
      <c r="X343" s="52"/>
      <c r="Y343" s="57"/>
      <c r="Z343" s="52"/>
      <c r="AA343" s="52"/>
      <c r="AB343" s="52"/>
      <c r="AC343" s="57"/>
      <c r="AD343" s="52"/>
      <c r="AE343" s="52"/>
      <c r="AF343" s="52"/>
      <c r="AG343" s="1"/>
      <c r="AH343" s="1"/>
      <c r="AI343" s="1"/>
      <c r="AJ343" s="1"/>
      <c r="AK343" s="1"/>
      <c r="AV343" s="97" t="str">
        <f t="shared" si="41"/>
        <v/>
      </c>
      <c r="AW343" s="120" t="str">
        <f t="shared" si="35"/>
        <v/>
      </c>
      <c r="AX343" s="97" t="str">
        <f t="shared" si="36"/>
        <v/>
      </c>
      <c r="AY343" s="97" t="str">
        <f t="shared" si="37"/>
        <v/>
      </c>
      <c r="AZ343" s="97" t="str">
        <f t="shared" si="38"/>
        <v/>
      </c>
      <c r="BA343" s="97" t="str">
        <f t="shared" si="39"/>
        <v/>
      </c>
    </row>
    <row r="344" spans="1:53">
      <c r="A344" s="4">
        <v>338</v>
      </c>
      <c r="B344" s="111">
        <v>338</v>
      </c>
      <c r="C344" s="200" t="s">
        <v>112</v>
      </c>
      <c r="D344" s="201" t="s">
        <v>112</v>
      </c>
      <c r="E344" s="202" t="s">
        <v>112</v>
      </c>
      <c r="F344" s="203" t="s">
        <v>112</v>
      </c>
      <c r="G344" s="203" t="s">
        <v>112</v>
      </c>
      <c r="H344" s="204" t="s">
        <v>112</v>
      </c>
      <c r="I344" s="205" t="s">
        <v>112</v>
      </c>
      <c r="J344" s="109"/>
      <c r="K344" s="110"/>
      <c r="L344" s="108" t="str">
        <f t="shared" si="40"/>
        <v/>
      </c>
      <c r="M344" s="57"/>
      <c r="N344" s="52"/>
      <c r="O344" s="52"/>
      <c r="P344" s="52"/>
      <c r="Q344" s="62"/>
      <c r="R344" s="53"/>
      <c r="S344" s="53"/>
      <c r="T344" s="53"/>
      <c r="U344" s="57"/>
      <c r="V344" s="52"/>
      <c r="W344" s="52"/>
      <c r="X344" s="52"/>
      <c r="Y344" s="57"/>
      <c r="Z344" s="52"/>
      <c r="AA344" s="52"/>
      <c r="AB344" s="52"/>
      <c r="AC344" s="57"/>
      <c r="AD344" s="52"/>
      <c r="AE344" s="52"/>
      <c r="AF344" s="52"/>
      <c r="AG344" s="1"/>
      <c r="AH344" s="1"/>
      <c r="AI344" s="1"/>
      <c r="AJ344" s="1"/>
      <c r="AK344" s="1"/>
      <c r="AV344" s="97" t="str">
        <f t="shared" si="41"/>
        <v/>
      </c>
      <c r="AW344" s="120" t="str">
        <f t="shared" si="35"/>
        <v/>
      </c>
      <c r="AX344" s="97" t="str">
        <f t="shared" si="36"/>
        <v/>
      </c>
      <c r="AY344" s="97" t="str">
        <f t="shared" si="37"/>
        <v/>
      </c>
      <c r="AZ344" s="97" t="str">
        <f t="shared" si="38"/>
        <v/>
      </c>
      <c r="BA344" s="97" t="str">
        <f t="shared" si="39"/>
        <v/>
      </c>
    </row>
    <row r="345" spans="1:53">
      <c r="A345" s="4">
        <v>339</v>
      </c>
      <c r="B345" s="111">
        <v>339</v>
      </c>
      <c r="C345" s="200" t="s">
        <v>112</v>
      </c>
      <c r="D345" s="201" t="s">
        <v>112</v>
      </c>
      <c r="E345" s="202" t="s">
        <v>112</v>
      </c>
      <c r="F345" s="203" t="s">
        <v>112</v>
      </c>
      <c r="G345" s="203" t="s">
        <v>112</v>
      </c>
      <c r="H345" s="204" t="s">
        <v>112</v>
      </c>
      <c r="I345" s="205" t="s">
        <v>112</v>
      </c>
      <c r="J345" s="109"/>
      <c r="K345" s="110"/>
      <c r="L345" s="108" t="str">
        <f t="shared" si="40"/>
        <v/>
      </c>
      <c r="M345" s="57"/>
      <c r="N345" s="52"/>
      <c r="O345" s="52"/>
      <c r="P345" s="52"/>
      <c r="Q345" s="62"/>
      <c r="R345" s="53"/>
      <c r="S345" s="53"/>
      <c r="T345" s="53"/>
      <c r="U345" s="57"/>
      <c r="V345" s="52"/>
      <c r="W345" s="52"/>
      <c r="X345" s="52"/>
      <c r="Y345" s="57"/>
      <c r="Z345" s="52"/>
      <c r="AA345" s="52"/>
      <c r="AB345" s="52"/>
      <c r="AC345" s="57"/>
      <c r="AD345" s="52"/>
      <c r="AE345" s="52"/>
      <c r="AF345" s="52"/>
      <c r="AG345" s="1"/>
      <c r="AH345" s="1"/>
      <c r="AI345" s="1"/>
      <c r="AJ345" s="1"/>
      <c r="AK345" s="1"/>
      <c r="AV345" s="97" t="str">
        <f t="shared" si="41"/>
        <v/>
      </c>
      <c r="AW345" s="120" t="str">
        <f t="shared" si="35"/>
        <v/>
      </c>
      <c r="AX345" s="97" t="str">
        <f t="shared" si="36"/>
        <v/>
      </c>
      <c r="AY345" s="97" t="str">
        <f t="shared" si="37"/>
        <v/>
      </c>
      <c r="AZ345" s="97" t="str">
        <f t="shared" si="38"/>
        <v/>
      </c>
      <c r="BA345" s="97" t="str">
        <f t="shared" si="39"/>
        <v/>
      </c>
    </row>
    <row r="346" spans="1:53">
      <c r="A346" s="4">
        <v>340</v>
      </c>
      <c r="B346" s="111">
        <v>340</v>
      </c>
      <c r="C346" s="200" t="s">
        <v>112</v>
      </c>
      <c r="D346" s="201" t="s">
        <v>112</v>
      </c>
      <c r="E346" s="202" t="s">
        <v>112</v>
      </c>
      <c r="F346" s="203" t="s">
        <v>112</v>
      </c>
      <c r="G346" s="203" t="s">
        <v>112</v>
      </c>
      <c r="H346" s="204" t="s">
        <v>112</v>
      </c>
      <c r="I346" s="205" t="s">
        <v>112</v>
      </c>
      <c r="J346" s="109"/>
      <c r="K346" s="110"/>
      <c r="L346" s="108" t="str">
        <f t="shared" si="40"/>
        <v/>
      </c>
      <c r="M346" s="57"/>
      <c r="N346" s="52"/>
      <c r="O346" s="52"/>
      <c r="P346" s="52"/>
      <c r="Q346" s="62"/>
      <c r="R346" s="53"/>
      <c r="S346" s="53"/>
      <c r="T346" s="53"/>
      <c r="U346" s="57"/>
      <c r="V346" s="52"/>
      <c r="W346" s="52"/>
      <c r="X346" s="52"/>
      <c r="Y346" s="57"/>
      <c r="Z346" s="52"/>
      <c r="AA346" s="52"/>
      <c r="AB346" s="52"/>
      <c r="AC346" s="57"/>
      <c r="AD346" s="52"/>
      <c r="AE346" s="52"/>
      <c r="AF346" s="52"/>
      <c r="AG346" s="1"/>
      <c r="AH346" s="1"/>
      <c r="AI346" s="1"/>
      <c r="AJ346" s="1"/>
      <c r="AK346" s="1"/>
      <c r="AV346" s="97" t="str">
        <f t="shared" si="41"/>
        <v/>
      </c>
      <c r="AW346" s="120" t="str">
        <f t="shared" si="35"/>
        <v/>
      </c>
      <c r="AX346" s="97" t="str">
        <f t="shared" si="36"/>
        <v/>
      </c>
      <c r="AY346" s="97" t="str">
        <f t="shared" si="37"/>
        <v/>
      </c>
      <c r="AZ346" s="97" t="str">
        <f t="shared" si="38"/>
        <v/>
      </c>
      <c r="BA346" s="97" t="str">
        <f t="shared" si="39"/>
        <v/>
      </c>
    </row>
    <row r="347" spans="1:53">
      <c r="A347" s="4">
        <v>341</v>
      </c>
      <c r="B347" s="111">
        <v>341</v>
      </c>
      <c r="C347" s="200" t="s">
        <v>112</v>
      </c>
      <c r="D347" s="201" t="s">
        <v>112</v>
      </c>
      <c r="E347" s="202" t="s">
        <v>112</v>
      </c>
      <c r="F347" s="203" t="s">
        <v>112</v>
      </c>
      <c r="G347" s="203" t="s">
        <v>112</v>
      </c>
      <c r="H347" s="204" t="s">
        <v>112</v>
      </c>
      <c r="I347" s="205" t="s">
        <v>112</v>
      </c>
      <c r="J347" s="109"/>
      <c r="K347" s="110"/>
      <c r="L347" s="108" t="str">
        <f t="shared" si="40"/>
        <v/>
      </c>
      <c r="M347" s="57"/>
      <c r="N347" s="52"/>
      <c r="O347" s="52"/>
      <c r="P347" s="52"/>
      <c r="Q347" s="62"/>
      <c r="R347" s="53"/>
      <c r="S347" s="53"/>
      <c r="T347" s="53"/>
      <c r="U347" s="57"/>
      <c r="V347" s="52"/>
      <c r="W347" s="52"/>
      <c r="X347" s="52"/>
      <c r="Y347" s="57"/>
      <c r="Z347" s="52"/>
      <c r="AA347" s="52"/>
      <c r="AB347" s="52"/>
      <c r="AC347" s="57"/>
      <c r="AD347" s="52"/>
      <c r="AE347" s="52"/>
      <c r="AF347" s="52"/>
      <c r="AG347" s="1"/>
      <c r="AH347" s="1"/>
      <c r="AI347" s="1"/>
      <c r="AJ347" s="1"/>
      <c r="AK347" s="1"/>
      <c r="AV347" s="97" t="str">
        <f t="shared" si="41"/>
        <v/>
      </c>
      <c r="AW347" s="120" t="str">
        <f t="shared" si="35"/>
        <v/>
      </c>
      <c r="AX347" s="97" t="str">
        <f t="shared" si="36"/>
        <v/>
      </c>
      <c r="AY347" s="97" t="str">
        <f t="shared" si="37"/>
        <v/>
      </c>
      <c r="AZ347" s="97" t="str">
        <f t="shared" si="38"/>
        <v/>
      </c>
      <c r="BA347" s="97" t="str">
        <f t="shared" si="39"/>
        <v/>
      </c>
    </row>
    <row r="348" spans="1:53">
      <c r="A348" s="4">
        <v>342</v>
      </c>
      <c r="B348" s="111">
        <v>342</v>
      </c>
      <c r="C348" s="200" t="s">
        <v>112</v>
      </c>
      <c r="D348" s="201" t="s">
        <v>112</v>
      </c>
      <c r="E348" s="202" t="s">
        <v>112</v>
      </c>
      <c r="F348" s="203" t="s">
        <v>112</v>
      </c>
      <c r="G348" s="203" t="s">
        <v>112</v>
      </c>
      <c r="H348" s="204" t="s">
        <v>112</v>
      </c>
      <c r="I348" s="205" t="s">
        <v>112</v>
      </c>
      <c r="J348" s="109"/>
      <c r="K348" s="110"/>
      <c r="L348" s="108" t="str">
        <f t="shared" si="40"/>
        <v/>
      </c>
      <c r="M348" s="57"/>
      <c r="N348" s="52"/>
      <c r="O348" s="52"/>
      <c r="P348" s="52"/>
      <c r="Q348" s="62"/>
      <c r="R348" s="53"/>
      <c r="S348" s="53"/>
      <c r="T348" s="53"/>
      <c r="U348" s="57"/>
      <c r="V348" s="52"/>
      <c r="W348" s="52"/>
      <c r="X348" s="52"/>
      <c r="Y348" s="57"/>
      <c r="Z348" s="52"/>
      <c r="AA348" s="52"/>
      <c r="AB348" s="52"/>
      <c r="AC348" s="57"/>
      <c r="AD348" s="52"/>
      <c r="AE348" s="52"/>
      <c r="AF348" s="52"/>
      <c r="AG348" s="1"/>
      <c r="AH348" s="1"/>
      <c r="AI348" s="1"/>
      <c r="AJ348" s="1"/>
      <c r="AK348" s="1"/>
      <c r="AV348" s="97" t="str">
        <f t="shared" si="41"/>
        <v/>
      </c>
      <c r="AW348" s="120" t="str">
        <f t="shared" si="35"/>
        <v/>
      </c>
      <c r="AX348" s="97" t="str">
        <f t="shared" si="36"/>
        <v/>
      </c>
      <c r="AY348" s="97" t="str">
        <f t="shared" si="37"/>
        <v/>
      </c>
      <c r="AZ348" s="97" t="str">
        <f t="shared" si="38"/>
        <v/>
      </c>
      <c r="BA348" s="97" t="str">
        <f t="shared" si="39"/>
        <v/>
      </c>
    </row>
    <row r="349" spans="1:53">
      <c r="A349" s="4">
        <v>343</v>
      </c>
      <c r="B349" s="111">
        <v>343</v>
      </c>
      <c r="C349" s="200" t="s">
        <v>112</v>
      </c>
      <c r="D349" s="201" t="s">
        <v>112</v>
      </c>
      <c r="E349" s="202" t="s">
        <v>112</v>
      </c>
      <c r="F349" s="203" t="s">
        <v>112</v>
      </c>
      <c r="G349" s="203" t="s">
        <v>112</v>
      </c>
      <c r="H349" s="204" t="s">
        <v>112</v>
      </c>
      <c r="I349" s="205" t="s">
        <v>112</v>
      </c>
      <c r="J349" s="109"/>
      <c r="K349" s="110"/>
      <c r="L349" s="108" t="str">
        <f t="shared" si="40"/>
        <v/>
      </c>
      <c r="M349" s="57"/>
      <c r="N349" s="52"/>
      <c r="O349" s="52"/>
      <c r="P349" s="52"/>
      <c r="Q349" s="62"/>
      <c r="R349" s="53"/>
      <c r="S349" s="53"/>
      <c r="T349" s="53"/>
      <c r="U349" s="57"/>
      <c r="V349" s="52"/>
      <c r="W349" s="52"/>
      <c r="X349" s="52"/>
      <c r="Y349" s="57"/>
      <c r="Z349" s="52"/>
      <c r="AA349" s="52"/>
      <c r="AB349" s="52"/>
      <c r="AC349" s="57"/>
      <c r="AD349" s="52"/>
      <c r="AE349" s="52"/>
      <c r="AF349" s="52"/>
      <c r="AG349" s="1"/>
      <c r="AH349" s="1"/>
      <c r="AI349" s="1"/>
      <c r="AJ349" s="1"/>
      <c r="AK349" s="1"/>
      <c r="AV349" s="97" t="str">
        <f t="shared" si="41"/>
        <v/>
      </c>
      <c r="AW349" s="120" t="str">
        <f t="shared" si="35"/>
        <v/>
      </c>
      <c r="AX349" s="97" t="str">
        <f t="shared" si="36"/>
        <v/>
      </c>
      <c r="AY349" s="97" t="str">
        <f t="shared" si="37"/>
        <v/>
      </c>
      <c r="AZ349" s="97" t="str">
        <f t="shared" si="38"/>
        <v/>
      </c>
      <c r="BA349" s="97" t="str">
        <f t="shared" si="39"/>
        <v/>
      </c>
    </row>
    <row r="350" spans="1:53">
      <c r="A350" s="4">
        <v>344</v>
      </c>
      <c r="B350" s="111">
        <v>344</v>
      </c>
      <c r="C350" s="200" t="s">
        <v>112</v>
      </c>
      <c r="D350" s="201" t="s">
        <v>112</v>
      </c>
      <c r="E350" s="202" t="s">
        <v>112</v>
      </c>
      <c r="F350" s="203" t="s">
        <v>112</v>
      </c>
      <c r="G350" s="203" t="s">
        <v>112</v>
      </c>
      <c r="H350" s="204" t="s">
        <v>112</v>
      </c>
      <c r="I350" s="205" t="s">
        <v>112</v>
      </c>
      <c r="J350" s="109"/>
      <c r="K350" s="110"/>
      <c r="L350" s="108" t="str">
        <f t="shared" si="40"/>
        <v/>
      </c>
      <c r="M350" s="57"/>
      <c r="N350" s="52"/>
      <c r="O350" s="52"/>
      <c r="P350" s="52"/>
      <c r="Q350" s="62"/>
      <c r="R350" s="53"/>
      <c r="S350" s="53"/>
      <c r="T350" s="53"/>
      <c r="U350" s="57"/>
      <c r="V350" s="52"/>
      <c r="W350" s="52"/>
      <c r="X350" s="52"/>
      <c r="Y350" s="57"/>
      <c r="Z350" s="52"/>
      <c r="AA350" s="52"/>
      <c r="AB350" s="52"/>
      <c r="AC350" s="57"/>
      <c r="AD350" s="52"/>
      <c r="AE350" s="52"/>
      <c r="AF350" s="52"/>
      <c r="AG350" s="1"/>
      <c r="AH350" s="1"/>
      <c r="AI350" s="1"/>
      <c r="AJ350" s="1"/>
      <c r="AK350" s="1"/>
      <c r="AV350" s="97" t="str">
        <f t="shared" si="41"/>
        <v/>
      </c>
      <c r="AW350" s="120" t="str">
        <f t="shared" si="35"/>
        <v/>
      </c>
      <c r="AX350" s="97" t="str">
        <f t="shared" si="36"/>
        <v/>
      </c>
      <c r="AY350" s="97" t="str">
        <f t="shared" si="37"/>
        <v/>
      </c>
      <c r="AZ350" s="97" t="str">
        <f t="shared" si="38"/>
        <v/>
      </c>
      <c r="BA350" s="97" t="str">
        <f t="shared" si="39"/>
        <v/>
      </c>
    </row>
    <row r="351" spans="1:53">
      <c r="A351" s="4">
        <v>345</v>
      </c>
      <c r="B351" s="111">
        <v>345</v>
      </c>
      <c r="C351" s="200" t="s">
        <v>112</v>
      </c>
      <c r="D351" s="201" t="s">
        <v>112</v>
      </c>
      <c r="E351" s="202" t="s">
        <v>112</v>
      </c>
      <c r="F351" s="203" t="s">
        <v>112</v>
      </c>
      <c r="G351" s="203" t="s">
        <v>112</v>
      </c>
      <c r="H351" s="204" t="s">
        <v>112</v>
      </c>
      <c r="I351" s="205" t="s">
        <v>112</v>
      </c>
      <c r="J351" s="109"/>
      <c r="K351" s="110"/>
      <c r="L351" s="108" t="str">
        <f t="shared" si="40"/>
        <v/>
      </c>
      <c r="M351" s="57"/>
      <c r="N351" s="52"/>
      <c r="O351" s="52"/>
      <c r="P351" s="52"/>
      <c r="Q351" s="62"/>
      <c r="R351" s="53"/>
      <c r="S351" s="53"/>
      <c r="T351" s="53"/>
      <c r="U351" s="57"/>
      <c r="V351" s="52"/>
      <c r="W351" s="52"/>
      <c r="X351" s="52"/>
      <c r="Y351" s="57"/>
      <c r="Z351" s="52"/>
      <c r="AA351" s="52"/>
      <c r="AB351" s="52"/>
      <c r="AC351" s="57"/>
      <c r="AD351" s="52"/>
      <c r="AE351" s="52"/>
      <c r="AF351" s="52"/>
      <c r="AG351" s="1"/>
      <c r="AH351" s="1"/>
      <c r="AI351" s="1"/>
      <c r="AJ351" s="1"/>
      <c r="AK351" s="1"/>
      <c r="AV351" s="97" t="str">
        <f t="shared" si="41"/>
        <v/>
      </c>
      <c r="AW351" s="120" t="str">
        <f t="shared" si="35"/>
        <v/>
      </c>
      <c r="AX351" s="97" t="str">
        <f t="shared" si="36"/>
        <v/>
      </c>
      <c r="AY351" s="97" t="str">
        <f t="shared" si="37"/>
        <v/>
      </c>
      <c r="AZ351" s="97" t="str">
        <f t="shared" si="38"/>
        <v/>
      </c>
      <c r="BA351" s="97" t="str">
        <f t="shared" si="39"/>
        <v/>
      </c>
    </row>
    <row r="352" spans="1:53">
      <c r="A352" s="4">
        <v>346</v>
      </c>
      <c r="B352" s="111">
        <v>346</v>
      </c>
      <c r="C352" s="200" t="s">
        <v>112</v>
      </c>
      <c r="D352" s="201" t="s">
        <v>112</v>
      </c>
      <c r="E352" s="202" t="s">
        <v>112</v>
      </c>
      <c r="F352" s="203" t="s">
        <v>112</v>
      </c>
      <c r="G352" s="203" t="s">
        <v>112</v>
      </c>
      <c r="H352" s="204" t="s">
        <v>112</v>
      </c>
      <c r="I352" s="205" t="s">
        <v>112</v>
      </c>
      <c r="J352" s="109"/>
      <c r="K352" s="110"/>
      <c r="L352" s="108" t="str">
        <f t="shared" si="40"/>
        <v/>
      </c>
      <c r="M352" s="57"/>
      <c r="N352" s="52"/>
      <c r="O352" s="52"/>
      <c r="P352" s="52"/>
      <c r="Q352" s="62"/>
      <c r="R352" s="53"/>
      <c r="S352" s="53"/>
      <c r="T352" s="53"/>
      <c r="U352" s="57"/>
      <c r="V352" s="52"/>
      <c r="W352" s="52"/>
      <c r="X352" s="52"/>
      <c r="Y352" s="57"/>
      <c r="Z352" s="52"/>
      <c r="AA352" s="52"/>
      <c r="AB352" s="52"/>
      <c r="AC352" s="57"/>
      <c r="AD352" s="52"/>
      <c r="AE352" s="52"/>
      <c r="AF352" s="52"/>
      <c r="AG352" s="1"/>
      <c r="AH352" s="1"/>
      <c r="AI352" s="1"/>
      <c r="AJ352" s="1"/>
      <c r="AK352" s="1"/>
      <c r="AV352" s="97" t="str">
        <f t="shared" si="41"/>
        <v/>
      </c>
      <c r="AW352" s="120" t="str">
        <f t="shared" si="35"/>
        <v/>
      </c>
      <c r="AX352" s="97" t="str">
        <f t="shared" si="36"/>
        <v/>
      </c>
      <c r="AY352" s="97" t="str">
        <f t="shared" si="37"/>
        <v/>
      </c>
      <c r="AZ352" s="97" t="str">
        <f t="shared" si="38"/>
        <v/>
      </c>
      <c r="BA352" s="97" t="str">
        <f t="shared" si="39"/>
        <v/>
      </c>
    </row>
    <row r="353" spans="1:53">
      <c r="A353" s="4">
        <v>347</v>
      </c>
      <c r="B353" s="111">
        <v>347</v>
      </c>
      <c r="C353" s="200" t="s">
        <v>112</v>
      </c>
      <c r="D353" s="201" t="s">
        <v>112</v>
      </c>
      <c r="E353" s="202" t="s">
        <v>112</v>
      </c>
      <c r="F353" s="203" t="s">
        <v>112</v>
      </c>
      <c r="G353" s="203" t="s">
        <v>112</v>
      </c>
      <c r="H353" s="204" t="s">
        <v>112</v>
      </c>
      <c r="I353" s="205" t="s">
        <v>112</v>
      </c>
      <c r="J353" s="109"/>
      <c r="K353" s="110"/>
      <c r="L353" s="108" t="str">
        <f t="shared" si="40"/>
        <v/>
      </c>
      <c r="M353" s="57"/>
      <c r="N353" s="52"/>
      <c r="O353" s="52"/>
      <c r="P353" s="52"/>
      <c r="Q353" s="62"/>
      <c r="R353" s="53"/>
      <c r="S353" s="53"/>
      <c r="T353" s="53"/>
      <c r="U353" s="57"/>
      <c r="V353" s="52"/>
      <c r="W353" s="52"/>
      <c r="X353" s="52"/>
      <c r="Y353" s="57"/>
      <c r="Z353" s="52"/>
      <c r="AA353" s="52"/>
      <c r="AB353" s="52"/>
      <c r="AC353" s="57"/>
      <c r="AD353" s="52"/>
      <c r="AE353" s="52"/>
      <c r="AF353" s="52"/>
      <c r="AG353" s="1"/>
      <c r="AH353" s="1"/>
      <c r="AI353" s="1"/>
      <c r="AJ353" s="1"/>
      <c r="AK353" s="1"/>
      <c r="AV353" s="97" t="str">
        <f t="shared" si="41"/>
        <v/>
      </c>
      <c r="AW353" s="120" t="str">
        <f t="shared" si="35"/>
        <v/>
      </c>
      <c r="AX353" s="97" t="str">
        <f t="shared" si="36"/>
        <v/>
      </c>
      <c r="AY353" s="97" t="str">
        <f t="shared" si="37"/>
        <v/>
      </c>
      <c r="AZ353" s="97" t="str">
        <f t="shared" si="38"/>
        <v/>
      </c>
      <c r="BA353" s="97" t="str">
        <f t="shared" si="39"/>
        <v/>
      </c>
    </row>
    <row r="354" spans="1:53">
      <c r="A354" s="4">
        <v>348</v>
      </c>
      <c r="B354" s="111">
        <v>348</v>
      </c>
      <c r="C354" s="200" t="s">
        <v>112</v>
      </c>
      <c r="D354" s="201" t="s">
        <v>112</v>
      </c>
      <c r="E354" s="202" t="s">
        <v>112</v>
      </c>
      <c r="F354" s="203" t="s">
        <v>112</v>
      </c>
      <c r="G354" s="203" t="s">
        <v>112</v>
      </c>
      <c r="H354" s="204" t="s">
        <v>112</v>
      </c>
      <c r="I354" s="205" t="s">
        <v>112</v>
      </c>
      <c r="J354" s="109"/>
      <c r="K354" s="110"/>
      <c r="L354" s="108" t="str">
        <f t="shared" si="40"/>
        <v/>
      </c>
      <c r="M354" s="57"/>
      <c r="N354" s="52"/>
      <c r="O354" s="52"/>
      <c r="P354" s="52"/>
      <c r="Q354" s="62"/>
      <c r="R354" s="53"/>
      <c r="S354" s="53"/>
      <c r="T354" s="53"/>
      <c r="U354" s="57"/>
      <c r="V354" s="52"/>
      <c r="W354" s="52"/>
      <c r="X354" s="52"/>
      <c r="Y354" s="57"/>
      <c r="Z354" s="52"/>
      <c r="AA354" s="52"/>
      <c r="AB354" s="52"/>
      <c r="AC354" s="57"/>
      <c r="AD354" s="52"/>
      <c r="AE354" s="52"/>
      <c r="AF354" s="52"/>
      <c r="AG354" s="1"/>
      <c r="AH354" s="1"/>
      <c r="AI354" s="1"/>
      <c r="AJ354" s="1"/>
      <c r="AK354" s="1"/>
      <c r="AV354" s="97" t="str">
        <f t="shared" si="41"/>
        <v/>
      </c>
      <c r="AW354" s="120" t="str">
        <f t="shared" si="35"/>
        <v/>
      </c>
      <c r="AX354" s="97" t="str">
        <f t="shared" si="36"/>
        <v/>
      </c>
      <c r="AY354" s="97" t="str">
        <f t="shared" si="37"/>
        <v/>
      </c>
      <c r="AZ354" s="97" t="str">
        <f t="shared" si="38"/>
        <v/>
      </c>
      <c r="BA354" s="97" t="str">
        <f t="shared" si="39"/>
        <v/>
      </c>
    </row>
    <row r="355" spans="1:53">
      <c r="A355" s="4">
        <v>349</v>
      </c>
      <c r="B355" s="111">
        <v>349</v>
      </c>
      <c r="C355" s="200" t="s">
        <v>112</v>
      </c>
      <c r="D355" s="201" t="s">
        <v>112</v>
      </c>
      <c r="E355" s="202" t="s">
        <v>112</v>
      </c>
      <c r="F355" s="203" t="s">
        <v>112</v>
      </c>
      <c r="G355" s="203" t="s">
        <v>112</v>
      </c>
      <c r="H355" s="204" t="s">
        <v>112</v>
      </c>
      <c r="I355" s="205" t="s">
        <v>112</v>
      </c>
      <c r="J355" s="109"/>
      <c r="K355" s="110"/>
      <c r="L355" s="108" t="str">
        <f t="shared" si="40"/>
        <v/>
      </c>
      <c r="M355" s="57"/>
      <c r="N355" s="52"/>
      <c r="O355" s="52"/>
      <c r="P355" s="52"/>
      <c r="Q355" s="62"/>
      <c r="R355" s="53"/>
      <c r="S355" s="53"/>
      <c r="T355" s="53"/>
      <c r="U355" s="57"/>
      <c r="V355" s="52"/>
      <c r="W355" s="52"/>
      <c r="X355" s="52"/>
      <c r="Y355" s="57"/>
      <c r="Z355" s="52"/>
      <c r="AA355" s="52"/>
      <c r="AB355" s="52"/>
      <c r="AC355" s="57"/>
      <c r="AD355" s="52"/>
      <c r="AE355" s="52"/>
      <c r="AF355" s="52"/>
      <c r="AG355" s="1"/>
      <c r="AH355" s="1"/>
      <c r="AI355" s="1"/>
      <c r="AJ355" s="1"/>
      <c r="AK355" s="1"/>
      <c r="AV355" s="97" t="str">
        <f t="shared" si="41"/>
        <v/>
      </c>
      <c r="AW355" s="120" t="str">
        <f t="shared" si="35"/>
        <v/>
      </c>
      <c r="AX355" s="97" t="str">
        <f t="shared" si="36"/>
        <v/>
      </c>
      <c r="AY355" s="97" t="str">
        <f t="shared" si="37"/>
        <v/>
      </c>
      <c r="AZ355" s="97" t="str">
        <f t="shared" si="38"/>
        <v/>
      </c>
      <c r="BA355" s="97" t="str">
        <f t="shared" si="39"/>
        <v/>
      </c>
    </row>
    <row r="356" spans="1:53">
      <c r="A356" s="4">
        <v>350</v>
      </c>
      <c r="B356" s="111">
        <v>350</v>
      </c>
      <c r="C356" s="200" t="s">
        <v>112</v>
      </c>
      <c r="D356" s="201" t="s">
        <v>112</v>
      </c>
      <c r="E356" s="202" t="s">
        <v>112</v>
      </c>
      <c r="F356" s="203" t="s">
        <v>112</v>
      </c>
      <c r="G356" s="203" t="s">
        <v>112</v>
      </c>
      <c r="H356" s="204" t="s">
        <v>112</v>
      </c>
      <c r="I356" s="205" t="s">
        <v>112</v>
      </c>
      <c r="J356" s="109"/>
      <c r="K356" s="110"/>
      <c r="L356" s="108" t="str">
        <f t="shared" si="40"/>
        <v/>
      </c>
      <c r="M356" s="57"/>
      <c r="N356" s="52"/>
      <c r="O356" s="52"/>
      <c r="P356" s="52"/>
      <c r="Q356" s="62"/>
      <c r="R356" s="53"/>
      <c r="S356" s="53"/>
      <c r="T356" s="53"/>
      <c r="U356" s="57"/>
      <c r="V356" s="52"/>
      <c r="W356" s="52"/>
      <c r="X356" s="52"/>
      <c r="Y356" s="57"/>
      <c r="Z356" s="52"/>
      <c r="AA356" s="52"/>
      <c r="AB356" s="52"/>
      <c r="AC356" s="57"/>
      <c r="AD356" s="52"/>
      <c r="AE356" s="52"/>
      <c r="AF356" s="52"/>
      <c r="AG356" s="1"/>
      <c r="AH356" s="1"/>
      <c r="AI356" s="1"/>
      <c r="AJ356" s="1"/>
      <c r="AK356" s="1"/>
      <c r="AV356" s="97" t="str">
        <f t="shared" si="41"/>
        <v/>
      </c>
      <c r="AW356" s="120" t="str">
        <f t="shared" si="35"/>
        <v/>
      </c>
      <c r="AX356" s="97" t="str">
        <f t="shared" si="36"/>
        <v/>
      </c>
      <c r="AY356" s="97" t="str">
        <f t="shared" si="37"/>
        <v/>
      </c>
      <c r="AZ356" s="97" t="str">
        <f t="shared" si="38"/>
        <v/>
      </c>
      <c r="BA356" s="97" t="str">
        <f t="shared" si="39"/>
        <v/>
      </c>
    </row>
    <row r="357" spans="1:53">
      <c r="A357" s="4">
        <v>351</v>
      </c>
      <c r="B357" s="111">
        <v>351</v>
      </c>
      <c r="C357" s="200" t="s">
        <v>112</v>
      </c>
      <c r="D357" s="201" t="s">
        <v>112</v>
      </c>
      <c r="E357" s="202" t="s">
        <v>112</v>
      </c>
      <c r="F357" s="203" t="s">
        <v>112</v>
      </c>
      <c r="G357" s="203" t="s">
        <v>112</v>
      </c>
      <c r="H357" s="204" t="s">
        <v>112</v>
      </c>
      <c r="I357" s="205" t="s">
        <v>112</v>
      </c>
      <c r="J357" s="109"/>
      <c r="K357" s="110"/>
      <c r="L357" s="108" t="str">
        <f t="shared" si="40"/>
        <v/>
      </c>
      <c r="M357" s="57"/>
      <c r="N357" s="52"/>
      <c r="O357" s="52"/>
      <c r="P357" s="52"/>
      <c r="Q357" s="62"/>
      <c r="R357" s="53"/>
      <c r="S357" s="53"/>
      <c r="T357" s="53"/>
      <c r="U357" s="57"/>
      <c r="V357" s="52"/>
      <c r="W357" s="52"/>
      <c r="X357" s="52"/>
      <c r="Y357" s="57"/>
      <c r="Z357" s="52"/>
      <c r="AA357" s="52"/>
      <c r="AB357" s="52"/>
      <c r="AC357" s="57"/>
      <c r="AD357" s="52"/>
      <c r="AE357" s="52"/>
      <c r="AF357" s="52"/>
      <c r="AG357" s="1"/>
      <c r="AH357" s="1"/>
      <c r="AI357" s="1"/>
      <c r="AJ357" s="1"/>
      <c r="AK357" s="1"/>
      <c r="AV357" s="97" t="str">
        <f t="shared" si="41"/>
        <v/>
      </c>
      <c r="AW357" s="120" t="str">
        <f t="shared" si="35"/>
        <v/>
      </c>
      <c r="AX357" s="97" t="str">
        <f t="shared" si="36"/>
        <v/>
      </c>
      <c r="AY357" s="97" t="str">
        <f t="shared" si="37"/>
        <v/>
      </c>
      <c r="AZ357" s="97" t="str">
        <f t="shared" si="38"/>
        <v/>
      </c>
      <c r="BA357" s="97" t="str">
        <f t="shared" si="39"/>
        <v/>
      </c>
    </row>
    <row r="358" spans="1:53">
      <c r="A358" s="4">
        <v>352</v>
      </c>
      <c r="B358" s="111">
        <v>352</v>
      </c>
      <c r="C358" s="200" t="s">
        <v>112</v>
      </c>
      <c r="D358" s="201" t="s">
        <v>112</v>
      </c>
      <c r="E358" s="202" t="s">
        <v>112</v>
      </c>
      <c r="F358" s="203" t="s">
        <v>112</v>
      </c>
      <c r="G358" s="203" t="s">
        <v>112</v>
      </c>
      <c r="H358" s="204" t="s">
        <v>112</v>
      </c>
      <c r="I358" s="205" t="s">
        <v>112</v>
      </c>
      <c r="J358" s="109"/>
      <c r="K358" s="110"/>
      <c r="L358" s="108" t="str">
        <f t="shared" si="40"/>
        <v/>
      </c>
      <c r="M358" s="57"/>
      <c r="N358" s="52"/>
      <c r="O358" s="52"/>
      <c r="P358" s="52"/>
      <c r="Q358" s="62"/>
      <c r="R358" s="53"/>
      <c r="S358" s="53"/>
      <c r="T358" s="53"/>
      <c r="U358" s="57"/>
      <c r="V358" s="52"/>
      <c r="W358" s="52"/>
      <c r="X358" s="52"/>
      <c r="Y358" s="57"/>
      <c r="Z358" s="52"/>
      <c r="AA358" s="52"/>
      <c r="AB358" s="52"/>
      <c r="AC358" s="57"/>
      <c r="AD358" s="52"/>
      <c r="AE358" s="52"/>
      <c r="AF358" s="52"/>
      <c r="AG358" s="1"/>
      <c r="AH358" s="1"/>
      <c r="AI358" s="1"/>
      <c r="AJ358" s="1"/>
      <c r="AK358" s="1"/>
      <c r="AV358" s="97" t="str">
        <f t="shared" si="41"/>
        <v/>
      </c>
      <c r="AW358" s="120" t="str">
        <f t="shared" si="35"/>
        <v/>
      </c>
      <c r="AX358" s="97" t="str">
        <f t="shared" si="36"/>
        <v/>
      </c>
      <c r="AY358" s="97" t="str">
        <f t="shared" si="37"/>
        <v/>
      </c>
      <c r="AZ358" s="97" t="str">
        <f t="shared" si="38"/>
        <v/>
      </c>
      <c r="BA358" s="97" t="str">
        <f t="shared" si="39"/>
        <v/>
      </c>
    </row>
    <row r="359" spans="1:53">
      <c r="A359" s="4">
        <v>353</v>
      </c>
      <c r="B359" s="111">
        <v>353</v>
      </c>
      <c r="C359" s="200" t="s">
        <v>112</v>
      </c>
      <c r="D359" s="201" t="s">
        <v>112</v>
      </c>
      <c r="E359" s="202" t="s">
        <v>112</v>
      </c>
      <c r="F359" s="203" t="s">
        <v>112</v>
      </c>
      <c r="G359" s="203" t="s">
        <v>112</v>
      </c>
      <c r="H359" s="204" t="s">
        <v>112</v>
      </c>
      <c r="I359" s="205" t="s">
        <v>112</v>
      </c>
      <c r="J359" s="109"/>
      <c r="K359" s="110"/>
      <c r="L359" s="108" t="str">
        <f t="shared" si="40"/>
        <v/>
      </c>
      <c r="M359" s="57"/>
      <c r="N359" s="52"/>
      <c r="O359" s="52"/>
      <c r="P359" s="52"/>
      <c r="Q359" s="62"/>
      <c r="R359" s="53"/>
      <c r="S359" s="53"/>
      <c r="T359" s="53"/>
      <c r="U359" s="57"/>
      <c r="V359" s="52"/>
      <c r="W359" s="52"/>
      <c r="X359" s="52"/>
      <c r="Y359" s="57"/>
      <c r="Z359" s="52"/>
      <c r="AA359" s="52"/>
      <c r="AB359" s="52"/>
      <c r="AC359" s="57"/>
      <c r="AD359" s="52"/>
      <c r="AE359" s="52"/>
      <c r="AF359" s="52"/>
      <c r="AG359" s="1"/>
      <c r="AH359" s="1"/>
      <c r="AI359" s="1"/>
      <c r="AJ359" s="1"/>
      <c r="AK359" s="1"/>
      <c r="AV359" s="97" t="str">
        <f t="shared" si="41"/>
        <v/>
      </c>
      <c r="AW359" s="120" t="str">
        <f t="shared" si="35"/>
        <v/>
      </c>
      <c r="AX359" s="97" t="str">
        <f t="shared" si="36"/>
        <v/>
      </c>
      <c r="AY359" s="97" t="str">
        <f t="shared" si="37"/>
        <v/>
      </c>
      <c r="AZ359" s="97" t="str">
        <f t="shared" si="38"/>
        <v/>
      </c>
      <c r="BA359" s="97" t="str">
        <f t="shared" si="39"/>
        <v/>
      </c>
    </row>
    <row r="360" spans="1:53">
      <c r="A360" s="4">
        <v>354</v>
      </c>
      <c r="B360" s="111">
        <v>354</v>
      </c>
      <c r="C360" s="200" t="s">
        <v>112</v>
      </c>
      <c r="D360" s="201" t="s">
        <v>112</v>
      </c>
      <c r="E360" s="202" t="s">
        <v>112</v>
      </c>
      <c r="F360" s="203" t="s">
        <v>112</v>
      </c>
      <c r="G360" s="203" t="s">
        <v>112</v>
      </c>
      <c r="H360" s="204" t="s">
        <v>112</v>
      </c>
      <c r="I360" s="205" t="s">
        <v>112</v>
      </c>
      <c r="J360" s="109"/>
      <c r="K360" s="110"/>
      <c r="L360" s="108" t="str">
        <f t="shared" si="40"/>
        <v/>
      </c>
      <c r="M360" s="57"/>
      <c r="N360" s="52"/>
      <c r="O360" s="52"/>
      <c r="P360" s="52"/>
      <c r="Q360" s="62"/>
      <c r="R360" s="53"/>
      <c r="S360" s="53"/>
      <c r="T360" s="53"/>
      <c r="U360" s="57"/>
      <c r="V360" s="52"/>
      <c r="W360" s="52"/>
      <c r="X360" s="52"/>
      <c r="Y360" s="57"/>
      <c r="Z360" s="52"/>
      <c r="AA360" s="52"/>
      <c r="AB360" s="52"/>
      <c r="AC360" s="57"/>
      <c r="AD360" s="52"/>
      <c r="AE360" s="52"/>
      <c r="AF360" s="52"/>
      <c r="AG360" s="1"/>
      <c r="AH360" s="1"/>
      <c r="AI360" s="1"/>
      <c r="AJ360" s="1"/>
      <c r="AK360" s="1"/>
      <c r="AV360" s="97" t="str">
        <f t="shared" si="41"/>
        <v/>
      </c>
      <c r="AW360" s="120" t="str">
        <f t="shared" si="35"/>
        <v/>
      </c>
      <c r="AX360" s="97" t="str">
        <f t="shared" si="36"/>
        <v/>
      </c>
      <c r="AY360" s="97" t="str">
        <f t="shared" si="37"/>
        <v/>
      </c>
      <c r="AZ360" s="97" t="str">
        <f t="shared" si="38"/>
        <v/>
      </c>
      <c r="BA360" s="97" t="str">
        <f t="shared" si="39"/>
        <v/>
      </c>
    </row>
    <row r="361" spans="1:53">
      <c r="A361" s="4">
        <v>355</v>
      </c>
      <c r="B361" s="111">
        <v>355</v>
      </c>
      <c r="C361" s="200" t="s">
        <v>112</v>
      </c>
      <c r="D361" s="201" t="s">
        <v>112</v>
      </c>
      <c r="E361" s="202" t="s">
        <v>112</v>
      </c>
      <c r="F361" s="203" t="s">
        <v>112</v>
      </c>
      <c r="G361" s="203" t="s">
        <v>112</v>
      </c>
      <c r="H361" s="204" t="s">
        <v>112</v>
      </c>
      <c r="I361" s="205" t="s">
        <v>112</v>
      </c>
      <c r="J361" s="109"/>
      <c r="K361" s="110"/>
      <c r="L361" s="108" t="str">
        <f t="shared" si="40"/>
        <v/>
      </c>
      <c r="M361" s="57"/>
      <c r="N361" s="52"/>
      <c r="O361" s="52"/>
      <c r="P361" s="52"/>
      <c r="Q361" s="62"/>
      <c r="R361" s="53"/>
      <c r="S361" s="53"/>
      <c r="T361" s="53"/>
      <c r="U361" s="57"/>
      <c r="V361" s="52"/>
      <c r="W361" s="52"/>
      <c r="X361" s="52"/>
      <c r="Y361" s="57"/>
      <c r="Z361" s="52"/>
      <c r="AA361" s="52"/>
      <c r="AB361" s="52"/>
      <c r="AC361" s="57"/>
      <c r="AD361" s="52"/>
      <c r="AE361" s="52"/>
      <c r="AF361" s="52"/>
      <c r="AG361" s="1"/>
      <c r="AH361" s="1"/>
      <c r="AI361" s="1"/>
      <c r="AJ361" s="1"/>
      <c r="AK361" s="1"/>
      <c r="AV361" s="97" t="str">
        <f t="shared" si="41"/>
        <v/>
      </c>
      <c r="AW361" s="120" t="str">
        <f t="shared" si="35"/>
        <v/>
      </c>
      <c r="AX361" s="97" t="str">
        <f t="shared" si="36"/>
        <v/>
      </c>
      <c r="AY361" s="97" t="str">
        <f t="shared" si="37"/>
        <v/>
      </c>
      <c r="AZ361" s="97" t="str">
        <f t="shared" si="38"/>
        <v/>
      </c>
      <c r="BA361" s="97" t="str">
        <f t="shared" si="39"/>
        <v/>
      </c>
    </row>
    <row r="362" spans="1:53">
      <c r="A362" s="4">
        <v>356</v>
      </c>
      <c r="B362" s="111">
        <v>356</v>
      </c>
      <c r="C362" s="200" t="s">
        <v>112</v>
      </c>
      <c r="D362" s="201" t="s">
        <v>112</v>
      </c>
      <c r="E362" s="202" t="s">
        <v>112</v>
      </c>
      <c r="F362" s="203" t="s">
        <v>112</v>
      </c>
      <c r="G362" s="203" t="s">
        <v>112</v>
      </c>
      <c r="H362" s="204" t="s">
        <v>112</v>
      </c>
      <c r="I362" s="205" t="s">
        <v>112</v>
      </c>
      <c r="J362" s="109"/>
      <c r="K362" s="110"/>
      <c r="L362" s="108" t="str">
        <f t="shared" si="40"/>
        <v/>
      </c>
      <c r="M362" s="57"/>
      <c r="N362" s="52"/>
      <c r="O362" s="52"/>
      <c r="P362" s="52"/>
      <c r="Q362" s="62"/>
      <c r="R362" s="53"/>
      <c r="S362" s="53"/>
      <c r="T362" s="53"/>
      <c r="U362" s="57"/>
      <c r="V362" s="52"/>
      <c r="W362" s="52"/>
      <c r="X362" s="52"/>
      <c r="Y362" s="57"/>
      <c r="Z362" s="52"/>
      <c r="AA362" s="52"/>
      <c r="AB362" s="52"/>
      <c r="AC362" s="57"/>
      <c r="AD362" s="52"/>
      <c r="AE362" s="52"/>
      <c r="AF362" s="52"/>
      <c r="AG362" s="1"/>
      <c r="AH362" s="1"/>
      <c r="AI362" s="1"/>
      <c r="AJ362" s="1"/>
      <c r="AK362" s="1"/>
      <c r="AV362" s="97" t="str">
        <f t="shared" si="41"/>
        <v/>
      </c>
      <c r="AW362" s="120" t="str">
        <f t="shared" si="35"/>
        <v/>
      </c>
      <c r="AX362" s="97" t="str">
        <f t="shared" si="36"/>
        <v/>
      </c>
      <c r="AY362" s="97" t="str">
        <f t="shared" si="37"/>
        <v/>
      </c>
      <c r="AZ362" s="97" t="str">
        <f t="shared" si="38"/>
        <v/>
      </c>
      <c r="BA362" s="97" t="str">
        <f t="shared" si="39"/>
        <v/>
      </c>
    </row>
    <row r="363" spans="1:53">
      <c r="A363" s="4">
        <v>357</v>
      </c>
      <c r="B363" s="111">
        <v>357</v>
      </c>
      <c r="C363" s="200" t="s">
        <v>112</v>
      </c>
      <c r="D363" s="201" t="s">
        <v>112</v>
      </c>
      <c r="E363" s="202" t="s">
        <v>112</v>
      </c>
      <c r="F363" s="203" t="s">
        <v>112</v>
      </c>
      <c r="G363" s="203" t="s">
        <v>112</v>
      </c>
      <c r="H363" s="204" t="s">
        <v>112</v>
      </c>
      <c r="I363" s="205" t="s">
        <v>112</v>
      </c>
      <c r="J363" s="109"/>
      <c r="K363" s="110"/>
      <c r="L363" s="108" t="str">
        <f t="shared" si="40"/>
        <v/>
      </c>
      <c r="M363" s="57"/>
      <c r="N363" s="52"/>
      <c r="O363" s="52"/>
      <c r="P363" s="52"/>
      <c r="Q363" s="62"/>
      <c r="R363" s="53"/>
      <c r="S363" s="53"/>
      <c r="T363" s="53"/>
      <c r="U363" s="57"/>
      <c r="V363" s="52"/>
      <c r="W363" s="52"/>
      <c r="X363" s="52"/>
      <c r="Y363" s="57"/>
      <c r="Z363" s="52"/>
      <c r="AA363" s="52"/>
      <c r="AB363" s="52"/>
      <c r="AC363" s="57"/>
      <c r="AD363" s="52"/>
      <c r="AE363" s="52"/>
      <c r="AF363" s="52"/>
      <c r="AG363" s="1"/>
      <c r="AH363" s="1"/>
      <c r="AI363" s="1"/>
      <c r="AJ363" s="1"/>
      <c r="AK363" s="1"/>
      <c r="AV363" s="97" t="str">
        <f t="shared" si="41"/>
        <v/>
      </c>
      <c r="AW363" s="120" t="str">
        <f t="shared" si="35"/>
        <v/>
      </c>
      <c r="AX363" s="97" t="str">
        <f t="shared" si="36"/>
        <v/>
      </c>
      <c r="AY363" s="97" t="str">
        <f t="shared" si="37"/>
        <v/>
      </c>
      <c r="AZ363" s="97" t="str">
        <f t="shared" si="38"/>
        <v/>
      </c>
      <c r="BA363" s="97" t="str">
        <f t="shared" si="39"/>
        <v/>
      </c>
    </row>
    <row r="364" spans="1:53">
      <c r="A364" s="4">
        <v>358</v>
      </c>
      <c r="B364" s="111">
        <v>358</v>
      </c>
      <c r="C364" s="200" t="s">
        <v>112</v>
      </c>
      <c r="D364" s="201" t="s">
        <v>112</v>
      </c>
      <c r="E364" s="202" t="s">
        <v>112</v>
      </c>
      <c r="F364" s="203" t="s">
        <v>112</v>
      </c>
      <c r="G364" s="203" t="s">
        <v>112</v>
      </c>
      <c r="H364" s="204" t="s">
        <v>112</v>
      </c>
      <c r="I364" s="205" t="s">
        <v>112</v>
      </c>
      <c r="J364" s="109"/>
      <c r="K364" s="110"/>
      <c r="L364" s="108" t="str">
        <f t="shared" si="40"/>
        <v/>
      </c>
      <c r="M364" s="57"/>
      <c r="N364" s="52"/>
      <c r="O364" s="52"/>
      <c r="P364" s="52"/>
      <c r="Q364" s="62"/>
      <c r="R364" s="53"/>
      <c r="S364" s="53"/>
      <c r="T364" s="53"/>
      <c r="U364" s="57"/>
      <c r="V364" s="52"/>
      <c r="W364" s="52"/>
      <c r="X364" s="52"/>
      <c r="Y364" s="57"/>
      <c r="Z364" s="52"/>
      <c r="AA364" s="52"/>
      <c r="AB364" s="52"/>
      <c r="AC364" s="57"/>
      <c r="AD364" s="52"/>
      <c r="AE364" s="52"/>
      <c r="AF364" s="52"/>
      <c r="AG364" s="1"/>
      <c r="AH364" s="1"/>
      <c r="AI364" s="1"/>
      <c r="AJ364" s="1"/>
      <c r="AK364" s="1"/>
      <c r="AV364" s="97" t="str">
        <f t="shared" si="41"/>
        <v/>
      </c>
      <c r="AW364" s="120" t="str">
        <f t="shared" si="35"/>
        <v/>
      </c>
      <c r="AX364" s="97" t="str">
        <f t="shared" si="36"/>
        <v/>
      </c>
      <c r="AY364" s="97" t="str">
        <f t="shared" si="37"/>
        <v/>
      </c>
      <c r="AZ364" s="97" t="str">
        <f t="shared" si="38"/>
        <v/>
      </c>
      <c r="BA364" s="97" t="str">
        <f t="shared" si="39"/>
        <v/>
      </c>
    </row>
    <row r="365" spans="1:53">
      <c r="A365" s="4">
        <v>359</v>
      </c>
      <c r="B365" s="111">
        <v>359</v>
      </c>
      <c r="C365" s="200" t="s">
        <v>112</v>
      </c>
      <c r="D365" s="201" t="s">
        <v>112</v>
      </c>
      <c r="E365" s="202" t="s">
        <v>112</v>
      </c>
      <c r="F365" s="203" t="s">
        <v>112</v>
      </c>
      <c r="G365" s="203" t="s">
        <v>112</v>
      </c>
      <c r="H365" s="204" t="s">
        <v>112</v>
      </c>
      <c r="I365" s="205" t="s">
        <v>112</v>
      </c>
      <c r="J365" s="109"/>
      <c r="K365" s="110"/>
      <c r="L365" s="108" t="str">
        <f t="shared" si="40"/>
        <v/>
      </c>
      <c r="M365" s="57"/>
      <c r="N365" s="52"/>
      <c r="O365" s="52"/>
      <c r="P365" s="52"/>
      <c r="Q365" s="62"/>
      <c r="R365" s="53"/>
      <c r="S365" s="53"/>
      <c r="T365" s="53"/>
      <c r="U365" s="57"/>
      <c r="V365" s="52"/>
      <c r="W365" s="52"/>
      <c r="X365" s="52"/>
      <c r="Y365" s="57"/>
      <c r="Z365" s="52"/>
      <c r="AA365" s="52"/>
      <c r="AB365" s="52"/>
      <c r="AC365" s="57"/>
      <c r="AD365" s="52"/>
      <c r="AE365" s="52"/>
      <c r="AF365" s="52"/>
      <c r="AG365" s="1"/>
      <c r="AH365" s="1"/>
      <c r="AI365" s="1"/>
      <c r="AJ365" s="1"/>
      <c r="AK365" s="1"/>
      <c r="AV365" s="97" t="str">
        <f t="shared" si="41"/>
        <v/>
      </c>
      <c r="AW365" s="120" t="str">
        <f t="shared" si="35"/>
        <v/>
      </c>
      <c r="AX365" s="97" t="str">
        <f t="shared" si="36"/>
        <v/>
      </c>
      <c r="AY365" s="97" t="str">
        <f t="shared" si="37"/>
        <v/>
      </c>
      <c r="AZ365" s="97" t="str">
        <f t="shared" si="38"/>
        <v/>
      </c>
      <c r="BA365" s="97" t="str">
        <f t="shared" si="39"/>
        <v/>
      </c>
    </row>
    <row r="366" spans="1:53">
      <c r="A366" s="4">
        <v>360</v>
      </c>
      <c r="B366" s="111">
        <v>360</v>
      </c>
      <c r="C366" s="200" t="s">
        <v>112</v>
      </c>
      <c r="D366" s="201" t="s">
        <v>112</v>
      </c>
      <c r="E366" s="202" t="s">
        <v>112</v>
      </c>
      <c r="F366" s="203" t="s">
        <v>112</v>
      </c>
      <c r="G366" s="203" t="s">
        <v>112</v>
      </c>
      <c r="H366" s="204" t="s">
        <v>112</v>
      </c>
      <c r="I366" s="205" t="s">
        <v>112</v>
      </c>
      <c r="J366" s="109"/>
      <c r="K366" s="110"/>
      <c r="L366" s="108" t="str">
        <f t="shared" si="40"/>
        <v/>
      </c>
      <c r="M366" s="57"/>
      <c r="N366" s="52"/>
      <c r="O366" s="52"/>
      <c r="P366" s="52"/>
      <c r="Q366" s="62"/>
      <c r="R366" s="53"/>
      <c r="S366" s="53"/>
      <c r="T366" s="53"/>
      <c r="U366" s="57"/>
      <c r="V366" s="52"/>
      <c r="W366" s="52"/>
      <c r="X366" s="52"/>
      <c r="Y366" s="57"/>
      <c r="Z366" s="52"/>
      <c r="AA366" s="52"/>
      <c r="AB366" s="52"/>
      <c r="AC366" s="57"/>
      <c r="AD366" s="52"/>
      <c r="AE366" s="52"/>
      <c r="AF366" s="52"/>
      <c r="AG366" s="1"/>
      <c r="AH366" s="1"/>
      <c r="AI366" s="1"/>
      <c r="AJ366" s="1"/>
      <c r="AK366" s="1"/>
      <c r="AV366" s="97" t="str">
        <f t="shared" si="41"/>
        <v/>
      </c>
      <c r="AW366" s="120" t="str">
        <f t="shared" si="35"/>
        <v/>
      </c>
      <c r="AX366" s="97" t="str">
        <f t="shared" si="36"/>
        <v/>
      </c>
      <c r="AY366" s="97" t="str">
        <f t="shared" si="37"/>
        <v/>
      </c>
      <c r="AZ366" s="97" t="str">
        <f t="shared" si="38"/>
        <v/>
      </c>
      <c r="BA366" s="97" t="str">
        <f t="shared" si="39"/>
        <v/>
      </c>
    </row>
    <row r="367" spans="1:53">
      <c r="A367" s="4">
        <v>361</v>
      </c>
      <c r="B367" s="111">
        <v>361</v>
      </c>
      <c r="C367" s="200" t="s">
        <v>112</v>
      </c>
      <c r="D367" s="201" t="s">
        <v>112</v>
      </c>
      <c r="E367" s="202" t="s">
        <v>112</v>
      </c>
      <c r="F367" s="203" t="s">
        <v>112</v>
      </c>
      <c r="G367" s="203" t="s">
        <v>112</v>
      </c>
      <c r="H367" s="204" t="s">
        <v>112</v>
      </c>
      <c r="I367" s="205" t="s">
        <v>112</v>
      </c>
      <c r="J367" s="109"/>
      <c r="K367" s="110"/>
      <c r="L367" s="108" t="str">
        <f t="shared" si="40"/>
        <v/>
      </c>
      <c r="M367" s="57"/>
      <c r="N367" s="52"/>
      <c r="O367" s="52"/>
      <c r="P367" s="52"/>
      <c r="Q367" s="62"/>
      <c r="R367" s="53"/>
      <c r="S367" s="53"/>
      <c r="T367" s="53"/>
      <c r="U367" s="57"/>
      <c r="V367" s="52"/>
      <c r="W367" s="52"/>
      <c r="X367" s="52"/>
      <c r="Y367" s="57"/>
      <c r="Z367" s="52"/>
      <c r="AA367" s="52"/>
      <c r="AB367" s="52"/>
      <c r="AC367" s="57"/>
      <c r="AD367" s="52"/>
      <c r="AE367" s="52"/>
      <c r="AF367" s="52"/>
      <c r="AG367" s="1"/>
      <c r="AH367" s="1"/>
      <c r="AI367" s="1"/>
      <c r="AJ367" s="1"/>
      <c r="AK367" s="1"/>
      <c r="AV367" s="97" t="str">
        <f t="shared" si="41"/>
        <v/>
      </c>
      <c r="AW367" s="120" t="str">
        <f t="shared" si="35"/>
        <v/>
      </c>
      <c r="AX367" s="97" t="str">
        <f t="shared" si="36"/>
        <v/>
      </c>
      <c r="AY367" s="97" t="str">
        <f t="shared" si="37"/>
        <v/>
      </c>
      <c r="AZ367" s="97" t="str">
        <f t="shared" si="38"/>
        <v/>
      </c>
      <c r="BA367" s="97" t="str">
        <f t="shared" si="39"/>
        <v/>
      </c>
    </row>
    <row r="368" spans="1:53">
      <c r="A368" s="4">
        <v>362</v>
      </c>
      <c r="B368" s="111">
        <v>362</v>
      </c>
      <c r="C368" s="200" t="s">
        <v>112</v>
      </c>
      <c r="D368" s="201" t="s">
        <v>112</v>
      </c>
      <c r="E368" s="202" t="s">
        <v>112</v>
      </c>
      <c r="F368" s="203" t="s">
        <v>112</v>
      </c>
      <c r="G368" s="203" t="s">
        <v>112</v>
      </c>
      <c r="H368" s="204" t="s">
        <v>112</v>
      </c>
      <c r="I368" s="205" t="s">
        <v>112</v>
      </c>
      <c r="J368" s="109"/>
      <c r="K368" s="110"/>
      <c r="L368" s="108" t="str">
        <f t="shared" si="40"/>
        <v/>
      </c>
      <c r="M368" s="57"/>
      <c r="N368" s="52"/>
      <c r="O368" s="52"/>
      <c r="P368" s="52"/>
      <c r="Q368" s="62"/>
      <c r="R368" s="53"/>
      <c r="S368" s="53"/>
      <c r="T368" s="53"/>
      <c r="U368" s="57"/>
      <c r="V368" s="52"/>
      <c r="W368" s="52"/>
      <c r="X368" s="52"/>
      <c r="Y368" s="57"/>
      <c r="Z368" s="52"/>
      <c r="AA368" s="52"/>
      <c r="AB368" s="52"/>
      <c r="AC368" s="57"/>
      <c r="AD368" s="52"/>
      <c r="AE368" s="52"/>
      <c r="AF368" s="52"/>
      <c r="AG368" s="1"/>
      <c r="AH368" s="1"/>
      <c r="AI368" s="1"/>
      <c r="AJ368" s="1"/>
      <c r="AK368" s="1"/>
      <c r="AV368" s="97" t="str">
        <f t="shared" si="41"/>
        <v/>
      </c>
      <c r="AW368" s="120" t="str">
        <f t="shared" si="35"/>
        <v/>
      </c>
      <c r="AX368" s="97" t="str">
        <f t="shared" si="36"/>
        <v/>
      </c>
      <c r="AY368" s="97" t="str">
        <f t="shared" si="37"/>
        <v/>
      </c>
      <c r="AZ368" s="97" t="str">
        <f t="shared" si="38"/>
        <v/>
      </c>
      <c r="BA368" s="97" t="str">
        <f t="shared" si="39"/>
        <v/>
      </c>
    </row>
    <row r="369" spans="1:53">
      <c r="A369" s="4">
        <v>363</v>
      </c>
      <c r="B369" s="111">
        <v>363</v>
      </c>
      <c r="C369" s="200" t="s">
        <v>112</v>
      </c>
      <c r="D369" s="201" t="s">
        <v>112</v>
      </c>
      <c r="E369" s="202" t="s">
        <v>112</v>
      </c>
      <c r="F369" s="203" t="s">
        <v>112</v>
      </c>
      <c r="G369" s="203" t="s">
        <v>112</v>
      </c>
      <c r="H369" s="204" t="s">
        <v>112</v>
      </c>
      <c r="I369" s="205" t="s">
        <v>112</v>
      </c>
      <c r="J369" s="109"/>
      <c r="K369" s="110"/>
      <c r="L369" s="108" t="str">
        <f t="shared" si="40"/>
        <v/>
      </c>
      <c r="M369" s="57"/>
      <c r="N369" s="52"/>
      <c r="O369" s="52"/>
      <c r="P369" s="52"/>
      <c r="Q369" s="62"/>
      <c r="R369" s="53"/>
      <c r="S369" s="53"/>
      <c r="T369" s="53"/>
      <c r="U369" s="57"/>
      <c r="V369" s="52"/>
      <c r="W369" s="52"/>
      <c r="X369" s="52"/>
      <c r="Y369" s="57"/>
      <c r="Z369" s="52"/>
      <c r="AA369" s="52"/>
      <c r="AB369" s="52"/>
      <c r="AC369" s="57"/>
      <c r="AD369" s="52"/>
      <c r="AE369" s="52"/>
      <c r="AF369" s="52"/>
      <c r="AG369" s="1"/>
      <c r="AH369" s="1"/>
      <c r="AI369" s="1"/>
      <c r="AJ369" s="1"/>
      <c r="AK369" s="1"/>
      <c r="AV369" s="97" t="str">
        <f t="shared" si="41"/>
        <v/>
      </c>
      <c r="AW369" s="120" t="str">
        <f t="shared" si="35"/>
        <v/>
      </c>
      <c r="AX369" s="97" t="str">
        <f t="shared" si="36"/>
        <v/>
      </c>
      <c r="AY369" s="97" t="str">
        <f t="shared" si="37"/>
        <v/>
      </c>
      <c r="AZ369" s="97" t="str">
        <f t="shared" si="38"/>
        <v/>
      </c>
      <c r="BA369" s="97" t="str">
        <f t="shared" si="39"/>
        <v/>
      </c>
    </row>
    <row r="370" spans="1:53">
      <c r="A370" s="4">
        <v>364</v>
      </c>
      <c r="B370" s="111">
        <v>364</v>
      </c>
      <c r="C370" s="200" t="s">
        <v>112</v>
      </c>
      <c r="D370" s="201" t="s">
        <v>112</v>
      </c>
      <c r="E370" s="202" t="s">
        <v>112</v>
      </c>
      <c r="F370" s="203" t="s">
        <v>112</v>
      </c>
      <c r="G370" s="203" t="s">
        <v>112</v>
      </c>
      <c r="H370" s="204" t="s">
        <v>112</v>
      </c>
      <c r="I370" s="205" t="s">
        <v>112</v>
      </c>
      <c r="J370" s="109"/>
      <c r="K370" s="110"/>
      <c r="L370" s="108" t="str">
        <f t="shared" si="40"/>
        <v/>
      </c>
      <c r="M370" s="57"/>
      <c r="N370" s="52"/>
      <c r="O370" s="52"/>
      <c r="P370" s="52"/>
      <c r="Q370" s="62"/>
      <c r="R370" s="53"/>
      <c r="S370" s="53"/>
      <c r="T370" s="53"/>
      <c r="U370" s="57"/>
      <c r="V370" s="52"/>
      <c r="W370" s="52"/>
      <c r="X370" s="52"/>
      <c r="Y370" s="57"/>
      <c r="Z370" s="52"/>
      <c r="AA370" s="52"/>
      <c r="AB370" s="52"/>
      <c r="AC370" s="57"/>
      <c r="AD370" s="52"/>
      <c r="AE370" s="52"/>
      <c r="AF370" s="52"/>
      <c r="AG370" s="1"/>
      <c r="AH370" s="1"/>
      <c r="AI370" s="1"/>
      <c r="AJ370" s="1"/>
      <c r="AK370" s="1"/>
      <c r="AV370" s="97" t="str">
        <f t="shared" si="41"/>
        <v/>
      </c>
      <c r="AW370" s="120" t="str">
        <f t="shared" si="35"/>
        <v/>
      </c>
      <c r="AX370" s="97" t="str">
        <f t="shared" si="36"/>
        <v/>
      </c>
      <c r="AY370" s="97" t="str">
        <f t="shared" si="37"/>
        <v/>
      </c>
      <c r="AZ370" s="97" t="str">
        <f t="shared" si="38"/>
        <v/>
      </c>
      <c r="BA370" s="97" t="str">
        <f t="shared" si="39"/>
        <v/>
      </c>
    </row>
    <row r="371" spans="1:53">
      <c r="A371" s="4">
        <v>365</v>
      </c>
      <c r="B371" s="111">
        <v>365</v>
      </c>
      <c r="C371" s="200" t="s">
        <v>112</v>
      </c>
      <c r="D371" s="201" t="s">
        <v>112</v>
      </c>
      <c r="E371" s="202" t="s">
        <v>112</v>
      </c>
      <c r="F371" s="203" t="s">
        <v>112</v>
      </c>
      <c r="G371" s="203" t="s">
        <v>112</v>
      </c>
      <c r="H371" s="204" t="s">
        <v>112</v>
      </c>
      <c r="I371" s="205" t="s">
        <v>112</v>
      </c>
      <c r="J371" s="109"/>
      <c r="K371" s="110"/>
      <c r="L371" s="108" t="str">
        <f t="shared" si="40"/>
        <v/>
      </c>
      <c r="M371" s="57"/>
      <c r="N371" s="52"/>
      <c r="O371" s="52"/>
      <c r="P371" s="52"/>
      <c r="Q371" s="62"/>
      <c r="R371" s="53"/>
      <c r="S371" s="53"/>
      <c r="T371" s="53"/>
      <c r="U371" s="57"/>
      <c r="V371" s="52"/>
      <c r="W371" s="52"/>
      <c r="X371" s="52"/>
      <c r="Y371" s="57"/>
      <c r="Z371" s="52"/>
      <c r="AA371" s="52"/>
      <c r="AB371" s="52"/>
      <c r="AC371" s="57"/>
      <c r="AD371" s="52"/>
      <c r="AE371" s="52"/>
      <c r="AF371" s="52"/>
      <c r="AG371" s="1"/>
      <c r="AH371" s="1"/>
      <c r="AI371" s="1"/>
      <c r="AJ371" s="1"/>
      <c r="AK371" s="1"/>
      <c r="AV371" s="97" t="str">
        <f t="shared" si="41"/>
        <v/>
      </c>
      <c r="AW371" s="120" t="str">
        <f t="shared" si="35"/>
        <v/>
      </c>
      <c r="AX371" s="97" t="str">
        <f t="shared" si="36"/>
        <v/>
      </c>
      <c r="AY371" s="97" t="str">
        <f t="shared" si="37"/>
        <v/>
      </c>
      <c r="AZ371" s="97" t="str">
        <f t="shared" si="38"/>
        <v/>
      </c>
      <c r="BA371" s="97" t="str">
        <f t="shared" si="39"/>
        <v/>
      </c>
    </row>
    <row r="372" spans="1:53">
      <c r="A372" s="4">
        <v>366</v>
      </c>
      <c r="B372" s="111">
        <v>366</v>
      </c>
      <c r="C372" s="200" t="s">
        <v>112</v>
      </c>
      <c r="D372" s="201" t="s">
        <v>112</v>
      </c>
      <c r="E372" s="202" t="s">
        <v>112</v>
      </c>
      <c r="F372" s="203" t="s">
        <v>112</v>
      </c>
      <c r="G372" s="203" t="s">
        <v>112</v>
      </c>
      <c r="H372" s="204" t="s">
        <v>112</v>
      </c>
      <c r="I372" s="205" t="s">
        <v>112</v>
      </c>
      <c r="J372" s="109"/>
      <c r="K372" s="110"/>
      <c r="L372" s="108" t="str">
        <f t="shared" si="40"/>
        <v/>
      </c>
      <c r="M372" s="57"/>
      <c r="N372" s="52"/>
      <c r="O372" s="52"/>
      <c r="P372" s="52"/>
      <c r="Q372" s="62"/>
      <c r="R372" s="53"/>
      <c r="S372" s="53"/>
      <c r="T372" s="53"/>
      <c r="U372" s="57"/>
      <c r="V372" s="52"/>
      <c r="W372" s="52"/>
      <c r="X372" s="52"/>
      <c r="Y372" s="57"/>
      <c r="Z372" s="52"/>
      <c r="AA372" s="52"/>
      <c r="AB372" s="52"/>
      <c r="AC372" s="57"/>
      <c r="AD372" s="52"/>
      <c r="AE372" s="52"/>
      <c r="AF372" s="52"/>
      <c r="AG372" s="1"/>
      <c r="AH372" s="1"/>
      <c r="AI372" s="1"/>
      <c r="AJ372" s="1"/>
      <c r="AK372" s="1"/>
      <c r="AV372" s="97" t="str">
        <f t="shared" si="41"/>
        <v/>
      </c>
      <c r="AW372" s="120" t="str">
        <f t="shared" si="35"/>
        <v/>
      </c>
      <c r="AX372" s="97" t="str">
        <f t="shared" si="36"/>
        <v/>
      </c>
      <c r="AY372" s="97" t="str">
        <f t="shared" si="37"/>
        <v/>
      </c>
      <c r="AZ372" s="97" t="str">
        <f t="shared" si="38"/>
        <v/>
      </c>
      <c r="BA372" s="97" t="str">
        <f t="shared" si="39"/>
        <v/>
      </c>
    </row>
    <row r="373" spans="1:53">
      <c r="A373" s="4">
        <v>367</v>
      </c>
      <c r="B373" s="111">
        <v>367</v>
      </c>
      <c r="C373" s="200" t="s">
        <v>112</v>
      </c>
      <c r="D373" s="201" t="s">
        <v>112</v>
      </c>
      <c r="E373" s="202" t="s">
        <v>112</v>
      </c>
      <c r="F373" s="203" t="s">
        <v>112</v>
      </c>
      <c r="G373" s="203" t="s">
        <v>112</v>
      </c>
      <c r="H373" s="204" t="s">
        <v>112</v>
      </c>
      <c r="I373" s="205" t="s">
        <v>112</v>
      </c>
      <c r="J373" s="109"/>
      <c r="K373" s="110"/>
      <c r="L373" s="108" t="str">
        <f t="shared" si="40"/>
        <v/>
      </c>
      <c r="M373" s="57"/>
      <c r="N373" s="52"/>
      <c r="O373" s="52"/>
      <c r="P373" s="52"/>
      <c r="Q373" s="62"/>
      <c r="R373" s="53"/>
      <c r="S373" s="53"/>
      <c r="T373" s="53"/>
      <c r="U373" s="57"/>
      <c r="V373" s="52"/>
      <c r="W373" s="52"/>
      <c r="X373" s="52"/>
      <c r="Y373" s="57"/>
      <c r="Z373" s="52"/>
      <c r="AA373" s="52"/>
      <c r="AB373" s="52"/>
      <c r="AC373" s="57"/>
      <c r="AD373" s="52"/>
      <c r="AE373" s="52"/>
      <c r="AF373" s="52"/>
      <c r="AG373" s="1"/>
      <c r="AH373" s="1"/>
      <c r="AI373" s="1"/>
      <c r="AJ373" s="1"/>
      <c r="AK373" s="1"/>
      <c r="AV373" s="97" t="str">
        <f t="shared" si="41"/>
        <v/>
      </c>
      <c r="AW373" s="120" t="str">
        <f t="shared" si="35"/>
        <v/>
      </c>
      <c r="AX373" s="97" t="str">
        <f t="shared" si="36"/>
        <v/>
      </c>
      <c r="AY373" s="97" t="str">
        <f t="shared" si="37"/>
        <v/>
      </c>
      <c r="AZ373" s="97" t="str">
        <f t="shared" si="38"/>
        <v/>
      </c>
      <c r="BA373" s="97" t="str">
        <f t="shared" si="39"/>
        <v/>
      </c>
    </row>
    <row r="374" spans="1:53">
      <c r="A374" s="4">
        <v>368</v>
      </c>
      <c r="B374" s="111">
        <v>368</v>
      </c>
      <c r="C374" s="200" t="s">
        <v>112</v>
      </c>
      <c r="D374" s="201" t="s">
        <v>112</v>
      </c>
      <c r="E374" s="202" t="s">
        <v>112</v>
      </c>
      <c r="F374" s="203" t="s">
        <v>112</v>
      </c>
      <c r="G374" s="203" t="s">
        <v>112</v>
      </c>
      <c r="H374" s="204" t="s">
        <v>112</v>
      </c>
      <c r="I374" s="205" t="s">
        <v>112</v>
      </c>
      <c r="J374" s="109"/>
      <c r="K374" s="110"/>
      <c r="L374" s="108" t="str">
        <f t="shared" si="40"/>
        <v/>
      </c>
      <c r="M374" s="57"/>
      <c r="N374" s="52"/>
      <c r="O374" s="52"/>
      <c r="P374" s="52"/>
      <c r="Q374" s="62"/>
      <c r="R374" s="53"/>
      <c r="S374" s="53"/>
      <c r="T374" s="53"/>
      <c r="U374" s="57"/>
      <c r="V374" s="52"/>
      <c r="W374" s="52"/>
      <c r="X374" s="52"/>
      <c r="Y374" s="57"/>
      <c r="Z374" s="52"/>
      <c r="AA374" s="52"/>
      <c r="AB374" s="52"/>
      <c r="AC374" s="57"/>
      <c r="AD374" s="52"/>
      <c r="AE374" s="52"/>
      <c r="AF374" s="52"/>
      <c r="AG374" s="1"/>
      <c r="AH374" s="1"/>
      <c r="AI374" s="1"/>
      <c r="AJ374" s="1"/>
      <c r="AK374" s="1"/>
      <c r="AV374" s="97" t="str">
        <f t="shared" si="41"/>
        <v/>
      </c>
      <c r="AW374" s="120" t="str">
        <f t="shared" si="35"/>
        <v/>
      </c>
      <c r="AX374" s="97" t="str">
        <f t="shared" si="36"/>
        <v/>
      </c>
      <c r="AY374" s="97" t="str">
        <f t="shared" si="37"/>
        <v/>
      </c>
      <c r="AZ374" s="97" t="str">
        <f t="shared" si="38"/>
        <v/>
      </c>
      <c r="BA374" s="97" t="str">
        <f t="shared" si="39"/>
        <v/>
      </c>
    </row>
    <row r="375" spans="1:53">
      <c r="A375" s="4">
        <v>369</v>
      </c>
      <c r="B375" s="111">
        <v>369</v>
      </c>
      <c r="C375" s="200" t="s">
        <v>112</v>
      </c>
      <c r="D375" s="201" t="s">
        <v>112</v>
      </c>
      <c r="E375" s="202" t="s">
        <v>112</v>
      </c>
      <c r="F375" s="203" t="s">
        <v>112</v>
      </c>
      <c r="G375" s="203" t="s">
        <v>112</v>
      </c>
      <c r="H375" s="204" t="s">
        <v>112</v>
      </c>
      <c r="I375" s="205" t="s">
        <v>112</v>
      </c>
      <c r="J375" s="109"/>
      <c r="K375" s="110"/>
      <c r="L375" s="108" t="str">
        <f t="shared" si="40"/>
        <v/>
      </c>
      <c r="M375" s="57"/>
      <c r="N375" s="52"/>
      <c r="O375" s="52"/>
      <c r="P375" s="52"/>
      <c r="Q375" s="62"/>
      <c r="R375" s="53"/>
      <c r="S375" s="53"/>
      <c r="T375" s="53"/>
      <c r="U375" s="57"/>
      <c r="V375" s="52"/>
      <c r="W375" s="52"/>
      <c r="X375" s="52"/>
      <c r="Y375" s="57"/>
      <c r="Z375" s="52"/>
      <c r="AA375" s="52"/>
      <c r="AB375" s="52"/>
      <c r="AC375" s="57"/>
      <c r="AD375" s="52"/>
      <c r="AE375" s="52"/>
      <c r="AF375" s="52"/>
      <c r="AG375" s="1"/>
      <c r="AH375" s="1"/>
      <c r="AI375" s="1"/>
      <c r="AJ375" s="1"/>
      <c r="AK375" s="1"/>
      <c r="AV375" s="97" t="str">
        <f t="shared" si="41"/>
        <v/>
      </c>
      <c r="AW375" s="120" t="str">
        <f t="shared" si="35"/>
        <v/>
      </c>
      <c r="AX375" s="97" t="str">
        <f t="shared" si="36"/>
        <v/>
      </c>
      <c r="AY375" s="97" t="str">
        <f t="shared" si="37"/>
        <v/>
      </c>
      <c r="AZ375" s="97" t="str">
        <f t="shared" si="38"/>
        <v/>
      </c>
      <c r="BA375" s="97" t="str">
        <f t="shared" si="39"/>
        <v/>
      </c>
    </row>
    <row r="376" spans="1:53">
      <c r="A376" s="4">
        <v>370</v>
      </c>
      <c r="B376" s="111">
        <v>370</v>
      </c>
      <c r="C376" s="200" t="s">
        <v>112</v>
      </c>
      <c r="D376" s="201" t="s">
        <v>112</v>
      </c>
      <c r="E376" s="202" t="s">
        <v>112</v>
      </c>
      <c r="F376" s="203" t="s">
        <v>112</v>
      </c>
      <c r="G376" s="203" t="s">
        <v>112</v>
      </c>
      <c r="H376" s="204" t="s">
        <v>112</v>
      </c>
      <c r="I376" s="205" t="s">
        <v>112</v>
      </c>
      <c r="J376" s="109"/>
      <c r="K376" s="110"/>
      <c r="L376" s="108" t="str">
        <f t="shared" si="40"/>
        <v/>
      </c>
      <c r="M376" s="57"/>
      <c r="N376" s="52"/>
      <c r="O376" s="52"/>
      <c r="P376" s="52"/>
      <c r="Q376" s="62"/>
      <c r="R376" s="53"/>
      <c r="S376" s="53"/>
      <c r="T376" s="53"/>
      <c r="U376" s="57"/>
      <c r="V376" s="52"/>
      <c r="W376" s="52"/>
      <c r="X376" s="52"/>
      <c r="Y376" s="57"/>
      <c r="Z376" s="52"/>
      <c r="AA376" s="52"/>
      <c r="AB376" s="52"/>
      <c r="AC376" s="57"/>
      <c r="AD376" s="52"/>
      <c r="AE376" s="52"/>
      <c r="AF376" s="52"/>
      <c r="AG376" s="1"/>
      <c r="AH376" s="1"/>
      <c r="AI376" s="1"/>
      <c r="AJ376" s="1"/>
      <c r="AK376" s="1"/>
      <c r="AV376" s="97" t="str">
        <f t="shared" si="41"/>
        <v/>
      </c>
      <c r="AW376" s="120" t="str">
        <f t="shared" si="35"/>
        <v/>
      </c>
      <c r="AX376" s="97" t="str">
        <f t="shared" si="36"/>
        <v/>
      </c>
      <c r="AY376" s="97" t="str">
        <f t="shared" si="37"/>
        <v/>
      </c>
      <c r="AZ376" s="97" t="str">
        <f t="shared" si="38"/>
        <v/>
      </c>
      <c r="BA376" s="97" t="str">
        <f t="shared" si="39"/>
        <v/>
      </c>
    </row>
    <row r="377" spans="1:53">
      <c r="A377" s="4">
        <v>371</v>
      </c>
      <c r="B377" s="111">
        <v>371</v>
      </c>
      <c r="C377" s="200" t="s">
        <v>112</v>
      </c>
      <c r="D377" s="201" t="s">
        <v>112</v>
      </c>
      <c r="E377" s="202" t="s">
        <v>112</v>
      </c>
      <c r="F377" s="203" t="s">
        <v>112</v>
      </c>
      <c r="G377" s="203" t="s">
        <v>112</v>
      </c>
      <c r="H377" s="204" t="s">
        <v>112</v>
      </c>
      <c r="I377" s="205" t="s">
        <v>112</v>
      </c>
      <c r="J377" s="109"/>
      <c r="K377" s="110"/>
      <c r="L377" s="108" t="str">
        <f t="shared" si="40"/>
        <v/>
      </c>
      <c r="M377" s="57"/>
      <c r="N377" s="52"/>
      <c r="O377" s="52"/>
      <c r="P377" s="52"/>
      <c r="Q377" s="62"/>
      <c r="R377" s="53"/>
      <c r="S377" s="53"/>
      <c r="T377" s="53"/>
      <c r="U377" s="57"/>
      <c r="V377" s="52"/>
      <c r="W377" s="52"/>
      <c r="X377" s="52"/>
      <c r="Y377" s="57"/>
      <c r="Z377" s="52"/>
      <c r="AA377" s="52"/>
      <c r="AB377" s="52"/>
      <c r="AC377" s="57"/>
      <c r="AD377" s="52"/>
      <c r="AE377" s="52"/>
      <c r="AF377" s="52"/>
      <c r="AG377" s="1"/>
      <c r="AH377" s="1"/>
      <c r="AI377" s="1"/>
      <c r="AJ377" s="1"/>
      <c r="AK377" s="1"/>
      <c r="AV377" s="97" t="str">
        <f t="shared" si="41"/>
        <v/>
      </c>
      <c r="AW377" s="120" t="str">
        <f t="shared" si="35"/>
        <v/>
      </c>
      <c r="AX377" s="97" t="str">
        <f t="shared" si="36"/>
        <v/>
      </c>
      <c r="AY377" s="97" t="str">
        <f t="shared" si="37"/>
        <v/>
      </c>
      <c r="AZ377" s="97" t="str">
        <f t="shared" si="38"/>
        <v/>
      </c>
      <c r="BA377" s="97" t="str">
        <f t="shared" si="39"/>
        <v/>
      </c>
    </row>
    <row r="378" spans="1:53">
      <c r="A378" s="4">
        <v>372</v>
      </c>
      <c r="B378" s="111">
        <v>372</v>
      </c>
      <c r="C378" s="200" t="s">
        <v>112</v>
      </c>
      <c r="D378" s="201" t="s">
        <v>112</v>
      </c>
      <c r="E378" s="202" t="s">
        <v>112</v>
      </c>
      <c r="F378" s="203" t="s">
        <v>112</v>
      </c>
      <c r="G378" s="203" t="s">
        <v>112</v>
      </c>
      <c r="H378" s="204" t="s">
        <v>112</v>
      </c>
      <c r="I378" s="205" t="s">
        <v>112</v>
      </c>
      <c r="J378" s="109"/>
      <c r="K378" s="110"/>
      <c r="L378" s="108" t="str">
        <f t="shared" si="40"/>
        <v/>
      </c>
      <c r="M378" s="57"/>
      <c r="N378" s="52"/>
      <c r="O378" s="52"/>
      <c r="P378" s="52"/>
      <c r="Q378" s="62"/>
      <c r="R378" s="53"/>
      <c r="S378" s="53"/>
      <c r="T378" s="53"/>
      <c r="U378" s="57"/>
      <c r="V378" s="52"/>
      <c r="W378" s="52"/>
      <c r="X378" s="52"/>
      <c r="Y378" s="57"/>
      <c r="Z378" s="52"/>
      <c r="AA378" s="52"/>
      <c r="AB378" s="52"/>
      <c r="AC378" s="57"/>
      <c r="AD378" s="52"/>
      <c r="AE378" s="52"/>
      <c r="AF378" s="52"/>
      <c r="AG378" s="1"/>
      <c r="AH378" s="1"/>
      <c r="AI378" s="1"/>
      <c r="AJ378" s="1"/>
      <c r="AK378" s="1"/>
      <c r="AV378" s="97" t="str">
        <f t="shared" si="41"/>
        <v/>
      </c>
      <c r="AW378" s="120" t="str">
        <f t="shared" si="35"/>
        <v/>
      </c>
      <c r="AX378" s="97" t="str">
        <f t="shared" si="36"/>
        <v/>
      </c>
      <c r="AY378" s="97" t="str">
        <f t="shared" si="37"/>
        <v/>
      </c>
      <c r="AZ378" s="97" t="str">
        <f t="shared" si="38"/>
        <v/>
      </c>
      <c r="BA378" s="97" t="str">
        <f t="shared" si="39"/>
        <v/>
      </c>
    </row>
    <row r="379" spans="1:53">
      <c r="A379" s="4">
        <v>373</v>
      </c>
      <c r="B379" s="111">
        <v>373</v>
      </c>
      <c r="C379" s="200" t="s">
        <v>112</v>
      </c>
      <c r="D379" s="201" t="s">
        <v>112</v>
      </c>
      <c r="E379" s="202" t="s">
        <v>112</v>
      </c>
      <c r="F379" s="203" t="s">
        <v>112</v>
      </c>
      <c r="G379" s="203" t="s">
        <v>112</v>
      </c>
      <c r="H379" s="204" t="s">
        <v>112</v>
      </c>
      <c r="I379" s="205" t="s">
        <v>112</v>
      </c>
      <c r="J379" s="109"/>
      <c r="K379" s="110"/>
      <c r="L379" s="108" t="str">
        <f t="shared" si="40"/>
        <v/>
      </c>
      <c r="M379" s="57"/>
      <c r="N379" s="52"/>
      <c r="O379" s="52"/>
      <c r="P379" s="52"/>
      <c r="Q379" s="62"/>
      <c r="R379" s="53"/>
      <c r="S379" s="53"/>
      <c r="T379" s="53"/>
      <c r="U379" s="57"/>
      <c r="V379" s="52"/>
      <c r="W379" s="52"/>
      <c r="X379" s="52"/>
      <c r="Y379" s="57"/>
      <c r="Z379" s="52"/>
      <c r="AA379" s="52"/>
      <c r="AB379" s="52"/>
      <c r="AC379" s="57"/>
      <c r="AD379" s="52"/>
      <c r="AE379" s="52"/>
      <c r="AF379" s="52"/>
      <c r="AG379" s="1"/>
      <c r="AH379" s="1"/>
      <c r="AI379" s="1"/>
      <c r="AJ379" s="1"/>
      <c r="AK379" s="1"/>
      <c r="AV379" s="97" t="str">
        <f t="shared" si="41"/>
        <v/>
      </c>
      <c r="AW379" s="120" t="str">
        <f t="shared" si="35"/>
        <v/>
      </c>
      <c r="AX379" s="97" t="str">
        <f t="shared" si="36"/>
        <v/>
      </c>
      <c r="AY379" s="97" t="str">
        <f t="shared" si="37"/>
        <v/>
      </c>
      <c r="AZ379" s="97" t="str">
        <f t="shared" si="38"/>
        <v/>
      </c>
      <c r="BA379" s="97" t="str">
        <f t="shared" si="39"/>
        <v/>
      </c>
    </row>
    <row r="380" spans="1:53">
      <c r="A380" s="4">
        <v>374</v>
      </c>
      <c r="B380" s="111">
        <v>374</v>
      </c>
      <c r="C380" s="200" t="s">
        <v>112</v>
      </c>
      <c r="D380" s="201" t="s">
        <v>112</v>
      </c>
      <c r="E380" s="202" t="s">
        <v>112</v>
      </c>
      <c r="F380" s="203" t="s">
        <v>112</v>
      </c>
      <c r="G380" s="203" t="s">
        <v>112</v>
      </c>
      <c r="H380" s="204" t="s">
        <v>112</v>
      </c>
      <c r="I380" s="205" t="s">
        <v>112</v>
      </c>
      <c r="J380" s="109"/>
      <c r="K380" s="110"/>
      <c r="L380" s="108" t="str">
        <f t="shared" si="40"/>
        <v/>
      </c>
      <c r="M380" s="57"/>
      <c r="N380" s="52"/>
      <c r="O380" s="52"/>
      <c r="P380" s="52"/>
      <c r="Q380" s="62"/>
      <c r="R380" s="53"/>
      <c r="S380" s="53"/>
      <c r="T380" s="53"/>
      <c r="U380" s="57"/>
      <c r="V380" s="52"/>
      <c r="W380" s="52"/>
      <c r="X380" s="52"/>
      <c r="Y380" s="57"/>
      <c r="Z380" s="52"/>
      <c r="AA380" s="52"/>
      <c r="AB380" s="52"/>
      <c r="AC380" s="57"/>
      <c r="AD380" s="52"/>
      <c r="AE380" s="52"/>
      <c r="AF380" s="52"/>
      <c r="AG380" s="1"/>
      <c r="AH380" s="1"/>
      <c r="AI380" s="1"/>
      <c r="AJ380" s="1"/>
      <c r="AK380" s="1"/>
      <c r="AV380" s="97" t="str">
        <f t="shared" si="41"/>
        <v/>
      </c>
      <c r="AW380" s="120" t="str">
        <f t="shared" si="35"/>
        <v/>
      </c>
      <c r="AX380" s="97" t="str">
        <f t="shared" si="36"/>
        <v/>
      </c>
      <c r="AY380" s="97" t="str">
        <f t="shared" si="37"/>
        <v/>
      </c>
      <c r="AZ380" s="97" t="str">
        <f t="shared" si="38"/>
        <v/>
      </c>
      <c r="BA380" s="97" t="str">
        <f t="shared" si="39"/>
        <v/>
      </c>
    </row>
    <row r="381" spans="1:53">
      <c r="A381" s="4">
        <v>375</v>
      </c>
      <c r="B381" s="111">
        <v>375</v>
      </c>
      <c r="C381" s="200" t="s">
        <v>112</v>
      </c>
      <c r="D381" s="201" t="s">
        <v>112</v>
      </c>
      <c r="E381" s="202" t="s">
        <v>112</v>
      </c>
      <c r="F381" s="203" t="s">
        <v>112</v>
      </c>
      <c r="G381" s="203" t="s">
        <v>112</v>
      </c>
      <c r="H381" s="204" t="s">
        <v>112</v>
      </c>
      <c r="I381" s="205" t="s">
        <v>112</v>
      </c>
      <c r="J381" s="109"/>
      <c r="K381" s="110"/>
      <c r="L381" s="108" t="str">
        <f t="shared" si="40"/>
        <v/>
      </c>
      <c r="M381" s="57"/>
      <c r="N381" s="52"/>
      <c r="O381" s="52"/>
      <c r="P381" s="52"/>
      <c r="Q381" s="62"/>
      <c r="R381" s="53"/>
      <c r="S381" s="53"/>
      <c r="T381" s="53"/>
      <c r="U381" s="57"/>
      <c r="V381" s="52"/>
      <c r="W381" s="52"/>
      <c r="X381" s="52"/>
      <c r="Y381" s="57"/>
      <c r="Z381" s="52"/>
      <c r="AA381" s="52"/>
      <c r="AB381" s="52"/>
      <c r="AC381" s="57"/>
      <c r="AD381" s="52"/>
      <c r="AE381" s="52"/>
      <c r="AF381" s="52"/>
      <c r="AG381" s="1"/>
      <c r="AH381" s="1"/>
      <c r="AI381" s="1"/>
      <c r="AJ381" s="1"/>
      <c r="AK381" s="1"/>
      <c r="AV381" s="97" t="str">
        <f t="shared" si="41"/>
        <v/>
      </c>
      <c r="AW381" s="120" t="str">
        <f t="shared" si="35"/>
        <v/>
      </c>
      <c r="AX381" s="97" t="str">
        <f t="shared" si="36"/>
        <v/>
      </c>
      <c r="AY381" s="97" t="str">
        <f t="shared" si="37"/>
        <v/>
      </c>
      <c r="AZ381" s="97" t="str">
        <f t="shared" si="38"/>
        <v/>
      </c>
      <c r="BA381" s="97" t="str">
        <f t="shared" si="39"/>
        <v/>
      </c>
    </row>
    <row r="382" spans="1:53">
      <c r="A382" s="4">
        <v>376</v>
      </c>
      <c r="B382" s="111">
        <v>376</v>
      </c>
      <c r="C382" s="200" t="s">
        <v>112</v>
      </c>
      <c r="D382" s="201" t="s">
        <v>112</v>
      </c>
      <c r="E382" s="202" t="s">
        <v>112</v>
      </c>
      <c r="F382" s="203" t="s">
        <v>112</v>
      </c>
      <c r="G382" s="203" t="s">
        <v>112</v>
      </c>
      <c r="H382" s="204" t="s">
        <v>112</v>
      </c>
      <c r="I382" s="205" t="s">
        <v>112</v>
      </c>
      <c r="J382" s="109"/>
      <c r="K382" s="110"/>
      <c r="L382" s="108" t="str">
        <f t="shared" si="40"/>
        <v/>
      </c>
      <c r="M382" s="57"/>
      <c r="N382" s="52"/>
      <c r="O382" s="52"/>
      <c r="P382" s="52"/>
      <c r="Q382" s="62"/>
      <c r="R382" s="53"/>
      <c r="S382" s="53"/>
      <c r="T382" s="53"/>
      <c r="U382" s="57"/>
      <c r="V382" s="52"/>
      <c r="W382" s="52"/>
      <c r="X382" s="52"/>
      <c r="Y382" s="57"/>
      <c r="Z382" s="52"/>
      <c r="AA382" s="52"/>
      <c r="AB382" s="52"/>
      <c r="AC382" s="57"/>
      <c r="AD382" s="52"/>
      <c r="AE382" s="52"/>
      <c r="AF382" s="52"/>
      <c r="AG382" s="1"/>
      <c r="AH382" s="1"/>
      <c r="AI382" s="1"/>
      <c r="AJ382" s="1"/>
      <c r="AK382" s="1"/>
      <c r="AV382" s="97" t="str">
        <f t="shared" si="41"/>
        <v/>
      </c>
      <c r="AW382" s="120" t="str">
        <f t="shared" si="35"/>
        <v/>
      </c>
      <c r="AX382" s="97" t="str">
        <f t="shared" si="36"/>
        <v/>
      </c>
      <c r="AY382" s="97" t="str">
        <f t="shared" si="37"/>
        <v/>
      </c>
      <c r="AZ382" s="97" t="str">
        <f t="shared" si="38"/>
        <v/>
      </c>
      <c r="BA382" s="97" t="str">
        <f t="shared" si="39"/>
        <v/>
      </c>
    </row>
    <row r="383" spans="1:53">
      <c r="A383" s="4">
        <v>377</v>
      </c>
      <c r="B383" s="111">
        <v>377</v>
      </c>
      <c r="C383" s="200" t="s">
        <v>112</v>
      </c>
      <c r="D383" s="201" t="s">
        <v>112</v>
      </c>
      <c r="E383" s="202" t="s">
        <v>112</v>
      </c>
      <c r="F383" s="203" t="s">
        <v>112</v>
      </c>
      <c r="G383" s="203" t="s">
        <v>112</v>
      </c>
      <c r="H383" s="204" t="s">
        <v>112</v>
      </c>
      <c r="I383" s="205" t="s">
        <v>112</v>
      </c>
      <c r="J383" s="109"/>
      <c r="K383" s="110"/>
      <c r="L383" s="108" t="str">
        <f t="shared" si="40"/>
        <v/>
      </c>
      <c r="M383" s="57"/>
      <c r="N383" s="52"/>
      <c r="O383" s="52"/>
      <c r="P383" s="52"/>
      <c r="Q383" s="62"/>
      <c r="R383" s="53"/>
      <c r="S383" s="53"/>
      <c r="T383" s="53"/>
      <c r="U383" s="57"/>
      <c r="V383" s="52"/>
      <c r="W383" s="52"/>
      <c r="X383" s="52"/>
      <c r="Y383" s="57"/>
      <c r="Z383" s="52"/>
      <c r="AA383" s="52"/>
      <c r="AB383" s="52"/>
      <c r="AC383" s="57"/>
      <c r="AD383" s="52"/>
      <c r="AE383" s="52"/>
      <c r="AF383" s="52"/>
      <c r="AG383" s="1"/>
      <c r="AH383" s="1"/>
      <c r="AI383" s="1"/>
      <c r="AJ383" s="1"/>
      <c r="AK383" s="1"/>
      <c r="AV383" s="97" t="str">
        <f t="shared" si="41"/>
        <v/>
      </c>
      <c r="AW383" s="120" t="str">
        <f t="shared" si="35"/>
        <v/>
      </c>
      <c r="AX383" s="97" t="str">
        <f t="shared" si="36"/>
        <v/>
      </c>
      <c r="AY383" s="97" t="str">
        <f t="shared" si="37"/>
        <v/>
      </c>
      <c r="AZ383" s="97" t="str">
        <f t="shared" si="38"/>
        <v/>
      </c>
      <c r="BA383" s="97" t="str">
        <f t="shared" si="39"/>
        <v/>
      </c>
    </row>
    <row r="384" spans="1:53">
      <c r="A384" s="4">
        <v>378</v>
      </c>
      <c r="B384" s="111">
        <v>378</v>
      </c>
      <c r="C384" s="200" t="s">
        <v>112</v>
      </c>
      <c r="D384" s="201" t="s">
        <v>112</v>
      </c>
      <c r="E384" s="202" t="s">
        <v>112</v>
      </c>
      <c r="F384" s="203" t="s">
        <v>112</v>
      </c>
      <c r="G384" s="203" t="s">
        <v>112</v>
      </c>
      <c r="H384" s="204" t="s">
        <v>112</v>
      </c>
      <c r="I384" s="205" t="s">
        <v>112</v>
      </c>
      <c r="J384" s="109"/>
      <c r="K384" s="110"/>
      <c r="L384" s="108" t="str">
        <f t="shared" si="40"/>
        <v/>
      </c>
      <c r="M384" s="57"/>
      <c r="N384" s="52"/>
      <c r="O384" s="52"/>
      <c r="P384" s="52"/>
      <c r="Q384" s="62"/>
      <c r="R384" s="53"/>
      <c r="S384" s="53"/>
      <c r="T384" s="53"/>
      <c r="U384" s="57"/>
      <c r="V384" s="52"/>
      <c r="W384" s="52"/>
      <c r="X384" s="52"/>
      <c r="Y384" s="57"/>
      <c r="Z384" s="52"/>
      <c r="AA384" s="52"/>
      <c r="AB384" s="52"/>
      <c r="AC384" s="57"/>
      <c r="AD384" s="52"/>
      <c r="AE384" s="52"/>
      <c r="AF384" s="52"/>
      <c r="AG384" s="1"/>
      <c r="AH384" s="1"/>
      <c r="AI384" s="1"/>
      <c r="AJ384" s="1"/>
      <c r="AK384" s="1"/>
      <c r="AV384" s="97" t="str">
        <f t="shared" si="41"/>
        <v/>
      </c>
      <c r="AW384" s="120" t="str">
        <f t="shared" si="35"/>
        <v/>
      </c>
      <c r="AX384" s="97" t="str">
        <f t="shared" si="36"/>
        <v/>
      </c>
      <c r="AY384" s="97" t="str">
        <f t="shared" si="37"/>
        <v/>
      </c>
      <c r="AZ384" s="97" t="str">
        <f t="shared" si="38"/>
        <v/>
      </c>
      <c r="BA384" s="97" t="str">
        <f t="shared" si="39"/>
        <v/>
      </c>
    </row>
    <row r="385" spans="1:53">
      <c r="A385" s="4">
        <v>379</v>
      </c>
      <c r="B385" s="111">
        <v>379</v>
      </c>
      <c r="C385" s="200" t="s">
        <v>112</v>
      </c>
      <c r="D385" s="201" t="s">
        <v>112</v>
      </c>
      <c r="E385" s="202" t="s">
        <v>112</v>
      </c>
      <c r="F385" s="203" t="s">
        <v>112</v>
      </c>
      <c r="G385" s="203" t="s">
        <v>112</v>
      </c>
      <c r="H385" s="204" t="s">
        <v>112</v>
      </c>
      <c r="I385" s="205" t="s">
        <v>112</v>
      </c>
      <c r="J385" s="109"/>
      <c r="K385" s="110"/>
      <c r="L385" s="108" t="str">
        <f t="shared" si="40"/>
        <v/>
      </c>
      <c r="M385" s="57"/>
      <c r="N385" s="52"/>
      <c r="O385" s="52"/>
      <c r="P385" s="52"/>
      <c r="Q385" s="62"/>
      <c r="R385" s="53"/>
      <c r="S385" s="53"/>
      <c r="T385" s="53"/>
      <c r="U385" s="57"/>
      <c r="V385" s="52"/>
      <c r="W385" s="52"/>
      <c r="X385" s="52"/>
      <c r="Y385" s="57"/>
      <c r="Z385" s="52"/>
      <c r="AA385" s="52"/>
      <c r="AB385" s="52"/>
      <c r="AC385" s="57"/>
      <c r="AD385" s="52"/>
      <c r="AE385" s="52"/>
      <c r="AF385" s="52"/>
      <c r="AG385" s="1"/>
      <c r="AH385" s="1"/>
      <c r="AI385" s="1"/>
      <c r="AJ385" s="1"/>
      <c r="AK385" s="1"/>
      <c r="AV385" s="97" t="str">
        <f t="shared" si="41"/>
        <v/>
      </c>
      <c r="AW385" s="120" t="str">
        <f t="shared" si="35"/>
        <v/>
      </c>
      <c r="AX385" s="97" t="str">
        <f t="shared" si="36"/>
        <v/>
      </c>
      <c r="AY385" s="97" t="str">
        <f t="shared" si="37"/>
        <v/>
      </c>
      <c r="AZ385" s="97" t="str">
        <f t="shared" si="38"/>
        <v/>
      </c>
      <c r="BA385" s="97" t="str">
        <f t="shared" si="39"/>
        <v/>
      </c>
    </row>
    <row r="386" spans="1:53">
      <c r="A386" s="4">
        <v>380</v>
      </c>
      <c r="B386" s="111">
        <v>380</v>
      </c>
      <c r="C386" s="200" t="s">
        <v>112</v>
      </c>
      <c r="D386" s="201" t="s">
        <v>112</v>
      </c>
      <c r="E386" s="202" t="s">
        <v>112</v>
      </c>
      <c r="F386" s="203" t="s">
        <v>112</v>
      </c>
      <c r="G386" s="203" t="s">
        <v>112</v>
      </c>
      <c r="H386" s="204" t="s">
        <v>112</v>
      </c>
      <c r="I386" s="205" t="s">
        <v>112</v>
      </c>
      <c r="J386" s="109"/>
      <c r="K386" s="110"/>
      <c r="L386" s="108" t="str">
        <f t="shared" si="40"/>
        <v/>
      </c>
      <c r="M386" s="57"/>
      <c r="N386" s="52"/>
      <c r="O386" s="52"/>
      <c r="P386" s="52"/>
      <c r="Q386" s="62"/>
      <c r="R386" s="53"/>
      <c r="S386" s="53"/>
      <c r="T386" s="53"/>
      <c r="U386" s="57"/>
      <c r="V386" s="52"/>
      <c r="W386" s="52"/>
      <c r="X386" s="52"/>
      <c r="Y386" s="57"/>
      <c r="Z386" s="52"/>
      <c r="AA386" s="52"/>
      <c r="AB386" s="52"/>
      <c r="AC386" s="57"/>
      <c r="AD386" s="52"/>
      <c r="AE386" s="52"/>
      <c r="AF386" s="52"/>
      <c r="AG386" s="1"/>
      <c r="AH386" s="1"/>
      <c r="AI386" s="1"/>
      <c r="AJ386" s="1"/>
      <c r="AK386" s="1"/>
      <c r="AV386" s="97" t="str">
        <f t="shared" si="41"/>
        <v/>
      </c>
      <c r="AW386" s="120" t="str">
        <f t="shared" si="35"/>
        <v/>
      </c>
      <c r="AX386" s="97" t="str">
        <f t="shared" si="36"/>
        <v/>
      </c>
      <c r="AY386" s="97" t="str">
        <f t="shared" si="37"/>
        <v/>
      </c>
      <c r="AZ386" s="97" t="str">
        <f t="shared" si="38"/>
        <v/>
      </c>
      <c r="BA386" s="97" t="str">
        <f t="shared" si="39"/>
        <v/>
      </c>
    </row>
    <row r="387" spans="1:53">
      <c r="A387" s="4">
        <v>381</v>
      </c>
      <c r="B387" s="111">
        <v>381</v>
      </c>
      <c r="C387" s="200" t="s">
        <v>112</v>
      </c>
      <c r="D387" s="201" t="s">
        <v>112</v>
      </c>
      <c r="E387" s="202" t="s">
        <v>112</v>
      </c>
      <c r="F387" s="203" t="s">
        <v>112</v>
      </c>
      <c r="G387" s="203" t="s">
        <v>112</v>
      </c>
      <c r="H387" s="204" t="s">
        <v>112</v>
      </c>
      <c r="I387" s="205" t="s">
        <v>112</v>
      </c>
      <c r="J387" s="109"/>
      <c r="K387" s="110"/>
      <c r="L387" s="108" t="str">
        <f t="shared" si="40"/>
        <v/>
      </c>
      <c r="M387" s="57"/>
      <c r="N387" s="52"/>
      <c r="O387" s="52"/>
      <c r="P387" s="52"/>
      <c r="Q387" s="62"/>
      <c r="R387" s="53"/>
      <c r="S387" s="53"/>
      <c r="T387" s="53"/>
      <c r="U387" s="57"/>
      <c r="V387" s="52"/>
      <c r="W387" s="52"/>
      <c r="X387" s="52"/>
      <c r="Y387" s="57"/>
      <c r="Z387" s="52"/>
      <c r="AA387" s="52"/>
      <c r="AB387" s="52"/>
      <c r="AC387" s="57"/>
      <c r="AD387" s="52"/>
      <c r="AE387" s="52"/>
      <c r="AF387" s="52"/>
      <c r="AG387" s="1"/>
      <c r="AH387" s="1"/>
      <c r="AI387" s="1"/>
      <c r="AJ387" s="1"/>
      <c r="AK387" s="1"/>
      <c r="AV387" s="97" t="str">
        <f t="shared" si="41"/>
        <v/>
      </c>
      <c r="AW387" s="120" t="str">
        <f t="shared" si="35"/>
        <v/>
      </c>
      <c r="AX387" s="97" t="str">
        <f t="shared" si="36"/>
        <v/>
      </c>
      <c r="AY387" s="97" t="str">
        <f t="shared" si="37"/>
        <v/>
      </c>
      <c r="AZ387" s="97" t="str">
        <f t="shared" si="38"/>
        <v/>
      </c>
      <c r="BA387" s="97" t="str">
        <f t="shared" si="39"/>
        <v/>
      </c>
    </row>
    <row r="388" spans="1:53">
      <c r="A388" s="4">
        <v>382</v>
      </c>
      <c r="B388" s="111">
        <v>382</v>
      </c>
      <c r="C388" s="200" t="s">
        <v>112</v>
      </c>
      <c r="D388" s="201" t="s">
        <v>112</v>
      </c>
      <c r="E388" s="202" t="s">
        <v>112</v>
      </c>
      <c r="F388" s="203" t="s">
        <v>112</v>
      </c>
      <c r="G388" s="203" t="s">
        <v>112</v>
      </c>
      <c r="H388" s="204" t="s">
        <v>112</v>
      </c>
      <c r="I388" s="205" t="s">
        <v>112</v>
      </c>
      <c r="J388" s="109"/>
      <c r="K388" s="110"/>
      <c r="L388" s="108" t="str">
        <f t="shared" si="40"/>
        <v/>
      </c>
      <c r="M388" s="57"/>
      <c r="N388" s="52"/>
      <c r="O388" s="52"/>
      <c r="P388" s="52"/>
      <c r="Q388" s="62"/>
      <c r="R388" s="53"/>
      <c r="S388" s="53"/>
      <c r="T388" s="53"/>
      <c r="U388" s="57"/>
      <c r="V388" s="52"/>
      <c r="W388" s="52"/>
      <c r="X388" s="52"/>
      <c r="Y388" s="57"/>
      <c r="Z388" s="52"/>
      <c r="AA388" s="52"/>
      <c r="AB388" s="52"/>
      <c r="AC388" s="57"/>
      <c r="AD388" s="52"/>
      <c r="AE388" s="52"/>
      <c r="AF388" s="52"/>
      <c r="AG388" s="1"/>
      <c r="AH388" s="1"/>
      <c r="AI388" s="1"/>
      <c r="AJ388" s="1"/>
      <c r="AK388" s="1"/>
      <c r="AV388" s="97" t="str">
        <f t="shared" si="41"/>
        <v/>
      </c>
      <c r="AW388" s="120" t="str">
        <f t="shared" si="35"/>
        <v/>
      </c>
      <c r="AX388" s="97" t="str">
        <f t="shared" si="36"/>
        <v/>
      </c>
      <c r="AY388" s="97" t="str">
        <f t="shared" si="37"/>
        <v/>
      </c>
      <c r="AZ388" s="97" t="str">
        <f t="shared" si="38"/>
        <v/>
      </c>
      <c r="BA388" s="97" t="str">
        <f t="shared" si="39"/>
        <v/>
      </c>
    </row>
    <row r="389" spans="1:53">
      <c r="A389" s="4">
        <v>383</v>
      </c>
      <c r="B389" s="111">
        <v>383</v>
      </c>
      <c r="C389" s="200" t="s">
        <v>112</v>
      </c>
      <c r="D389" s="201" t="s">
        <v>112</v>
      </c>
      <c r="E389" s="202" t="s">
        <v>112</v>
      </c>
      <c r="F389" s="203" t="s">
        <v>112</v>
      </c>
      <c r="G389" s="203" t="s">
        <v>112</v>
      </c>
      <c r="H389" s="204" t="s">
        <v>112</v>
      </c>
      <c r="I389" s="205" t="s">
        <v>112</v>
      </c>
      <c r="J389" s="109"/>
      <c r="K389" s="110"/>
      <c r="L389" s="108" t="str">
        <f t="shared" si="40"/>
        <v/>
      </c>
      <c r="M389" s="57"/>
      <c r="N389" s="52"/>
      <c r="O389" s="52"/>
      <c r="P389" s="52"/>
      <c r="Q389" s="62"/>
      <c r="R389" s="53"/>
      <c r="S389" s="53"/>
      <c r="T389" s="53"/>
      <c r="U389" s="57"/>
      <c r="V389" s="52"/>
      <c r="W389" s="52"/>
      <c r="X389" s="52"/>
      <c r="Y389" s="57"/>
      <c r="Z389" s="52"/>
      <c r="AA389" s="52"/>
      <c r="AB389" s="52"/>
      <c r="AC389" s="57"/>
      <c r="AD389" s="52"/>
      <c r="AE389" s="52"/>
      <c r="AF389" s="52"/>
      <c r="AG389" s="1"/>
      <c r="AH389" s="1"/>
      <c r="AI389" s="1"/>
      <c r="AJ389" s="1"/>
      <c r="AK389" s="1"/>
      <c r="AV389" s="97" t="str">
        <f t="shared" si="41"/>
        <v/>
      </c>
      <c r="AW389" s="120" t="str">
        <f t="shared" si="35"/>
        <v/>
      </c>
      <c r="AX389" s="97" t="str">
        <f t="shared" si="36"/>
        <v/>
      </c>
      <c r="AY389" s="97" t="str">
        <f t="shared" si="37"/>
        <v/>
      </c>
      <c r="AZ389" s="97" t="str">
        <f t="shared" si="38"/>
        <v/>
      </c>
      <c r="BA389" s="97" t="str">
        <f t="shared" si="39"/>
        <v/>
      </c>
    </row>
    <row r="390" spans="1:53">
      <c r="A390" s="4">
        <v>384</v>
      </c>
      <c r="B390" s="111">
        <v>384</v>
      </c>
      <c r="C390" s="200" t="s">
        <v>112</v>
      </c>
      <c r="D390" s="201" t="s">
        <v>112</v>
      </c>
      <c r="E390" s="202" t="s">
        <v>112</v>
      </c>
      <c r="F390" s="203" t="s">
        <v>112</v>
      </c>
      <c r="G390" s="203" t="s">
        <v>112</v>
      </c>
      <c r="H390" s="204" t="s">
        <v>112</v>
      </c>
      <c r="I390" s="205" t="s">
        <v>112</v>
      </c>
      <c r="J390" s="109"/>
      <c r="K390" s="110"/>
      <c r="L390" s="108" t="str">
        <f t="shared" si="40"/>
        <v/>
      </c>
      <c r="M390" s="57"/>
      <c r="N390" s="52"/>
      <c r="O390" s="52"/>
      <c r="P390" s="52"/>
      <c r="Q390" s="62"/>
      <c r="R390" s="53"/>
      <c r="S390" s="53"/>
      <c r="T390" s="53"/>
      <c r="U390" s="57"/>
      <c r="V390" s="52"/>
      <c r="W390" s="52"/>
      <c r="X390" s="52"/>
      <c r="Y390" s="57"/>
      <c r="Z390" s="52"/>
      <c r="AA390" s="52"/>
      <c r="AB390" s="52"/>
      <c r="AC390" s="57"/>
      <c r="AD390" s="52"/>
      <c r="AE390" s="52"/>
      <c r="AF390" s="52"/>
      <c r="AG390" s="1"/>
      <c r="AH390" s="1"/>
      <c r="AI390" s="1"/>
      <c r="AJ390" s="1"/>
      <c r="AK390" s="1"/>
      <c r="AV390" s="97" t="str">
        <f t="shared" si="41"/>
        <v/>
      </c>
      <c r="AW390" s="120" t="str">
        <f t="shared" si="35"/>
        <v/>
      </c>
      <c r="AX390" s="97" t="str">
        <f t="shared" si="36"/>
        <v/>
      </c>
      <c r="AY390" s="97" t="str">
        <f t="shared" si="37"/>
        <v/>
      </c>
      <c r="AZ390" s="97" t="str">
        <f t="shared" si="38"/>
        <v/>
      </c>
      <c r="BA390" s="97" t="str">
        <f t="shared" si="39"/>
        <v/>
      </c>
    </row>
    <row r="391" spans="1:53">
      <c r="A391" s="4">
        <v>385</v>
      </c>
      <c r="B391" s="111">
        <v>385</v>
      </c>
      <c r="C391" s="200" t="s">
        <v>112</v>
      </c>
      <c r="D391" s="201" t="s">
        <v>112</v>
      </c>
      <c r="E391" s="202" t="s">
        <v>112</v>
      </c>
      <c r="F391" s="203" t="s">
        <v>112</v>
      </c>
      <c r="G391" s="203" t="s">
        <v>112</v>
      </c>
      <c r="H391" s="204" t="s">
        <v>112</v>
      </c>
      <c r="I391" s="205" t="s">
        <v>112</v>
      </c>
      <c r="J391" s="109"/>
      <c r="K391" s="110"/>
      <c r="L391" s="108" t="str">
        <f t="shared" si="40"/>
        <v/>
      </c>
      <c r="M391" s="57"/>
      <c r="N391" s="52"/>
      <c r="O391" s="52"/>
      <c r="P391" s="52"/>
      <c r="Q391" s="62"/>
      <c r="R391" s="53"/>
      <c r="S391" s="53"/>
      <c r="T391" s="53"/>
      <c r="U391" s="57"/>
      <c r="V391" s="52"/>
      <c r="W391" s="52"/>
      <c r="X391" s="52"/>
      <c r="Y391" s="57"/>
      <c r="Z391" s="52"/>
      <c r="AA391" s="52"/>
      <c r="AB391" s="52"/>
      <c r="AC391" s="57"/>
      <c r="AD391" s="52"/>
      <c r="AE391" s="52"/>
      <c r="AF391" s="52"/>
      <c r="AG391" s="1"/>
      <c r="AH391" s="1"/>
      <c r="AI391" s="1"/>
      <c r="AJ391" s="1"/>
      <c r="AK391" s="1"/>
      <c r="AV391" s="97" t="str">
        <f t="shared" si="41"/>
        <v/>
      </c>
      <c r="AW391" s="120" t="str">
        <f t="shared" ref="AW391:AW408" si="42">IFERROR(IF(H391="","",IF(L391="","",IF(AND(VLOOKUP(H391,Mark,5,0)&gt;85),5,IF(AND(VLOOKUP(H391,Mark,5,0)&gt;75),4,IF(AND(VLOOKUP(H391,Mark,5,0)&gt;70),3,IF(AND(VLOOKUP(H391,Mark,5,0)&gt;=60),2,0))))))+ROUNDUP(SUM(M391:P391)*15%,0),"")</f>
        <v/>
      </c>
      <c r="AX391" s="97" t="str">
        <f t="shared" ref="AX391:AX408" si="43">IFERROR(IF(H391="","",IF(L391="","",IF(AND(VLOOKUP(H391,Mark,5,0)&gt;85),5,IF(AND(VLOOKUP(H391,Mark,5,0)&gt;75),4,IF(AND(VLOOKUP(H391,Mark,5,0)&gt;70),3,IF(AND(VLOOKUP(H391,Mark,5,0)&gt;=60),2,0))))))+ROUNDUP(SUM(Q391:T391)*15%,0),"")</f>
        <v/>
      </c>
      <c r="AY391" s="97" t="str">
        <f t="shared" ref="AY391:AY408" si="44">IFERROR(IF(H391="","",IF(L391="","",IF(AND(VLOOKUP(H391,Mark,5,0)&gt;85),5,IF(AND(VLOOKUP(H391,Mark,5,0)&gt;75),4,IF(AND(VLOOKUP(H391,Mark,5,0)&gt;70),3,IF(AND(VLOOKUP(H391,Mark,5,0)&gt;=60),2,0))))))+ROUNDUP(SUM(U391:X391)*15%,0),"")</f>
        <v/>
      </c>
      <c r="AZ391" s="97" t="str">
        <f t="shared" ref="AZ391:AZ408" si="45">IFERROR(IF(H391="","",IF(L391="","",IF(AND(VLOOKUP(H391,Mark,5,0)&gt;85),5,IF(AND(VLOOKUP(H391,Mark,5,0)&gt;75),4,IF(AND(VLOOKUP(H391,Mark,5,0)&gt;70),3,IF(AND(VLOOKUP(H391,Mark,5,0)&gt;=60),2,0))))))+ROUNDUP(SUM(Y391:AB391)*15%,0),"")</f>
        <v/>
      </c>
      <c r="BA391" s="97" t="str">
        <f t="shared" ref="BA391:BA408" si="46">IFERROR(IF(H391="","",IF(L391="","",IF(AND(VLOOKUP(H391,Mark,5,0)&gt;85),5,IF(AND(VLOOKUP(H391,Mark,5,0)&gt;75),4,IF(AND(VLOOKUP(H391,Mark,5,0)&gt;70),3,IF(AND(VLOOKUP(H391,Mark,5,0)&gt;=60),2,0))))))+ROUNDUP(SUM(AC391:AF391)*15%,0),"")</f>
        <v/>
      </c>
    </row>
    <row r="392" spans="1:53">
      <c r="A392" s="4">
        <v>386</v>
      </c>
      <c r="B392" s="111">
        <v>386</v>
      </c>
      <c r="C392" s="200" t="s">
        <v>112</v>
      </c>
      <c r="D392" s="201" t="s">
        <v>112</v>
      </c>
      <c r="E392" s="202" t="s">
        <v>112</v>
      </c>
      <c r="F392" s="203" t="s">
        <v>112</v>
      </c>
      <c r="G392" s="203" t="s">
        <v>112</v>
      </c>
      <c r="H392" s="204" t="s">
        <v>112</v>
      </c>
      <c r="I392" s="205" t="s">
        <v>112</v>
      </c>
      <c r="J392" s="109"/>
      <c r="K392" s="110"/>
      <c r="L392" s="108" t="str">
        <f t="shared" ref="L392:L407" si="47">IFERROR(IF(J392="","",IF(K392="","",SUM(K392/J392*100,0))),"")</f>
        <v/>
      </c>
      <c r="M392" s="57"/>
      <c r="N392" s="52"/>
      <c r="O392" s="52"/>
      <c r="P392" s="52"/>
      <c r="Q392" s="62"/>
      <c r="R392" s="53"/>
      <c r="S392" s="53"/>
      <c r="T392" s="53"/>
      <c r="U392" s="57"/>
      <c r="V392" s="52"/>
      <c r="W392" s="52"/>
      <c r="X392" s="52"/>
      <c r="Y392" s="57"/>
      <c r="Z392" s="52"/>
      <c r="AA392" s="52"/>
      <c r="AB392" s="52"/>
      <c r="AC392" s="57"/>
      <c r="AD392" s="52"/>
      <c r="AE392" s="52"/>
      <c r="AF392" s="52"/>
      <c r="AG392" s="1"/>
      <c r="AH392" s="1"/>
      <c r="AI392" s="1"/>
      <c r="AJ392" s="1"/>
      <c r="AK392" s="1"/>
      <c r="AV392" s="97" t="str">
        <f t="shared" ref="AV392:AV408" si="48">H392</f>
        <v/>
      </c>
      <c r="AW392" s="120" t="str">
        <f t="shared" si="42"/>
        <v/>
      </c>
      <c r="AX392" s="97" t="str">
        <f t="shared" si="43"/>
        <v/>
      </c>
      <c r="AY392" s="97" t="str">
        <f t="shared" si="44"/>
        <v/>
      </c>
      <c r="AZ392" s="97" t="str">
        <f t="shared" si="45"/>
        <v/>
      </c>
      <c r="BA392" s="97" t="str">
        <f t="shared" si="46"/>
        <v/>
      </c>
    </row>
    <row r="393" spans="1:53">
      <c r="A393" s="4">
        <v>387</v>
      </c>
      <c r="B393" s="111">
        <v>387</v>
      </c>
      <c r="C393" s="200" t="s">
        <v>112</v>
      </c>
      <c r="D393" s="201" t="s">
        <v>112</v>
      </c>
      <c r="E393" s="202" t="s">
        <v>112</v>
      </c>
      <c r="F393" s="203" t="s">
        <v>112</v>
      </c>
      <c r="G393" s="203" t="s">
        <v>112</v>
      </c>
      <c r="H393" s="204" t="s">
        <v>112</v>
      </c>
      <c r="I393" s="205" t="s">
        <v>112</v>
      </c>
      <c r="J393" s="109"/>
      <c r="K393" s="110"/>
      <c r="L393" s="108" t="str">
        <f t="shared" si="47"/>
        <v/>
      </c>
      <c r="M393" s="57"/>
      <c r="N393" s="52"/>
      <c r="O393" s="52"/>
      <c r="P393" s="52"/>
      <c r="Q393" s="62"/>
      <c r="R393" s="53"/>
      <c r="S393" s="53"/>
      <c r="T393" s="53"/>
      <c r="U393" s="57"/>
      <c r="V393" s="52"/>
      <c r="W393" s="52"/>
      <c r="X393" s="52"/>
      <c r="Y393" s="57"/>
      <c r="Z393" s="52"/>
      <c r="AA393" s="52"/>
      <c r="AB393" s="52"/>
      <c r="AC393" s="57"/>
      <c r="AD393" s="52"/>
      <c r="AE393" s="52"/>
      <c r="AF393" s="52"/>
      <c r="AG393" s="1"/>
      <c r="AH393" s="1"/>
      <c r="AI393" s="1"/>
      <c r="AJ393" s="1"/>
      <c r="AK393" s="1"/>
      <c r="AV393" s="97" t="str">
        <f t="shared" si="48"/>
        <v/>
      </c>
      <c r="AW393" s="120" t="str">
        <f t="shared" si="42"/>
        <v/>
      </c>
      <c r="AX393" s="97" t="str">
        <f t="shared" si="43"/>
        <v/>
      </c>
      <c r="AY393" s="97" t="str">
        <f t="shared" si="44"/>
        <v/>
      </c>
      <c r="AZ393" s="97" t="str">
        <f t="shared" si="45"/>
        <v/>
      </c>
      <c r="BA393" s="97" t="str">
        <f t="shared" si="46"/>
        <v/>
      </c>
    </row>
    <row r="394" spans="1:53">
      <c r="A394" s="4">
        <v>388</v>
      </c>
      <c r="B394" s="111">
        <v>388</v>
      </c>
      <c r="C394" s="200" t="s">
        <v>112</v>
      </c>
      <c r="D394" s="201" t="s">
        <v>112</v>
      </c>
      <c r="E394" s="202" t="s">
        <v>112</v>
      </c>
      <c r="F394" s="203" t="s">
        <v>112</v>
      </c>
      <c r="G394" s="203" t="s">
        <v>112</v>
      </c>
      <c r="H394" s="204" t="s">
        <v>112</v>
      </c>
      <c r="I394" s="205" t="s">
        <v>112</v>
      </c>
      <c r="J394" s="109"/>
      <c r="K394" s="110"/>
      <c r="L394" s="108" t="str">
        <f t="shared" si="47"/>
        <v/>
      </c>
      <c r="M394" s="57"/>
      <c r="N394" s="52"/>
      <c r="O394" s="52"/>
      <c r="P394" s="52"/>
      <c r="Q394" s="62"/>
      <c r="R394" s="53"/>
      <c r="S394" s="53"/>
      <c r="T394" s="53"/>
      <c r="U394" s="57"/>
      <c r="V394" s="52"/>
      <c r="W394" s="52"/>
      <c r="X394" s="52"/>
      <c r="Y394" s="57"/>
      <c r="Z394" s="52"/>
      <c r="AA394" s="52"/>
      <c r="AB394" s="52"/>
      <c r="AC394" s="57"/>
      <c r="AD394" s="52"/>
      <c r="AE394" s="52"/>
      <c r="AF394" s="52"/>
      <c r="AG394" s="1"/>
      <c r="AH394" s="1"/>
      <c r="AI394" s="1"/>
      <c r="AJ394" s="1"/>
      <c r="AK394" s="1"/>
      <c r="AV394" s="97" t="str">
        <f t="shared" si="48"/>
        <v/>
      </c>
      <c r="AW394" s="120" t="str">
        <f t="shared" si="42"/>
        <v/>
      </c>
      <c r="AX394" s="97" t="str">
        <f t="shared" si="43"/>
        <v/>
      </c>
      <c r="AY394" s="97" t="str">
        <f t="shared" si="44"/>
        <v/>
      </c>
      <c r="AZ394" s="97" t="str">
        <f t="shared" si="45"/>
        <v/>
      </c>
      <c r="BA394" s="97" t="str">
        <f t="shared" si="46"/>
        <v/>
      </c>
    </row>
    <row r="395" spans="1:53">
      <c r="A395" s="4">
        <v>389</v>
      </c>
      <c r="B395" s="111">
        <v>389</v>
      </c>
      <c r="C395" s="200" t="s">
        <v>112</v>
      </c>
      <c r="D395" s="201" t="s">
        <v>112</v>
      </c>
      <c r="E395" s="202" t="s">
        <v>112</v>
      </c>
      <c r="F395" s="203" t="s">
        <v>112</v>
      </c>
      <c r="G395" s="203" t="s">
        <v>112</v>
      </c>
      <c r="H395" s="204" t="s">
        <v>112</v>
      </c>
      <c r="I395" s="205" t="s">
        <v>112</v>
      </c>
      <c r="J395" s="109"/>
      <c r="K395" s="110"/>
      <c r="L395" s="108" t="str">
        <f t="shared" si="47"/>
        <v/>
      </c>
      <c r="M395" s="57"/>
      <c r="N395" s="52"/>
      <c r="O395" s="52"/>
      <c r="P395" s="52"/>
      <c r="Q395" s="62"/>
      <c r="R395" s="53"/>
      <c r="S395" s="53"/>
      <c r="T395" s="53"/>
      <c r="U395" s="57"/>
      <c r="V395" s="52"/>
      <c r="W395" s="52"/>
      <c r="X395" s="52"/>
      <c r="Y395" s="57"/>
      <c r="Z395" s="52"/>
      <c r="AA395" s="52"/>
      <c r="AB395" s="52"/>
      <c r="AC395" s="57"/>
      <c r="AD395" s="52"/>
      <c r="AE395" s="52"/>
      <c r="AF395" s="52"/>
      <c r="AG395" s="1"/>
      <c r="AH395" s="1"/>
      <c r="AI395" s="1"/>
      <c r="AJ395" s="1"/>
      <c r="AK395" s="1"/>
      <c r="AV395" s="97" t="str">
        <f t="shared" si="48"/>
        <v/>
      </c>
      <c r="AW395" s="120" t="str">
        <f t="shared" si="42"/>
        <v/>
      </c>
      <c r="AX395" s="97" t="str">
        <f t="shared" si="43"/>
        <v/>
      </c>
      <c r="AY395" s="97" t="str">
        <f t="shared" si="44"/>
        <v/>
      </c>
      <c r="AZ395" s="97" t="str">
        <f t="shared" si="45"/>
        <v/>
      </c>
      <c r="BA395" s="97" t="str">
        <f t="shared" si="46"/>
        <v/>
      </c>
    </row>
    <row r="396" spans="1:53">
      <c r="A396" s="4">
        <v>390</v>
      </c>
      <c r="B396" s="111">
        <v>390</v>
      </c>
      <c r="C396" s="200" t="s">
        <v>112</v>
      </c>
      <c r="D396" s="201" t="s">
        <v>112</v>
      </c>
      <c r="E396" s="202" t="s">
        <v>112</v>
      </c>
      <c r="F396" s="203" t="s">
        <v>112</v>
      </c>
      <c r="G396" s="203" t="s">
        <v>112</v>
      </c>
      <c r="H396" s="204" t="s">
        <v>112</v>
      </c>
      <c r="I396" s="205" t="s">
        <v>112</v>
      </c>
      <c r="J396" s="109"/>
      <c r="K396" s="110"/>
      <c r="L396" s="108" t="str">
        <f t="shared" si="47"/>
        <v/>
      </c>
      <c r="M396" s="57"/>
      <c r="N396" s="52"/>
      <c r="O396" s="52"/>
      <c r="P396" s="52"/>
      <c r="Q396" s="62"/>
      <c r="R396" s="53"/>
      <c r="S396" s="53"/>
      <c r="T396" s="53"/>
      <c r="U396" s="57"/>
      <c r="V396" s="52"/>
      <c r="W396" s="52"/>
      <c r="X396" s="52"/>
      <c r="Y396" s="57"/>
      <c r="Z396" s="52"/>
      <c r="AA396" s="52"/>
      <c r="AB396" s="52"/>
      <c r="AC396" s="57"/>
      <c r="AD396" s="52"/>
      <c r="AE396" s="52"/>
      <c r="AF396" s="52"/>
      <c r="AG396" s="1"/>
      <c r="AH396" s="1"/>
      <c r="AI396" s="1"/>
      <c r="AJ396" s="1"/>
      <c r="AK396" s="1"/>
      <c r="AV396" s="97" t="str">
        <f t="shared" si="48"/>
        <v/>
      </c>
      <c r="AW396" s="120" t="str">
        <f t="shared" si="42"/>
        <v/>
      </c>
      <c r="AX396" s="97" t="str">
        <f t="shared" si="43"/>
        <v/>
      </c>
      <c r="AY396" s="97" t="str">
        <f t="shared" si="44"/>
        <v/>
      </c>
      <c r="AZ396" s="97" t="str">
        <f t="shared" si="45"/>
        <v/>
      </c>
      <c r="BA396" s="97" t="str">
        <f t="shared" si="46"/>
        <v/>
      </c>
    </row>
    <row r="397" spans="1:53">
      <c r="A397" s="4">
        <v>391</v>
      </c>
      <c r="B397" s="111">
        <v>391</v>
      </c>
      <c r="C397" s="200" t="s">
        <v>112</v>
      </c>
      <c r="D397" s="201" t="s">
        <v>112</v>
      </c>
      <c r="E397" s="202" t="s">
        <v>112</v>
      </c>
      <c r="F397" s="203" t="s">
        <v>112</v>
      </c>
      <c r="G397" s="203" t="s">
        <v>112</v>
      </c>
      <c r="H397" s="204" t="s">
        <v>112</v>
      </c>
      <c r="I397" s="205" t="s">
        <v>112</v>
      </c>
      <c r="J397" s="109"/>
      <c r="K397" s="110"/>
      <c r="L397" s="108" t="str">
        <f t="shared" si="47"/>
        <v/>
      </c>
      <c r="M397" s="57"/>
      <c r="N397" s="52"/>
      <c r="O397" s="52"/>
      <c r="P397" s="52"/>
      <c r="Q397" s="62"/>
      <c r="R397" s="53"/>
      <c r="S397" s="53"/>
      <c r="T397" s="53"/>
      <c r="U397" s="57"/>
      <c r="V397" s="52"/>
      <c r="W397" s="52"/>
      <c r="X397" s="52"/>
      <c r="Y397" s="57"/>
      <c r="Z397" s="52"/>
      <c r="AA397" s="52"/>
      <c r="AB397" s="52"/>
      <c r="AC397" s="57"/>
      <c r="AD397" s="52"/>
      <c r="AE397" s="52"/>
      <c r="AF397" s="52"/>
      <c r="AG397" s="1"/>
      <c r="AH397" s="1"/>
      <c r="AI397" s="1"/>
      <c r="AJ397" s="1"/>
      <c r="AK397" s="1"/>
      <c r="AV397" s="97" t="str">
        <f t="shared" si="48"/>
        <v/>
      </c>
      <c r="AW397" s="120" t="str">
        <f t="shared" si="42"/>
        <v/>
      </c>
      <c r="AX397" s="97" t="str">
        <f t="shared" si="43"/>
        <v/>
      </c>
      <c r="AY397" s="97" t="str">
        <f t="shared" si="44"/>
        <v/>
      </c>
      <c r="AZ397" s="97" t="str">
        <f t="shared" si="45"/>
        <v/>
      </c>
      <c r="BA397" s="97" t="str">
        <f t="shared" si="46"/>
        <v/>
      </c>
    </row>
    <row r="398" spans="1:53">
      <c r="A398" s="4">
        <v>392</v>
      </c>
      <c r="B398" s="111">
        <v>392</v>
      </c>
      <c r="C398" s="200" t="s">
        <v>112</v>
      </c>
      <c r="D398" s="201" t="s">
        <v>112</v>
      </c>
      <c r="E398" s="202" t="s">
        <v>112</v>
      </c>
      <c r="F398" s="203" t="s">
        <v>112</v>
      </c>
      <c r="G398" s="203" t="s">
        <v>112</v>
      </c>
      <c r="H398" s="204" t="s">
        <v>112</v>
      </c>
      <c r="I398" s="205" t="s">
        <v>112</v>
      </c>
      <c r="J398" s="109"/>
      <c r="K398" s="110"/>
      <c r="L398" s="108" t="str">
        <f t="shared" si="47"/>
        <v/>
      </c>
      <c r="M398" s="57"/>
      <c r="N398" s="52"/>
      <c r="O398" s="52"/>
      <c r="P398" s="52"/>
      <c r="Q398" s="62"/>
      <c r="R398" s="53"/>
      <c r="S398" s="53"/>
      <c r="T398" s="53"/>
      <c r="U398" s="57"/>
      <c r="V398" s="52"/>
      <c r="W398" s="52"/>
      <c r="X398" s="52"/>
      <c r="Y398" s="57"/>
      <c r="Z398" s="52"/>
      <c r="AA398" s="52"/>
      <c r="AB398" s="52"/>
      <c r="AC398" s="57"/>
      <c r="AD398" s="52"/>
      <c r="AE398" s="52"/>
      <c r="AF398" s="52"/>
      <c r="AG398" s="1"/>
      <c r="AH398" s="1"/>
      <c r="AI398" s="1"/>
      <c r="AJ398" s="1"/>
      <c r="AK398" s="1"/>
      <c r="AV398" s="97" t="str">
        <f t="shared" si="48"/>
        <v/>
      </c>
      <c r="AW398" s="120" t="str">
        <f t="shared" si="42"/>
        <v/>
      </c>
      <c r="AX398" s="97" t="str">
        <f t="shared" si="43"/>
        <v/>
      </c>
      <c r="AY398" s="97" t="str">
        <f t="shared" si="44"/>
        <v/>
      </c>
      <c r="AZ398" s="97" t="str">
        <f t="shared" si="45"/>
        <v/>
      </c>
      <c r="BA398" s="97" t="str">
        <f t="shared" si="46"/>
        <v/>
      </c>
    </row>
    <row r="399" spans="1:53">
      <c r="A399" s="4">
        <v>393</v>
      </c>
      <c r="B399" s="111">
        <v>393</v>
      </c>
      <c r="C399" s="200" t="s">
        <v>112</v>
      </c>
      <c r="D399" s="201" t="s">
        <v>112</v>
      </c>
      <c r="E399" s="202" t="s">
        <v>112</v>
      </c>
      <c r="F399" s="203" t="s">
        <v>112</v>
      </c>
      <c r="G399" s="203" t="s">
        <v>112</v>
      </c>
      <c r="H399" s="204" t="s">
        <v>112</v>
      </c>
      <c r="I399" s="205" t="s">
        <v>112</v>
      </c>
      <c r="J399" s="109"/>
      <c r="K399" s="110"/>
      <c r="L399" s="108" t="str">
        <f t="shared" si="47"/>
        <v/>
      </c>
      <c r="M399" s="57"/>
      <c r="N399" s="52"/>
      <c r="O399" s="52"/>
      <c r="P399" s="52"/>
      <c r="Q399" s="62"/>
      <c r="R399" s="53"/>
      <c r="S399" s="53"/>
      <c r="T399" s="53"/>
      <c r="U399" s="57"/>
      <c r="V399" s="52"/>
      <c r="W399" s="52"/>
      <c r="X399" s="52"/>
      <c r="Y399" s="57"/>
      <c r="Z399" s="52"/>
      <c r="AA399" s="52"/>
      <c r="AB399" s="52"/>
      <c r="AC399" s="57"/>
      <c r="AD399" s="52"/>
      <c r="AE399" s="52"/>
      <c r="AF399" s="52"/>
      <c r="AG399" s="1"/>
      <c r="AH399" s="1"/>
      <c r="AI399" s="1"/>
      <c r="AJ399" s="1"/>
      <c r="AK399" s="1"/>
      <c r="AV399" s="97" t="str">
        <f t="shared" si="48"/>
        <v/>
      </c>
      <c r="AW399" s="120" t="str">
        <f t="shared" si="42"/>
        <v/>
      </c>
      <c r="AX399" s="97" t="str">
        <f t="shared" si="43"/>
        <v/>
      </c>
      <c r="AY399" s="97" t="str">
        <f t="shared" si="44"/>
        <v/>
      </c>
      <c r="AZ399" s="97" t="str">
        <f t="shared" si="45"/>
        <v/>
      </c>
      <c r="BA399" s="97" t="str">
        <f t="shared" si="46"/>
        <v/>
      </c>
    </row>
    <row r="400" spans="1:53">
      <c r="A400" s="4">
        <v>394</v>
      </c>
      <c r="B400" s="111">
        <v>394</v>
      </c>
      <c r="C400" s="200" t="s">
        <v>112</v>
      </c>
      <c r="D400" s="201" t="s">
        <v>112</v>
      </c>
      <c r="E400" s="202" t="s">
        <v>112</v>
      </c>
      <c r="F400" s="203" t="s">
        <v>112</v>
      </c>
      <c r="G400" s="203" t="s">
        <v>112</v>
      </c>
      <c r="H400" s="204" t="s">
        <v>112</v>
      </c>
      <c r="I400" s="205" t="s">
        <v>112</v>
      </c>
      <c r="J400" s="109"/>
      <c r="K400" s="110"/>
      <c r="L400" s="108" t="str">
        <f t="shared" si="47"/>
        <v/>
      </c>
      <c r="M400" s="57"/>
      <c r="N400" s="52"/>
      <c r="O400" s="52"/>
      <c r="P400" s="52"/>
      <c r="Q400" s="62"/>
      <c r="R400" s="53"/>
      <c r="S400" s="53"/>
      <c r="T400" s="53"/>
      <c r="U400" s="57"/>
      <c r="V400" s="52"/>
      <c r="W400" s="52"/>
      <c r="X400" s="52"/>
      <c r="Y400" s="57"/>
      <c r="Z400" s="52"/>
      <c r="AA400" s="52"/>
      <c r="AB400" s="52"/>
      <c r="AC400" s="57"/>
      <c r="AD400" s="52"/>
      <c r="AE400" s="52"/>
      <c r="AF400" s="52"/>
      <c r="AG400" s="1"/>
      <c r="AH400" s="1"/>
      <c r="AI400" s="1"/>
      <c r="AJ400" s="1"/>
      <c r="AK400" s="1"/>
      <c r="AV400" s="97" t="str">
        <f t="shared" si="48"/>
        <v/>
      </c>
      <c r="AW400" s="120" t="str">
        <f t="shared" si="42"/>
        <v/>
      </c>
      <c r="AX400" s="97" t="str">
        <f t="shared" si="43"/>
        <v/>
      </c>
      <c r="AY400" s="97" t="str">
        <f t="shared" si="44"/>
        <v/>
      </c>
      <c r="AZ400" s="97" t="str">
        <f t="shared" si="45"/>
        <v/>
      </c>
      <c r="BA400" s="97" t="str">
        <f t="shared" si="46"/>
        <v/>
      </c>
    </row>
    <row r="401" spans="1:53">
      <c r="A401" s="4">
        <v>395</v>
      </c>
      <c r="B401" s="111">
        <v>395</v>
      </c>
      <c r="C401" s="200" t="s">
        <v>112</v>
      </c>
      <c r="D401" s="201" t="s">
        <v>112</v>
      </c>
      <c r="E401" s="202" t="s">
        <v>112</v>
      </c>
      <c r="F401" s="203" t="s">
        <v>112</v>
      </c>
      <c r="G401" s="203" t="s">
        <v>112</v>
      </c>
      <c r="H401" s="204" t="s">
        <v>112</v>
      </c>
      <c r="I401" s="205" t="s">
        <v>112</v>
      </c>
      <c r="J401" s="109"/>
      <c r="K401" s="110"/>
      <c r="L401" s="108" t="str">
        <f t="shared" si="47"/>
        <v/>
      </c>
      <c r="M401" s="57"/>
      <c r="N401" s="52"/>
      <c r="O401" s="52"/>
      <c r="P401" s="52"/>
      <c r="Q401" s="62"/>
      <c r="R401" s="53"/>
      <c r="S401" s="53"/>
      <c r="T401" s="53"/>
      <c r="U401" s="57"/>
      <c r="V401" s="52"/>
      <c r="W401" s="52"/>
      <c r="X401" s="52"/>
      <c r="Y401" s="57"/>
      <c r="Z401" s="52"/>
      <c r="AA401" s="52"/>
      <c r="AB401" s="52"/>
      <c r="AC401" s="57"/>
      <c r="AD401" s="52"/>
      <c r="AE401" s="52"/>
      <c r="AF401" s="52"/>
      <c r="AG401" s="1"/>
      <c r="AH401" s="1"/>
      <c r="AI401" s="1"/>
      <c r="AJ401" s="1"/>
      <c r="AK401" s="1"/>
      <c r="AV401" s="97" t="str">
        <f t="shared" si="48"/>
        <v/>
      </c>
      <c r="AW401" s="120" t="str">
        <f t="shared" si="42"/>
        <v/>
      </c>
      <c r="AX401" s="97" t="str">
        <f t="shared" si="43"/>
        <v/>
      </c>
      <c r="AY401" s="97" t="str">
        <f t="shared" si="44"/>
        <v/>
      </c>
      <c r="AZ401" s="97" t="str">
        <f t="shared" si="45"/>
        <v/>
      </c>
      <c r="BA401" s="97" t="str">
        <f t="shared" si="46"/>
        <v/>
      </c>
    </row>
    <row r="402" spans="1:53">
      <c r="A402" s="4">
        <v>396</v>
      </c>
      <c r="B402" s="111">
        <v>396</v>
      </c>
      <c r="C402" s="200" t="s">
        <v>112</v>
      </c>
      <c r="D402" s="201" t="s">
        <v>112</v>
      </c>
      <c r="E402" s="202" t="s">
        <v>112</v>
      </c>
      <c r="F402" s="203" t="s">
        <v>112</v>
      </c>
      <c r="G402" s="203" t="s">
        <v>112</v>
      </c>
      <c r="H402" s="204" t="s">
        <v>112</v>
      </c>
      <c r="I402" s="205" t="s">
        <v>112</v>
      </c>
      <c r="J402" s="109"/>
      <c r="K402" s="110"/>
      <c r="L402" s="108" t="str">
        <f t="shared" si="47"/>
        <v/>
      </c>
      <c r="M402" s="57"/>
      <c r="N402" s="52"/>
      <c r="O402" s="52"/>
      <c r="P402" s="52"/>
      <c r="Q402" s="62"/>
      <c r="R402" s="53"/>
      <c r="S402" s="53"/>
      <c r="T402" s="53"/>
      <c r="U402" s="57"/>
      <c r="V402" s="52"/>
      <c r="W402" s="52"/>
      <c r="X402" s="52"/>
      <c r="Y402" s="57"/>
      <c r="Z402" s="52"/>
      <c r="AA402" s="52"/>
      <c r="AB402" s="52"/>
      <c r="AC402" s="57"/>
      <c r="AD402" s="52"/>
      <c r="AE402" s="52"/>
      <c r="AF402" s="52"/>
      <c r="AG402" s="1"/>
      <c r="AH402" s="1"/>
      <c r="AI402" s="1"/>
      <c r="AJ402" s="1"/>
      <c r="AK402" s="1"/>
      <c r="AV402" s="97" t="str">
        <f t="shared" si="48"/>
        <v/>
      </c>
      <c r="AW402" s="120" t="str">
        <f t="shared" si="42"/>
        <v/>
      </c>
      <c r="AX402" s="97" t="str">
        <f t="shared" si="43"/>
        <v/>
      </c>
      <c r="AY402" s="97" t="str">
        <f t="shared" si="44"/>
        <v/>
      </c>
      <c r="AZ402" s="97" t="str">
        <f t="shared" si="45"/>
        <v/>
      </c>
      <c r="BA402" s="97" t="str">
        <f t="shared" si="46"/>
        <v/>
      </c>
    </row>
    <row r="403" spans="1:53">
      <c r="A403" s="4">
        <v>397</v>
      </c>
      <c r="B403" s="111">
        <v>397</v>
      </c>
      <c r="C403" s="200" t="s">
        <v>112</v>
      </c>
      <c r="D403" s="201" t="s">
        <v>112</v>
      </c>
      <c r="E403" s="202" t="s">
        <v>112</v>
      </c>
      <c r="F403" s="203" t="s">
        <v>112</v>
      </c>
      <c r="G403" s="203" t="s">
        <v>112</v>
      </c>
      <c r="H403" s="204" t="s">
        <v>112</v>
      </c>
      <c r="I403" s="205" t="s">
        <v>112</v>
      </c>
      <c r="J403" s="109"/>
      <c r="K403" s="110"/>
      <c r="L403" s="108" t="str">
        <f t="shared" si="47"/>
        <v/>
      </c>
      <c r="M403" s="57"/>
      <c r="N403" s="52"/>
      <c r="O403" s="52"/>
      <c r="P403" s="52"/>
      <c r="Q403" s="62"/>
      <c r="R403" s="53"/>
      <c r="S403" s="53"/>
      <c r="T403" s="53"/>
      <c r="U403" s="57"/>
      <c r="V403" s="52"/>
      <c r="W403" s="52"/>
      <c r="X403" s="52"/>
      <c r="Y403" s="57"/>
      <c r="Z403" s="52"/>
      <c r="AA403" s="52"/>
      <c r="AB403" s="52"/>
      <c r="AC403" s="57"/>
      <c r="AD403" s="52"/>
      <c r="AE403" s="52"/>
      <c r="AF403" s="52"/>
      <c r="AG403" s="1"/>
      <c r="AH403" s="1"/>
      <c r="AI403" s="1"/>
      <c r="AJ403" s="1"/>
      <c r="AK403" s="1"/>
      <c r="AV403" s="97" t="str">
        <f t="shared" si="48"/>
        <v/>
      </c>
      <c r="AW403" s="120" t="str">
        <f t="shared" si="42"/>
        <v/>
      </c>
      <c r="AX403" s="97" t="str">
        <f t="shared" si="43"/>
        <v/>
      </c>
      <c r="AY403" s="97" t="str">
        <f t="shared" si="44"/>
        <v/>
      </c>
      <c r="AZ403" s="97" t="str">
        <f t="shared" si="45"/>
        <v/>
      </c>
      <c r="BA403" s="97" t="str">
        <f t="shared" si="46"/>
        <v/>
      </c>
    </row>
    <row r="404" spans="1:53">
      <c r="A404" s="4">
        <v>398</v>
      </c>
      <c r="B404" s="111">
        <v>398</v>
      </c>
      <c r="C404" s="200" t="s">
        <v>112</v>
      </c>
      <c r="D404" s="201" t="s">
        <v>112</v>
      </c>
      <c r="E404" s="202" t="s">
        <v>112</v>
      </c>
      <c r="F404" s="203" t="s">
        <v>112</v>
      </c>
      <c r="G404" s="203" t="s">
        <v>112</v>
      </c>
      <c r="H404" s="204" t="s">
        <v>112</v>
      </c>
      <c r="I404" s="205" t="s">
        <v>112</v>
      </c>
      <c r="J404" s="109"/>
      <c r="K404" s="110"/>
      <c r="L404" s="108" t="str">
        <f t="shared" si="47"/>
        <v/>
      </c>
      <c r="M404" s="57"/>
      <c r="N404" s="52"/>
      <c r="O404" s="52"/>
      <c r="P404" s="52"/>
      <c r="Q404" s="62"/>
      <c r="R404" s="53"/>
      <c r="S404" s="53"/>
      <c r="T404" s="53"/>
      <c r="U404" s="57"/>
      <c r="V404" s="52"/>
      <c r="W404" s="52"/>
      <c r="X404" s="52"/>
      <c r="Y404" s="57"/>
      <c r="Z404" s="52"/>
      <c r="AA404" s="52"/>
      <c r="AB404" s="52"/>
      <c r="AC404" s="57"/>
      <c r="AD404" s="52"/>
      <c r="AE404" s="52"/>
      <c r="AF404" s="52"/>
      <c r="AG404" s="1"/>
      <c r="AH404" s="1"/>
      <c r="AI404" s="1"/>
      <c r="AJ404" s="1"/>
      <c r="AK404" s="1"/>
      <c r="AV404" s="97" t="str">
        <f t="shared" si="48"/>
        <v/>
      </c>
      <c r="AW404" s="120" t="str">
        <f t="shared" si="42"/>
        <v/>
      </c>
      <c r="AX404" s="97" t="str">
        <f t="shared" si="43"/>
        <v/>
      </c>
      <c r="AY404" s="97" t="str">
        <f t="shared" si="44"/>
        <v/>
      </c>
      <c r="AZ404" s="97" t="str">
        <f t="shared" si="45"/>
        <v/>
      </c>
      <c r="BA404" s="97" t="str">
        <f t="shared" si="46"/>
        <v/>
      </c>
    </row>
    <row r="405" spans="1:53">
      <c r="A405" s="4">
        <v>399</v>
      </c>
      <c r="B405" s="111">
        <v>399</v>
      </c>
      <c r="C405" s="200" t="s">
        <v>112</v>
      </c>
      <c r="D405" s="201" t="s">
        <v>112</v>
      </c>
      <c r="E405" s="202" t="s">
        <v>112</v>
      </c>
      <c r="F405" s="203" t="s">
        <v>112</v>
      </c>
      <c r="G405" s="203" t="s">
        <v>112</v>
      </c>
      <c r="H405" s="204" t="s">
        <v>112</v>
      </c>
      <c r="I405" s="205" t="s">
        <v>112</v>
      </c>
      <c r="J405" s="109"/>
      <c r="K405" s="110"/>
      <c r="L405" s="108" t="str">
        <f t="shared" si="47"/>
        <v/>
      </c>
      <c r="M405" s="57"/>
      <c r="N405" s="52"/>
      <c r="O405" s="52"/>
      <c r="P405" s="52"/>
      <c r="Q405" s="62"/>
      <c r="R405" s="53"/>
      <c r="S405" s="53"/>
      <c r="T405" s="53"/>
      <c r="U405" s="57"/>
      <c r="V405" s="52"/>
      <c r="W405" s="52"/>
      <c r="X405" s="52"/>
      <c r="Y405" s="57"/>
      <c r="Z405" s="52"/>
      <c r="AA405" s="52"/>
      <c r="AB405" s="52"/>
      <c r="AC405" s="57"/>
      <c r="AD405" s="52"/>
      <c r="AE405" s="52"/>
      <c r="AF405" s="52"/>
      <c r="AG405" s="1"/>
      <c r="AH405" s="1"/>
      <c r="AI405" s="1"/>
      <c r="AJ405" s="1"/>
      <c r="AK405" s="1"/>
      <c r="AV405" s="97" t="str">
        <f t="shared" si="48"/>
        <v/>
      </c>
      <c r="AW405" s="120" t="str">
        <f t="shared" si="42"/>
        <v/>
      </c>
      <c r="AX405" s="97" t="str">
        <f t="shared" si="43"/>
        <v/>
      </c>
      <c r="AY405" s="97" t="str">
        <f t="shared" si="44"/>
        <v/>
      </c>
      <c r="AZ405" s="97" t="str">
        <f t="shared" si="45"/>
        <v/>
      </c>
      <c r="BA405" s="97" t="str">
        <f t="shared" si="46"/>
        <v/>
      </c>
    </row>
    <row r="406" spans="1:53">
      <c r="A406" s="4">
        <v>400</v>
      </c>
      <c r="B406" s="111">
        <v>400</v>
      </c>
      <c r="C406" s="200" t="s">
        <v>112</v>
      </c>
      <c r="D406" s="201" t="s">
        <v>112</v>
      </c>
      <c r="E406" s="202" t="s">
        <v>112</v>
      </c>
      <c r="F406" s="203" t="s">
        <v>112</v>
      </c>
      <c r="G406" s="203" t="s">
        <v>112</v>
      </c>
      <c r="H406" s="204" t="s">
        <v>112</v>
      </c>
      <c r="I406" s="205" t="s">
        <v>112</v>
      </c>
      <c r="J406" s="109"/>
      <c r="K406" s="110"/>
      <c r="L406" s="108" t="str">
        <f t="shared" si="47"/>
        <v/>
      </c>
      <c r="M406" s="57"/>
      <c r="N406" s="52"/>
      <c r="O406" s="52"/>
      <c r="P406" s="52"/>
      <c r="Q406" s="62"/>
      <c r="R406" s="53"/>
      <c r="S406" s="53"/>
      <c r="T406" s="53"/>
      <c r="U406" s="57"/>
      <c r="V406" s="52"/>
      <c r="W406" s="52"/>
      <c r="X406" s="52"/>
      <c r="Y406" s="57"/>
      <c r="Z406" s="52"/>
      <c r="AA406" s="52"/>
      <c r="AB406" s="52"/>
      <c r="AC406" s="57"/>
      <c r="AD406" s="52"/>
      <c r="AE406" s="52"/>
      <c r="AF406" s="52"/>
      <c r="AG406" s="1"/>
      <c r="AH406" s="1"/>
      <c r="AI406" s="1"/>
      <c r="AJ406" s="1"/>
      <c r="AK406" s="1"/>
      <c r="AV406" s="97" t="str">
        <f t="shared" si="48"/>
        <v/>
      </c>
      <c r="AW406" s="120" t="str">
        <f t="shared" si="42"/>
        <v/>
      </c>
      <c r="AX406" s="97" t="str">
        <f t="shared" si="43"/>
        <v/>
      </c>
      <c r="AY406" s="97" t="str">
        <f t="shared" si="44"/>
        <v/>
      </c>
      <c r="AZ406" s="97" t="str">
        <f t="shared" si="45"/>
        <v/>
      </c>
      <c r="BA406" s="97" t="str">
        <f t="shared" si="46"/>
        <v/>
      </c>
    </row>
    <row r="407" spans="1:53" ht="19.5" thickBot="1">
      <c r="A407" s="4">
        <v>401</v>
      </c>
      <c r="B407" s="111">
        <v>401</v>
      </c>
      <c r="C407" s="200" t="s">
        <v>112</v>
      </c>
      <c r="D407" s="201" t="s">
        <v>112</v>
      </c>
      <c r="E407" s="202" t="s">
        <v>112</v>
      </c>
      <c r="F407" s="203" t="s">
        <v>112</v>
      </c>
      <c r="G407" s="203" t="s">
        <v>112</v>
      </c>
      <c r="H407" s="204" t="s">
        <v>112</v>
      </c>
      <c r="I407" s="205" t="s">
        <v>112</v>
      </c>
      <c r="J407" s="109"/>
      <c r="K407" s="110"/>
      <c r="L407" s="108" t="str">
        <f t="shared" si="47"/>
        <v/>
      </c>
      <c r="M407" s="58"/>
      <c r="N407" s="59"/>
      <c r="O407" s="59"/>
      <c r="P407" s="59"/>
      <c r="Q407" s="63"/>
      <c r="R407" s="64"/>
      <c r="S407" s="64"/>
      <c r="T407" s="64"/>
      <c r="U407" s="58"/>
      <c r="V407" s="59"/>
      <c r="W407" s="59"/>
      <c r="X407" s="59"/>
      <c r="Y407" s="58"/>
      <c r="Z407" s="59"/>
      <c r="AA407" s="59"/>
      <c r="AB407" s="59"/>
      <c r="AC407" s="58"/>
      <c r="AD407" s="59"/>
      <c r="AE407" s="59"/>
      <c r="AF407" s="59"/>
      <c r="AG407" s="1"/>
      <c r="AH407" s="1"/>
      <c r="AI407" s="1"/>
      <c r="AJ407" s="1"/>
      <c r="AK407" s="1"/>
      <c r="AV407" s="97" t="str">
        <f t="shared" si="48"/>
        <v/>
      </c>
      <c r="AW407" s="120" t="str">
        <f t="shared" si="42"/>
        <v/>
      </c>
      <c r="AX407" s="97" t="str">
        <f t="shared" si="43"/>
        <v/>
      </c>
      <c r="AY407" s="97" t="str">
        <f t="shared" si="44"/>
        <v/>
      </c>
      <c r="AZ407" s="97" t="str">
        <f t="shared" si="45"/>
        <v/>
      </c>
      <c r="BA407" s="97" t="str">
        <f t="shared" si="46"/>
        <v/>
      </c>
    </row>
    <row r="408" spans="1:5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V408" s="97">
        <f t="shared" si="48"/>
        <v>0</v>
      </c>
      <c r="AW408" s="120" t="str">
        <f t="shared" si="42"/>
        <v/>
      </c>
      <c r="AX408" s="97" t="str">
        <f t="shared" si="43"/>
        <v/>
      </c>
      <c r="AY408" s="97" t="str">
        <f t="shared" si="44"/>
        <v/>
      </c>
      <c r="AZ408" s="97" t="str">
        <f t="shared" si="45"/>
        <v/>
      </c>
      <c r="BA408" s="97" t="str">
        <f t="shared" si="46"/>
        <v/>
      </c>
    </row>
    <row r="409" spans="1:5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5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53"/>
    <row r="412" spans="1:53"/>
    <row r="413" spans="1:53"/>
    <row r="414" spans="1:53"/>
  </sheetData>
  <sheetProtection password="F52F" sheet="1" objects="1" scenarios="1" formatColumns="0" formatRows="0" selectLockedCells="1"/>
  <protectedRanges>
    <protectedRange password="DC77" sqref="AC7:AF407" name="Range15"/>
    <protectedRange password="DC77" sqref="A3:K3" name="Range1"/>
    <protectedRange password="DC77" sqref="Z4:AB4 V4:X4 AD4:AF4" name="Range3"/>
    <protectedRange password="DC77" sqref="M6:AF6" name="Range5"/>
    <protectedRange password="DC77" sqref="D7:L407" name="Range12"/>
    <protectedRange password="DC77" sqref="A1:K2" name="Range1_1"/>
  </protectedRanges>
  <mergeCells count="30">
    <mergeCell ref="AC3:AF3"/>
    <mergeCell ref="A1:K1"/>
    <mergeCell ref="A3:K3"/>
    <mergeCell ref="U4:X4"/>
    <mergeCell ref="A4:G4"/>
    <mergeCell ref="Q4:T4"/>
    <mergeCell ref="M4:P4"/>
    <mergeCell ref="J4:L4"/>
    <mergeCell ref="Y4:AB4"/>
    <mergeCell ref="AC4:AF4"/>
    <mergeCell ref="AC1:AE1"/>
    <mergeCell ref="A2:K2"/>
    <mergeCell ref="AC2:AF2"/>
    <mergeCell ref="AH10:AJ11"/>
    <mergeCell ref="AH12:AJ13"/>
    <mergeCell ref="AH14:AJ15"/>
    <mergeCell ref="AH16:AJ17"/>
    <mergeCell ref="AH6:AJ6"/>
    <mergeCell ref="AH8:AJ8"/>
    <mergeCell ref="D5:D6"/>
    <mergeCell ref="K5:K6"/>
    <mergeCell ref="L5:L6"/>
    <mergeCell ref="A5:A6"/>
    <mergeCell ref="F5:F6"/>
    <mergeCell ref="H5:H6"/>
    <mergeCell ref="I5:I6"/>
    <mergeCell ref="G5:G6"/>
    <mergeCell ref="E5:E6"/>
    <mergeCell ref="C5:C6"/>
    <mergeCell ref="B5:B6"/>
  </mergeCells>
  <conditionalFormatting sqref="AC7:AF407">
    <cfRule type="expression" dxfId="3" priority="3">
      <formula>$AF$1="NO"</formula>
    </cfRule>
  </conditionalFormatting>
  <dataValidations count="7">
    <dataValidation type="whole" operator="lessThanOrEqual" allowBlank="1" showInputMessage="1" showErrorMessage="1" error="कुल मीटिंग से अधिक संख्या नहीं लिख सकते " sqref="K7:K407">
      <formula1>J7</formula1>
    </dataValidation>
    <dataValidation type="list" allowBlank="1" showInputMessage="1" showErrorMessage="1" sqref="AF1">
      <formula1>"YES, NO"</formula1>
    </dataValidation>
    <dataValidation type="custom" operator="lessThanOrEqual" allowBlank="1" showInputMessage="1" showErrorMessage="1" errorTitle="Write Here Proper Value" error="अधिकतम प्राप्तांक से ज्यादा अंक INPUT नहीं कर सकते " sqref="M7:AF407">
      <formula1>OR(M7&lt;=M$6,M7="ML",M7="NA",M7="ab")</formula1>
    </dataValidation>
    <dataValidation type="textLength" errorStyle="warning" operator="lessThanOrEqual" showInputMessage="1" showErrorMessage="1" errorTitle="long name" error="Please decrease the font size of this cell if name does not fit into the column." sqref="F7:G407">
      <formula1>20</formula1>
    </dataValidation>
    <dataValidation type="list" allowBlank="1" showInputMessage="1" showErrorMessage="1" sqref="I4">
      <formula1>"5"</formula1>
    </dataValidation>
    <dataValidation type="whole" operator="lessThanOrEqual" allowBlank="1" showInputMessage="1" showErrorMessage="1" error="कुल मीटिंग से अधिक संख्या नहीं लिख सकते " sqref="J7:J407">
      <formula1>$J$6</formula1>
    </dataValidation>
    <dataValidation type="list" allowBlank="1" showInputMessage="1" showErrorMessage="1" sqref="L3">
      <formula1>"Hindi, English"</formula1>
    </dataValidation>
  </dataValidations>
  <hyperlinks>
    <hyperlink ref="AH8" r:id="rId1"/>
    <hyperlink ref="AI20" r:id="rId2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69"/>
  <sheetViews>
    <sheetView showGridLines="0" view="pageBreakPreview" zoomScaleSheetLayoutView="100" workbookViewId="0">
      <selection activeCell="C3" sqref="C3"/>
    </sheetView>
  </sheetViews>
  <sheetFormatPr defaultColWidth="9.125" defaultRowHeight="18.75"/>
  <cols>
    <col min="1" max="1" width="4.625" style="6" customWidth="1"/>
    <col min="2" max="2" width="7.625" style="6" customWidth="1"/>
    <col min="3" max="3" width="10.625" style="6" customWidth="1"/>
    <col min="4" max="5" width="18.625" style="2" customWidth="1"/>
    <col min="6" max="6" width="7.625" style="2" customWidth="1"/>
    <col min="7" max="7" width="9.625" style="2" customWidth="1"/>
    <col min="8" max="15" width="5.125" style="2" customWidth="1"/>
    <col min="16" max="16" width="5.625" style="2" customWidth="1"/>
    <col min="17" max="17" width="9.125" style="2"/>
    <col min="18" max="18" width="10.5" style="2" bestFit="1" customWidth="1"/>
    <col min="19" max="19" width="22" style="2" customWidth="1"/>
    <col min="20" max="16384" width="9.125" style="2"/>
  </cols>
  <sheetData>
    <row r="1" spans="1:21" ht="27" customHeight="1">
      <c r="A1" s="175" t="str">
        <f>IF('Data Entry'!$L$3="Hindi",'Data Entry'!A1,'Data Entry'!A2)</f>
        <v xml:space="preserve">महात्मा गाँधी राजकीय विद्यालय (अंग्रेजी माध्यम) बर, पाली 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21" ht="22.5" customHeight="1">
      <c r="A2" s="176" t="str">
        <f>'Data Entry'!A3</f>
        <v>सत्रांक वर्कशीट 2023-2024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</row>
    <row r="3" spans="1:21" s="28" customFormat="1" ht="23.25" customHeight="1">
      <c r="A3" s="177" t="str">
        <f>IF('Data Entry'!$L$3="Hindi",CONCATENATE("कक्षा :- ",'Data Entry'!I4," "),CONCATENATE("Class :-   ",'Data Entry'!I4," "))</f>
        <v xml:space="preserve">कक्षा :- 5 </v>
      </c>
      <c r="B3" s="177"/>
      <c r="C3" s="121" t="s">
        <v>38</v>
      </c>
      <c r="D3" s="74"/>
      <c r="E3" s="177" t="str">
        <f>IF('Data Entry'!$L$3="Hindi","प्रपत्र - 'ब'","Format - 'B'")</f>
        <v>प्रपत्र - 'ब'</v>
      </c>
      <c r="F3" s="177"/>
      <c r="G3" s="177"/>
      <c r="H3" s="185" t="str">
        <f>IF('Data Entry'!$L$3="Hindi","विषय  :-","Subject :- ")</f>
        <v>विषय  :-</v>
      </c>
      <c r="I3" s="185"/>
      <c r="J3" s="185"/>
      <c r="K3" s="184" t="s">
        <v>104</v>
      </c>
      <c r="L3" s="184"/>
      <c r="M3" s="184"/>
      <c r="N3" s="184"/>
      <c r="O3" s="184"/>
      <c r="P3" s="184"/>
    </row>
    <row r="4" spans="1:21" s="28" customFormat="1" ht="31.5" customHeight="1">
      <c r="A4" s="178" t="str">
        <f>IF('Data Entry'!$L$3="Hindi","क्र. स .","Sr. No.")</f>
        <v>क्र. स .</v>
      </c>
      <c r="B4" s="179" t="str">
        <f>IF('Data Entry'!$L$3="Hindi","प्रवेशांक","SCHOLAR  NO.")</f>
        <v>प्रवेशांक</v>
      </c>
      <c r="C4" s="179" t="str">
        <f>IF('Data Entry'!$L$3="Hindi","जन्म दिनांक","Date of Birth")</f>
        <v>जन्म दिनांक</v>
      </c>
      <c r="D4" s="180" t="str">
        <f>IF('Data Entry'!$L$3="Hindi","विद्यार्थी का नाम","Student's Name")</f>
        <v>विद्यार्थी का नाम</v>
      </c>
      <c r="E4" s="180" t="str">
        <f>IF('Data Entry'!$L$3="Hindi","पिता का नाम","Father's Name")</f>
        <v>पिता का नाम</v>
      </c>
      <c r="F4" s="179" t="str">
        <f>IF('Data Entry'!$L$3="Hindi","कक्षा रोल न. ","Class Roll No.")</f>
        <v xml:space="preserve">कक्षा रोल न. </v>
      </c>
      <c r="G4" s="186" t="str">
        <f>IF('Data Entry'!$L$3="Hindi","बोर्ड रोल न. ","Board Roll No.")</f>
        <v xml:space="preserve">बोर्ड रोल न. </v>
      </c>
      <c r="H4" s="189" t="str">
        <f>IF('Data Entry'!$L$3="Hindi","प्रथम परख ","First Test")</f>
        <v xml:space="preserve">प्रथम परख </v>
      </c>
      <c r="I4" s="191" t="str">
        <f>IF('Data Entry'!$L$3="Hindi","द्वितीय परख","Second Test")</f>
        <v>द्वितीय परख</v>
      </c>
      <c r="J4" s="191" t="str">
        <f>IF('Data Entry'!$L$3="Hindi","अर्द्धवार्षिक","Half Yearly")</f>
        <v>अर्द्धवार्षिक</v>
      </c>
      <c r="K4" s="191" t="str">
        <f>IF('Data Entry'!$L$3="Hindi","तृतीय परख","Third Test")</f>
        <v>तृतीय परख</v>
      </c>
      <c r="L4" s="191" t="str">
        <f>IF('Data Entry'!$L$3="Hindi","कुल योग","Total")</f>
        <v>कुल योग</v>
      </c>
      <c r="M4" s="181" t="str">
        <f>IF('Data Entry'!$L$3="Hindi","सत्रांक","Sessional Marks")</f>
        <v>सत्रांक</v>
      </c>
      <c r="N4" s="182"/>
      <c r="O4" s="182"/>
      <c r="P4" s="183"/>
    </row>
    <row r="5" spans="1:21" ht="145.5" customHeight="1">
      <c r="A5" s="178"/>
      <c r="B5" s="179"/>
      <c r="C5" s="179"/>
      <c r="D5" s="180"/>
      <c r="E5" s="180"/>
      <c r="F5" s="179"/>
      <c r="G5" s="187"/>
      <c r="H5" s="190"/>
      <c r="I5" s="191"/>
      <c r="J5" s="191"/>
      <c r="K5" s="191"/>
      <c r="L5" s="191"/>
      <c r="M5" s="89" t="str">
        <f>IF('Data Entry'!$L$3="Hindi","कक्षा कक्षीय प्रक्रिया के सत्रांक","Sessional Marks of Class Activities")</f>
        <v>कक्षा कक्षीय प्रक्रिया के सत्रांक</v>
      </c>
      <c r="N5" s="89" t="str">
        <f>IF('Data Entry'!$L$3="Hindi","उपस्थिति","Attendance")</f>
        <v>उपस्थिति</v>
      </c>
      <c r="O5" s="89" t="str">
        <f>IF('Data Entry'!$L$3="Hindi","योग सत्रांक","Total Sessional Marks")</f>
        <v>योग सत्रांक</v>
      </c>
      <c r="P5" s="88" t="str">
        <f>IF('Data Entry'!$L$3="Hindi","विशेष विवरण","Specifications")</f>
        <v>विशेष विवरण</v>
      </c>
      <c r="U5" s="70"/>
    </row>
    <row r="6" spans="1:21" ht="21.75" customHeight="1">
      <c r="A6" s="178"/>
      <c r="B6" s="179"/>
      <c r="C6" s="179"/>
      <c r="D6" s="180"/>
      <c r="E6" s="180"/>
      <c r="F6" s="179"/>
      <c r="G6" s="188"/>
      <c r="H6" s="73">
        <v>10</v>
      </c>
      <c r="I6" s="73">
        <v>10</v>
      </c>
      <c r="J6" s="73">
        <v>70</v>
      </c>
      <c r="K6" s="73">
        <v>10</v>
      </c>
      <c r="L6" s="73">
        <f>SUM(H6,I6,J6,K6)</f>
        <v>100</v>
      </c>
      <c r="M6" s="73">
        <v>15</v>
      </c>
      <c r="N6" s="73">
        <v>5</v>
      </c>
      <c r="O6" s="73">
        <v>20</v>
      </c>
      <c r="P6" s="69"/>
    </row>
    <row r="7" spans="1:21" ht="21.95" customHeight="1">
      <c r="A7" s="7">
        <v>1</v>
      </c>
      <c r="B7" s="29">
        <f t="shared" ref="B7:B38" si="0">IFERROR(IF($C$3="","",VLOOKUP(A7,NAME,4,0)),"")</f>
        <v>763</v>
      </c>
      <c r="C7" s="38">
        <f t="shared" ref="C7:C38" si="1">IFERROR(IF($C$3="","",VLOOKUP(A7,NAME,11,0)),"")</f>
        <v>41065</v>
      </c>
      <c r="D7" s="8" t="str">
        <f t="shared" ref="D7:D38" si="2">IFERROR(IF($C$3="","",VLOOKUP(A7,NAME,6,0)),"")</f>
        <v>AALIYA</v>
      </c>
      <c r="E7" s="8" t="str">
        <f t="shared" ref="E7:E38" si="3">IFERROR(IF($C$3="","",VLOOKUP(A7,NAME,8,0)),"")</f>
        <v>SALAMUDEEN</v>
      </c>
      <c r="F7" s="5">
        <f t="shared" ref="F7:F38" si="4">IFERROR(IF($C$3="","",VLOOKUP(A7,NAME,12,0)),"")</f>
        <v>501</v>
      </c>
      <c r="G7" s="9">
        <f t="shared" ref="G7:G38" si="5">IFERROR(IF($C$3="","",VLOOKUP(A7,NAME,13,0)),"")</f>
        <v>444444</v>
      </c>
      <c r="H7" s="30">
        <f>IF(AND(B7="",D7="",F7="",G7=""),"",IF($K$3='Data Entry'!$BC$1,VLOOKUP(F7,Mark,6,0),IF($K$3='Data Entry'!$BC$2,VLOOKUP(F7,Mark,10,0),IF($K$3='Data Entry'!$BC$3,VLOOKUP(F7,Mark,14,0),IF($K$3='Data Entry'!$BC$4,VLOOKUP(F7,Mark,18,0),IF($K$3='Data Entry'!$BC$5,VLOOKUP(F7,Mark,22,0),""))))))</f>
        <v>9</v>
      </c>
      <c r="I7" s="31">
        <f>IF(AND(B7="",D7="",F7="",G7=""),"",IF($K$3='Data Entry'!$BC$1,VLOOKUP(F7,Mark,7,0),IF($K$3='Data Entry'!$BC$2,VLOOKUP(F7,Mark,11,0),IF($K$3='Data Entry'!$BC$3,VLOOKUP(F7,Mark,15,0),IF($K$3='Data Entry'!$BC$4,VLOOKUP(F7,Mark,19,0),IF($K$3='Data Entry'!$BC$5,VLOOKUP(F7,Mark,23,0),""))))))</f>
        <v>4</v>
      </c>
      <c r="J7" s="31">
        <f>IF(AND(B7="",D7="",F7="",G7=""),"",IF($K$3='Data Entry'!$BC$1,VLOOKUP(F7,Mark,8,0),IF($K$3='Data Entry'!$BC$2,VLOOKUP(F7,Mark,12,0),IF($K$3='Data Entry'!$BC$3,VLOOKUP(F7,Mark,16,0),IF($K$3='Data Entry'!$BC$4,VLOOKUP(F7,Mark,20,0),IF($K$3='Data Entry'!$BC$5,VLOOKUP(F7,Mark,24,0),""))))))</f>
        <v>45</v>
      </c>
      <c r="K7" s="31">
        <f>IF(AND(B7="",D7="",F7="",G7=""),"",IF($K$3='Data Entry'!$BC$1,VLOOKUP(F7,Mark,9,0),IF($K$3='Data Entry'!$BC$2,VLOOKUP(F7,Mark,13,0),IF($K$3='Data Entry'!$BC$3,VLOOKUP(F7,Mark,17,0),IF($K$3='Data Entry'!$BC$4,VLOOKUP(F7,Mark,21,0),IF($K$3='Data Entry'!$BC$5,VLOOKUP(F7,Mark,25,0),""))))))</f>
        <v>6</v>
      </c>
      <c r="L7" s="32">
        <f>IF(AND(B7="",D7="",F7="",G7=""),"",IF($K$3="","",SUM(H7,I7,J7,K7)))</f>
        <v>64</v>
      </c>
      <c r="M7" s="71">
        <f t="shared" ref="M7:M38" si="6">IFERROR(IF(OR(L7="",$K$3="",D7=""),"",ROUNDUP(L7*$M$6%,0)),"")</f>
        <v>10</v>
      </c>
      <c r="N7" s="71">
        <f t="shared" ref="N7:N38" si="7">IFERROR(IF(AND($K$3=""),"",IF(AND(L7=""),"",IF(AND(F7=""),"",IF(AND(VLOOKUP(F7,Mark,5,0)=""),"",IF(AND(VLOOKUP(F7,Mark,5,0)&gt;85),5,IF(AND(VLOOKUP(F7,Mark,5,0)&gt;75),4,IF(AND(VLOOKUP(F7,Mark,5,0)&gt;=65),3,0))))))),"")</f>
        <v>4</v>
      </c>
      <c r="O7" s="72">
        <f t="shared" ref="O7:O38" si="8">IFERROR(IF(F7="","",IF(L7="","",IF(M7="","",SUM(M7:N7)))),"")</f>
        <v>14</v>
      </c>
      <c r="P7" s="10"/>
    </row>
    <row r="8" spans="1:21" ht="21.95" customHeight="1">
      <c r="A8" s="7">
        <v>2</v>
      </c>
      <c r="B8" s="29">
        <f t="shared" si="0"/>
        <v>585</v>
      </c>
      <c r="C8" s="38">
        <f t="shared" si="1"/>
        <v>41465</v>
      </c>
      <c r="D8" s="8" t="str">
        <f t="shared" si="2"/>
        <v>ALFEENA BANU</v>
      </c>
      <c r="E8" s="8" t="str">
        <f t="shared" si="3"/>
        <v>NEMA KHAN</v>
      </c>
      <c r="F8" s="5">
        <f t="shared" si="4"/>
        <v>502</v>
      </c>
      <c r="G8" s="9">
        <f t="shared" si="5"/>
        <v>555555</v>
      </c>
      <c r="H8" s="30">
        <f>IF(AND(B8="",D8="",F8="",G8=""),"",IF($K$3='Data Entry'!$BC$1,VLOOKUP(F8,Mark,6,0),IF($K$3='Data Entry'!$BC$2,VLOOKUP(F8,Mark,10,0),IF($K$3='Data Entry'!$BC$3,VLOOKUP(F8,Mark,14,0),IF($K$3='Data Entry'!$BC$4,VLOOKUP(F8,Mark,18,0),IF($K$3='Data Entry'!$BC$5,VLOOKUP(F8,Mark,22,0),""))))))</f>
        <v>9</v>
      </c>
      <c r="I8" s="31">
        <f>IF(AND(B8="",D8="",F8="",G8=""),"",IF($K$3='Data Entry'!$BC$1,VLOOKUP(F8,Mark,7,0),IF($K$3='Data Entry'!$BC$2,VLOOKUP(F8,Mark,11,0),IF($K$3='Data Entry'!$BC$3,VLOOKUP(F8,Mark,15,0),IF($K$3='Data Entry'!$BC$4,VLOOKUP(F8,Mark,19,0),IF($K$3='Data Entry'!$BC$5,VLOOKUP(F8,Mark,23,0),""))))))</f>
        <v>4</v>
      </c>
      <c r="J8" s="31">
        <f>IF(AND(B8="",D8="",F8="",G8=""),"",IF($K$3='Data Entry'!$BC$1,VLOOKUP(F8,Mark,8,0),IF($K$3='Data Entry'!$BC$2,VLOOKUP(F8,Mark,12,0),IF($K$3='Data Entry'!$BC$3,VLOOKUP(F8,Mark,16,0),IF($K$3='Data Entry'!$BC$4,VLOOKUP(F8,Mark,20,0),IF($K$3='Data Entry'!$BC$5,VLOOKUP(F8,Mark,24,0),""))))))</f>
        <v>47</v>
      </c>
      <c r="K8" s="31">
        <f>IF(AND(B8="",D8="",F8="",G8=""),"",IF($K$3='Data Entry'!$BC$1,VLOOKUP(F8,Mark,9,0),IF($K$3='Data Entry'!$BC$2,VLOOKUP(F8,Mark,13,0),IF($K$3='Data Entry'!$BC$3,VLOOKUP(F8,Mark,17,0),IF($K$3='Data Entry'!$BC$4,VLOOKUP(F8,Mark,21,0),IF($K$3='Data Entry'!$BC$5,VLOOKUP(F8,Mark,25,0),""))))))</f>
        <v>7</v>
      </c>
      <c r="L8" s="32">
        <f t="shared" ref="L8:L71" si="9">IF(AND(B8="",D8="",F8="",G8=""),"",IF($K$3="","",SUM(H8,I8,J8,K8)))</f>
        <v>67</v>
      </c>
      <c r="M8" s="71">
        <f t="shared" si="6"/>
        <v>11</v>
      </c>
      <c r="N8" s="71">
        <f t="shared" si="7"/>
        <v>4</v>
      </c>
      <c r="O8" s="72">
        <f t="shared" si="8"/>
        <v>15</v>
      </c>
      <c r="P8" s="10"/>
    </row>
    <row r="9" spans="1:21" ht="21.95" customHeight="1">
      <c r="A9" s="7">
        <v>3</v>
      </c>
      <c r="B9" s="29">
        <f t="shared" si="0"/>
        <v>774</v>
      </c>
      <c r="C9" s="38">
        <f t="shared" si="1"/>
        <v>40796</v>
      </c>
      <c r="D9" s="8" t="str">
        <f t="shared" si="2"/>
        <v>AQSHA QURESHI</v>
      </c>
      <c r="E9" s="8" t="str">
        <f t="shared" si="3"/>
        <v>MOHD IQBAL</v>
      </c>
      <c r="F9" s="5">
        <f t="shared" si="4"/>
        <v>503</v>
      </c>
      <c r="G9" s="9">
        <f t="shared" si="5"/>
        <v>666666</v>
      </c>
      <c r="H9" s="30">
        <f>IF(AND(B9="",D9="",F9="",G9=""),"",IF($K$3='Data Entry'!$BC$1,VLOOKUP(F9,Mark,6,0),IF($K$3='Data Entry'!$BC$2,VLOOKUP(F9,Mark,10,0),IF($K$3='Data Entry'!$BC$3,VLOOKUP(F9,Mark,14,0),IF($K$3='Data Entry'!$BC$4,VLOOKUP(F9,Mark,18,0),IF($K$3='Data Entry'!$BC$5,VLOOKUP(F9,Mark,22,0),""))))))</f>
        <v>9</v>
      </c>
      <c r="I9" s="31">
        <f>IF(AND(B9="",D9="",F9="",G9=""),"",IF($K$3='Data Entry'!$BC$1,VLOOKUP(F9,Mark,7,0),IF($K$3='Data Entry'!$BC$2,VLOOKUP(F9,Mark,11,0),IF($K$3='Data Entry'!$BC$3,VLOOKUP(F9,Mark,15,0),IF($K$3='Data Entry'!$BC$4,VLOOKUP(F9,Mark,19,0),IF($K$3='Data Entry'!$BC$5,VLOOKUP(F9,Mark,23,0),""))))))</f>
        <v>4</v>
      </c>
      <c r="J9" s="31">
        <f>IF(AND(B9="",D9="",F9="",G9=""),"",IF($K$3='Data Entry'!$BC$1,VLOOKUP(F9,Mark,8,0),IF($K$3='Data Entry'!$BC$2,VLOOKUP(F9,Mark,12,0),IF($K$3='Data Entry'!$BC$3,VLOOKUP(F9,Mark,16,0),IF($K$3='Data Entry'!$BC$4,VLOOKUP(F9,Mark,20,0),IF($K$3='Data Entry'!$BC$5,VLOOKUP(F9,Mark,24,0),""))))))</f>
        <v>58</v>
      </c>
      <c r="K9" s="31">
        <f>IF(AND(B9="",D9="",F9="",G9=""),"",IF($K$3='Data Entry'!$BC$1,VLOOKUP(F9,Mark,9,0),IF($K$3='Data Entry'!$BC$2,VLOOKUP(F9,Mark,13,0),IF($K$3='Data Entry'!$BC$3,VLOOKUP(F9,Mark,17,0),IF($K$3='Data Entry'!$BC$4,VLOOKUP(F9,Mark,21,0),IF($K$3='Data Entry'!$BC$5,VLOOKUP(F9,Mark,25,0),""))))))</f>
        <v>7</v>
      </c>
      <c r="L9" s="32">
        <f t="shared" si="9"/>
        <v>78</v>
      </c>
      <c r="M9" s="71">
        <f t="shared" si="6"/>
        <v>12</v>
      </c>
      <c r="N9" s="71">
        <f t="shared" si="7"/>
        <v>4</v>
      </c>
      <c r="O9" s="72">
        <f t="shared" si="8"/>
        <v>16</v>
      </c>
      <c r="P9" s="10"/>
      <c r="S9" s="79" t="s">
        <v>93</v>
      </c>
    </row>
    <row r="10" spans="1:21" ht="21.95" customHeight="1">
      <c r="A10" s="7">
        <v>4</v>
      </c>
      <c r="B10" s="29">
        <f t="shared" si="0"/>
        <v>766</v>
      </c>
      <c r="C10" s="38">
        <f t="shared" si="1"/>
        <v>41120</v>
      </c>
      <c r="D10" s="8" t="str">
        <f t="shared" si="2"/>
        <v>BHAVESH</v>
      </c>
      <c r="E10" s="8" t="str">
        <f t="shared" si="3"/>
        <v>SHYAM SAGAR</v>
      </c>
      <c r="F10" s="5">
        <f t="shared" si="4"/>
        <v>504</v>
      </c>
      <c r="G10" s="9">
        <f t="shared" si="5"/>
        <v>123456</v>
      </c>
      <c r="H10" s="30">
        <f>IF(AND(B10="",D10="",F10="",G10=""),"",IF($K$3='Data Entry'!$BC$1,VLOOKUP(F10,Mark,6,0),IF($K$3='Data Entry'!$BC$2,VLOOKUP(F10,Mark,10,0),IF($K$3='Data Entry'!$BC$3,VLOOKUP(F10,Mark,14,0),IF($K$3='Data Entry'!$BC$4,VLOOKUP(F10,Mark,18,0),IF($K$3='Data Entry'!$BC$5,VLOOKUP(F10,Mark,22,0),""))))))</f>
        <v>9</v>
      </c>
      <c r="I10" s="31">
        <f>IF(AND(B10="",D10="",F10="",G10=""),"",IF($K$3='Data Entry'!$BC$1,VLOOKUP(F10,Mark,7,0),IF($K$3='Data Entry'!$BC$2,VLOOKUP(F10,Mark,11,0),IF($K$3='Data Entry'!$BC$3,VLOOKUP(F10,Mark,15,0),IF($K$3='Data Entry'!$BC$4,VLOOKUP(F10,Mark,19,0),IF($K$3='Data Entry'!$BC$5,VLOOKUP(F10,Mark,23,0),""))))))</f>
        <v>4</v>
      </c>
      <c r="J10" s="31">
        <f>IF(AND(B10="",D10="",F10="",G10=""),"",IF($K$3='Data Entry'!$BC$1,VLOOKUP(F10,Mark,8,0),IF($K$3='Data Entry'!$BC$2,VLOOKUP(F10,Mark,12,0),IF($K$3='Data Entry'!$BC$3,VLOOKUP(F10,Mark,16,0),IF($K$3='Data Entry'!$BC$4,VLOOKUP(F10,Mark,20,0),IF($K$3='Data Entry'!$BC$5,VLOOKUP(F10,Mark,24,0),""))))))</f>
        <v>59</v>
      </c>
      <c r="K10" s="31">
        <f>IF(AND(B10="",D10="",F10="",G10=""),"",IF($K$3='Data Entry'!$BC$1,VLOOKUP(F10,Mark,9,0),IF($K$3='Data Entry'!$BC$2,VLOOKUP(F10,Mark,13,0),IF($K$3='Data Entry'!$BC$3,VLOOKUP(F10,Mark,17,0),IF($K$3='Data Entry'!$BC$4,VLOOKUP(F10,Mark,21,0),IF($K$3='Data Entry'!$BC$5,VLOOKUP(F10,Mark,25,0),""))))))</f>
        <v>7</v>
      </c>
      <c r="L10" s="32">
        <f t="shared" si="9"/>
        <v>79</v>
      </c>
      <c r="M10" s="71">
        <f t="shared" si="6"/>
        <v>12</v>
      </c>
      <c r="N10" s="71">
        <f t="shared" si="7"/>
        <v>4</v>
      </c>
      <c r="O10" s="72">
        <f t="shared" si="8"/>
        <v>16</v>
      </c>
      <c r="P10" s="10"/>
      <c r="S10" s="78" t="s">
        <v>108</v>
      </c>
    </row>
    <row r="11" spans="1:21" ht="21.95" customHeight="1">
      <c r="A11" s="7">
        <v>5</v>
      </c>
      <c r="B11" s="29">
        <f t="shared" si="0"/>
        <v>768</v>
      </c>
      <c r="C11" s="38">
        <f t="shared" si="1"/>
        <v>40876</v>
      </c>
      <c r="D11" s="8" t="str">
        <f t="shared" si="2"/>
        <v>BHUPENDRA SINGH</v>
      </c>
      <c r="E11" s="8" t="str">
        <f t="shared" si="3"/>
        <v>UDAI SINGH</v>
      </c>
      <c r="F11" s="5">
        <f t="shared" si="4"/>
        <v>505</v>
      </c>
      <c r="G11" s="9" t="str">
        <f t="shared" si="5"/>
        <v/>
      </c>
      <c r="H11" s="30">
        <f>IF(AND(B11="",D11="",F11="",G11=""),"",IF($K$3='Data Entry'!$BC$1,VLOOKUP(F11,Mark,6,0),IF($K$3='Data Entry'!$BC$2,VLOOKUP(F11,Mark,10,0),IF($K$3='Data Entry'!$BC$3,VLOOKUP(F11,Mark,14,0),IF($K$3='Data Entry'!$BC$4,VLOOKUP(F11,Mark,18,0),IF($K$3='Data Entry'!$BC$5,VLOOKUP(F11,Mark,22,0),""))))))</f>
        <v>9</v>
      </c>
      <c r="I11" s="31">
        <f>IF(AND(B11="",D11="",F11="",G11=""),"",IF($K$3='Data Entry'!$BC$1,VLOOKUP(F11,Mark,7,0),IF($K$3='Data Entry'!$BC$2,VLOOKUP(F11,Mark,11,0),IF($K$3='Data Entry'!$BC$3,VLOOKUP(F11,Mark,15,0),IF($K$3='Data Entry'!$BC$4,VLOOKUP(F11,Mark,19,0),IF($K$3='Data Entry'!$BC$5,VLOOKUP(F11,Mark,23,0),""))))))</f>
        <v>4</v>
      </c>
      <c r="J11" s="31">
        <f>IF(AND(B11="",D11="",F11="",G11=""),"",IF($K$3='Data Entry'!$BC$1,VLOOKUP(F11,Mark,8,0),IF($K$3='Data Entry'!$BC$2,VLOOKUP(F11,Mark,12,0),IF($K$3='Data Entry'!$BC$3,VLOOKUP(F11,Mark,16,0),IF($K$3='Data Entry'!$BC$4,VLOOKUP(F11,Mark,20,0),IF($K$3='Data Entry'!$BC$5,VLOOKUP(F11,Mark,24,0),""))))))</f>
        <v>56</v>
      </c>
      <c r="K11" s="31">
        <f>IF(AND(B11="",D11="",F11="",G11=""),"",IF($K$3='Data Entry'!$BC$1,VLOOKUP(F11,Mark,9,0),IF($K$3='Data Entry'!$BC$2,VLOOKUP(F11,Mark,13,0),IF($K$3='Data Entry'!$BC$3,VLOOKUP(F11,Mark,17,0),IF($K$3='Data Entry'!$BC$4,VLOOKUP(F11,Mark,21,0),IF($K$3='Data Entry'!$BC$5,VLOOKUP(F11,Mark,25,0),""))))))</f>
        <v>7</v>
      </c>
      <c r="L11" s="32">
        <f t="shared" si="9"/>
        <v>76</v>
      </c>
      <c r="M11" s="71">
        <f t="shared" si="6"/>
        <v>12</v>
      </c>
      <c r="N11" s="71">
        <f t="shared" si="7"/>
        <v>5</v>
      </c>
      <c r="O11" s="72">
        <f t="shared" si="8"/>
        <v>17</v>
      </c>
      <c r="P11" s="10"/>
    </row>
    <row r="12" spans="1:21" ht="21.95" customHeight="1">
      <c r="A12" s="7">
        <v>6</v>
      </c>
      <c r="B12" s="29">
        <f t="shared" si="0"/>
        <v>962</v>
      </c>
      <c r="C12" s="38">
        <f t="shared" si="1"/>
        <v>40908</v>
      </c>
      <c r="D12" s="8" t="str">
        <f t="shared" si="2"/>
        <v>DEEPENDRA SINGH</v>
      </c>
      <c r="E12" s="8" t="str">
        <f t="shared" si="3"/>
        <v>NATHU SINGH</v>
      </c>
      <c r="F12" s="5">
        <f t="shared" si="4"/>
        <v>506</v>
      </c>
      <c r="G12" s="9" t="str">
        <f t="shared" si="5"/>
        <v/>
      </c>
      <c r="H12" s="30">
        <f>IF(AND(B12="",D12="",F12="",G12=""),"",IF($K$3='Data Entry'!$BC$1,VLOOKUP(F12,Mark,6,0),IF($K$3='Data Entry'!$BC$2,VLOOKUP(F12,Mark,10,0),IF($K$3='Data Entry'!$BC$3,VLOOKUP(F12,Mark,14,0),IF($K$3='Data Entry'!$BC$4,VLOOKUP(F12,Mark,18,0),IF($K$3='Data Entry'!$BC$5,VLOOKUP(F12,Mark,22,0),""))))))</f>
        <v>9</v>
      </c>
      <c r="I12" s="31">
        <f>IF(AND(B12="",D12="",F12="",G12=""),"",IF($K$3='Data Entry'!$BC$1,VLOOKUP(F12,Mark,7,0),IF($K$3='Data Entry'!$BC$2,VLOOKUP(F12,Mark,11,0),IF($K$3='Data Entry'!$BC$3,VLOOKUP(F12,Mark,15,0),IF($K$3='Data Entry'!$BC$4,VLOOKUP(F12,Mark,19,0),IF($K$3='Data Entry'!$BC$5,VLOOKUP(F12,Mark,23,0),""))))))</f>
        <v>5</v>
      </c>
      <c r="J12" s="31">
        <f>IF(AND(B12="",D12="",F12="",G12=""),"",IF($K$3='Data Entry'!$BC$1,VLOOKUP(F12,Mark,8,0),IF($K$3='Data Entry'!$BC$2,VLOOKUP(F12,Mark,12,0),IF($K$3='Data Entry'!$BC$3,VLOOKUP(F12,Mark,16,0),IF($K$3='Data Entry'!$BC$4,VLOOKUP(F12,Mark,20,0),IF($K$3='Data Entry'!$BC$5,VLOOKUP(F12,Mark,24,0),""))))))</f>
        <v>62</v>
      </c>
      <c r="K12" s="31">
        <f>IF(AND(B12="",D12="",F12="",G12=""),"",IF($K$3='Data Entry'!$BC$1,VLOOKUP(F12,Mark,9,0),IF($K$3='Data Entry'!$BC$2,VLOOKUP(F12,Mark,13,0),IF($K$3='Data Entry'!$BC$3,VLOOKUP(F12,Mark,17,0),IF($K$3='Data Entry'!$BC$4,VLOOKUP(F12,Mark,21,0),IF($K$3='Data Entry'!$BC$5,VLOOKUP(F12,Mark,25,0),""))))))</f>
        <v>7</v>
      </c>
      <c r="L12" s="32">
        <f t="shared" si="9"/>
        <v>83</v>
      </c>
      <c r="M12" s="71">
        <f t="shared" si="6"/>
        <v>13</v>
      </c>
      <c r="N12" s="71">
        <f t="shared" si="7"/>
        <v>5</v>
      </c>
      <c r="O12" s="72">
        <f t="shared" si="8"/>
        <v>18</v>
      </c>
      <c r="P12" s="10"/>
    </row>
    <row r="13" spans="1:21" ht="21.95" customHeight="1">
      <c r="A13" s="7">
        <v>7</v>
      </c>
      <c r="B13" s="29">
        <f t="shared" si="0"/>
        <v>964</v>
      </c>
      <c r="C13" s="38">
        <f t="shared" si="1"/>
        <v>40946</v>
      </c>
      <c r="D13" s="8" t="str">
        <f t="shared" si="2"/>
        <v>HARSHITA</v>
      </c>
      <c r="E13" s="8" t="str">
        <f t="shared" si="3"/>
        <v>SAJJAN SINGH</v>
      </c>
      <c r="F13" s="5">
        <f t="shared" si="4"/>
        <v>507</v>
      </c>
      <c r="G13" s="9" t="str">
        <f t="shared" si="5"/>
        <v/>
      </c>
      <c r="H13" s="30">
        <f>IF(AND(B13="",D13="",F13="",G13=""),"",IF($K$3='Data Entry'!$BC$1,VLOOKUP(F13,Mark,6,0),IF($K$3='Data Entry'!$BC$2,VLOOKUP(F13,Mark,10,0),IF($K$3='Data Entry'!$BC$3,VLOOKUP(F13,Mark,14,0),IF($K$3='Data Entry'!$BC$4,VLOOKUP(F13,Mark,18,0),IF($K$3='Data Entry'!$BC$5,VLOOKUP(F13,Mark,22,0),""))))))</f>
        <v>9</v>
      </c>
      <c r="I13" s="31">
        <f>IF(AND(B13="",D13="",F13="",G13=""),"",IF($K$3='Data Entry'!$BC$1,VLOOKUP(F13,Mark,7,0),IF($K$3='Data Entry'!$BC$2,VLOOKUP(F13,Mark,11,0),IF($K$3='Data Entry'!$BC$3,VLOOKUP(F13,Mark,15,0),IF($K$3='Data Entry'!$BC$4,VLOOKUP(F13,Mark,19,0),IF($K$3='Data Entry'!$BC$5,VLOOKUP(F13,Mark,23,0),""))))))</f>
        <v>5</v>
      </c>
      <c r="J13" s="31">
        <f>IF(AND(B13="",D13="",F13="",G13=""),"",IF($K$3='Data Entry'!$BC$1,VLOOKUP(F13,Mark,8,0),IF($K$3='Data Entry'!$BC$2,VLOOKUP(F13,Mark,12,0),IF($K$3='Data Entry'!$BC$3,VLOOKUP(F13,Mark,16,0),IF($K$3='Data Entry'!$BC$4,VLOOKUP(F13,Mark,20,0),IF($K$3='Data Entry'!$BC$5,VLOOKUP(F13,Mark,24,0),""))))))</f>
        <v>65</v>
      </c>
      <c r="K13" s="31">
        <f>IF(AND(B13="",D13="",F13="",G13=""),"",IF($K$3='Data Entry'!$BC$1,VLOOKUP(F13,Mark,9,0),IF($K$3='Data Entry'!$BC$2,VLOOKUP(F13,Mark,13,0),IF($K$3='Data Entry'!$BC$3,VLOOKUP(F13,Mark,17,0),IF($K$3='Data Entry'!$BC$4,VLOOKUP(F13,Mark,21,0),IF($K$3='Data Entry'!$BC$5,VLOOKUP(F13,Mark,25,0),""))))))</f>
        <v>7</v>
      </c>
      <c r="L13" s="32">
        <f t="shared" si="9"/>
        <v>86</v>
      </c>
      <c r="M13" s="71">
        <f t="shared" si="6"/>
        <v>13</v>
      </c>
      <c r="N13" s="71">
        <f t="shared" si="7"/>
        <v>5</v>
      </c>
      <c r="O13" s="72">
        <f t="shared" si="8"/>
        <v>18</v>
      </c>
      <c r="P13" s="10"/>
    </row>
    <row r="14" spans="1:21" ht="21.95" customHeight="1">
      <c r="A14" s="7">
        <v>8</v>
      </c>
      <c r="B14" s="29">
        <f t="shared" si="0"/>
        <v>1011</v>
      </c>
      <c r="C14" s="38">
        <f t="shared" si="1"/>
        <v>41044</v>
      </c>
      <c r="D14" s="8" t="str">
        <f t="shared" si="2"/>
        <v>HIMANSHU</v>
      </c>
      <c r="E14" s="8" t="str">
        <f t="shared" si="3"/>
        <v>OM PRAKASH</v>
      </c>
      <c r="F14" s="5">
        <f t="shared" si="4"/>
        <v>508</v>
      </c>
      <c r="G14" s="9" t="str">
        <f t="shared" si="5"/>
        <v/>
      </c>
      <c r="H14" s="30">
        <f>IF(AND(B14="",D14="",F14="",G14=""),"",IF($K$3='Data Entry'!$BC$1,VLOOKUP(F14,Mark,6,0),IF($K$3='Data Entry'!$BC$2,VLOOKUP(F14,Mark,10,0),IF($K$3='Data Entry'!$BC$3,VLOOKUP(F14,Mark,14,0),IF($K$3='Data Entry'!$BC$4,VLOOKUP(F14,Mark,18,0),IF($K$3='Data Entry'!$BC$5,VLOOKUP(F14,Mark,22,0),""))))))</f>
        <v>9</v>
      </c>
      <c r="I14" s="31">
        <f>IF(AND(B14="",D14="",F14="",G14=""),"",IF($K$3='Data Entry'!$BC$1,VLOOKUP(F14,Mark,7,0),IF($K$3='Data Entry'!$BC$2,VLOOKUP(F14,Mark,11,0),IF($K$3='Data Entry'!$BC$3,VLOOKUP(F14,Mark,15,0),IF($K$3='Data Entry'!$BC$4,VLOOKUP(F14,Mark,19,0),IF($K$3='Data Entry'!$BC$5,VLOOKUP(F14,Mark,23,0),""))))))</f>
        <v>5</v>
      </c>
      <c r="J14" s="31">
        <f>IF(AND(B14="",D14="",F14="",G14=""),"",IF($K$3='Data Entry'!$BC$1,VLOOKUP(F14,Mark,8,0),IF($K$3='Data Entry'!$BC$2,VLOOKUP(F14,Mark,12,0),IF($K$3='Data Entry'!$BC$3,VLOOKUP(F14,Mark,16,0),IF($K$3='Data Entry'!$BC$4,VLOOKUP(F14,Mark,20,0),IF($K$3='Data Entry'!$BC$5,VLOOKUP(F14,Mark,24,0),""))))))</f>
        <v>67</v>
      </c>
      <c r="K14" s="31">
        <f>IF(AND(B14="",D14="",F14="",G14=""),"",IF($K$3='Data Entry'!$BC$1,VLOOKUP(F14,Mark,9,0),IF($K$3='Data Entry'!$BC$2,VLOOKUP(F14,Mark,13,0),IF($K$3='Data Entry'!$BC$3,VLOOKUP(F14,Mark,17,0),IF($K$3='Data Entry'!$BC$4,VLOOKUP(F14,Mark,21,0),IF($K$3='Data Entry'!$BC$5,VLOOKUP(F14,Mark,25,0),""))))))</f>
        <v>7</v>
      </c>
      <c r="L14" s="32">
        <f t="shared" si="9"/>
        <v>88</v>
      </c>
      <c r="M14" s="71">
        <f t="shared" si="6"/>
        <v>14</v>
      </c>
      <c r="N14" s="71">
        <f t="shared" si="7"/>
        <v>4</v>
      </c>
      <c r="O14" s="72">
        <f t="shared" si="8"/>
        <v>18</v>
      </c>
      <c r="P14" s="10"/>
    </row>
    <row r="15" spans="1:21" ht="21.95" customHeight="1">
      <c r="A15" s="7">
        <v>9</v>
      </c>
      <c r="B15" s="29">
        <f t="shared" si="0"/>
        <v>586</v>
      </c>
      <c r="C15" s="38">
        <f t="shared" si="1"/>
        <v>41396</v>
      </c>
      <c r="D15" s="8" t="str">
        <f t="shared" si="2"/>
        <v>IRFAN</v>
      </c>
      <c r="E15" s="8" t="str">
        <f t="shared" si="3"/>
        <v>KAMRUDIN</v>
      </c>
      <c r="F15" s="5">
        <f t="shared" si="4"/>
        <v>509</v>
      </c>
      <c r="G15" s="9" t="str">
        <f t="shared" si="5"/>
        <v/>
      </c>
      <c r="H15" s="30">
        <f>IF(AND(B15="",D15="",F15="",G15=""),"",IF($K$3='Data Entry'!$BC$1,VLOOKUP(F15,Mark,6,0),IF($K$3='Data Entry'!$BC$2,VLOOKUP(F15,Mark,10,0),IF($K$3='Data Entry'!$BC$3,VLOOKUP(F15,Mark,14,0),IF($K$3='Data Entry'!$BC$4,VLOOKUP(F15,Mark,18,0),IF($K$3='Data Entry'!$BC$5,VLOOKUP(F15,Mark,22,0),""))))))</f>
        <v>9</v>
      </c>
      <c r="I15" s="31">
        <f>IF(AND(B15="",D15="",F15="",G15=""),"",IF($K$3='Data Entry'!$BC$1,VLOOKUP(F15,Mark,7,0),IF($K$3='Data Entry'!$BC$2,VLOOKUP(F15,Mark,11,0),IF($K$3='Data Entry'!$BC$3,VLOOKUP(F15,Mark,15,0),IF($K$3='Data Entry'!$BC$4,VLOOKUP(F15,Mark,19,0),IF($K$3='Data Entry'!$BC$5,VLOOKUP(F15,Mark,23,0),""))))))</f>
        <v>5</v>
      </c>
      <c r="J15" s="31">
        <f>IF(AND(B15="",D15="",F15="",G15=""),"",IF($K$3='Data Entry'!$BC$1,VLOOKUP(F15,Mark,8,0),IF($K$3='Data Entry'!$BC$2,VLOOKUP(F15,Mark,12,0),IF($K$3='Data Entry'!$BC$3,VLOOKUP(F15,Mark,16,0),IF($K$3='Data Entry'!$BC$4,VLOOKUP(F15,Mark,20,0),IF($K$3='Data Entry'!$BC$5,VLOOKUP(F15,Mark,24,0),""))))))</f>
        <v>58</v>
      </c>
      <c r="K15" s="31">
        <f>IF(AND(B15="",D15="",F15="",G15=""),"",IF($K$3='Data Entry'!$BC$1,VLOOKUP(F15,Mark,9,0),IF($K$3='Data Entry'!$BC$2,VLOOKUP(F15,Mark,13,0),IF($K$3='Data Entry'!$BC$3,VLOOKUP(F15,Mark,17,0),IF($K$3='Data Entry'!$BC$4,VLOOKUP(F15,Mark,21,0),IF($K$3='Data Entry'!$BC$5,VLOOKUP(F15,Mark,25,0),""))))))</f>
        <v>7</v>
      </c>
      <c r="L15" s="32">
        <f t="shared" si="9"/>
        <v>79</v>
      </c>
      <c r="M15" s="71">
        <f t="shared" si="6"/>
        <v>12</v>
      </c>
      <c r="N15" s="71">
        <f t="shared" si="7"/>
        <v>5</v>
      </c>
      <c r="O15" s="72">
        <f t="shared" si="8"/>
        <v>17</v>
      </c>
      <c r="P15" s="10"/>
    </row>
    <row r="16" spans="1:21" ht="21.95" customHeight="1">
      <c r="A16" s="7">
        <v>10</v>
      </c>
      <c r="B16" s="29">
        <f t="shared" si="0"/>
        <v>598</v>
      </c>
      <c r="C16" s="38">
        <f t="shared" si="1"/>
        <v>41477</v>
      </c>
      <c r="D16" s="8" t="str">
        <f t="shared" si="2"/>
        <v>JUNAID SHAH</v>
      </c>
      <c r="E16" s="8" t="str">
        <f t="shared" si="3"/>
        <v>GULAB SHAH</v>
      </c>
      <c r="F16" s="5">
        <f t="shared" si="4"/>
        <v>510</v>
      </c>
      <c r="G16" s="9" t="str">
        <f t="shared" si="5"/>
        <v/>
      </c>
      <c r="H16" s="30" t="str">
        <f>IF(AND(B16="",D16="",F16="",G16=""),"",IF($K$3='Data Entry'!$BC$1,VLOOKUP(F16,Mark,6,0),IF($K$3='Data Entry'!$BC$2,VLOOKUP(F16,Mark,10,0),IF($K$3='Data Entry'!$BC$3,VLOOKUP(F16,Mark,14,0),IF($K$3='Data Entry'!$BC$4,VLOOKUP(F16,Mark,18,0),IF($K$3='Data Entry'!$BC$5,VLOOKUP(F16,Mark,22,0),""))))))</f>
        <v>AB</v>
      </c>
      <c r="I16" s="31">
        <f>IF(AND(B16="",D16="",F16="",G16=""),"",IF($K$3='Data Entry'!$BC$1,VLOOKUP(F16,Mark,7,0),IF($K$3='Data Entry'!$BC$2,VLOOKUP(F16,Mark,11,0),IF($K$3='Data Entry'!$BC$3,VLOOKUP(F16,Mark,15,0),IF($K$3='Data Entry'!$BC$4,VLOOKUP(F16,Mark,19,0),IF($K$3='Data Entry'!$BC$5,VLOOKUP(F16,Mark,23,0),""))))))</f>
        <v>5</v>
      </c>
      <c r="J16" s="31">
        <f>IF(AND(B16="",D16="",F16="",G16=""),"",IF($K$3='Data Entry'!$BC$1,VLOOKUP(F16,Mark,8,0),IF($K$3='Data Entry'!$BC$2,VLOOKUP(F16,Mark,12,0),IF($K$3='Data Entry'!$BC$3,VLOOKUP(F16,Mark,16,0),IF($K$3='Data Entry'!$BC$4,VLOOKUP(F16,Mark,20,0),IF($K$3='Data Entry'!$BC$5,VLOOKUP(F16,Mark,24,0),""))))))</f>
        <v>36</v>
      </c>
      <c r="K16" s="31">
        <f>IF(AND(B16="",D16="",F16="",G16=""),"",IF($K$3='Data Entry'!$BC$1,VLOOKUP(F16,Mark,9,0),IF($K$3='Data Entry'!$BC$2,VLOOKUP(F16,Mark,13,0),IF($K$3='Data Entry'!$BC$3,VLOOKUP(F16,Mark,17,0),IF($K$3='Data Entry'!$BC$4,VLOOKUP(F16,Mark,21,0),IF($K$3='Data Entry'!$BC$5,VLOOKUP(F16,Mark,25,0),""))))))</f>
        <v>7</v>
      </c>
      <c r="L16" s="32">
        <f t="shared" si="9"/>
        <v>48</v>
      </c>
      <c r="M16" s="71">
        <f t="shared" si="6"/>
        <v>8</v>
      </c>
      <c r="N16" s="71">
        <f t="shared" si="7"/>
        <v>5</v>
      </c>
      <c r="O16" s="72">
        <f t="shared" si="8"/>
        <v>13</v>
      </c>
      <c r="P16" s="10"/>
    </row>
    <row r="17" spans="1:16" ht="21.95" customHeight="1">
      <c r="A17" s="7">
        <v>11</v>
      </c>
      <c r="B17" s="29">
        <f t="shared" si="0"/>
        <v>762</v>
      </c>
      <c r="C17" s="38">
        <f t="shared" si="1"/>
        <v>41156</v>
      </c>
      <c r="D17" s="8" t="str">
        <f t="shared" si="2"/>
        <v>LAKSHYA GURJAR</v>
      </c>
      <c r="E17" s="8" t="str">
        <f t="shared" si="3"/>
        <v>PURAN MAL GURJAR</v>
      </c>
      <c r="F17" s="5">
        <f t="shared" si="4"/>
        <v>511</v>
      </c>
      <c r="G17" s="9" t="str">
        <f t="shared" si="5"/>
        <v/>
      </c>
      <c r="H17" s="30">
        <f>IF(AND(B17="",D17="",F17="",G17=""),"",IF($K$3='Data Entry'!$BC$1,VLOOKUP(F17,Mark,6,0),IF($K$3='Data Entry'!$BC$2,VLOOKUP(F17,Mark,10,0),IF($K$3='Data Entry'!$BC$3,VLOOKUP(F17,Mark,14,0),IF($K$3='Data Entry'!$BC$4,VLOOKUP(F17,Mark,18,0),IF($K$3='Data Entry'!$BC$5,VLOOKUP(F17,Mark,22,0),""))))))</f>
        <v>9</v>
      </c>
      <c r="I17" s="31">
        <f>IF(AND(B17="",D17="",F17="",G17=""),"",IF($K$3='Data Entry'!$BC$1,VLOOKUP(F17,Mark,7,0),IF($K$3='Data Entry'!$BC$2,VLOOKUP(F17,Mark,11,0),IF($K$3='Data Entry'!$BC$3,VLOOKUP(F17,Mark,15,0),IF($K$3='Data Entry'!$BC$4,VLOOKUP(F17,Mark,19,0),IF($K$3='Data Entry'!$BC$5,VLOOKUP(F17,Mark,23,0),""))))))</f>
        <v>5</v>
      </c>
      <c r="J17" s="31">
        <f>IF(AND(B17="",D17="",F17="",G17=""),"",IF($K$3='Data Entry'!$BC$1,VLOOKUP(F17,Mark,8,0),IF($K$3='Data Entry'!$BC$2,VLOOKUP(F17,Mark,12,0),IF($K$3='Data Entry'!$BC$3,VLOOKUP(F17,Mark,16,0),IF($K$3='Data Entry'!$BC$4,VLOOKUP(F17,Mark,20,0),IF($K$3='Data Entry'!$BC$5,VLOOKUP(F17,Mark,24,0),""))))))</f>
        <v>39</v>
      </c>
      <c r="K17" s="31">
        <f>IF(AND(B17="",D17="",F17="",G17=""),"",IF($K$3='Data Entry'!$BC$1,VLOOKUP(F17,Mark,9,0),IF($K$3='Data Entry'!$BC$2,VLOOKUP(F17,Mark,13,0),IF($K$3='Data Entry'!$BC$3,VLOOKUP(F17,Mark,17,0),IF($K$3='Data Entry'!$BC$4,VLOOKUP(F17,Mark,21,0),IF($K$3='Data Entry'!$BC$5,VLOOKUP(F17,Mark,25,0),""))))))</f>
        <v>7</v>
      </c>
      <c r="L17" s="32">
        <f t="shared" si="9"/>
        <v>60</v>
      </c>
      <c r="M17" s="71">
        <f t="shared" si="6"/>
        <v>9</v>
      </c>
      <c r="N17" s="71">
        <f t="shared" si="7"/>
        <v>5</v>
      </c>
      <c r="O17" s="72">
        <f t="shared" si="8"/>
        <v>14</v>
      </c>
      <c r="P17" s="10"/>
    </row>
    <row r="18" spans="1:16" ht="21.95" customHeight="1">
      <c r="A18" s="7">
        <v>12</v>
      </c>
      <c r="B18" s="29">
        <f t="shared" si="0"/>
        <v>594</v>
      </c>
      <c r="C18" s="38">
        <f t="shared" si="1"/>
        <v>40879</v>
      </c>
      <c r="D18" s="8" t="str">
        <f t="shared" si="2"/>
        <v>LUCKY</v>
      </c>
      <c r="E18" s="8" t="str">
        <f t="shared" si="3"/>
        <v>IBRAHIM</v>
      </c>
      <c r="F18" s="5">
        <f t="shared" si="4"/>
        <v>512</v>
      </c>
      <c r="G18" s="9" t="str">
        <f t="shared" si="5"/>
        <v/>
      </c>
      <c r="H18" s="30">
        <f>IF(AND(B18="",D18="",F18="",G18=""),"",IF($K$3='Data Entry'!$BC$1,VLOOKUP(F18,Mark,6,0),IF($K$3='Data Entry'!$BC$2,VLOOKUP(F18,Mark,10,0),IF($K$3='Data Entry'!$BC$3,VLOOKUP(F18,Mark,14,0),IF($K$3='Data Entry'!$BC$4,VLOOKUP(F18,Mark,18,0),IF($K$3='Data Entry'!$BC$5,VLOOKUP(F18,Mark,22,0),""))))))</f>
        <v>9</v>
      </c>
      <c r="I18" s="31">
        <f>IF(AND(B18="",D18="",F18="",G18=""),"",IF($K$3='Data Entry'!$BC$1,VLOOKUP(F18,Mark,7,0),IF($K$3='Data Entry'!$BC$2,VLOOKUP(F18,Mark,11,0),IF($K$3='Data Entry'!$BC$3,VLOOKUP(F18,Mark,15,0),IF($K$3='Data Entry'!$BC$4,VLOOKUP(F18,Mark,19,0),IF($K$3='Data Entry'!$BC$5,VLOOKUP(F18,Mark,23,0),""))))))</f>
        <v>5</v>
      </c>
      <c r="J18" s="31">
        <f>IF(AND(B18="",D18="",F18="",G18=""),"",IF($K$3='Data Entry'!$BC$1,VLOOKUP(F18,Mark,8,0),IF($K$3='Data Entry'!$BC$2,VLOOKUP(F18,Mark,12,0),IF($K$3='Data Entry'!$BC$3,VLOOKUP(F18,Mark,16,0),IF($K$3='Data Entry'!$BC$4,VLOOKUP(F18,Mark,20,0),IF($K$3='Data Entry'!$BC$5,VLOOKUP(F18,Mark,24,0),""))))))</f>
        <v>45</v>
      </c>
      <c r="K18" s="31">
        <f>IF(AND(B18="",D18="",F18="",G18=""),"",IF($K$3='Data Entry'!$BC$1,VLOOKUP(F18,Mark,9,0),IF($K$3='Data Entry'!$BC$2,VLOOKUP(F18,Mark,13,0),IF($K$3='Data Entry'!$BC$3,VLOOKUP(F18,Mark,17,0),IF($K$3='Data Entry'!$BC$4,VLOOKUP(F18,Mark,21,0),IF($K$3='Data Entry'!$BC$5,VLOOKUP(F18,Mark,25,0),""))))))</f>
        <v>7</v>
      </c>
      <c r="L18" s="32">
        <f t="shared" si="9"/>
        <v>66</v>
      </c>
      <c r="M18" s="71">
        <f t="shared" si="6"/>
        <v>10</v>
      </c>
      <c r="N18" s="71">
        <f t="shared" si="7"/>
        <v>5</v>
      </c>
      <c r="O18" s="72">
        <f t="shared" si="8"/>
        <v>15</v>
      </c>
      <c r="P18" s="10"/>
    </row>
    <row r="19" spans="1:16" ht="21.95" customHeight="1">
      <c r="A19" s="7">
        <v>13</v>
      </c>
      <c r="B19" s="29">
        <f t="shared" si="0"/>
        <v>764</v>
      </c>
      <c r="C19" s="38">
        <f t="shared" si="1"/>
        <v>41026</v>
      </c>
      <c r="D19" s="8" t="str">
        <f t="shared" si="2"/>
        <v>MOHAMMAD NAUFIL ARSH</v>
      </c>
      <c r="E19" s="8" t="str">
        <f t="shared" si="3"/>
        <v>ASIF HUSAIN</v>
      </c>
      <c r="F19" s="5">
        <f t="shared" si="4"/>
        <v>513</v>
      </c>
      <c r="G19" s="9" t="str">
        <f t="shared" si="5"/>
        <v/>
      </c>
      <c r="H19" s="30">
        <f>IF(AND(B19="",D19="",F19="",G19=""),"",IF($K$3='Data Entry'!$BC$1,VLOOKUP(F19,Mark,6,0),IF($K$3='Data Entry'!$BC$2,VLOOKUP(F19,Mark,10,0),IF($K$3='Data Entry'!$BC$3,VLOOKUP(F19,Mark,14,0),IF($K$3='Data Entry'!$BC$4,VLOOKUP(F19,Mark,18,0),IF($K$3='Data Entry'!$BC$5,VLOOKUP(F19,Mark,22,0),""))))))</f>
        <v>5</v>
      </c>
      <c r="I19" s="31">
        <f>IF(AND(B19="",D19="",F19="",G19=""),"",IF($K$3='Data Entry'!$BC$1,VLOOKUP(F19,Mark,7,0),IF($K$3='Data Entry'!$BC$2,VLOOKUP(F19,Mark,11,0),IF($K$3='Data Entry'!$BC$3,VLOOKUP(F19,Mark,15,0),IF($K$3='Data Entry'!$BC$4,VLOOKUP(F19,Mark,19,0),IF($K$3='Data Entry'!$BC$5,VLOOKUP(F19,Mark,23,0),""))))))</f>
        <v>5</v>
      </c>
      <c r="J19" s="31">
        <f>IF(AND(B19="",D19="",F19="",G19=""),"",IF($K$3='Data Entry'!$BC$1,VLOOKUP(F19,Mark,8,0),IF($K$3='Data Entry'!$BC$2,VLOOKUP(F19,Mark,12,0),IF($K$3='Data Entry'!$BC$3,VLOOKUP(F19,Mark,16,0),IF($K$3='Data Entry'!$BC$4,VLOOKUP(F19,Mark,20,0),IF($K$3='Data Entry'!$BC$5,VLOOKUP(F19,Mark,24,0),""))))))</f>
        <v>55</v>
      </c>
      <c r="K19" s="31">
        <f>IF(AND(B19="",D19="",F19="",G19=""),"",IF($K$3='Data Entry'!$BC$1,VLOOKUP(F19,Mark,9,0),IF($K$3='Data Entry'!$BC$2,VLOOKUP(F19,Mark,13,0),IF($K$3='Data Entry'!$BC$3,VLOOKUP(F19,Mark,17,0),IF($K$3='Data Entry'!$BC$4,VLOOKUP(F19,Mark,21,0),IF($K$3='Data Entry'!$BC$5,VLOOKUP(F19,Mark,25,0),""))))))</f>
        <v>7</v>
      </c>
      <c r="L19" s="32">
        <f t="shared" si="9"/>
        <v>72</v>
      </c>
      <c r="M19" s="71">
        <f t="shared" si="6"/>
        <v>11</v>
      </c>
      <c r="N19" s="71">
        <f t="shared" si="7"/>
        <v>5</v>
      </c>
      <c r="O19" s="72">
        <f t="shared" si="8"/>
        <v>16</v>
      </c>
      <c r="P19" s="10"/>
    </row>
    <row r="20" spans="1:16" ht="21.95" customHeight="1">
      <c r="A20" s="7">
        <v>14</v>
      </c>
      <c r="B20" s="29">
        <f t="shared" si="0"/>
        <v>549</v>
      </c>
      <c r="C20" s="38">
        <f t="shared" si="1"/>
        <v>40721</v>
      </c>
      <c r="D20" s="8" t="str">
        <f t="shared" si="2"/>
        <v>MUSKAN</v>
      </c>
      <c r="E20" s="8" t="str">
        <f t="shared" si="3"/>
        <v>ASALAM SHAH</v>
      </c>
      <c r="F20" s="5">
        <f t="shared" si="4"/>
        <v>514</v>
      </c>
      <c r="G20" s="9" t="str">
        <f t="shared" si="5"/>
        <v/>
      </c>
      <c r="H20" s="30">
        <f>IF(AND(B20="",D20="",F20="",G20=""),"",IF($K$3='Data Entry'!$BC$1,VLOOKUP(F20,Mark,6,0),IF($K$3='Data Entry'!$BC$2,VLOOKUP(F20,Mark,10,0),IF($K$3='Data Entry'!$BC$3,VLOOKUP(F20,Mark,14,0),IF($K$3='Data Entry'!$BC$4,VLOOKUP(F20,Mark,18,0),IF($K$3='Data Entry'!$BC$5,VLOOKUP(F20,Mark,22,0),""))))))</f>
        <v>9</v>
      </c>
      <c r="I20" s="31">
        <f>IF(AND(B20="",D20="",F20="",G20=""),"",IF($K$3='Data Entry'!$BC$1,VLOOKUP(F20,Mark,7,0),IF($K$3='Data Entry'!$BC$2,VLOOKUP(F20,Mark,11,0),IF($K$3='Data Entry'!$BC$3,VLOOKUP(F20,Mark,15,0),IF($K$3='Data Entry'!$BC$4,VLOOKUP(F20,Mark,19,0),IF($K$3='Data Entry'!$BC$5,VLOOKUP(F20,Mark,23,0),""))))))</f>
        <v>5</v>
      </c>
      <c r="J20" s="31">
        <f>IF(AND(B20="",D20="",F20="",G20=""),"",IF($K$3='Data Entry'!$BC$1,VLOOKUP(F20,Mark,8,0),IF($K$3='Data Entry'!$BC$2,VLOOKUP(F20,Mark,12,0),IF($K$3='Data Entry'!$BC$3,VLOOKUP(F20,Mark,16,0),IF($K$3='Data Entry'!$BC$4,VLOOKUP(F20,Mark,20,0),IF($K$3='Data Entry'!$BC$5,VLOOKUP(F20,Mark,24,0),""))))))</f>
        <v>56</v>
      </c>
      <c r="K20" s="31">
        <f>IF(AND(B20="",D20="",F20="",G20=""),"",IF($K$3='Data Entry'!$BC$1,VLOOKUP(F20,Mark,9,0),IF($K$3='Data Entry'!$BC$2,VLOOKUP(F20,Mark,13,0),IF($K$3='Data Entry'!$BC$3,VLOOKUP(F20,Mark,17,0),IF($K$3='Data Entry'!$BC$4,VLOOKUP(F20,Mark,21,0),IF($K$3='Data Entry'!$BC$5,VLOOKUP(F20,Mark,25,0),""))))))</f>
        <v>7</v>
      </c>
      <c r="L20" s="32">
        <f t="shared" si="9"/>
        <v>77</v>
      </c>
      <c r="M20" s="71">
        <f t="shared" si="6"/>
        <v>12</v>
      </c>
      <c r="N20" s="71">
        <f t="shared" si="7"/>
        <v>5</v>
      </c>
      <c r="O20" s="72">
        <f t="shared" si="8"/>
        <v>17</v>
      </c>
      <c r="P20" s="10"/>
    </row>
    <row r="21" spans="1:16" ht="21.95" customHeight="1">
      <c r="A21" s="7">
        <v>15</v>
      </c>
      <c r="B21" s="29">
        <f t="shared" si="0"/>
        <v>765</v>
      </c>
      <c r="C21" s="38">
        <f t="shared" si="1"/>
        <v>41173</v>
      </c>
      <c r="D21" s="8" t="str">
        <f t="shared" si="2"/>
        <v>NIRAJ VAISHNAV</v>
      </c>
      <c r="E21" s="8" t="str">
        <f t="shared" si="3"/>
        <v>MAHAVEER DAS VAISHNAV</v>
      </c>
      <c r="F21" s="5">
        <f t="shared" si="4"/>
        <v>515</v>
      </c>
      <c r="G21" s="9" t="str">
        <f t="shared" si="5"/>
        <v/>
      </c>
      <c r="H21" s="30">
        <f>IF(AND(B21="",D21="",F21="",G21=""),"",IF($K$3='Data Entry'!$BC$1,VLOOKUP(F21,Mark,6,0),IF($K$3='Data Entry'!$BC$2,VLOOKUP(F21,Mark,10,0),IF($K$3='Data Entry'!$BC$3,VLOOKUP(F21,Mark,14,0),IF($K$3='Data Entry'!$BC$4,VLOOKUP(F21,Mark,18,0),IF($K$3='Data Entry'!$BC$5,VLOOKUP(F21,Mark,22,0),""))))))</f>
        <v>9</v>
      </c>
      <c r="I21" s="31">
        <f>IF(AND(B21="",D21="",F21="",G21=""),"",IF($K$3='Data Entry'!$BC$1,VLOOKUP(F21,Mark,7,0),IF($K$3='Data Entry'!$BC$2,VLOOKUP(F21,Mark,11,0),IF($K$3='Data Entry'!$BC$3,VLOOKUP(F21,Mark,15,0),IF($K$3='Data Entry'!$BC$4,VLOOKUP(F21,Mark,19,0),IF($K$3='Data Entry'!$BC$5,VLOOKUP(F21,Mark,23,0),""))))))</f>
        <v>5</v>
      </c>
      <c r="J21" s="31">
        <f>IF(AND(B21="",D21="",F21="",G21=""),"",IF($K$3='Data Entry'!$BC$1,VLOOKUP(F21,Mark,8,0),IF($K$3='Data Entry'!$BC$2,VLOOKUP(F21,Mark,12,0),IF($K$3='Data Entry'!$BC$3,VLOOKUP(F21,Mark,16,0),IF($K$3='Data Entry'!$BC$4,VLOOKUP(F21,Mark,20,0),IF($K$3='Data Entry'!$BC$5,VLOOKUP(F21,Mark,24,0),""))))))</f>
        <v>58</v>
      </c>
      <c r="K21" s="31">
        <f>IF(AND(B21="",D21="",F21="",G21=""),"",IF($K$3='Data Entry'!$BC$1,VLOOKUP(F21,Mark,9,0),IF($K$3='Data Entry'!$BC$2,VLOOKUP(F21,Mark,13,0),IF($K$3='Data Entry'!$BC$3,VLOOKUP(F21,Mark,17,0),IF($K$3='Data Entry'!$BC$4,VLOOKUP(F21,Mark,21,0),IF($K$3='Data Entry'!$BC$5,VLOOKUP(F21,Mark,25,0),""))))))</f>
        <v>7</v>
      </c>
      <c r="L21" s="32">
        <f t="shared" si="9"/>
        <v>79</v>
      </c>
      <c r="M21" s="71">
        <f t="shared" si="6"/>
        <v>12</v>
      </c>
      <c r="N21" s="71">
        <f t="shared" si="7"/>
        <v>5</v>
      </c>
      <c r="O21" s="72">
        <f t="shared" si="8"/>
        <v>17</v>
      </c>
      <c r="P21" s="10"/>
    </row>
    <row r="22" spans="1:16" ht="21.95" customHeight="1">
      <c r="A22" s="7">
        <v>16</v>
      </c>
      <c r="B22" s="29">
        <f t="shared" si="0"/>
        <v>770</v>
      </c>
      <c r="C22" s="38">
        <f t="shared" si="1"/>
        <v>40701</v>
      </c>
      <c r="D22" s="8" t="str">
        <f t="shared" si="2"/>
        <v>PALAK VARESA</v>
      </c>
      <c r="E22" s="8" t="str">
        <f t="shared" si="3"/>
        <v>JITENDRA</v>
      </c>
      <c r="F22" s="5">
        <f t="shared" si="4"/>
        <v>516</v>
      </c>
      <c r="G22" s="9" t="str">
        <f t="shared" si="5"/>
        <v/>
      </c>
      <c r="H22" s="30">
        <f>IF(AND(B22="",D22="",F22="",G22=""),"",IF($K$3='Data Entry'!$BC$1,VLOOKUP(F22,Mark,6,0),IF($K$3='Data Entry'!$BC$2,VLOOKUP(F22,Mark,10,0),IF($K$3='Data Entry'!$BC$3,VLOOKUP(F22,Mark,14,0),IF($K$3='Data Entry'!$BC$4,VLOOKUP(F22,Mark,18,0),IF($K$3='Data Entry'!$BC$5,VLOOKUP(F22,Mark,22,0),""))))))</f>
        <v>9</v>
      </c>
      <c r="I22" s="31">
        <f>IF(AND(B22="",D22="",F22="",G22=""),"",IF($K$3='Data Entry'!$BC$1,VLOOKUP(F22,Mark,7,0),IF($K$3='Data Entry'!$BC$2,VLOOKUP(F22,Mark,11,0),IF($K$3='Data Entry'!$BC$3,VLOOKUP(F22,Mark,15,0),IF($K$3='Data Entry'!$BC$4,VLOOKUP(F22,Mark,19,0),IF($K$3='Data Entry'!$BC$5,VLOOKUP(F22,Mark,23,0),""))))))</f>
        <v>5</v>
      </c>
      <c r="J22" s="31">
        <f>IF(AND(B22="",D22="",F22="",G22=""),"",IF($K$3='Data Entry'!$BC$1,VLOOKUP(F22,Mark,8,0),IF($K$3='Data Entry'!$BC$2,VLOOKUP(F22,Mark,12,0),IF($K$3='Data Entry'!$BC$3,VLOOKUP(F22,Mark,16,0),IF($K$3='Data Entry'!$BC$4,VLOOKUP(F22,Mark,20,0),IF($K$3='Data Entry'!$BC$5,VLOOKUP(F22,Mark,24,0),""))))))</f>
        <v>48</v>
      </c>
      <c r="K22" s="31">
        <f>IF(AND(B22="",D22="",F22="",G22=""),"",IF($K$3='Data Entry'!$BC$1,VLOOKUP(F22,Mark,9,0),IF($K$3='Data Entry'!$BC$2,VLOOKUP(F22,Mark,13,0),IF($K$3='Data Entry'!$BC$3,VLOOKUP(F22,Mark,17,0),IF($K$3='Data Entry'!$BC$4,VLOOKUP(F22,Mark,21,0),IF($K$3='Data Entry'!$BC$5,VLOOKUP(F22,Mark,25,0),""))))))</f>
        <v>7</v>
      </c>
      <c r="L22" s="32">
        <f t="shared" si="9"/>
        <v>69</v>
      </c>
      <c r="M22" s="71">
        <f t="shared" si="6"/>
        <v>11</v>
      </c>
      <c r="N22" s="71">
        <f t="shared" si="7"/>
        <v>5</v>
      </c>
      <c r="O22" s="72">
        <f t="shared" si="8"/>
        <v>16</v>
      </c>
      <c r="P22" s="10"/>
    </row>
    <row r="23" spans="1:16" ht="21.95" customHeight="1">
      <c r="A23" s="7">
        <v>17</v>
      </c>
      <c r="B23" s="29">
        <f t="shared" si="0"/>
        <v>775</v>
      </c>
      <c r="C23" s="38">
        <f t="shared" si="1"/>
        <v>40870</v>
      </c>
      <c r="D23" s="8" t="str">
        <f t="shared" si="2"/>
        <v>RITIK RAJ</v>
      </c>
      <c r="E23" s="8" t="str">
        <f t="shared" si="3"/>
        <v>RAMESH KUMAR</v>
      </c>
      <c r="F23" s="5">
        <f t="shared" si="4"/>
        <v>517</v>
      </c>
      <c r="G23" s="9" t="str">
        <f t="shared" si="5"/>
        <v/>
      </c>
      <c r="H23" s="30">
        <f>IF(AND(B23="",D23="",F23="",G23=""),"",IF($K$3='Data Entry'!$BC$1,VLOOKUP(F23,Mark,6,0),IF($K$3='Data Entry'!$BC$2,VLOOKUP(F23,Mark,10,0),IF($K$3='Data Entry'!$BC$3,VLOOKUP(F23,Mark,14,0),IF($K$3='Data Entry'!$BC$4,VLOOKUP(F23,Mark,18,0),IF($K$3='Data Entry'!$BC$5,VLOOKUP(F23,Mark,22,0),""))))))</f>
        <v>9</v>
      </c>
      <c r="I23" s="31">
        <f>IF(AND(B23="",D23="",F23="",G23=""),"",IF($K$3='Data Entry'!$BC$1,VLOOKUP(F23,Mark,7,0),IF($K$3='Data Entry'!$BC$2,VLOOKUP(F23,Mark,11,0),IF($K$3='Data Entry'!$BC$3,VLOOKUP(F23,Mark,15,0),IF($K$3='Data Entry'!$BC$4,VLOOKUP(F23,Mark,19,0),IF($K$3='Data Entry'!$BC$5,VLOOKUP(F23,Mark,23,0),""))))))</f>
        <v>5</v>
      </c>
      <c r="J23" s="31">
        <f>IF(AND(B23="",D23="",F23="",G23=""),"",IF($K$3='Data Entry'!$BC$1,VLOOKUP(F23,Mark,8,0),IF($K$3='Data Entry'!$BC$2,VLOOKUP(F23,Mark,12,0),IF($K$3='Data Entry'!$BC$3,VLOOKUP(F23,Mark,16,0),IF($K$3='Data Entry'!$BC$4,VLOOKUP(F23,Mark,20,0),IF($K$3='Data Entry'!$BC$5,VLOOKUP(F23,Mark,24,0),""))))))</f>
        <v>47</v>
      </c>
      <c r="K23" s="31">
        <f>IF(AND(B23="",D23="",F23="",G23=""),"",IF($K$3='Data Entry'!$BC$1,VLOOKUP(F23,Mark,9,0),IF($K$3='Data Entry'!$BC$2,VLOOKUP(F23,Mark,13,0),IF($K$3='Data Entry'!$BC$3,VLOOKUP(F23,Mark,17,0),IF($K$3='Data Entry'!$BC$4,VLOOKUP(F23,Mark,21,0),IF($K$3='Data Entry'!$BC$5,VLOOKUP(F23,Mark,25,0),""))))))</f>
        <v>7</v>
      </c>
      <c r="L23" s="32">
        <f t="shared" si="9"/>
        <v>68</v>
      </c>
      <c r="M23" s="71">
        <f t="shared" si="6"/>
        <v>11</v>
      </c>
      <c r="N23" s="71">
        <f t="shared" si="7"/>
        <v>5</v>
      </c>
      <c r="O23" s="72">
        <f t="shared" si="8"/>
        <v>16</v>
      </c>
      <c r="P23" s="10"/>
    </row>
    <row r="24" spans="1:16" ht="21.95" customHeight="1">
      <c r="A24" s="7">
        <v>18</v>
      </c>
      <c r="B24" s="29">
        <f t="shared" si="0"/>
        <v>767</v>
      </c>
      <c r="C24" s="38">
        <f t="shared" si="1"/>
        <v>40992</v>
      </c>
      <c r="D24" s="8" t="str">
        <f t="shared" si="2"/>
        <v>RUDRA PRATAP SINGH</v>
      </c>
      <c r="E24" s="8" t="str">
        <f t="shared" si="3"/>
        <v>HIMMAT SINGH</v>
      </c>
      <c r="F24" s="5">
        <f t="shared" si="4"/>
        <v>518</v>
      </c>
      <c r="G24" s="9" t="str">
        <f t="shared" si="5"/>
        <v/>
      </c>
      <c r="H24" s="30">
        <f>IF(AND(B24="",D24="",F24="",G24=""),"",IF($K$3='Data Entry'!$BC$1,VLOOKUP(F24,Mark,6,0),IF($K$3='Data Entry'!$BC$2,VLOOKUP(F24,Mark,10,0),IF($K$3='Data Entry'!$BC$3,VLOOKUP(F24,Mark,14,0),IF($K$3='Data Entry'!$BC$4,VLOOKUP(F24,Mark,18,0),IF($K$3='Data Entry'!$BC$5,VLOOKUP(F24,Mark,22,0),""))))))</f>
        <v>9</v>
      </c>
      <c r="I24" s="31">
        <f>IF(AND(B24="",D24="",F24="",G24=""),"",IF($K$3='Data Entry'!$BC$1,VLOOKUP(F24,Mark,7,0),IF($K$3='Data Entry'!$BC$2,VLOOKUP(F24,Mark,11,0),IF($K$3='Data Entry'!$BC$3,VLOOKUP(F24,Mark,15,0),IF($K$3='Data Entry'!$BC$4,VLOOKUP(F24,Mark,19,0),IF($K$3='Data Entry'!$BC$5,VLOOKUP(F24,Mark,23,0),""))))))</f>
        <v>5</v>
      </c>
      <c r="J24" s="31">
        <f>IF(AND(B24="",D24="",F24="",G24=""),"",IF($K$3='Data Entry'!$BC$1,VLOOKUP(F24,Mark,8,0),IF($K$3='Data Entry'!$BC$2,VLOOKUP(F24,Mark,12,0),IF($K$3='Data Entry'!$BC$3,VLOOKUP(F24,Mark,16,0),IF($K$3='Data Entry'!$BC$4,VLOOKUP(F24,Mark,20,0),IF($K$3='Data Entry'!$BC$5,VLOOKUP(F24,Mark,24,0),""))))))</f>
        <v>48</v>
      </c>
      <c r="K24" s="31">
        <f>IF(AND(B24="",D24="",F24="",G24=""),"",IF($K$3='Data Entry'!$BC$1,VLOOKUP(F24,Mark,9,0),IF($K$3='Data Entry'!$BC$2,VLOOKUP(F24,Mark,13,0),IF($K$3='Data Entry'!$BC$3,VLOOKUP(F24,Mark,17,0),IF($K$3='Data Entry'!$BC$4,VLOOKUP(F24,Mark,21,0),IF($K$3='Data Entry'!$BC$5,VLOOKUP(F24,Mark,25,0),""))))))</f>
        <v>7</v>
      </c>
      <c r="L24" s="32">
        <f t="shared" si="9"/>
        <v>69</v>
      </c>
      <c r="M24" s="71">
        <f t="shared" si="6"/>
        <v>11</v>
      </c>
      <c r="N24" s="71">
        <f t="shared" si="7"/>
        <v>5</v>
      </c>
      <c r="O24" s="72">
        <f t="shared" si="8"/>
        <v>16</v>
      </c>
      <c r="P24" s="10"/>
    </row>
    <row r="25" spans="1:16" ht="21.95" customHeight="1">
      <c r="A25" s="7">
        <v>19</v>
      </c>
      <c r="B25" s="29">
        <f t="shared" si="0"/>
        <v>771</v>
      </c>
      <c r="C25" s="38">
        <f t="shared" si="1"/>
        <v>40397</v>
      </c>
      <c r="D25" s="8" t="str">
        <f t="shared" si="2"/>
        <v>SAKSHI VARESA</v>
      </c>
      <c r="E25" s="8" t="str">
        <f t="shared" si="3"/>
        <v>JITENDRA</v>
      </c>
      <c r="F25" s="5">
        <f t="shared" si="4"/>
        <v>519</v>
      </c>
      <c r="G25" s="9" t="str">
        <f t="shared" si="5"/>
        <v/>
      </c>
      <c r="H25" s="30">
        <f>IF(AND(B25="",D25="",F25="",G25=""),"",IF($K$3='Data Entry'!$BC$1,VLOOKUP(F25,Mark,6,0),IF($K$3='Data Entry'!$BC$2,VLOOKUP(F25,Mark,10,0),IF($K$3='Data Entry'!$BC$3,VLOOKUP(F25,Mark,14,0),IF($K$3='Data Entry'!$BC$4,VLOOKUP(F25,Mark,18,0),IF($K$3='Data Entry'!$BC$5,VLOOKUP(F25,Mark,22,0),""))))))</f>
        <v>0</v>
      </c>
      <c r="I25" s="31">
        <f>IF(AND(B25="",D25="",F25="",G25=""),"",IF($K$3='Data Entry'!$BC$1,VLOOKUP(F25,Mark,7,0),IF($K$3='Data Entry'!$BC$2,VLOOKUP(F25,Mark,11,0),IF($K$3='Data Entry'!$BC$3,VLOOKUP(F25,Mark,15,0),IF($K$3='Data Entry'!$BC$4,VLOOKUP(F25,Mark,19,0),IF($K$3='Data Entry'!$BC$5,VLOOKUP(F25,Mark,23,0),""))))))</f>
        <v>0</v>
      </c>
      <c r="J25" s="31">
        <f>IF(AND(B25="",D25="",F25="",G25=""),"",IF($K$3='Data Entry'!$BC$1,VLOOKUP(F25,Mark,8,0),IF($K$3='Data Entry'!$BC$2,VLOOKUP(F25,Mark,12,0),IF($K$3='Data Entry'!$BC$3,VLOOKUP(F25,Mark,16,0),IF($K$3='Data Entry'!$BC$4,VLOOKUP(F25,Mark,20,0),IF($K$3='Data Entry'!$BC$5,VLOOKUP(F25,Mark,24,0),""))))))</f>
        <v>0</v>
      </c>
      <c r="K25" s="31">
        <f>IF(AND(B25="",D25="",F25="",G25=""),"",IF($K$3='Data Entry'!$BC$1,VLOOKUP(F25,Mark,9,0),IF($K$3='Data Entry'!$BC$2,VLOOKUP(F25,Mark,13,0),IF($K$3='Data Entry'!$BC$3,VLOOKUP(F25,Mark,17,0),IF($K$3='Data Entry'!$BC$4,VLOOKUP(F25,Mark,21,0),IF($K$3='Data Entry'!$BC$5,VLOOKUP(F25,Mark,25,0),""))))))</f>
        <v>0</v>
      </c>
      <c r="L25" s="32">
        <f t="shared" si="9"/>
        <v>0</v>
      </c>
      <c r="M25" s="71">
        <f t="shared" si="6"/>
        <v>0</v>
      </c>
      <c r="N25" s="71" t="str">
        <f t="shared" si="7"/>
        <v/>
      </c>
      <c r="O25" s="72">
        <f t="shared" si="8"/>
        <v>0</v>
      </c>
      <c r="P25" s="10"/>
    </row>
    <row r="26" spans="1:16" ht="21.95" customHeight="1">
      <c r="A26" s="7">
        <v>20</v>
      </c>
      <c r="B26" s="29">
        <f t="shared" si="0"/>
        <v>582</v>
      </c>
      <c r="C26" s="38">
        <f t="shared" si="1"/>
        <v>41122</v>
      </c>
      <c r="D26" s="8" t="str">
        <f t="shared" si="2"/>
        <v>SAMREEN</v>
      </c>
      <c r="E26" s="8" t="str">
        <f t="shared" si="3"/>
        <v>ASALAM KHAN</v>
      </c>
      <c r="F26" s="5">
        <f t="shared" si="4"/>
        <v>520</v>
      </c>
      <c r="G26" s="9" t="str">
        <f t="shared" si="5"/>
        <v/>
      </c>
      <c r="H26" s="30">
        <f>IF(AND(B26="",D26="",F26="",G26=""),"",IF($K$3='Data Entry'!$BC$1,VLOOKUP(F26,Mark,6,0),IF($K$3='Data Entry'!$BC$2,VLOOKUP(F26,Mark,10,0),IF($K$3='Data Entry'!$BC$3,VLOOKUP(F26,Mark,14,0),IF($K$3='Data Entry'!$BC$4,VLOOKUP(F26,Mark,18,0),IF($K$3='Data Entry'!$BC$5,VLOOKUP(F26,Mark,22,0),""))))))</f>
        <v>0</v>
      </c>
      <c r="I26" s="31">
        <f>IF(AND(B26="",D26="",F26="",G26=""),"",IF($K$3='Data Entry'!$BC$1,VLOOKUP(F26,Mark,7,0),IF($K$3='Data Entry'!$BC$2,VLOOKUP(F26,Mark,11,0),IF($K$3='Data Entry'!$BC$3,VLOOKUP(F26,Mark,15,0),IF($K$3='Data Entry'!$BC$4,VLOOKUP(F26,Mark,19,0),IF($K$3='Data Entry'!$BC$5,VLOOKUP(F26,Mark,23,0),""))))))</f>
        <v>0</v>
      </c>
      <c r="J26" s="31">
        <f>IF(AND(B26="",D26="",F26="",G26=""),"",IF($K$3='Data Entry'!$BC$1,VLOOKUP(F26,Mark,8,0),IF($K$3='Data Entry'!$BC$2,VLOOKUP(F26,Mark,12,0),IF($K$3='Data Entry'!$BC$3,VLOOKUP(F26,Mark,16,0),IF($K$3='Data Entry'!$BC$4,VLOOKUP(F26,Mark,20,0),IF($K$3='Data Entry'!$BC$5,VLOOKUP(F26,Mark,24,0),""))))))</f>
        <v>0</v>
      </c>
      <c r="K26" s="31">
        <f>IF(AND(B26="",D26="",F26="",G26=""),"",IF($K$3='Data Entry'!$BC$1,VLOOKUP(F26,Mark,9,0),IF($K$3='Data Entry'!$BC$2,VLOOKUP(F26,Mark,13,0),IF($K$3='Data Entry'!$BC$3,VLOOKUP(F26,Mark,17,0),IF($K$3='Data Entry'!$BC$4,VLOOKUP(F26,Mark,21,0),IF($K$3='Data Entry'!$BC$5,VLOOKUP(F26,Mark,25,0),""))))))</f>
        <v>0</v>
      </c>
      <c r="L26" s="32">
        <f t="shared" si="9"/>
        <v>0</v>
      </c>
      <c r="M26" s="71">
        <f t="shared" si="6"/>
        <v>0</v>
      </c>
      <c r="N26" s="71" t="str">
        <f t="shared" si="7"/>
        <v/>
      </c>
      <c r="O26" s="72">
        <f t="shared" si="8"/>
        <v>0</v>
      </c>
      <c r="P26" s="10"/>
    </row>
    <row r="27" spans="1:16" ht="21.95" customHeight="1">
      <c r="A27" s="7">
        <v>21</v>
      </c>
      <c r="B27" s="29">
        <f t="shared" si="0"/>
        <v>769</v>
      </c>
      <c r="C27" s="38">
        <f t="shared" si="1"/>
        <v>41023</v>
      </c>
      <c r="D27" s="8" t="str">
        <f t="shared" si="2"/>
        <v>VEDHANSHU PRAJAPAT</v>
      </c>
      <c r="E27" s="8" t="str">
        <f t="shared" si="3"/>
        <v>PRAKASH PRAJAPAT</v>
      </c>
      <c r="F27" s="5">
        <f t="shared" si="4"/>
        <v>527</v>
      </c>
      <c r="G27" s="9" t="str">
        <f t="shared" si="5"/>
        <v/>
      </c>
      <c r="H27" s="30">
        <f>IF(AND(B27="",D27="",F27="",G27=""),"",IF($K$3='Data Entry'!$BC$1,VLOOKUP(F27,Mark,6,0),IF($K$3='Data Entry'!$BC$2,VLOOKUP(F27,Mark,10,0),IF($K$3='Data Entry'!$BC$3,VLOOKUP(F27,Mark,14,0),IF($K$3='Data Entry'!$BC$4,VLOOKUP(F27,Mark,18,0),IF($K$3='Data Entry'!$BC$5,VLOOKUP(F27,Mark,22,0),""))))))</f>
        <v>0</v>
      </c>
      <c r="I27" s="31">
        <f>IF(AND(B27="",D27="",F27="",G27=""),"",IF($K$3='Data Entry'!$BC$1,VLOOKUP(F27,Mark,7,0),IF($K$3='Data Entry'!$BC$2,VLOOKUP(F27,Mark,11,0),IF($K$3='Data Entry'!$BC$3,VLOOKUP(F27,Mark,15,0),IF($K$3='Data Entry'!$BC$4,VLOOKUP(F27,Mark,19,0),IF($K$3='Data Entry'!$BC$5,VLOOKUP(F27,Mark,23,0),""))))))</f>
        <v>0</v>
      </c>
      <c r="J27" s="31">
        <f>IF(AND(B27="",D27="",F27="",G27=""),"",IF($K$3='Data Entry'!$BC$1,VLOOKUP(F27,Mark,8,0),IF($K$3='Data Entry'!$BC$2,VLOOKUP(F27,Mark,12,0),IF($K$3='Data Entry'!$BC$3,VLOOKUP(F27,Mark,16,0),IF($K$3='Data Entry'!$BC$4,VLOOKUP(F27,Mark,20,0),IF($K$3='Data Entry'!$BC$5,VLOOKUP(F27,Mark,24,0),""))))))</f>
        <v>0</v>
      </c>
      <c r="K27" s="31">
        <f>IF(AND(B27="",D27="",F27="",G27=""),"",IF($K$3='Data Entry'!$BC$1,VLOOKUP(F27,Mark,9,0),IF($K$3='Data Entry'!$BC$2,VLOOKUP(F27,Mark,13,0),IF($K$3='Data Entry'!$BC$3,VLOOKUP(F27,Mark,17,0),IF($K$3='Data Entry'!$BC$4,VLOOKUP(F27,Mark,21,0),IF($K$3='Data Entry'!$BC$5,VLOOKUP(F27,Mark,25,0),""))))))</f>
        <v>0</v>
      </c>
      <c r="L27" s="32">
        <f t="shared" si="9"/>
        <v>0</v>
      </c>
      <c r="M27" s="71">
        <f t="shared" si="6"/>
        <v>0</v>
      </c>
      <c r="N27" s="71" t="str">
        <f t="shared" si="7"/>
        <v/>
      </c>
      <c r="O27" s="72">
        <f t="shared" si="8"/>
        <v>0</v>
      </c>
      <c r="P27" s="10"/>
    </row>
    <row r="28" spans="1:16" ht="21.95" customHeight="1">
      <c r="A28" s="7">
        <v>22</v>
      </c>
      <c r="B28" s="29">
        <f t="shared" si="0"/>
        <v>961</v>
      </c>
      <c r="C28" s="38">
        <f t="shared" si="1"/>
        <v>40627</v>
      </c>
      <c r="D28" s="8" t="str">
        <f t="shared" si="2"/>
        <v>YASHODA KEER</v>
      </c>
      <c r="E28" s="8" t="str">
        <f t="shared" si="3"/>
        <v>PRAKASH</v>
      </c>
      <c r="F28" s="5">
        <f t="shared" si="4"/>
        <v>528</v>
      </c>
      <c r="G28" s="9" t="str">
        <f t="shared" si="5"/>
        <v/>
      </c>
      <c r="H28" s="30">
        <f>IF(AND(B28="",D28="",F28="",G28=""),"",IF($K$3='Data Entry'!$BC$1,VLOOKUP(F28,Mark,6,0),IF($K$3='Data Entry'!$BC$2,VLOOKUP(F28,Mark,10,0),IF($K$3='Data Entry'!$BC$3,VLOOKUP(F28,Mark,14,0),IF($K$3='Data Entry'!$BC$4,VLOOKUP(F28,Mark,18,0),IF($K$3='Data Entry'!$BC$5,VLOOKUP(F28,Mark,22,0),""))))))</f>
        <v>0</v>
      </c>
      <c r="I28" s="31">
        <f>IF(AND(B28="",D28="",F28="",G28=""),"",IF($K$3='Data Entry'!$BC$1,VLOOKUP(F28,Mark,7,0),IF($K$3='Data Entry'!$BC$2,VLOOKUP(F28,Mark,11,0),IF($K$3='Data Entry'!$BC$3,VLOOKUP(F28,Mark,15,0),IF($K$3='Data Entry'!$BC$4,VLOOKUP(F28,Mark,19,0),IF($K$3='Data Entry'!$BC$5,VLOOKUP(F28,Mark,23,0),""))))))</f>
        <v>0</v>
      </c>
      <c r="J28" s="31">
        <f>IF(AND(B28="",D28="",F28="",G28=""),"",IF($K$3='Data Entry'!$BC$1,VLOOKUP(F28,Mark,8,0),IF($K$3='Data Entry'!$BC$2,VLOOKUP(F28,Mark,12,0),IF($K$3='Data Entry'!$BC$3,VLOOKUP(F28,Mark,16,0),IF($K$3='Data Entry'!$BC$4,VLOOKUP(F28,Mark,20,0),IF($K$3='Data Entry'!$BC$5,VLOOKUP(F28,Mark,24,0),""))))))</f>
        <v>0</v>
      </c>
      <c r="K28" s="31">
        <f>IF(AND(B28="",D28="",F28="",G28=""),"",IF($K$3='Data Entry'!$BC$1,VLOOKUP(F28,Mark,9,0),IF($K$3='Data Entry'!$BC$2,VLOOKUP(F28,Mark,13,0),IF($K$3='Data Entry'!$BC$3,VLOOKUP(F28,Mark,17,0),IF($K$3='Data Entry'!$BC$4,VLOOKUP(F28,Mark,21,0),IF($K$3='Data Entry'!$BC$5,VLOOKUP(F28,Mark,25,0),""))))))</f>
        <v>0</v>
      </c>
      <c r="L28" s="32">
        <f t="shared" si="9"/>
        <v>0</v>
      </c>
      <c r="M28" s="71">
        <f t="shared" si="6"/>
        <v>0</v>
      </c>
      <c r="N28" s="71" t="str">
        <f t="shared" si="7"/>
        <v/>
      </c>
      <c r="O28" s="72">
        <f t="shared" si="8"/>
        <v>0</v>
      </c>
      <c r="P28" s="10"/>
    </row>
    <row r="29" spans="1:16" ht="21.95" customHeight="1">
      <c r="A29" s="7">
        <v>23</v>
      </c>
      <c r="B29" s="29">
        <f t="shared" si="0"/>
        <v>965</v>
      </c>
      <c r="C29" s="38">
        <f t="shared" si="1"/>
        <v>40819</v>
      </c>
      <c r="D29" s="8" t="str">
        <f t="shared" si="2"/>
        <v>YUVRAJ SINGH CHOUHAN</v>
      </c>
      <c r="E29" s="8" t="str">
        <f t="shared" si="3"/>
        <v>GANPAT SINGH</v>
      </c>
      <c r="F29" s="5">
        <f t="shared" si="4"/>
        <v>529</v>
      </c>
      <c r="G29" s="9" t="str">
        <f t="shared" si="5"/>
        <v/>
      </c>
      <c r="H29" s="30">
        <f>IF(AND(B29="",D29="",F29="",G29=""),"",IF($K$3='Data Entry'!$BC$1,VLOOKUP(F29,Mark,6,0),IF($K$3='Data Entry'!$BC$2,VLOOKUP(F29,Mark,10,0),IF($K$3='Data Entry'!$BC$3,VLOOKUP(F29,Mark,14,0),IF($K$3='Data Entry'!$BC$4,VLOOKUP(F29,Mark,18,0),IF($K$3='Data Entry'!$BC$5,VLOOKUP(F29,Mark,22,0),""))))))</f>
        <v>0</v>
      </c>
      <c r="I29" s="31">
        <f>IF(AND(B29="",D29="",F29="",G29=""),"",IF($K$3='Data Entry'!$BC$1,VLOOKUP(F29,Mark,7,0),IF($K$3='Data Entry'!$BC$2,VLOOKUP(F29,Mark,11,0),IF($K$3='Data Entry'!$BC$3,VLOOKUP(F29,Mark,15,0),IF($K$3='Data Entry'!$BC$4,VLOOKUP(F29,Mark,19,0),IF($K$3='Data Entry'!$BC$5,VLOOKUP(F29,Mark,23,0),""))))))</f>
        <v>0</v>
      </c>
      <c r="J29" s="31">
        <f>IF(AND(B29="",D29="",F29="",G29=""),"",IF($K$3='Data Entry'!$BC$1,VLOOKUP(F29,Mark,8,0),IF($K$3='Data Entry'!$BC$2,VLOOKUP(F29,Mark,12,0),IF($K$3='Data Entry'!$BC$3,VLOOKUP(F29,Mark,16,0),IF($K$3='Data Entry'!$BC$4,VLOOKUP(F29,Mark,20,0),IF($K$3='Data Entry'!$BC$5,VLOOKUP(F29,Mark,24,0),""))))))</f>
        <v>0</v>
      </c>
      <c r="K29" s="31">
        <f>IF(AND(B29="",D29="",F29="",G29=""),"",IF($K$3='Data Entry'!$BC$1,VLOOKUP(F29,Mark,9,0),IF($K$3='Data Entry'!$BC$2,VLOOKUP(F29,Mark,13,0),IF($K$3='Data Entry'!$BC$3,VLOOKUP(F29,Mark,17,0),IF($K$3='Data Entry'!$BC$4,VLOOKUP(F29,Mark,21,0),IF($K$3='Data Entry'!$BC$5,VLOOKUP(F29,Mark,25,0),""))))))</f>
        <v>0</v>
      </c>
      <c r="L29" s="32">
        <f t="shared" si="9"/>
        <v>0</v>
      </c>
      <c r="M29" s="71">
        <f t="shared" si="6"/>
        <v>0</v>
      </c>
      <c r="N29" s="71" t="str">
        <f t="shared" si="7"/>
        <v/>
      </c>
      <c r="O29" s="72">
        <f t="shared" si="8"/>
        <v>0</v>
      </c>
      <c r="P29" s="10"/>
    </row>
    <row r="30" spans="1:16" ht="21.95" customHeight="1">
      <c r="A30" s="7">
        <v>24</v>
      </c>
      <c r="B30" s="29" t="str">
        <f t="shared" si="0"/>
        <v/>
      </c>
      <c r="C30" s="38" t="str">
        <f t="shared" si="1"/>
        <v/>
      </c>
      <c r="D30" s="8" t="str">
        <f t="shared" si="2"/>
        <v/>
      </c>
      <c r="E30" s="8" t="str">
        <f t="shared" si="3"/>
        <v/>
      </c>
      <c r="F30" s="5" t="str">
        <f t="shared" si="4"/>
        <v/>
      </c>
      <c r="G30" s="9" t="str">
        <f t="shared" si="5"/>
        <v/>
      </c>
      <c r="H30" s="30" t="str">
        <f>IF(AND(B30="",D30="",F30="",G30=""),"",IF($K$3='Data Entry'!$BC$1,VLOOKUP(F30,Mark,6,0),IF($K$3='Data Entry'!$BC$2,VLOOKUP(F30,Mark,10,0),IF($K$3='Data Entry'!$BC$3,VLOOKUP(F30,Mark,14,0),IF($K$3='Data Entry'!$BC$4,VLOOKUP(F30,Mark,18,0),IF($K$3='Data Entry'!$BC$5,VLOOKUP(F30,Mark,22,0),""))))))</f>
        <v/>
      </c>
      <c r="I30" s="31" t="str">
        <f>IF(AND(B30="",D30="",F30="",G30=""),"",IF($K$3='Data Entry'!$BC$1,VLOOKUP(F30,Mark,7,0),IF($K$3='Data Entry'!$BC$2,VLOOKUP(F30,Mark,11,0),IF($K$3='Data Entry'!$BC$3,VLOOKUP(F30,Mark,15,0),IF($K$3='Data Entry'!$BC$4,VLOOKUP(F30,Mark,19,0),IF($K$3='Data Entry'!$BC$5,VLOOKUP(F30,Mark,23,0),""))))))</f>
        <v/>
      </c>
      <c r="J30" s="31" t="str">
        <f>IF(AND(B30="",D30="",F30="",G30=""),"",IF($K$3='Data Entry'!$BC$1,VLOOKUP(F30,Mark,8,0),IF($K$3='Data Entry'!$BC$2,VLOOKUP(F30,Mark,12,0),IF($K$3='Data Entry'!$BC$3,VLOOKUP(F30,Mark,16,0),IF($K$3='Data Entry'!$BC$4,VLOOKUP(F30,Mark,20,0),IF($K$3='Data Entry'!$BC$5,VLOOKUP(F30,Mark,24,0),""))))))</f>
        <v/>
      </c>
      <c r="K30" s="31" t="str">
        <f>IF(AND(B30="",D30="",F30="",G30=""),"",IF($K$3='Data Entry'!$BC$1,VLOOKUP(F30,Mark,9,0),IF($K$3='Data Entry'!$BC$2,VLOOKUP(F30,Mark,13,0),IF($K$3='Data Entry'!$BC$3,VLOOKUP(F30,Mark,17,0),IF($K$3='Data Entry'!$BC$4,VLOOKUP(F30,Mark,21,0),IF($K$3='Data Entry'!$BC$5,VLOOKUP(F30,Mark,25,0),""))))))</f>
        <v/>
      </c>
      <c r="L30" s="32" t="str">
        <f t="shared" si="9"/>
        <v/>
      </c>
      <c r="M30" s="71" t="str">
        <f t="shared" si="6"/>
        <v/>
      </c>
      <c r="N30" s="71" t="str">
        <f t="shared" si="7"/>
        <v/>
      </c>
      <c r="O30" s="72" t="str">
        <f t="shared" si="8"/>
        <v/>
      </c>
      <c r="P30" s="10"/>
    </row>
    <row r="31" spans="1:16" ht="21.95" customHeight="1">
      <c r="A31" s="7">
        <v>25</v>
      </c>
      <c r="B31" s="29" t="str">
        <f t="shared" si="0"/>
        <v/>
      </c>
      <c r="C31" s="38" t="str">
        <f t="shared" si="1"/>
        <v/>
      </c>
      <c r="D31" s="8" t="str">
        <f t="shared" si="2"/>
        <v/>
      </c>
      <c r="E31" s="8" t="str">
        <f t="shared" si="3"/>
        <v/>
      </c>
      <c r="F31" s="5" t="str">
        <f t="shared" si="4"/>
        <v/>
      </c>
      <c r="G31" s="9" t="str">
        <f t="shared" si="5"/>
        <v/>
      </c>
      <c r="H31" s="30" t="str">
        <f>IF(AND(B31="",D31="",F31="",G31=""),"",IF($K$3='Data Entry'!$BC$1,VLOOKUP(F31,Mark,6,0),IF($K$3='Data Entry'!$BC$2,VLOOKUP(F31,Mark,10,0),IF($K$3='Data Entry'!$BC$3,VLOOKUP(F31,Mark,14,0),IF($K$3='Data Entry'!$BC$4,VLOOKUP(F31,Mark,18,0),IF($K$3='Data Entry'!$BC$5,VLOOKUP(F31,Mark,22,0),""))))))</f>
        <v/>
      </c>
      <c r="I31" s="31" t="str">
        <f>IF(AND(B31="",D31="",F31="",G31=""),"",IF($K$3='Data Entry'!$BC$1,VLOOKUP(F31,Mark,7,0),IF($K$3='Data Entry'!$BC$2,VLOOKUP(F31,Mark,11,0),IF($K$3='Data Entry'!$BC$3,VLOOKUP(F31,Mark,15,0),IF($K$3='Data Entry'!$BC$4,VLOOKUP(F31,Mark,19,0),IF($K$3='Data Entry'!$BC$5,VLOOKUP(F31,Mark,23,0),""))))))</f>
        <v/>
      </c>
      <c r="J31" s="31" t="str">
        <f>IF(AND(B31="",D31="",F31="",G31=""),"",IF($K$3='Data Entry'!$BC$1,VLOOKUP(F31,Mark,8,0),IF($K$3='Data Entry'!$BC$2,VLOOKUP(F31,Mark,12,0),IF($K$3='Data Entry'!$BC$3,VLOOKUP(F31,Mark,16,0),IF($K$3='Data Entry'!$BC$4,VLOOKUP(F31,Mark,20,0),IF($K$3='Data Entry'!$BC$5,VLOOKUP(F31,Mark,24,0),""))))))</f>
        <v/>
      </c>
      <c r="K31" s="31" t="str">
        <f>IF(AND(B31="",D31="",F31="",G31=""),"",IF($K$3='Data Entry'!$BC$1,VLOOKUP(F31,Mark,9,0),IF($K$3='Data Entry'!$BC$2,VLOOKUP(F31,Mark,13,0),IF($K$3='Data Entry'!$BC$3,VLOOKUP(F31,Mark,17,0),IF($K$3='Data Entry'!$BC$4,VLOOKUP(F31,Mark,21,0),IF($K$3='Data Entry'!$BC$5,VLOOKUP(F31,Mark,25,0),""))))))</f>
        <v/>
      </c>
      <c r="L31" s="32" t="str">
        <f t="shared" si="9"/>
        <v/>
      </c>
      <c r="M31" s="71" t="str">
        <f t="shared" si="6"/>
        <v/>
      </c>
      <c r="N31" s="71" t="str">
        <f t="shared" si="7"/>
        <v/>
      </c>
      <c r="O31" s="72" t="str">
        <f t="shared" si="8"/>
        <v/>
      </c>
      <c r="P31" s="10"/>
    </row>
    <row r="32" spans="1:16" ht="21.95" customHeight="1">
      <c r="A32" s="7">
        <v>26</v>
      </c>
      <c r="B32" s="29" t="str">
        <f t="shared" si="0"/>
        <v/>
      </c>
      <c r="C32" s="38" t="str">
        <f t="shared" si="1"/>
        <v/>
      </c>
      <c r="D32" s="8" t="str">
        <f t="shared" si="2"/>
        <v/>
      </c>
      <c r="E32" s="8" t="str">
        <f t="shared" si="3"/>
        <v/>
      </c>
      <c r="F32" s="5" t="str">
        <f t="shared" si="4"/>
        <v/>
      </c>
      <c r="G32" s="9" t="str">
        <f t="shared" si="5"/>
        <v/>
      </c>
      <c r="H32" s="30" t="str">
        <f>IF(AND(B32="",D32="",F32="",G32=""),"",IF($K$3='Data Entry'!$BC$1,VLOOKUP(F32,Mark,6,0),IF($K$3='Data Entry'!$BC$2,VLOOKUP(F32,Mark,10,0),IF($K$3='Data Entry'!$BC$3,VLOOKUP(F32,Mark,14,0),IF($K$3='Data Entry'!$BC$4,VLOOKUP(F32,Mark,18,0),IF($K$3='Data Entry'!$BC$5,VLOOKUP(F32,Mark,22,0),""))))))</f>
        <v/>
      </c>
      <c r="I32" s="31" t="str">
        <f>IF(AND(B32="",D32="",F32="",G32=""),"",IF($K$3='Data Entry'!$BC$1,VLOOKUP(F32,Mark,7,0),IF($K$3='Data Entry'!$BC$2,VLOOKUP(F32,Mark,11,0),IF($K$3='Data Entry'!$BC$3,VLOOKUP(F32,Mark,15,0),IF($K$3='Data Entry'!$BC$4,VLOOKUP(F32,Mark,19,0),IF($K$3='Data Entry'!$BC$5,VLOOKUP(F32,Mark,23,0),""))))))</f>
        <v/>
      </c>
      <c r="J32" s="31" t="str">
        <f>IF(AND(B32="",D32="",F32="",G32=""),"",IF($K$3='Data Entry'!$BC$1,VLOOKUP(F32,Mark,8,0),IF($K$3='Data Entry'!$BC$2,VLOOKUP(F32,Mark,12,0),IF($K$3='Data Entry'!$BC$3,VLOOKUP(F32,Mark,16,0),IF($K$3='Data Entry'!$BC$4,VLOOKUP(F32,Mark,20,0),IF($K$3='Data Entry'!$BC$5,VLOOKUP(F32,Mark,24,0),""))))))</f>
        <v/>
      </c>
      <c r="K32" s="31" t="str">
        <f>IF(AND(B32="",D32="",F32="",G32=""),"",IF($K$3='Data Entry'!$BC$1,VLOOKUP(F32,Mark,9,0),IF($K$3='Data Entry'!$BC$2,VLOOKUP(F32,Mark,13,0),IF($K$3='Data Entry'!$BC$3,VLOOKUP(F32,Mark,17,0),IF($K$3='Data Entry'!$BC$4,VLOOKUP(F32,Mark,21,0),IF($K$3='Data Entry'!$BC$5,VLOOKUP(F32,Mark,25,0),""))))))</f>
        <v/>
      </c>
      <c r="L32" s="32" t="str">
        <f t="shared" si="9"/>
        <v/>
      </c>
      <c r="M32" s="71" t="str">
        <f t="shared" si="6"/>
        <v/>
      </c>
      <c r="N32" s="71" t="str">
        <f t="shared" si="7"/>
        <v/>
      </c>
      <c r="O32" s="72" t="str">
        <f t="shared" si="8"/>
        <v/>
      </c>
      <c r="P32" s="10"/>
    </row>
    <row r="33" spans="1:16" ht="21.95" customHeight="1">
      <c r="A33" s="7">
        <v>27</v>
      </c>
      <c r="B33" s="29" t="str">
        <f t="shared" si="0"/>
        <v/>
      </c>
      <c r="C33" s="38" t="str">
        <f t="shared" si="1"/>
        <v/>
      </c>
      <c r="D33" s="8" t="str">
        <f t="shared" si="2"/>
        <v/>
      </c>
      <c r="E33" s="8" t="str">
        <f t="shared" si="3"/>
        <v/>
      </c>
      <c r="F33" s="5" t="str">
        <f t="shared" si="4"/>
        <v/>
      </c>
      <c r="G33" s="9" t="str">
        <f t="shared" si="5"/>
        <v/>
      </c>
      <c r="H33" s="30" t="str">
        <f>IF(AND(B33="",D33="",F33="",G33=""),"",IF($K$3='Data Entry'!$BC$1,VLOOKUP(F33,Mark,6,0),IF($K$3='Data Entry'!$BC$2,VLOOKUP(F33,Mark,10,0),IF($K$3='Data Entry'!$BC$3,VLOOKUP(F33,Mark,14,0),IF($K$3='Data Entry'!$BC$4,VLOOKUP(F33,Mark,18,0),IF($K$3='Data Entry'!$BC$5,VLOOKUP(F33,Mark,22,0),""))))))</f>
        <v/>
      </c>
      <c r="I33" s="31" t="str">
        <f>IF(AND(B33="",D33="",F33="",G33=""),"",IF($K$3='Data Entry'!$BC$1,VLOOKUP(F33,Mark,7,0),IF($K$3='Data Entry'!$BC$2,VLOOKUP(F33,Mark,11,0),IF($K$3='Data Entry'!$BC$3,VLOOKUP(F33,Mark,15,0),IF($K$3='Data Entry'!$BC$4,VLOOKUP(F33,Mark,19,0),IF($K$3='Data Entry'!$BC$5,VLOOKUP(F33,Mark,23,0),""))))))</f>
        <v/>
      </c>
      <c r="J33" s="31" t="str">
        <f>IF(AND(B33="",D33="",F33="",G33=""),"",IF($K$3='Data Entry'!$BC$1,VLOOKUP(F33,Mark,8,0),IF($K$3='Data Entry'!$BC$2,VLOOKUP(F33,Mark,12,0),IF($K$3='Data Entry'!$BC$3,VLOOKUP(F33,Mark,16,0),IF($K$3='Data Entry'!$BC$4,VLOOKUP(F33,Mark,20,0),IF($K$3='Data Entry'!$BC$5,VLOOKUP(F33,Mark,24,0),""))))))</f>
        <v/>
      </c>
      <c r="K33" s="31" t="str">
        <f>IF(AND(B33="",D33="",F33="",G33=""),"",IF($K$3='Data Entry'!$BC$1,VLOOKUP(F33,Mark,9,0),IF($K$3='Data Entry'!$BC$2,VLOOKUP(F33,Mark,13,0),IF($K$3='Data Entry'!$BC$3,VLOOKUP(F33,Mark,17,0),IF($K$3='Data Entry'!$BC$4,VLOOKUP(F33,Mark,21,0),IF($K$3='Data Entry'!$BC$5,VLOOKUP(F33,Mark,25,0),""))))))</f>
        <v/>
      </c>
      <c r="L33" s="32" t="str">
        <f t="shared" si="9"/>
        <v/>
      </c>
      <c r="M33" s="71" t="str">
        <f t="shared" si="6"/>
        <v/>
      </c>
      <c r="N33" s="71" t="str">
        <f t="shared" si="7"/>
        <v/>
      </c>
      <c r="O33" s="72" t="str">
        <f t="shared" si="8"/>
        <v/>
      </c>
      <c r="P33" s="10"/>
    </row>
    <row r="34" spans="1:16" ht="21.95" customHeight="1">
      <c r="A34" s="7">
        <v>28</v>
      </c>
      <c r="B34" s="29" t="str">
        <f t="shared" si="0"/>
        <v/>
      </c>
      <c r="C34" s="38" t="str">
        <f t="shared" si="1"/>
        <v/>
      </c>
      <c r="D34" s="8" t="str">
        <f t="shared" si="2"/>
        <v/>
      </c>
      <c r="E34" s="8" t="str">
        <f t="shared" si="3"/>
        <v/>
      </c>
      <c r="F34" s="5" t="str">
        <f t="shared" si="4"/>
        <v/>
      </c>
      <c r="G34" s="9" t="str">
        <f t="shared" si="5"/>
        <v/>
      </c>
      <c r="H34" s="30" t="str">
        <f>IF(AND(B34="",D34="",F34="",G34=""),"",IF($K$3='Data Entry'!$BC$1,VLOOKUP(F34,Mark,6,0),IF($K$3='Data Entry'!$BC$2,VLOOKUP(F34,Mark,10,0),IF($K$3='Data Entry'!$BC$3,VLOOKUP(F34,Mark,14,0),IF($K$3='Data Entry'!$BC$4,VLOOKUP(F34,Mark,18,0),IF($K$3='Data Entry'!$BC$5,VLOOKUP(F34,Mark,22,0),""))))))</f>
        <v/>
      </c>
      <c r="I34" s="31" t="str">
        <f>IF(AND(B34="",D34="",F34="",G34=""),"",IF($K$3='Data Entry'!$BC$1,VLOOKUP(F34,Mark,7,0),IF($K$3='Data Entry'!$BC$2,VLOOKUP(F34,Mark,11,0),IF($K$3='Data Entry'!$BC$3,VLOOKUP(F34,Mark,15,0),IF($K$3='Data Entry'!$BC$4,VLOOKUP(F34,Mark,19,0),IF($K$3='Data Entry'!$BC$5,VLOOKUP(F34,Mark,23,0),""))))))</f>
        <v/>
      </c>
      <c r="J34" s="31" t="str">
        <f>IF(AND(B34="",D34="",F34="",G34=""),"",IF($K$3='Data Entry'!$BC$1,VLOOKUP(F34,Mark,8,0),IF($K$3='Data Entry'!$BC$2,VLOOKUP(F34,Mark,12,0),IF($K$3='Data Entry'!$BC$3,VLOOKUP(F34,Mark,16,0),IF($K$3='Data Entry'!$BC$4,VLOOKUP(F34,Mark,20,0),IF($K$3='Data Entry'!$BC$5,VLOOKUP(F34,Mark,24,0),""))))))</f>
        <v/>
      </c>
      <c r="K34" s="31" t="str">
        <f>IF(AND(B34="",D34="",F34="",G34=""),"",IF($K$3='Data Entry'!$BC$1,VLOOKUP(F34,Mark,9,0),IF($K$3='Data Entry'!$BC$2,VLOOKUP(F34,Mark,13,0),IF($K$3='Data Entry'!$BC$3,VLOOKUP(F34,Mark,17,0),IF($K$3='Data Entry'!$BC$4,VLOOKUP(F34,Mark,21,0),IF($K$3='Data Entry'!$BC$5,VLOOKUP(F34,Mark,25,0),""))))))</f>
        <v/>
      </c>
      <c r="L34" s="32" t="str">
        <f t="shared" si="9"/>
        <v/>
      </c>
      <c r="M34" s="71" t="str">
        <f t="shared" si="6"/>
        <v/>
      </c>
      <c r="N34" s="71" t="str">
        <f t="shared" si="7"/>
        <v/>
      </c>
      <c r="O34" s="72" t="str">
        <f t="shared" si="8"/>
        <v/>
      </c>
      <c r="P34" s="10"/>
    </row>
    <row r="35" spans="1:16" ht="21.95" customHeight="1">
      <c r="A35" s="7">
        <v>29</v>
      </c>
      <c r="B35" s="29" t="str">
        <f t="shared" si="0"/>
        <v/>
      </c>
      <c r="C35" s="38" t="str">
        <f t="shared" si="1"/>
        <v/>
      </c>
      <c r="D35" s="8" t="str">
        <f t="shared" si="2"/>
        <v/>
      </c>
      <c r="E35" s="8" t="str">
        <f t="shared" si="3"/>
        <v/>
      </c>
      <c r="F35" s="5" t="str">
        <f t="shared" si="4"/>
        <v/>
      </c>
      <c r="G35" s="9" t="str">
        <f t="shared" si="5"/>
        <v/>
      </c>
      <c r="H35" s="30" t="str">
        <f>IF(AND(B35="",D35="",F35="",G35=""),"",IF($K$3='Data Entry'!$BC$1,VLOOKUP(F35,Mark,6,0),IF($K$3='Data Entry'!$BC$2,VLOOKUP(F35,Mark,10,0),IF($K$3='Data Entry'!$BC$3,VLOOKUP(F35,Mark,14,0),IF($K$3='Data Entry'!$BC$4,VLOOKUP(F35,Mark,18,0),IF($K$3='Data Entry'!$BC$5,VLOOKUP(F35,Mark,22,0),""))))))</f>
        <v/>
      </c>
      <c r="I35" s="31" t="str">
        <f>IF(AND(B35="",D35="",F35="",G35=""),"",IF($K$3='Data Entry'!$BC$1,VLOOKUP(F35,Mark,7,0),IF($K$3='Data Entry'!$BC$2,VLOOKUP(F35,Mark,11,0),IF($K$3='Data Entry'!$BC$3,VLOOKUP(F35,Mark,15,0),IF($K$3='Data Entry'!$BC$4,VLOOKUP(F35,Mark,19,0),IF($K$3='Data Entry'!$BC$5,VLOOKUP(F35,Mark,23,0),""))))))</f>
        <v/>
      </c>
      <c r="J35" s="31" t="str">
        <f>IF(AND(B35="",D35="",F35="",G35=""),"",IF($K$3='Data Entry'!$BC$1,VLOOKUP(F35,Mark,8,0),IF($K$3='Data Entry'!$BC$2,VLOOKUP(F35,Mark,12,0),IF($K$3='Data Entry'!$BC$3,VLOOKUP(F35,Mark,16,0),IF($K$3='Data Entry'!$BC$4,VLOOKUP(F35,Mark,20,0),IF($K$3='Data Entry'!$BC$5,VLOOKUP(F35,Mark,24,0),""))))))</f>
        <v/>
      </c>
      <c r="K35" s="31" t="str">
        <f>IF(AND(B35="",D35="",F35="",G35=""),"",IF($K$3='Data Entry'!$BC$1,VLOOKUP(F35,Mark,9,0),IF($K$3='Data Entry'!$BC$2,VLOOKUP(F35,Mark,13,0),IF($K$3='Data Entry'!$BC$3,VLOOKUP(F35,Mark,17,0),IF($K$3='Data Entry'!$BC$4,VLOOKUP(F35,Mark,21,0),IF($K$3='Data Entry'!$BC$5,VLOOKUP(F35,Mark,25,0),""))))))</f>
        <v/>
      </c>
      <c r="L35" s="32" t="str">
        <f t="shared" si="9"/>
        <v/>
      </c>
      <c r="M35" s="71" t="str">
        <f t="shared" si="6"/>
        <v/>
      </c>
      <c r="N35" s="71" t="str">
        <f t="shared" si="7"/>
        <v/>
      </c>
      <c r="O35" s="72" t="str">
        <f t="shared" si="8"/>
        <v/>
      </c>
      <c r="P35" s="10"/>
    </row>
    <row r="36" spans="1:16" ht="21.95" customHeight="1">
      <c r="A36" s="7">
        <v>30</v>
      </c>
      <c r="B36" s="29" t="str">
        <f t="shared" si="0"/>
        <v/>
      </c>
      <c r="C36" s="38" t="str">
        <f t="shared" si="1"/>
        <v/>
      </c>
      <c r="D36" s="8" t="str">
        <f t="shared" si="2"/>
        <v/>
      </c>
      <c r="E36" s="8" t="str">
        <f t="shared" si="3"/>
        <v/>
      </c>
      <c r="F36" s="5" t="str">
        <f t="shared" si="4"/>
        <v/>
      </c>
      <c r="G36" s="9" t="str">
        <f t="shared" si="5"/>
        <v/>
      </c>
      <c r="H36" s="30" t="str">
        <f>IF(AND(B36="",D36="",F36="",G36=""),"",IF($K$3='Data Entry'!$BC$1,VLOOKUP(F36,Mark,6,0),IF($K$3='Data Entry'!$BC$2,VLOOKUP(F36,Mark,10,0),IF($K$3='Data Entry'!$BC$3,VLOOKUP(F36,Mark,14,0),IF($K$3='Data Entry'!$BC$4,VLOOKUP(F36,Mark,18,0),IF($K$3='Data Entry'!$BC$5,VLOOKUP(F36,Mark,22,0),""))))))</f>
        <v/>
      </c>
      <c r="I36" s="31" t="str">
        <f>IF(AND(B36="",D36="",F36="",G36=""),"",IF($K$3='Data Entry'!$BC$1,VLOOKUP(F36,Mark,7,0),IF($K$3='Data Entry'!$BC$2,VLOOKUP(F36,Mark,11,0),IF($K$3='Data Entry'!$BC$3,VLOOKUP(F36,Mark,15,0),IF($K$3='Data Entry'!$BC$4,VLOOKUP(F36,Mark,19,0),IF($K$3='Data Entry'!$BC$5,VLOOKUP(F36,Mark,23,0),""))))))</f>
        <v/>
      </c>
      <c r="J36" s="31" t="str">
        <f>IF(AND(B36="",D36="",F36="",G36=""),"",IF($K$3='Data Entry'!$BC$1,VLOOKUP(F36,Mark,8,0),IF($K$3='Data Entry'!$BC$2,VLOOKUP(F36,Mark,12,0),IF($K$3='Data Entry'!$BC$3,VLOOKUP(F36,Mark,16,0),IF($K$3='Data Entry'!$BC$4,VLOOKUP(F36,Mark,20,0),IF($K$3='Data Entry'!$BC$5,VLOOKUP(F36,Mark,24,0),""))))))</f>
        <v/>
      </c>
      <c r="K36" s="31" t="str">
        <f>IF(AND(B36="",D36="",F36="",G36=""),"",IF($K$3='Data Entry'!$BC$1,VLOOKUP(F36,Mark,9,0),IF($K$3='Data Entry'!$BC$2,VLOOKUP(F36,Mark,13,0),IF($K$3='Data Entry'!$BC$3,VLOOKUP(F36,Mark,17,0),IF($K$3='Data Entry'!$BC$4,VLOOKUP(F36,Mark,21,0),IF($K$3='Data Entry'!$BC$5,VLOOKUP(F36,Mark,25,0),""))))))</f>
        <v/>
      </c>
      <c r="L36" s="32" t="str">
        <f t="shared" si="9"/>
        <v/>
      </c>
      <c r="M36" s="71" t="str">
        <f t="shared" si="6"/>
        <v/>
      </c>
      <c r="N36" s="71" t="str">
        <f t="shared" si="7"/>
        <v/>
      </c>
      <c r="O36" s="72" t="str">
        <f t="shared" si="8"/>
        <v/>
      </c>
      <c r="P36" s="10"/>
    </row>
    <row r="37" spans="1:16" ht="21.95" customHeight="1">
      <c r="A37" s="7">
        <v>31</v>
      </c>
      <c r="B37" s="29" t="str">
        <f t="shared" si="0"/>
        <v/>
      </c>
      <c r="C37" s="38" t="str">
        <f t="shared" si="1"/>
        <v/>
      </c>
      <c r="D37" s="8" t="str">
        <f t="shared" si="2"/>
        <v/>
      </c>
      <c r="E37" s="8" t="str">
        <f t="shared" si="3"/>
        <v/>
      </c>
      <c r="F37" s="5" t="str">
        <f t="shared" si="4"/>
        <v/>
      </c>
      <c r="G37" s="9" t="str">
        <f t="shared" si="5"/>
        <v/>
      </c>
      <c r="H37" s="30" t="str">
        <f>IF(AND(B37="",D37="",F37="",G37=""),"",IF($K$3='Data Entry'!$BC$1,VLOOKUP(F37,Mark,6,0),IF($K$3='Data Entry'!$BC$2,VLOOKUP(F37,Mark,10,0),IF($K$3='Data Entry'!$BC$3,VLOOKUP(F37,Mark,14,0),IF($K$3='Data Entry'!$BC$4,VLOOKUP(F37,Mark,18,0),IF($K$3='Data Entry'!$BC$5,VLOOKUP(F37,Mark,22,0),""))))))</f>
        <v/>
      </c>
      <c r="I37" s="31" t="str">
        <f>IF(AND(B37="",D37="",F37="",G37=""),"",IF($K$3='Data Entry'!$BC$1,VLOOKUP(F37,Mark,7,0),IF($K$3='Data Entry'!$BC$2,VLOOKUP(F37,Mark,11,0),IF($K$3='Data Entry'!$BC$3,VLOOKUP(F37,Mark,15,0),IF($K$3='Data Entry'!$BC$4,VLOOKUP(F37,Mark,19,0),IF($K$3='Data Entry'!$BC$5,VLOOKUP(F37,Mark,23,0),""))))))</f>
        <v/>
      </c>
      <c r="J37" s="31" t="str">
        <f>IF(AND(B37="",D37="",F37="",G37=""),"",IF($K$3='Data Entry'!$BC$1,VLOOKUP(F37,Mark,8,0),IF($K$3='Data Entry'!$BC$2,VLOOKUP(F37,Mark,12,0),IF($K$3='Data Entry'!$BC$3,VLOOKUP(F37,Mark,16,0),IF($K$3='Data Entry'!$BC$4,VLOOKUP(F37,Mark,20,0),IF($K$3='Data Entry'!$BC$5,VLOOKUP(F37,Mark,24,0),""))))))</f>
        <v/>
      </c>
      <c r="K37" s="31" t="str">
        <f>IF(AND(B37="",D37="",F37="",G37=""),"",IF($K$3='Data Entry'!$BC$1,VLOOKUP(F37,Mark,9,0),IF($K$3='Data Entry'!$BC$2,VLOOKUP(F37,Mark,13,0),IF($K$3='Data Entry'!$BC$3,VLOOKUP(F37,Mark,17,0),IF($K$3='Data Entry'!$BC$4,VLOOKUP(F37,Mark,21,0),IF($K$3='Data Entry'!$BC$5,VLOOKUP(F37,Mark,25,0),""))))))</f>
        <v/>
      </c>
      <c r="L37" s="32" t="str">
        <f t="shared" si="9"/>
        <v/>
      </c>
      <c r="M37" s="71" t="str">
        <f t="shared" si="6"/>
        <v/>
      </c>
      <c r="N37" s="71" t="str">
        <f t="shared" si="7"/>
        <v/>
      </c>
      <c r="O37" s="72" t="str">
        <f t="shared" si="8"/>
        <v/>
      </c>
      <c r="P37" s="10"/>
    </row>
    <row r="38" spans="1:16" ht="21.95" customHeight="1">
      <c r="A38" s="7">
        <v>32</v>
      </c>
      <c r="B38" s="29" t="str">
        <f t="shared" si="0"/>
        <v/>
      </c>
      <c r="C38" s="38" t="str">
        <f t="shared" si="1"/>
        <v/>
      </c>
      <c r="D38" s="8" t="str">
        <f t="shared" si="2"/>
        <v/>
      </c>
      <c r="E38" s="8" t="str">
        <f t="shared" si="3"/>
        <v/>
      </c>
      <c r="F38" s="5" t="str">
        <f t="shared" si="4"/>
        <v/>
      </c>
      <c r="G38" s="9" t="str">
        <f t="shared" si="5"/>
        <v/>
      </c>
      <c r="H38" s="30" t="str">
        <f>IF(AND(B38="",D38="",F38="",G38=""),"",IF($K$3='Data Entry'!$BC$1,VLOOKUP(F38,Mark,6,0),IF($K$3='Data Entry'!$BC$2,VLOOKUP(F38,Mark,10,0),IF($K$3='Data Entry'!$BC$3,VLOOKUP(F38,Mark,14,0),IF($K$3='Data Entry'!$BC$4,VLOOKUP(F38,Mark,18,0),IF($K$3='Data Entry'!$BC$5,VLOOKUP(F38,Mark,22,0),""))))))</f>
        <v/>
      </c>
      <c r="I38" s="31" t="str">
        <f>IF(AND(B38="",D38="",F38="",G38=""),"",IF($K$3='Data Entry'!$BC$1,VLOOKUP(F38,Mark,7,0),IF($K$3='Data Entry'!$BC$2,VLOOKUP(F38,Mark,11,0),IF($K$3='Data Entry'!$BC$3,VLOOKUP(F38,Mark,15,0),IF($K$3='Data Entry'!$BC$4,VLOOKUP(F38,Mark,19,0),IF($K$3='Data Entry'!$BC$5,VLOOKUP(F38,Mark,23,0),""))))))</f>
        <v/>
      </c>
      <c r="J38" s="31" t="str">
        <f>IF(AND(B38="",D38="",F38="",G38=""),"",IF($K$3='Data Entry'!$BC$1,VLOOKUP(F38,Mark,8,0),IF($K$3='Data Entry'!$BC$2,VLOOKUP(F38,Mark,12,0),IF($K$3='Data Entry'!$BC$3,VLOOKUP(F38,Mark,16,0),IF($K$3='Data Entry'!$BC$4,VLOOKUP(F38,Mark,20,0),IF($K$3='Data Entry'!$BC$5,VLOOKUP(F38,Mark,24,0),""))))))</f>
        <v/>
      </c>
      <c r="K38" s="31" t="str">
        <f>IF(AND(B38="",D38="",F38="",G38=""),"",IF($K$3='Data Entry'!$BC$1,VLOOKUP(F38,Mark,9,0),IF($K$3='Data Entry'!$BC$2,VLOOKUP(F38,Mark,13,0),IF($K$3='Data Entry'!$BC$3,VLOOKUP(F38,Mark,17,0),IF($K$3='Data Entry'!$BC$4,VLOOKUP(F38,Mark,21,0),IF($K$3='Data Entry'!$BC$5,VLOOKUP(F38,Mark,25,0),""))))))</f>
        <v/>
      </c>
      <c r="L38" s="32" t="str">
        <f t="shared" si="9"/>
        <v/>
      </c>
      <c r="M38" s="71" t="str">
        <f t="shared" si="6"/>
        <v/>
      </c>
      <c r="N38" s="71" t="str">
        <f t="shared" si="7"/>
        <v/>
      </c>
      <c r="O38" s="72" t="str">
        <f t="shared" si="8"/>
        <v/>
      </c>
      <c r="P38" s="10"/>
    </row>
    <row r="39" spans="1:16" ht="21.95" customHeight="1">
      <c r="A39" s="7">
        <v>33</v>
      </c>
      <c r="B39" s="29" t="str">
        <f t="shared" ref="B39:B70" si="10">IFERROR(IF($C$3="","",VLOOKUP(A39,NAME,4,0)),"")</f>
        <v/>
      </c>
      <c r="C39" s="38" t="str">
        <f t="shared" ref="C39:C70" si="11">IFERROR(IF($C$3="","",VLOOKUP(A39,NAME,11,0)),"")</f>
        <v/>
      </c>
      <c r="D39" s="8" t="str">
        <f t="shared" ref="D39:D70" si="12">IFERROR(IF($C$3="","",VLOOKUP(A39,NAME,6,0)),"")</f>
        <v/>
      </c>
      <c r="E39" s="8" t="str">
        <f t="shared" ref="E39:E70" si="13">IFERROR(IF($C$3="","",VLOOKUP(A39,NAME,8,0)),"")</f>
        <v/>
      </c>
      <c r="F39" s="5" t="str">
        <f t="shared" ref="F39:F70" si="14">IFERROR(IF($C$3="","",VLOOKUP(A39,NAME,12,0)),"")</f>
        <v/>
      </c>
      <c r="G39" s="9" t="str">
        <f t="shared" ref="G39:G70" si="15">IFERROR(IF($C$3="","",VLOOKUP(A39,NAME,13,0)),"")</f>
        <v/>
      </c>
      <c r="H39" s="30" t="str">
        <f>IF(AND(B39="",D39="",F39="",G39=""),"",IF($K$3='Data Entry'!$BC$1,VLOOKUP(F39,Mark,6,0),IF($K$3='Data Entry'!$BC$2,VLOOKUP(F39,Mark,10,0),IF($K$3='Data Entry'!$BC$3,VLOOKUP(F39,Mark,14,0),IF($K$3='Data Entry'!$BC$4,VLOOKUP(F39,Mark,18,0),IF($K$3='Data Entry'!$BC$5,VLOOKUP(F39,Mark,22,0),""))))))</f>
        <v/>
      </c>
      <c r="I39" s="31" t="str">
        <f>IF(AND(B39="",D39="",F39="",G39=""),"",IF($K$3='Data Entry'!$BC$1,VLOOKUP(F39,Mark,7,0),IF($K$3='Data Entry'!$BC$2,VLOOKUP(F39,Mark,11,0),IF($K$3='Data Entry'!$BC$3,VLOOKUP(F39,Mark,15,0),IF($K$3='Data Entry'!$BC$4,VLOOKUP(F39,Mark,19,0),IF($K$3='Data Entry'!$BC$5,VLOOKUP(F39,Mark,23,0),""))))))</f>
        <v/>
      </c>
      <c r="J39" s="31" t="str">
        <f>IF(AND(B39="",D39="",F39="",G39=""),"",IF($K$3='Data Entry'!$BC$1,VLOOKUP(F39,Mark,8,0),IF($K$3='Data Entry'!$BC$2,VLOOKUP(F39,Mark,12,0),IF($K$3='Data Entry'!$BC$3,VLOOKUP(F39,Mark,16,0),IF($K$3='Data Entry'!$BC$4,VLOOKUP(F39,Mark,20,0),IF($K$3='Data Entry'!$BC$5,VLOOKUP(F39,Mark,24,0),""))))))</f>
        <v/>
      </c>
      <c r="K39" s="31" t="str">
        <f>IF(AND(B39="",D39="",F39="",G39=""),"",IF($K$3='Data Entry'!$BC$1,VLOOKUP(F39,Mark,9,0),IF($K$3='Data Entry'!$BC$2,VLOOKUP(F39,Mark,13,0),IF($K$3='Data Entry'!$BC$3,VLOOKUP(F39,Mark,17,0),IF($K$3='Data Entry'!$BC$4,VLOOKUP(F39,Mark,21,0),IF($K$3='Data Entry'!$BC$5,VLOOKUP(F39,Mark,25,0),""))))))</f>
        <v/>
      </c>
      <c r="L39" s="32" t="str">
        <f t="shared" si="9"/>
        <v/>
      </c>
      <c r="M39" s="71" t="str">
        <f t="shared" ref="M39:M70" si="16">IFERROR(IF(OR(L39="",$K$3="",D39=""),"",ROUNDUP(L39*$M$6%,0)),"")</f>
        <v/>
      </c>
      <c r="N39" s="71" t="str">
        <f t="shared" ref="N39:N70" si="17">IFERROR(IF(AND($K$3=""),"",IF(AND(L39=""),"",IF(AND(F39=""),"",IF(AND(VLOOKUP(F39,Mark,5,0)=""),"",IF(AND(VLOOKUP(F39,Mark,5,0)&gt;85),5,IF(AND(VLOOKUP(F39,Mark,5,0)&gt;75),4,IF(AND(VLOOKUP(F39,Mark,5,0)&gt;=65),3,0))))))),"")</f>
        <v/>
      </c>
      <c r="O39" s="72" t="str">
        <f t="shared" ref="O39:O70" si="18">IFERROR(IF(F39="","",IF(L39="","",IF(M39="","",SUM(M39:N39)))),"")</f>
        <v/>
      </c>
      <c r="P39" s="10"/>
    </row>
    <row r="40" spans="1:16" ht="21.95" customHeight="1">
      <c r="A40" s="7">
        <v>34</v>
      </c>
      <c r="B40" s="29" t="str">
        <f t="shared" si="10"/>
        <v/>
      </c>
      <c r="C40" s="38" t="str">
        <f t="shared" si="11"/>
        <v/>
      </c>
      <c r="D40" s="8" t="str">
        <f t="shared" si="12"/>
        <v/>
      </c>
      <c r="E40" s="8" t="str">
        <f t="shared" si="13"/>
        <v/>
      </c>
      <c r="F40" s="5" t="str">
        <f t="shared" si="14"/>
        <v/>
      </c>
      <c r="G40" s="9" t="str">
        <f t="shared" si="15"/>
        <v/>
      </c>
      <c r="H40" s="30" t="str">
        <f>IF(AND(B40="",D40="",F40="",G40=""),"",IF($K$3='Data Entry'!$BC$1,VLOOKUP(F40,Mark,6,0),IF($K$3='Data Entry'!$BC$2,VLOOKUP(F40,Mark,10,0),IF($K$3='Data Entry'!$BC$3,VLOOKUP(F40,Mark,14,0),IF($K$3='Data Entry'!$BC$4,VLOOKUP(F40,Mark,18,0),IF($K$3='Data Entry'!$BC$5,VLOOKUP(F40,Mark,22,0),""))))))</f>
        <v/>
      </c>
      <c r="I40" s="31" t="str">
        <f>IF(AND(B40="",D40="",F40="",G40=""),"",IF($K$3='Data Entry'!$BC$1,VLOOKUP(F40,Mark,7,0),IF($K$3='Data Entry'!$BC$2,VLOOKUP(F40,Mark,11,0),IF($K$3='Data Entry'!$BC$3,VLOOKUP(F40,Mark,15,0),IF($K$3='Data Entry'!$BC$4,VLOOKUP(F40,Mark,19,0),IF($K$3='Data Entry'!$BC$5,VLOOKUP(F40,Mark,23,0),""))))))</f>
        <v/>
      </c>
      <c r="J40" s="31" t="str">
        <f>IF(AND(B40="",D40="",F40="",G40=""),"",IF($K$3='Data Entry'!$BC$1,VLOOKUP(F40,Mark,8,0),IF($K$3='Data Entry'!$BC$2,VLOOKUP(F40,Mark,12,0),IF($K$3='Data Entry'!$BC$3,VLOOKUP(F40,Mark,16,0),IF($K$3='Data Entry'!$BC$4,VLOOKUP(F40,Mark,20,0),IF($K$3='Data Entry'!$BC$5,VLOOKUP(F40,Mark,24,0),""))))))</f>
        <v/>
      </c>
      <c r="K40" s="31" t="str">
        <f>IF(AND(B40="",D40="",F40="",G40=""),"",IF($K$3='Data Entry'!$BC$1,VLOOKUP(F40,Mark,9,0),IF($K$3='Data Entry'!$BC$2,VLOOKUP(F40,Mark,13,0),IF($K$3='Data Entry'!$BC$3,VLOOKUP(F40,Mark,17,0),IF($K$3='Data Entry'!$BC$4,VLOOKUP(F40,Mark,21,0),IF($K$3='Data Entry'!$BC$5,VLOOKUP(F40,Mark,25,0),""))))))</f>
        <v/>
      </c>
      <c r="L40" s="32" t="str">
        <f t="shared" si="9"/>
        <v/>
      </c>
      <c r="M40" s="71" t="str">
        <f t="shared" si="16"/>
        <v/>
      </c>
      <c r="N40" s="71" t="str">
        <f t="shared" si="17"/>
        <v/>
      </c>
      <c r="O40" s="72" t="str">
        <f t="shared" si="18"/>
        <v/>
      </c>
      <c r="P40" s="10"/>
    </row>
    <row r="41" spans="1:16" ht="21.95" customHeight="1">
      <c r="A41" s="7">
        <v>35</v>
      </c>
      <c r="B41" s="29" t="str">
        <f t="shared" si="10"/>
        <v/>
      </c>
      <c r="C41" s="38" t="str">
        <f t="shared" si="11"/>
        <v/>
      </c>
      <c r="D41" s="8" t="str">
        <f t="shared" si="12"/>
        <v/>
      </c>
      <c r="E41" s="8" t="str">
        <f t="shared" si="13"/>
        <v/>
      </c>
      <c r="F41" s="5" t="str">
        <f t="shared" si="14"/>
        <v/>
      </c>
      <c r="G41" s="9" t="str">
        <f t="shared" si="15"/>
        <v/>
      </c>
      <c r="H41" s="30" t="str">
        <f>IF(AND(B41="",D41="",F41="",G41=""),"",IF($K$3='Data Entry'!$BC$1,VLOOKUP(F41,Mark,6,0),IF($K$3='Data Entry'!$BC$2,VLOOKUP(F41,Mark,10,0),IF($K$3='Data Entry'!$BC$3,VLOOKUP(F41,Mark,14,0),IF($K$3='Data Entry'!$BC$4,VLOOKUP(F41,Mark,18,0),IF($K$3='Data Entry'!$BC$5,VLOOKUP(F41,Mark,22,0),""))))))</f>
        <v/>
      </c>
      <c r="I41" s="31" t="str">
        <f>IF(AND(B41="",D41="",F41="",G41=""),"",IF($K$3='Data Entry'!$BC$1,VLOOKUP(F41,Mark,7,0),IF($K$3='Data Entry'!$BC$2,VLOOKUP(F41,Mark,11,0),IF($K$3='Data Entry'!$BC$3,VLOOKUP(F41,Mark,15,0),IF($K$3='Data Entry'!$BC$4,VLOOKUP(F41,Mark,19,0),IF($K$3='Data Entry'!$BC$5,VLOOKUP(F41,Mark,23,0),""))))))</f>
        <v/>
      </c>
      <c r="J41" s="31" t="str">
        <f>IF(AND(B41="",D41="",F41="",G41=""),"",IF($K$3='Data Entry'!$BC$1,VLOOKUP(F41,Mark,8,0),IF($K$3='Data Entry'!$BC$2,VLOOKUP(F41,Mark,12,0),IF($K$3='Data Entry'!$BC$3,VLOOKUP(F41,Mark,16,0),IF($K$3='Data Entry'!$BC$4,VLOOKUP(F41,Mark,20,0),IF($K$3='Data Entry'!$BC$5,VLOOKUP(F41,Mark,24,0),""))))))</f>
        <v/>
      </c>
      <c r="K41" s="31" t="str">
        <f>IF(AND(B41="",D41="",F41="",G41=""),"",IF($K$3='Data Entry'!$BC$1,VLOOKUP(F41,Mark,9,0),IF($K$3='Data Entry'!$BC$2,VLOOKUP(F41,Mark,13,0),IF($K$3='Data Entry'!$BC$3,VLOOKUP(F41,Mark,17,0),IF($K$3='Data Entry'!$BC$4,VLOOKUP(F41,Mark,21,0),IF($K$3='Data Entry'!$BC$5,VLOOKUP(F41,Mark,25,0),""))))))</f>
        <v/>
      </c>
      <c r="L41" s="32" t="str">
        <f t="shared" si="9"/>
        <v/>
      </c>
      <c r="M41" s="71" t="str">
        <f t="shared" si="16"/>
        <v/>
      </c>
      <c r="N41" s="71" t="str">
        <f t="shared" si="17"/>
        <v/>
      </c>
      <c r="O41" s="72" t="str">
        <f t="shared" si="18"/>
        <v/>
      </c>
      <c r="P41" s="10"/>
    </row>
    <row r="42" spans="1:16" ht="21.95" customHeight="1">
      <c r="A42" s="7">
        <v>36</v>
      </c>
      <c r="B42" s="29" t="str">
        <f t="shared" si="10"/>
        <v/>
      </c>
      <c r="C42" s="38" t="str">
        <f t="shared" si="11"/>
        <v/>
      </c>
      <c r="D42" s="8" t="str">
        <f t="shared" si="12"/>
        <v/>
      </c>
      <c r="E42" s="8" t="str">
        <f t="shared" si="13"/>
        <v/>
      </c>
      <c r="F42" s="5" t="str">
        <f t="shared" si="14"/>
        <v/>
      </c>
      <c r="G42" s="9" t="str">
        <f t="shared" si="15"/>
        <v/>
      </c>
      <c r="H42" s="30" t="str">
        <f>IF(AND(B42="",D42="",F42="",G42=""),"",IF($K$3='Data Entry'!$BC$1,VLOOKUP(F42,Mark,6,0),IF($K$3='Data Entry'!$BC$2,VLOOKUP(F42,Mark,10,0),IF($K$3='Data Entry'!$BC$3,VLOOKUP(F42,Mark,14,0),IF($K$3='Data Entry'!$BC$4,VLOOKUP(F42,Mark,18,0),IF($K$3='Data Entry'!$BC$5,VLOOKUP(F42,Mark,22,0),""))))))</f>
        <v/>
      </c>
      <c r="I42" s="31" t="str">
        <f>IF(AND(B42="",D42="",F42="",G42=""),"",IF($K$3='Data Entry'!$BC$1,VLOOKUP(F42,Mark,7,0),IF($K$3='Data Entry'!$BC$2,VLOOKUP(F42,Mark,11,0),IF($K$3='Data Entry'!$BC$3,VLOOKUP(F42,Mark,15,0),IF($K$3='Data Entry'!$BC$4,VLOOKUP(F42,Mark,19,0),IF($K$3='Data Entry'!$BC$5,VLOOKUP(F42,Mark,23,0),""))))))</f>
        <v/>
      </c>
      <c r="J42" s="31" t="str">
        <f>IF(AND(B42="",D42="",F42="",G42=""),"",IF($K$3='Data Entry'!$BC$1,VLOOKUP(F42,Mark,8,0),IF($K$3='Data Entry'!$BC$2,VLOOKUP(F42,Mark,12,0),IF($K$3='Data Entry'!$BC$3,VLOOKUP(F42,Mark,16,0),IF($K$3='Data Entry'!$BC$4,VLOOKUP(F42,Mark,20,0),IF($K$3='Data Entry'!$BC$5,VLOOKUP(F42,Mark,24,0),""))))))</f>
        <v/>
      </c>
      <c r="K42" s="31" t="str">
        <f>IF(AND(B42="",D42="",F42="",G42=""),"",IF($K$3='Data Entry'!$BC$1,VLOOKUP(F42,Mark,9,0),IF($K$3='Data Entry'!$BC$2,VLOOKUP(F42,Mark,13,0),IF($K$3='Data Entry'!$BC$3,VLOOKUP(F42,Mark,17,0),IF($K$3='Data Entry'!$BC$4,VLOOKUP(F42,Mark,21,0),IF($K$3='Data Entry'!$BC$5,VLOOKUP(F42,Mark,25,0),""))))))</f>
        <v/>
      </c>
      <c r="L42" s="32" t="str">
        <f t="shared" si="9"/>
        <v/>
      </c>
      <c r="M42" s="71" t="str">
        <f t="shared" si="16"/>
        <v/>
      </c>
      <c r="N42" s="71" t="str">
        <f t="shared" si="17"/>
        <v/>
      </c>
      <c r="O42" s="72" t="str">
        <f t="shared" si="18"/>
        <v/>
      </c>
      <c r="P42" s="10"/>
    </row>
    <row r="43" spans="1:16" ht="21.95" customHeight="1">
      <c r="A43" s="7">
        <v>37</v>
      </c>
      <c r="B43" s="29" t="str">
        <f t="shared" si="10"/>
        <v/>
      </c>
      <c r="C43" s="38" t="str">
        <f t="shared" si="11"/>
        <v/>
      </c>
      <c r="D43" s="8" t="str">
        <f t="shared" si="12"/>
        <v/>
      </c>
      <c r="E43" s="8" t="str">
        <f t="shared" si="13"/>
        <v/>
      </c>
      <c r="F43" s="5" t="str">
        <f t="shared" si="14"/>
        <v/>
      </c>
      <c r="G43" s="9" t="str">
        <f t="shared" si="15"/>
        <v/>
      </c>
      <c r="H43" s="30" t="str">
        <f>IF(AND(B43="",D43="",F43="",G43=""),"",IF($K$3='Data Entry'!$BC$1,VLOOKUP(F43,Mark,6,0),IF($K$3='Data Entry'!$BC$2,VLOOKUP(F43,Mark,10,0),IF($K$3='Data Entry'!$BC$3,VLOOKUP(F43,Mark,14,0),IF($K$3='Data Entry'!$BC$4,VLOOKUP(F43,Mark,18,0),IF($K$3='Data Entry'!$BC$5,VLOOKUP(F43,Mark,22,0),""))))))</f>
        <v/>
      </c>
      <c r="I43" s="31" t="str">
        <f>IF(AND(B43="",D43="",F43="",G43=""),"",IF($K$3='Data Entry'!$BC$1,VLOOKUP(F43,Mark,7,0),IF($K$3='Data Entry'!$BC$2,VLOOKUP(F43,Mark,11,0),IF($K$3='Data Entry'!$BC$3,VLOOKUP(F43,Mark,15,0),IF($K$3='Data Entry'!$BC$4,VLOOKUP(F43,Mark,19,0),IF($K$3='Data Entry'!$BC$5,VLOOKUP(F43,Mark,23,0),""))))))</f>
        <v/>
      </c>
      <c r="J43" s="31" t="str">
        <f>IF(AND(B43="",D43="",F43="",G43=""),"",IF($K$3='Data Entry'!$BC$1,VLOOKUP(F43,Mark,8,0),IF($K$3='Data Entry'!$BC$2,VLOOKUP(F43,Mark,12,0),IF($K$3='Data Entry'!$BC$3,VLOOKUP(F43,Mark,16,0),IF($K$3='Data Entry'!$BC$4,VLOOKUP(F43,Mark,20,0),IF($K$3='Data Entry'!$BC$5,VLOOKUP(F43,Mark,24,0),""))))))</f>
        <v/>
      </c>
      <c r="K43" s="31" t="str">
        <f>IF(AND(B43="",D43="",F43="",G43=""),"",IF($K$3='Data Entry'!$BC$1,VLOOKUP(F43,Mark,9,0),IF($K$3='Data Entry'!$BC$2,VLOOKUP(F43,Mark,13,0),IF($K$3='Data Entry'!$BC$3,VLOOKUP(F43,Mark,17,0),IF($K$3='Data Entry'!$BC$4,VLOOKUP(F43,Mark,21,0),IF($K$3='Data Entry'!$BC$5,VLOOKUP(F43,Mark,25,0),""))))))</f>
        <v/>
      </c>
      <c r="L43" s="32" t="str">
        <f t="shared" si="9"/>
        <v/>
      </c>
      <c r="M43" s="71" t="str">
        <f t="shared" si="16"/>
        <v/>
      </c>
      <c r="N43" s="71" t="str">
        <f t="shared" si="17"/>
        <v/>
      </c>
      <c r="O43" s="72" t="str">
        <f t="shared" si="18"/>
        <v/>
      </c>
      <c r="P43" s="10"/>
    </row>
    <row r="44" spans="1:16" ht="21.95" customHeight="1">
      <c r="A44" s="7">
        <v>38</v>
      </c>
      <c r="B44" s="29" t="str">
        <f t="shared" si="10"/>
        <v/>
      </c>
      <c r="C44" s="38" t="str">
        <f t="shared" si="11"/>
        <v/>
      </c>
      <c r="D44" s="8" t="str">
        <f t="shared" si="12"/>
        <v/>
      </c>
      <c r="E44" s="8" t="str">
        <f t="shared" si="13"/>
        <v/>
      </c>
      <c r="F44" s="5" t="str">
        <f t="shared" si="14"/>
        <v/>
      </c>
      <c r="G44" s="9" t="str">
        <f t="shared" si="15"/>
        <v/>
      </c>
      <c r="H44" s="30" t="str">
        <f>IF(AND(B44="",D44="",F44="",G44=""),"",IF($K$3='Data Entry'!$BC$1,VLOOKUP(F44,Mark,6,0),IF($K$3='Data Entry'!$BC$2,VLOOKUP(F44,Mark,10,0),IF($K$3='Data Entry'!$BC$3,VLOOKUP(F44,Mark,14,0),IF($K$3='Data Entry'!$BC$4,VLOOKUP(F44,Mark,18,0),IF($K$3='Data Entry'!$BC$5,VLOOKUP(F44,Mark,22,0),""))))))</f>
        <v/>
      </c>
      <c r="I44" s="31" t="str">
        <f>IF(AND(B44="",D44="",F44="",G44=""),"",IF($K$3='Data Entry'!$BC$1,VLOOKUP(F44,Mark,7,0),IF($K$3='Data Entry'!$BC$2,VLOOKUP(F44,Mark,11,0),IF($K$3='Data Entry'!$BC$3,VLOOKUP(F44,Mark,15,0),IF($K$3='Data Entry'!$BC$4,VLOOKUP(F44,Mark,19,0),IF($K$3='Data Entry'!$BC$5,VLOOKUP(F44,Mark,23,0),""))))))</f>
        <v/>
      </c>
      <c r="J44" s="31" t="str">
        <f>IF(AND(B44="",D44="",F44="",G44=""),"",IF($K$3='Data Entry'!$BC$1,VLOOKUP(F44,Mark,8,0),IF($K$3='Data Entry'!$BC$2,VLOOKUP(F44,Mark,12,0),IF($K$3='Data Entry'!$BC$3,VLOOKUP(F44,Mark,16,0),IF($K$3='Data Entry'!$BC$4,VLOOKUP(F44,Mark,20,0),IF($K$3='Data Entry'!$BC$5,VLOOKUP(F44,Mark,24,0),""))))))</f>
        <v/>
      </c>
      <c r="K44" s="31" t="str">
        <f>IF(AND(B44="",D44="",F44="",G44=""),"",IF($K$3='Data Entry'!$BC$1,VLOOKUP(F44,Mark,9,0),IF($K$3='Data Entry'!$BC$2,VLOOKUP(F44,Mark,13,0),IF($K$3='Data Entry'!$BC$3,VLOOKUP(F44,Mark,17,0),IF($K$3='Data Entry'!$BC$4,VLOOKUP(F44,Mark,21,0),IF($K$3='Data Entry'!$BC$5,VLOOKUP(F44,Mark,25,0),""))))))</f>
        <v/>
      </c>
      <c r="L44" s="32" t="str">
        <f t="shared" si="9"/>
        <v/>
      </c>
      <c r="M44" s="71" t="str">
        <f t="shared" si="16"/>
        <v/>
      </c>
      <c r="N44" s="71" t="str">
        <f t="shared" si="17"/>
        <v/>
      </c>
      <c r="O44" s="72" t="str">
        <f t="shared" si="18"/>
        <v/>
      </c>
      <c r="P44" s="10"/>
    </row>
    <row r="45" spans="1:16" ht="21.95" customHeight="1">
      <c r="A45" s="7">
        <v>39</v>
      </c>
      <c r="B45" s="29" t="str">
        <f t="shared" si="10"/>
        <v/>
      </c>
      <c r="C45" s="38" t="str">
        <f t="shared" si="11"/>
        <v/>
      </c>
      <c r="D45" s="8" t="str">
        <f t="shared" si="12"/>
        <v/>
      </c>
      <c r="E45" s="8" t="str">
        <f t="shared" si="13"/>
        <v/>
      </c>
      <c r="F45" s="5" t="str">
        <f t="shared" si="14"/>
        <v/>
      </c>
      <c r="G45" s="9" t="str">
        <f t="shared" si="15"/>
        <v/>
      </c>
      <c r="H45" s="30" t="str">
        <f>IF(AND(B45="",D45="",F45="",G45=""),"",IF($K$3='Data Entry'!$BC$1,VLOOKUP(F45,Mark,6,0),IF($K$3='Data Entry'!$BC$2,VLOOKUP(F45,Mark,10,0),IF($K$3='Data Entry'!$BC$3,VLOOKUP(F45,Mark,14,0),IF($K$3='Data Entry'!$BC$4,VLOOKUP(F45,Mark,18,0),IF($K$3='Data Entry'!$BC$5,VLOOKUP(F45,Mark,22,0),""))))))</f>
        <v/>
      </c>
      <c r="I45" s="31" t="str">
        <f>IF(AND(B45="",D45="",F45="",G45=""),"",IF($K$3='Data Entry'!$BC$1,VLOOKUP(F45,Mark,7,0),IF($K$3='Data Entry'!$BC$2,VLOOKUP(F45,Mark,11,0),IF($K$3='Data Entry'!$BC$3,VLOOKUP(F45,Mark,15,0),IF($K$3='Data Entry'!$BC$4,VLOOKUP(F45,Mark,19,0),IF($K$3='Data Entry'!$BC$5,VLOOKUP(F45,Mark,23,0),""))))))</f>
        <v/>
      </c>
      <c r="J45" s="31" t="str">
        <f>IF(AND(B45="",D45="",F45="",G45=""),"",IF($K$3='Data Entry'!$BC$1,VLOOKUP(F45,Mark,8,0),IF($K$3='Data Entry'!$BC$2,VLOOKUP(F45,Mark,12,0),IF($K$3='Data Entry'!$BC$3,VLOOKUP(F45,Mark,16,0),IF($K$3='Data Entry'!$BC$4,VLOOKUP(F45,Mark,20,0),IF($K$3='Data Entry'!$BC$5,VLOOKUP(F45,Mark,24,0),""))))))</f>
        <v/>
      </c>
      <c r="K45" s="31" t="str">
        <f>IF(AND(B45="",D45="",F45="",G45=""),"",IF($K$3='Data Entry'!$BC$1,VLOOKUP(F45,Mark,9,0),IF($K$3='Data Entry'!$BC$2,VLOOKUP(F45,Mark,13,0),IF($K$3='Data Entry'!$BC$3,VLOOKUP(F45,Mark,17,0),IF($K$3='Data Entry'!$BC$4,VLOOKUP(F45,Mark,21,0),IF($K$3='Data Entry'!$BC$5,VLOOKUP(F45,Mark,25,0),""))))))</f>
        <v/>
      </c>
      <c r="L45" s="32" t="str">
        <f t="shared" si="9"/>
        <v/>
      </c>
      <c r="M45" s="71" t="str">
        <f t="shared" si="16"/>
        <v/>
      </c>
      <c r="N45" s="71" t="str">
        <f t="shared" si="17"/>
        <v/>
      </c>
      <c r="O45" s="72" t="str">
        <f t="shared" si="18"/>
        <v/>
      </c>
      <c r="P45" s="10"/>
    </row>
    <row r="46" spans="1:16" ht="21.95" customHeight="1">
      <c r="A46" s="7">
        <v>40</v>
      </c>
      <c r="B46" s="29" t="str">
        <f t="shared" si="10"/>
        <v/>
      </c>
      <c r="C46" s="38" t="str">
        <f t="shared" si="11"/>
        <v/>
      </c>
      <c r="D46" s="8" t="str">
        <f t="shared" si="12"/>
        <v/>
      </c>
      <c r="E46" s="8" t="str">
        <f t="shared" si="13"/>
        <v/>
      </c>
      <c r="F46" s="5" t="str">
        <f t="shared" si="14"/>
        <v/>
      </c>
      <c r="G46" s="9" t="str">
        <f t="shared" si="15"/>
        <v/>
      </c>
      <c r="H46" s="30" t="str">
        <f>IF(AND(B46="",D46="",F46="",G46=""),"",IF($K$3='Data Entry'!$BC$1,VLOOKUP(F46,Mark,6,0),IF($K$3='Data Entry'!$BC$2,VLOOKUP(F46,Mark,10,0),IF($K$3='Data Entry'!$BC$3,VLOOKUP(F46,Mark,14,0),IF($K$3='Data Entry'!$BC$4,VLOOKUP(F46,Mark,18,0),IF($K$3='Data Entry'!$BC$5,VLOOKUP(F46,Mark,22,0),""))))))</f>
        <v/>
      </c>
      <c r="I46" s="31" t="str">
        <f>IF(AND(B46="",D46="",F46="",G46=""),"",IF($K$3='Data Entry'!$BC$1,VLOOKUP(F46,Mark,7,0),IF($K$3='Data Entry'!$BC$2,VLOOKUP(F46,Mark,11,0),IF($K$3='Data Entry'!$BC$3,VLOOKUP(F46,Mark,15,0),IF($K$3='Data Entry'!$BC$4,VLOOKUP(F46,Mark,19,0),IF($K$3='Data Entry'!$BC$5,VLOOKUP(F46,Mark,23,0),""))))))</f>
        <v/>
      </c>
      <c r="J46" s="31" t="str">
        <f>IF(AND(B46="",D46="",F46="",G46=""),"",IF($K$3='Data Entry'!$BC$1,VLOOKUP(F46,Mark,8,0),IF($K$3='Data Entry'!$BC$2,VLOOKUP(F46,Mark,12,0),IF($K$3='Data Entry'!$BC$3,VLOOKUP(F46,Mark,16,0),IF($K$3='Data Entry'!$BC$4,VLOOKUP(F46,Mark,20,0),IF($K$3='Data Entry'!$BC$5,VLOOKUP(F46,Mark,24,0),""))))))</f>
        <v/>
      </c>
      <c r="K46" s="31" t="str">
        <f>IF(AND(B46="",D46="",F46="",G46=""),"",IF($K$3='Data Entry'!$BC$1,VLOOKUP(F46,Mark,9,0),IF($K$3='Data Entry'!$BC$2,VLOOKUP(F46,Mark,13,0),IF($K$3='Data Entry'!$BC$3,VLOOKUP(F46,Mark,17,0),IF($K$3='Data Entry'!$BC$4,VLOOKUP(F46,Mark,21,0),IF($K$3='Data Entry'!$BC$5,VLOOKUP(F46,Mark,25,0),""))))))</f>
        <v/>
      </c>
      <c r="L46" s="32" t="str">
        <f t="shared" si="9"/>
        <v/>
      </c>
      <c r="M46" s="71" t="str">
        <f t="shared" si="16"/>
        <v/>
      </c>
      <c r="N46" s="71" t="str">
        <f t="shared" si="17"/>
        <v/>
      </c>
      <c r="O46" s="72" t="str">
        <f t="shared" si="18"/>
        <v/>
      </c>
      <c r="P46" s="10"/>
    </row>
    <row r="47" spans="1:16" ht="21.95" customHeight="1">
      <c r="A47" s="7">
        <v>41</v>
      </c>
      <c r="B47" s="29" t="str">
        <f t="shared" si="10"/>
        <v/>
      </c>
      <c r="C47" s="38" t="str">
        <f t="shared" si="11"/>
        <v/>
      </c>
      <c r="D47" s="8" t="str">
        <f t="shared" si="12"/>
        <v/>
      </c>
      <c r="E47" s="8" t="str">
        <f t="shared" si="13"/>
        <v/>
      </c>
      <c r="F47" s="5" t="str">
        <f t="shared" si="14"/>
        <v/>
      </c>
      <c r="G47" s="9" t="str">
        <f t="shared" si="15"/>
        <v/>
      </c>
      <c r="H47" s="30" t="str">
        <f>IF(AND(B47="",D47="",F47="",G47=""),"",IF($K$3='Data Entry'!$BC$1,VLOOKUP(F47,Mark,6,0),IF($K$3='Data Entry'!$BC$2,VLOOKUP(F47,Mark,10,0),IF($K$3='Data Entry'!$BC$3,VLOOKUP(F47,Mark,14,0),IF($K$3='Data Entry'!$BC$4,VLOOKUP(F47,Mark,18,0),IF($K$3='Data Entry'!$BC$5,VLOOKUP(F47,Mark,22,0),""))))))</f>
        <v/>
      </c>
      <c r="I47" s="31" t="str">
        <f>IF(AND(B47="",D47="",F47="",G47=""),"",IF($K$3='Data Entry'!$BC$1,VLOOKUP(F47,Mark,7,0),IF($K$3='Data Entry'!$BC$2,VLOOKUP(F47,Mark,11,0),IF($K$3='Data Entry'!$BC$3,VLOOKUP(F47,Mark,15,0),IF($K$3='Data Entry'!$BC$4,VLOOKUP(F47,Mark,19,0),IF($K$3='Data Entry'!$BC$5,VLOOKUP(F47,Mark,23,0),""))))))</f>
        <v/>
      </c>
      <c r="J47" s="31" t="str">
        <f>IF(AND(B47="",D47="",F47="",G47=""),"",IF($K$3='Data Entry'!$BC$1,VLOOKUP(F47,Mark,8,0),IF($K$3='Data Entry'!$BC$2,VLOOKUP(F47,Mark,12,0),IF($K$3='Data Entry'!$BC$3,VLOOKUP(F47,Mark,16,0),IF($K$3='Data Entry'!$BC$4,VLOOKUP(F47,Mark,20,0),IF($K$3='Data Entry'!$BC$5,VLOOKUP(F47,Mark,24,0),""))))))</f>
        <v/>
      </c>
      <c r="K47" s="31" t="str">
        <f>IF(AND(B47="",D47="",F47="",G47=""),"",IF($K$3='Data Entry'!$BC$1,VLOOKUP(F47,Mark,9,0),IF($K$3='Data Entry'!$BC$2,VLOOKUP(F47,Mark,13,0),IF($K$3='Data Entry'!$BC$3,VLOOKUP(F47,Mark,17,0),IF($K$3='Data Entry'!$BC$4,VLOOKUP(F47,Mark,21,0),IF($K$3='Data Entry'!$BC$5,VLOOKUP(F47,Mark,25,0),""))))))</f>
        <v/>
      </c>
      <c r="L47" s="32" t="str">
        <f t="shared" si="9"/>
        <v/>
      </c>
      <c r="M47" s="71" t="str">
        <f t="shared" si="16"/>
        <v/>
      </c>
      <c r="N47" s="71" t="str">
        <f t="shared" si="17"/>
        <v/>
      </c>
      <c r="O47" s="72" t="str">
        <f t="shared" si="18"/>
        <v/>
      </c>
      <c r="P47" s="10"/>
    </row>
    <row r="48" spans="1:16" ht="21.95" customHeight="1">
      <c r="A48" s="7">
        <v>42</v>
      </c>
      <c r="B48" s="29" t="str">
        <f t="shared" si="10"/>
        <v/>
      </c>
      <c r="C48" s="38" t="str">
        <f t="shared" si="11"/>
        <v/>
      </c>
      <c r="D48" s="8" t="str">
        <f t="shared" si="12"/>
        <v/>
      </c>
      <c r="E48" s="8" t="str">
        <f t="shared" si="13"/>
        <v/>
      </c>
      <c r="F48" s="5" t="str">
        <f t="shared" si="14"/>
        <v/>
      </c>
      <c r="G48" s="9" t="str">
        <f t="shared" si="15"/>
        <v/>
      </c>
      <c r="H48" s="30" t="str">
        <f>IF(AND(B48="",D48="",F48="",G48=""),"",IF($K$3='Data Entry'!$BC$1,VLOOKUP(F48,Mark,6,0),IF($K$3='Data Entry'!$BC$2,VLOOKUP(F48,Mark,10,0),IF($K$3='Data Entry'!$BC$3,VLOOKUP(F48,Mark,14,0),IF($K$3='Data Entry'!$BC$4,VLOOKUP(F48,Mark,18,0),IF($K$3='Data Entry'!$BC$5,VLOOKUP(F48,Mark,22,0),""))))))</f>
        <v/>
      </c>
      <c r="I48" s="31" t="str">
        <f>IF(AND(B48="",D48="",F48="",G48=""),"",IF($K$3='Data Entry'!$BC$1,VLOOKUP(F48,Mark,7,0),IF($K$3='Data Entry'!$BC$2,VLOOKUP(F48,Mark,11,0),IF($K$3='Data Entry'!$BC$3,VLOOKUP(F48,Mark,15,0),IF($K$3='Data Entry'!$BC$4,VLOOKUP(F48,Mark,19,0),IF($K$3='Data Entry'!$BC$5,VLOOKUP(F48,Mark,23,0),""))))))</f>
        <v/>
      </c>
      <c r="J48" s="31" t="str">
        <f>IF(AND(B48="",D48="",F48="",G48=""),"",IF($K$3='Data Entry'!$BC$1,VLOOKUP(F48,Mark,8,0),IF($K$3='Data Entry'!$BC$2,VLOOKUP(F48,Mark,12,0),IF($K$3='Data Entry'!$BC$3,VLOOKUP(F48,Mark,16,0),IF($K$3='Data Entry'!$BC$4,VLOOKUP(F48,Mark,20,0),IF($K$3='Data Entry'!$BC$5,VLOOKUP(F48,Mark,24,0),""))))))</f>
        <v/>
      </c>
      <c r="K48" s="31" t="str">
        <f>IF(AND(B48="",D48="",F48="",G48=""),"",IF($K$3='Data Entry'!$BC$1,VLOOKUP(F48,Mark,9,0),IF($K$3='Data Entry'!$BC$2,VLOOKUP(F48,Mark,13,0),IF($K$3='Data Entry'!$BC$3,VLOOKUP(F48,Mark,17,0),IF($K$3='Data Entry'!$BC$4,VLOOKUP(F48,Mark,21,0),IF($K$3='Data Entry'!$BC$5,VLOOKUP(F48,Mark,25,0),""))))))</f>
        <v/>
      </c>
      <c r="L48" s="32" t="str">
        <f t="shared" si="9"/>
        <v/>
      </c>
      <c r="M48" s="71" t="str">
        <f t="shared" si="16"/>
        <v/>
      </c>
      <c r="N48" s="71" t="str">
        <f t="shared" si="17"/>
        <v/>
      </c>
      <c r="O48" s="72" t="str">
        <f t="shared" si="18"/>
        <v/>
      </c>
      <c r="P48" s="10"/>
    </row>
    <row r="49" spans="1:16" ht="21.95" customHeight="1">
      <c r="A49" s="7">
        <v>43</v>
      </c>
      <c r="B49" s="29" t="str">
        <f t="shared" si="10"/>
        <v/>
      </c>
      <c r="C49" s="38" t="str">
        <f t="shared" si="11"/>
        <v/>
      </c>
      <c r="D49" s="8" t="str">
        <f t="shared" si="12"/>
        <v/>
      </c>
      <c r="E49" s="8" t="str">
        <f t="shared" si="13"/>
        <v/>
      </c>
      <c r="F49" s="5" t="str">
        <f t="shared" si="14"/>
        <v/>
      </c>
      <c r="G49" s="9" t="str">
        <f t="shared" si="15"/>
        <v/>
      </c>
      <c r="H49" s="30" t="str">
        <f>IF(AND(B49="",D49="",F49="",G49=""),"",IF($K$3='Data Entry'!$BC$1,VLOOKUP(F49,Mark,6,0),IF($K$3='Data Entry'!$BC$2,VLOOKUP(F49,Mark,10,0),IF($K$3='Data Entry'!$BC$3,VLOOKUP(F49,Mark,14,0),IF($K$3='Data Entry'!$BC$4,VLOOKUP(F49,Mark,18,0),IF($K$3='Data Entry'!$BC$5,VLOOKUP(F49,Mark,22,0),""))))))</f>
        <v/>
      </c>
      <c r="I49" s="31" t="str">
        <f>IF(AND(B49="",D49="",F49="",G49=""),"",IF($K$3='Data Entry'!$BC$1,VLOOKUP(F49,Mark,7,0),IF($K$3='Data Entry'!$BC$2,VLOOKUP(F49,Mark,11,0),IF($K$3='Data Entry'!$BC$3,VLOOKUP(F49,Mark,15,0),IF($K$3='Data Entry'!$BC$4,VLOOKUP(F49,Mark,19,0),IF($K$3='Data Entry'!$BC$5,VLOOKUP(F49,Mark,23,0),""))))))</f>
        <v/>
      </c>
      <c r="J49" s="31" t="str">
        <f>IF(AND(B49="",D49="",F49="",G49=""),"",IF($K$3='Data Entry'!$BC$1,VLOOKUP(F49,Mark,8,0),IF($K$3='Data Entry'!$BC$2,VLOOKUP(F49,Mark,12,0),IF($K$3='Data Entry'!$BC$3,VLOOKUP(F49,Mark,16,0),IF($K$3='Data Entry'!$BC$4,VLOOKUP(F49,Mark,20,0),IF($K$3='Data Entry'!$BC$5,VLOOKUP(F49,Mark,24,0),""))))))</f>
        <v/>
      </c>
      <c r="K49" s="31" t="str">
        <f>IF(AND(B49="",D49="",F49="",G49=""),"",IF($K$3='Data Entry'!$BC$1,VLOOKUP(F49,Mark,9,0),IF($K$3='Data Entry'!$BC$2,VLOOKUP(F49,Mark,13,0),IF($K$3='Data Entry'!$BC$3,VLOOKUP(F49,Mark,17,0),IF($K$3='Data Entry'!$BC$4,VLOOKUP(F49,Mark,21,0),IF($K$3='Data Entry'!$BC$5,VLOOKUP(F49,Mark,25,0),""))))))</f>
        <v/>
      </c>
      <c r="L49" s="32" t="str">
        <f t="shared" si="9"/>
        <v/>
      </c>
      <c r="M49" s="71" t="str">
        <f t="shared" si="16"/>
        <v/>
      </c>
      <c r="N49" s="71" t="str">
        <f t="shared" si="17"/>
        <v/>
      </c>
      <c r="O49" s="72" t="str">
        <f t="shared" si="18"/>
        <v/>
      </c>
      <c r="P49" s="10"/>
    </row>
    <row r="50" spans="1:16" ht="21.95" customHeight="1">
      <c r="A50" s="7">
        <v>44</v>
      </c>
      <c r="B50" s="29" t="str">
        <f t="shared" si="10"/>
        <v/>
      </c>
      <c r="C50" s="38" t="str">
        <f t="shared" si="11"/>
        <v/>
      </c>
      <c r="D50" s="8" t="str">
        <f t="shared" si="12"/>
        <v/>
      </c>
      <c r="E50" s="8" t="str">
        <f t="shared" si="13"/>
        <v/>
      </c>
      <c r="F50" s="5" t="str">
        <f t="shared" si="14"/>
        <v/>
      </c>
      <c r="G50" s="9" t="str">
        <f t="shared" si="15"/>
        <v/>
      </c>
      <c r="H50" s="30" t="str">
        <f>IF(AND(B50="",D50="",F50="",G50=""),"",IF($K$3='Data Entry'!$BC$1,VLOOKUP(F50,Mark,6,0),IF($K$3='Data Entry'!$BC$2,VLOOKUP(F50,Mark,10,0),IF($K$3='Data Entry'!$BC$3,VLOOKUP(F50,Mark,14,0),IF($K$3='Data Entry'!$BC$4,VLOOKUP(F50,Mark,18,0),IF($K$3='Data Entry'!$BC$5,VLOOKUP(F50,Mark,22,0),""))))))</f>
        <v/>
      </c>
      <c r="I50" s="31" t="str">
        <f>IF(AND(B50="",D50="",F50="",G50=""),"",IF($K$3='Data Entry'!$BC$1,VLOOKUP(F50,Mark,7,0),IF($K$3='Data Entry'!$BC$2,VLOOKUP(F50,Mark,11,0),IF($K$3='Data Entry'!$BC$3,VLOOKUP(F50,Mark,15,0),IF($K$3='Data Entry'!$BC$4,VLOOKUP(F50,Mark,19,0),IF($K$3='Data Entry'!$BC$5,VLOOKUP(F50,Mark,23,0),""))))))</f>
        <v/>
      </c>
      <c r="J50" s="31" t="str">
        <f>IF(AND(B50="",D50="",F50="",G50=""),"",IF($K$3='Data Entry'!$BC$1,VLOOKUP(F50,Mark,8,0),IF($K$3='Data Entry'!$BC$2,VLOOKUP(F50,Mark,12,0),IF($K$3='Data Entry'!$BC$3,VLOOKUP(F50,Mark,16,0),IF($K$3='Data Entry'!$BC$4,VLOOKUP(F50,Mark,20,0),IF($K$3='Data Entry'!$BC$5,VLOOKUP(F50,Mark,24,0),""))))))</f>
        <v/>
      </c>
      <c r="K50" s="31" t="str">
        <f>IF(AND(B50="",D50="",F50="",G50=""),"",IF($K$3='Data Entry'!$BC$1,VLOOKUP(F50,Mark,9,0),IF($K$3='Data Entry'!$BC$2,VLOOKUP(F50,Mark,13,0),IF($K$3='Data Entry'!$BC$3,VLOOKUP(F50,Mark,17,0),IF($K$3='Data Entry'!$BC$4,VLOOKUP(F50,Mark,21,0),IF($K$3='Data Entry'!$BC$5,VLOOKUP(F50,Mark,25,0),""))))))</f>
        <v/>
      </c>
      <c r="L50" s="32" t="str">
        <f t="shared" si="9"/>
        <v/>
      </c>
      <c r="M50" s="71" t="str">
        <f t="shared" si="16"/>
        <v/>
      </c>
      <c r="N50" s="71" t="str">
        <f t="shared" si="17"/>
        <v/>
      </c>
      <c r="O50" s="72" t="str">
        <f t="shared" si="18"/>
        <v/>
      </c>
      <c r="P50" s="10"/>
    </row>
    <row r="51" spans="1:16" ht="21.95" customHeight="1">
      <c r="A51" s="7">
        <v>45</v>
      </c>
      <c r="B51" s="29" t="str">
        <f t="shared" si="10"/>
        <v/>
      </c>
      <c r="C51" s="38" t="str">
        <f t="shared" si="11"/>
        <v/>
      </c>
      <c r="D51" s="8" t="str">
        <f t="shared" si="12"/>
        <v/>
      </c>
      <c r="E51" s="8" t="str">
        <f t="shared" si="13"/>
        <v/>
      </c>
      <c r="F51" s="5" t="str">
        <f t="shared" si="14"/>
        <v/>
      </c>
      <c r="G51" s="9" t="str">
        <f t="shared" si="15"/>
        <v/>
      </c>
      <c r="H51" s="30" t="str">
        <f>IF(AND(B51="",D51="",F51="",G51=""),"",IF($K$3='Data Entry'!$BC$1,VLOOKUP(F51,Mark,6,0),IF($K$3='Data Entry'!$BC$2,VLOOKUP(F51,Mark,10,0),IF($K$3='Data Entry'!$BC$3,VLOOKUP(F51,Mark,14,0),IF($K$3='Data Entry'!$BC$4,VLOOKUP(F51,Mark,18,0),IF($K$3='Data Entry'!$BC$5,VLOOKUP(F51,Mark,22,0),""))))))</f>
        <v/>
      </c>
      <c r="I51" s="31" t="str">
        <f>IF(AND(B51="",D51="",F51="",G51=""),"",IF($K$3='Data Entry'!$BC$1,VLOOKUP(F51,Mark,7,0),IF($K$3='Data Entry'!$BC$2,VLOOKUP(F51,Mark,11,0),IF($K$3='Data Entry'!$BC$3,VLOOKUP(F51,Mark,15,0),IF($K$3='Data Entry'!$BC$4,VLOOKUP(F51,Mark,19,0),IF($K$3='Data Entry'!$BC$5,VLOOKUP(F51,Mark,23,0),""))))))</f>
        <v/>
      </c>
      <c r="J51" s="31" t="str">
        <f>IF(AND(B51="",D51="",F51="",G51=""),"",IF($K$3='Data Entry'!$BC$1,VLOOKUP(F51,Mark,8,0),IF($K$3='Data Entry'!$BC$2,VLOOKUP(F51,Mark,12,0),IF($K$3='Data Entry'!$BC$3,VLOOKUP(F51,Mark,16,0),IF($K$3='Data Entry'!$BC$4,VLOOKUP(F51,Mark,20,0),IF($K$3='Data Entry'!$BC$5,VLOOKUP(F51,Mark,24,0),""))))))</f>
        <v/>
      </c>
      <c r="K51" s="31" t="str">
        <f>IF(AND(B51="",D51="",F51="",G51=""),"",IF($K$3='Data Entry'!$BC$1,VLOOKUP(F51,Mark,9,0),IF($K$3='Data Entry'!$BC$2,VLOOKUP(F51,Mark,13,0),IF($K$3='Data Entry'!$BC$3,VLOOKUP(F51,Mark,17,0),IF($K$3='Data Entry'!$BC$4,VLOOKUP(F51,Mark,21,0),IF($K$3='Data Entry'!$BC$5,VLOOKUP(F51,Mark,25,0),""))))))</f>
        <v/>
      </c>
      <c r="L51" s="32" t="str">
        <f t="shared" si="9"/>
        <v/>
      </c>
      <c r="M51" s="71" t="str">
        <f t="shared" si="16"/>
        <v/>
      </c>
      <c r="N51" s="71" t="str">
        <f t="shared" si="17"/>
        <v/>
      </c>
      <c r="O51" s="72" t="str">
        <f t="shared" si="18"/>
        <v/>
      </c>
      <c r="P51" s="10"/>
    </row>
    <row r="52" spans="1:16" ht="21.95" customHeight="1">
      <c r="A52" s="7">
        <v>46</v>
      </c>
      <c r="B52" s="29" t="str">
        <f t="shared" si="10"/>
        <v/>
      </c>
      <c r="C52" s="38" t="str">
        <f t="shared" si="11"/>
        <v/>
      </c>
      <c r="D52" s="8" t="str">
        <f t="shared" si="12"/>
        <v/>
      </c>
      <c r="E52" s="8" t="str">
        <f t="shared" si="13"/>
        <v/>
      </c>
      <c r="F52" s="5" t="str">
        <f t="shared" si="14"/>
        <v/>
      </c>
      <c r="G52" s="9" t="str">
        <f t="shared" si="15"/>
        <v/>
      </c>
      <c r="H52" s="30" t="str">
        <f>IF(AND(B52="",D52="",F52="",G52=""),"",IF($K$3='Data Entry'!$BC$1,VLOOKUP(F52,Mark,6,0),IF($K$3='Data Entry'!$BC$2,VLOOKUP(F52,Mark,10,0),IF($K$3='Data Entry'!$BC$3,VLOOKUP(F52,Mark,14,0),IF($K$3='Data Entry'!$BC$4,VLOOKUP(F52,Mark,18,0),IF($K$3='Data Entry'!$BC$5,VLOOKUP(F52,Mark,22,0),""))))))</f>
        <v/>
      </c>
      <c r="I52" s="31" t="str">
        <f>IF(AND(B52="",D52="",F52="",G52=""),"",IF($K$3='Data Entry'!$BC$1,VLOOKUP(F52,Mark,7,0),IF($K$3='Data Entry'!$BC$2,VLOOKUP(F52,Mark,11,0),IF($K$3='Data Entry'!$BC$3,VLOOKUP(F52,Mark,15,0),IF($K$3='Data Entry'!$BC$4,VLOOKUP(F52,Mark,19,0),IF($K$3='Data Entry'!$BC$5,VLOOKUP(F52,Mark,23,0),""))))))</f>
        <v/>
      </c>
      <c r="J52" s="31" t="str">
        <f>IF(AND(B52="",D52="",F52="",G52=""),"",IF($K$3='Data Entry'!$BC$1,VLOOKUP(F52,Mark,8,0),IF($K$3='Data Entry'!$BC$2,VLOOKUP(F52,Mark,12,0),IF($K$3='Data Entry'!$BC$3,VLOOKUP(F52,Mark,16,0),IF($K$3='Data Entry'!$BC$4,VLOOKUP(F52,Mark,20,0),IF($K$3='Data Entry'!$BC$5,VLOOKUP(F52,Mark,24,0),""))))))</f>
        <v/>
      </c>
      <c r="K52" s="31" t="str">
        <f>IF(AND(B52="",D52="",F52="",G52=""),"",IF($K$3='Data Entry'!$BC$1,VLOOKUP(F52,Mark,9,0),IF($K$3='Data Entry'!$BC$2,VLOOKUP(F52,Mark,13,0),IF($K$3='Data Entry'!$BC$3,VLOOKUP(F52,Mark,17,0),IF($K$3='Data Entry'!$BC$4,VLOOKUP(F52,Mark,21,0),IF($K$3='Data Entry'!$BC$5,VLOOKUP(F52,Mark,25,0),""))))))</f>
        <v/>
      </c>
      <c r="L52" s="32" t="str">
        <f t="shared" si="9"/>
        <v/>
      </c>
      <c r="M52" s="71" t="str">
        <f t="shared" si="16"/>
        <v/>
      </c>
      <c r="N52" s="71" t="str">
        <f t="shared" si="17"/>
        <v/>
      </c>
      <c r="O52" s="72" t="str">
        <f t="shared" si="18"/>
        <v/>
      </c>
      <c r="P52" s="10"/>
    </row>
    <row r="53" spans="1:16" ht="21.95" customHeight="1">
      <c r="A53" s="7">
        <v>47</v>
      </c>
      <c r="B53" s="29" t="str">
        <f t="shared" si="10"/>
        <v/>
      </c>
      <c r="C53" s="38" t="str">
        <f t="shared" si="11"/>
        <v/>
      </c>
      <c r="D53" s="8" t="str">
        <f t="shared" si="12"/>
        <v/>
      </c>
      <c r="E53" s="8" t="str">
        <f t="shared" si="13"/>
        <v/>
      </c>
      <c r="F53" s="5" t="str">
        <f t="shared" si="14"/>
        <v/>
      </c>
      <c r="G53" s="9" t="str">
        <f t="shared" si="15"/>
        <v/>
      </c>
      <c r="H53" s="30" t="str">
        <f>IF(AND(B53="",D53="",F53="",G53=""),"",IF($K$3='Data Entry'!$BC$1,VLOOKUP(F53,Mark,6,0),IF($K$3='Data Entry'!$BC$2,VLOOKUP(F53,Mark,10,0),IF($K$3='Data Entry'!$BC$3,VLOOKUP(F53,Mark,14,0),IF($K$3='Data Entry'!$BC$4,VLOOKUP(F53,Mark,18,0),IF($K$3='Data Entry'!$BC$5,VLOOKUP(F53,Mark,22,0),""))))))</f>
        <v/>
      </c>
      <c r="I53" s="31" t="str">
        <f>IF(AND(B53="",D53="",F53="",G53=""),"",IF($K$3='Data Entry'!$BC$1,VLOOKUP(F53,Mark,7,0),IF($K$3='Data Entry'!$BC$2,VLOOKUP(F53,Mark,11,0),IF($K$3='Data Entry'!$BC$3,VLOOKUP(F53,Mark,15,0),IF($K$3='Data Entry'!$BC$4,VLOOKUP(F53,Mark,19,0),IF($K$3='Data Entry'!$BC$5,VLOOKUP(F53,Mark,23,0),""))))))</f>
        <v/>
      </c>
      <c r="J53" s="31" t="str">
        <f>IF(AND(B53="",D53="",F53="",G53=""),"",IF($K$3='Data Entry'!$BC$1,VLOOKUP(F53,Mark,8,0),IF($K$3='Data Entry'!$BC$2,VLOOKUP(F53,Mark,12,0),IF($K$3='Data Entry'!$BC$3,VLOOKUP(F53,Mark,16,0),IF($K$3='Data Entry'!$BC$4,VLOOKUP(F53,Mark,20,0),IF($K$3='Data Entry'!$BC$5,VLOOKUP(F53,Mark,24,0),""))))))</f>
        <v/>
      </c>
      <c r="K53" s="31" t="str">
        <f>IF(AND(B53="",D53="",F53="",G53=""),"",IF($K$3='Data Entry'!$BC$1,VLOOKUP(F53,Mark,9,0),IF($K$3='Data Entry'!$BC$2,VLOOKUP(F53,Mark,13,0),IF($K$3='Data Entry'!$BC$3,VLOOKUP(F53,Mark,17,0),IF($K$3='Data Entry'!$BC$4,VLOOKUP(F53,Mark,21,0),IF($K$3='Data Entry'!$BC$5,VLOOKUP(F53,Mark,25,0),""))))))</f>
        <v/>
      </c>
      <c r="L53" s="32" t="str">
        <f t="shared" si="9"/>
        <v/>
      </c>
      <c r="M53" s="71" t="str">
        <f t="shared" si="16"/>
        <v/>
      </c>
      <c r="N53" s="71" t="str">
        <f t="shared" si="17"/>
        <v/>
      </c>
      <c r="O53" s="72" t="str">
        <f t="shared" si="18"/>
        <v/>
      </c>
      <c r="P53" s="10"/>
    </row>
    <row r="54" spans="1:16" ht="21.95" customHeight="1">
      <c r="A54" s="7">
        <v>48</v>
      </c>
      <c r="B54" s="29" t="str">
        <f t="shared" si="10"/>
        <v/>
      </c>
      <c r="C54" s="38" t="str">
        <f t="shared" si="11"/>
        <v/>
      </c>
      <c r="D54" s="8" t="str">
        <f t="shared" si="12"/>
        <v/>
      </c>
      <c r="E54" s="8" t="str">
        <f t="shared" si="13"/>
        <v/>
      </c>
      <c r="F54" s="5" t="str">
        <f t="shared" si="14"/>
        <v/>
      </c>
      <c r="G54" s="9" t="str">
        <f t="shared" si="15"/>
        <v/>
      </c>
      <c r="H54" s="30" t="str">
        <f>IF(AND(B54="",D54="",F54="",G54=""),"",IF($K$3='Data Entry'!$BC$1,VLOOKUP(F54,Mark,6,0),IF($K$3='Data Entry'!$BC$2,VLOOKUP(F54,Mark,10,0),IF($K$3='Data Entry'!$BC$3,VLOOKUP(F54,Mark,14,0),IF($K$3='Data Entry'!$BC$4,VLOOKUP(F54,Mark,18,0),IF($K$3='Data Entry'!$BC$5,VLOOKUP(F54,Mark,22,0),""))))))</f>
        <v/>
      </c>
      <c r="I54" s="31" t="str">
        <f>IF(AND(B54="",D54="",F54="",G54=""),"",IF($K$3='Data Entry'!$BC$1,VLOOKUP(F54,Mark,7,0),IF($K$3='Data Entry'!$BC$2,VLOOKUP(F54,Mark,11,0),IF($K$3='Data Entry'!$BC$3,VLOOKUP(F54,Mark,15,0),IF($K$3='Data Entry'!$BC$4,VLOOKUP(F54,Mark,19,0),IF($K$3='Data Entry'!$BC$5,VLOOKUP(F54,Mark,23,0),""))))))</f>
        <v/>
      </c>
      <c r="J54" s="31" t="str">
        <f>IF(AND(B54="",D54="",F54="",G54=""),"",IF($K$3='Data Entry'!$BC$1,VLOOKUP(F54,Mark,8,0),IF($K$3='Data Entry'!$BC$2,VLOOKUP(F54,Mark,12,0),IF($K$3='Data Entry'!$BC$3,VLOOKUP(F54,Mark,16,0),IF($K$3='Data Entry'!$BC$4,VLOOKUP(F54,Mark,20,0),IF($K$3='Data Entry'!$BC$5,VLOOKUP(F54,Mark,24,0),""))))))</f>
        <v/>
      </c>
      <c r="K54" s="31" t="str">
        <f>IF(AND(B54="",D54="",F54="",G54=""),"",IF($K$3='Data Entry'!$BC$1,VLOOKUP(F54,Mark,9,0),IF($K$3='Data Entry'!$BC$2,VLOOKUP(F54,Mark,13,0),IF($K$3='Data Entry'!$BC$3,VLOOKUP(F54,Mark,17,0),IF($K$3='Data Entry'!$BC$4,VLOOKUP(F54,Mark,21,0),IF($K$3='Data Entry'!$BC$5,VLOOKUP(F54,Mark,25,0),""))))))</f>
        <v/>
      </c>
      <c r="L54" s="32" t="str">
        <f t="shared" si="9"/>
        <v/>
      </c>
      <c r="M54" s="71" t="str">
        <f t="shared" si="16"/>
        <v/>
      </c>
      <c r="N54" s="71" t="str">
        <f t="shared" si="17"/>
        <v/>
      </c>
      <c r="O54" s="72" t="str">
        <f t="shared" si="18"/>
        <v/>
      </c>
      <c r="P54" s="10"/>
    </row>
    <row r="55" spans="1:16" ht="21.95" customHeight="1">
      <c r="A55" s="7">
        <v>49</v>
      </c>
      <c r="B55" s="29" t="str">
        <f t="shared" si="10"/>
        <v/>
      </c>
      <c r="C55" s="38" t="str">
        <f t="shared" si="11"/>
        <v/>
      </c>
      <c r="D55" s="8" t="str">
        <f t="shared" si="12"/>
        <v/>
      </c>
      <c r="E55" s="8" t="str">
        <f t="shared" si="13"/>
        <v/>
      </c>
      <c r="F55" s="5" t="str">
        <f t="shared" si="14"/>
        <v/>
      </c>
      <c r="G55" s="9" t="str">
        <f t="shared" si="15"/>
        <v/>
      </c>
      <c r="H55" s="30" t="str">
        <f>IF(AND(B55="",D55="",F55="",G55=""),"",IF($K$3='Data Entry'!$BC$1,VLOOKUP(F55,Mark,6,0),IF($K$3='Data Entry'!$BC$2,VLOOKUP(F55,Mark,10,0),IF($K$3='Data Entry'!$BC$3,VLOOKUP(F55,Mark,14,0),IF($K$3='Data Entry'!$BC$4,VLOOKUP(F55,Mark,18,0),IF($K$3='Data Entry'!$BC$5,VLOOKUP(F55,Mark,22,0),""))))))</f>
        <v/>
      </c>
      <c r="I55" s="31" t="str">
        <f>IF(AND(B55="",D55="",F55="",G55=""),"",IF($K$3='Data Entry'!$BC$1,VLOOKUP(F55,Mark,7,0),IF($K$3='Data Entry'!$BC$2,VLOOKUP(F55,Mark,11,0),IF($K$3='Data Entry'!$BC$3,VLOOKUP(F55,Mark,15,0),IF($K$3='Data Entry'!$BC$4,VLOOKUP(F55,Mark,19,0),IF($K$3='Data Entry'!$BC$5,VLOOKUP(F55,Mark,23,0),""))))))</f>
        <v/>
      </c>
      <c r="J55" s="31" t="str">
        <f>IF(AND(B55="",D55="",F55="",G55=""),"",IF($K$3='Data Entry'!$BC$1,VLOOKUP(F55,Mark,8,0),IF($K$3='Data Entry'!$BC$2,VLOOKUP(F55,Mark,12,0),IF($K$3='Data Entry'!$BC$3,VLOOKUP(F55,Mark,16,0),IF($K$3='Data Entry'!$BC$4,VLOOKUP(F55,Mark,20,0),IF($K$3='Data Entry'!$BC$5,VLOOKUP(F55,Mark,24,0),""))))))</f>
        <v/>
      </c>
      <c r="K55" s="31" t="str">
        <f>IF(AND(B55="",D55="",F55="",G55=""),"",IF($K$3='Data Entry'!$BC$1,VLOOKUP(F55,Mark,9,0),IF($K$3='Data Entry'!$BC$2,VLOOKUP(F55,Mark,13,0),IF($K$3='Data Entry'!$BC$3,VLOOKUP(F55,Mark,17,0),IF($K$3='Data Entry'!$BC$4,VLOOKUP(F55,Mark,21,0),IF($K$3='Data Entry'!$BC$5,VLOOKUP(F55,Mark,25,0),""))))))</f>
        <v/>
      </c>
      <c r="L55" s="32" t="str">
        <f t="shared" si="9"/>
        <v/>
      </c>
      <c r="M55" s="71" t="str">
        <f t="shared" si="16"/>
        <v/>
      </c>
      <c r="N55" s="71" t="str">
        <f t="shared" si="17"/>
        <v/>
      </c>
      <c r="O55" s="72" t="str">
        <f t="shared" si="18"/>
        <v/>
      </c>
      <c r="P55" s="10"/>
    </row>
    <row r="56" spans="1:16" ht="21.95" customHeight="1">
      <c r="A56" s="7">
        <v>50</v>
      </c>
      <c r="B56" s="29" t="str">
        <f t="shared" si="10"/>
        <v/>
      </c>
      <c r="C56" s="38" t="str">
        <f t="shared" si="11"/>
        <v/>
      </c>
      <c r="D56" s="8" t="str">
        <f t="shared" si="12"/>
        <v/>
      </c>
      <c r="E56" s="8" t="str">
        <f t="shared" si="13"/>
        <v/>
      </c>
      <c r="F56" s="5" t="str">
        <f t="shared" si="14"/>
        <v/>
      </c>
      <c r="G56" s="9" t="str">
        <f t="shared" si="15"/>
        <v/>
      </c>
      <c r="H56" s="30" t="str">
        <f>IF(AND(B56="",D56="",F56="",G56=""),"",IF($K$3='Data Entry'!$BC$1,VLOOKUP(F56,Mark,6,0),IF($K$3='Data Entry'!$BC$2,VLOOKUP(F56,Mark,10,0),IF($K$3='Data Entry'!$BC$3,VLOOKUP(F56,Mark,14,0),IF($K$3='Data Entry'!$BC$4,VLOOKUP(F56,Mark,18,0),IF($K$3='Data Entry'!$BC$5,VLOOKUP(F56,Mark,22,0),""))))))</f>
        <v/>
      </c>
      <c r="I56" s="31" t="str">
        <f>IF(AND(B56="",D56="",F56="",G56=""),"",IF($K$3='Data Entry'!$BC$1,VLOOKUP(F56,Mark,7,0),IF($K$3='Data Entry'!$BC$2,VLOOKUP(F56,Mark,11,0),IF($K$3='Data Entry'!$BC$3,VLOOKUP(F56,Mark,15,0),IF($K$3='Data Entry'!$BC$4,VLOOKUP(F56,Mark,19,0),IF($K$3='Data Entry'!$BC$5,VLOOKUP(F56,Mark,23,0),""))))))</f>
        <v/>
      </c>
      <c r="J56" s="31" t="str">
        <f>IF(AND(B56="",D56="",F56="",G56=""),"",IF($K$3='Data Entry'!$BC$1,VLOOKUP(F56,Mark,8,0),IF($K$3='Data Entry'!$BC$2,VLOOKUP(F56,Mark,12,0),IF($K$3='Data Entry'!$BC$3,VLOOKUP(F56,Mark,16,0),IF($K$3='Data Entry'!$BC$4,VLOOKUP(F56,Mark,20,0),IF($K$3='Data Entry'!$BC$5,VLOOKUP(F56,Mark,24,0),""))))))</f>
        <v/>
      </c>
      <c r="K56" s="31" t="str">
        <f>IF(AND(B56="",D56="",F56="",G56=""),"",IF($K$3='Data Entry'!$BC$1,VLOOKUP(F56,Mark,9,0),IF($K$3='Data Entry'!$BC$2,VLOOKUP(F56,Mark,13,0),IF($K$3='Data Entry'!$BC$3,VLOOKUP(F56,Mark,17,0),IF($K$3='Data Entry'!$BC$4,VLOOKUP(F56,Mark,21,0),IF($K$3='Data Entry'!$BC$5,VLOOKUP(F56,Mark,25,0),""))))))</f>
        <v/>
      </c>
      <c r="L56" s="32" t="str">
        <f t="shared" si="9"/>
        <v/>
      </c>
      <c r="M56" s="71" t="str">
        <f t="shared" si="16"/>
        <v/>
      </c>
      <c r="N56" s="71" t="str">
        <f t="shared" si="17"/>
        <v/>
      </c>
      <c r="O56" s="72" t="str">
        <f t="shared" si="18"/>
        <v/>
      </c>
      <c r="P56" s="10"/>
    </row>
    <row r="57" spans="1:16" ht="21.95" customHeight="1">
      <c r="A57" s="7">
        <v>51</v>
      </c>
      <c r="B57" s="29" t="str">
        <f t="shared" si="10"/>
        <v/>
      </c>
      <c r="C57" s="38" t="str">
        <f t="shared" si="11"/>
        <v/>
      </c>
      <c r="D57" s="8" t="str">
        <f t="shared" si="12"/>
        <v/>
      </c>
      <c r="E57" s="8" t="str">
        <f t="shared" si="13"/>
        <v/>
      </c>
      <c r="F57" s="5" t="str">
        <f t="shared" si="14"/>
        <v/>
      </c>
      <c r="G57" s="9" t="str">
        <f t="shared" si="15"/>
        <v/>
      </c>
      <c r="H57" s="30" t="str">
        <f>IF(AND(B57="",D57="",F57="",G57=""),"",IF($K$3='Data Entry'!$BC$1,VLOOKUP(F57,Mark,6,0),IF($K$3='Data Entry'!$BC$2,VLOOKUP(F57,Mark,10,0),IF($K$3='Data Entry'!$BC$3,VLOOKUP(F57,Mark,14,0),IF($K$3='Data Entry'!$BC$4,VLOOKUP(F57,Mark,18,0),IF($K$3='Data Entry'!$BC$5,VLOOKUP(F57,Mark,22,0),""))))))</f>
        <v/>
      </c>
      <c r="I57" s="31" t="str">
        <f>IF(AND(B57="",D57="",F57="",G57=""),"",IF($K$3='Data Entry'!$BC$1,VLOOKUP(F57,Mark,7,0),IF($K$3='Data Entry'!$BC$2,VLOOKUP(F57,Mark,11,0),IF($K$3='Data Entry'!$BC$3,VLOOKUP(F57,Mark,15,0),IF($K$3='Data Entry'!$BC$4,VLOOKUP(F57,Mark,19,0),IF($K$3='Data Entry'!$BC$5,VLOOKUP(F57,Mark,23,0),""))))))</f>
        <v/>
      </c>
      <c r="J57" s="31" t="str">
        <f>IF(AND(B57="",D57="",F57="",G57=""),"",IF($K$3='Data Entry'!$BC$1,VLOOKUP(F57,Mark,8,0),IF($K$3='Data Entry'!$BC$2,VLOOKUP(F57,Mark,12,0),IF($K$3='Data Entry'!$BC$3,VLOOKUP(F57,Mark,16,0),IF($K$3='Data Entry'!$BC$4,VLOOKUP(F57,Mark,20,0),IF($K$3='Data Entry'!$BC$5,VLOOKUP(F57,Mark,24,0),""))))))</f>
        <v/>
      </c>
      <c r="K57" s="31" t="str">
        <f>IF(AND(B57="",D57="",F57="",G57=""),"",IF($K$3='Data Entry'!$BC$1,VLOOKUP(F57,Mark,9,0),IF($K$3='Data Entry'!$BC$2,VLOOKUP(F57,Mark,13,0),IF($K$3='Data Entry'!$BC$3,VLOOKUP(F57,Mark,17,0),IF($K$3='Data Entry'!$BC$4,VLOOKUP(F57,Mark,21,0),IF($K$3='Data Entry'!$BC$5,VLOOKUP(F57,Mark,25,0),""))))))</f>
        <v/>
      </c>
      <c r="L57" s="32" t="str">
        <f t="shared" si="9"/>
        <v/>
      </c>
      <c r="M57" s="71" t="str">
        <f t="shared" si="16"/>
        <v/>
      </c>
      <c r="N57" s="71" t="str">
        <f t="shared" si="17"/>
        <v/>
      </c>
      <c r="O57" s="72" t="str">
        <f t="shared" si="18"/>
        <v/>
      </c>
      <c r="P57" s="10"/>
    </row>
    <row r="58" spans="1:16" ht="21.95" customHeight="1">
      <c r="A58" s="7">
        <v>52</v>
      </c>
      <c r="B58" s="29" t="str">
        <f t="shared" si="10"/>
        <v/>
      </c>
      <c r="C58" s="38" t="str">
        <f t="shared" si="11"/>
        <v/>
      </c>
      <c r="D58" s="8" t="str">
        <f t="shared" si="12"/>
        <v/>
      </c>
      <c r="E58" s="8" t="str">
        <f t="shared" si="13"/>
        <v/>
      </c>
      <c r="F58" s="5" t="str">
        <f t="shared" si="14"/>
        <v/>
      </c>
      <c r="G58" s="9" t="str">
        <f t="shared" si="15"/>
        <v/>
      </c>
      <c r="H58" s="30" t="str">
        <f>IF(AND(B58="",D58="",F58="",G58=""),"",IF($K$3='Data Entry'!$BC$1,VLOOKUP(F58,Mark,6,0),IF($K$3='Data Entry'!$BC$2,VLOOKUP(F58,Mark,10,0),IF($K$3='Data Entry'!$BC$3,VLOOKUP(F58,Mark,14,0),IF($K$3='Data Entry'!$BC$4,VLOOKUP(F58,Mark,18,0),IF($K$3='Data Entry'!$BC$5,VLOOKUP(F58,Mark,22,0),""))))))</f>
        <v/>
      </c>
      <c r="I58" s="31" t="str">
        <f>IF(AND(B58="",D58="",F58="",G58=""),"",IF($K$3='Data Entry'!$BC$1,VLOOKUP(F58,Mark,7,0),IF($K$3='Data Entry'!$BC$2,VLOOKUP(F58,Mark,11,0),IF($K$3='Data Entry'!$BC$3,VLOOKUP(F58,Mark,15,0),IF($K$3='Data Entry'!$BC$4,VLOOKUP(F58,Mark,19,0),IF($K$3='Data Entry'!$BC$5,VLOOKUP(F58,Mark,23,0),""))))))</f>
        <v/>
      </c>
      <c r="J58" s="31" t="str">
        <f>IF(AND(B58="",D58="",F58="",G58=""),"",IF($K$3='Data Entry'!$BC$1,VLOOKUP(F58,Mark,8,0),IF($K$3='Data Entry'!$BC$2,VLOOKUP(F58,Mark,12,0),IF($K$3='Data Entry'!$BC$3,VLOOKUP(F58,Mark,16,0),IF($K$3='Data Entry'!$BC$4,VLOOKUP(F58,Mark,20,0),IF($K$3='Data Entry'!$BC$5,VLOOKUP(F58,Mark,24,0),""))))))</f>
        <v/>
      </c>
      <c r="K58" s="31" t="str">
        <f>IF(AND(B58="",D58="",F58="",G58=""),"",IF($K$3='Data Entry'!$BC$1,VLOOKUP(F58,Mark,9,0),IF($K$3='Data Entry'!$BC$2,VLOOKUP(F58,Mark,13,0),IF($K$3='Data Entry'!$BC$3,VLOOKUP(F58,Mark,17,0),IF($K$3='Data Entry'!$BC$4,VLOOKUP(F58,Mark,21,0),IF($K$3='Data Entry'!$BC$5,VLOOKUP(F58,Mark,25,0),""))))))</f>
        <v/>
      </c>
      <c r="L58" s="32" t="str">
        <f t="shared" si="9"/>
        <v/>
      </c>
      <c r="M58" s="71" t="str">
        <f t="shared" si="16"/>
        <v/>
      </c>
      <c r="N58" s="71" t="str">
        <f t="shared" si="17"/>
        <v/>
      </c>
      <c r="O58" s="72" t="str">
        <f t="shared" si="18"/>
        <v/>
      </c>
      <c r="P58" s="10"/>
    </row>
    <row r="59" spans="1:16" ht="21.95" customHeight="1">
      <c r="A59" s="7">
        <v>53</v>
      </c>
      <c r="B59" s="29" t="str">
        <f t="shared" si="10"/>
        <v/>
      </c>
      <c r="C59" s="38" t="str">
        <f t="shared" si="11"/>
        <v/>
      </c>
      <c r="D59" s="8" t="str">
        <f t="shared" si="12"/>
        <v/>
      </c>
      <c r="E59" s="8" t="str">
        <f t="shared" si="13"/>
        <v/>
      </c>
      <c r="F59" s="5" t="str">
        <f t="shared" si="14"/>
        <v/>
      </c>
      <c r="G59" s="9" t="str">
        <f t="shared" si="15"/>
        <v/>
      </c>
      <c r="H59" s="30" t="str">
        <f>IF(AND(B59="",D59="",F59="",G59=""),"",IF($K$3='Data Entry'!$BC$1,VLOOKUP(F59,Mark,6,0),IF($K$3='Data Entry'!$BC$2,VLOOKUP(F59,Mark,10,0),IF($K$3='Data Entry'!$BC$3,VLOOKUP(F59,Mark,14,0),IF($K$3='Data Entry'!$BC$4,VLOOKUP(F59,Mark,18,0),IF($K$3='Data Entry'!$BC$5,VLOOKUP(F59,Mark,22,0),""))))))</f>
        <v/>
      </c>
      <c r="I59" s="31" t="str">
        <f>IF(AND(B59="",D59="",F59="",G59=""),"",IF($K$3='Data Entry'!$BC$1,VLOOKUP(F59,Mark,7,0),IF($K$3='Data Entry'!$BC$2,VLOOKUP(F59,Mark,11,0),IF($K$3='Data Entry'!$BC$3,VLOOKUP(F59,Mark,15,0),IF($K$3='Data Entry'!$BC$4,VLOOKUP(F59,Mark,19,0),IF($K$3='Data Entry'!$BC$5,VLOOKUP(F59,Mark,23,0),""))))))</f>
        <v/>
      </c>
      <c r="J59" s="31" t="str">
        <f>IF(AND(B59="",D59="",F59="",G59=""),"",IF($K$3='Data Entry'!$BC$1,VLOOKUP(F59,Mark,8,0),IF($K$3='Data Entry'!$BC$2,VLOOKUP(F59,Mark,12,0),IF($K$3='Data Entry'!$BC$3,VLOOKUP(F59,Mark,16,0),IF($K$3='Data Entry'!$BC$4,VLOOKUP(F59,Mark,20,0),IF($K$3='Data Entry'!$BC$5,VLOOKUP(F59,Mark,24,0),""))))))</f>
        <v/>
      </c>
      <c r="K59" s="31" t="str">
        <f>IF(AND(B59="",D59="",F59="",G59=""),"",IF($K$3='Data Entry'!$BC$1,VLOOKUP(F59,Mark,9,0),IF($K$3='Data Entry'!$BC$2,VLOOKUP(F59,Mark,13,0),IF($K$3='Data Entry'!$BC$3,VLOOKUP(F59,Mark,17,0),IF($K$3='Data Entry'!$BC$4,VLOOKUP(F59,Mark,21,0),IF($K$3='Data Entry'!$BC$5,VLOOKUP(F59,Mark,25,0),""))))))</f>
        <v/>
      </c>
      <c r="L59" s="32" t="str">
        <f t="shared" si="9"/>
        <v/>
      </c>
      <c r="M59" s="71" t="str">
        <f t="shared" si="16"/>
        <v/>
      </c>
      <c r="N59" s="71" t="str">
        <f t="shared" si="17"/>
        <v/>
      </c>
      <c r="O59" s="72" t="str">
        <f t="shared" si="18"/>
        <v/>
      </c>
      <c r="P59" s="10"/>
    </row>
    <row r="60" spans="1:16" ht="21.95" customHeight="1">
      <c r="A60" s="7">
        <v>54</v>
      </c>
      <c r="B60" s="29" t="str">
        <f t="shared" si="10"/>
        <v/>
      </c>
      <c r="C60" s="38" t="str">
        <f t="shared" si="11"/>
        <v/>
      </c>
      <c r="D60" s="8" t="str">
        <f t="shared" si="12"/>
        <v/>
      </c>
      <c r="E60" s="8" t="str">
        <f t="shared" si="13"/>
        <v/>
      </c>
      <c r="F60" s="5" t="str">
        <f t="shared" si="14"/>
        <v/>
      </c>
      <c r="G60" s="9" t="str">
        <f t="shared" si="15"/>
        <v/>
      </c>
      <c r="H60" s="30" t="str">
        <f>IF(AND(B60="",D60="",F60="",G60=""),"",IF($K$3='Data Entry'!$BC$1,VLOOKUP(F60,Mark,6,0),IF($K$3='Data Entry'!$BC$2,VLOOKUP(F60,Mark,10,0),IF($K$3='Data Entry'!$BC$3,VLOOKUP(F60,Mark,14,0),IF($K$3='Data Entry'!$BC$4,VLOOKUP(F60,Mark,18,0),IF($K$3='Data Entry'!$BC$5,VLOOKUP(F60,Mark,22,0),""))))))</f>
        <v/>
      </c>
      <c r="I60" s="31" t="str">
        <f>IF(AND(B60="",D60="",F60="",G60=""),"",IF($K$3='Data Entry'!$BC$1,VLOOKUP(F60,Mark,7,0),IF($K$3='Data Entry'!$BC$2,VLOOKUP(F60,Mark,11,0),IF($K$3='Data Entry'!$BC$3,VLOOKUP(F60,Mark,15,0),IF($K$3='Data Entry'!$BC$4,VLOOKUP(F60,Mark,19,0),IF($K$3='Data Entry'!$BC$5,VLOOKUP(F60,Mark,23,0),""))))))</f>
        <v/>
      </c>
      <c r="J60" s="31" t="str">
        <f>IF(AND(B60="",D60="",F60="",G60=""),"",IF($K$3='Data Entry'!$BC$1,VLOOKUP(F60,Mark,8,0),IF($K$3='Data Entry'!$BC$2,VLOOKUP(F60,Mark,12,0),IF($K$3='Data Entry'!$BC$3,VLOOKUP(F60,Mark,16,0),IF($K$3='Data Entry'!$BC$4,VLOOKUP(F60,Mark,20,0),IF($K$3='Data Entry'!$BC$5,VLOOKUP(F60,Mark,24,0),""))))))</f>
        <v/>
      </c>
      <c r="K60" s="31" t="str">
        <f>IF(AND(B60="",D60="",F60="",G60=""),"",IF($K$3='Data Entry'!$BC$1,VLOOKUP(F60,Mark,9,0),IF($K$3='Data Entry'!$BC$2,VLOOKUP(F60,Mark,13,0),IF($K$3='Data Entry'!$BC$3,VLOOKUP(F60,Mark,17,0),IF($K$3='Data Entry'!$BC$4,VLOOKUP(F60,Mark,21,0),IF($K$3='Data Entry'!$BC$5,VLOOKUP(F60,Mark,25,0),""))))))</f>
        <v/>
      </c>
      <c r="L60" s="32" t="str">
        <f t="shared" si="9"/>
        <v/>
      </c>
      <c r="M60" s="71" t="str">
        <f t="shared" si="16"/>
        <v/>
      </c>
      <c r="N60" s="71" t="str">
        <f t="shared" si="17"/>
        <v/>
      </c>
      <c r="O60" s="72" t="str">
        <f t="shared" si="18"/>
        <v/>
      </c>
      <c r="P60" s="10"/>
    </row>
    <row r="61" spans="1:16" ht="21.95" customHeight="1">
      <c r="A61" s="7">
        <v>55</v>
      </c>
      <c r="B61" s="29" t="str">
        <f t="shared" si="10"/>
        <v/>
      </c>
      <c r="C61" s="38" t="str">
        <f t="shared" si="11"/>
        <v/>
      </c>
      <c r="D61" s="8" t="str">
        <f t="shared" si="12"/>
        <v/>
      </c>
      <c r="E61" s="8" t="str">
        <f t="shared" si="13"/>
        <v/>
      </c>
      <c r="F61" s="5" t="str">
        <f t="shared" si="14"/>
        <v/>
      </c>
      <c r="G61" s="9" t="str">
        <f t="shared" si="15"/>
        <v/>
      </c>
      <c r="H61" s="30" t="str">
        <f>IF(AND(B61="",D61="",F61="",G61=""),"",IF($K$3='Data Entry'!$BC$1,VLOOKUP(F61,Mark,6,0),IF($K$3='Data Entry'!$BC$2,VLOOKUP(F61,Mark,10,0),IF($K$3='Data Entry'!$BC$3,VLOOKUP(F61,Mark,14,0),IF($K$3='Data Entry'!$BC$4,VLOOKUP(F61,Mark,18,0),IF($K$3='Data Entry'!$BC$5,VLOOKUP(F61,Mark,22,0),""))))))</f>
        <v/>
      </c>
      <c r="I61" s="31" t="str">
        <f>IF(AND(B61="",D61="",F61="",G61=""),"",IF($K$3='Data Entry'!$BC$1,VLOOKUP(F61,Mark,7,0),IF($K$3='Data Entry'!$BC$2,VLOOKUP(F61,Mark,11,0),IF($K$3='Data Entry'!$BC$3,VLOOKUP(F61,Mark,15,0),IF($K$3='Data Entry'!$BC$4,VLOOKUP(F61,Mark,19,0),IF($K$3='Data Entry'!$BC$5,VLOOKUP(F61,Mark,23,0),""))))))</f>
        <v/>
      </c>
      <c r="J61" s="31" t="str">
        <f>IF(AND(B61="",D61="",F61="",G61=""),"",IF($K$3='Data Entry'!$BC$1,VLOOKUP(F61,Mark,8,0),IF($K$3='Data Entry'!$BC$2,VLOOKUP(F61,Mark,12,0),IF($K$3='Data Entry'!$BC$3,VLOOKUP(F61,Mark,16,0),IF($K$3='Data Entry'!$BC$4,VLOOKUP(F61,Mark,20,0),IF($K$3='Data Entry'!$BC$5,VLOOKUP(F61,Mark,24,0),""))))))</f>
        <v/>
      </c>
      <c r="K61" s="31" t="str">
        <f>IF(AND(B61="",D61="",F61="",G61=""),"",IF($K$3='Data Entry'!$BC$1,VLOOKUP(F61,Mark,9,0),IF($K$3='Data Entry'!$BC$2,VLOOKUP(F61,Mark,13,0),IF($K$3='Data Entry'!$BC$3,VLOOKUP(F61,Mark,17,0),IF($K$3='Data Entry'!$BC$4,VLOOKUP(F61,Mark,21,0),IF($K$3='Data Entry'!$BC$5,VLOOKUP(F61,Mark,25,0),""))))))</f>
        <v/>
      </c>
      <c r="L61" s="32" t="str">
        <f t="shared" si="9"/>
        <v/>
      </c>
      <c r="M61" s="71" t="str">
        <f t="shared" si="16"/>
        <v/>
      </c>
      <c r="N61" s="71" t="str">
        <f t="shared" si="17"/>
        <v/>
      </c>
      <c r="O61" s="72" t="str">
        <f t="shared" si="18"/>
        <v/>
      </c>
      <c r="P61" s="10"/>
    </row>
    <row r="62" spans="1:16" ht="21.95" customHeight="1">
      <c r="A62" s="7">
        <v>56</v>
      </c>
      <c r="B62" s="29" t="str">
        <f t="shared" si="10"/>
        <v/>
      </c>
      <c r="C62" s="38" t="str">
        <f t="shared" si="11"/>
        <v/>
      </c>
      <c r="D62" s="8" t="str">
        <f t="shared" si="12"/>
        <v/>
      </c>
      <c r="E62" s="8" t="str">
        <f t="shared" si="13"/>
        <v/>
      </c>
      <c r="F62" s="5" t="str">
        <f t="shared" si="14"/>
        <v/>
      </c>
      <c r="G62" s="9" t="str">
        <f t="shared" si="15"/>
        <v/>
      </c>
      <c r="H62" s="30" t="str">
        <f>IF(AND(B62="",D62="",F62="",G62=""),"",IF($K$3='Data Entry'!$BC$1,VLOOKUP(F62,Mark,6,0),IF($K$3='Data Entry'!$BC$2,VLOOKUP(F62,Mark,10,0),IF($K$3='Data Entry'!$BC$3,VLOOKUP(F62,Mark,14,0),IF($K$3='Data Entry'!$BC$4,VLOOKUP(F62,Mark,18,0),IF($K$3='Data Entry'!$BC$5,VLOOKUP(F62,Mark,22,0),""))))))</f>
        <v/>
      </c>
      <c r="I62" s="31" t="str">
        <f>IF(AND(B62="",D62="",F62="",G62=""),"",IF($K$3='Data Entry'!$BC$1,VLOOKUP(F62,Mark,7,0),IF($K$3='Data Entry'!$BC$2,VLOOKUP(F62,Mark,11,0),IF($K$3='Data Entry'!$BC$3,VLOOKUP(F62,Mark,15,0),IF($K$3='Data Entry'!$BC$4,VLOOKUP(F62,Mark,19,0),IF($K$3='Data Entry'!$BC$5,VLOOKUP(F62,Mark,23,0),""))))))</f>
        <v/>
      </c>
      <c r="J62" s="31" t="str">
        <f>IF(AND(B62="",D62="",F62="",G62=""),"",IF($K$3='Data Entry'!$BC$1,VLOOKUP(F62,Mark,8,0),IF($K$3='Data Entry'!$BC$2,VLOOKUP(F62,Mark,12,0),IF($K$3='Data Entry'!$BC$3,VLOOKUP(F62,Mark,16,0),IF($K$3='Data Entry'!$BC$4,VLOOKUP(F62,Mark,20,0),IF($K$3='Data Entry'!$BC$5,VLOOKUP(F62,Mark,24,0),""))))))</f>
        <v/>
      </c>
      <c r="K62" s="31" t="str">
        <f>IF(AND(B62="",D62="",F62="",G62=""),"",IF($K$3='Data Entry'!$BC$1,VLOOKUP(F62,Mark,9,0),IF($K$3='Data Entry'!$BC$2,VLOOKUP(F62,Mark,13,0),IF($K$3='Data Entry'!$BC$3,VLOOKUP(F62,Mark,17,0),IF($K$3='Data Entry'!$BC$4,VLOOKUP(F62,Mark,21,0),IF($K$3='Data Entry'!$BC$5,VLOOKUP(F62,Mark,25,0),""))))))</f>
        <v/>
      </c>
      <c r="L62" s="32" t="str">
        <f t="shared" si="9"/>
        <v/>
      </c>
      <c r="M62" s="71" t="str">
        <f t="shared" si="16"/>
        <v/>
      </c>
      <c r="N62" s="71" t="str">
        <f t="shared" si="17"/>
        <v/>
      </c>
      <c r="O62" s="72" t="str">
        <f t="shared" si="18"/>
        <v/>
      </c>
      <c r="P62" s="10"/>
    </row>
    <row r="63" spans="1:16" ht="21.95" customHeight="1">
      <c r="A63" s="7">
        <v>57</v>
      </c>
      <c r="B63" s="29" t="str">
        <f t="shared" si="10"/>
        <v/>
      </c>
      <c r="C63" s="38" t="str">
        <f t="shared" si="11"/>
        <v/>
      </c>
      <c r="D63" s="8" t="str">
        <f t="shared" si="12"/>
        <v/>
      </c>
      <c r="E63" s="8" t="str">
        <f t="shared" si="13"/>
        <v/>
      </c>
      <c r="F63" s="5" t="str">
        <f t="shared" si="14"/>
        <v/>
      </c>
      <c r="G63" s="9" t="str">
        <f t="shared" si="15"/>
        <v/>
      </c>
      <c r="H63" s="30" t="str">
        <f>IF(AND(B63="",D63="",F63="",G63=""),"",IF($K$3='Data Entry'!$BC$1,VLOOKUP(F63,Mark,6,0),IF($K$3='Data Entry'!$BC$2,VLOOKUP(F63,Mark,10,0),IF($K$3='Data Entry'!$BC$3,VLOOKUP(F63,Mark,14,0),IF($K$3='Data Entry'!$BC$4,VLOOKUP(F63,Mark,18,0),IF($K$3='Data Entry'!$BC$5,VLOOKUP(F63,Mark,22,0),""))))))</f>
        <v/>
      </c>
      <c r="I63" s="31" t="str">
        <f>IF(AND(B63="",D63="",F63="",G63=""),"",IF($K$3='Data Entry'!$BC$1,VLOOKUP(F63,Mark,7,0),IF($K$3='Data Entry'!$BC$2,VLOOKUP(F63,Mark,11,0),IF($K$3='Data Entry'!$BC$3,VLOOKUP(F63,Mark,15,0),IF($K$3='Data Entry'!$BC$4,VLOOKUP(F63,Mark,19,0),IF($K$3='Data Entry'!$BC$5,VLOOKUP(F63,Mark,23,0),""))))))</f>
        <v/>
      </c>
      <c r="J63" s="31" t="str">
        <f>IF(AND(B63="",D63="",F63="",G63=""),"",IF($K$3='Data Entry'!$BC$1,VLOOKUP(F63,Mark,8,0),IF($K$3='Data Entry'!$BC$2,VLOOKUP(F63,Mark,12,0),IF($K$3='Data Entry'!$BC$3,VLOOKUP(F63,Mark,16,0),IF($K$3='Data Entry'!$BC$4,VLOOKUP(F63,Mark,20,0),IF($K$3='Data Entry'!$BC$5,VLOOKUP(F63,Mark,24,0),""))))))</f>
        <v/>
      </c>
      <c r="K63" s="31" t="str">
        <f>IF(AND(B63="",D63="",F63="",G63=""),"",IF($K$3='Data Entry'!$BC$1,VLOOKUP(F63,Mark,9,0),IF($K$3='Data Entry'!$BC$2,VLOOKUP(F63,Mark,13,0),IF($K$3='Data Entry'!$BC$3,VLOOKUP(F63,Mark,17,0),IF($K$3='Data Entry'!$BC$4,VLOOKUP(F63,Mark,21,0),IF($K$3='Data Entry'!$BC$5,VLOOKUP(F63,Mark,25,0),""))))))</f>
        <v/>
      </c>
      <c r="L63" s="32" t="str">
        <f t="shared" si="9"/>
        <v/>
      </c>
      <c r="M63" s="71" t="str">
        <f t="shared" si="16"/>
        <v/>
      </c>
      <c r="N63" s="71" t="str">
        <f t="shared" si="17"/>
        <v/>
      </c>
      <c r="O63" s="72" t="str">
        <f t="shared" si="18"/>
        <v/>
      </c>
      <c r="P63" s="10"/>
    </row>
    <row r="64" spans="1:16" ht="21.95" customHeight="1">
      <c r="A64" s="7">
        <v>58</v>
      </c>
      <c r="B64" s="29" t="str">
        <f t="shared" si="10"/>
        <v/>
      </c>
      <c r="C64" s="38" t="str">
        <f t="shared" si="11"/>
        <v/>
      </c>
      <c r="D64" s="8" t="str">
        <f t="shared" si="12"/>
        <v/>
      </c>
      <c r="E64" s="8" t="str">
        <f t="shared" si="13"/>
        <v/>
      </c>
      <c r="F64" s="5" t="str">
        <f t="shared" si="14"/>
        <v/>
      </c>
      <c r="G64" s="9" t="str">
        <f t="shared" si="15"/>
        <v/>
      </c>
      <c r="H64" s="30" t="str">
        <f>IF(AND(B64="",D64="",F64="",G64=""),"",IF($K$3='Data Entry'!$BC$1,VLOOKUP(F64,Mark,6,0),IF($K$3='Data Entry'!$BC$2,VLOOKUP(F64,Mark,10,0),IF($K$3='Data Entry'!$BC$3,VLOOKUP(F64,Mark,14,0),IF($K$3='Data Entry'!$BC$4,VLOOKUP(F64,Mark,18,0),IF($K$3='Data Entry'!$BC$5,VLOOKUP(F64,Mark,22,0),""))))))</f>
        <v/>
      </c>
      <c r="I64" s="31" t="str">
        <f>IF(AND(B64="",D64="",F64="",G64=""),"",IF($K$3='Data Entry'!$BC$1,VLOOKUP(F64,Mark,7,0),IF($K$3='Data Entry'!$BC$2,VLOOKUP(F64,Mark,11,0),IF($K$3='Data Entry'!$BC$3,VLOOKUP(F64,Mark,15,0),IF($K$3='Data Entry'!$BC$4,VLOOKUP(F64,Mark,19,0),IF($K$3='Data Entry'!$BC$5,VLOOKUP(F64,Mark,23,0),""))))))</f>
        <v/>
      </c>
      <c r="J64" s="31" t="str">
        <f>IF(AND(B64="",D64="",F64="",G64=""),"",IF($K$3='Data Entry'!$BC$1,VLOOKUP(F64,Mark,8,0),IF($K$3='Data Entry'!$BC$2,VLOOKUP(F64,Mark,12,0),IF($K$3='Data Entry'!$BC$3,VLOOKUP(F64,Mark,16,0),IF($K$3='Data Entry'!$BC$4,VLOOKUP(F64,Mark,20,0),IF($K$3='Data Entry'!$BC$5,VLOOKUP(F64,Mark,24,0),""))))))</f>
        <v/>
      </c>
      <c r="K64" s="31" t="str">
        <f>IF(AND(B64="",D64="",F64="",G64=""),"",IF($K$3='Data Entry'!$BC$1,VLOOKUP(F64,Mark,9,0),IF($K$3='Data Entry'!$BC$2,VLOOKUP(F64,Mark,13,0),IF($K$3='Data Entry'!$BC$3,VLOOKUP(F64,Mark,17,0),IF($K$3='Data Entry'!$BC$4,VLOOKUP(F64,Mark,21,0),IF($K$3='Data Entry'!$BC$5,VLOOKUP(F64,Mark,25,0),""))))))</f>
        <v/>
      </c>
      <c r="L64" s="32" t="str">
        <f t="shared" si="9"/>
        <v/>
      </c>
      <c r="M64" s="71" t="str">
        <f t="shared" si="16"/>
        <v/>
      </c>
      <c r="N64" s="71" t="str">
        <f t="shared" si="17"/>
        <v/>
      </c>
      <c r="O64" s="72" t="str">
        <f t="shared" si="18"/>
        <v/>
      </c>
      <c r="P64" s="10"/>
    </row>
    <row r="65" spans="1:16" ht="21.95" customHeight="1">
      <c r="A65" s="7">
        <v>59</v>
      </c>
      <c r="B65" s="29" t="str">
        <f t="shared" si="10"/>
        <v/>
      </c>
      <c r="C65" s="38" t="str">
        <f t="shared" si="11"/>
        <v/>
      </c>
      <c r="D65" s="8" t="str">
        <f t="shared" si="12"/>
        <v/>
      </c>
      <c r="E65" s="8" t="str">
        <f t="shared" si="13"/>
        <v/>
      </c>
      <c r="F65" s="5" t="str">
        <f t="shared" si="14"/>
        <v/>
      </c>
      <c r="G65" s="9" t="str">
        <f t="shared" si="15"/>
        <v/>
      </c>
      <c r="H65" s="30" t="str">
        <f>IF(AND(B65="",D65="",F65="",G65=""),"",IF($K$3='Data Entry'!$BC$1,VLOOKUP(F65,Mark,6,0),IF($K$3='Data Entry'!$BC$2,VLOOKUP(F65,Mark,10,0),IF($K$3='Data Entry'!$BC$3,VLOOKUP(F65,Mark,14,0),IF($K$3='Data Entry'!$BC$4,VLOOKUP(F65,Mark,18,0),IF($K$3='Data Entry'!$BC$5,VLOOKUP(F65,Mark,22,0),""))))))</f>
        <v/>
      </c>
      <c r="I65" s="31" t="str">
        <f>IF(AND(B65="",D65="",F65="",G65=""),"",IF($K$3='Data Entry'!$BC$1,VLOOKUP(F65,Mark,7,0),IF($K$3='Data Entry'!$BC$2,VLOOKUP(F65,Mark,11,0),IF($K$3='Data Entry'!$BC$3,VLOOKUP(F65,Mark,15,0),IF($K$3='Data Entry'!$BC$4,VLOOKUP(F65,Mark,19,0),IF($K$3='Data Entry'!$BC$5,VLOOKUP(F65,Mark,23,0),""))))))</f>
        <v/>
      </c>
      <c r="J65" s="31" t="str">
        <f>IF(AND(B65="",D65="",F65="",G65=""),"",IF($K$3='Data Entry'!$BC$1,VLOOKUP(F65,Mark,8,0),IF($K$3='Data Entry'!$BC$2,VLOOKUP(F65,Mark,12,0),IF($K$3='Data Entry'!$BC$3,VLOOKUP(F65,Mark,16,0),IF($K$3='Data Entry'!$BC$4,VLOOKUP(F65,Mark,20,0),IF($K$3='Data Entry'!$BC$5,VLOOKUP(F65,Mark,24,0),""))))))</f>
        <v/>
      </c>
      <c r="K65" s="31" t="str">
        <f>IF(AND(B65="",D65="",F65="",G65=""),"",IF($K$3='Data Entry'!$BC$1,VLOOKUP(F65,Mark,9,0),IF($K$3='Data Entry'!$BC$2,VLOOKUP(F65,Mark,13,0),IF($K$3='Data Entry'!$BC$3,VLOOKUP(F65,Mark,17,0),IF($K$3='Data Entry'!$BC$4,VLOOKUP(F65,Mark,21,0),IF($K$3='Data Entry'!$BC$5,VLOOKUP(F65,Mark,25,0),""))))))</f>
        <v/>
      </c>
      <c r="L65" s="32" t="str">
        <f t="shared" si="9"/>
        <v/>
      </c>
      <c r="M65" s="71" t="str">
        <f t="shared" si="16"/>
        <v/>
      </c>
      <c r="N65" s="71" t="str">
        <f t="shared" si="17"/>
        <v/>
      </c>
      <c r="O65" s="72" t="str">
        <f t="shared" si="18"/>
        <v/>
      </c>
      <c r="P65" s="10"/>
    </row>
    <row r="66" spans="1:16" ht="21.95" customHeight="1">
      <c r="A66" s="7">
        <v>60</v>
      </c>
      <c r="B66" s="29" t="str">
        <f t="shared" si="10"/>
        <v/>
      </c>
      <c r="C66" s="38" t="str">
        <f t="shared" si="11"/>
        <v/>
      </c>
      <c r="D66" s="8" t="str">
        <f t="shared" si="12"/>
        <v/>
      </c>
      <c r="E66" s="8" t="str">
        <f t="shared" si="13"/>
        <v/>
      </c>
      <c r="F66" s="5" t="str">
        <f t="shared" si="14"/>
        <v/>
      </c>
      <c r="G66" s="9" t="str">
        <f t="shared" si="15"/>
        <v/>
      </c>
      <c r="H66" s="30" t="str">
        <f>IF(AND(B66="",D66="",F66="",G66=""),"",IF($K$3='Data Entry'!$BC$1,VLOOKUP(F66,Mark,6,0),IF($K$3='Data Entry'!$BC$2,VLOOKUP(F66,Mark,10,0),IF($K$3='Data Entry'!$BC$3,VLOOKUP(F66,Mark,14,0),IF($K$3='Data Entry'!$BC$4,VLOOKUP(F66,Mark,18,0),IF($K$3='Data Entry'!$BC$5,VLOOKUP(F66,Mark,22,0),""))))))</f>
        <v/>
      </c>
      <c r="I66" s="31" t="str">
        <f>IF(AND(B66="",D66="",F66="",G66=""),"",IF($K$3='Data Entry'!$BC$1,VLOOKUP(F66,Mark,7,0),IF($K$3='Data Entry'!$BC$2,VLOOKUP(F66,Mark,11,0),IF($K$3='Data Entry'!$BC$3,VLOOKUP(F66,Mark,15,0),IF($K$3='Data Entry'!$BC$4,VLOOKUP(F66,Mark,19,0),IF($K$3='Data Entry'!$BC$5,VLOOKUP(F66,Mark,23,0),""))))))</f>
        <v/>
      </c>
      <c r="J66" s="31" t="str">
        <f>IF(AND(B66="",D66="",F66="",G66=""),"",IF($K$3='Data Entry'!$BC$1,VLOOKUP(F66,Mark,8,0),IF($K$3='Data Entry'!$BC$2,VLOOKUP(F66,Mark,12,0),IF($K$3='Data Entry'!$BC$3,VLOOKUP(F66,Mark,16,0),IF($K$3='Data Entry'!$BC$4,VLOOKUP(F66,Mark,20,0),IF($K$3='Data Entry'!$BC$5,VLOOKUP(F66,Mark,24,0),""))))))</f>
        <v/>
      </c>
      <c r="K66" s="31" t="str">
        <f>IF(AND(B66="",D66="",F66="",G66=""),"",IF($K$3='Data Entry'!$BC$1,VLOOKUP(F66,Mark,9,0),IF($K$3='Data Entry'!$BC$2,VLOOKUP(F66,Mark,13,0),IF($K$3='Data Entry'!$BC$3,VLOOKUP(F66,Mark,17,0),IF($K$3='Data Entry'!$BC$4,VLOOKUP(F66,Mark,21,0),IF($K$3='Data Entry'!$BC$5,VLOOKUP(F66,Mark,25,0),""))))))</f>
        <v/>
      </c>
      <c r="L66" s="32" t="str">
        <f t="shared" si="9"/>
        <v/>
      </c>
      <c r="M66" s="71" t="str">
        <f t="shared" si="16"/>
        <v/>
      </c>
      <c r="N66" s="71" t="str">
        <f t="shared" si="17"/>
        <v/>
      </c>
      <c r="O66" s="72" t="str">
        <f t="shared" si="18"/>
        <v/>
      </c>
      <c r="P66" s="10"/>
    </row>
    <row r="67" spans="1:16" ht="21.95" customHeight="1">
      <c r="A67" s="7">
        <v>61</v>
      </c>
      <c r="B67" s="29" t="str">
        <f t="shared" si="10"/>
        <v/>
      </c>
      <c r="C67" s="38" t="str">
        <f t="shared" si="11"/>
        <v/>
      </c>
      <c r="D67" s="8" t="str">
        <f t="shared" si="12"/>
        <v/>
      </c>
      <c r="E67" s="8" t="str">
        <f t="shared" si="13"/>
        <v/>
      </c>
      <c r="F67" s="5" t="str">
        <f t="shared" si="14"/>
        <v/>
      </c>
      <c r="G67" s="9" t="str">
        <f t="shared" si="15"/>
        <v/>
      </c>
      <c r="H67" s="30" t="str">
        <f>IF(AND(B67="",D67="",F67="",G67=""),"",IF($K$3='Data Entry'!$BC$1,VLOOKUP(F67,Mark,6,0),IF($K$3='Data Entry'!$BC$2,VLOOKUP(F67,Mark,10,0),IF($K$3='Data Entry'!$BC$3,VLOOKUP(F67,Mark,14,0),IF($K$3='Data Entry'!$BC$4,VLOOKUP(F67,Mark,18,0),IF($K$3='Data Entry'!$BC$5,VLOOKUP(F67,Mark,22,0),""))))))</f>
        <v/>
      </c>
      <c r="I67" s="31" t="str">
        <f>IF(AND(B67="",D67="",F67="",G67=""),"",IF($K$3='Data Entry'!$BC$1,VLOOKUP(F67,Mark,7,0),IF($K$3='Data Entry'!$BC$2,VLOOKUP(F67,Mark,11,0),IF($K$3='Data Entry'!$BC$3,VLOOKUP(F67,Mark,15,0),IF($K$3='Data Entry'!$BC$4,VLOOKUP(F67,Mark,19,0),IF($K$3='Data Entry'!$BC$5,VLOOKUP(F67,Mark,23,0),""))))))</f>
        <v/>
      </c>
      <c r="J67" s="31" t="str">
        <f>IF(AND(B67="",D67="",F67="",G67=""),"",IF($K$3='Data Entry'!$BC$1,VLOOKUP(F67,Mark,8,0),IF($K$3='Data Entry'!$BC$2,VLOOKUP(F67,Mark,12,0),IF($K$3='Data Entry'!$BC$3,VLOOKUP(F67,Mark,16,0),IF($K$3='Data Entry'!$BC$4,VLOOKUP(F67,Mark,20,0),IF($K$3='Data Entry'!$BC$5,VLOOKUP(F67,Mark,24,0),""))))))</f>
        <v/>
      </c>
      <c r="K67" s="31" t="str">
        <f>IF(AND(B67="",D67="",F67="",G67=""),"",IF($K$3='Data Entry'!$BC$1,VLOOKUP(F67,Mark,9,0),IF($K$3='Data Entry'!$BC$2,VLOOKUP(F67,Mark,13,0),IF($K$3='Data Entry'!$BC$3,VLOOKUP(F67,Mark,17,0),IF($K$3='Data Entry'!$BC$4,VLOOKUP(F67,Mark,21,0),IF($K$3='Data Entry'!$BC$5,VLOOKUP(F67,Mark,25,0),""))))))</f>
        <v/>
      </c>
      <c r="L67" s="32" t="str">
        <f t="shared" si="9"/>
        <v/>
      </c>
      <c r="M67" s="71" t="str">
        <f t="shared" si="16"/>
        <v/>
      </c>
      <c r="N67" s="71" t="str">
        <f t="shared" si="17"/>
        <v/>
      </c>
      <c r="O67" s="72" t="str">
        <f t="shared" si="18"/>
        <v/>
      </c>
      <c r="P67" s="10"/>
    </row>
    <row r="68" spans="1:16" ht="21.95" customHeight="1">
      <c r="A68" s="7">
        <v>62</v>
      </c>
      <c r="B68" s="29" t="str">
        <f t="shared" si="10"/>
        <v/>
      </c>
      <c r="C68" s="38" t="str">
        <f t="shared" si="11"/>
        <v/>
      </c>
      <c r="D68" s="8" t="str">
        <f t="shared" si="12"/>
        <v/>
      </c>
      <c r="E68" s="8" t="str">
        <f t="shared" si="13"/>
        <v/>
      </c>
      <c r="F68" s="5" t="str">
        <f t="shared" si="14"/>
        <v/>
      </c>
      <c r="G68" s="9" t="str">
        <f t="shared" si="15"/>
        <v/>
      </c>
      <c r="H68" s="30" t="str">
        <f>IF(AND(B68="",D68="",F68="",G68=""),"",IF($K$3='Data Entry'!$BC$1,VLOOKUP(F68,Mark,6,0),IF($K$3='Data Entry'!$BC$2,VLOOKUP(F68,Mark,10,0),IF($K$3='Data Entry'!$BC$3,VLOOKUP(F68,Mark,14,0),IF($K$3='Data Entry'!$BC$4,VLOOKUP(F68,Mark,18,0),IF($K$3='Data Entry'!$BC$5,VLOOKUP(F68,Mark,22,0),""))))))</f>
        <v/>
      </c>
      <c r="I68" s="31" t="str">
        <f>IF(AND(B68="",D68="",F68="",G68=""),"",IF($K$3='Data Entry'!$BC$1,VLOOKUP(F68,Mark,7,0),IF($K$3='Data Entry'!$BC$2,VLOOKUP(F68,Mark,11,0),IF($K$3='Data Entry'!$BC$3,VLOOKUP(F68,Mark,15,0),IF($K$3='Data Entry'!$BC$4,VLOOKUP(F68,Mark,19,0),IF($K$3='Data Entry'!$BC$5,VLOOKUP(F68,Mark,23,0),""))))))</f>
        <v/>
      </c>
      <c r="J68" s="31" t="str">
        <f>IF(AND(B68="",D68="",F68="",G68=""),"",IF($K$3='Data Entry'!$BC$1,VLOOKUP(F68,Mark,8,0),IF($K$3='Data Entry'!$BC$2,VLOOKUP(F68,Mark,12,0),IF($K$3='Data Entry'!$BC$3,VLOOKUP(F68,Mark,16,0),IF($K$3='Data Entry'!$BC$4,VLOOKUP(F68,Mark,20,0),IF($K$3='Data Entry'!$BC$5,VLOOKUP(F68,Mark,24,0),""))))))</f>
        <v/>
      </c>
      <c r="K68" s="31" t="str">
        <f>IF(AND(B68="",D68="",F68="",G68=""),"",IF($K$3='Data Entry'!$BC$1,VLOOKUP(F68,Mark,9,0),IF($K$3='Data Entry'!$BC$2,VLOOKUP(F68,Mark,13,0),IF($K$3='Data Entry'!$BC$3,VLOOKUP(F68,Mark,17,0),IF($K$3='Data Entry'!$BC$4,VLOOKUP(F68,Mark,21,0),IF($K$3='Data Entry'!$BC$5,VLOOKUP(F68,Mark,25,0),""))))))</f>
        <v/>
      </c>
      <c r="L68" s="32" t="str">
        <f t="shared" si="9"/>
        <v/>
      </c>
      <c r="M68" s="71" t="str">
        <f t="shared" si="16"/>
        <v/>
      </c>
      <c r="N68" s="71" t="str">
        <f t="shared" si="17"/>
        <v/>
      </c>
      <c r="O68" s="72" t="str">
        <f t="shared" si="18"/>
        <v/>
      </c>
      <c r="P68" s="10"/>
    </row>
    <row r="69" spans="1:16" ht="21.95" customHeight="1">
      <c r="A69" s="7">
        <v>63</v>
      </c>
      <c r="B69" s="29" t="str">
        <f t="shared" si="10"/>
        <v/>
      </c>
      <c r="C69" s="38" t="str">
        <f t="shared" si="11"/>
        <v/>
      </c>
      <c r="D69" s="8" t="str">
        <f t="shared" si="12"/>
        <v/>
      </c>
      <c r="E69" s="8" t="str">
        <f t="shared" si="13"/>
        <v/>
      </c>
      <c r="F69" s="5" t="str">
        <f t="shared" si="14"/>
        <v/>
      </c>
      <c r="G69" s="9" t="str">
        <f t="shared" si="15"/>
        <v/>
      </c>
      <c r="H69" s="30" t="str">
        <f>IF(AND(B69="",D69="",F69="",G69=""),"",IF($K$3='Data Entry'!$BC$1,VLOOKUP(F69,Mark,6,0),IF($K$3='Data Entry'!$BC$2,VLOOKUP(F69,Mark,10,0),IF($K$3='Data Entry'!$BC$3,VLOOKUP(F69,Mark,14,0),IF($K$3='Data Entry'!$BC$4,VLOOKUP(F69,Mark,18,0),IF($K$3='Data Entry'!$BC$5,VLOOKUP(F69,Mark,22,0),""))))))</f>
        <v/>
      </c>
      <c r="I69" s="31" t="str">
        <f>IF(AND(B69="",D69="",F69="",G69=""),"",IF($K$3='Data Entry'!$BC$1,VLOOKUP(F69,Mark,7,0),IF($K$3='Data Entry'!$BC$2,VLOOKUP(F69,Mark,11,0),IF($K$3='Data Entry'!$BC$3,VLOOKUP(F69,Mark,15,0),IF($K$3='Data Entry'!$BC$4,VLOOKUP(F69,Mark,19,0),IF($K$3='Data Entry'!$BC$5,VLOOKUP(F69,Mark,23,0),""))))))</f>
        <v/>
      </c>
      <c r="J69" s="31" t="str">
        <f>IF(AND(B69="",D69="",F69="",G69=""),"",IF($K$3='Data Entry'!$BC$1,VLOOKUP(F69,Mark,8,0),IF($K$3='Data Entry'!$BC$2,VLOOKUP(F69,Mark,12,0),IF($K$3='Data Entry'!$BC$3,VLOOKUP(F69,Mark,16,0),IF($K$3='Data Entry'!$BC$4,VLOOKUP(F69,Mark,20,0),IF($K$3='Data Entry'!$BC$5,VLOOKUP(F69,Mark,24,0),""))))))</f>
        <v/>
      </c>
      <c r="K69" s="31" t="str">
        <f>IF(AND(B69="",D69="",F69="",G69=""),"",IF($K$3='Data Entry'!$BC$1,VLOOKUP(F69,Mark,9,0),IF($K$3='Data Entry'!$BC$2,VLOOKUP(F69,Mark,13,0),IF($K$3='Data Entry'!$BC$3,VLOOKUP(F69,Mark,17,0),IF($K$3='Data Entry'!$BC$4,VLOOKUP(F69,Mark,21,0),IF($K$3='Data Entry'!$BC$5,VLOOKUP(F69,Mark,25,0),""))))))</f>
        <v/>
      </c>
      <c r="L69" s="32" t="str">
        <f t="shared" si="9"/>
        <v/>
      </c>
      <c r="M69" s="71" t="str">
        <f t="shared" si="16"/>
        <v/>
      </c>
      <c r="N69" s="71" t="str">
        <f t="shared" si="17"/>
        <v/>
      </c>
      <c r="O69" s="72" t="str">
        <f t="shared" si="18"/>
        <v/>
      </c>
      <c r="P69" s="10"/>
    </row>
    <row r="70" spans="1:16" ht="21.95" customHeight="1">
      <c r="A70" s="7">
        <v>64</v>
      </c>
      <c r="B70" s="29" t="str">
        <f t="shared" si="10"/>
        <v/>
      </c>
      <c r="C70" s="38" t="str">
        <f t="shared" si="11"/>
        <v/>
      </c>
      <c r="D70" s="8" t="str">
        <f t="shared" si="12"/>
        <v/>
      </c>
      <c r="E70" s="8" t="str">
        <f t="shared" si="13"/>
        <v/>
      </c>
      <c r="F70" s="5" t="str">
        <f t="shared" si="14"/>
        <v/>
      </c>
      <c r="G70" s="9" t="str">
        <f t="shared" si="15"/>
        <v/>
      </c>
      <c r="H70" s="30" t="str">
        <f>IF(AND(B70="",D70="",F70="",G70=""),"",IF($K$3='Data Entry'!$BC$1,VLOOKUP(F70,Mark,6,0),IF($K$3='Data Entry'!$BC$2,VLOOKUP(F70,Mark,10,0),IF($K$3='Data Entry'!$BC$3,VLOOKUP(F70,Mark,14,0),IF($K$3='Data Entry'!$BC$4,VLOOKUP(F70,Mark,18,0),IF($K$3='Data Entry'!$BC$5,VLOOKUP(F70,Mark,22,0),""))))))</f>
        <v/>
      </c>
      <c r="I70" s="31" t="str">
        <f>IF(AND(B70="",D70="",F70="",G70=""),"",IF($K$3='Data Entry'!$BC$1,VLOOKUP(F70,Mark,7,0),IF($K$3='Data Entry'!$BC$2,VLOOKUP(F70,Mark,11,0),IF($K$3='Data Entry'!$BC$3,VLOOKUP(F70,Mark,15,0),IF($K$3='Data Entry'!$BC$4,VLOOKUP(F70,Mark,19,0),IF($K$3='Data Entry'!$BC$5,VLOOKUP(F70,Mark,23,0),""))))))</f>
        <v/>
      </c>
      <c r="J70" s="31" t="str">
        <f>IF(AND(B70="",D70="",F70="",G70=""),"",IF($K$3='Data Entry'!$BC$1,VLOOKUP(F70,Mark,8,0),IF($K$3='Data Entry'!$BC$2,VLOOKUP(F70,Mark,12,0),IF($K$3='Data Entry'!$BC$3,VLOOKUP(F70,Mark,16,0),IF($K$3='Data Entry'!$BC$4,VLOOKUP(F70,Mark,20,0),IF($K$3='Data Entry'!$BC$5,VLOOKUP(F70,Mark,24,0),""))))))</f>
        <v/>
      </c>
      <c r="K70" s="31" t="str">
        <f>IF(AND(B70="",D70="",F70="",G70=""),"",IF($K$3='Data Entry'!$BC$1,VLOOKUP(F70,Mark,9,0),IF($K$3='Data Entry'!$BC$2,VLOOKUP(F70,Mark,13,0),IF($K$3='Data Entry'!$BC$3,VLOOKUP(F70,Mark,17,0),IF($K$3='Data Entry'!$BC$4,VLOOKUP(F70,Mark,21,0),IF($K$3='Data Entry'!$BC$5,VLOOKUP(F70,Mark,25,0),""))))))</f>
        <v/>
      </c>
      <c r="L70" s="32" t="str">
        <f t="shared" si="9"/>
        <v/>
      </c>
      <c r="M70" s="71" t="str">
        <f t="shared" si="16"/>
        <v/>
      </c>
      <c r="N70" s="71" t="str">
        <f t="shared" si="17"/>
        <v/>
      </c>
      <c r="O70" s="72" t="str">
        <f t="shared" si="18"/>
        <v/>
      </c>
      <c r="P70" s="10"/>
    </row>
    <row r="71" spans="1:16" ht="21.95" customHeight="1">
      <c r="A71" s="7">
        <v>65</v>
      </c>
      <c r="B71" s="29" t="str">
        <f t="shared" ref="B71:B102" si="19">IFERROR(IF($C$3="","",VLOOKUP(A71,NAME,4,0)),"")</f>
        <v/>
      </c>
      <c r="C71" s="38" t="str">
        <f t="shared" ref="C71:C102" si="20">IFERROR(IF($C$3="","",VLOOKUP(A71,NAME,11,0)),"")</f>
        <v/>
      </c>
      <c r="D71" s="8" t="str">
        <f t="shared" ref="D71:D102" si="21">IFERROR(IF($C$3="","",VLOOKUP(A71,NAME,6,0)),"")</f>
        <v/>
      </c>
      <c r="E71" s="8" t="str">
        <f t="shared" ref="E71:E102" si="22">IFERROR(IF($C$3="","",VLOOKUP(A71,NAME,8,0)),"")</f>
        <v/>
      </c>
      <c r="F71" s="5" t="str">
        <f t="shared" ref="F71:F102" si="23">IFERROR(IF($C$3="","",VLOOKUP(A71,NAME,12,0)),"")</f>
        <v/>
      </c>
      <c r="G71" s="9" t="str">
        <f t="shared" ref="G71:G102" si="24">IFERROR(IF($C$3="","",VLOOKUP(A71,NAME,13,0)),"")</f>
        <v/>
      </c>
      <c r="H71" s="30" t="str">
        <f>IF(AND(B71="",D71="",F71="",G71=""),"",IF($K$3='Data Entry'!$BC$1,VLOOKUP(F71,Mark,6,0),IF($K$3='Data Entry'!$BC$2,VLOOKUP(F71,Mark,10,0),IF($K$3='Data Entry'!$BC$3,VLOOKUP(F71,Mark,14,0),IF($K$3='Data Entry'!$BC$4,VLOOKUP(F71,Mark,18,0),IF($K$3='Data Entry'!$BC$5,VLOOKUP(F71,Mark,22,0),""))))))</f>
        <v/>
      </c>
      <c r="I71" s="31" t="str">
        <f>IF(AND(B71="",D71="",F71="",G71=""),"",IF($K$3='Data Entry'!$BC$1,VLOOKUP(F71,Mark,7,0),IF($K$3='Data Entry'!$BC$2,VLOOKUP(F71,Mark,11,0),IF($K$3='Data Entry'!$BC$3,VLOOKUP(F71,Mark,15,0),IF($K$3='Data Entry'!$BC$4,VLOOKUP(F71,Mark,19,0),IF($K$3='Data Entry'!$BC$5,VLOOKUP(F71,Mark,23,0),""))))))</f>
        <v/>
      </c>
      <c r="J71" s="31" t="str">
        <f>IF(AND(B71="",D71="",F71="",G71=""),"",IF($K$3='Data Entry'!$BC$1,VLOOKUP(F71,Mark,8,0),IF($K$3='Data Entry'!$BC$2,VLOOKUP(F71,Mark,12,0),IF($K$3='Data Entry'!$BC$3,VLOOKUP(F71,Mark,16,0),IF($K$3='Data Entry'!$BC$4,VLOOKUP(F71,Mark,20,0),IF($K$3='Data Entry'!$BC$5,VLOOKUP(F71,Mark,24,0),""))))))</f>
        <v/>
      </c>
      <c r="K71" s="31" t="str">
        <f>IF(AND(B71="",D71="",F71="",G71=""),"",IF($K$3='Data Entry'!$BC$1,VLOOKUP(F71,Mark,9,0),IF($K$3='Data Entry'!$BC$2,VLOOKUP(F71,Mark,13,0),IF($K$3='Data Entry'!$BC$3,VLOOKUP(F71,Mark,17,0),IF($K$3='Data Entry'!$BC$4,VLOOKUP(F71,Mark,21,0),IF($K$3='Data Entry'!$BC$5,VLOOKUP(F71,Mark,25,0),""))))))</f>
        <v/>
      </c>
      <c r="L71" s="32" t="str">
        <f t="shared" si="9"/>
        <v/>
      </c>
      <c r="M71" s="71" t="str">
        <f t="shared" ref="M71:M102" si="25">IFERROR(IF(OR(L71="",$K$3="",D71=""),"",ROUNDUP(L71*$M$6%,0)),"")</f>
        <v/>
      </c>
      <c r="N71" s="71" t="str">
        <f t="shared" ref="N71:N102" si="26">IFERROR(IF(AND($K$3=""),"",IF(AND(L71=""),"",IF(AND(F71=""),"",IF(AND(VLOOKUP(F71,Mark,5,0)=""),"",IF(AND(VLOOKUP(F71,Mark,5,0)&gt;85),5,IF(AND(VLOOKUP(F71,Mark,5,0)&gt;75),4,IF(AND(VLOOKUP(F71,Mark,5,0)&gt;=65),3,0))))))),"")</f>
        <v/>
      </c>
      <c r="O71" s="72" t="str">
        <f t="shared" ref="O71:O102" si="27">IFERROR(IF(F71="","",IF(L71="","",IF(M71="","",SUM(M71:N71)))),"")</f>
        <v/>
      </c>
      <c r="P71" s="10"/>
    </row>
    <row r="72" spans="1:16" ht="21.95" customHeight="1">
      <c r="A72" s="7">
        <v>66</v>
      </c>
      <c r="B72" s="29" t="str">
        <f t="shared" si="19"/>
        <v/>
      </c>
      <c r="C72" s="38" t="str">
        <f t="shared" si="20"/>
        <v/>
      </c>
      <c r="D72" s="8" t="str">
        <f t="shared" si="21"/>
        <v/>
      </c>
      <c r="E72" s="8" t="str">
        <f t="shared" si="22"/>
        <v/>
      </c>
      <c r="F72" s="5" t="str">
        <f t="shared" si="23"/>
        <v/>
      </c>
      <c r="G72" s="9" t="str">
        <f t="shared" si="24"/>
        <v/>
      </c>
      <c r="H72" s="30" t="str">
        <f>IF(AND(B72="",D72="",F72="",G72=""),"",IF($K$3='Data Entry'!$BC$1,VLOOKUP(F72,Mark,6,0),IF($K$3='Data Entry'!$BC$2,VLOOKUP(F72,Mark,10,0),IF($K$3='Data Entry'!$BC$3,VLOOKUP(F72,Mark,14,0),IF($K$3='Data Entry'!$BC$4,VLOOKUP(F72,Mark,18,0),IF($K$3='Data Entry'!$BC$5,VLOOKUP(F72,Mark,22,0),""))))))</f>
        <v/>
      </c>
      <c r="I72" s="31" t="str">
        <f>IF(AND(B72="",D72="",F72="",G72=""),"",IF($K$3='Data Entry'!$BC$1,VLOOKUP(F72,Mark,7,0),IF($K$3='Data Entry'!$BC$2,VLOOKUP(F72,Mark,11,0),IF($K$3='Data Entry'!$BC$3,VLOOKUP(F72,Mark,15,0),IF($K$3='Data Entry'!$BC$4,VLOOKUP(F72,Mark,19,0),IF($K$3='Data Entry'!$BC$5,VLOOKUP(F72,Mark,23,0),""))))))</f>
        <v/>
      </c>
      <c r="J72" s="31" t="str">
        <f>IF(AND(B72="",D72="",F72="",G72=""),"",IF($K$3='Data Entry'!$BC$1,VLOOKUP(F72,Mark,8,0),IF($K$3='Data Entry'!$BC$2,VLOOKUP(F72,Mark,12,0),IF($K$3='Data Entry'!$BC$3,VLOOKUP(F72,Mark,16,0),IF($K$3='Data Entry'!$BC$4,VLOOKUP(F72,Mark,20,0),IF($K$3='Data Entry'!$BC$5,VLOOKUP(F72,Mark,24,0),""))))))</f>
        <v/>
      </c>
      <c r="K72" s="31" t="str">
        <f>IF(AND(B72="",D72="",F72="",G72=""),"",IF($K$3='Data Entry'!$BC$1,VLOOKUP(F72,Mark,9,0),IF($K$3='Data Entry'!$BC$2,VLOOKUP(F72,Mark,13,0),IF($K$3='Data Entry'!$BC$3,VLOOKUP(F72,Mark,17,0),IF($K$3='Data Entry'!$BC$4,VLOOKUP(F72,Mark,21,0),IF($K$3='Data Entry'!$BC$5,VLOOKUP(F72,Mark,25,0),""))))))</f>
        <v/>
      </c>
      <c r="L72" s="32" t="str">
        <f t="shared" ref="L72:L135" si="28">IF(AND(B72="",D72="",F72="",G72=""),"",IF($K$3="","",SUM(H72,I72,J72,K72)))</f>
        <v/>
      </c>
      <c r="M72" s="71" t="str">
        <f t="shared" si="25"/>
        <v/>
      </c>
      <c r="N72" s="71" t="str">
        <f t="shared" si="26"/>
        <v/>
      </c>
      <c r="O72" s="72" t="str">
        <f t="shared" si="27"/>
        <v/>
      </c>
      <c r="P72" s="10"/>
    </row>
    <row r="73" spans="1:16" ht="21.95" customHeight="1">
      <c r="A73" s="7">
        <v>67</v>
      </c>
      <c r="B73" s="29" t="str">
        <f t="shared" si="19"/>
        <v/>
      </c>
      <c r="C73" s="38" t="str">
        <f t="shared" si="20"/>
        <v/>
      </c>
      <c r="D73" s="8" t="str">
        <f t="shared" si="21"/>
        <v/>
      </c>
      <c r="E73" s="8" t="str">
        <f t="shared" si="22"/>
        <v/>
      </c>
      <c r="F73" s="5" t="str">
        <f t="shared" si="23"/>
        <v/>
      </c>
      <c r="G73" s="9" t="str">
        <f t="shared" si="24"/>
        <v/>
      </c>
      <c r="H73" s="30" t="str">
        <f>IF(AND(B73="",D73="",F73="",G73=""),"",IF($K$3='Data Entry'!$BC$1,VLOOKUP(F73,Mark,6,0),IF($K$3='Data Entry'!$BC$2,VLOOKUP(F73,Mark,10,0),IF($K$3='Data Entry'!$BC$3,VLOOKUP(F73,Mark,14,0),IF($K$3='Data Entry'!$BC$4,VLOOKUP(F73,Mark,18,0),IF($K$3='Data Entry'!$BC$5,VLOOKUP(F73,Mark,22,0),""))))))</f>
        <v/>
      </c>
      <c r="I73" s="31" t="str">
        <f>IF(AND(B73="",D73="",F73="",G73=""),"",IF($K$3='Data Entry'!$BC$1,VLOOKUP(F73,Mark,7,0),IF($K$3='Data Entry'!$BC$2,VLOOKUP(F73,Mark,11,0),IF($K$3='Data Entry'!$BC$3,VLOOKUP(F73,Mark,15,0),IF($K$3='Data Entry'!$BC$4,VLOOKUP(F73,Mark,19,0),IF($K$3='Data Entry'!$BC$5,VLOOKUP(F73,Mark,23,0),""))))))</f>
        <v/>
      </c>
      <c r="J73" s="31" t="str">
        <f>IF(AND(B73="",D73="",F73="",G73=""),"",IF($K$3='Data Entry'!$BC$1,VLOOKUP(F73,Mark,8,0),IF($K$3='Data Entry'!$BC$2,VLOOKUP(F73,Mark,12,0),IF($K$3='Data Entry'!$BC$3,VLOOKUP(F73,Mark,16,0),IF($K$3='Data Entry'!$BC$4,VLOOKUP(F73,Mark,20,0),IF($K$3='Data Entry'!$BC$5,VLOOKUP(F73,Mark,24,0),""))))))</f>
        <v/>
      </c>
      <c r="K73" s="31" t="str">
        <f>IF(AND(B73="",D73="",F73="",G73=""),"",IF($K$3='Data Entry'!$BC$1,VLOOKUP(F73,Mark,9,0),IF($K$3='Data Entry'!$BC$2,VLOOKUP(F73,Mark,13,0),IF($K$3='Data Entry'!$BC$3,VLOOKUP(F73,Mark,17,0),IF($K$3='Data Entry'!$BC$4,VLOOKUP(F73,Mark,21,0),IF($K$3='Data Entry'!$BC$5,VLOOKUP(F73,Mark,25,0),""))))))</f>
        <v/>
      </c>
      <c r="L73" s="32" t="str">
        <f t="shared" si="28"/>
        <v/>
      </c>
      <c r="M73" s="71" t="str">
        <f t="shared" si="25"/>
        <v/>
      </c>
      <c r="N73" s="71" t="str">
        <f t="shared" si="26"/>
        <v/>
      </c>
      <c r="O73" s="72" t="str">
        <f t="shared" si="27"/>
        <v/>
      </c>
      <c r="P73" s="10"/>
    </row>
    <row r="74" spans="1:16" ht="21.95" customHeight="1">
      <c r="A74" s="7">
        <v>68</v>
      </c>
      <c r="B74" s="29" t="str">
        <f t="shared" si="19"/>
        <v/>
      </c>
      <c r="C74" s="38" t="str">
        <f t="shared" si="20"/>
        <v/>
      </c>
      <c r="D74" s="8" t="str">
        <f t="shared" si="21"/>
        <v/>
      </c>
      <c r="E74" s="8" t="str">
        <f t="shared" si="22"/>
        <v/>
      </c>
      <c r="F74" s="5" t="str">
        <f t="shared" si="23"/>
        <v/>
      </c>
      <c r="G74" s="9" t="str">
        <f t="shared" si="24"/>
        <v/>
      </c>
      <c r="H74" s="30" t="str">
        <f>IF(AND(B74="",D74="",F74="",G74=""),"",IF($K$3='Data Entry'!$BC$1,VLOOKUP(F74,Mark,6,0),IF($K$3='Data Entry'!$BC$2,VLOOKUP(F74,Mark,10,0),IF($K$3='Data Entry'!$BC$3,VLOOKUP(F74,Mark,14,0),IF($K$3='Data Entry'!$BC$4,VLOOKUP(F74,Mark,18,0),IF($K$3='Data Entry'!$BC$5,VLOOKUP(F74,Mark,22,0),""))))))</f>
        <v/>
      </c>
      <c r="I74" s="31" t="str">
        <f>IF(AND(B74="",D74="",F74="",G74=""),"",IF($K$3='Data Entry'!$BC$1,VLOOKUP(F74,Mark,7,0),IF($K$3='Data Entry'!$BC$2,VLOOKUP(F74,Mark,11,0),IF($K$3='Data Entry'!$BC$3,VLOOKUP(F74,Mark,15,0),IF($K$3='Data Entry'!$BC$4,VLOOKUP(F74,Mark,19,0),IF($K$3='Data Entry'!$BC$5,VLOOKUP(F74,Mark,23,0),""))))))</f>
        <v/>
      </c>
      <c r="J74" s="31" t="str">
        <f>IF(AND(B74="",D74="",F74="",G74=""),"",IF($K$3='Data Entry'!$BC$1,VLOOKUP(F74,Mark,8,0),IF($K$3='Data Entry'!$BC$2,VLOOKUP(F74,Mark,12,0),IF($K$3='Data Entry'!$BC$3,VLOOKUP(F74,Mark,16,0),IF($K$3='Data Entry'!$BC$4,VLOOKUP(F74,Mark,20,0),IF($K$3='Data Entry'!$BC$5,VLOOKUP(F74,Mark,24,0),""))))))</f>
        <v/>
      </c>
      <c r="K74" s="31" t="str">
        <f>IF(AND(B74="",D74="",F74="",G74=""),"",IF($K$3='Data Entry'!$BC$1,VLOOKUP(F74,Mark,9,0),IF($K$3='Data Entry'!$BC$2,VLOOKUP(F74,Mark,13,0),IF($K$3='Data Entry'!$BC$3,VLOOKUP(F74,Mark,17,0),IF($K$3='Data Entry'!$BC$4,VLOOKUP(F74,Mark,21,0),IF($K$3='Data Entry'!$BC$5,VLOOKUP(F74,Mark,25,0),""))))))</f>
        <v/>
      </c>
      <c r="L74" s="32" t="str">
        <f t="shared" si="28"/>
        <v/>
      </c>
      <c r="M74" s="71" t="str">
        <f t="shared" si="25"/>
        <v/>
      </c>
      <c r="N74" s="71" t="str">
        <f t="shared" si="26"/>
        <v/>
      </c>
      <c r="O74" s="72" t="str">
        <f t="shared" si="27"/>
        <v/>
      </c>
      <c r="P74" s="10"/>
    </row>
    <row r="75" spans="1:16" ht="21.95" customHeight="1">
      <c r="A75" s="7">
        <v>69</v>
      </c>
      <c r="B75" s="29" t="str">
        <f t="shared" si="19"/>
        <v/>
      </c>
      <c r="C75" s="38" t="str">
        <f t="shared" si="20"/>
        <v/>
      </c>
      <c r="D75" s="8" t="str">
        <f t="shared" si="21"/>
        <v/>
      </c>
      <c r="E75" s="8" t="str">
        <f t="shared" si="22"/>
        <v/>
      </c>
      <c r="F75" s="5" t="str">
        <f t="shared" si="23"/>
        <v/>
      </c>
      <c r="G75" s="9" t="str">
        <f t="shared" si="24"/>
        <v/>
      </c>
      <c r="H75" s="30" t="str">
        <f>IF(AND(B75="",D75="",F75="",G75=""),"",IF($K$3='Data Entry'!$BC$1,VLOOKUP(F75,Mark,6,0),IF($K$3='Data Entry'!$BC$2,VLOOKUP(F75,Mark,10,0),IF($K$3='Data Entry'!$BC$3,VLOOKUP(F75,Mark,14,0),IF($K$3='Data Entry'!$BC$4,VLOOKUP(F75,Mark,18,0),IF($K$3='Data Entry'!$BC$5,VLOOKUP(F75,Mark,22,0),""))))))</f>
        <v/>
      </c>
      <c r="I75" s="31" t="str">
        <f>IF(AND(B75="",D75="",F75="",G75=""),"",IF($K$3='Data Entry'!$BC$1,VLOOKUP(F75,Mark,7,0),IF($K$3='Data Entry'!$BC$2,VLOOKUP(F75,Mark,11,0),IF($K$3='Data Entry'!$BC$3,VLOOKUP(F75,Mark,15,0),IF($K$3='Data Entry'!$BC$4,VLOOKUP(F75,Mark,19,0),IF($K$3='Data Entry'!$BC$5,VLOOKUP(F75,Mark,23,0),""))))))</f>
        <v/>
      </c>
      <c r="J75" s="31" t="str">
        <f>IF(AND(B75="",D75="",F75="",G75=""),"",IF($K$3='Data Entry'!$BC$1,VLOOKUP(F75,Mark,8,0),IF($K$3='Data Entry'!$BC$2,VLOOKUP(F75,Mark,12,0),IF($K$3='Data Entry'!$BC$3,VLOOKUP(F75,Mark,16,0),IF($K$3='Data Entry'!$BC$4,VLOOKUP(F75,Mark,20,0),IF($K$3='Data Entry'!$BC$5,VLOOKUP(F75,Mark,24,0),""))))))</f>
        <v/>
      </c>
      <c r="K75" s="31" t="str">
        <f>IF(AND(B75="",D75="",F75="",G75=""),"",IF($K$3='Data Entry'!$BC$1,VLOOKUP(F75,Mark,9,0),IF($K$3='Data Entry'!$BC$2,VLOOKUP(F75,Mark,13,0),IF($K$3='Data Entry'!$BC$3,VLOOKUP(F75,Mark,17,0),IF($K$3='Data Entry'!$BC$4,VLOOKUP(F75,Mark,21,0),IF($K$3='Data Entry'!$BC$5,VLOOKUP(F75,Mark,25,0),""))))))</f>
        <v/>
      </c>
      <c r="L75" s="32" t="str">
        <f t="shared" si="28"/>
        <v/>
      </c>
      <c r="M75" s="71" t="str">
        <f t="shared" si="25"/>
        <v/>
      </c>
      <c r="N75" s="71" t="str">
        <f t="shared" si="26"/>
        <v/>
      </c>
      <c r="O75" s="72" t="str">
        <f t="shared" si="27"/>
        <v/>
      </c>
      <c r="P75" s="10"/>
    </row>
    <row r="76" spans="1:16" ht="21.95" customHeight="1">
      <c r="A76" s="7">
        <v>70</v>
      </c>
      <c r="B76" s="29" t="str">
        <f t="shared" si="19"/>
        <v/>
      </c>
      <c r="C76" s="38" t="str">
        <f t="shared" si="20"/>
        <v/>
      </c>
      <c r="D76" s="8" t="str">
        <f t="shared" si="21"/>
        <v/>
      </c>
      <c r="E76" s="8" t="str">
        <f t="shared" si="22"/>
        <v/>
      </c>
      <c r="F76" s="5" t="str">
        <f t="shared" si="23"/>
        <v/>
      </c>
      <c r="G76" s="9" t="str">
        <f t="shared" si="24"/>
        <v/>
      </c>
      <c r="H76" s="30" t="str">
        <f>IF(AND(B76="",D76="",F76="",G76=""),"",IF($K$3='Data Entry'!$BC$1,VLOOKUP(F76,Mark,6,0),IF($K$3='Data Entry'!$BC$2,VLOOKUP(F76,Mark,10,0),IF($K$3='Data Entry'!$BC$3,VLOOKUP(F76,Mark,14,0),IF($K$3='Data Entry'!$BC$4,VLOOKUP(F76,Mark,18,0),IF($K$3='Data Entry'!$BC$5,VLOOKUP(F76,Mark,22,0),""))))))</f>
        <v/>
      </c>
      <c r="I76" s="31" t="str">
        <f>IF(AND(B76="",D76="",F76="",G76=""),"",IF($K$3='Data Entry'!$BC$1,VLOOKUP(F76,Mark,7,0),IF($K$3='Data Entry'!$BC$2,VLOOKUP(F76,Mark,11,0),IF($K$3='Data Entry'!$BC$3,VLOOKUP(F76,Mark,15,0),IF($K$3='Data Entry'!$BC$4,VLOOKUP(F76,Mark,19,0),IF($K$3='Data Entry'!$BC$5,VLOOKUP(F76,Mark,23,0),""))))))</f>
        <v/>
      </c>
      <c r="J76" s="31" t="str">
        <f>IF(AND(B76="",D76="",F76="",G76=""),"",IF($K$3='Data Entry'!$BC$1,VLOOKUP(F76,Mark,8,0),IF($K$3='Data Entry'!$BC$2,VLOOKUP(F76,Mark,12,0),IF($K$3='Data Entry'!$BC$3,VLOOKUP(F76,Mark,16,0),IF($K$3='Data Entry'!$BC$4,VLOOKUP(F76,Mark,20,0),IF($K$3='Data Entry'!$BC$5,VLOOKUP(F76,Mark,24,0),""))))))</f>
        <v/>
      </c>
      <c r="K76" s="31" t="str">
        <f>IF(AND(B76="",D76="",F76="",G76=""),"",IF($K$3='Data Entry'!$BC$1,VLOOKUP(F76,Mark,9,0),IF($K$3='Data Entry'!$BC$2,VLOOKUP(F76,Mark,13,0),IF($K$3='Data Entry'!$BC$3,VLOOKUP(F76,Mark,17,0),IF($K$3='Data Entry'!$BC$4,VLOOKUP(F76,Mark,21,0),IF($K$3='Data Entry'!$BC$5,VLOOKUP(F76,Mark,25,0),""))))))</f>
        <v/>
      </c>
      <c r="L76" s="32" t="str">
        <f t="shared" si="28"/>
        <v/>
      </c>
      <c r="M76" s="71" t="str">
        <f t="shared" si="25"/>
        <v/>
      </c>
      <c r="N76" s="71" t="str">
        <f t="shared" si="26"/>
        <v/>
      </c>
      <c r="O76" s="72" t="str">
        <f t="shared" si="27"/>
        <v/>
      </c>
      <c r="P76" s="10"/>
    </row>
    <row r="77" spans="1:16" ht="21.95" customHeight="1">
      <c r="A77" s="7">
        <v>71</v>
      </c>
      <c r="B77" s="29" t="str">
        <f t="shared" si="19"/>
        <v/>
      </c>
      <c r="C77" s="38" t="str">
        <f t="shared" si="20"/>
        <v/>
      </c>
      <c r="D77" s="8" t="str">
        <f t="shared" si="21"/>
        <v/>
      </c>
      <c r="E77" s="8" t="str">
        <f t="shared" si="22"/>
        <v/>
      </c>
      <c r="F77" s="5" t="str">
        <f t="shared" si="23"/>
        <v/>
      </c>
      <c r="G77" s="9" t="str">
        <f t="shared" si="24"/>
        <v/>
      </c>
      <c r="H77" s="30" t="str">
        <f>IF(AND(B77="",D77="",F77="",G77=""),"",IF($K$3='Data Entry'!$BC$1,VLOOKUP(F77,Mark,6,0),IF($K$3='Data Entry'!$BC$2,VLOOKUP(F77,Mark,10,0),IF($K$3='Data Entry'!$BC$3,VLOOKUP(F77,Mark,14,0),IF($K$3='Data Entry'!$BC$4,VLOOKUP(F77,Mark,18,0),IF($K$3='Data Entry'!$BC$5,VLOOKUP(F77,Mark,22,0),""))))))</f>
        <v/>
      </c>
      <c r="I77" s="31" t="str">
        <f>IF(AND(B77="",D77="",F77="",G77=""),"",IF($K$3='Data Entry'!$BC$1,VLOOKUP(F77,Mark,7,0),IF($K$3='Data Entry'!$BC$2,VLOOKUP(F77,Mark,11,0),IF($K$3='Data Entry'!$BC$3,VLOOKUP(F77,Mark,15,0),IF($K$3='Data Entry'!$BC$4,VLOOKUP(F77,Mark,19,0),IF($K$3='Data Entry'!$BC$5,VLOOKUP(F77,Mark,23,0),""))))))</f>
        <v/>
      </c>
      <c r="J77" s="31" t="str">
        <f>IF(AND(B77="",D77="",F77="",G77=""),"",IF($K$3='Data Entry'!$BC$1,VLOOKUP(F77,Mark,8,0),IF($K$3='Data Entry'!$BC$2,VLOOKUP(F77,Mark,12,0),IF($K$3='Data Entry'!$BC$3,VLOOKUP(F77,Mark,16,0),IF($K$3='Data Entry'!$BC$4,VLOOKUP(F77,Mark,20,0),IF($K$3='Data Entry'!$BC$5,VLOOKUP(F77,Mark,24,0),""))))))</f>
        <v/>
      </c>
      <c r="K77" s="31" t="str">
        <f>IF(AND(B77="",D77="",F77="",G77=""),"",IF($K$3='Data Entry'!$BC$1,VLOOKUP(F77,Mark,9,0),IF($K$3='Data Entry'!$BC$2,VLOOKUP(F77,Mark,13,0),IF($K$3='Data Entry'!$BC$3,VLOOKUP(F77,Mark,17,0),IF($K$3='Data Entry'!$BC$4,VLOOKUP(F77,Mark,21,0),IF($K$3='Data Entry'!$BC$5,VLOOKUP(F77,Mark,25,0),""))))))</f>
        <v/>
      </c>
      <c r="L77" s="32" t="str">
        <f t="shared" si="28"/>
        <v/>
      </c>
      <c r="M77" s="71" t="str">
        <f t="shared" si="25"/>
        <v/>
      </c>
      <c r="N77" s="71" t="str">
        <f t="shared" si="26"/>
        <v/>
      </c>
      <c r="O77" s="72" t="str">
        <f t="shared" si="27"/>
        <v/>
      </c>
      <c r="P77" s="10"/>
    </row>
    <row r="78" spans="1:16" ht="21.95" customHeight="1">
      <c r="A78" s="7">
        <v>72</v>
      </c>
      <c r="B78" s="29" t="str">
        <f t="shared" si="19"/>
        <v/>
      </c>
      <c r="C78" s="38" t="str">
        <f t="shared" si="20"/>
        <v/>
      </c>
      <c r="D78" s="8" t="str">
        <f t="shared" si="21"/>
        <v/>
      </c>
      <c r="E78" s="8" t="str">
        <f t="shared" si="22"/>
        <v/>
      </c>
      <c r="F78" s="5" t="str">
        <f t="shared" si="23"/>
        <v/>
      </c>
      <c r="G78" s="9" t="str">
        <f t="shared" si="24"/>
        <v/>
      </c>
      <c r="H78" s="30" t="str">
        <f>IF(AND(B78="",D78="",F78="",G78=""),"",IF($K$3='Data Entry'!$BC$1,VLOOKUP(F78,Mark,6,0),IF($K$3='Data Entry'!$BC$2,VLOOKUP(F78,Mark,10,0),IF($K$3='Data Entry'!$BC$3,VLOOKUP(F78,Mark,14,0),IF($K$3='Data Entry'!$BC$4,VLOOKUP(F78,Mark,18,0),IF($K$3='Data Entry'!$BC$5,VLOOKUP(F78,Mark,22,0),""))))))</f>
        <v/>
      </c>
      <c r="I78" s="31" t="str">
        <f>IF(AND(B78="",D78="",F78="",G78=""),"",IF($K$3='Data Entry'!$BC$1,VLOOKUP(F78,Mark,7,0),IF($K$3='Data Entry'!$BC$2,VLOOKUP(F78,Mark,11,0),IF($K$3='Data Entry'!$BC$3,VLOOKUP(F78,Mark,15,0),IF($K$3='Data Entry'!$BC$4,VLOOKUP(F78,Mark,19,0),IF($K$3='Data Entry'!$BC$5,VLOOKUP(F78,Mark,23,0),""))))))</f>
        <v/>
      </c>
      <c r="J78" s="31" t="str">
        <f>IF(AND(B78="",D78="",F78="",G78=""),"",IF($K$3='Data Entry'!$BC$1,VLOOKUP(F78,Mark,8,0),IF($K$3='Data Entry'!$BC$2,VLOOKUP(F78,Mark,12,0),IF($K$3='Data Entry'!$BC$3,VLOOKUP(F78,Mark,16,0),IF($K$3='Data Entry'!$BC$4,VLOOKUP(F78,Mark,20,0),IF($K$3='Data Entry'!$BC$5,VLOOKUP(F78,Mark,24,0),""))))))</f>
        <v/>
      </c>
      <c r="K78" s="31" t="str">
        <f>IF(AND(B78="",D78="",F78="",G78=""),"",IF($K$3='Data Entry'!$BC$1,VLOOKUP(F78,Mark,9,0),IF($K$3='Data Entry'!$BC$2,VLOOKUP(F78,Mark,13,0),IF($K$3='Data Entry'!$BC$3,VLOOKUP(F78,Mark,17,0),IF($K$3='Data Entry'!$BC$4,VLOOKUP(F78,Mark,21,0),IF($K$3='Data Entry'!$BC$5,VLOOKUP(F78,Mark,25,0),""))))))</f>
        <v/>
      </c>
      <c r="L78" s="32" t="str">
        <f t="shared" si="28"/>
        <v/>
      </c>
      <c r="M78" s="71" t="str">
        <f t="shared" si="25"/>
        <v/>
      </c>
      <c r="N78" s="71" t="str">
        <f t="shared" si="26"/>
        <v/>
      </c>
      <c r="O78" s="72" t="str">
        <f t="shared" si="27"/>
        <v/>
      </c>
      <c r="P78" s="10"/>
    </row>
    <row r="79" spans="1:16" ht="21.95" customHeight="1">
      <c r="A79" s="7">
        <v>73</v>
      </c>
      <c r="B79" s="29" t="str">
        <f t="shared" si="19"/>
        <v/>
      </c>
      <c r="C79" s="38" t="str">
        <f t="shared" si="20"/>
        <v/>
      </c>
      <c r="D79" s="8" t="str">
        <f t="shared" si="21"/>
        <v/>
      </c>
      <c r="E79" s="8" t="str">
        <f t="shared" si="22"/>
        <v/>
      </c>
      <c r="F79" s="5" t="str">
        <f t="shared" si="23"/>
        <v/>
      </c>
      <c r="G79" s="9" t="str">
        <f t="shared" si="24"/>
        <v/>
      </c>
      <c r="H79" s="30" t="str">
        <f>IF(AND(B79="",D79="",F79="",G79=""),"",IF($K$3='Data Entry'!$BC$1,VLOOKUP(F79,Mark,6,0),IF($K$3='Data Entry'!$BC$2,VLOOKUP(F79,Mark,10,0),IF($K$3='Data Entry'!$BC$3,VLOOKUP(F79,Mark,14,0),IF($K$3='Data Entry'!$BC$4,VLOOKUP(F79,Mark,18,0),IF($K$3='Data Entry'!$BC$5,VLOOKUP(F79,Mark,22,0),""))))))</f>
        <v/>
      </c>
      <c r="I79" s="31" t="str">
        <f>IF(AND(B79="",D79="",F79="",G79=""),"",IF($K$3='Data Entry'!$BC$1,VLOOKUP(F79,Mark,7,0),IF($K$3='Data Entry'!$BC$2,VLOOKUP(F79,Mark,11,0),IF($K$3='Data Entry'!$BC$3,VLOOKUP(F79,Mark,15,0),IF($K$3='Data Entry'!$BC$4,VLOOKUP(F79,Mark,19,0),IF($K$3='Data Entry'!$BC$5,VLOOKUP(F79,Mark,23,0),""))))))</f>
        <v/>
      </c>
      <c r="J79" s="31" t="str">
        <f>IF(AND(B79="",D79="",F79="",G79=""),"",IF($K$3='Data Entry'!$BC$1,VLOOKUP(F79,Mark,8,0),IF($K$3='Data Entry'!$BC$2,VLOOKUP(F79,Mark,12,0),IF($K$3='Data Entry'!$BC$3,VLOOKUP(F79,Mark,16,0),IF($K$3='Data Entry'!$BC$4,VLOOKUP(F79,Mark,20,0),IF($K$3='Data Entry'!$BC$5,VLOOKUP(F79,Mark,24,0),""))))))</f>
        <v/>
      </c>
      <c r="K79" s="31" t="str">
        <f>IF(AND(B79="",D79="",F79="",G79=""),"",IF($K$3='Data Entry'!$BC$1,VLOOKUP(F79,Mark,9,0),IF($K$3='Data Entry'!$BC$2,VLOOKUP(F79,Mark,13,0),IF($K$3='Data Entry'!$BC$3,VLOOKUP(F79,Mark,17,0),IF($K$3='Data Entry'!$BC$4,VLOOKUP(F79,Mark,21,0),IF($K$3='Data Entry'!$BC$5,VLOOKUP(F79,Mark,25,0),""))))))</f>
        <v/>
      </c>
      <c r="L79" s="32" t="str">
        <f t="shared" si="28"/>
        <v/>
      </c>
      <c r="M79" s="71" t="str">
        <f t="shared" si="25"/>
        <v/>
      </c>
      <c r="N79" s="71" t="str">
        <f t="shared" si="26"/>
        <v/>
      </c>
      <c r="O79" s="72" t="str">
        <f t="shared" si="27"/>
        <v/>
      </c>
      <c r="P79" s="10"/>
    </row>
    <row r="80" spans="1:16" ht="21.95" customHeight="1">
      <c r="A80" s="7">
        <v>74</v>
      </c>
      <c r="B80" s="29" t="str">
        <f t="shared" si="19"/>
        <v/>
      </c>
      <c r="C80" s="38" t="str">
        <f t="shared" si="20"/>
        <v/>
      </c>
      <c r="D80" s="8" t="str">
        <f t="shared" si="21"/>
        <v/>
      </c>
      <c r="E80" s="8" t="str">
        <f t="shared" si="22"/>
        <v/>
      </c>
      <c r="F80" s="5" t="str">
        <f t="shared" si="23"/>
        <v/>
      </c>
      <c r="G80" s="9" t="str">
        <f t="shared" si="24"/>
        <v/>
      </c>
      <c r="H80" s="30" t="str">
        <f>IF(AND(B80="",D80="",F80="",G80=""),"",IF($K$3='Data Entry'!$BC$1,VLOOKUP(F80,Mark,6,0),IF($K$3='Data Entry'!$BC$2,VLOOKUP(F80,Mark,10,0),IF($K$3='Data Entry'!$BC$3,VLOOKUP(F80,Mark,14,0),IF($K$3='Data Entry'!$BC$4,VLOOKUP(F80,Mark,18,0),IF($K$3='Data Entry'!$BC$5,VLOOKUP(F80,Mark,22,0),""))))))</f>
        <v/>
      </c>
      <c r="I80" s="31" t="str">
        <f>IF(AND(B80="",D80="",F80="",G80=""),"",IF($K$3='Data Entry'!$BC$1,VLOOKUP(F80,Mark,7,0),IF($K$3='Data Entry'!$BC$2,VLOOKUP(F80,Mark,11,0),IF($K$3='Data Entry'!$BC$3,VLOOKUP(F80,Mark,15,0),IF($K$3='Data Entry'!$BC$4,VLOOKUP(F80,Mark,19,0),IF($K$3='Data Entry'!$BC$5,VLOOKUP(F80,Mark,23,0),""))))))</f>
        <v/>
      </c>
      <c r="J80" s="31" t="str">
        <f>IF(AND(B80="",D80="",F80="",G80=""),"",IF($K$3='Data Entry'!$BC$1,VLOOKUP(F80,Mark,8,0),IF($K$3='Data Entry'!$BC$2,VLOOKUP(F80,Mark,12,0),IF($K$3='Data Entry'!$BC$3,VLOOKUP(F80,Mark,16,0),IF($K$3='Data Entry'!$BC$4,VLOOKUP(F80,Mark,20,0),IF($K$3='Data Entry'!$BC$5,VLOOKUP(F80,Mark,24,0),""))))))</f>
        <v/>
      </c>
      <c r="K80" s="31" t="str">
        <f>IF(AND(B80="",D80="",F80="",G80=""),"",IF($K$3='Data Entry'!$BC$1,VLOOKUP(F80,Mark,9,0),IF($K$3='Data Entry'!$BC$2,VLOOKUP(F80,Mark,13,0),IF($K$3='Data Entry'!$BC$3,VLOOKUP(F80,Mark,17,0),IF($K$3='Data Entry'!$BC$4,VLOOKUP(F80,Mark,21,0),IF($K$3='Data Entry'!$BC$5,VLOOKUP(F80,Mark,25,0),""))))))</f>
        <v/>
      </c>
      <c r="L80" s="32" t="str">
        <f t="shared" si="28"/>
        <v/>
      </c>
      <c r="M80" s="71" t="str">
        <f t="shared" si="25"/>
        <v/>
      </c>
      <c r="N80" s="71" t="str">
        <f t="shared" si="26"/>
        <v/>
      </c>
      <c r="O80" s="72" t="str">
        <f t="shared" si="27"/>
        <v/>
      </c>
      <c r="P80" s="10"/>
    </row>
    <row r="81" spans="1:16" ht="21.95" customHeight="1">
      <c r="A81" s="7">
        <v>75</v>
      </c>
      <c r="B81" s="29" t="str">
        <f t="shared" si="19"/>
        <v/>
      </c>
      <c r="C81" s="38" t="str">
        <f t="shared" si="20"/>
        <v/>
      </c>
      <c r="D81" s="8" t="str">
        <f t="shared" si="21"/>
        <v/>
      </c>
      <c r="E81" s="8" t="str">
        <f t="shared" si="22"/>
        <v/>
      </c>
      <c r="F81" s="5" t="str">
        <f t="shared" si="23"/>
        <v/>
      </c>
      <c r="G81" s="9" t="str">
        <f t="shared" si="24"/>
        <v/>
      </c>
      <c r="H81" s="30" t="str">
        <f>IF(AND(B81="",D81="",F81="",G81=""),"",IF($K$3='Data Entry'!$BC$1,VLOOKUP(F81,Mark,6,0),IF($K$3='Data Entry'!$BC$2,VLOOKUP(F81,Mark,10,0),IF($K$3='Data Entry'!$BC$3,VLOOKUP(F81,Mark,14,0),IF($K$3='Data Entry'!$BC$4,VLOOKUP(F81,Mark,18,0),IF($K$3='Data Entry'!$BC$5,VLOOKUP(F81,Mark,22,0),""))))))</f>
        <v/>
      </c>
      <c r="I81" s="31" t="str">
        <f>IF(AND(B81="",D81="",F81="",G81=""),"",IF($K$3='Data Entry'!$BC$1,VLOOKUP(F81,Mark,7,0),IF($K$3='Data Entry'!$BC$2,VLOOKUP(F81,Mark,11,0),IF($K$3='Data Entry'!$BC$3,VLOOKUP(F81,Mark,15,0),IF($K$3='Data Entry'!$BC$4,VLOOKUP(F81,Mark,19,0),IF($K$3='Data Entry'!$BC$5,VLOOKUP(F81,Mark,23,0),""))))))</f>
        <v/>
      </c>
      <c r="J81" s="31" t="str">
        <f>IF(AND(B81="",D81="",F81="",G81=""),"",IF($K$3='Data Entry'!$BC$1,VLOOKUP(F81,Mark,8,0),IF($K$3='Data Entry'!$BC$2,VLOOKUP(F81,Mark,12,0),IF($K$3='Data Entry'!$BC$3,VLOOKUP(F81,Mark,16,0),IF($K$3='Data Entry'!$BC$4,VLOOKUP(F81,Mark,20,0),IF($K$3='Data Entry'!$BC$5,VLOOKUP(F81,Mark,24,0),""))))))</f>
        <v/>
      </c>
      <c r="K81" s="31" t="str">
        <f>IF(AND(B81="",D81="",F81="",G81=""),"",IF($K$3='Data Entry'!$BC$1,VLOOKUP(F81,Mark,9,0),IF($K$3='Data Entry'!$BC$2,VLOOKUP(F81,Mark,13,0),IF($K$3='Data Entry'!$BC$3,VLOOKUP(F81,Mark,17,0),IF($K$3='Data Entry'!$BC$4,VLOOKUP(F81,Mark,21,0),IF($K$3='Data Entry'!$BC$5,VLOOKUP(F81,Mark,25,0),""))))))</f>
        <v/>
      </c>
      <c r="L81" s="32" t="str">
        <f t="shared" si="28"/>
        <v/>
      </c>
      <c r="M81" s="71" t="str">
        <f t="shared" si="25"/>
        <v/>
      </c>
      <c r="N81" s="71" t="str">
        <f t="shared" si="26"/>
        <v/>
      </c>
      <c r="O81" s="72" t="str">
        <f t="shared" si="27"/>
        <v/>
      </c>
      <c r="P81" s="10"/>
    </row>
    <row r="82" spans="1:16" ht="21.95" customHeight="1">
      <c r="A82" s="7">
        <v>76</v>
      </c>
      <c r="B82" s="29" t="str">
        <f t="shared" si="19"/>
        <v/>
      </c>
      <c r="C82" s="38" t="str">
        <f t="shared" si="20"/>
        <v/>
      </c>
      <c r="D82" s="8" t="str">
        <f t="shared" si="21"/>
        <v/>
      </c>
      <c r="E82" s="8" t="str">
        <f t="shared" si="22"/>
        <v/>
      </c>
      <c r="F82" s="5" t="str">
        <f t="shared" si="23"/>
        <v/>
      </c>
      <c r="G82" s="9" t="str">
        <f t="shared" si="24"/>
        <v/>
      </c>
      <c r="H82" s="30" t="str">
        <f>IF(AND(B82="",D82="",F82="",G82=""),"",IF($K$3='Data Entry'!$BC$1,VLOOKUP(F82,Mark,6,0),IF($K$3='Data Entry'!$BC$2,VLOOKUP(F82,Mark,10,0),IF($K$3='Data Entry'!$BC$3,VLOOKUP(F82,Mark,14,0),IF($K$3='Data Entry'!$BC$4,VLOOKUP(F82,Mark,18,0),IF($K$3='Data Entry'!$BC$5,VLOOKUP(F82,Mark,22,0),""))))))</f>
        <v/>
      </c>
      <c r="I82" s="31" t="str">
        <f>IF(AND(B82="",D82="",F82="",G82=""),"",IF($K$3='Data Entry'!$BC$1,VLOOKUP(F82,Mark,7,0),IF($K$3='Data Entry'!$BC$2,VLOOKUP(F82,Mark,11,0),IF($K$3='Data Entry'!$BC$3,VLOOKUP(F82,Mark,15,0),IF($K$3='Data Entry'!$BC$4,VLOOKUP(F82,Mark,19,0),IF($K$3='Data Entry'!$BC$5,VLOOKUP(F82,Mark,23,0),""))))))</f>
        <v/>
      </c>
      <c r="J82" s="31" t="str">
        <f>IF(AND(B82="",D82="",F82="",G82=""),"",IF($K$3='Data Entry'!$BC$1,VLOOKUP(F82,Mark,8,0),IF($K$3='Data Entry'!$BC$2,VLOOKUP(F82,Mark,12,0),IF($K$3='Data Entry'!$BC$3,VLOOKUP(F82,Mark,16,0),IF($K$3='Data Entry'!$BC$4,VLOOKUP(F82,Mark,20,0),IF($K$3='Data Entry'!$BC$5,VLOOKUP(F82,Mark,24,0),""))))))</f>
        <v/>
      </c>
      <c r="K82" s="31" t="str">
        <f>IF(AND(B82="",D82="",F82="",G82=""),"",IF($K$3='Data Entry'!$BC$1,VLOOKUP(F82,Mark,9,0),IF($K$3='Data Entry'!$BC$2,VLOOKUP(F82,Mark,13,0),IF($K$3='Data Entry'!$BC$3,VLOOKUP(F82,Mark,17,0),IF($K$3='Data Entry'!$BC$4,VLOOKUP(F82,Mark,21,0),IF($K$3='Data Entry'!$BC$5,VLOOKUP(F82,Mark,25,0),""))))))</f>
        <v/>
      </c>
      <c r="L82" s="32" t="str">
        <f t="shared" si="28"/>
        <v/>
      </c>
      <c r="M82" s="71" t="str">
        <f t="shared" si="25"/>
        <v/>
      </c>
      <c r="N82" s="71" t="str">
        <f t="shared" si="26"/>
        <v/>
      </c>
      <c r="O82" s="72" t="str">
        <f t="shared" si="27"/>
        <v/>
      </c>
      <c r="P82" s="10"/>
    </row>
    <row r="83" spans="1:16" ht="21.95" customHeight="1">
      <c r="A83" s="7">
        <v>77</v>
      </c>
      <c r="B83" s="29" t="str">
        <f t="shared" si="19"/>
        <v/>
      </c>
      <c r="C83" s="38" t="str">
        <f t="shared" si="20"/>
        <v/>
      </c>
      <c r="D83" s="8" t="str">
        <f t="shared" si="21"/>
        <v/>
      </c>
      <c r="E83" s="8" t="str">
        <f t="shared" si="22"/>
        <v/>
      </c>
      <c r="F83" s="5" t="str">
        <f t="shared" si="23"/>
        <v/>
      </c>
      <c r="G83" s="9" t="str">
        <f t="shared" si="24"/>
        <v/>
      </c>
      <c r="H83" s="30" t="str">
        <f>IF(AND(B83="",D83="",F83="",G83=""),"",IF($K$3='Data Entry'!$BC$1,VLOOKUP(F83,Mark,6,0),IF($K$3='Data Entry'!$BC$2,VLOOKUP(F83,Mark,10,0),IF($K$3='Data Entry'!$BC$3,VLOOKUP(F83,Mark,14,0),IF($K$3='Data Entry'!$BC$4,VLOOKUP(F83,Mark,18,0),IF($K$3='Data Entry'!$BC$5,VLOOKUP(F83,Mark,22,0),""))))))</f>
        <v/>
      </c>
      <c r="I83" s="31" t="str">
        <f>IF(AND(B83="",D83="",F83="",G83=""),"",IF($K$3='Data Entry'!$BC$1,VLOOKUP(F83,Mark,7,0),IF($K$3='Data Entry'!$BC$2,VLOOKUP(F83,Mark,11,0),IF($K$3='Data Entry'!$BC$3,VLOOKUP(F83,Mark,15,0),IF($K$3='Data Entry'!$BC$4,VLOOKUP(F83,Mark,19,0),IF($K$3='Data Entry'!$BC$5,VLOOKUP(F83,Mark,23,0),""))))))</f>
        <v/>
      </c>
      <c r="J83" s="31" t="str">
        <f>IF(AND(B83="",D83="",F83="",G83=""),"",IF($K$3='Data Entry'!$BC$1,VLOOKUP(F83,Mark,8,0),IF($K$3='Data Entry'!$BC$2,VLOOKUP(F83,Mark,12,0),IF($K$3='Data Entry'!$BC$3,VLOOKUP(F83,Mark,16,0),IF($K$3='Data Entry'!$BC$4,VLOOKUP(F83,Mark,20,0),IF($K$3='Data Entry'!$BC$5,VLOOKUP(F83,Mark,24,0),""))))))</f>
        <v/>
      </c>
      <c r="K83" s="31" t="str">
        <f>IF(AND(B83="",D83="",F83="",G83=""),"",IF($K$3='Data Entry'!$BC$1,VLOOKUP(F83,Mark,9,0),IF($K$3='Data Entry'!$BC$2,VLOOKUP(F83,Mark,13,0),IF($K$3='Data Entry'!$BC$3,VLOOKUP(F83,Mark,17,0),IF($K$3='Data Entry'!$BC$4,VLOOKUP(F83,Mark,21,0),IF($K$3='Data Entry'!$BC$5,VLOOKUP(F83,Mark,25,0),""))))))</f>
        <v/>
      </c>
      <c r="L83" s="32" t="str">
        <f t="shared" si="28"/>
        <v/>
      </c>
      <c r="M83" s="71" t="str">
        <f t="shared" si="25"/>
        <v/>
      </c>
      <c r="N83" s="71" t="str">
        <f t="shared" si="26"/>
        <v/>
      </c>
      <c r="O83" s="72" t="str">
        <f t="shared" si="27"/>
        <v/>
      </c>
      <c r="P83" s="10"/>
    </row>
    <row r="84" spans="1:16" ht="21.95" customHeight="1">
      <c r="A84" s="7">
        <v>78</v>
      </c>
      <c r="B84" s="29" t="str">
        <f t="shared" si="19"/>
        <v/>
      </c>
      <c r="C84" s="38" t="str">
        <f t="shared" si="20"/>
        <v/>
      </c>
      <c r="D84" s="8" t="str">
        <f t="shared" si="21"/>
        <v/>
      </c>
      <c r="E84" s="8" t="str">
        <f t="shared" si="22"/>
        <v/>
      </c>
      <c r="F84" s="5" t="str">
        <f t="shared" si="23"/>
        <v/>
      </c>
      <c r="G84" s="9" t="str">
        <f t="shared" si="24"/>
        <v/>
      </c>
      <c r="H84" s="30" t="str">
        <f>IF(AND(B84="",D84="",F84="",G84=""),"",IF($K$3='Data Entry'!$BC$1,VLOOKUP(F84,Mark,6,0),IF($K$3='Data Entry'!$BC$2,VLOOKUP(F84,Mark,10,0),IF($K$3='Data Entry'!$BC$3,VLOOKUP(F84,Mark,14,0),IF($K$3='Data Entry'!$BC$4,VLOOKUP(F84,Mark,18,0),IF($K$3='Data Entry'!$BC$5,VLOOKUP(F84,Mark,22,0),""))))))</f>
        <v/>
      </c>
      <c r="I84" s="31" t="str">
        <f>IF(AND(B84="",D84="",F84="",G84=""),"",IF($K$3='Data Entry'!$BC$1,VLOOKUP(F84,Mark,7,0),IF($K$3='Data Entry'!$BC$2,VLOOKUP(F84,Mark,11,0),IF($K$3='Data Entry'!$BC$3,VLOOKUP(F84,Mark,15,0),IF($K$3='Data Entry'!$BC$4,VLOOKUP(F84,Mark,19,0),IF($K$3='Data Entry'!$BC$5,VLOOKUP(F84,Mark,23,0),""))))))</f>
        <v/>
      </c>
      <c r="J84" s="31" t="str">
        <f>IF(AND(B84="",D84="",F84="",G84=""),"",IF($K$3='Data Entry'!$BC$1,VLOOKUP(F84,Mark,8,0),IF($K$3='Data Entry'!$BC$2,VLOOKUP(F84,Mark,12,0),IF($K$3='Data Entry'!$BC$3,VLOOKUP(F84,Mark,16,0),IF($K$3='Data Entry'!$BC$4,VLOOKUP(F84,Mark,20,0),IF($K$3='Data Entry'!$BC$5,VLOOKUP(F84,Mark,24,0),""))))))</f>
        <v/>
      </c>
      <c r="K84" s="31" t="str">
        <f>IF(AND(B84="",D84="",F84="",G84=""),"",IF($K$3='Data Entry'!$BC$1,VLOOKUP(F84,Mark,9,0),IF($K$3='Data Entry'!$BC$2,VLOOKUP(F84,Mark,13,0),IF($K$3='Data Entry'!$BC$3,VLOOKUP(F84,Mark,17,0),IF($K$3='Data Entry'!$BC$4,VLOOKUP(F84,Mark,21,0),IF($K$3='Data Entry'!$BC$5,VLOOKUP(F84,Mark,25,0),""))))))</f>
        <v/>
      </c>
      <c r="L84" s="32" t="str">
        <f t="shared" si="28"/>
        <v/>
      </c>
      <c r="M84" s="71" t="str">
        <f t="shared" si="25"/>
        <v/>
      </c>
      <c r="N84" s="71" t="str">
        <f t="shared" si="26"/>
        <v/>
      </c>
      <c r="O84" s="72" t="str">
        <f t="shared" si="27"/>
        <v/>
      </c>
      <c r="P84" s="10"/>
    </row>
    <row r="85" spans="1:16" ht="21.95" customHeight="1">
      <c r="A85" s="7">
        <v>79</v>
      </c>
      <c r="B85" s="29" t="str">
        <f t="shared" si="19"/>
        <v/>
      </c>
      <c r="C85" s="38" t="str">
        <f t="shared" si="20"/>
        <v/>
      </c>
      <c r="D85" s="8" t="str">
        <f t="shared" si="21"/>
        <v/>
      </c>
      <c r="E85" s="8" t="str">
        <f t="shared" si="22"/>
        <v/>
      </c>
      <c r="F85" s="5" t="str">
        <f t="shared" si="23"/>
        <v/>
      </c>
      <c r="G85" s="9" t="str">
        <f t="shared" si="24"/>
        <v/>
      </c>
      <c r="H85" s="30" t="str">
        <f>IF(AND(B85="",D85="",F85="",G85=""),"",IF($K$3='Data Entry'!$BC$1,VLOOKUP(F85,Mark,6,0),IF($K$3='Data Entry'!$BC$2,VLOOKUP(F85,Mark,10,0),IF($K$3='Data Entry'!$BC$3,VLOOKUP(F85,Mark,14,0),IF($K$3='Data Entry'!$BC$4,VLOOKUP(F85,Mark,18,0),IF($K$3='Data Entry'!$BC$5,VLOOKUP(F85,Mark,22,0),""))))))</f>
        <v/>
      </c>
      <c r="I85" s="31" t="str">
        <f>IF(AND(B85="",D85="",F85="",G85=""),"",IF($K$3='Data Entry'!$BC$1,VLOOKUP(F85,Mark,7,0),IF($K$3='Data Entry'!$BC$2,VLOOKUP(F85,Mark,11,0),IF($K$3='Data Entry'!$BC$3,VLOOKUP(F85,Mark,15,0),IF($K$3='Data Entry'!$BC$4,VLOOKUP(F85,Mark,19,0),IF($K$3='Data Entry'!$BC$5,VLOOKUP(F85,Mark,23,0),""))))))</f>
        <v/>
      </c>
      <c r="J85" s="31" t="str">
        <f>IF(AND(B85="",D85="",F85="",G85=""),"",IF($K$3='Data Entry'!$BC$1,VLOOKUP(F85,Mark,8,0),IF($K$3='Data Entry'!$BC$2,VLOOKUP(F85,Mark,12,0),IF($K$3='Data Entry'!$BC$3,VLOOKUP(F85,Mark,16,0),IF($K$3='Data Entry'!$BC$4,VLOOKUP(F85,Mark,20,0),IF($K$3='Data Entry'!$BC$5,VLOOKUP(F85,Mark,24,0),""))))))</f>
        <v/>
      </c>
      <c r="K85" s="31" t="str">
        <f>IF(AND(B85="",D85="",F85="",G85=""),"",IF($K$3='Data Entry'!$BC$1,VLOOKUP(F85,Mark,9,0),IF($K$3='Data Entry'!$BC$2,VLOOKUP(F85,Mark,13,0),IF($K$3='Data Entry'!$BC$3,VLOOKUP(F85,Mark,17,0),IF($K$3='Data Entry'!$BC$4,VLOOKUP(F85,Mark,21,0),IF($K$3='Data Entry'!$BC$5,VLOOKUP(F85,Mark,25,0),""))))))</f>
        <v/>
      </c>
      <c r="L85" s="32" t="str">
        <f t="shared" si="28"/>
        <v/>
      </c>
      <c r="M85" s="71" t="str">
        <f t="shared" si="25"/>
        <v/>
      </c>
      <c r="N85" s="71" t="str">
        <f t="shared" si="26"/>
        <v/>
      </c>
      <c r="O85" s="72" t="str">
        <f t="shared" si="27"/>
        <v/>
      </c>
      <c r="P85" s="10"/>
    </row>
    <row r="86" spans="1:16" ht="21.95" customHeight="1">
      <c r="A86" s="7">
        <v>80</v>
      </c>
      <c r="B86" s="29" t="str">
        <f t="shared" si="19"/>
        <v/>
      </c>
      <c r="C86" s="38" t="str">
        <f t="shared" si="20"/>
        <v/>
      </c>
      <c r="D86" s="8" t="str">
        <f t="shared" si="21"/>
        <v/>
      </c>
      <c r="E86" s="8" t="str">
        <f t="shared" si="22"/>
        <v/>
      </c>
      <c r="F86" s="5" t="str">
        <f t="shared" si="23"/>
        <v/>
      </c>
      <c r="G86" s="9" t="str">
        <f t="shared" si="24"/>
        <v/>
      </c>
      <c r="H86" s="30" t="str">
        <f>IF(AND(B86="",D86="",F86="",G86=""),"",IF($K$3='Data Entry'!$BC$1,VLOOKUP(F86,Mark,6,0),IF($K$3='Data Entry'!$BC$2,VLOOKUP(F86,Mark,10,0),IF($K$3='Data Entry'!$BC$3,VLOOKUP(F86,Mark,14,0),IF($K$3='Data Entry'!$BC$4,VLOOKUP(F86,Mark,18,0),IF($K$3='Data Entry'!$BC$5,VLOOKUP(F86,Mark,22,0),""))))))</f>
        <v/>
      </c>
      <c r="I86" s="31" t="str">
        <f>IF(AND(B86="",D86="",F86="",G86=""),"",IF($K$3='Data Entry'!$BC$1,VLOOKUP(F86,Mark,7,0),IF($K$3='Data Entry'!$BC$2,VLOOKUP(F86,Mark,11,0),IF($K$3='Data Entry'!$BC$3,VLOOKUP(F86,Mark,15,0),IF($K$3='Data Entry'!$BC$4,VLOOKUP(F86,Mark,19,0),IF($K$3='Data Entry'!$BC$5,VLOOKUP(F86,Mark,23,0),""))))))</f>
        <v/>
      </c>
      <c r="J86" s="31" t="str">
        <f>IF(AND(B86="",D86="",F86="",G86=""),"",IF($K$3='Data Entry'!$BC$1,VLOOKUP(F86,Mark,8,0),IF($K$3='Data Entry'!$BC$2,VLOOKUP(F86,Mark,12,0),IF($K$3='Data Entry'!$BC$3,VLOOKUP(F86,Mark,16,0),IF($K$3='Data Entry'!$BC$4,VLOOKUP(F86,Mark,20,0),IF($K$3='Data Entry'!$BC$5,VLOOKUP(F86,Mark,24,0),""))))))</f>
        <v/>
      </c>
      <c r="K86" s="31" t="str">
        <f>IF(AND(B86="",D86="",F86="",G86=""),"",IF($K$3='Data Entry'!$BC$1,VLOOKUP(F86,Mark,9,0),IF($K$3='Data Entry'!$BC$2,VLOOKUP(F86,Mark,13,0),IF($K$3='Data Entry'!$BC$3,VLOOKUP(F86,Mark,17,0),IF($K$3='Data Entry'!$BC$4,VLOOKUP(F86,Mark,21,0),IF($K$3='Data Entry'!$BC$5,VLOOKUP(F86,Mark,25,0),""))))))</f>
        <v/>
      </c>
      <c r="L86" s="32" t="str">
        <f t="shared" si="28"/>
        <v/>
      </c>
      <c r="M86" s="71" t="str">
        <f t="shared" si="25"/>
        <v/>
      </c>
      <c r="N86" s="71" t="str">
        <f t="shared" si="26"/>
        <v/>
      </c>
      <c r="O86" s="72" t="str">
        <f t="shared" si="27"/>
        <v/>
      </c>
      <c r="P86" s="10"/>
    </row>
    <row r="87" spans="1:16" ht="21.95" customHeight="1">
      <c r="A87" s="7">
        <v>81</v>
      </c>
      <c r="B87" s="29" t="str">
        <f t="shared" si="19"/>
        <v/>
      </c>
      <c r="C87" s="38" t="str">
        <f t="shared" si="20"/>
        <v/>
      </c>
      <c r="D87" s="8" t="str">
        <f t="shared" si="21"/>
        <v/>
      </c>
      <c r="E87" s="8" t="str">
        <f t="shared" si="22"/>
        <v/>
      </c>
      <c r="F87" s="5" t="str">
        <f t="shared" si="23"/>
        <v/>
      </c>
      <c r="G87" s="9" t="str">
        <f t="shared" si="24"/>
        <v/>
      </c>
      <c r="H87" s="30" t="str">
        <f>IF(AND(B87="",D87="",F87="",G87=""),"",IF($K$3='Data Entry'!$BC$1,VLOOKUP(F87,Mark,6,0),IF($K$3='Data Entry'!$BC$2,VLOOKUP(F87,Mark,10,0),IF($K$3='Data Entry'!$BC$3,VLOOKUP(F87,Mark,14,0),IF($K$3='Data Entry'!$BC$4,VLOOKUP(F87,Mark,18,0),IF($K$3='Data Entry'!$BC$5,VLOOKUP(F87,Mark,22,0),""))))))</f>
        <v/>
      </c>
      <c r="I87" s="31" t="str">
        <f>IF(AND(B87="",D87="",F87="",G87=""),"",IF($K$3='Data Entry'!$BC$1,VLOOKUP(F87,Mark,7,0),IF($K$3='Data Entry'!$BC$2,VLOOKUP(F87,Mark,11,0),IF($K$3='Data Entry'!$BC$3,VLOOKUP(F87,Mark,15,0),IF($K$3='Data Entry'!$BC$4,VLOOKUP(F87,Mark,19,0),IF($K$3='Data Entry'!$BC$5,VLOOKUP(F87,Mark,23,0),""))))))</f>
        <v/>
      </c>
      <c r="J87" s="31" t="str">
        <f>IF(AND(B87="",D87="",F87="",G87=""),"",IF($K$3='Data Entry'!$BC$1,VLOOKUP(F87,Mark,8,0),IF($K$3='Data Entry'!$BC$2,VLOOKUP(F87,Mark,12,0),IF($K$3='Data Entry'!$BC$3,VLOOKUP(F87,Mark,16,0),IF($K$3='Data Entry'!$BC$4,VLOOKUP(F87,Mark,20,0),IF($K$3='Data Entry'!$BC$5,VLOOKUP(F87,Mark,24,0),""))))))</f>
        <v/>
      </c>
      <c r="K87" s="31" t="str">
        <f>IF(AND(B87="",D87="",F87="",G87=""),"",IF($K$3='Data Entry'!$BC$1,VLOOKUP(F87,Mark,9,0),IF($K$3='Data Entry'!$BC$2,VLOOKUP(F87,Mark,13,0),IF($K$3='Data Entry'!$BC$3,VLOOKUP(F87,Mark,17,0),IF($K$3='Data Entry'!$BC$4,VLOOKUP(F87,Mark,21,0),IF($K$3='Data Entry'!$BC$5,VLOOKUP(F87,Mark,25,0),""))))))</f>
        <v/>
      </c>
      <c r="L87" s="32" t="str">
        <f t="shared" si="28"/>
        <v/>
      </c>
      <c r="M87" s="71" t="str">
        <f t="shared" si="25"/>
        <v/>
      </c>
      <c r="N87" s="71" t="str">
        <f t="shared" si="26"/>
        <v/>
      </c>
      <c r="O87" s="72" t="str">
        <f t="shared" si="27"/>
        <v/>
      </c>
      <c r="P87" s="10"/>
    </row>
    <row r="88" spans="1:16" ht="21.95" customHeight="1">
      <c r="A88" s="7">
        <v>82</v>
      </c>
      <c r="B88" s="29" t="str">
        <f t="shared" si="19"/>
        <v/>
      </c>
      <c r="C88" s="38" t="str">
        <f t="shared" si="20"/>
        <v/>
      </c>
      <c r="D88" s="8" t="str">
        <f t="shared" si="21"/>
        <v/>
      </c>
      <c r="E88" s="8" t="str">
        <f t="shared" si="22"/>
        <v/>
      </c>
      <c r="F88" s="5" t="str">
        <f t="shared" si="23"/>
        <v/>
      </c>
      <c r="G88" s="9" t="str">
        <f t="shared" si="24"/>
        <v/>
      </c>
      <c r="H88" s="30" t="str">
        <f>IF(AND(B88="",D88="",F88="",G88=""),"",IF($K$3='Data Entry'!$BC$1,VLOOKUP(F88,Mark,6,0),IF($K$3='Data Entry'!$BC$2,VLOOKUP(F88,Mark,10,0),IF($K$3='Data Entry'!$BC$3,VLOOKUP(F88,Mark,14,0),IF($K$3='Data Entry'!$BC$4,VLOOKUP(F88,Mark,18,0),IF($K$3='Data Entry'!$BC$5,VLOOKUP(F88,Mark,22,0),""))))))</f>
        <v/>
      </c>
      <c r="I88" s="31" t="str">
        <f>IF(AND(B88="",D88="",F88="",G88=""),"",IF($K$3='Data Entry'!$BC$1,VLOOKUP(F88,Mark,7,0),IF($K$3='Data Entry'!$BC$2,VLOOKUP(F88,Mark,11,0),IF($K$3='Data Entry'!$BC$3,VLOOKUP(F88,Mark,15,0),IF($K$3='Data Entry'!$BC$4,VLOOKUP(F88,Mark,19,0),IF($K$3='Data Entry'!$BC$5,VLOOKUP(F88,Mark,23,0),""))))))</f>
        <v/>
      </c>
      <c r="J88" s="31" t="str">
        <f>IF(AND(B88="",D88="",F88="",G88=""),"",IF($K$3='Data Entry'!$BC$1,VLOOKUP(F88,Mark,8,0),IF($K$3='Data Entry'!$BC$2,VLOOKUP(F88,Mark,12,0),IF($K$3='Data Entry'!$BC$3,VLOOKUP(F88,Mark,16,0),IF($K$3='Data Entry'!$BC$4,VLOOKUP(F88,Mark,20,0),IF($K$3='Data Entry'!$BC$5,VLOOKUP(F88,Mark,24,0),""))))))</f>
        <v/>
      </c>
      <c r="K88" s="31" t="str">
        <f>IF(AND(B88="",D88="",F88="",G88=""),"",IF($K$3='Data Entry'!$BC$1,VLOOKUP(F88,Mark,9,0),IF($K$3='Data Entry'!$BC$2,VLOOKUP(F88,Mark,13,0),IF($K$3='Data Entry'!$BC$3,VLOOKUP(F88,Mark,17,0),IF($K$3='Data Entry'!$BC$4,VLOOKUP(F88,Mark,21,0),IF($K$3='Data Entry'!$BC$5,VLOOKUP(F88,Mark,25,0),""))))))</f>
        <v/>
      </c>
      <c r="L88" s="32" t="str">
        <f t="shared" si="28"/>
        <v/>
      </c>
      <c r="M88" s="71" t="str">
        <f t="shared" si="25"/>
        <v/>
      </c>
      <c r="N88" s="71" t="str">
        <f t="shared" si="26"/>
        <v/>
      </c>
      <c r="O88" s="72" t="str">
        <f t="shared" si="27"/>
        <v/>
      </c>
      <c r="P88" s="10"/>
    </row>
    <row r="89" spans="1:16" ht="21.95" customHeight="1">
      <c r="A89" s="7">
        <v>83</v>
      </c>
      <c r="B89" s="29" t="str">
        <f t="shared" si="19"/>
        <v/>
      </c>
      <c r="C89" s="38" t="str">
        <f t="shared" si="20"/>
        <v/>
      </c>
      <c r="D89" s="8" t="str">
        <f t="shared" si="21"/>
        <v/>
      </c>
      <c r="E89" s="8" t="str">
        <f t="shared" si="22"/>
        <v/>
      </c>
      <c r="F89" s="5" t="str">
        <f t="shared" si="23"/>
        <v/>
      </c>
      <c r="G89" s="9" t="str">
        <f t="shared" si="24"/>
        <v/>
      </c>
      <c r="H89" s="30" t="str">
        <f>IF(AND(B89="",D89="",F89="",G89=""),"",IF($K$3='Data Entry'!$BC$1,VLOOKUP(F89,Mark,6,0),IF($K$3='Data Entry'!$BC$2,VLOOKUP(F89,Mark,10,0),IF($K$3='Data Entry'!$BC$3,VLOOKUP(F89,Mark,14,0),IF($K$3='Data Entry'!$BC$4,VLOOKUP(F89,Mark,18,0),IF($K$3='Data Entry'!$BC$5,VLOOKUP(F89,Mark,22,0),""))))))</f>
        <v/>
      </c>
      <c r="I89" s="31" t="str">
        <f>IF(AND(B89="",D89="",F89="",G89=""),"",IF($K$3='Data Entry'!$BC$1,VLOOKUP(F89,Mark,7,0),IF($K$3='Data Entry'!$BC$2,VLOOKUP(F89,Mark,11,0),IF($K$3='Data Entry'!$BC$3,VLOOKUP(F89,Mark,15,0),IF($K$3='Data Entry'!$BC$4,VLOOKUP(F89,Mark,19,0),IF($K$3='Data Entry'!$BC$5,VLOOKUP(F89,Mark,23,0),""))))))</f>
        <v/>
      </c>
      <c r="J89" s="31" t="str">
        <f>IF(AND(B89="",D89="",F89="",G89=""),"",IF($K$3='Data Entry'!$BC$1,VLOOKUP(F89,Mark,8,0),IF($K$3='Data Entry'!$BC$2,VLOOKUP(F89,Mark,12,0),IF($K$3='Data Entry'!$BC$3,VLOOKUP(F89,Mark,16,0),IF($K$3='Data Entry'!$BC$4,VLOOKUP(F89,Mark,20,0),IF($K$3='Data Entry'!$BC$5,VLOOKUP(F89,Mark,24,0),""))))))</f>
        <v/>
      </c>
      <c r="K89" s="31" t="str">
        <f>IF(AND(B89="",D89="",F89="",G89=""),"",IF($K$3='Data Entry'!$BC$1,VLOOKUP(F89,Mark,9,0),IF($K$3='Data Entry'!$BC$2,VLOOKUP(F89,Mark,13,0),IF($K$3='Data Entry'!$BC$3,VLOOKUP(F89,Mark,17,0),IF($K$3='Data Entry'!$BC$4,VLOOKUP(F89,Mark,21,0),IF($K$3='Data Entry'!$BC$5,VLOOKUP(F89,Mark,25,0),""))))))</f>
        <v/>
      </c>
      <c r="L89" s="32" t="str">
        <f t="shared" si="28"/>
        <v/>
      </c>
      <c r="M89" s="71" t="str">
        <f t="shared" si="25"/>
        <v/>
      </c>
      <c r="N89" s="71" t="str">
        <f t="shared" si="26"/>
        <v/>
      </c>
      <c r="O89" s="72" t="str">
        <f t="shared" si="27"/>
        <v/>
      </c>
      <c r="P89" s="10"/>
    </row>
    <row r="90" spans="1:16" ht="21.95" customHeight="1">
      <c r="A90" s="7">
        <v>84</v>
      </c>
      <c r="B90" s="29" t="str">
        <f t="shared" si="19"/>
        <v/>
      </c>
      <c r="C90" s="38" t="str">
        <f t="shared" si="20"/>
        <v/>
      </c>
      <c r="D90" s="8" t="str">
        <f t="shared" si="21"/>
        <v/>
      </c>
      <c r="E90" s="8" t="str">
        <f t="shared" si="22"/>
        <v/>
      </c>
      <c r="F90" s="5" t="str">
        <f t="shared" si="23"/>
        <v/>
      </c>
      <c r="G90" s="9" t="str">
        <f t="shared" si="24"/>
        <v/>
      </c>
      <c r="H90" s="30" t="str">
        <f>IF(AND(B90="",D90="",F90="",G90=""),"",IF($K$3='Data Entry'!$BC$1,VLOOKUP(F90,Mark,6,0),IF($K$3='Data Entry'!$BC$2,VLOOKUP(F90,Mark,10,0),IF($K$3='Data Entry'!$BC$3,VLOOKUP(F90,Mark,14,0),IF($K$3='Data Entry'!$BC$4,VLOOKUP(F90,Mark,18,0),IF($K$3='Data Entry'!$BC$5,VLOOKUP(F90,Mark,22,0),""))))))</f>
        <v/>
      </c>
      <c r="I90" s="31" t="str">
        <f>IF(AND(B90="",D90="",F90="",G90=""),"",IF($K$3='Data Entry'!$BC$1,VLOOKUP(F90,Mark,7,0),IF($K$3='Data Entry'!$BC$2,VLOOKUP(F90,Mark,11,0),IF($K$3='Data Entry'!$BC$3,VLOOKUP(F90,Mark,15,0),IF($K$3='Data Entry'!$BC$4,VLOOKUP(F90,Mark,19,0),IF($K$3='Data Entry'!$BC$5,VLOOKUP(F90,Mark,23,0),""))))))</f>
        <v/>
      </c>
      <c r="J90" s="31" t="str">
        <f>IF(AND(B90="",D90="",F90="",G90=""),"",IF($K$3='Data Entry'!$BC$1,VLOOKUP(F90,Mark,8,0),IF($K$3='Data Entry'!$BC$2,VLOOKUP(F90,Mark,12,0),IF($K$3='Data Entry'!$BC$3,VLOOKUP(F90,Mark,16,0),IF($K$3='Data Entry'!$BC$4,VLOOKUP(F90,Mark,20,0),IF($K$3='Data Entry'!$BC$5,VLOOKUP(F90,Mark,24,0),""))))))</f>
        <v/>
      </c>
      <c r="K90" s="31" t="str">
        <f>IF(AND(B90="",D90="",F90="",G90=""),"",IF($K$3='Data Entry'!$BC$1,VLOOKUP(F90,Mark,9,0),IF($K$3='Data Entry'!$BC$2,VLOOKUP(F90,Mark,13,0),IF($K$3='Data Entry'!$BC$3,VLOOKUP(F90,Mark,17,0),IF($K$3='Data Entry'!$BC$4,VLOOKUP(F90,Mark,21,0),IF($K$3='Data Entry'!$BC$5,VLOOKUP(F90,Mark,25,0),""))))))</f>
        <v/>
      </c>
      <c r="L90" s="32" t="str">
        <f t="shared" si="28"/>
        <v/>
      </c>
      <c r="M90" s="71" t="str">
        <f t="shared" si="25"/>
        <v/>
      </c>
      <c r="N90" s="71" t="str">
        <f t="shared" si="26"/>
        <v/>
      </c>
      <c r="O90" s="72" t="str">
        <f t="shared" si="27"/>
        <v/>
      </c>
      <c r="P90" s="10"/>
    </row>
    <row r="91" spans="1:16" ht="21.95" customHeight="1">
      <c r="A91" s="7">
        <v>85</v>
      </c>
      <c r="B91" s="29" t="str">
        <f t="shared" si="19"/>
        <v/>
      </c>
      <c r="C91" s="38" t="str">
        <f t="shared" si="20"/>
        <v/>
      </c>
      <c r="D91" s="8" t="str">
        <f t="shared" si="21"/>
        <v/>
      </c>
      <c r="E91" s="8" t="str">
        <f t="shared" si="22"/>
        <v/>
      </c>
      <c r="F91" s="5" t="str">
        <f t="shared" si="23"/>
        <v/>
      </c>
      <c r="G91" s="9" t="str">
        <f t="shared" si="24"/>
        <v/>
      </c>
      <c r="H91" s="30" t="str">
        <f>IF(AND(B91="",D91="",F91="",G91=""),"",IF($K$3='Data Entry'!$BC$1,VLOOKUP(F91,Mark,6,0),IF($K$3='Data Entry'!$BC$2,VLOOKUP(F91,Mark,10,0),IF($K$3='Data Entry'!$BC$3,VLOOKUP(F91,Mark,14,0),IF($K$3='Data Entry'!$BC$4,VLOOKUP(F91,Mark,18,0),IF($K$3='Data Entry'!$BC$5,VLOOKUP(F91,Mark,22,0),""))))))</f>
        <v/>
      </c>
      <c r="I91" s="31" t="str">
        <f>IF(AND(B91="",D91="",F91="",G91=""),"",IF($K$3='Data Entry'!$BC$1,VLOOKUP(F91,Mark,7,0),IF($K$3='Data Entry'!$BC$2,VLOOKUP(F91,Mark,11,0),IF($K$3='Data Entry'!$BC$3,VLOOKUP(F91,Mark,15,0),IF($K$3='Data Entry'!$BC$4,VLOOKUP(F91,Mark,19,0),IF($K$3='Data Entry'!$BC$5,VLOOKUP(F91,Mark,23,0),""))))))</f>
        <v/>
      </c>
      <c r="J91" s="31" t="str">
        <f>IF(AND(B91="",D91="",F91="",G91=""),"",IF($K$3='Data Entry'!$BC$1,VLOOKUP(F91,Mark,8,0),IF($K$3='Data Entry'!$BC$2,VLOOKUP(F91,Mark,12,0),IF($K$3='Data Entry'!$BC$3,VLOOKUP(F91,Mark,16,0),IF($K$3='Data Entry'!$BC$4,VLOOKUP(F91,Mark,20,0),IF($K$3='Data Entry'!$BC$5,VLOOKUP(F91,Mark,24,0),""))))))</f>
        <v/>
      </c>
      <c r="K91" s="31" t="str">
        <f>IF(AND(B91="",D91="",F91="",G91=""),"",IF($K$3='Data Entry'!$BC$1,VLOOKUP(F91,Mark,9,0),IF($K$3='Data Entry'!$BC$2,VLOOKUP(F91,Mark,13,0),IF($K$3='Data Entry'!$BC$3,VLOOKUP(F91,Mark,17,0),IF($K$3='Data Entry'!$BC$4,VLOOKUP(F91,Mark,21,0),IF($K$3='Data Entry'!$BC$5,VLOOKUP(F91,Mark,25,0),""))))))</f>
        <v/>
      </c>
      <c r="L91" s="32" t="str">
        <f t="shared" si="28"/>
        <v/>
      </c>
      <c r="M91" s="71" t="str">
        <f t="shared" si="25"/>
        <v/>
      </c>
      <c r="N91" s="71" t="str">
        <f t="shared" si="26"/>
        <v/>
      </c>
      <c r="O91" s="72" t="str">
        <f t="shared" si="27"/>
        <v/>
      </c>
      <c r="P91" s="10"/>
    </row>
    <row r="92" spans="1:16" ht="21.95" customHeight="1">
      <c r="A92" s="7">
        <v>86</v>
      </c>
      <c r="B92" s="29" t="str">
        <f t="shared" si="19"/>
        <v/>
      </c>
      <c r="C92" s="38" t="str">
        <f t="shared" si="20"/>
        <v/>
      </c>
      <c r="D92" s="8" t="str">
        <f t="shared" si="21"/>
        <v/>
      </c>
      <c r="E92" s="8" t="str">
        <f t="shared" si="22"/>
        <v/>
      </c>
      <c r="F92" s="5" t="str">
        <f t="shared" si="23"/>
        <v/>
      </c>
      <c r="G92" s="9" t="str">
        <f t="shared" si="24"/>
        <v/>
      </c>
      <c r="H92" s="30" t="str">
        <f>IF(AND(B92="",D92="",F92="",G92=""),"",IF($K$3='Data Entry'!$BC$1,VLOOKUP(F92,Mark,6,0),IF($K$3='Data Entry'!$BC$2,VLOOKUP(F92,Mark,10,0),IF($K$3='Data Entry'!$BC$3,VLOOKUP(F92,Mark,14,0),IF($K$3='Data Entry'!$BC$4,VLOOKUP(F92,Mark,18,0),IF($K$3='Data Entry'!$BC$5,VLOOKUP(F92,Mark,22,0),""))))))</f>
        <v/>
      </c>
      <c r="I92" s="31" t="str">
        <f>IF(AND(B92="",D92="",F92="",G92=""),"",IF($K$3='Data Entry'!$BC$1,VLOOKUP(F92,Mark,7,0),IF($K$3='Data Entry'!$BC$2,VLOOKUP(F92,Mark,11,0),IF($K$3='Data Entry'!$BC$3,VLOOKUP(F92,Mark,15,0),IF($K$3='Data Entry'!$BC$4,VLOOKUP(F92,Mark,19,0),IF($K$3='Data Entry'!$BC$5,VLOOKUP(F92,Mark,23,0),""))))))</f>
        <v/>
      </c>
      <c r="J92" s="31" t="str">
        <f>IF(AND(B92="",D92="",F92="",G92=""),"",IF($K$3='Data Entry'!$BC$1,VLOOKUP(F92,Mark,8,0),IF($K$3='Data Entry'!$BC$2,VLOOKUP(F92,Mark,12,0),IF($K$3='Data Entry'!$BC$3,VLOOKUP(F92,Mark,16,0),IF($K$3='Data Entry'!$BC$4,VLOOKUP(F92,Mark,20,0),IF($K$3='Data Entry'!$BC$5,VLOOKUP(F92,Mark,24,0),""))))))</f>
        <v/>
      </c>
      <c r="K92" s="31" t="str">
        <f>IF(AND(B92="",D92="",F92="",G92=""),"",IF($K$3='Data Entry'!$BC$1,VLOOKUP(F92,Mark,9,0),IF($K$3='Data Entry'!$BC$2,VLOOKUP(F92,Mark,13,0),IF($K$3='Data Entry'!$BC$3,VLOOKUP(F92,Mark,17,0),IF($K$3='Data Entry'!$BC$4,VLOOKUP(F92,Mark,21,0),IF($K$3='Data Entry'!$BC$5,VLOOKUP(F92,Mark,25,0),""))))))</f>
        <v/>
      </c>
      <c r="L92" s="32" t="str">
        <f t="shared" si="28"/>
        <v/>
      </c>
      <c r="M92" s="71" t="str">
        <f t="shared" si="25"/>
        <v/>
      </c>
      <c r="N92" s="71" t="str">
        <f t="shared" si="26"/>
        <v/>
      </c>
      <c r="O92" s="72" t="str">
        <f t="shared" si="27"/>
        <v/>
      </c>
      <c r="P92" s="10"/>
    </row>
    <row r="93" spans="1:16" ht="21.95" customHeight="1">
      <c r="A93" s="7">
        <v>87</v>
      </c>
      <c r="B93" s="29" t="str">
        <f t="shared" si="19"/>
        <v/>
      </c>
      <c r="C93" s="38" t="str">
        <f t="shared" si="20"/>
        <v/>
      </c>
      <c r="D93" s="8" t="str">
        <f t="shared" si="21"/>
        <v/>
      </c>
      <c r="E93" s="8" t="str">
        <f t="shared" si="22"/>
        <v/>
      </c>
      <c r="F93" s="5" t="str">
        <f t="shared" si="23"/>
        <v/>
      </c>
      <c r="G93" s="9" t="str">
        <f t="shared" si="24"/>
        <v/>
      </c>
      <c r="H93" s="30" t="str">
        <f>IF(AND(B93="",D93="",F93="",G93=""),"",IF($K$3='Data Entry'!$BC$1,VLOOKUP(F93,Mark,6,0),IF($K$3='Data Entry'!$BC$2,VLOOKUP(F93,Mark,10,0),IF($K$3='Data Entry'!$BC$3,VLOOKUP(F93,Mark,14,0),IF($K$3='Data Entry'!$BC$4,VLOOKUP(F93,Mark,18,0),IF($K$3='Data Entry'!$BC$5,VLOOKUP(F93,Mark,22,0),""))))))</f>
        <v/>
      </c>
      <c r="I93" s="31" t="str">
        <f>IF(AND(B93="",D93="",F93="",G93=""),"",IF($K$3='Data Entry'!$BC$1,VLOOKUP(F93,Mark,7,0),IF($K$3='Data Entry'!$BC$2,VLOOKUP(F93,Mark,11,0),IF($K$3='Data Entry'!$BC$3,VLOOKUP(F93,Mark,15,0),IF($K$3='Data Entry'!$BC$4,VLOOKUP(F93,Mark,19,0),IF($K$3='Data Entry'!$BC$5,VLOOKUP(F93,Mark,23,0),""))))))</f>
        <v/>
      </c>
      <c r="J93" s="31" t="str">
        <f>IF(AND(B93="",D93="",F93="",G93=""),"",IF($K$3='Data Entry'!$BC$1,VLOOKUP(F93,Mark,8,0),IF($K$3='Data Entry'!$BC$2,VLOOKUP(F93,Mark,12,0),IF($K$3='Data Entry'!$BC$3,VLOOKUP(F93,Mark,16,0),IF($K$3='Data Entry'!$BC$4,VLOOKUP(F93,Mark,20,0),IF($K$3='Data Entry'!$BC$5,VLOOKUP(F93,Mark,24,0),""))))))</f>
        <v/>
      </c>
      <c r="K93" s="31" t="str">
        <f>IF(AND(B93="",D93="",F93="",G93=""),"",IF($K$3='Data Entry'!$BC$1,VLOOKUP(F93,Mark,9,0),IF($K$3='Data Entry'!$BC$2,VLOOKUP(F93,Mark,13,0),IF($K$3='Data Entry'!$BC$3,VLOOKUP(F93,Mark,17,0),IF($K$3='Data Entry'!$BC$4,VLOOKUP(F93,Mark,21,0),IF($K$3='Data Entry'!$BC$5,VLOOKUP(F93,Mark,25,0),""))))))</f>
        <v/>
      </c>
      <c r="L93" s="32" t="str">
        <f t="shared" si="28"/>
        <v/>
      </c>
      <c r="M93" s="71" t="str">
        <f t="shared" si="25"/>
        <v/>
      </c>
      <c r="N93" s="71" t="str">
        <f t="shared" si="26"/>
        <v/>
      </c>
      <c r="O93" s="72" t="str">
        <f t="shared" si="27"/>
        <v/>
      </c>
      <c r="P93" s="10"/>
    </row>
    <row r="94" spans="1:16" ht="21.95" customHeight="1">
      <c r="A94" s="7">
        <v>88</v>
      </c>
      <c r="B94" s="29" t="str">
        <f t="shared" si="19"/>
        <v/>
      </c>
      <c r="C94" s="38" t="str">
        <f t="shared" si="20"/>
        <v/>
      </c>
      <c r="D94" s="8" t="str">
        <f t="shared" si="21"/>
        <v/>
      </c>
      <c r="E94" s="8" t="str">
        <f t="shared" si="22"/>
        <v/>
      </c>
      <c r="F94" s="5" t="str">
        <f t="shared" si="23"/>
        <v/>
      </c>
      <c r="G94" s="9" t="str">
        <f t="shared" si="24"/>
        <v/>
      </c>
      <c r="H94" s="30" t="str">
        <f>IF(AND(B94="",D94="",F94="",G94=""),"",IF($K$3='Data Entry'!$BC$1,VLOOKUP(F94,Mark,6,0),IF($K$3='Data Entry'!$BC$2,VLOOKUP(F94,Mark,10,0),IF($K$3='Data Entry'!$BC$3,VLOOKUP(F94,Mark,14,0),IF($K$3='Data Entry'!$BC$4,VLOOKUP(F94,Mark,18,0),IF($K$3='Data Entry'!$BC$5,VLOOKUP(F94,Mark,22,0),""))))))</f>
        <v/>
      </c>
      <c r="I94" s="31" t="str">
        <f>IF(AND(B94="",D94="",F94="",G94=""),"",IF($K$3='Data Entry'!$BC$1,VLOOKUP(F94,Mark,7,0),IF($K$3='Data Entry'!$BC$2,VLOOKUP(F94,Mark,11,0),IF($K$3='Data Entry'!$BC$3,VLOOKUP(F94,Mark,15,0),IF($K$3='Data Entry'!$BC$4,VLOOKUP(F94,Mark,19,0),IF($K$3='Data Entry'!$BC$5,VLOOKUP(F94,Mark,23,0),""))))))</f>
        <v/>
      </c>
      <c r="J94" s="31" t="str">
        <f>IF(AND(B94="",D94="",F94="",G94=""),"",IF($K$3='Data Entry'!$BC$1,VLOOKUP(F94,Mark,8,0),IF($K$3='Data Entry'!$BC$2,VLOOKUP(F94,Mark,12,0),IF($K$3='Data Entry'!$BC$3,VLOOKUP(F94,Mark,16,0),IF($K$3='Data Entry'!$BC$4,VLOOKUP(F94,Mark,20,0),IF($K$3='Data Entry'!$BC$5,VLOOKUP(F94,Mark,24,0),""))))))</f>
        <v/>
      </c>
      <c r="K94" s="31" t="str">
        <f>IF(AND(B94="",D94="",F94="",G94=""),"",IF($K$3='Data Entry'!$BC$1,VLOOKUP(F94,Mark,9,0),IF($K$3='Data Entry'!$BC$2,VLOOKUP(F94,Mark,13,0),IF($K$3='Data Entry'!$BC$3,VLOOKUP(F94,Mark,17,0),IF($K$3='Data Entry'!$BC$4,VLOOKUP(F94,Mark,21,0),IF($K$3='Data Entry'!$BC$5,VLOOKUP(F94,Mark,25,0),""))))))</f>
        <v/>
      </c>
      <c r="L94" s="32" t="str">
        <f t="shared" si="28"/>
        <v/>
      </c>
      <c r="M94" s="71" t="str">
        <f t="shared" si="25"/>
        <v/>
      </c>
      <c r="N94" s="71" t="str">
        <f t="shared" si="26"/>
        <v/>
      </c>
      <c r="O94" s="72" t="str">
        <f t="shared" si="27"/>
        <v/>
      </c>
      <c r="P94" s="10"/>
    </row>
    <row r="95" spans="1:16" ht="21.95" customHeight="1">
      <c r="A95" s="7">
        <v>89</v>
      </c>
      <c r="B95" s="29" t="str">
        <f t="shared" si="19"/>
        <v/>
      </c>
      <c r="C95" s="38" t="str">
        <f t="shared" si="20"/>
        <v/>
      </c>
      <c r="D95" s="8" t="str">
        <f t="shared" si="21"/>
        <v/>
      </c>
      <c r="E95" s="8" t="str">
        <f t="shared" si="22"/>
        <v/>
      </c>
      <c r="F95" s="5" t="str">
        <f t="shared" si="23"/>
        <v/>
      </c>
      <c r="G95" s="9" t="str">
        <f t="shared" si="24"/>
        <v/>
      </c>
      <c r="H95" s="30" t="str">
        <f>IF(AND(B95="",D95="",F95="",G95=""),"",IF($K$3='Data Entry'!$BC$1,VLOOKUP(F95,Mark,6,0),IF($K$3='Data Entry'!$BC$2,VLOOKUP(F95,Mark,10,0),IF($K$3='Data Entry'!$BC$3,VLOOKUP(F95,Mark,14,0),IF($K$3='Data Entry'!$BC$4,VLOOKUP(F95,Mark,18,0),IF($K$3='Data Entry'!$BC$5,VLOOKUP(F95,Mark,22,0),""))))))</f>
        <v/>
      </c>
      <c r="I95" s="31" t="str">
        <f>IF(AND(B95="",D95="",F95="",G95=""),"",IF($K$3='Data Entry'!$BC$1,VLOOKUP(F95,Mark,7,0),IF($K$3='Data Entry'!$BC$2,VLOOKUP(F95,Mark,11,0),IF($K$3='Data Entry'!$BC$3,VLOOKUP(F95,Mark,15,0),IF($K$3='Data Entry'!$BC$4,VLOOKUP(F95,Mark,19,0),IF($K$3='Data Entry'!$BC$5,VLOOKUP(F95,Mark,23,0),""))))))</f>
        <v/>
      </c>
      <c r="J95" s="31" t="str">
        <f>IF(AND(B95="",D95="",F95="",G95=""),"",IF($K$3='Data Entry'!$BC$1,VLOOKUP(F95,Mark,8,0),IF($K$3='Data Entry'!$BC$2,VLOOKUP(F95,Mark,12,0),IF($K$3='Data Entry'!$BC$3,VLOOKUP(F95,Mark,16,0),IF($K$3='Data Entry'!$BC$4,VLOOKUP(F95,Mark,20,0),IF($K$3='Data Entry'!$BC$5,VLOOKUP(F95,Mark,24,0),""))))))</f>
        <v/>
      </c>
      <c r="K95" s="31" t="str">
        <f>IF(AND(B95="",D95="",F95="",G95=""),"",IF($K$3='Data Entry'!$BC$1,VLOOKUP(F95,Mark,9,0),IF($K$3='Data Entry'!$BC$2,VLOOKUP(F95,Mark,13,0),IF($K$3='Data Entry'!$BC$3,VLOOKUP(F95,Mark,17,0),IF($K$3='Data Entry'!$BC$4,VLOOKUP(F95,Mark,21,0),IF($K$3='Data Entry'!$BC$5,VLOOKUP(F95,Mark,25,0),""))))))</f>
        <v/>
      </c>
      <c r="L95" s="32" t="str">
        <f t="shared" si="28"/>
        <v/>
      </c>
      <c r="M95" s="71" t="str">
        <f t="shared" si="25"/>
        <v/>
      </c>
      <c r="N95" s="71" t="str">
        <f t="shared" si="26"/>
        <v/>
      </c>
      <c r="O95" s="72" t="str">
        <f t="shared" si="27"/>
        <v/>
      </c>
      <c r="P95" s="10"/>
    </row>
    <row r="96" spans="1:16" ht="21.95" customHeight="1">
      <c r="A96" s="7">
        <v>90</v>
      </c>
      <c r="B96" s="29" t="str">
        <f t="shared" si="19"/>
        <v/>
      </c>
      <c r="C96" s="38" t="str">
        <f t="shared" si="20"/>
        <v/>
      </c>
      <c r="D96" s="8" t="str">
        <f t="shared" si="21"/>
        <v/>
      </c>
      <c r="E96" s="8" t="str">
        <f t="shared" si="22"/>
        <v/>
      </c>
      <c r="F96" s="5" t="str">
        <f t="shared" si="23"/>
        <v/>
      </c>
      <c r="G96" s="9" t="str">
        <f t="shared" si="24"/>
        <v/>
      </c>
      <c r="H96" s="30" t="str">
        <f>IF(AND(B96="",D96="",F96="",G96=""),"",IF($K$3='Data Entry'!$BC$1,VLOOKUP(F96,Mark,6,0),IF($K$3='Data Entry'!$BC$2,VLOOKUP(F96,Mark,10,0),IF($K$3='Data Entry'!$BC$3,VLOOKUP(F96,Mark,14,0),IF($K$3='Data Entry'!$BC$4,VLOOKUP(F96,Mark,18,0),IF($K$3='Data Entry'!$BC$5,VLOOKUP(F96,Mark,22,0),""))))))</f>
        <v/>
      </c>
      <c r="I96" s="31" t="str">
        <f>IF(AND(B96="",D96="",F96="",G96=""),"",IF($K$3='Data Entry'!$BC$1,VLOOKUP(F96,Mark,7,0),IF($K$3='Data Entry'!$BC$2,VLOOKUP(F96,Mark,11,0),IF($K$3='Data Entry'!$BC$3,VLOOKUP(F96,Mark,15,0),IF($K$3='Data Entry'!$BC$4,VLOOKUP(F96,Mark,19,0),IF($K$3='Data Entry'!$BC$5,VLOOKUP(F96,Mark,23,0),""))))))</f>
        <v/>
      </c>
      <c r="J96" s="31" t="str">
        <f>IF(AND(B96="",D96="",F96="",G96=""),"",IF($K$3='Data Entry'!$BC$1,VLOOKUP(F96,Mark,8,0),IF($K$3='Data Entry'!$BC$2,VLOOKUP(F96,Mark,12,0),IF($K$3='Data Entry'!$BC$3,VLOOKUP(F96,Mark,16,0),IF($K$3='Data Entry'!$BC$4,VLOOKUP(F96,Mark,20,0),IF($K$3='Data Entry'!$BC$5,VLOOKUP(F96,Mark,24,0),""))))))</f>
        <v/>
      </c>
      <c r="K96" s="31" t="str">
        <f>IF(AND(B96="",D96="",F96="",G96=""),"",IF($K$3='Data Entry'!$BC$1,VLOOKUP(F96,Mark,9,0),IF($K$3='Data Entry'!$BC$2,VLOOKUP(F96,Mark,13,0),IF($K$3='Data Entry'!$BC$3,VLOOKUP(F96,Mark,17,0),IF($K$3='Data Entry'!$BC$4,VLOOKUP(F96,Mark,21,0),IF($K$3='Data Entry'!$BC$5,VLOOKUP(F96,Mark,25,0),""))))))</f>
        <v/>
      </c>
      <c r="L96" s="32" t="str">
        <f t="shared" si="28"/>
        <v/>
      </c>
      <c r="M96" s="71" t="str">
        <f t="shared" si="25"/>
        <v/>
      </c>
      <c r="N96" s="71" t="str">
        <f t="shared" si="26"/>
        <v/>
      </c>
      <c r="O96" s="72" t="str">
        <f t="shared" si="27"/>
        <v/>
      </c>
      <c r="P96" s="10"/>
    </row>
    <row r="97" spans="1:16" ht="21.95" customHeight="1">
      <c r="A97" s="7">
        <v>91</v>
      </c>
      <c r="B97" s="29" t="str">
        <f t="shared" si="19"/>
        <v/>
      </c>
      <c r="C97" s="38" t="str">
        <f t="shared" si="20"/>
        <v/>
      </c>
      <c r="D97" s="8" t="str">
        <f t="shared" si="21"/>
        <v/>
      </c>
      <c r="E97" s="8" t="str">
        <f t="shared" si="22"/>
        <v/>
      </c>
      <c r="F97" s="5" t="str">
        <f t="shared" si="23"/>
        <v/>
      </c>
      <c r="G97" s="9" t="str">
        <f t="shared" si="24"/>
        <v/>
      </c>
      <c r="H97" s="30" t="str">
        <f>IF(AND(B97="",D97="",F97="",G97=""),"",IF($K$3='Data Entry'!$BC$1,VLOOKUP(F97,Mark,6,0),IF($K$3='Data Entry'!$BC$2,VLOOKUP(F97,Mark,10,0),IF($K$3='Data Entry'!$BC$3,VLOOKUP(F97,Mark,14,0),IF($K$3='Data Entry'!$BC$4,VLOOKUP(F97,Mark,18,0),IF($K$3='Data Entry'!$BC$5,VLOOKUP(F97,Mark,22,0),""))))))</f>
        <v/>
      </c>
      <c r="I97" s="31" t="str">
        <f>IF(AND(B97="",D97="",F97="",G97=""),"",IF($K$3='Data Entry'!$BC$1,VLOOKUP(F97,Mark,7,0),IF($K$3='Data Entry'!$BC$2,VLOOKUP(F97,Mark,11,0),IF($K$3='Data Entry'!$BC$3,VLOOKUP(F97,Mark,15,0),IF($K$3='Data Entry'!$BC$4,VLOOKUP(F97,Mark,19,0),IF($K$3='Data Entry'!$BC$5,VLOOKUP(F97,Mark,23,0),""))))))</f>
        <v/>
      </c>
      <c r="J97" s="31" t="str">
        <f>IF(AND(B97="",D97="",F97="",G97=""),"",IF($K$3='Data Entry'!$BC$1,VLOOKUP(F97,Mark,8,0),IF($K$3='Data Entry'!$BC$2,VLOOKUP(F97,Mark,12,0),IF($K$3='Data Entry'!$BC$3,VLOOKUP(F97,Mark,16,0),IF($K$3='Data Entry'!$BC$4,VLOOKUP(F97,Mark,20,0),IF($K$3='Data Entry'!$BC$5,VLOOKUP(F97,Mark,24,0),""))))))</f>
        <v/>
      </c>
      <c r="K97" s="31" t="str">
        <f>IF(AND(B97="",D97="",F97="",G97=""),"",IF($K$3='Data Entry'!$BC$1,VLOOKUP(F97,Mark,9,0),IF($K$3='Data Entry'!$BC$2,VLOOKUP(F97,Mark,13,0),IF($K$3='Data Entry'!$BC$3,VLOOKUP(F97,Mark,17,0),IF($K$3='Data Entry'!$BC$4,VLOOKUP(F97,Mark,21,0),IF($K$3='Data Entry'!$BC$5,VLOOKUP(F97,Mark,25,0),""))))))</f>
        <v/>
      </c>
      <c r="L97" s="32" t="str">
        <f t="shared" si="28"/>
        <v/>
      </c>
      <c r="M97" s="71" t="str">
        <f t="shared" si="25"/>
        <v/>
      </c>
      <c r="N97" s="71" t="str">
        <f t="shared" si="26"/>
        <v/>
      </c>
      <c r="O97" s="72" t="str">
        <f t="shared" si="27"/>
        <v/>
      </c>
      <c r="P97" s="10"/>
    </row>
    <row r="98" spans="1:16" ht="21.95" customHeight="1">
      <c r="A98" s="7">
        <v>92</v>
      </c>
      <c r="B98" s="29" t="str">
        <f t="shared" si="19"/>
        <v/>
      </c>
      <c r="C98" s="38" t="str">
        <f t="shared" si="20"/>
        <v/>
      </c>
      <c r="D98" s="8" t="str">
        <f t="shared" si="21"/>
        <v/>
      </c>
      <c r="E98" s="8" t="str">
        <f t="shared" si="22"/>
        <v/>
      </c>
      <c r="F98" s="5" t="str">
        <f t="shared" si="23"/>
        <v/>
      </c>
      <c r="G98" s="9" t="str">
        <f t="shared" si="24"/>
        <v/>
      </c>
      <c r="H98" s="30" t="str">
        <f>IF(AND(B98="",D98="",F98="",G98=""),"",IF($K$3='Data Entry'!$BC$1,VLOOKUP(F98,Mark,6,0),IF($K$3='Data Entry'!$BC$2,VLOOKUP(F98,Mark,10,0),IF($K$3='Data Entry'!$BC$3,VLOOKUP(F98,Mark,14,0),IF($K$3='Data Entry'!$BC$4,VLOOKUP(F98,Mark,18,0),IF($K$3='Data Entry'!$BC$5,VLOOKUP(F98,Mark,22,0),""))))))</f>
        <v/>
      </c>
      <c r="I98" s="31" t="str">
        <f>IF(AND(B98="",D98="",F98="",G98=""),"",IF($K$3='Data Entry'!$BC$1,VLOOKUP(F98,Mark,7,0),IF($K$3='Data Entry'!$BC$2,VLOOKUP(F98,Mark,11,0),IF($K$3='Data Entry'!$BC$3,VLOOKUP(F98,Mark,15,0),IF($K$3='Data Entry'!$BC$4,VLOOKUP(F98,Mark,19,0),IF($K$3='Data Entry'!$BC$5,VLOOKUP(F98,Mark,23,0),""))))))</f>
        <v/>
      </c>
      <c r="J98" s="31" t="str">
        <f>IF(AND(B98="",D98="",F98="",G98=""),"",IF($K$3='Data Entry'!$BC$1,VLOOKUP(F98,Mark,8,0),IF($K$3='Data Entry'!$BC$2,VLOOKUP(F98,Mark,12,0),IF($K$3='Data Entry'!$BC$3,VLOOKUP(F98,Mark,16,0),IF($K$3='Data Entry'!$BC$4,VLOOKUP(F98,Mark,20,0),IF($K$3='Data Entry'!$BC$5,VLOOKUP(F98,Mark,24,0),""))))))</f>
        <v/>
      </c>
      <c r="K98" s="31" t="str">
        <f>IF(AND(B98="",D98="",F98="",G98=""),"",IF($K$3='Data Entry'!$BC$1,VLOOKUP(F98,Mark,9,0),IF($K$3='Data Entry'!$BC$2,VLOOKUP(F98,Mark,13,0),IF($K$3='Data Entry'!$BC$3,VLOOKUP(F98,Mark,17,0),IF($K$3='Data Entry'!$BC$4,VLOOKUP(F98,Mark,21,0),IF($K$3='Data Entry'!$BC$5,VLOOKUP(F98,Mark,25,0),""))))))</f>
        <v/>
      </c>
      <c r="L98" s="32" t="str">
        <f t="shared" si="28"/>
        <v/>
      </c>
      <c r="M98" s="71" t="str">
        <f t="shared" si="25"/>
        <v/>
      </c>
      <c r="N98" s="71" t="str">
        <f t="shared" si="26"/>
        <v/>
      </c>
      <c r="O98" s="72" t="str">
        <f t="shared" si="27"/>
        <v/>
      </c>
      <c r="P98" s="10"/>
    </row>
    <row r="99" spans="1:16" ht="21.95" customHeight="1">
      <c r="A99" s="7">
        <v>93</v>
      </c>
      <c r="B99" s="29" t="str">
        <f t="shared" si="19"/>
        <v/>
      </c>
      <c r="C99" s="38" t="str">
        <f t="shared" si="20"/>
        <v/>
      </c>
      <c r="D99" s="8" t="str">
        <f t="shared" si="21"/>
        <v/>
      </c>
      <c r="E99" s="8" t="str">
        <f t="shared" si="22"/>
        <v/>
      </c>
      <c r="F99" s="5" t="str">
        <f t="shared" si="23"/>
        <v/>
      </c>
      <c r="G99" s="9" t="str">
        <f t="shared" si="24"/>
        <v/>
      </c>
      <c r="H99" s="30" t="str">
        <f>IF(AND(B99="",D99="",F99="",G99=""),"",IF($K$3='Data Entry'!$BC$1,VLOOKUP(F99,Mark,6,0),IF($K$3='Data Entry'!$BC$2,VLOOKUP(F99,Mark,10,0),IF($K$3='Data Entry'!$BC$3,VLOOKUP(F99,Mark,14,0),IF($K$3='Data Entry'!$BC$4,VLOOKUP(F99,Mark,18,0),IF($K$3='Data Entry'!$BC$5,VLOOKUP(F99,Mark,22,0),""))))))</f>
        <v/>
      </c>
      <c r="I99" s="31" t="str">
        <f>IF(AND(B99="",D99="",F99="",G99=""),"",IF($K$3='Data Entry'!$BC$1,VLOOKUP(F99,Mark,7,0),IF($K$3='Data Entry'!$BC$2,VLOOKUP(F99,Mark,11,0),IF($K$3='Data Entry'!$BC$3,VLOOKUP(F99,Mark,15,0),IF($K$3='Data Entry'!$BC$4,VLOOKUP(F99,Mark,19,0),IF($K$3='Data Entry'!$BC$5,VLOOKUP(F99,Mark,23,0),""))))))</f>
        <v/>
      </c>
      <c r="J99" s="31" t="str">
        <f>IF(AND(B99="",D99="",F99="",G99=""),"",IF($K$3='Data Entry'!$BC$1,VLOOKUP(F99,Mark,8,0),IF($K$3='Data Entry'!$BC$2,VLOOKUP(F99,Mark,12,0),IF($K$3='Data Entry'!$BC$3,VLOOKUP(F99,Mark,16,0),IF($K$3='Data Entry'!$BC$4,VLOOKUP(F99,Mark,20,0),IF($K$3='Data Entry'!$BC$5,VLOOKUP(F99,Mark,24,0),""))))))</f>
        <v/>
      </c>
      <c r="K99" s="31" t="str">
        <f>IF(AND(B99="",D99="",F99="",G99=""),"",IF($K$3='Data Entry'!$BC$1,VLOOKUP(F99,Mark,9,0),IF($K$3='Data Entry'!$BC$2,VLOOKUP(F99,Mark,13,0),IF($K$3='Data Entry'!$BC$3,VLOOKUP(F99,Mark,17,0),IF($K$3='Data Entry'!$BC$4,VLOOKUP(F99,Mark,21,0),IF($K$3='Data Entry'!$BC$5,VLOOKUP(F99,Mark,25,0),""))))))</f>
        <v/>
      </c>
      <c r="L99" s="32" t="str">
        <f t="shared" si="28"/>
        <v/>
      </c>
      <c r="M99" s="71" t="str">
        <f t="shared" si="25"/>
        <v/>
      </c>
      <c r="N99" s="71" t="str">
        <f t="shared" si="26"/>
        <v/>
      </c>
      <c r="O99" s="72" t="str">
        <f t="shared" si="27"/>
        <v/>
      </c>
      <c r="P99" s="10"/>
    </row>
    <row r="100" spans="1:16" ht="21.95" customHeight="1">
      <c r="A100" s="7">
        <v>94</v>
      </c>
      <c r="B100" s="29" t="str">
        <f t="shared" si="19"/>
        <v/>
      </c>
      <c r="C100" s="38" t="str">
        <f t="shared" si="20"/>
        <v/>
      </c>
      <c r="D100" s="8" t="str">
        <f t="shared" si="21"/>
        <v/>
      </c>
      <c r="E100" s="8" t="str">
        <f t="shared" si="22"/>
        <v/>
      </c>
      <c r="F100" s="5" t="str">
        <f t="shared" si="23"/>
        <v/>
      </c>
      <c r="G100" s="9" t="str">
        <f t="shared" si="24"/>
        <v/>
      </c>
      <c r="H100" s="30" t="str">
        <f>IF(AND(B100="",D100="",F100="",G100=""),"",IF($K$3='Data Entry'!$BC$1,VLOOKUP(F100,Mark,6,0),IF($K$3='Data Entry'!$BC$2,VLOOKUP(F100,Mark,10,0),IF($K$3='Data Entry'!$BC$3,VLOOKUP(F100,Mark,14,0),IF($K$3='Data Entry'!$BC$4,VLOOKUP(F100,Mark,18,0),IF($K$3='Data Entry'!$BC$5,VLOOKUP(F100,Mark,22,0),""))))))</f>
        <v/>
      </c>
      <c r="I100" s="31" t="str">
        <f>IF(AND(B100="",D100="",F100="",G100=""),"",IF($K$3='Data Entry'!$BC$1,VLOOKUP(F100,Mark,7,0),IF($K$3='Data Entry'!$BC$2,VLOOKUP(F100,Mark,11,0),IF($K$3='Data Entry'!$BC$3,VLOOKUP(F100,Mark,15,0),IF($K$3='Data Entry'!$BC$4,VLOOKUP(F100,Mark,19,0),IF($K$3='Data Entry'!$BC$5,VLOOKUP(F100,Mark,23,0),""))))))</f>
        <v/>
      </c>
      <c r="J100" s="31" t="str">
        <f>IF(AND(B100="",D100="",F100="",G100=""),"",IF($K$3='Data Entry'!$BC$1,VLOOKUP(F100,Mark,8,0),IF($K$3='Data Entry'!$BC$2,VLOOKUP(F100,Mark,12,0),IF($K$3='Data Entry'!$BC$3,VLOOKUP(F100,Mark,16,0),IF($K$3='Data Entry'!$BC$4,VLOOKUP(F100,Mark,20,0),IF($K$3='Data Entry'!$BC$5,VLOOKUP(F100,Mark,24,0),""))))))</f>
        <v/>
      </c>
      <c r="K100" s="31" t="str">
        <f>IF(AND(B100="",D100="",F100="",G100=""),"",IF($K$3='Data Entry'!$BC$1,VLOOKUP(F100,Mark,9,0),IF($K$3='Data Entry'!$BC$2,VLOOKUP(F100,Mark,13,0),IF($K$3='Data Entry'!$BC$3,VLOOKUP(F100,Mark,17,0),IF($K$3='Data Entry'!$BC$4,VLOOKUP(F100,Mark,21,0),IF($K$3='Data Entry'!$BC$5,VLOOKUP(F100,Mark,25,0),""))))))</f>
        <v/>
      </c>
      <c r="L100" s="32" t="str">
        <f t="shared" si="28"/>
        <v/>
      </c>
      <c r="M100" s="71" t="str">
        <f t="shared" si="25"/>
        <v/>
      </c>
      <c r="N100" s="71" t="str">
        <f t="shared" si="26"/>
        <v/>
      </c>
      <c r="O100" s="72" t="str">
        <f t="shared" si="27"/>
        <v/>
      </c>
      <c r="P100" s="10"/>
    </row>
    <row r="101" spans="1:16" ht="21.95" customHeight="1">
      <c r="A101" s="7">
        <v>95</v>
      </c>
      <c r="B101" s="29" t="str">
        <f t="shared" si="19"/>
        <v/>
      </c>
      <c r="C101" s="38" t="str">
        <f t="shared" si="20"/>
        <v/>
      </c>
      <c r="D101" s="8" t="str">
        <f t="shared" si="21"/>
        <v/>
      </c>
      <c r="E101" s="8" t="str">
        <f t="shared" si="22"/>
        <v/>
      </c>
      <c r="F101" s="5" t="str">
        <f t="shared" si="23"/>
        <v/>
      </c>
      <c r="G101" s="9" t="str">
        <f t="shared" si="24"/>
        <v/>
      </c>
      <c r="H101" s="30" t="str">
        <f>IF(AND(B101="",D101="",F101="",G101=""),"",IF($K$3='Data Entry'!$BC$1,VLOOKUP(F101,Mark,6,0),IF($K$3='Data Entry'!$BC$2,VLOOKUP(F101,Mark,10,0),IF($K$3='Data Entry'!$BC$3,VLOOKUP(F101,Mark,14,0),IF($K$3='Data Entry'!$BC$4,VLOOKUP(F101,Mark,18,0),IF($K$3='Data Entry'!$BC$5,VLOOKUP(F101,Mark,22,0),""))))))</f>
        <v/>
      </c>
      <c r="I101" s="31" t="str">
        <f>IF(AND(B101="",D101="",F101="",G101=""),"",IF($K$3='Data Entry'!$BC$1,VLOOKUP(F101,Mark,7,0),IF($K$3='Data Entry'!$BC$2,VLOOKUP(F101,Mark,11,0),IF($K$3='Data Entry'!$BC$3,VLOOKUP(F101,Mark,15,0),IF($K$3='Data Entry'!$BC$4,VLOOKUP(F101,Mark,19,0),IF($K$3='Data Entry'!$BC$5,VLOOKUP(F101,Mark,23,0),""))))))</f>
        <v/>
      </c>
      <c r="J101" s="31" t="str">
        <f>IF(AND(B101="",D101="",F101="",G101=""),"",IF($K$3='Data Entry'!$BC$1,VLOOKUP(F101,Mark,8,0),IF($K$3='Data Entry'!$BC$2,VLOOKUP(F101,Mark,12,0),IF($K$3='Data Entry'!$BC$3,VLOOKUP(F101,Mark,16,0),IF($K$3='Data Entry'!$BC$4,VLOOKUP(F101,Mark,20,0),IF($K$3='Data Entry'!$BC$5,VLOOKUP(F101,Mark,24,0),""))))))</f>
        <v/>
      </c>
      <c r="K101" s="31" t="str">
        <f>IF(AND(B101="",D101="",F101="",G101=""),"",IF($K$3='Data Entry'!$BC$1,VLOOKUP(F101,Mark,9,0),IF($K$3='Data Entry'!$BC$2,VLOOKUP(F101,Mark,13,0),IF($K$3='Data Entry'!$BC$3,VLOOKUP(F101,Mark,17,0),IF($K$3='Data Entry'!$BC$4,VLOOKUP(F101,Mark,21,0),IF($K$3='Data Entry'!$BC$5,VLOOKUP(F101,Mark,25,0),""))))))</f>
        <v/>
      </c>
      <c r="L101" s="32" t="str">
        <f t="shared" si="28"/>
        <v/>
      </c>
      <c r="M101" s="71" t="str">
        <f t="shared" si="25"/>
        <v/>
      </c>
      <c r="N101" s="71" t="str">
        <f t="shared" si="26"/>
        <v/>
      </c>
      <c r="O101" s="72" t="str">
        <f t="shared" si="27"/>
        <v/>
      </c>
      <c r="P101" s="10"/>
    </row>
    <row r="102" spans="1:16" ht="21.95" customHeight="1">
      <c r="A102" s="7">
        <v>96</v>
      </c>
      <c r="B102" s="29" t="str">
        <f t="shared" si="19"/>
        <v/>
      </c>
      <c r="C102" s="38" t="str">
        <f t="shared" si="20"/>
        <v/>
      </c>
      <c r="D102" s="8" t="str">
        <f t="shared" si="21"/>
        <v/>
      </c>
      <c r="E102" s="8" t="str">
        <f t="shared" si="22"/>
        <v/>
      </c>
      <c r="F102" s="5" t="str">
        <f t="shared" si="23"/>
        <v/>
      </c>
      <c r="G102" s="9" t="str">
        <f t="shared" si="24"/>
        <v/>
      </c>
      <c r="H102" s="30" t="str">
        <f>IF(AND(B102="",D102="",F102="",G102=""),"",IF($K$3='Data Entry'!$BC$1,VLOOKUP(F102,Mark,6,0),IF($K$3='Data Entry'!$BC$2,VLOOKUP(F102,Mark,10,0),IF($K$3='Data Entry'!$BC$3,VLOOKUP(F102,Mark,14,0),IF($K$3='Data Entry'!$BC$4,VLOOKUP(F102,Mark,18,0),IF($K$3='Data Entry'!$BC$5,VLOOKUP(F102,Mark,22,0),""))))))</f>
        <v/>
      </c>
      <c r="I102" s="31" t="str">
        <f>IF(AND(B102="",D102="",F102="",G102=""),"",IF($K$3='Data Entry'!$BC$1,VLOOKUP(F102,Mark,7,0),IF($K$3='Data Entry'!$BC$2,VLOOKUP(F102,Mark,11,0),IF($K$3='Data Entry'!$BC$3,VLOOKUP(F102,Mark,15,0),IF($K$3='Data Entry'!$BC$4,VLOOKUP(F102,Mark,19,0),IF($K$3='Data Entry'!$BC$5,VLOOKUP(F102,Mark,23,0),""))))))</f>
        <v/>
      </c>
      <c r="J102" s="31" t="str">
        <f>IF(AND(B102="",D102="",F102="",G102=""),"",IF($K$3='Data Entry'!$BC$1,VLOOKUP(F102,Mark,8,0),IF($K$3='Data Entry'!$BC$2,VLOOKUP(F102,Mark,12,0),IF($K$3='Data Entry'!$BC$3,VLOOKUP(F102,Mark,16,0),IF($K$3='Data Entry'!$BC$4,VLOOKUP(F102,Mark,20,0),IF($K$3='Data Entry'!$BC$5,VLOOKUP(F102,Mark,24,0),""))))))</f>
        <v/>
      </c>
      <c r="K102" s="31" t="str">
        <f>IF(AND(B102="",D102="",F102="",G102=""),"",IF($K$3='Data Entry'!$BC$1,VLOOKUP(F102,Mark,9,0),IF($K$3='Data Entry'!$BC$2,VLOOKUP(F102,Mark,13,0),IF($K$3='Data Entry'!$BC$3,VLOOKUP(F102,Mark,17,0),IF($K$3='Data Entry'!$BC$4,VLOOKUP(F102,Mark,21,0),IF($K$3='Data Entry'!$BC$5,VLOOKUP(F102,Mark,25,0),""))))))</f>
        <v/>
      </c>
      <c r="L102" s="32" t="str">
        <f t="shared" si="28"/>
        <v/>
      </c>
      <c r="M102" s="71" t="str">
        <f t="shared" si="25"/>
        <v/>
      </c>
      <c r="N102" s="71" t="str">
        <f t="shared" si="26"/>
        <v/>
      </c>
      <c r="O102" s="72" t="str">
        <f t="shared" si="27"/>
        <v/>
      </c>
      <c r="P102" s="10"/>
    </row>
    <row r="103" spans="1:16" ht="21.95" customHeight="1">
      <c r="A103" s="7">
        <v>97</v>
      </c>
      <c r="B103" s="29" t="str">
        <f t="shared" ref="B103:B134" si="29">IFERROR(IF($C$3="","",VLOOKUP(A103,NAME,4,0)),"")</f>
        <v/>
      </c>
      <c r="C103" s="38" t="str">
        <f t="shared" ref="C103:C134" si="30">IFERROR(IF($C$3="","",VLOOKUP(A103,NAME,11,0)),"")</f>
        <v/>
      </c>
      <c r="D103" s="8" t="str">
        <f t="shared" ref="D103:D134" si="31">IFERROR(IF($C$3="","",VLOOKUP(A103,NAME,6,0)),"")</f>
        <v/>
      </c>
      <c r="E103" s="8" t="str">
        <f t="shared" ref="E103:E134" si="32">IFERROR(IF($C$3="","",VLOOKUP(A103,NAME,8,0)),"")</f>
        <v/>
      </c>
      <c r="F103" s="5" t="str">
        <f t="shared" ref="F103:F134" si="33">IFERROR(IF($C$3="","",VLOOKUP(A103,NAME,12,0)),"")</f>
        <v/>
      </c>
      <c r="G103" s="9" t="str">
        <f t="shared" ref="G103:G134" si="34">IFERROR(IF($C$3="","",VLOOKUP(A103,NAME,13,0)),"")</f>
        <v/>
      </c>
      <c r="H103" s="30" t="str">
        <f>IF(AND(B103="",D103="",F103="",G103=""),"",IF($K$3='Data Entry'!$BC$1,VLOOKUP(F103,Mark,6,0),IF($K$3='Data Entry'!$BC$2,VLOOKUP(F103,Mark,10,0),IF($K$3='Data Entry'!$BC$3,VLOOKUP(F103,Mark,14,0),IF($K$3='Data Entry'!$BC$4,VLOOKUP(F103,Mark,18,0),IF($K$3='Data Entry'!$BC$5,VLOOKUP(F103,Mark,22,0),""))))))</f>
        <v/>
      </c>
      <c r="I103" s="31" t="str">
        <f>IF(AND(B103="",D103="",F103="",G103=""),"",IF($K$3='Data Entry'!$BC$1,VLOOKUP(F103,Mark,7,0),IF($K$3='Data Entry'!$BC$2,VLOOKUP(F103,Mark,11,0),IF($K$3='Data Entry'!$BC$3,VLOOKUP(F103,Mark,15,0),IF($K$3='Data Entry'!$BC$4,VLOOKUP(F103,Mark,19,0),IF($K$3='Data Entry'!$BC$5,VLOOKUP(F103,Mark,23,0),""))))))</f>
        <v/>
      </c>
      <c r="J103" s="31" t="str">
        <f>IF(AND(B103="",D103="",F103="",G103=""),"",IF($K$3='Data Entry'!$BC$1,VLOOKUP(F103,Mark,8,0),IF($K$3='Data Entry'!$BC$2,VLOOKUP(F103,Mark,12,0),IF($K$3='Data Entry'!$BC$3,VLOOKUP(F103,Mark,16,0),IF($K$3='Data Entry'!$BC$4,VLOOKUP(F103,Mark,20,0),IF($K$3='Data Entry'!$BC$5,VLOOKUP(F103,Mark,24,0),""))))))</f>
        <v/>
      </c>
      <c r="K103" s="31" t="str">
        <f>IF(AND(B103="",D103="",F103="",G103=""),"",IF($K$3='Data Entry'!$BC$1,VLOOKUP(F103,Mark,9,0),IF($K$3='Data Entry'!$BC$2,VLOOKUP(F103,Mark,13,0),IF($K$3='Data Entry'!$BC$3,VLOOKUP(F103,Mark,17,0),IF($K$3='Data Entry'!$BC$4,VLOOKUP(F103,Mark,21,0),IF($K$3='Data Entry'!$BC$5,VLOOKUP(F103,Mark,25,0),""))))))</f>
        <v/>
      </c>
      <c r="L103" s="32" t="str">
        <f t="shared" si="28"/>
        <v/>
      </c>
      <c r="M103" s="71" t="str">
        <f t="shared" ref="M103:M134" si="35">IFERROR(IF(OR(L103="",$K$3="",D103=""),"",ROUNDUP(L103*$M$6%,0)),"")</f>
        <v/>
      </c>
      <c r="N103" s="71" t="str">
        <f t="shared" ref="N103:N134" si="36">IFERROR(IF(AND($K$3=""),"",IF(AND(L103=""),"",IF(AND(F103=""),"",IF(AND(VLOOKUP(F103,Mark,5,0)=""),"",IF(AND(VLOOKUP(F103,Mark,5,0)&gt;85),5,IF(AND(VLOOKUP(F103,Mark,5,0)&gt;75),4,IF(AND(VLOOKUP(F103,Mark,5,0)&gt;=65),3,0))))))),"")</f>
        <v/>
      </c>
      <c r="O103" s="72" t="str">
        <f t="shared" ref="O103:O134" si="37">IFERROR(IF(F103="","",IF(L103="","",IF(M103="","",SUM(M103:N103)))),"")</f>
        <v/>
      </c>
      <c r="P103" s="10"/>
    </row>
    <row r="104" spans="1:16" ht="21.95" customHeight="1">
      <c r="A104" s="7">
        <v>98</v>
      </c>
      <c r="B104" s="29" t="str">
        <f t="shared" si="29"/>
        <v/>
      </c>
      <c r="C104" s="38" t="str">
        <f t="shared" si="30"/>
        <v/>
      </c>
      <c r="D104" s="8" t="str">
        <f t="shared" si="31"/>
        <v/>
      </c>
      <c r="E104" s="8" t="str">
        <f t="shared" si="32"/>
        <v/>
      </c>
      <c r="F104" s="5" t="str">
        <f t="shared" si="33"/>
        <v/>
      </c>
      <c r="G104" s="9" t="str">
        <f t="shared" si="34"/>
        <v/>
      </c>
      <c r="H104" s="30" t="str">
        <f>IF(AND(B104="",D104="",F104="",G104=""),"",IF($K$3='Data Entry'!$BC$1,VLOOKUP(F104,Mark,6,0),IF($K$3='Data Entry'!$BC$2,VLOOKUP(F104,Mark,10,0),IF($K$3='Data Entry'!$BC$3,VLOOKUP(F104,Mark,14,0),IF($K$3='Data Entry'!$BC$4,VLOOKUP(F104,Mark,18,0),IF($K$3='Data Entry'!$BC$5,VLOOKUP(F104,Mark,22,0),""))))))</f>
        <v/>
      </c>
      <c r="I104" s="31" t="str">
        <f>IF(AND(B104="",D104="",F104="",G104=""),"",IF($K$3='Data Entry'!$BC$1,VLOOKUP(F104,Mark,7,0),IF($K$3='Data Entry'!$BC$2,VLOOKUP(F104,Mark,11,0),IF($K$3='Data Entry'!$BC$3,VLOOKUP(F104,Mark,15,0),IF($K$3='Data Entry'!$BC$4,VLOOKUP(F104,Mark,19,0),IF($K$3='Data Entry'!$BC$5,VLOOKUP(F104,Mark,23,0),""))))))</f>
        <v/>
      </c>
      <c r="J104" s="31" t="str">
        <f>IF(AND(B104="",D104="",F104="",G104=""),"",IF($K$3='Data Entry'!$BC$1,VLOOKUP(F104,Mark,8,0),IF($K$3='Data Entry'!$BC$2,VLOOKUP(F104,Mark,12,0),IF($K$3='Data Entry'!$BC$3,VLOOKUP(F104,Mark,16,0),IF($K$3='Data Entry'!$BC$4,VLOOKUP(F104,Mark,20,0),IF($K$3='Data Entry'!$BC$5,VLOOKUP(F104,Mark,24,0),""))))))</f>
        <v/>
      </c>
      <c r="K104" s="31" t="str">
        <f>IF(AND(B104="",D104="",F104="",G104=""),"",IF($K$3='Data Entry'!$BC$1,VLOOKUP(F104,Mark,9,0),IF($K$3='Data Entry'!$BC$2,VLOOKUP(F104,Mark,13,0),IF($K$3='Data Entry'!$BC$3,VLOOKUP(F104,Mark,17,0),IF($K$3='Data Entry'!$BC$4,VLOOKUP(F104,Mark,21,0),IF($K$3='Data Entry'!$BC$5,VLOOKUP(F104,Mark,25,0),""))))))</f>
        <v/>
      </c>
      <c r="L104" s="32" t="str">
        <f t="shared" si="28"/>
        <v/>
      </c>
      <c r="M104" s="71" t="str">
        <f t="shared" si="35"/>
        <v/>
      </c>
      <c r="N104" s="71" t="str">
        <f t="shared" si="36"/>
        <v/>
      </c>
      <c r="O104" s="72" t="str">
        <f t="shared" si="37"/>
        <v/>
      </c>
      <c r="P104" s="10"/>
    </row>
    <row r="105" spans="1:16" ht="21.95" customHeight="1">
      <c r="A105" s="7">
        <v>99</v>
      </c>
      <c r="B105" s="29" t="str">
        <f t="shared" si="29"/>
        <v/>
      </c>
      <c r="C105" s="38" t="str">
        <f t="shared" si="30"/>
        <v/>
      </c>
      <c r="D105" s="8" t="str">
        <f t="shared" si="31"/>
        <v/>
      </c>
      <c r="E105" s="8" t="str">
        <f t="shared" si="32"/>
        <v/>
      </c>
      <c r="F105" s="5" t="str">
        <f t="shared" si="33"/>
        <v/>
      </c>
      <c r="G105" s="9" t="str">
        <f t="shared" si="34"/>
        <v/>
      </c>
      <c r="H105" s="30" t="str">
        <f>IF(AND(B105="",D105="",F105="",G105=""),"",IF($K$3='Data Entry'!$BC$1,VLOOKUP(F105,Mark,6,0),IF($K$3='Data Entry'!$BC$2,VLOOKUP(F105,Mark,10,0),IF($K$3='Data Entry'!$BC$3,VLOOKUP(F105,Mark,14,0),IF($K$3='Data Entry'!$BC$4,VLOOKUP(F105,Mark,18,0),IF($K$3='Data Entry'!$BC$5,VLOOKUP(F105,Mark,22,0),""))))))</f>
        <v/>
      </c>
      <c r="I105" s="31" t="str">
        <f>IF(AND(B105="",D105="",F105="",G105=""),"",IF($K$3='Data Entry'!$BC$1,VLOOKUP(F105,Mark,7,0),IF($K$3='Data Entry'!$BC$2,VLOOKUP(F105,Mark,11,0),IF($K$3='Data Entry'!$BC$3,VLOOKUP(F105,Mark,15,0),IF($K$3='Data Entry'!$BC$4,VLOOKUP(F105,Mark,19,0),IF($K$3='Data Entry'!$BC$5,VLOOKUP(F105,Mark,23,0),""))))))</f>
        <v/>
      </c>
      <c r="J105" s="31" t="str">
        <f>IF(AND(B105="",D105="",F105="",G105=""),"",IF($K$3='Data Entry'!$BC$1,VLOOKUP(F105,Mark,8,0),IF($K$3='Data Entry'!$BC$2,VLOOKUP(F105,Mark,12,0),IF($K$3='Data Entry'!$BC$3,VLOOKUP(F105,Mark,16,0),IF($K$3='Data Entry'!$BC$4,VLOOKUP(F105,Mark,20,0),IF($K$3='Data Entry'!$BC$5,VLOOKUP(F105,Mark,24,0),""))))))</f>
        <v/>
      </c>
      <c r="K105" s="31" t="str">
        <f>IF(AND(B105="",D105="",F105="",G105=""),"",IF($K$3='Data Entry'!$BC$1,VLOOKUP(F105,Mark,9,0),IF($K$3='Data Entry'!$BC$2,VLOOKUP(F105,Mark,13,0),IF($K$3='Data Entry'!$BC$3,VLOOKUP(F105,Mark,17,0),IF($K$3='Data Entry'!$BC$4,VLOOKUP(F105,Mark,21,0),IF($K$3='Data Entry'!$BC$5,VLOOKUP(F105,Mark,25,0),""))))))</f>
        <v/>
      </c>
      <c r="L105" s="32" t="str">
        <f t="shared" si="28"/>
        <v/>
      </c>
      <c r="M105" s="71" t="str">
        <f t="shared" si="35"/>
        <v/>
      </c>
      <c r="N105" s="71" t="str">
        <f t="shared" si="36"/>
        <v/>
      </c>
      <c r="O105" s="72" t="str">
        <f t="shared" si="37"/>
        <v/>
      </c>
      <c r="P105" s="10"/>
    </row>
    <row r="106" spans="1:16" ht="21.95" customHeight="1">
      <c r="A106" s="7">
        <v>100</v>
      </c>
      <c r="B106" s="29" t="str">
        <f t="shared" si="29"/>
        <v/>
      </c>
      <c r="C106" s="38" t="str">
        <f t="shared" si="30"/>
        <v/>
      </c>
      <c r="D106" s="8" t="str">
        <f t="shared" si="31"/>
        <v/>
      </c>
      <c r="E106" s="8" t="str">
        <f t="shared" si="32"/>
        <v/>
      </c>
      <c r="F106" s="5" t="str">
        <f t="shared" si="33"/>
        <v/>
      </c>
      <c r="G106" s="9" t="str">
        <f t="shared" si="34"/>
        <v/>
      </c>
      <c r="H106" s="30" t="str">
        <f>IF(AND(B106="",D106="",F106="",G106=""),"",IF($K$3='Data Entry'!$BC$1,VLOOKUP(F106,Mark,6,0),IF($K$3='Data Entry'!$BC$2,VLOOKUP(F106,Mark,10,0),IF($K$3='Data Entry'!$BC$3,VLOOKUP(F106,Mark,14,0),IF($K$3='Data Entry'!$BC$4,VLOOKUP(F106,Mark,18,0),IF($K$3='Data Entry'!$BC$5,VLOOKUP(F106,Mark,22,0),""))))))</f>
        <v/>
      </c>
      <c r="I106" s="31" t="str">
        <f>IF(AND(B106="",D106="",F106="",G106=""),"",IF($K$3='Data Entry'!$BC$1,VLOOKUP(F106,Mark,7,0),IF($K$3='Data Entry'!$BC$2,VLOOKUP(F106,Mark,11,0),IF($K$3='Data Entry'!$BC$3,VLOOKUP(F106,Mark,15,0),IF($K$3='Data Entry'!$BC$4,VLOOKUP(F106,Mark,19,0),IF($K$3='Data Entry'!$BC$5,VLOOKUP(F106,Mark,23,0),""))))))</f>
        <v/>
      </c>
      <c r="J106" s="31" t="str">
        <f>IF(AND(B106="",D106="",F106="",G106=""),"",IF($K$3='Data Entry'!$BC$1,VLOOKUP(F106,Mark,8,0),IF($K$3='Data Entry'!$BC$2,VLOOKUP(F106,Mark,12,0),IF($K$3='Data Entry'!$BC$3,VLOOKUP(F106,Mark,16,0),IF($K$3='Data Entry'!$BC$4,VLOOKUP(F106,Mark,20,0),IF($K$3='Data Entry'!$BC$5,VLOOKUP(F106,Mark,24,0),""))))))</f>
        <v/>
      </c>
      <c r="K106" s="31" t="str">
        <f>IF(AND(B106="",D106="",F106="",G106=""),"",IF($K$3='Data Entry'!$BC$1,VLOOKUP(F106,Mark,9,0),IF($K$3='Data Entry'!$BC$2,VLOOKUP(F106,Mark,13,0),IF($K$3='Data Entry'!$BC$3,VLOOKUP(F106,Mark,17,0),IF($K$3='Data Entry'!$BC$4,VLOOKUP(F106,Mark,21,0),IF($K$3='Data Entry'!$BC$5,VLOOKUP(F106,Mark,25,0),""))))))</f>
        <v/>
      </c>
      <c r="L106" s="32" t="str">
        <f t="shared" si="28"/>
        <v/>
      </c>
      <c r="M106" s="71" t="str">
        <f t="shared" si="35"/>
        <v/>
      </c>
      <c r="N106" s="71" t="str">
        <f t="shared" si="36"/>
        <v/>
      </c>
      <c r="O106" s="72" t="str">
        <f t="shared" si="37"/>
        <v/>
      </c>
      <c r="P106" s="10"/>
    </row>
    <row r="107" spans="1:16" ht="21.95" customHeight="1">
      <c r="A107" s="7">
        <v>101</v>
      </c>
      <c r="B107" s="29" t="str">
        <f t="shared" si="29"/>
        <v/>
      </c>
      <c r="C107" s="38" t="str">
        <f t="shared" si="30"/>
        <v/>
      </c>
      <c r="D107" s="8" t="str">
        <f t="shared" si="31"/>
        <v/>
      </c>
      <c r="E107" s="8" t="str">
        <f t="shared" si="32"/>
        <v/>
      </c>
      <c r="F107" s="5" t="str">
        <f t="shared" si="33"/>
        <v/>
      </c>
      <c r="G107" s="9" t="str">
        <f t="shared" si="34"/>
        <v/>
      </c>
      <c r="H107" s="30" t="str">
        <f>IF(AND(B107="",D107="",F107="",G107=""),"",IF($K$3='Data Entry'!$BC$1,VLOOKUP(F107,Mark,6,0),IF($K$3='Data Entry'!$BC$2,VLOOKUP(F107,Mark,10,0),IF($K$3='Data Entry'!$BC$3,VLOOKUP(F107,Mark,14,0),IF($K$3='Data Entry'!$BC$4,VLOOKUP(F107,Mark,18,0),IF($K$3='Data Entry'!$BC$5,VLOOKUP(F107,Mark,22,0),""))))))</f>
        <v/>
      </c>
      <c r="I107" s="31" t="str">
        <f>IF(AND(B107="",D107="",F107="",G107=""),"",IF($K$3='Data Entry'!$BC$1,VLOOKUP(F107,Mark,7,0),IF($K$3='Data Entry'!$BC$2,VLOOKUP(F107,Mark,11,0),IF($K$3='Data Entry'!$BC$3,VLOOKUP(F107,Mark,15,0),IF($K$3='Data Entry'!$BC$4,VLOOKUP(F107,Mark,19,0),IF($K$3='Data Entry'!$BC$5,VLOOKUP(F107,Mark,23,0),""))))))</f>
        <v/>
      </c>
      <c r="J107" s="31" t="str">
        <f>IF(AND(B107="",D107="",F107="",G107=""),"",IF($K$3='Data Entry'!$BC$1,VLOOKUP(F107,Mark,8,0),IF($K$3='Data Entry'!$BC$2,VLOOKUP(F107,Mark,12,0),IF($K$3='Data Entry'!$BC$3,VLOOKUP(F107,Mark,16,0),IF($K$3='Data Entry'!$BC$4,VLOOKUP(F107,Mark,20,0),IF($K$3='Data Entry'!$BC$5,VLOOKUP(F107,Mark,24,0),""))))))</f>
        <v/>
      </c>
      <c r="K107" s="31" t="str">
        <f>IF(AND(B107="",D107="",F107="",G107=""),"",IF($K$3='Data Entry'!$BC$1,VLOOKUP(F107,Mark,9,0),IF($K$3='Data Entry'!$BC$2,VLOOKUP(F107,Mark,13,0),IF($K$3='Data Entry'!$BC$3,VLOOKUP(F107,Mark,17,0),IF($K$3='Data Entry'!$BC$4,VLOOKUP(F107,Mark,21,0),IF($K$3='Data Entry'!$BC$5,VLOOKUP(F107,Mark,25,0),""))))))</f>
        <v/>
      </c>
      <c r="L107" s="32" t="str">
        <f t="shared" si="28"/>
        <v/>
      </c>
      <c r="M107" s="71" t="str">
        <f t="shared" si="35"/>
        <v/>
      </c>
      <c r="N107" s="71" t="str">
        <f t="shared" si="36"/>
        <v/>
      </c>
      <c r="O107" s="72" t="str">
        <f t="shared" si="37"/>
        <v/>
      </c>
      <c r="P107" s="10"/>
    </row>
    <row r="108" spans="1:16" ht="21.95" customHeight="1">
      <c r="A108" s="7">
        <v>102</v>
      </c>
      <c r="B108" s="29" t="str">
        <f t="shared" si="29"/>
        <v/>
      </c>
      <c r="C108" s="38" t="str">
        <f t="shared" si="30"/>
        <v/>
      </c>
      <c r="D108" s="8" t="str">
        <f t="shared" si="31"/>
        <v/>
      </c>
      <c r="E108" s="8" t="str">
        <f t="shared" si="32"/>
        <v/>
      </c>
      <c r="F108" s="5" t="str">
        <f t="shared" si="33"/>
        <v/>
      </c>
      <c r="G108" s="9" t="str">
        <f t="shared" si="34"/>
        <v/>
      </c>
      <c r="H108" s="30" t="str">
        <f>IF(AND(B108="",D108="",F108="",G108=""),"",IF($K$3='Data Entry'!$BC$1,VLOOKUP(F108,Mark,6,0),IF($K$3='Data Entry'!$BC$2,VLOOKUP(F108,Mark,10,0),IF($K$3='Data Entry'!$BC$3,VLOOKUP(F108,Mark,14,0),IF($K$3='Data Entry'!$BC$4,VLOOKUP(F108,Mark,18,0),IF($K$3='Data Entry'!$BC$5,VLOOKUP(F108,Mark,22,0),""))))))</f>
        <v/>
      </c>
      <c r="I108" s="31" t="str">
        <f>IF(AND(B108="",D108="",F108="",G108=""),"",IF($K$3='Data Entry'!$BC$1,VLOOKUP(F108,Mark,7,0),IF($K$3='Data Entry'!$BC$2,VLOOKUP(F108,Mark,11,0),IF($K$3='Data Entry'!$BC$3,VLOOKUP(F108,Mark,15,0),IF($K$3='Data Entry'!$BC$4,VLOOKUP(F108,Mark,19,0),IF($K$3='Data Entry'!$BC$5,VLOOKUP(F108,Mark,23,0),""))))))</f>
        <v/>
      </c>
      <c r="J108" s="31" t="str">
        <f>IF(AND(B108="",D108="",F108="",G108=""),"",IF($K$3='Data Entry'!$BC$1,VLOOKUP(F108,Mark,8,0),IF($K$3='Data Entry'!$BC$2,VLOOKUP(F108,Mark,12,0),IF($K$3='Data Entry'!$BC$3,VLOOKUP(F108,Mark,16,0),IF($K$3='Data Entry'!$BC$4,VLOOKUP(F108,Mark,20,0),IF($K$3='Data Entry'!$BC$5,VLOOKUP(F108,Mark,24,0),""))))))</f>
        <v/>
      </c>
      <c r="K108" s="31" t="str">
        <f>IF(AND(B108="",D108="",F108="",G108=""),"",IF($K$3='Data Entry'!$BC$1,VLOOKUP(F108,Mark,9,0),IF($K$3='Data Entry'!$BC$2,VLOOKUP(F108,Mark,13,0),IF($K$3='Data Entry'!$BC$3,VLOOKUP(F108,Mark,17,0),IF($K$3='Data Entry'!$BC$4,VLOOKUP(F108,Mark,21,0),IF($K$3='Data Entry'!$BC$5,VLOOKUP(F108,Mark,25,0),""))))))</f>
        <v/>
      </c>
      <c r="L108" s="32" t="str">
        <f t="shared" si="28"/>
        <v/>
      </c>
      <c r="M108" s="71" t="str">
        <f t="shared" si="35"/>
        <v/>
      </c>
      <c r="N108" s="71" t="str">
        <f t="shared" si="36"/>
        <v/>
      </c>
      <c r="O108" s="72" t="str">
        <f t="shared" si="37"/>
        <v/>
      </c>
      <c r="P108" s="10"/>
    </row>
    <row r="109" spans="1:16" ht="21.95" customHeight="1">
      <c r="A109" s="7">
        <v>103</v>
      </c>
      <c r="B109" s="29" t="str">
        <f t="shared" si="29"/>
        <v/>
      </c>
      <c r="C109" s="38" t="str">
        <f t="shared" si="30"/>
        <v/>
      </c>
      <c r="D109" s="8" t="str">
        <f t="shared" si="31"/>
        <v/>
      </c>
      <c r="E109" s="8" t="str">
        <f t="shared" si="32"/>
        <v/>
      </c>
      <c r="F109" s="5" t="str">
        <f t="shared" si="33"/>
        <v/>
      </c>
      <c r="G109" s="9" t="str">
        <f t="shared" si="34"/>
        <v/>
      </c>
      <c r="H109" s="30" t="str">
        <f>IF(AND(B109="",D109="",F109="",G109=""),"",IF($K$3='Data Entry'!$BC$1,VLOOKUP(F109,Mark,6,0),IF($K$3='Data Entry'!$BC$2,VLOOKUP(F109,Mark,10,0),IF($K$3='Data Entry'!$BC$3,VLOOKUP(F109,Mark,14,0),IF($K$3='Data Entry'!$BC$4,VLOOKUP(F109,Mark,18,0),IF($K$3='Data Entry'!$BC$5,VLOOKUP(F109,Mark,22,0),""))))))</f>
        <v/>
      </c>
      <c r="I109" s="31" t="str">
        <f>IF(AND(B109="",D109="",F109="",G109=""),"",IF($K$3='Data Entry'!$BC$1,VLOOKUP(F109,Mark,7,0),IF($K$3='Data Entry'!$BC$2,VLOOKUP(F109,Mark,11,0),IF($K$3='Data Entry'!$BC$3,VLOOKUP(F109,Mark,15,0),IF($K$3='Data Entry'!$BC$4,VLOOKUP(F109,Mark,19,0),IF($K$3='Data Entry'!$BC$5,VLOOKUP(F109,Mark,23,0),""))))))</f>
        <v/>
      </c>
      <c r="J109" s="31" t="str">
        <f>IF(AND(B109="",D109="",F109="",G109=""),"",IF($K$3='Data Entry'!$BC$1,VLOOKUP(F109,Mark,8,0),IF($K$3='Data Entry'!$BC$2,VLOOKUP(F109,Mark,12,0),IF($K$3='Data Entry'!$BC$3,VLOOKUP(F109,Mark,16,0),IF($K$3='Data Entry'!$BC$4,VLOOKUP(F109,Mark,20,0),IF($K$3='Data Entry'!$BC$5,VLOOKUP(F109,Mark,24,0),""))))))</f>
        <v/>
      </c>
      <c r="K109" s="31" t="str">
        <f>IF(AND(B109="",D109="",F109="",G109=""),"",IF($K$3='Data Entry'!$BC$1,VLOOKUP(F109,Mark,9,0),IF($K$3='Data Entry'!$BC$2,VLOOKUP(F109,Mark,13,0),IF($K$3='Data Entry'!$BC$3,VLOOKUP(F109,Mark,17,0),IF($K$3='Data Entry'!$BC$4,VLOOKUP(F109,Mark,21,0),IF($K$3='Data Entry'!$BC$5,VLOOKUP(F109,Mark,25,0),""))))))</f>
        <v/>
      </c>
      <c r="L109" s="32" t="str">
        <f t="shared" si="28"/>
        <v/>
      </c>
      <c r="M109" s="71" t="str">
        <f t="shared" si="35"/>
        <v/>
      </c>
      <c r="N109" s="71" t="str">
        <f t="shared" si="36"/>
        <v/>
      </c>
      <c r="O109" s="72" t="str">
        <f t="shared" si="37"/>
        <v/>
      </c>
      <c r="P109" s="10"/>
    </row>
    <row r="110" spans="1:16" ht="21.95" customHeight="1">
      <c r="A110" s="7">
        <v>104</v>
      </c>
      <c r="B110" s="29" t="str">
        <f t="shared" si="29"/>
        <v/>
      </c>
      <c r="C110" s="38" t="str">
        <f t="shared" si="30"/>
        <v/>
      </c>
      <c r="D110" s="8" t="str">
        <f t="shared" si="31"/>
        <v/>
      </c>
      <c r="E110" s="8" t="str">
        <f t="shared" si="32"/>
        <v/>
      </c>
      <c r="F110" s="5" t="str">
        <f t="shared" si="33"/>
        <v/>
      </c>
      <c r="G110" s="9" t="str">
        <f t="shared" si="34"/>
        <v/>
      </c>
      <c r="H110" s="30" t="str">
        <f>IF(AND(B110="",D110="",F110="",G110=""),"",IF($K$3='Data Entry'!$BC$1,VLOOKUP(F110,Mark,6,0),IF($K$3='Data Entry'!$BC$2,VLOOKUP(F110,Mark,10,0),IF($K$3='Data Entry'!$BC$3,VLOOKUP(F110,Mark,14,0),IF($K$3='Data Entry'!$BC$4,VLOOKUP(F110,Mark,18,0),IF($K$3='Data Entry'!$BC$5,VLOOKUP(F110,Mark,22,0),""))))))</f>
        <v/>
      </c>
      <c r="I110" s="31" t="str">
        <f>IF(AND(B110="",D110="",F110="",G110=""),"",IF($K$3='Data Entry'!$BC$1,VLOOKUP(F110,Mark,7,0),IF($K$3='Data Entry'!$BC$2,VLOOKUP(F110,Mark,11,0),IF($K$3='Data Entry'!$BC$3,VLOOKUP(F110,Mark,15,0),IF($K$3='Data Entry'!$BC$4,VLOOKUP(F110,Mark,19,0),IF($K$3='Data Entry'!$BC$5,VLOOKUP(F110,Mark,23,0),""))))))</f>
        <v/>
      </c>
      <c r="J110" s="31" t="str">
        <f>IF(AND(B110="",D110="",F110="",G110=""),"",IF($K$3='Data Entry'!$BC$1,VLOOKUP(F110,Mark,8,0),IF($K$3='Data Entry'!$BC$2,VLOOKUP(F110,Mark,12,0),IF($K$3='Data Entry'!$BC$3,VLOOKUP(F110,Mark,16,0),IF($K$3='Data Entry'!$BC$4,VLOOKUP(F110,Mark,20,0),IF($K$3='Data Entry'!$BC$5,VLOOKUP(F110,Mark,24,0),""))))))</f>
        <v/>
      </c>
      <c r="K110" s="31" t="str">
        <f>IF(AND(B110="",D110="",F110="",G110=""),"",IF($K$3='Data Entry'!$BC$1,VLOOKUP(F110,Mark,9,0),IF($K$3='Data Entry'!$BC$2,VLOOKUP(F110,Mark,13,0),IF($K$3='Data Entry'!$BC$3,VLOOKUP(F110,Mark,17,0),IF($K$3='Data Entry'!$BC$4,VLOOKUP(F110,Mark,21,0),IF($K$3='Data Entry'!$BC$5,VLOOKUP(F110,Mark,25,0),""))))))</f>
        <v/>
      </c>
      <c r="L110" s="32" t="str">
        <f t="shared" si="28"/>
        <v/>
      </c>
      <c r="M110" s="71" t="str">
        <f t="shared" si="35"/>
        <v/>
      </c>
      <c r="N110" s="71" t="str">
        <f t="shared" si="36"/>
        <v/>
      </c>
      <c r="O110" s="72" t="str">
        <f t="shared" si="37"/>
        <v/>
      </c>
      <c r="P110" s="10"/>
    </row>
    <row r="111" spans="1:16" ht="21.95" customHeight="1">
      <c r="A111" s="7">
        <v>105</v>
      </c>
      <c r="B111" s="29" t="str">
        <f t="shared" si="29"/>
        <v/>
      </c>
      <c r="C111" s="38" t="str">
        <f t="shared" si="30"/>
        <v/>
      </c>
      <c r="D111" s="8" t="str">
        <f t="shared" si="31"/>
        <v/>
      </c>
      <c r="E111" s="8" t="str">
        <f t="shared" si="32"/>
        <v/>
      </c>
      <c r="F111" s="5" t="str">
        <f t="shared" si="33"/>
        <v/>
      </c>
      <c r="G111" s="9" t="str">
        <f t="shared" si="34"/>
        <v/>
      </c>
      <c r="H111" s="30" t="str">
        <f>IF(AND(B111="",D111="",F111="",G111=""),"",IF($K$3='Data Entry'!$BC$1,VLOOKUP(F111,Mark,6,0),IF($K$3='Data Entry'!$BC$2,VLOOKUP(F111,Mark,10,0),IF($K$3='Data Entry'!$BC$3,VLOOKUP(F111,Mark,14,0),IF($K$3='Data Entry'!$BC$4,VLOOKUP(F111,Mark,18,0),IF($K$3='Data Entry'!$BC$5,VLOOKUP(F111,Mark,22,0),""))))))</f>
        <v/>
      </c>
      <c r="I111" s="31" t="str">
        <f>IF(AND(B111="",D111="",F111="",G111=""),"",IF($K$3='Data Entry'!$BC$1,VLOOKUP(F111,Mark,7,0),IF($K$3='Data Entry'!$BC$2,VLOOKUP(F111,Mark,11,0),IF($K$3='Data Entry'!$BC$3,VLOOKUP(F111,Mark,15,0),IF($K$3='Data Entry'!$BC$4,VLOOKUP(F111,Mark,19,0),IF($K$3='Data Entry'!$BC$5,VLOOKUP(F111,Mark,23,0),""))))))</f>
        <v/>
      </c>
      <c r="J111" s="31" t="str">
        <f>IF(AND(B111="",D111="",F111="",G111=""),"",IF($K$3='Data Entry'!$BC$1,VLOOKUP(F111,Mark,8,0),IF($K$3='Data Entry'!$BC$2,VLOOKUP(F111,Mark,12,0),IF($K$3='Data Entry'!$BC$3,VLOOKUP(F111,Mark,16,0),IF($K$3='Data Entry'!$BC$4,VLOOKUP(F111,Mark,20,0),IF($K$3='Data Entry'!$BC$5,VLOOKUP(F111,Mark,24,0),""))))))</f>
        <v/>
      </c>
      <c r="K111" s="31" t="str">
        <f>IF(AND(B111="",D111="",F111="",G111=""),"",IF($K$3='Data Entry'!$BC$1,VLOOKUP(F111,Mark,9,0),IF($K$3='Data Entry'!$BC$2,VLOOKUP(F111,Mark,13,0),IF($K$3='Data Entry'!$BC$3,VLOOKUP(F111,Mark,17,0),IF($K$3='Data Entry'!$BC$4,VLOOKUP(F111,Mark,21,0),IF($K$3='Data Entry'!$BC$5,VLOOKUP(F111,Mark,25,0),""))))))</f>
        <v/>
      </c>
      <c r="L111" s="32" t="str">
        <f t="shared" si="28"/>
        <v/>
      </c>
      <c r="M111" s="71" t="str">
        <f t="shared" si="35"/>
        <v/>
      </c>
      <c r="N111" s="71" t="str">
        <f t="shared" si="36"/>
        <v/>
      </c>
      <c r="O111" s="72" t="str">
        <f t="shared" si="37"/>
        <v/>
      </c>
      <c r="P111" s="10"/>
    </row>
    <row r="112" spans="1:16" ht="21.95" customHeight="1">
      <c r="A112" s="7">
        <v>106</v>
      </c>
      <c r="B112" s="29" t="str">
        <f t="shared" si="29"/>
        <v/>
      </c>
      <c r="C112" s="38" t="str">
        <f t="shared" si="30"/>
        <v/>
      </c>
      <c r="D112" s="8" t="str">
        <f t="shared" si="31"/>
        <v/>
      </c>
      <c r="E112" s="8" t="str">
        <f t="shared" si="32"/>
        <v/>
      </c>
      <c r="F112" s="5" t="str">
        <f t="shared" si="33"/>
        <v/>
      </c>
      <c r="G112" s="9" t="str">
        <f t="shared" si="34"/>
        <v/>
      </c>
      <c r="H112" s="30" t="str">
        <f>IF(AND(B112="",D112="",F112="",G112=""),"",IF($K$3='Data Entry'!$BC$1,VLOOKUP(F112,Mark,6,0),IF($K$3='Data Entry'!$BC$2,VLOOKUP(F112,Mark,10,0),IF($K$3='Data Entry'!$BC$3,VLOOKUP(F112,Mark,14,0),IF($K$3='Data Entry'!$BC$4,VLOOKUP(F112,Mark,18,0),IF($K$3='Data Entry'!$BC$5,VLOOKUP(F112,Mark,22,0),""))))))</f>
        <v/>
      </c>
      <c r="I112" s="31" t="str">
        <f>IF(AND(B112="",D112="",F112="",G112=""),"",IF($K$3='Data Entry'!$BC$1,VLOOKUP(F112,Mark,7,0),IF($K$3='Data Entry'!$BC$2,VLOOKUP(F112,Mark,11,0),IF($K$3='Data Entry'!$BC$3,VLOOKUP(F112,Mark,15,0),IF($K$3='Data Entry'!$BC$4,VLOOKUP(F112,Mark,19,0),IF($K$3='Data Entry'!$BC$5,VLOOKUP(F112,Mark,23,0),""))))))</f>
        <v/>
      </c>
      <c r="J112" s="31" t="str">
        <f>IF(AND(B112="",D112="",F112="",G112=""),"",IF($K$3='Data Entry'!$BC$1,VLOOKUP(F112,Mark,8,0),IF($K$3='Data Entry'!$BC$2,VLOOKUP(F112,Mark,12,0),IF($K$3='Data Entry'!$BC$3,VLOOKUP(F112,Mark,16,0),IF($K$3='Data Entry'!$BC$4,VLOOKUP(F112,Mark,20,0),IF($K$3='Data Entry'!$BC$5,VLOOKUP(F112,Mark,24,0),""))))))</f>
        <v/>
      </c>
      <c r="K112" s="31" t="str">
        <f>IF(AND(B112="",D112="",F112="",G112=""),"",IF($K$3='Data Entry'!$BC$1,VLOOKUP(F112,Mark,9,0),IF($K$3='Data Entry'!$BC$2,VLOOKUP(F112,Mark,13,0),IF($K$3='Data Entry'!$BC$3,VLOOKUP(F112,Mark,17,0),IF($K$3='Data Entry'!$BC$4,VLOOKUP(F112,Mark,21,0),IF($K$3='Data Entry'!$BC$5,VLOOKUP(F112,Mark,25,0),""))))))</f>
        <v/>
      </c>
      <c r="L112" s="32" t="str">
        <f t="shared" si="28"/>
        <v/>
      </c>
      <c r="M112" s="71" t="str">
        <f t="shared" si="35"/>
        <v/>
      </c>
      <c r="N112" s="71" t="str">
        <f t="shared" si="36"/>
        <v/>
      </c>
      <c r="O112" s="72" t="str">
        <f t="shared" si="37"/>
        <v/>
      </c>
      <c r="P112" s="10"/>
    </row>
    <row r="113" spans="1:16" ht="21.95" customHeight="1">
      <c r="A113" s="7">
        <v>107</v>
      </c>
      <c r="B113" s="29" t="str">
        <f t="shared" si="29"/>
        <v/>
      </c>
      <c r="C113" s="38" t="str">
        <f t="shared" si="30"/>
        <v/>
      </c>
      <c r="D113" s="8" t="str">
        <f t="shared" si="31"/>
        <v/>
      </c>
      <c r="E113" s="8" t="str">
        <f t="shared" si="32"/>
        <v/>
      </c>
      <c r="F113" s="5" t="str">
        <f t="shared" si="33"/>
        <v/>
      </c>
      <c r="G113" s="9" t="str">
        <f t="shared" si="34"/>
        <v/>
      </c>
      <c r="H113" s="30" t="str">
        <f>IF(AND(B113="",D113="",F113="",G113=""),"",IF($K$3='Data Entry'!$BC$1,VLOOKUP(F113,Mark,6,0),IF($K$3='Data Entry'!$BC$2,VLOOKUP(F113,Mark,10,0),IF($K$3='Data Entry'!$BC$3,VLOOKUP(F113,Mark,14,0),IF($K$3='Data Entry'!$BC$4,VLOOKUP(F113,Mark,18,0),IF($K$3='Data Entry'!$BC$5,VLOOKUP(F113,Mark,22,0),""))))))</f>
        <v/>
      </c>
      <c r="I113" s="31" t="str">
        <f>IF(AND(B113="",D113="",F113="",G113=""),"",IF($K$3='Data Entry'!$BC$1,VLOOKUP(F113,Mark,7,0),IF($K$3='Data Entry'!$BC$2,VLOOKUP(F113,Mark,11,0),IF($K$3='Data Entry'!$BC$3,VLOOKUP(F113,Mark,15,0),IF($K$3='Data Entry'!$BC$4,VLOOKUP(F113,Mark,19,0),IF($K$3='Data Entry'!$BC$5,VLOOKUP(F113,Mark,23,0),""))))))</f>
        <v/>
      </c>
      <c r="J113" s="31" t="str">
        <f>IF(AND(B113="",D113="",F113="",G113=""),"",IF($K$3='Data Entry'!$BC$1,VLOOKUP(F113,Mark,8,0),IF($K$3='Data Entry'!$BC$2,VLOOKUP(F113,Mark,12,0),IF($K$3='Data Entry'!$BC$3,VLOOKUP(F113,Mark,16,0),IF($K$3='Data Entry'!$BC$4,VLOOKUP(F113,Mark,20,0),IF($K$3='Data Entry'!$BC$5,VLOOKUP(F113,Mark,24,0),""))))))</f>
        <v/>
      </c>
      <c r="K113" s="31" t="str">
        <f>IF(AND(B113="",D113="",F113="",G113=""),"",IF($K$3='Data Entry'!$BC$1,VLOOKUP(F113,Mark,9,0),IF($K$3='Data Entry'!$BC$2,VLOOKUP(F113,Mark,13,0),IF($K$3='Data Entry'!$BC$3,VLOOKUP(F113,Mark,17,0),IF($K$3='Data Entry'!$BC$4,VLOOKUP(F113,Mark,21,0),IF($K$3='Data Entry'!$BC$5,VLOOKUP(F113,Mark,25,0),""))))))</f>
        <v/>
      </c>
      <c r="L113" s="32" t="str">
        <f t="shared" si="28"/>
        <v/>
      </c>
      <c r="M113" s="71" t="str">
        <f t="shared" si="35"/>
        <v/>
      </c>
      <c r="N113" s="71" t="str">
        <f t="shared" si="36"/>
        <v/>
      </c>
      <c r="O113" s="72" t="str">
        <f t="shared" si="37"/>
        <v/>
      </c>
      <c r="P113" s="10"/>
    </row>
    <row r="114" spans="1:16" ht="21.95" customHeight="1">
      <c r="A114" s="7">
        <v>108</v>
      </c>
      <c r="B114" s="29" t="str">
        <f t="shared" si="29"/>
        <v/>
      </c>
      <c r="C114" s="38" t="str">
        <f t="shared" si="30"/>
        <v/>
      </c>
      <c r="D114" s="8" t="str">
        <f t="shared" si="31"/>
        <v/>
      </c>
      <c r="E114" s="8" t="str">
        <f t="shared" si="32"/>
        <v/>
      </c>
      <c r="F114" s="5" t="str">
        <f t="shared" si="33"/>
        <v/>
      </c>
      <c r="G114" s="9" t="str">
        <f t="shared" si="34"/>
        <v/>
      </c>
      <c r="H114" s="30" t="str">
        <f>IF(AND(B114="",D114="",F114="",G114=""),"",IF($K$3='Data Entry'!$BC$1,VLOOKUP(F114,Mark,6,0),IF($K$3='Data Entry'!$BC$2,VLOOKUP(F114,Mark,10,0),IF($K$3='Data Entry'!$BC$3,VLOOKUP(F114,Mark,14,0),IF($K$3='Data Entry'!$BC$4,VLOOKUP(F114,Mark,18,0),IF($K$3='Data Entry'!$BC$5,VLOOKUP(F114,Mark,22,0),""))))))</f>
        <v/>
      </c>
      <c r="I114" s="31" t="str">
        <f>IF(AND(B114="",D114="",F114="",G114=""),"",IF($K$3='Data Entry'!$BC$1,VLOOKUP(F114,Mark,7,0),IF($K$3='Data Entry'!$BC$2,VLOOKUP(F114,Mark,11,0),IF($K$3='Data Entry'!$BC$3,VLOOKUP(F114,Mark,15,0),IF($K$3='Data Entry'!$BC$4,VLOOKUP(F114,Mark,19,0),IF($K$3='Data Entry'!$BC$5,VLOOKUP(F114,Mark,23,0),""))))))</f>
        <v/>
      </c>
      <c r="J114" s="31" t="str">
        <f>IF(AND(B114="",D114="",F114="",G114=""),"",IF($K$3='Data Entry'!$BC$1,VLOOKUP(F114,Mark,8,0),IF($K$3='Data Entry'!$BC$2,VLOOKUP(F114,Mark,12,0),IF($K$3='Data Entry'!$BC$3,VLOOKUP(F114,Mark,16,0),IF($K$3='Data Entry'!$BC$4,VLOOKUP(F114,Mark,20,0),IF($K$3='Data Entry'!$BC$5,VLOOKUP(F114,Mark,24,0),""))))))</f>
        <v/>
      </c>
      <c r="K114" s="31" t="str">
        <f>IF(AND(B114="",D114="",F114="",G114=""),"",IF($K$3='Data Entry'!$BC$1,VLOOKUP(F114,Mark,9,0),IF($K$3='Data Entry'!$BC$2,VLOOKUP(F114,Mark,13,0),IF($K$3='Data Entry'!$BC$3,VLOOKUP(F114,Mark,17,0),IF($K$3='Data Entry'!$BC$4,VLOOKUP(F114,Mark,21,0),IF($K$3='Data Entry'!$BC$5,VLOOKUP(F114,Mark,25,0),""))))))</f>
        <v/>
      </c>
      <c r="L114" s="32" t="str">
        <f t="shared" si="28"/>
        <v/>
      </c>
      <c r="M114" s="71" t="str">
        <f t="shared" si="35"/>
        <v/>
      </c>
      <c r="N114" s="71" t="str">
        <f t="shared" si="36"/>
        <v/>
      </c>
      <c r="O114" s="72" t="str">
        <f t="shared" si="37"/>
        <v/>
      </c>
      <c r="P114" s="10"/>
    </row>
    <row r="115" spans="1:16" ht="21.95" customHeight="1">
      <c r="A115" s="7">
        <v>109</v>
      </c>
      <c r="B115" s="29" t="str">
        <f t="shared" si="29"/>
        <v/>
      </c>
      <c r="C115" s="38" t="str">
        <f t="shared" si="30"/>
        <v/>
      </c>
      <c r="D115" s="8" t="str">
        <f t="shared" si="31"/>
        <v/>
      </c>
      <c r="E115" s="8" t="str">
        <f t="shared" si="32"/>
        <v/>
      </c>
      <c r="F115" s="5" t="str">
        <f t="shared" si="33"/>
        <v/>
      </c>
      <c r="G115" s="9" t="str">
        <f t="shared" si="34"/>
        <v/>
      </c>
      <c r="H115" s="30" t="str">
        <f>IF(AND(B115="",D115="",F115="",G115=""),"",IF($K$3='Data Entry'!$BC$1,VLOOKUP(F115,Mark,6,0),IF($K$3='Data Entry'!$BC$2,VLOOKUP(F115,Mark,10,0),IF($K$3='Data Entry'!$BC$3,VLOOKUP(F115,Mark,14,0),IF($K$3='Data Entry'!$BC$4,VLOOKUP(F115,Mark,18,0),IF($K$3='Data Entry'!$BC$5,VLOOKUP(F115,Mark,22,0),""))))))</f>
        <v/>
      </c>
      <c r="I115" s="31" t="str">
        <f>IF(AND(B115="",D115="",F115="",G115=""),"",IF($K$3='Data Entry'!$BC$1,VLOOKUP(F115,Mark,7,0),IF($K$3='Data Entry'!$BC$2,VLOOKUP(F115,Mark,11,0),IF($K$3='Data Entry'!$BC$3,VLOOKUP(F115,Mark,15,0),IF($K$3='Data Entry'!$BC$4,VLOOKUP(F115,Mark,19,0),IF($K$3='Data Entry'!$BC$5,VLOOKUP(F115,Mark,23,0),""))))))</f>
        <v/>
      </c>
      <c r="J115" s="31" t="str">
        <f>IF(AND(B115="",D115="",F115="",G115=""),"",IF($K$3='Data Entry'!$BC$1,VLOOKUP(F115,Mark,8,0),IF($K$3='Data Entry'!$BC$2,VLOOKUP(F115,Mark,12,0),IF($K$3='Data Entry'!$BC$3,VLOOKUP(F115,Mark,16,0),IF($K$3='Data Entry'!$BC$4,VLOOKUP(F115,Mark,20,0),IF($K$3='Data Entry'!$BC$5,VLOOKUP(F115,Mark,24,0),""))))))</f>
        <v/>
      </c>
      <c r="K115" s="31" t="str">
        <f>IF(AND(B115="",D115="",F115="",G115=""),"",IF($K$3='Data Entry'!$BC$1,VLOOKUP(F115,Mark,9,0),IF($K$3='Data Entry'!$BC$2,VLOOKUP(F115,Mark,13,0),IF($K$3='Data Entry'!$BC$3,VLOOKUP(F115,Mark,17,0),IF($K$3='Data Entry'!$BC$4,VLOOKUP(F115,Mark,21,0),IF($K$3='Data Entry'!$BC$5,VLOOKUP(F115,Mark,25,0),""))))))</f>
        <v/>
      </c>
      <c r="L115" s="32" t="str">
        <f t="shared" si="28"/>
        <v/>
      </c>
      <c r="M115" s="71" t="str">
        <f t="shared" si="35"/>
        <v/>
      </c>
      <c r="N115" s="71" t="str">
        <f t="shared" si="36"/>
        <v/>
      </c>
      <c r="O115" s="72" t="str">
        <f t="shared" si="37"/>
        <v/>
      </c>
      <c r="P115" s="10"/>
    </row>
    <row r="116" spans="1:16" ht="21.95" customHeight="1">
      <c r="A116" s="7">
        <v>110</v>
      </c>
      <c r="B116" s="29" t="str">
        <f t="shared" si="29"/>
        <v/>
      </c>
      <c r="C116" s="38" t="str">
        <f t="shared" si="30"/>
        <v/>
      </c>
      <c r="D116" s="8" t="str">
        <f t="shared" si="31"/>
        <v/>
      </c>
      <c r="E116" s="8" t="str">
        <f t="shared" si="32"/>
        <v/>
      </c>
      <c r="F116" s="5" t="str">
        <f t="shared" si="33"/>
        <v/>
      </c>
      <c r="G116" s="9" t="str">
        <f t="shared" si="34"/>
        <v/>
      </c>
      <c r="H116" s="30" t="str">
        <f>IF(AND(B116="",D116="",F116="",G116=""),"",IF($K$3='Data Entry'!$BC$1,VLOOKUP(F116,Mark,6,0),IF($K$3='Data Entry'!$BC$2,VLOOKUP(F116,Mark,10,0),IF($K$3='Data Entry'!$BC$3,VLOOKUP(F116,Mark,14,0),IF($K$3='Data Entry'!$BC$4,VLOOKUP(F116,Mark,18,0),IF($K$3='Data Entry'!$BC$5,VLOOKUP(F116,Mark,22,0),""))))))</f>
        <v/>
      </c>
      <c r="I116" s="31" t="str">
        <f>IF(AND(B116="",D116="",F116="",G116=""),"",IF($K$3='Data Entry'!$BC$1,VLOOKUP(F116,Mark,7,0),IF($K$3='Data Entry'!$BC$2,VLOOKUP(F116,Mark,11,0),IF($K$3='Data Entry'!$BC$3,VLOOKUP(F116,Mark,15,0),IF($K$3='Data Entry'!$BC$4,VLOOKUP(F116,Mark,19,0),IF($K$3='Data Entry'!$BC$5,VLOOKUP(F116,Mark,23,0),""))))))</f>
        <v/>
      </c>
      <c r="J116" s="31" t="str">
        <f>IF(AND(B116="",D116="",F116="",G116=""),"",IF($K$3='Data Entry'!$BC$1,VLOOKUP(F116,Mark,8,0),IF($K$3='Data Entry'!$BC$2,VLOOKUP(F116,Mark,12,0),IF($K$3='Data Entry'!$BC$3,VLOOKUP(F116,Mark,16,0),IF($K$3='Data Entry'!$BC$4,VLOOKUP(F116,Mark,20,0),IF($K$3='Data Entry'!$BC$5,VLOOKUP(F116,Mark,24,0),""))))))</f>
        <v/>
      </c>
      <c r="K116" s="31" t="str">
        <f>IF(AND(B116="",D116="",F116="",G116=""),"",IF($K$3='Data Entry'!$BC$1,VLOOKUP(F116,Mark,9,0),IF($K$3='Data Entry'!$BC$2,VLOOKUP(F116,Mark,13,0),IF($K$3='Data Entry'!$BC$3,VLOOKUP(F116,Mark,17,0),IF($K$3='Data Entry'!$BC$4,VLOOKUP(F116,Mark,21,0),IF($K$3='Data Entry'!$BC$5,VLOOKUP(F116,Mark,25,0),""))))))</f>
        <v/>
      </c>
      <c r="L116" s="32" t="str">
        <f t="shared" si="28"/>
        <v/>
      </c>
      <c r="M116" s="71" t="str">
        <f t="shared" si="35"/>
        <v/>
      </c>
      <c r="N116" s="71" t="str">
        <f t="shared" si="36"/>
        <v/>
      </c>
      <c r="O116" s="72" t="str">
        <f t="shared" si="37"/>
        <v/>
      </c>
      <c r="P116" s="10"/>
    </row>
    <row r="117" spans="1:16" ht="21.95" customHeight="1">
      <c r="A117" s="7">
        <v>111</v>
      </c>
      <c r="B117" s="29" t="str">
        <f t="shared" si="29"/>
        <v/>
      </c>
      <c r="C117" s="38" t="str">
        <f t="shared" si="30"/>
        <v/>
      </c>
      <c r="D117" s="8" t="str">
        <f t="shared" si="31"/>
        <v/>
      </c>
      <c r="E117" s="8" t="str">
        <f t="shared" si="32"/>
        <v/>
      </c>
      <c r="F117" s="5" t="str">
        <f t="shared" si="33"/>
        <v/>
      </c>
      <c r="G117" s="9" t="str">
        <f t="shared" si="34"/>
        <v/>
      </c>
      <c r="H117" s="30" t="str">
        <f>IF(AND(B117="",D117="",F117="",G117=""),"",IF($K$3='Data Entry'!$BC$1,VLOOKUP(F117,Mark,6,0),IF($K$3='Data Entry'!$BC$2,VLOOKUP(F117,Mark,10,0),IF($K$3='Data Entry'!$BC$3,VLOOKUP(F117,Mark,14,0),IF($K$3='Data Entry'!$BC$4,VLOOKUP(F117,Mark,18,0),IF($K$3='Data Entry'!$BC$5,VLOOKUP(F117,Mark,22,0),""))))))</f>
        <v/>
      </c>
      <c r="I117" s="31" t="str">
        <f>IF(AND(B117="",D117="",F117="",G117=""),"",IF($K$3='Data Entry'!$BC$1,VLOOKUP(F117,Mark,7,0),IF($K$3='Data Entry'!$BC$2,VLOOKUP(F117,Mark,11,0),IF($K$3='Data Entry'!$BC$3,VLOOKUP(F117,Mark,15,0),IF($K$3='Data Entry'!$BC$4,VLOOKUP(F117,Mark,19,0),IF($K$3='Data Entry'!$BC$5,VLOOKUP(F117,Mark,23,0),""))))))</f>
        <v/>
      </c>
      <c r="J117" s="31" t="str">
        <f>IF(AND(B117="",D117="",F117="",G117=""),"",IF($K$3='Data Entry'!$BC$1,VLOOKUP(F117,Mark,8,0),IF($K$3='Data Entry'!$BC$2,VLOOKUP(F117,Mark,12,0),IF($K$3='Data Entry'!$BC$3,VLOOKUP(F117,Mark,16,0),IF($K$3='Data Entry'!$BC$4,VLOOKUP(F117,Mark,20,0),IF($K$3='Data Entry'!$BC$5,VLOOKUP(F117,Mark,24,0),""))))))</f>
        <v/>
      </c>
      <c r="K117" s="31" t="str">
        <f>IF(AND(B117="",D117="",F117="",G117=""),"",IF($K$3='Data Entry'!$BC$1,VLOOKUP(F117,Mark,9,0),IF($K$3='Data Entry'!$BC$2,VLOOKUP(F117,Mark,13,0),IF($K$3='Data Entry'!$BC$3,VLOOKUP(F117,Mark,17,0),IF($K$3='Data Entry'!$BC$4,VLOOKUP(F117,Mark,21,0),IF($K$3='Data Entry'!$BC$5,VLOOKUP(F117,Mark,25,0),""))))))</f>
        <v/>
      </c>
      <c r="L117" s="32" t="str">
        <f t="shared" si="28"/>
        <v/>
      </c>
      <c r="M117" s="71" t="str">
        <f t="shared" si="35"/>
        <v/>
      </c>
      <c r="N117" s="71" t="str">
        <f t="shared" si="36"/>
        <v/>
      </c>
      <c r="O117" s="72" t="str">
        <f t="shared" si="37"/>
        <v/>
      </c>
      <c r="P117" s="10"/>
    </row>
    <row r="118" spans="1:16" ht="21.95" customHeight="1">
      <c r="A118" s="7">
        <v>112</v>
      </c>
      <c r="B118" s="29" t="str">
        <f t="shared" si="29"/>
        <v/>
      </c>
      <c r="C118" s="38" t="str">
        <f t="shared" si="30"/>
        <v/>
      </c>
      <c r="D118" s="8" t="str">
        <f t="shared" si="31"/>
        <v/>
      </c>
      <c r="E118" s="8" t="str">
        <f t="shared" si="32"/>
        <v/>
      </c>
      <c r="F118" s="5" t="str">
        <f t="shared" si="33"/>
        <v/>
      </c>
      <c r="G118" s="9" t="str">
        <f t="shared" si="34"/>
        <v/>
      </c>
      <c r="H118" s="30" t="str">
        <f>IF(AND(B118="",D118="",F118="",G118=""),"",IF($K$3='Data Entry'!$BC$1,VLOOKUP(F118,Mark,6,0),IF($K$3='Data Entry'!$BC$2,VLOOKUP(F118,Mark,10,0),IF($K$3='Data Entry'!$BC$3,VLOOKUP(F118,Mark,14,0),IF($K$3='Data Entry'!$BC$4,VLOOKUP(F118,Mark,18,0),IF($K$3='Data Entry'!$BC$5,VLOOKUP(F118,Mark,22,0),""))))))</f>
        <v/>
      </c>
      <c r="I118" s="31" t="str">
        <f>IF(AND(B118="",D118="",F118="",G118=""),"",IF($K$3='Data Entry'!$BC$1,VLOOKUP(F118,Mark,7,0),IF($K$3='Data Entry'!$BC$2,VLOOKUP(F118,Mark,11,0),IF($K$3='Data Entry'!$BC$3,VLOOKUP(F118,Mark,15,0),IF($K$3='Data Entry'!$BC$4,VLOOKUP(F118,Mark,19,0),IF($K$3='Data Entry'!$BC$5,VLOOKUP(F118,Mark,23,0),""))))))</f>
        <v/>
      </c>
      <c r="J118" s="31" t="str">
        <f>IF(AND(B118="",D118="",F118="",G118=""),"",IF($K$3='Data Entry'!$BC$1,VLOOKUP(F118,Mark,8,0),IF($K$3='Data Entry'!$BC$2,VLOOKUP(F118,Mark,12,0),IF($K$3='Data Entry'!$BC$3,VLOOKUP(F118,Mark,16,0),IF($K$3='Data Entry'!$BC$4,VLOOKUP(F118,Mark,20,0),IF($K$3='Data Entry'!$BC$5,VLOOKUP(F118,Mark,24,0),""))))))</f>
        <v/>
      </c>
      <c r="K118" s="31" t="str">
        <f>IF(AND(B118="",D118="",F118="",G118=""),"",IF($K$3='Data Entry'!$BC$1,VLOOKUP(F118,Mark,9,0),IF($K$3='Data Entry'!$BC$2,VLOOKUP(F118,Mark,13,0),IF($K$3='Data Entry'!$BC$3,VLOOKUP(F118,Mark,17,0),IF($K$3='Data Entry'!$BC$4,VLOOKUP(F118,Mark,21,0),IF($K$3='Data Entry'!$BC$5,VLOOKUP(F118,Mark,25,0),""))))))</f>
        <v/>
      </c>
      <c r="L118" s="32" t="str">
        <f t="shared" si="28"/>
        <v/>
      </c>
      <c r="M118" s="71" t="str">
        <f t="shared" si="35"/>
        <v/>
      </c>
      <c r="N118" s="71" t="str">
        <f t="shared" si="36"/>
        <v/>
      </c>
      <c r="O118" s="72" t="str">
        <f t="shared" si="37"/>
        <v/>
      </c>
      <c r="P118" s="10"/>
    </row>
    <row r="119" spans="1:16" ht="21.95" customHeight="1">
      <c r="A119" s="7">
        <v>113</v>
      </c>
      <c r="B119" s="29" t="str">
        <f t="shared" si="29"/>
        <v/>
      </c>
      <c r="C119" s="38" t="str">
        <f t="shared" si="30"/>
        <v/>
      </c>
      <c r="D119" s="8" t="str">
        <f t="shared" si="31"/>
        <v/>
      </c>
      <c r="E119" s="8" t="str">
        <f t="shared" si="32"/>
        <v/>
      </c>
      <c r="F119" s="5" t="str">
        <f t="shared" si="33"/>
        <v/>
      </c>
      <c r="G119" s="9" t="str">
        <f t="shared" si="34"/>
        <v/>
      </c>
      <c r="H119" s="30" t="str">
        <f>IF(AND(B119="",D119="",F119="",G119=""),"",IF($K$3='Data Entry'!$BC$1,VLOOKUP(F119,Mark,6,0),IF($K$3='Data Entry'!$BC$2,VLOOKUP(F119,Mark,10,0),IF($K$3='Data Entry'!$BC$3,VLOOKUP(F119,Mark,14,0),IF($K$3='Data Entry'!$BC$4,VLOOKUP(F119,Mark,18,0),IF($K$3='Data Entry'!$BC$5,VLOOKUP(F119,Mark,22,0),""))))))</f>
        <v/>
      </c>
      <c r="I119" s="31" t="str">
        <f>IF(AND(B119="",D119="",F119="",G119=""),"",IF($K$3='Data Entry'!$BC$1,VLOOKUP(F119,Mark,7,0),IF($K$3='Data Entry'!$BC$2,VLOOKUP(F119,Mark,11,0),IF($K$3='Data Entry'!$BC$3,VLOOKUP(F119,Mark,15,0),IF($K$3='Data Entry'!$BC$4,VLOOKUP(F119,Mark,19,0),IF($K$3='Data Entry'!$BC$5,VLOOKUP(F119,Mark,23,0),""))))))</f>
        <v/>
      </c>
      <c r="J119" s="31" t="str">
        <f>IF(AND(B119="",D119="",F119="",G119=""),"",IF($K$3='Data Entry'!$BC$1,VLOOKUP(F119,Mark,8,0),IF($K$3='Data Entry'!$BC$2,VLOOKUP(F119,Mark,12,0),IF($K$3='Data Entry'!$BC$3,VLOOKUP(F119,Mark,16,0),IF($K$3='Data Entry'!$BC$4,VLOOKUP(F119,Mark,20,0),IF($K$3='Data Entry'!$BC$5,VLOOKUP(F119,Mark,24,0),""))))))</f>
        <v/>
      </c>
      <c r="K119" s="31" t="str">
        <f>IF(AND(B119="",D119="",F119="",G119=""),"",IF($K$3='Data Entry'!$BC$1,VLOOKUP(F119,Mark,9,0),IF($K$3='Data Entry'!$BC$2,VLOOKUP(F119,Mark,13,0),IF($K$3='Data Entry'!$BC$3,VLOOKUP(F119,Mark,17,0),IF($K$3='Data Entry'!$BC$4,VLOOKUP(F119,Mark,21,0),IF($K$3='Data Entry'!$BC$5,VLOOKUP(F119,Mark,25,0),""))))))</f>
        <v/>
      </c>
      <c r="L119" s="32" t="str">
        <f t="shared" si="28"/>
        <v/>
      </c>
      <c r="M119" s="71" t="str">
        <f t="shared" si="35"/>
        <v/>
      </c>
      <c r="N119" s="71" t="str">
        <f t="shared" si="36"/>
        <v/>
      </c>
      <c r="O119" s="72" t="str">
        <f t="shared" si="37"/>
        <v/>
      </c>
      <c r="P119" s="10"/>
    </row>
    <row r="120" spans="1:16" ht="21.95" customHeight="1">
      <c r="A120" s="7">
        <v>114</v>
      </c>
      <c r="B120" s="29" t="str">
        <f t="shared" si="29"/>
        <v/>
      </c>
      <c r="C120" s="38" t="str">
        <f t="shared" si="30"/>
        <v/>
      </c>
      <c r="D120" s="8" t="str">
        <f t="shared" si="31"/>
        <v/>
      </c>
      <c r="E120" s="8" t="str">
        <f t="shared" si="32"/>
        <v/>
      </c>
      <c r="F120" s="5" t="str">
        <f t="shared" si="33"/>
        <v/>
      </c>
      <c r="G120" s="9" t="str">
        <f t="shared" si="34"/>
        <v/>
      </c>
      <c r="H120" s="30" t="str">
        <f>IF(AND(B120="",D120="",F120="",G120=""),"",IF($K$3='Data Entry'!$BC$1,VLOOKUP(F120,Mark,6,0),IF($K$3='Data Entry'!$BC$2,VLOOKUP(F120,Mark,10,0),IF($K$3='Data Entry'!$BC$3,VLOOKUP(F120,Mark,14,0),IF($K$3='Data Entry'!$BC$4,VLOOKUP(F120,Mark,18,0),IF($K$3='Data Entry'!$BC$5,VLOOKUP(F120,Mark,22,0),""))))))</f>
        <v/>
      </c>
      <c r="I120" s="31" t="str">
        <f>IF(AND(B120="",D120="",F120="",G120=""),"",IF($K$3='Data Entry'!$BC$1,VLOOKUP(F120,Mark,7,0),IF($K$3='Data Entry'!$BC$2,VLOOKUP(F120,Mark,11,0),IF($K$3='Data Entry'!$BC$3,VLOOKUP(F120,Mark,15,0),IF($K$3='Data Entry'!$BC$4,VLOOKUP(F120,Mark,19,0),IF($K$3='Data Entry'!$BC$5,VLOOKUP(F120,Mark,23,0),""))))))</f>
        <v/>
      </c>
      <c r="J120" s="31" t="str">
        <f>IF(AND(B120="",D120="",F120="",G120=""),"",IF($K$3='Data Entry'!$BC$1,VLOOKUP(F120,Mark,8,0),IF($K$3='Data Entry'!$BC$2,VLOOKUP(F120,Mark,12,0),IF($K$3='Data Entry'!$BC$3,VLOOKUP(F120,Mark,16,0),IF($K$3='Data Entry'!$BC$4,VLOOKUP(F120,Mark,20,0),IF($K$3='Data Entry'!$BC$5,VLOOKUP(F120,Mark,24,0),""))))))</f>
        <v/>
      </c>
      <c r="K120" s="31" t="str">
        <f>IF(AND(B120="",D120="",F120="",G120=""),"",IF($K$3='Data Entry'!$BC$1,VLOOKUP(F120,Mark,9,0),IF($K$3='Data Entry'!$BC$2,VLOOKUP(F120,Mark,13,0),IF($K$3='Data Entry'!$BC$3,VLOOKUP(F120,Mark,17,0),IF($K$3='Data Entry'!$BC$4,VLOOKUP(F120,Mark,21,0),IF($K$3='Data Entry'!$BC$5,VLOOKUP(F120,Mark,25,0),""))))))</f>
        <v/>
      </c>
      <c r="L120" s="32" t="str">
        <f t="shared" si="28"/>
        <v/>
      </c>
      <c r="M120" s="71" t="str">
        <f t="shared" si="35"/>
        <v/>
      </c>
      <c r="N120" s="71" t="str">
        <f t="shared" si="36"/>
        <v/>
      </c>
      <c r="O120" s="72" t="str">
        <f t="shared" si="37"/>
        <v/>
      </c>
      <c r="P120" s="10"/>
    </row>
    <row r="121" spans="1:16" ht="21.95" customHeight="1">
      <c r="A121" s="7">
        <v>115</v>
      </c>
      <c r="B121" s="29" t="str">
        <f t="shared" si="29"/>
        <v/>
      </c>
      <c r="C121" s="38" t="str">
        <f t="shared" si="30"/>
        <v/>
      </c>
      <c r="D121" s="8" t="str">
        <f t="shared" si="31"/>
        <v/>
      </c>
      <c r="E121" s="8" t="str">
        <f t="shared" si="32"/>
        <v/>
      </c>
      <c r="F121" s="5" t="str">
        <f t="shared" si="33"/>
        <v/>
      </c>
      <c r="G121" s="9" t="str">
        <f t="shared" si="34"/>
        <v/>
      </c>
      <c r="H121" s="30" t="str">
        <f>IF(AND(B121="",D121="",F121="",G121=""),"",IF($K$3='Data Entry'!$BC$1,VLOOKUP(F121,Mark,6,0),IF($K$3='Data Entry'!$BC$2,VLOOKUP(F121,Mark,10,0),IF($K$3='Data Entry'!$BC$3,VLOOKUP(F121,Mark,14,0),IF($K$3='Data Entry'!$BC$4,VLOOKUP(F121,Mark,18,0),IF($K$3='Data Entry'!$BC$5,VLOOKUP(F121,Mark,22,0),""))))))</f>
        <v/>
      </c>
      <c r="I121" s="31" t="str">
        <f>IF(AND(B121="",D121="",F121="",G121=""),"",IF($K$3='Data Entry'!$BC$1,VLOOKUP(F121,Mark,7,0),IF($K$3='Data Entry'!$BC$2,VLOOKUP(F121,Mark,11,0),IF($K$3='Data Entry'!$BC$3,VLOOKUP(F121,Mark,15,0),IF($K$3='Data Entry'!$BC$4,VLOOKUP(F121,Mark,19,0),IF($K$3='Data Entry'!$BC$5,VLOOKUP(F121,Mark,23,0),""))))))</f>
        <v/>
      </c>
      <c r="J121" s="31" t="str">
        <f>IF(AND(B121="",D121="",F121="",G121=""),"",IF($K$3='Data Entry'!$BC$1,VLOOKUP(F121,Mark,8,0),IF($K$3='Data Entry'!$BC$2,VLOOKUP(F121,Mark,12,0),IF($K$3='Data Entry'!$BC$3,VLOOKUP(F121,Mark,16,0),IF($K$3='Data Entry'!$BC$4,VLOOKUP(F121,Mark,20,0),IF($K$3='Data Entry'!$BC$5,VLOOKUP(F121,Mark,24,0),""))))))</f>
        <v/>
      </c>
      <c r="K121" s="31" t="str">
        <f>IF(AND(B121="",D121="",F121="",G121=""),"",IF($K$3='Data Entry'!$BC$1,VLOOKUP(F121,Mark,9,0),IF($K$3='Data Entry'!$BC$2,VLOOKUP(F121,Mark,13,0),IF($K$3='Data Entry'!$BC$3,VLOOKUP(F121,Mark,17,0),IF($K$3='Data Entry'!$BC$4,VLOOKUP(F121,Mark,21,0),IF($K$3='Data Entry'!$BC$5,VLOOKUP(F121,Mark,25,0),""))))))</f>
        <v/>
      </c>
      <c r="L121" s="32" t="str">
        <f t="shared" si="28"/>
        <v/>
      </c>
      <c r="M121" s="71" t="str">
        <f t="shared" si="35"/>
        <v/>
      </c>
      <c r="N121" s="71" t="str">
        <f t="shared" si="36"/>
        <v/>
      </c>
      <c r="O121" s="72" t="str">
        <f t="shared" si="37"/>
        <v/>
      </c>
      <c r="P121" s="10"/>
    </row>
    <row r="122" spans="1:16" ht="21.95" customHeight="1">
      <c r="A122" s="7">
        <v>116</v>
      </c>
      <c r="B122" s="29" t="str">
        <f t="shared" si="29"/>
        <v/>
      </c>
      <c r="C122" s="38" t="str">
        <f t="shared" si="30"/>
        <v/>
      </c>
      <c r="D122" s="8" t="str">
        <f t="shared" si="31"/>
        <v/>
      </c>
      <c r="E122" s="8" t="str">
        <f t="shared" si="32"/>
        <v/>
      </c>
      <c r="F122" s="5" t="str">
        <f t="shared" si="33"/>
        <v/>
      </c>
      <c r="G122" s="9" t="str">
        <f t="shared" si="34"/>
        <v/>
      </c>
      <c r="H122" s="30" t="str">
        <f>IF(AND(B122="",D122="",F122="",G122=""),"",IF($K$3='Data Entry'!$BC$1,VLOOKUP(F122,Mark,6,0),IF($K$3='Data Entry'!$BC$2,VLOOKUP(F122,Mark,10,0),IF($K$3='Data Entry'!$BC$3,VLOOKUP(F122,Mark,14,0),IF($K$3='Data Entry'!$BC$4,VLOOKUP(F122,Mark,18,0),IF($K$3='Data Entry'!$BC$5,VLOOKUP(F122,Mark,22,0),""))))))</f>
        <v/>
      </c>
      <c r="I122" s="31" t="str">
        <f>IF(AND(B122="",D122="",F122="",G122=""),"",IF($K$3='Data Entry'!$BC$1,VLOOKUP(F122,Mark,7,0),IF($K$3='Data Entry'!$BC$2,VLOOKUP(F122,Mark,11,0),IF($K$3='Data Entry'!$BC$3,VLOOKUP(F122,Mark,15,0),IF($K$3='Data Entry'!$BC$4,VLOOKUP(F122,Mark,19,0),IF($K$3='Data Entry'!$BC$5,VLOOKUP(F122,Mark,23,0),""))))))</f>
        <v/>
      </c>
      <c r="J122" s="31" t="str">
        <f>IF(AND(B122="",D122="",F122="",G122=""),"",IF($K$3='Data Entry'!$BC$1,VLOOKUP(F122,Mark,8,0),IF($K$3='Data Entry'!$BC$2,VLOOKUP(F122,Mark,12,0),IF($K$3='Data Entry'!$BC$3,VLOOKUP(F122,Mark,16,0),IF($K$3='Data Entry'!$BC$4,VLOOKUP(F122,Mark,20,0),IF($K$3='Data Entry'!$BC$5,VLOOKUP(F122,Mark,24,0),""))))))</f>
        <v/>
      </c>
      <c r="K122" s="31" t="str">
        <f>IF(AND(B122="",D122="",F122="",G122=""),"",IF($K$3='Data Entry'!$BC$1,VLOOKUP(F122,Mark,9,0),IF($K$3='Data Entry'!$BC$2,VLOOKUP(F122,Mark,13,0),IF($K$3='Data Entry'!$BC$3,VLOOKUP(F122,Mark,17,0),IF($K$3='Data Entry'!$BC$4,VLOOKUP(F122,Mark,21,0),IF($K$3='Data Entry'!$BC$5,VLOOKUP(F122,Mark,25,0),""))))))</f>
        <v/>
      </c>
      <c r="L122" s="32" t="str">
        <f t="shared" si="28"/>
        <v/>
      </c>
      <c r="M122" s="71" t="str">
        <f t="shared" si="35"/>
        <v/>
      </c>
      <c r="N122" s="71" t="str">
        <f t="shared" si="36"/>
        <v/>
      </c>
      <c r="O122" s="72" t="str">
        <f t="shared" si="37"/>
        <v/>
      </c>
      <c r="P122" s="10"/>
    </row>
    <row r="123" spans="1:16" ht="21.95" customHeight="1">
      <c r="A123" s="7">
        <v>117</v>
      </c>
      <c r="B123" s="29" t="str">
        <f t="shared" si="29"/>
        <v/>
      </c>
      <c r="C123" s="38" t="str">
        <f t="shared" si="30"/>
        <v/>
      </c>
      <c r="D123" s="8" t="str">
        <f t="shared" si="31"/>
        <v/>
      </c>
      <c r="E123" s="8" t="str">
        <f t="shared" si="32"/>
        <v/>
      </c>
      <c r="F123" s="5" t="str">
        <f t="shared" si="33"/>
        <v/>
      </c>
      <c r="G123" s="9" t="str">
        <f t="shared" si="34"/>
        <v/>
      </c>
      <c r="H123" s="30" t="str">
        <f>IF(AND(B123="",D123="",F123="",G123=""),"",IF($K$3='Data Entry'!$BC$1,VLOOKUP(F123,Mark,6,0),IF($K$3='Data Entry'!$BC$2,VLOOKUP(F123,Mark,10,0),IF($K$3='Data Entry'!$BC$3,VLOOKUP(F123,Mark,14,0),IF($K$3='Data Entry'!$BC$4,VLOOKUP(F123,Mark,18,0),IF($K$3='Data Entry'!$BC$5,VLOOKUP(F123,Mark,22,0),""))))))</f>
        <v/>
      </c>
      <c r="I123" s="31" t="str">
        <f>IF(AND(B123="",D123="",F123="",G123=""),"",IF($K$3='Data Entry'!$BC$1,VLOOKUP(F123,Mark,7,0),IF($K$3='Data Entry'!$BC$2,VLOOKUP(F123,Mark,11,0),IF($K$3='Data Entry'!$BC$3,VLOOKUP(F123,Mark,15,0),IF($K$3='Data Entry'!$BC$4,VLOOKUP(F123,Mark,19,0),IF($K$3='Data Entry'!$BC$5,VLOOKUP(F123,Mark,23,0),""))))))</f>
        <v/>
      </c>
      <c r="J123" s="31" t="str">
        <f>IF(AND(B123="",D123="",F123="",G123=""),"",IF($K$3='Data Entry'!$BC$1,VLOOKUP(F123,Mark,8,0),IF($K$3='Data Entry'!$BC$2,VLOOKUP(F123,Mark,12,0),IF($K$3='Data Entry'!$BC$3,VLOOKUP(F123,Mark,16,0),IF($K$3='Data Entry'!$BC$4,VLOOKUP(F123,Mark,20,0),IF($K$3='Data Entry'!$BC$5,VLOOKUP(F123,Mark,24,0),""))))))</f>
        <v/>
      </c>
      <c r="K123" s="31" t="str">
        <f>IF(AND(B123="",D123="",F123="",G123=""),"",IF($K$3='Data Entry'!$BC$1,VLOOKUP(F123,Mark,9,0),IF($K$3='Data Entry'!$BC$2,VLOOKUP(F123,Mark,13,0),IF($K$3='Data Entry'!$BC$3,VLOOKUP(F123,Mark,17,0),IF($K$3='Data Entry'!$BC$4,VLOOKUP(F123,Mark,21,0),IF($K$3='Data Entry'!$BC$5,VLOOKUP(F123,Mark,25,0),""))))))</f>
        <v/>
      </c>
      <c r="L123" s="32" t="str">
        <f t="shared" si="28"/>
        <v/>
      </c>
      <c r="M123" s="71" t="str">
        <f t="shared" si="35"/>
        <v/>
      </c>
      <c r="N123" s="71" t="str">
        <f t="shared" si="36"/>
        <v/>
      </c>
      <c r="O123" s="72" t="str">
        <f t="shared" si="37"/>
        <v/>
      </c>
      <c r="P123" s="10"/>
    </row>
    <row r="124" spans="1:16" ht="21.95" customHeight="1">
      <c r="A124" s="7">
        <v>118</v>
      </c>
      <c r="B124" s="29" t="str">
        <f t="shared" si="29"/>
        <v/>
      </c>
      <c r="C124" s="38" t="str">
        <f t="shared" si="30"/>
        <v/>
      </c>
      <c r="D124" s="8" t="str">
        <f t="shared" si="31"/>
        <v/>
      </c>
      <c r="E124" s="8" t="str">
        <f t="shared" si="32"/>
        <v/>
      </c>
      <c r="F124" s="5" t="str">
        <f t="shared" si="33"/>
        <v/>
      </c>
      <c r="G124" s="9" t="str">
        <f t="shared" si="34"/>
        <v/>
      </c>
      <c r="H124" s="30" t="str">
        <f>IF(AND(B124="",D124="",F124="",G124=""),"",IF($K$3='Data Entry'!$BC$1,VLOOKUP(F124,Mark,6,0),IF($K$3='Data Entry'!$BC$2,VLOOKUP(F124,Mark,10,0),IF($K$3='Data Entry'!$BC$3,VLOOKUP(F124,Mark,14,0),IF($K$3='Data Entry'!$BC$4,VLOOKUP(F124,Mark,18,0),IF($K$3='Data Entry'!$BC$5,VLOOKUP(F124,Mark,22,0),""))))))</f>
        <v/>
      </c>
      <c r="I124" s="31" t="str">
        <f>IF(AND(B124="",D124="",F124="",G124=""),"",IF($K$3='Data Entry'!$BC$1,VLOOKUP(F124,Mark,7,0),IF($K$3='Data Entry'!$BC$2,VLOOKUP(F124,Mark,11,0),IF($K$3='Data Entry'!$BC$3,VLOOKUP(F124,Mark,15,0),IF($K$3='Data Entry'!$BC$4,VLOOKUP(F124,Mark,19,0),IF($K$3='Data Entry'!$BC$5,VLOOKUP(F124,Mark,23,0),""))))))</f>
        <v/>
      </c>
      <c r="J124" s="31" t="str">
        <f>IF(AND(B124="",D124="",F124="",G124=""),"",IF($K$3='Data Entry'!$BC$1,VLOOKUP(F124,Mark,8,0),IF($K$3='Data Entry'!$BC$2,VLOOKUP(F124,Mark,12,0),IF($K$3='Data Entry'!$BC$3,VLOOKUP(F124,Mark,16,0),IF($K$3='Data Entry'!$BC$4,VLOOKUP(F124,Mark,20,0),IF($K$3='Data Entry'!$BC$5,VLOOKUP(F124,Mark,24,0),""))))))</f>
        <v/>
      </c>
      <c r="K124" s="31" t="str">
        <f>IF(AND(B124="",D124="",F124="",G124=""),"",IF($K$3='Data Entry'!$BC$1,VLOOKUP(F124,Mark,9,0),IF($K$3='Data Entry'!$BC$2,VLOOKUP(F124,Mark,13,0),IF($K$3='Data Entry'!$BC$3,VLOOKUP(F124,Mark,17,0),IF($K$3='Data Entry'!$BC$4,VLOOKUP(F124,Mark,21,0),IF($K$3='Data Entry'!$BC$5,VLOOKUP(F124,Mark,25,0),""))))))</f>
        <v/>
      </c>
      <c r="L124" s="32" t="str">
        <f t="shared" si="28"/>
        <v/>
      </c>
      <c r="M124" s="71" t="str">
        <f t="shared" si="35"/>
        <v/>
      </c>
      <c r="N124" s="71" t="str">
        <f t="shared" si="36"/>
        <v/>
      </c>
      <c r="O124" s="72" t="str">
        <f t="shared" si="37"/>
        <v/>
      </c>
      <c r="P124" s="10"/>
    </row>
    <row r="125" spans="1:16" ht="21.95" customHeight="1">
      <c r="A125" s="7">
        <v>119</v>
      </c>
      <c r="B125" s="29" t="str">
        <f t="shared" si="29"/>
        <v/>
      </c>
      <c r="C125" s="38" t="str">
        <f t="shared" si="30"/>
        <v/>
      </c>
      <c r="D125" s="8" t="str">
        <f t="shared" si="31"/>
        <v/>
      </c>
      <c r="E125" s="8" t="str">
        <f t="shared" si="32"/>
        <v/>
      </c>
      <c r="F125" s="5" t="str">
        <f t="shared" si="33"/>
        <v/>
      </c>
      <c r="G125" s="9" t="str">
        <f t="shared" si="34"/>
        <v/>
      </c>
      <c r="H125" s="30" t="str">
        <f>IF(AND(B125="",D125="",F125="",G125=""),"",IF($K$3='Data Entry'!$BC$1,VLOOKUP(F125,Mark,6,0),IF($K$3='Data Entry'!$BC$2,VLOOKUP(F125,Mark,10,0),IF($K$3='Data Entry'!$BC$3,VLOOKUP(F125,Mark,14,0),IF($K$3='Data Entry'!$BC$4,VLOOKUP(F125,Mark,18,0),IF($K$3='Data Entry'!$BC$5,VLOOKUP(F125,Mark,22,0),""))))))</f>
        <v/>
      </c>
      <c r="I125" s="31" t="str">
        <f>IF(AND(B125="",D125="",F125="",G125=""),"",IF($K$3='Data Entry'!$BC$1,VLOOKUP(F125,Mark,7,0),IF($K$3='Data Entry'!$BC$2,VLOOKUP(F125,Mark,11,0),IF($K$3='Data Entry'!$BC$3,VLOOKUP(F125,Mark,15,0),IF($K$3='Data Entry'!$BC$4,VLOOKUP(F125,Mark,19,0),IF($K$3='Data Entry'!$BC$5,VLOOKUP(F125,Mark,23,0),""))))))</f>
        <v/>
      </c>
      <c r="J125" s="31" t="str">
        <f>IF(AND(B125="",D125="",F125="",G125=""),"",IF($K$3='Data Entry'!$BC$1,VLOOKUP(F125,Mark,8,0),IF($K$3='Data Entry'!$BC$2,VLOOKUP(F125,Mark,12,0),IF($K$3='Data Entry'!$BC$3,VLOOKUP(F125,Mark,16,0),IF($K$3='Data Entry'!$BC$4,VLOOKUP(F125,Mark,20,0),IF($K$3='Data Entry'!$BC$5,VLOOKUP(F125,Mark,24,0),""))))))</f>
        <v/>
      </c>
      <c r="K125" s="31" t="str">
        <f>IF(AND(B125="",D125="",F125="",G125=""),"",IF($K$3='Data Entry'!$BC$1,VLOOKUP(F125,Mark,9,0),IF($K$3='Data Entry'!$BC$2,VLOOKUP(F125,Mark,13,0),IF($K$3='Data Entry'!$BC$3,VLOOKUP(F125,Mark,17,0),IF($K$3='Data Entry'!$BC$4,VLOOKUP(F125,Mark,21,0),IF($K$3='Data Entry'!$BC$5,VLOOKUP(F125,Mark,25,0),""))))))</f>
        <v/>
      </c>
      <c r="L125" s="32" t="str">
        <f t="shared" si="28"/>
        <v/>
      </c>
      <c r="M125" s="71" t="str">
        <f t="shared" si="35"/>
        <v/>
      </c>
      <c r="N125" s="71" t="str">
        <f t="shared" si="36"/>
        <v/>
      </c>
      <c r="O125" s="72" t="str">
        <f t="shared" si="37"/>
        <v/>
      </c>
      <c r="P125" s="10"/>
    </row>
    <row r="126" spans="1:16" ht="21.95" customHeight="1">
      <c r="A126" s="7">
        <v>120</v>
      </c>
      <c r="B126" s="29" t="str">
        <f t="shared" si="29"/>
        <v/>
      </c>
      <c r="C126" s="38" t="str">
        <f t="shared" si="30"/>
        <v/>
      </c>
      <c r="D126" s="8" t="str">
        <f t="shared" si="31"/>
        <v/>
      </c>
      <c r="E126" s="8" t="str">
        <f t="shared" si="32"/>
        <v/>
      </c>
      <c r="F126" s="5" t="str">
        <f t="shared" si="33"/>
        <v/>
      </c>
      <c r="G126" s="9" t="str">
        <f t="shared" si="34"/>
        <v/>
      </c>
      <c r="H126" s="30" t="str">
        <f>IF(AND(B126="",D126="",F126="",G126=""),"",IF($K$3='Data Entry'!$BC$1,VLOOKUP(F126,Mark,6,0),IF($K$3='Data Entry'!$BC$2,VLOOKUP(F126,Mark,10,0),IF($K$3='Data Entry'!$BC$3,VLOOKUP(F126,Mark,14,0),IF($K$3='Data Entry'!$BC$4,VLOOKUP(F126,Mark,18,0),IF($K$3='Data Entry'!$BC$5,VLOOKUP(F126,Mark,22,0),""))))))</f>
        <v/>
      </c>
      <c r="I126" s="31" t="str">
        <f>IF(AND(B126="",D126="",F126="",G126=""),"",IF($K$3='Data Entry'!$BC$1,VLOOKUP(F126,Mark,7,0),IF($K$3='Data Entry'!$BC$2,VLOOKUP(F126,Mark,11,0),IF($K$3='Data Entry'!$BC$3,VLOOKUP(F126,Mark,15,0),IF($K$3='Data Entry'!$BC$4,VLOOKUP(F126,Mark,19,0),IF($K$3='Data Entry'!$BC$5,VLOOKUP(F126,Mark,23,0),""))))))</f>
        <v/>
      </c>
      <c r="J126" s="31" t="str">
        <f>IF(AND(B126="",D126="",F126="",G126=""),"",IF($K$3='Data Entry'!$BC$1,VLOOKUP(F126,Mark,8,0),IF($K$3='Data Entry'!$BC$2,VLOOKUP(F126,Mark,12,0),IF($K$3='Data Entry'!$BC$3,VLOOKUP(F126,Mark,16,0),IF($K$3='Data Entry'!$BC$4,VLOOKUP(F126,Mark,20,0),IF($K$3='Data Entry'!$BC$5,VLOOKUP(F126,Mark,24,0),""))))))</f>
        <v/>
      </c>
      <c r="K126" s="31" t="str">
        <f>IF(AND(B126="",D126="",F126="",G126=""),"",IF($K$3='Data Entry'!$BC$1,VLOOKUP(F126,Mark,9,0),IF($K$3='Data Entry'!$BC$2,VLOOKUP(F126,Mark,13,0),IF($K$3='Data Entry'!$BC$3,VLOOKUP(F126,Mark,17,0),IF($K$3='Data Entry'!$BC$4,VLOOKUP(F126,Mark,21,0),IF($K$3='Data Entry'!$BC$5,VLOOKUP(F126,Mark,25,0),""))))))</f>
        <v/>
      </c>
      <c r="L126" s="32" t="str">
        <f t="shared" si="28"/>
        <v/>
      </c>
      <c r="M126" s="71" t="str">
        <f t="shared" si="35"/>
        <v/>
      </c>
      <c r="N126" s="71" t="str">
        <f t="shared" si="36"/>
        <v/>
      </c>
      <c r="O126" s="72" t="str">
        <f t="shared" si="37"/>
        <v/>
      </c>
      <c r="P126" s="10"/>
    </row>
    <row r="127" spans="1:16" ht="21.95" customHeight="1">
      <c r="A127" s="7">
        <v>121</v>
      </c>
      <c r="B127" s="29" t="str">
        <f t="shared" si="29"/>
        <v/>
      </c>
      <c r="C127" s="38" t="str">
        <f t="shared" si="30"/>
        <v/>
      </c>
      <c r="D127" s="8" t="str">
        <f t="shared" si="31"/>
        <v/>
      </c>
      <c r="E127" s="8" t="str">
        <f t="shared" si="32"/>
        <v/>
      </c>
      <c r="F127" s="5" t="str">
        <f t="shared" si="33"/>
        <v/>
      </c>
      <c r="G127" s="9" t="str">
        <f t="shared" si="34"/>
        <v/>
      </c>
      <c r="H127" s="30" t="str">
        <f>IF(AND(B127="",D127="",F127="",G127=""),"",IF($K$3='Data Entry'!$BC$1,VLOOKUP(F127,Mark,6,0),IF($K$3='Data Entry'!$BC$2,VLOOKUP(F127,Mark,10,0),IF($K$3='Data Entry'!$BC$3,VLOOKUP(F127,Mark,14,0),IF($K$3='Data Entry'!$BC$4,VLOOKUP(F127,Mark,18,0),IF($K$3='Data Entry'!$BC$5,VLOOKUP(F127,Mark,22,0),""))))))</f>
        <v/>
      </c>
      <c r="I127" s="31" t="str">
        <f>IF(AND(B127="",D127="",F127="",G127=""),"",IF($K$3='Data Entry'!$BC$1,VLOOKUP(F127,Mark,7,0),IF($K$3='Data Entry'!$BC$2,VLOOKUP(F127,Mark,11,0),IF($K$3='Data Entry'!$BC$3,VLOOKUP(F127,Mark,15,0),IF($K$3='Data Entry'!$BC$4,VLOOKUP(F127,Mark,19,0),IF($K$3='Data Entry'!$BC$5,VLOOKUP(F127,Mark,23,0),""))))))</f>
        <v/>
      </c>
      <c r="J127" s="31" t="str">
        <f>IF(AND(B127="",D127="",F127="",G127=""),"",IF($K$3='Data Entry'!$BC$1,VLOOKUP(F127,Mark,8,0),IF($K$3='Data Entry'!$BC$2,VLOOKUP(F127,Mark,12,0),IF($K$3='Data Entry'!$BC$3,VLOOKUP(F127,Mark,16,0),IF($K$3='Data Entry'!$BC$4,VLOOKUP(F127,Mark,20,0),IF($K$3='Data Entry'!$BC$5,VLOOKUP(F127,Mark,24,0),""))))))</f>
        <v/>
      </c>
      <c r="K127" s="31" t="str">
        <f>IF(AND(B127="",D127="",F127="",G127=""),"",IF($K$3='Data Entry'!$BC$1,VLOOKUP(F127,Mark,9,0),IF($K$3='Data Entry'!$BC$2,VLOOKUP(F127,Mark,13,0),IF($K$3='Data Entry'!$BC$3,VLOOKUP(F127,Mark,17,0),IF($K$3='Data Entry'!$BC$4,VLOOKUP(F127,Mark,21,0),IF($K$3='Data Entry'!$BC$5,VLOOKUP(F127,Mark,25,0),""))))))</f>
        <v/>
      </c>
      <c r="L127" s="32" t="str">
        <f t="shared" si="28"/>
        <v/>
      </c>
      <c r="M127" s="71" t="str">
        <f t="shared" si="35"/>
        <v/>
      </c>
      <c r="N127" s="71" t="str">
        <f t="shared" si="36"/>
        <v/>
      </c>
      <c r="O127" s="72" t="str">
        <f t="shared" si="37"/>
        <v/>
      </c>
      <c r="P127" s="10"/>
    </row>
    <row r="128" spans="1:16" ht="21.95" customHeight="1">
      <c r="A128" s="7">
        <v>122</v>
      </c>
      <c r="B128" s="29" t="str">
        <f t="shared" si="29"/>
        <v/>
      </c>
      <c r="C128" s="38" t="str">
        <f t="shared" si="30"/>
        <v/>
      </c>
      <c r="D128" s="8" t="str">
        <f t="shared" si="31"/>
        <v/>
      </c>
      <c r="E128" s="8" t="str">
        <f t="shared" si="32"/>
        <v/>
      </c>
      <c r="F128" s="5" t="str">
        <f t="shared" si="33"/>
        <v/>
      </c>
      <c r="G128" s="9" t="str">
        <f t="shared" si="34"/>
        <v/>
      </c>
      <c r="H128" s="30" t="str">
        <f>IF(AND(B128="",D128="",F128="",G128=""),"",IF($K$3='Data Entry'!$BC$1,VLOOKUP(F128,Mark,6,0),IF($K$3='Data Entry'!$BC$2,VLOOKUP(F128,Mark,10,0),IF($K$3='Data Entry'!$BC$3,VLOOKUP(F128,Mark,14,0),IF($K$3='Data Entry'!$BC$4,VLOOKUP(F128,Mark,18,0),IF($K$3='Data Entry'!$BC$5,VLOOKUP(F128,Mark,22,0),""))))))</f>
        <v/>
      </c>
      <c r="I128" s="31" t="str">
        <f>IF(AND(B128="",D128="",F128="",G128=""),"",IF($K$3='Data Entry'!$BC$1,VLOOKUP(F128,Mark,7,0),IF($K$3='Data Entry'!$BC$2,VLOOKUP(F128,Mark,11,0),IF($K$3='Data Entry'!$BC$3,VLOOKUP(F128,Mark,15,0),IF($K$3='Data Entry'!$BC$4,VLOOKUP(F128,Mark,19,0),IF($K$3='Data Entry'!$BC$5,VLOOKUP(F128,Mark,23,0),""))))))</f>
        <v/>
      </c>
      <c r="J128" s="31" t="str">
        <f>IF(AND(B128="",D128="",F128="",G128=""),"",IF($K$3='Data Entry'!$BC$1,VLOOKUP(F128,Mark,8,0),IF($K$3='Data Entry'!$BC$2,VLOOKUP(F128,Mark,12,0),IF($K$3='Data Entry'!$BC$3,VLOOKUP(F128,Mark,16,0),IF($K$3='Data Entry'!$BC$4,VLOOKUP(F128,Mark,20,0),IF($K$3='Data Entry'!$BC$5,VLOOKUP(F128,Mark,24,0),""))))))</f>
        <v/>
      </c>
      <c r="K128" s="31" t="str">
        <f>IF(AND(B128="",D128="",F128="",G128=""),"",IF($K$3='Data Entry'!$BC$1,VLOOKUP(F128,Mark,9,0),IF($K$3='Data Entry'!$BC$2,VLOOKUP(F128,Mark,13,0),IF($K$3='Data Entry'!$BC$3,VLOOKUP(F128,Mark,17,0),IF($K$3='Data Entry'!$BC$4,VLOOKUP(F128,Mark,21,0),IF($K$3='Data Entry'!$BC$5,VLOOKUP(F128,Mark,25,0),""))))))</f>
        <v/>
      </c>
      <c r="L128" s="32" t="str">
        <f t="shared" si="28"/>
        <v/>
      </c>
      <c r="M128" s="71" t="str">
        <f t="shared" si="35"/>
        <v/>
      </c>
      <c r="N128" s="71" t="str">
        <f t="shared" si="36"/>
        <v/>
      </c>
      <c r="O128" s="72" t="str">
        <f t="shared" si="37"/>
        <v/>
      </c>
      <c r="P128" s="10"/>
    </row>
    <row r="129" spans="1:16" ht="21.95" customHeight="1">
      <c r="A129" s="7">
        <v>123</v>
      </c>
      <c r="B129" s="29" t="str">
        <f t="shared" si="29"/>
        <v/>
      </c>
      <c r="C129" s="38" t="str">
        <f t="shared" si="30"/>
        <v/>
      </c>
      <c r="D129" s="8" t="str">
        <f t="shared" si="31"/>
        <v/>
      </c>
      <c r="E129" s="8" t="str">
        <f t="shared" si="32"/>
        <v/>
      </c>
      <c r="F129" s="5" t="str">
        <f t="shared" si="33"/>
        <v/>
      </c>
      <c r="G129" s="9" t="str">
        <f t="shared" si="34"/>
        <v/>
      </c>
      <c r="H129" s="30" t="str">
        <f>IF(AND(B129="",D129="",F129="",G129=""),"",IF($K$3='Data Entry'!$BC$1,VLOOKUP(F129,Mark,6,0),IF($K$3='Data Entry'!$BC$2,VLOOKUP(F129,Mark,10,0),IF($K$3='Data Entry'!$BC$3,VLOOKUP(F129,Mark,14,0),IF($K$3='Data Entry'!$BC$4,VLOOKUP(F129,Mark,18,0),IF($K$3='Data Entry'!$BC$5,VLOOKUP(F129,Mark,22,0),""))))))</f>
        <v/>
      </c>
      <c r="I129" s="31" t="str">
        <f>IF(AND(B129="",D129="",F129="",G129=""),"",IF($K$3='Data Entry'!$BC$1,VLOOKUP(F129,Mark,7,0),IF($K$3='Data Entry'!$BC$2,VLOOKUP(F129,Mark,11,0),IF($K$3='Data Entry'!$BC$3,VLOOKUP(F129,Mark,15,0),IF($K$3='Data Entry'!$BC$4,VLOOKUP(F129,Mark,19,0),IF($K$3='Data Entry'!$BC$5,VLOOKUP(F129,Mark,23,0),""))))))</f>
        <v/>
      </c>
      <c r="J129" s="31" t="str">
        <f>IF(AND(B129="",D129="",F129="",G129=""),"",IF($K$3='Data Entry'!$BC$1,VLOOKUP(F129,Mark,8,0),IF($K$3='Data Entry'!$BC$2,VLOOKUP(F129,Mark,12,0),IF($K$3='Data Entry'!$BC$3,VLOOKUP(F129,Mark,16,0),IF($K$3='Data Entry'!$BC$4,VLOOKUP(F129,Mark,20,0),IF($K$3='Data Entry'!$BC$5,VLOOKUP(F129,Mark,24,0),""))))))</f>
        <v/>
      </c>
      <c r="K129" s="31" t="str">
        <f>IF(AND(B129="",D129="",F129="",G129=""),"",IF($K$3='Data Entry'!$BC$1,VLOOKUP(F129,Mark,9,0),IF($K$3='Data Entry'!$BC$2,VLOOKUP(F129,Mark,13,0),IF($K$3='Data Entry'!$BC$3,VLOOKUP(F129,Mark,17,0),IF($K$3='Data Entry'!$BC$4,VLOOKUP(F129,Mark,21,0),IF($K$3='Data Entry'!$BC$5,VLOOKUP(F129,Mark,25,0),""))))))</f>
        <v/>
      </c>
      <c r="L129" s="32" t="str">
        <f t="shared" si="28"/>
        <v/>
      </c>
      <c r="M129" s="71" t="str">
        <f t="shared" si="35"/>
        <v/>
      </c>
      <c r="N129" s="71" t="str">
        <f t="shared" si="36"/>
        <v/>
      </c>
      <c r="O129" s="72" t="str">
        <f t="shared" si="37"/>
        <v/>
      </c>
      <c r="P129" s="10"/>
    </row>
    <row r="130" spans="1:16" ht="21.95" customHeight="1">
      <c r="A130" s="7">
        <v>124</v>
      </c>
      <c r="B130" s="29" t="str">
        <f t="shared" si="29"/>
        <v/>
      </c>
      <c r="C130" s="38" t="str">
        <f t="shared" si="30"/>
        <v/>
      </c>
      <c r="D130" s="8" t="str">
        <f t="shared" si="31"/>
        <v/>
      </c>
      <c r="E130" s="8" t="str">
        <f t="shared" si="32"/>
        <v/>
      </c>
      <c r="F130" s="5" t="str">
        <f t="shared" si="33"/>
        <v/>
      </c>
      <c r="G130" s="9" t="str">
        <f t="shared" si="34"/>
        <v/>
      </c>
      <c r="H130" s="30" t="str">
        <f>IF(AND(B130="",D130="",F130="",G130=""),"",IF($K$3='Data Entry'!$BC$1,VLOOKUP(F130,Mark,6,0),IF($K$3='Data Entry'!$BC$2,VLOOKUP(F130,Mark,10,0),IF($K$3='Data Entry'!$BC$3,VLOOKUP(F130,Mark,14,0),IF($K$3='Data Entry'!$BC$4,VLOOKUP(F130,Mark,18,0),IF($K$3='Data Entry'!$BC$5,VLOOKUP(F130,Mark,22,0),""))))))</f>
        <v/>
      </c>
      <c r="I130" s="31" t="str">
        <f>IF(AND(B130="",D130="",F130="",G130=""),"",IF($K$3='Data Entry'!$BC$1,VLOOKUP(F130,Mark,7,0),IF($K$3='Data Entry'!$BC$2,VLOOKUP(F130,Mark,11,0),IF($K$3='Data Entry'!$BC$3,VLOOKUP(F130,Mark,15,0),IF($K$3='Data Entry'!$BC$4,VLOOKUP(F130,Mark,19,0),IF($K$3='Data Entry'!$BC$5,VLOOKUP(F130,Mark,23,0),""))))))</f>
        <v/>
      </c>
      <c r="J130" s="31" t="str">
        <f>IF(AND(B130="",D130="",F130="",G130=""),"",IF($K$3='Data Entry'!$BC$1,VLOOKUP(F130,Mark,8,0),IF($K$3='Data Entry'!$BC$2,VLOOKUP(F130,Mark,12,0),IF($K$3='Data Entry'!$BC$3,VLOOKUP(F130,Mark,16,0),IF($K$3='Data Entry'!$BC$4,VLOOKUP(F130,Mark,20,0),IF($K$3='Data Entry'!$BC$5,VLOOKUP(F130,Mark,24,0),""))))))</f>
        <v/>
      </c>
      <c r="K130" s="31" t="str">
        <f>IF(AND(B130="",D130="",F130="",G130=""),"",IF($K$3='Data Entry'!$BC$1,VLOOKUP(F130,Mark,9,0),IF($K$3='Data Entry'!$BC$2,VLOOKUP(F130,Mark,13,0),IF($K$3='Data Entry'!$BC$3,VLOOKUP(F130,Mark,17,0),IF($K$3='Data Entry'!$BC$4,VLOOKUP(F130,Mark,21,0),IF($K$3='Data Entry'!$BC$5,VLOOKUP(F130,Mark,25,0),""))))))</f>
        <v/>
      </c>
      <c r="L130" s="32" t="str">
        <f t="shared" si="28"/>
        <v/>
      </c>
      <c r="M130" s="71" t="str">
        <f t="shared" si="35"/>
        <v/>
      </c>
      <c r="N130" s="71" t="str">
        <f t="shared" si="36"/>
        <v/>
      </c>
      <c r="O130" s="72" t="str">
        <f t="shared" si="37"/>
        <v/>
      </c>
      <c r="P130" s="10"/>
    </row>
    <row r="131" spans="1:16" ht="21.95" customHeight="1">
      <c r="A131" s="7">
        <v>125</v>
      </c>
      <c r="B131" s="29" t="str">
        <f t="shared" si="29"/>
        <v/>
      </c>
      <c r="C131" s="38" t="str">
        <f t="shared" si="30"/>
        <v/>
      </c>
      <c r="D131" s="8" t="str">
        <f t="shared" si="31"/>
        <v/>
      </c>
      <c r="E131" s="8" t="str">
        <f t="shared" si="32"/>
        <v/>
      </c>
      <c r="F131" s="5" t="str">
        <f t="shared" si="33"/>
        <v/>
      </c>
      <c r="G131" s="9" t="str">
        <f t="shared" si="34"/>
        <v/>
      </c>
      <c r="H131" s="30" t="str">
        <f>IF(AND(B131="",D131="",F131="",G131=""),"",IF($K$3='Data Entry'!$BC$1,VLOOKUP(F131,Mark,6,0),IF($K$3='Data Entry'!$BC$2,VLOOKUP(F131,Mark,10,0),IF($K$3='Data Entry'!$BC$3,VLOOKUP(F131,Mark,14,0),IF($K$3='Data Entry'!$BC$4,VLOOKUP(F131,Mark,18,0),IF($K$3='Data Entry'!$BC$5,VLOOKUP(F131,Mark,22,0),""))))))</f>
        <v/>
      </c>
      <c r="I131" s="31" t="str">
        <f>IF(AND(B131="",D131="",F131="",G131=""),"",IF($K$3='Data Entry'!$BC$1,VLOOKUP(F131,Mark,7,0),IF($K$3='Data Entry'!$BC$2,VLOOKUP(F131,Mark,11,0),IF($K$3='Data Entry'!$BC$3,VLOOKUP(F131,Mark,15,0),IF($K$3='Data Entry'!$BC$4,VLOOKUP(F131,Mark,19,0),IF($K$3='Data Entry'!$BC$5,VLOOKUP(F131,Mark,23,0),""))))))</f>
        <v/>
      </c>
      <c r="J131" s="31" t="str">
        <f>IF(AND(B131="",D131="",F131="",G131=""),"",IF($K$3='Data Entry'!$BC$1,VLOOKUP(F131,Mark,8,0),IF($K$3='Data Entry'!$BC$2,VLOOKUP(F131,Mark,12,0),IF($K$3='Data Entry'!$BC$3,VLOOKUP(F131,Mark,16,0),IF($K$3='Data Entry'!$BC$4,VLOOKUP(F131,Mark,20,0),IF($K$3='Data Entry'!$BC$5,VLOOKUP(F131,Mark,24,0),""))))))</f>
        <v/>
      </c>
      <c r="K131" s="31" t="str">
        <f>IF(AND(B131="",D131="",F131="",G131=""),"",IF($K$3='Data Entry'!$BC$1,VLOOKUP(F131,Mark,9,0),IF($K$3='Data Entry'!$BC$2,VLOOKUP(F131,Mark,13,0),IF($K$3='Data Entry'!$BC$3,VLOOKUP(F131,Mark,17,0),IF($K$3='Data Entry'!$BC$4,VLOOKUP(F131,Mark,21,0),IF($K$3='Data Entry'!$BC$5,VLOOKUP(F131,Mark,25,0),""))))))</f>
        <v/>
      </c>
      <c r="L131" s="32" t="str">
        <f t="shared" si="28"/>
        <v/>
      </c>
      <c r="M131" s="71" t="str">
        <f t="shared" si="35"/>
        <v/>
      </c>
      <c r="N131" s="71" t="str">
        <f t="shared" si="36"/>
        <v/>
      </c>
      <c r="O131" s="72" t="str">
        <f t="shared" si="37"/>
        <v/>
      </c>
      <c r="P131" s="10"/>
    </row>
    <row r="132" spans="1:16" ht="21.95" customHeight="1">
      <c r="A132" s="7">
        <v>126</v>
      </c>
      <c r="B132" s="29" t="str">
        <f t="shared" si="29"/>
        <v/>
      </c>
      <c r="C132" s="38" t="str">
        <f t="shared" si="30"/>
        <v/>
      </c>
      <c r="D132" s="8" t="str">
        <f t="shared" si="31"/>
        <v/>
      </c>
      <c r="E132" s="8" t="str">
        <f t="shared" si="32"/>
        <v/>
      </c>
      <c r="F132" s="5" t="str">
        <f t="shared" si="33"/>
        <v/>
      </c>
      <c r="G132" s="9" t="str">
        <f t="shared" si="34"/>
        <v/>
      </c>
      <c r="H132" s="30" t="str">
        <f>IF(AND(B132="",D132="",F132="",G132=""),"",IF($K$3='Data Entry'!$BC$1,VLOOKUP(F132,Mark,6,0),IF($K$3='Data Entry'!$BC$2,VLOOKUP(F132,Mark,10,0),IF($K$3='Data Entry'!$BC$3,VLOOKUP(F132,Mark,14,0),IF($K$3='Data Entry'!$BC$4,VLOOKUP(F132,Mark,18,0),IF($K$3='Data Entry'!$BC$5,VLOOKUP(F132,Mark,22,0),""))))))</f>
        <v/>
      </c>
      <c r="I132" s="31" t="str">
        <f>IF(AND(B132="",D132="",F132="",G132=""),"",IF($K$3='Data Entry'!$BC$1,VLOOKUP(F132,Mark,7,0),IF($K$3='Data Entry'!$BC$2,VLOOKUP(F132,Mark,11,0),IF($K$3='Data Entry'!$BC$3,VLOOKUP(F132,Mark,15,0),IF($K$3='Data Entry'!$BC$4,VLOOKUP(F132,Mark,19,0),IF($K$3='Data Entry'!$BC$5,VLOOKUP(F132,Mark,23,0),""))))))</f>
        <v/>
      </c>
      <c r="J132" s="31" t="str">
        <f>IF(AND(B132="",D132="",F132="",G132=""),"",IF($K$3='Data Entry'!$BC$1,VLOOKUP(F132,Mark,8,0),IF($K$3='Data Entry'!$BC$2,VLOOKUP(F132,Mark,12,0),IF($K$3='Data Entry'!$BC$3,VLOOKUP(F132,Mark,16,0),IF($K$3='Data Entry'!$BC$4,VLOOKUP(F132,Mark,20,0),IF($K$3='Data Entry'!$BC$5,VLOOKUP(F132,Mark,24,0),""))))))</f>
        <v/>
      </c>
      <c r="K132" s="31" t="str">
        <f>IF(AND(B132="",D132="",F132="",G132=""),"",IF($K$3='Data Entry'!$BC$1,VLOOKUP(F132,Mark,9,0),IF($K$3='Data Entry'!$BC$2,VLOOKUP(F132,Mark,13,0),IF($K$3='Data Entry'!$BC$3,VLOOKUP(F132,Mark,17,0),IF($K$3='Data Entry'!$BC$4,VLOOKUP(F132,Mark,21,0),IF($K$3='Data Entry'!$BC$5,VLOOKUP(F132,Mark,25,0),""))))))</f>
        <v/>
      </c>
      <c r="L132" s="32" t="str">
        <f t="shared" si="28"/>
        <v/>
      </c>
      <c r="M132" s="71" t="str">
        <f t="shared" si="35"/>
        <v/>
      </c>
      <c r="N132" s="71" t="str">
        <f t="shared" si="36"/>
        <v/>
      </c>
      <c r="O132" s="72" t="str">
        <f t="shared" si="37"/>
        <v/>
      </c>
      <c r="P132" s="10"/>
    </row>
    <row r="133" spans="1:16" ht="21.95" customHeight="1">
      <c r="A133" s="7">
        <v>127</v>
      </c>
      <c r="B133" s="29" t="str">
        <f t="shared" si="29"/>
        <v/>
      </c>
      <c r="C133" s="38" t="str">
        <f t="shared" si="30"/>
        <v/>
      </c>
      <c r="D133" s="8" t="str">
        <f t="shared" si="31"/>
        <v/>
      </c>
      <c r="E133" s="8" t="str">
        <f t="shared" si="32"/>
        <v/>
      </c>
      <c r="F133" s="5" t="str">
        <f t="shared" si="33"/>
        <v/>
      </c>
      <c r="G133" s="9" t="str">
        <f t="shared" si="34"/>
        <v/>
      </c>
      <c r="H133" s="30" t="str">
        <f>IF(AND(B133="",D133="",F133="",G133=""),"",IF($K$3='Data Entry'!$BC$1,VLOOKUP(F133,Mark,6,0),IF($K$3='Data Entry'!$BC$2,VLOOKUP(F133,Mark,10,0),IF($K$3='Data Entry'!$BC$3,VLOOKUP(F133,Mark,14,0),IF($K$3='Data Entry'!$BC$4,VLOOKUP(F133,Mark,18,0),IF($K$3='Data Entry'!$BC$5,VLOOKUP(F133,Mark,22,0),""))))))</f>
        <v/>
      </c>
      <c r="I133" s="31" t="str">
        <f>IF(AND(B133="",D133="",F133="",G133=""),"",IF($K$3='Data Entry'!$BC$1,VLOOKUP(F133,Mark,7,0),IF($K$3='Data Entry'!$BC$2,VLOOKUP(F133,Mark,11,0),IF($K$3='Data Entry'!$BC$3,VLOOKUP(F133,Mark,15,0),IF($K$3='Data Entry'!$BC$4,VLOOKUP(F133,Mark,19,0),IF($K$3='Data Entry'!$BC$5,VLOOKUP(F133,Mark,23,0),""))))))</f>
        <v/>
      </c>
      <c r="J133" s="31" t="str">
        <f>IF(AND(B133="",D133="",F133="",G133=""),"",IF($K$3='Data Entry'!$BC$1,VLOOKUP(F133,Mark,8,0),IF($K$3='Data Entry'!$BC$2,VLOOKUP(F133,Mark,12,0),IF($K$3='Data Entry'!$BC$3,VLOOKUP(F133,Mark,16,0),IF($K$3='Data Entry'!$BC$4,VLOOKUP(F133,Mark,20,0),IF($K$3='Data Entry'!$BC$5,VLOOKUP(F133,Mark,24,0),""))))))</f>
        <v/>
      </c>
      <c r="K133" s="31" t="str">
        <f>IF(AND(B133="",D133="",F133="",G133=""),"",IF($K$3='Data Entry'!$BC$1,VLOOKUP(F133,Mark,9,0),IF($K$3='Data Entry'!$BC$2,VLOOKUP(F133,Mark,13,0),IF($K$3='Data Entry'!$BC$3,VLOOKUP(F133,Mark,17,0),IF($K$3='Data Entry'!$BC$4,VLOOKUP(F133,Mark,21,0),IF($K$3='Data Entry'!$BC$5,VLOOKUP(F133,Mark,25,0),""))))))</f>
        <v/>
      </c>
      <c r="L133" s="32" t="str">
        <f t="shared" si="28"/>
        <v/>
      </c>
      <c r="M133" s="71" t="str">
        <f t="shared" si="35"/>
        <v/>
      </c>
      <c r="N133" s="71" t="str">
        <f t="shared" si="36"/>
        <v/>
      </c>
      <c r="O133" s="72" t="str">
        <f t="shared" si="37"/>
        <v/>
      </c>
      <c r="P133" s="10"/>
    </row>
    <row r="134" spans="1:16" ht="21.95" customHeight="1">
      <c r="A134" s="7">
        <v>128</v>
      </c>
      <c r="B134" s="29" t="str">
        <f t="shared" si="29"/>
        <v/>
      </c>
      <c r="C134" s="38" t="str">
        <f t="shared" si="30"/>
        <v/>
      </c>
      <c r="D134" s="8" t="str">
        <f t="shared" si="31"/>
        <v/>
      </c>
      <c r="E134" s="8" t="str">
        <f t="shared" si="32"/>
        <v/>
      </c>
      <c r="F134" s="5" t="str">
        <f t="shared" si="33"/>
        <v/>
      </c>
      <c r="G134" s="9" t="str">
        <f t="shared" si="34"/>
        <v/>
      </c>
      <c r="H134" s="30" t="str">
        <f>IF(AND(B134="",D134="",F134="",G134=""),"",IF($K$3='Data Entry'!$BC$1,VLOOKUP(F134,Mark,6,0),IF($K$3='Data Entry'!$BC$2,VLOOKUP(F134,Mark,10,0),IF($K$3='Data Entry'!$BC$3,VLOOKUP(F134,Mark,14,0),IF($K$3='Data Entry'!$BC$4,VLOOKUP(F134,Mark,18,0),IF($K$3='Data Entry'!$BC$5,VLOOKUP(F134,Mark,22,0),""))))))</f>
        <v/>
      </c>
      <c r="I134" s="31" t="str">
        <f>IF(AND(B134="",D134="",F134="",G134=""),"",IF($K$3='Data Entry'!$BC$1,VLOOKUP(F134,Mark,7,0),IF($K$3='Data Entry'!$BC$2,VLOOKUP(F134,Mark,11,0),IF($K$3='Data Entry'!$BC$3,VLOOKUP(F134,Mark,15,0),IF($K$3='Data Entry'!$BC$4,VLOOKUP(F134,Mark,19,0),IF($K$3='Data Entry'!$BC$5,VLOOKUP(F134,Mark,23,0),""))))))</f>
        <v/>
      </c>
      <c r="J134" s="31" t="str">
        <f>IF(AND(B134="",D134="",F134="",G134=""),"",IF($K$3='Data Entry'!$BC$1,VLOOKUP(F134,Mark,8,0),IF($K$3='Data Entry'!$BC$2,VLOOKUP(F134,Mark,12,0),IF($K$3='Data Entry'!$BC$3,VLOOKUP(F134,Mark,16,0),IF($K$3='Data Entry'!$BC$4,VLOOKUP(F134,Mark,20,0),IF($K$3='Data Entry'!$BC$5,VLOOKUP(F134,Mark,24,0),""))))))</f>
        <v/>
      </c>
      <c r="K134" s="31" t="str">
        <f>IF(AND(B134="",D134="",F134="",G134=""),"",IF($K$3='Data Entry'!$BC$1,VLOOKUP(F134,Mark,9,0),IF($K$3='Data Entry'!$BC$2,VLOOKUP(F134,Mark,13,0),IF($K$3='Data Entry'!$BC$3,VLOOKUP(F134,Mark,17,0),IF($K$3='Data Entry'!$BC$4,VLOOKUP(F134,Mark,21,0),IF($K$3='Data Entry'!$BC$5,VLOOKUP(F134,Mark,25,0),""))))))</f>
        <v/>
      </c>
      <c r="L134" s="32" t="str">
        <f t="shared" si="28"/>
        <v/>
      </c>
      <c r="M134" s="71" t="str">
        <f t="shared" si="35"/>
        <v/>
      </c>
      <c r="N134" s="71" t="str">
        <f t="shared" si="36"/>
        <v/>
      </c>
      <c r="O134" s="72" t="str">
        <f t="shared" si="37"/>
        <v/>
      </c>
      <c r="P134" s="10"/>
    </row>
    <row r="135" spans="1:16" ht="21.95" customHeight="1">
      <c r="A135" s="7">
        <v>129</v>
      </c>
      <c r="B135" s="29" t="str">
        <f t="shared" ref="B135:B161" si="38">IFERROR(IF($C$3="","",VLOOKUP(A135,NAME,4,0)),"")</f>
        <v/>
      </c>
      <c r="C135" s="38" t="str">
        <f t="shared" ref="C135:C161" si="39">IFERROR(IF($C$3="","",VLOOKUP(A135,NAME,11,0)),"")</f>
        <v/>
      </c>
      <c r="D135" s="8" t="str">
        <f t="shared" ref="D135:D161" si="40">IFERROR(IF($C$3="","",VLOOKUP(A135,NAME,6,0)),"")</f>
        <v/>
      </c>
      <c r="E135" s="8" t="str">
        <f t="shared" ref="E135:E161" si="41">IFERROR(IF($C$3="","",VLOOKUP(A135,NAME,8,0)),"")</f>
        <v/>
      </c>
      <c r="F135" s="5" t="str">
        <f t="shared" ref="F135:F161" si="42">IFERROR(IF($C$3="","",VLOOKUP(A135,NAME,12,0)),"")</f>
        <v/>
      </c>
      <c r="G135" s="9" t="str">
        <f t="shared" ref="G135:G161" si="43">IFERROR(IF($C$3="","",VLOOKUP(A135,NAME,13,0)),"")</f>
        <v/>
      </c>
      <c r="H135" s="30" t="str">
        <f>IF(AND(B135="",D135="",F135="",G135=""),"",IF($K$3='Data Entry'!$BC$1,VLOOKUP(F135,Mark,6,0),IF($K$3='Data Entry'!$BC$2,VLOOKUP(F135,Mark,10,0),IF($K$3='Data Entry'!$BC$3,VLOOKUP(F135,Mark,14,0),IF($K$3='Data Entry'!$BC$4,VLOOKUP(F135,Mark,18,0),IF($K$3='Data Entry'!$BC$5,VLOOKUP(F135,Mark,22,0),""))))))</f>
        <v/>
      </c>
      <c r="I135" s="31" t="str">
        <f>IF(AND(B135="",D135="",F135="",G135=""),"",IF($K$3='Data Entry'!$BC$1,VLOOKUP(F135,Mark,7,0),IF($K$3='Data Entry'!$BC$2,VLOOKUP(F135,Mark,11,0),IF($K$3='Data Entry'!$BC$3,VLOOKUP(F135,Mark,15,0),IF($K$3='Data Entry'!$BC$4,VLOOKUP(F135,Mark,19,0),IF($K$3='Data Entry'!$BC$5,VLOOKUP(F135,Mark,23,0),""))))))</f>
        <v/>
      </c>
      <c r="J135" s="31" t="str">
        <f>IF(AND(B135="",D135="",F135="",G135=""),"",IF($K$3='Data Entry'!$BC$1,VLOOKUP(F135,Mark,8,0),IF($K$3='Data Entry'!$BC$2,VLOOKUP(F135,Mark,12,0),IF($K$3='Data Entry'!$BC$3,VLOOKUP(F135,Mark,16,0),IF($K$3='Data Entry'!$BC$4,VLOOKUP(F135,Mark,20,0),IF($K$3='Data Entry'!$BC$5,VLOOKUP(F135,Mark,24,0),""))))))</f>
        <v/>
      </c>
      <c r="K135" s="31" t="str">
        <f>IF(AND(B135="",D135="",F135="",G135=""),"",IF($K$3='Data Entry'!$BC$1,VLOOKUP(F135,Mark,9,0),IF($K$3='Data Entry'!$BC$2,VLOOKUP(F135,Mark,13,0),IF($K$3='Data Entry'!$BC$3,VLOOKUP(F135,Mark,17,0),IF($K$3='Data Entry'!$BC$4,VLOOKUP(F135,Mark,21,0),IF($K$3='Data Entry'!$BC$5,VLOOKUP(F135,Mark,25,0),""))))))</f>
        <v/>
      </c>
      <c r="L135" s="32" t="str">
        <f t="shared" si="28"/>
        <v/>
      </c>
      <c r="M135" s="71" t="str">
        <f t="shared" ref="M135:M161" si="44">IFERROR(IF(OR(L135="",$K$3="",D135=""),"",ROUNDUP(L135*$M$6%,0)),"")</f>
        <v/>
      </c>
      <c r="N135" s="71" t="str">
        <f t="shared" ref="N135:N161" si="45">IFERROR(IF(AND($K$3=""),"",IF(AND(L135=""),"",IF(AND(F135=""),"",IF(AND(VLOOKUP(F135,Mark,5,0)=""),"",IF(AND(VLOOKUP(F135,Mark,5,0)&gt;85),5,IF(AND(VLOOKUP(F135,Mark,5,0)&gt;75),4,IF(AND(VLOOKUP(F135,Mark,5,0)&gt;=65),3,0))))))),"")</f>
        <v/>
      </c>
      <c r="O135" s="72" t="str">
        <f t="shared" ref="O135:O161" si="46">IFERROR(IF(F135="","",IF(L135="","",IF(M135="","",SUM(M135:N135)))),"")</f>
        <v/>
      </c>
      <c r="P135" s="10"/>
    </row>
    <row r="136" spans="1:16" ht="21.95" customHeight="1">
      <c r="A136" s="7">
        <v>130</v>
      </c>
      <c r="B136" s="29" t="str">
        <f t="shared" si="38"/>
        <v/>
      </c>
      <c r="C136" s="38" t="str">
        <f t="shared" si="39"/>
        <v/>
      </c>
      <c r="D136" s="8" t="str">
        <f t="shared" si="40"/>
        <v/>
      </c>
      <c r="E136" s="8" t="str">
        <f t="shared" si="41"/>
        <v/>
      </c>
      <c r="F136" s="5" t="str">
        <f t="shared" si="42"/>
        <v/>
      </c>
      <c r="G136" s="9" t="str">
        <f t="shared" si="43"/>
        <v/>
      </c>
      <c r="H136" s="30" t="str">
        <f>IF(AND(B136="",D136="",F136="",G136=""),"",IF($K$3='Data Entry'!$BC$1,VLOOKUP(F136,Mark,6,0),IF($K$3='Data Entry'!$BC$2,VLOOKUP(F136,Mark,10,0),IF($K$3='Data Entry'!$BC$3,VLOOKUP(F136,Mark,14,0),IF($K$3='Data Entry'!$BC$4,VLOOKUP(F136,Mark,18,0),IF($K$3='Data Entry'!$BC$5,VLOOKUP(F136,Mark,22,0),""))))))</f>
        <v/>
      </c>
      <c r="I136" s="31" t="str">
        <f>IF(AND(B136="",D136="",F136="",G136=""),"",IF($K$3='Data Entry'!$BC$1,VLOOKUP(F136,Mark,7,0),IF($K$3='Data Entry'!$BC$2,VLOOKUP(F136,Mark,11,0),IF($K$3='Data Entry'!$BC$3,VLOOKUP(F136,Mark,15,0),IF($K$3='Data Entry'!$BC$4,VLOOKUP(F136,Mark,19,0),IF($K$3='Data Entry'!$BC$5,VLOOKUP(F136,Mark,23,0),""))))))</f>
        <v/>
      </c>
      <c r="J136" s="31" t="str">
        <f>IF(AND(B136="",D136="",F136="",G136=""),"",IF($K$3='Data Entry'!$BC$1,VLOOKUP(F136,Mark,8,0),IF($K$3='Data Entry'!$BC$2,VLOOKUP(F136,Mark,12,0),IF($K$3='Data Entry'!$BC$3,VLOOKUP(F136,Mark,16,0),IF($K$3='Data Entry'!$BC$4,VLOOKUP(F136,Mark,20,0),IF($K$3='Data Entry'!$BC$5,VLOOKUP(F136,Mark,24,0),""))))))</f>
        <v/>
      </c>
      <c r="K136" s="31" t="str">
        <f>IF(AND(B136="",D136="",F136="",G136=""),"",IF($K$3='Data Entry'!$BC$1,VLOOKUP(F136,Mark,9,0),IF($K$3='Data Entry'!$BC$2,VLOOKUP(F136,Mark,13,0),IF($K$3='Data Entry'!$BC$3,VLOOKUP(F136,Mark,17,0),IF($K$3='Data Entry'!$BC$4,VLOOKUP(F136,Mark,21,0),IF($K$3='Data Entry'!$BC$5,VLOOKUP(F136,Mark,25,0),""))))))</f>
        <v/>
      </c>
      <c r="L136" s="32" t="str">
        <f t="shared" ref="L136:L161" si="47">IF(AND(B136="",D136="",F136="",G136=""),"",IF($K$3="","",SUM(H136,I136,J136,K136)))</f>
        <v/>
      </c>
      <c r="M136" s="71" t="str">
        <f t="shared" si="44"/>
        <v/>
      </c>
      <c r="N136" s="71" t="str">
        <f t="shared" si="45"/>
        <v/>
      </c>
      <c r="O136" s="72" t="str">
        <f t="shared" si="46"/>
        <v/>
      </c>
      <c r="P136" s="10"/>
    </row>
    <row r="137" spans="1:16" ht="21.95" customHeight="1">
      <c r="A137" s="7">
        <v>131</v>
      </c>
      <c r="B137" s="29" t="str">
        <f t="shared" si="38"/>
        <v/>
      </c>
      <c r="C137" s="38" t="str">
        <f t="shared" si="39"/>
        <v/>
      </c>
      <c r="D137" s="8" t="str">
        <f t="shared" si="40"/>
        <v/>
      </c>
      <c r="E137" s="8" t="str">
        <f t="shared" si="41"/>
        <v/>
      </c>
      <c r="F137" s="5" t="str">
        <f t="shared" si="42"/>
        <v/>
      </c>
      <c r="G137" s="9" t="str">
        <f t="shared" si="43"/>
        <v/>
      </c>
      <c r="H137" s="30" t="str">
        <f>IF(AND(B137="",D137="",F137="",G137=""),"",IF($K$3='Data Entry'!$BC$1,VLOOKUP(F137,Mark,6,0),IF($K$3='Data Entry'!$BC$2,VLOOKUP(F137,Mark,10,0),IF($K$3='Data Entry'!$BC$3,VLOOKUP(F137,Mark,14,0),IF($K$3='Data Entry'!$BC$4,VLOOKUP(F137,Mark,18,0),IF($K$3='Data Entry'!$BC$5,VLOOKUP(F137,Mark,22,0),""))))))</f>
        <v/>
      </c>
      <c r="I137" s="31" t="str">
        <f>IF(AND(B137="",D137="",F137="",G137=""),"",IF($K$3='Data Entry'!$BC$1,VLOOKUP(F137,Mark,7,0),IF($K$3='Data Entry'!$BC$2,VLOOKUP(F137,Mark,11,0),IF($K$3='Data Entry'!$BC$3,VLOOKUP(F137,Mark,15,0),IF($K$3='Data Entry'!$BC$4,VLOOKUP(F137,Mark,19,0),IF($K$3='Data Entry'!$BC$5,VLOOKUP(F137,Mark,23,0),""))))))</f>
        <v/>
      </c>
      <c r="J137" s="31" t="str">
        <f>IF(AND(B137="",D137="",F137="",G137=""),"",IF($K$3='Data Entry'!$BC$1,VLOOKUP(F137,Mark,8,0),IF($K$3='Data Entry'!$BC$2,VLOOKUP(F137,Mark,12,0),IF($K$3='Data Entry'!$BC$3,VLOOKUP(F137,Mark,16,0),IF($K$3='Data Entry'!$BC$4,VLOOKUP(F137,Mark,20,0),IF($K$3='Data Entry'!$BC$5,VLOOKUP(F137,Mark,24,0),""))))))</f>
        <v/>
      </c>
      <c r="K137" s="31" t="str">
        <f>IF(AND(B137="",D137="",F137="",G137=""),"",IF($K$3='Data Entry'!$BC$1,VLOOKUP(F137,Mark,9,0),IF($K$3='Data Entry'!$BC$2,VLOOKUP(F137,Mark,13,0),IF($K$3='Data Entry'!$BC$3,VLOOKUP(F137,Mark,17,0),IF($K$3='Data Entry'!$BC$4,VLOOKUP(F137,Mark,21,0),IF($K$3='Data Entry'!$BC$5,VLOOKUP(F137,Mark,25,0),""))))))</f>
        <v/>
      </c>
      <c r="L137" s="32" t="str">
        <f t="shared" si="47"/>
        <v/>
      </c>
      <c r="M137" s="71" t="str">
        <f t="shared" si="44"/>
        <v/>
      </c>
      <c r="N137" s="71" t="str">
        <f t="shared" si="45"/>
        <v/>
      </c>
      <c r="O137" s="72" t="str">
        <f t="shared" si="46"/>
        <v/>
      </c>
      <c r="P137" s="10"/>
    </row>
    <row r="138" spans="1:16" ht="21.95" customHeight="1">
      <c r="A138" s="7">
        <v>132</v>
      </c>
      <c r="B138" s="29" t="str">
        <f t="shared" si="38"/>
        <v/>
      </c>
      <c r="C138" s="38" t="str">
        <f t="shared" si="39"/>
        <v/>
      </c>
      <c r="D138" s="8" t="str">
        <f t="shared" si="40"/>
        <v/>
      </c>
      <c r="E138" s="8" t="str">
        <f t="shared" si="41"/>
        <v/>
      </c>
      <c r="F138" s="5" t="str">
        <f t="shared" si="42"/>
        <v/>
      </c>
      <c r="G138" s="9" t="str">
        <f t="shared" si="43"/>
        <v/>
      </c>
      <c r="H138" s="30" t="str">
        <f>IF(AND(B138="",D138="",F138="",G138=""),"",IF($K$3='Data Entry'!$BC$1,VLOOKUP(F138,Mark,6,0),IF($K$3='Data Entry'!$BC$2,VLOOKUP(F138,Mark,10,0),IF($K$3='Data Entry'!$BC$3,VLOOKUP(F138,Mark,14,0),IF($K$3='Data Entry'!$BC$4,VLOOKUP(F138,Mark,18,0),IF($K$3='Data Entry'!$BC$5,VLOOKUP(F138,Mark,22,0),""))))))</f>
        <v/>
      </c>
      <c r="I138" s="31" t="str">
        <f>IF(AND(B138="",D138="",F138="",G138=""),"",IF($K$3='Data Entry'!$BC$1,VLOOKUP(F138,Mark,7,0),IF($K$3='Data Entry'!$BC$2,VLOOKUP(F138,Mark,11,0),IF($K$3='Data Entry'!$BC$3,VLOOKUP(F138,Mark,15,0),IF($K$3='Data Entry'!$BC$4,VLOOKUP(F138,Mark,19,0),IF($K$3='Data Entry'!$BC$5,VLOOKUP(F138,Mark,23,0),""))))))</f>
        <v/>
      </c>
      <c r="J138" s="31" t="str">
        <f>IF(AND(B138="",D138="",F138="",G138=""),"",IF($K$3='Data Entry'!$BC$1,VLOOKUP(F138,Mark,8,0),IF($K$3='Data Entry'!$BC$2,VLOOKUP(F138,Mark,12,0),IF($K$3='Data Entry'!$BC$3,VLOOKUP(F138,Mark,16,0),IF($K$3='Data Entry'!$BC$4,VLOOKUP(F138,Mark,20,0),IF($K$3='Data Entry'!$BC$5,VLOOKUP(F138,Mark,24,0),""))))))</f>
        <v/>
      </c>
      <c r="K138" s="31" t="str">
        <f>IF(AND(B138="",D138="",F138="",G138=""),"",IF($K$3='Data Entry'!$BC$1,VLOOKUP(F138,Mark,9,0),IF($K$3='Data Entry'!$BC$2,VLOOKUP(F138,Mark,13,0),IF($K$3='Data Entry'!$BC$3,VLOOKUP(F138,Mark,17,0),IF($K$3='Data Entry'!$BC$4,VLOOKUP(F138,Mark,21,0),IF($K$3='Data Entry'!$BC$5,VLOOKUP(F138,Mark,25,0),""))))))</f>
        <v/>
      </c>
      <c r="L138" s="32" t="str">
        <f t="shared" si="47"/>
        <v/>
      </c>
      <c r="M138" s="71" t="str">
        <f t="shared" si="44"/>
        <v/>
      </c>
      <c r="N138" s="71" t="str">
        <f t="shared" si="45"/>
        <v/>
      </c>
      <c r="O138" s="72" t="str">
        <f t="shared" si="46"/>
        <v/>
      </c>
      <c r="P138" s="10"/>
    </row>
    <row r="139" spans="1:16" ht="21.95" customHeight="1">
      <c r="A139" s="7">
        <v>133</v>
      </c>
      <c r="B139" s="29" t="str">
        <f t="shared" si="38"/>
        <v/>
      </c>
      <c r="C139" s="38" t="str">
        <f t="shared" si="39"/>
        <v/>
      </c>
      <c r="D139" s="8" t="str">
        <f t="shared" si="40"/>
        <v/>
      </c>
      <c r="E139" s="8" t="str">
        <f t="shared" si="41"/>
        <v/>
      </c>
      <c r="F139" s="5" t="str">
        <f t="shared" si="42"/>
        <v/>
      </c>
      <c r="G139" s="9" t="str">
        <f t="shared" si="43"/>
        <v/>
      </c>
      <c r="H139" s="30" t="str">
        <f>IF(AND(B139="",D139="",F139="",G139=""),"",IF($K$3='Data Entry'!$BC$1,VLOOKUP(F139,Mark,6,0),IF($K$3='Data Entry'!$BC$2,VLOOKUP(F139,Mark,10,0),IF($K$3='Data Entry'!$BC$3,VLOOKUP(F139,Mark,14,0),IF($K$3='Data Entry'!$BC$4,VLOOKUP(F139,Mark,18,0),IF($K$3='Data Entry'!$BC$5,VLOOKUP(F139,Mark,22,0),""))))))</f>
        <v/>
      </c>
      <c r="I139" s="31" t="str">
        <f>IF(AND(B139="",D139="",F139="",G139=""),"",IF($K$3='Data Entry'!$BC$1,VLOOKUP(F139,Mark,7,0),IF($K$3='Data Entry'!$BC$2,VLOOKUP(F139,Mark,11,0),IF($K$3='Data Entry'!$BC$3,VLOOKUP(F139,Mark,15,0),IF($K$3='Data Entry'!$BC$4,VLOOKUP(F139,Mark,19,0),IF($K$3='Data Entry'!$BC$5,VLOOKUP(F139,Mark,23,0),""))))))</f>
        <v/>
      </c>
      <c r="J139" s="31" t="str">
        <f>IF(AND(B139="",D139="",F139="",G139=""),"",IF($K$3='Data Entry'!$BC$1,VLOOKUP(F139,Mark,8,0),IF($K$3='Data Entry'!$BC$2,VLOOKUP(F139,Mark,12,0),IF($K$3='Data Entry'!$BC$3,VLOOKUP(F139,Mark,16,0),IF($K$3='Data Entry'!$BC$4,VLOOKUP(F139,Mark,20,0),IF($K$3='Data Entry'!$BC$5,VLOOKUP(F139,Mark,24,0),""))))))</f>
        <v/>
      </c>
      <c r="K139" s="31" t="str">
        <f>IF(AND(B139="",D139="",F139="",G139=""),"",IF($K$3='Data Entry'!$BC$1,VLOOKUP(F139,Mark,9,0),IF($K$3='Data Entry'!$BC$2,VLOOKUP(F139,Mark,13,0),IF($K$3='Data Entry'!$BC$3,VLOOKUP(F139,Mark,17,0),IF($K$3='Data Entry'!$BC$4,VLOOKUP(F139,Mark,21,0),IF($K$3='Data Entry'!$BC$5,VLOOKUP(F139,Mark,25,0),""))))))</f>
        <v/>
      </c>
      <c r="L139" s="32" t="str">
        <f t="shared" si="47"/>
        <v/>
      </c>
      <c r="M139" s="71" t="str">
        <f t="shared" si="44"/>
        <v/>
      </c>
      <c r="N139" s="71" t="str">
        <f t="shared" si="45"/>
        <v/>
      </c>
      <c r="O139" s="72" t="str">
        <f t="shared" si="46"/>
        <v/>
      </c>
      <c r="P139" s="10"/>
    </row>
    <row r="140" spans="1:16" ht="21.95" customHeight="1">
      <c r="A140" s="7">
        <v>134</v>
      </c>
      <c r="B140" s="29" t="str">
        <f t="shared" si="38"/>
        <v/>
      </c>
      <c r="C140" s="38" t="str">
        <f t="shared" si="39"/>
        <v/>
      </c>
      <c r="D140" s="8" t="str">
        <f t="shared" si="40"/>
        <v/>
      </c>
      <c r="E140" s="8" t="str">
        <f t="shared" si="41"/>
        <v/>
      </c>
      <c r="F140" s="5" t="str">
        <f t="shared" si="42"/>
        <v/>
      </c>
      <c r="G140" s="9" t="str">
        <f t="shared" si="43"/>
        <v/>
      </c>
      <c r="H140" s="30" t="str">
        <f>IF(AND(B140="",D140="",F140="",G140=""),"",IF($K$3='Data Entry'!$BC$1,VLOOKUP(F140,Mark,6,0),IF($K$3='Data Entry'!$BC$2,VLOOKUP(F140,Mark,10,0),IF($K$3='Data Entry'!$BC$3,VLOOKUP(F140,Mark,14,0),IF($K$3='Data Entry'!$BC$4,VLOOKUP(F140,Mark,18,0),IF($K$3='Data Entry'!$BC$5,VLOOKUP(F140,Mark,22,0),""))))))</f>
        <v/>
      </c>
      <c r="I140" s="31" t="str">
        <f>IF(AND(B140="",D140="",F140="",G140=""),"",IF($K$3='Data Entry'!$BC$1,VLOOKUP(F140,Mark,7,0),IF($K$3='Data Entry'!$BC$2,VLOOKUP(F140,Mark,11,0),IF($K$3='Data Entry'!$BC$3,VLOOKUP(F140,Mark,15,0),IF($K$3='Data Entry'!$BC$4,VLOOKUP(F140,Mark,19,0),IF($K$3='Data Entry'!$BC$5,VLOOKUP(F140,Mark,23,0),""))))))</f>
        <v/>
      </c>
      <c r="J140" s="31" t="str">
        <f>IF(AND(B140="",D140="",F140="",G140=""),"",IF($K$3='Data Entry'!$BC$1,VLOOKUP(F140,Mark,8,0),IF($K$3='Data Entry'!$BC$2,VLOOKUP(F140,Mark,12,0),IF($K$3='Data Entry'!$BC$3,VLOOKUP(F140,Mark,16,0),IF($K$3='Data Entry'!$BC$4,VLOOKUP(F140,Mark,20,0),IF($K$3='Data Entry'!$BC$5,VLOOKUP(F140,Mark,24,0),""))))))</f>
        <v/>
      </c>
      <c r="K140" s="31" t="str">
        <f>IF(AND(B140="",D140="",F140="",G140=""),"",IF($K$3='Data Entry'!$BC$1,VLOOKUP(F140,Mark,9,0),IF($K$3='Data Entry'!$BC$2,VLOOKUP(F140,Mark,13,0),IF($K$3='Data Entry'!$BC$3,VLOOKUP(F140,Mark,17,0),IF($K$3='Data Entry'!$BC$4,VLOOKUP(F140,Mark,21,0),IF($K$3='Data Entry'!$BC$5,VLOOKUP(F140,Mark,25,0),""))))))</f>
        <v/>
      </c>
      <c r="L140" s="32" t="str">
        <f t="shared" si="47"/>
        <v/>
      </c>
      <c r="M140" s="71" t="str">
        <f t="shared" si="44"/>
        <v/>
      </c>
      <c r="N140" s="71" t="str">
        <f t="shared" si="45"/>
        <v/>
      </c>
      <c r="O140" s="72" t="str">
        <f t="shared" si="46"/>
        <v/>
      </c>
      <c r="P140" s="10"/>
    </row>
    <row r="141" spans="1:16" ht="21.95" customHeight="1">
      <c r="A141" s="7">
        <v>135</v>
      </c>
      <c r="B141" s="29" t="str">
        <f t="shared" si="38"/>
        <v/>
      </c>
      <c r="C141" s="38" t="str">
        <f t="shared" si="39"/>
        <v/>
      </c>
      <c r="D141" s="8" t="str">
        <f t="shared" si="40"/>
        <v/>
      </c>
      <c r="E141" s="8" t="str">
        <f t="shared" si="41"/>
        <v/>
      </c>
      <c r="F141" s="5" t="str">
        <f t="shared" si="42"/>
        <v/>
      </c>
      <c r="G141" s="9" t="str">
        <f t="shared" si="43"/>
        <v/>
      </c>
      <c r="H141" s="30" t="str">
        <f>IF(AND(B141="",D141="",F141="",G141=""),"",IF($K$3='Data Entry'!$BC$1,VLOOKUP(F141,Mark,6,0),IF($K$3='Data Entry'!$BC$2,VLOOKUP(F141,Mark,10,0),IF($K$3='Data Entry'!$BC$3,VLOOKUP(F141,Mark,14,0),IF($K$3='Data Entry'!$BC$4,VLOOKUP(F141,Mark,18,0),IF($K$3='Data Entry'!$BC$5,VLOOKUP(F141,Mark,22,0),""))))))</f>
        <v/>
      </c>
      <c r="I141" s="31" t="str">
        <f>IF(AND(B141="",D141="",F141="",G141=""),"",IF($K$3='Data Entry'!$BC$1,VLOOKUP(F141,Mark,7,0),IF($K$3='Data Entry'!$BC$2,VLOOKUP(F141,Mark,11,0),IF($K$3='Data Entry'!$BC$3,VLOOKUP(F141,Mark,15,0),IF($K$3='Data Entry'!$BC$4,VLOOKUP(F141,Mark,19,0),IF($K$3='Data Entry'!$BC$5,VLOOKUP(F141,Mark,23,0),""))))))</f>
        <v/>
      </c>
      <c r="J141" s="31" t="str">
        <f>IF(AND(B141="",D141="",F141="",G141=""),"",IF($K$3='Data Entry'!$BC$1,VLOOKUP(F141,Mark,8,0),IF($K$3='Data Entry'!$BC$2,VLOOKUP(F141,Mark,12,0),IF($K$3='Data Entry'!$BC$3,VLOOKUP(F141,Mark,16,0),IF($K$3='Data Entry'!$BC$4,VLOOKUP(F141,Mark,20,0),IF($K$3='Data Entry'!$BC$5,VLOOKUP(F141,Mark,24,0),""))))))</f>
        <v/>
      </c>
      <c r="K141" s="31" t="str">
        <f>IF(AND(B141="",D141="",F141="",G141=""),"",IF($K$3='Data Entry'!$BC$1,VLOOKUP(F141,Mark,9,0),IF($K$3='Data Entry'!$BC$2,VLOOKUP(F141,Mark,13,0),IF($K$3='Data Entry'!$BC$3,VLOOKUP(F141,Mark,17,0),IF($K$3='Data Entry'!$BC$4,VLOOKUP(F141,Mark,21,0),IF($K$3='Data Entry'!$BC$5,VLOOKUP(F141,Mark,25,0),""))))))</f>
        <v/>
      </c>
      <c r="L141" s="32" t="str">
        <f t="shared" si="47"/>
        <v/>
      </c>
      <c r="M141" s="71" t="str">
        <f t="shared" si="44"/>
        <v/>
      </c>
      <c r="N141" s="71" t="str">
        <f t="shared" si="45"/>
        <v/>
      </c>
      <c r="O141" s="72" t="str">
        <f t="shared" si="46"/>
        <v/>
      </c>
      <c r="P141" s="10"/>
    </row>
    <row r="142" spans="1:16" ht="21.95" customHeight="1">
      <c r="A142" s="7">
        <v>136</v>
      </c>
      <c r="B142" s="29" t="str">
        <f t="shared" si="38"/>
        <v/>
      </c>
      <c r="C142" s="38" t="str">
        <f t="shared" si="39"/>
        <v/>
      </c>
      <c r="D142" s="8" t="str">
        <f t="shared" si="40"/>
        <v/>
      </c>
      <c r="E142" s="8" t="str">
        <f t="shared" si="41"/>
        <v/>
      </c>
      <c r="F142" s="5" t="str">
        <f t="shared" si="42"/>
        <v/>
      </c>
      <c r="G142" s="9" t="str">
        <f t="shared" si="43"/>
        <v/>
      </c>
      <c r="H142" s="30" t="str">
        <f>IF(AND(B142="",D142="",F142="",G142=""),"",IF($K$3='Data Entry'!$BC$1,VLOOKUP(F142,Mark,6,0),IF($K$3='Data Entry'!$BC$2,VLOOKUP(F142,Mark,10,0),IF($K$3='Data Entry'!$BC$3,VLOOKUP(F142,Mark,14,0),IF($K$3='Data Entry'!$BC$4,VLOOKUP(F142,Mark,18,0),IF($K$3='Data Entry'!$BC$5,VLOOKUP(F142,Mark,22,0),""))))))</f>
        <v/>
      </c>
      <c r="I142" s="31" t="str">
        <f>IF(AND(B142="",D142="",F142="",G142=""),"",IF($K$3='Data Entry'!$BC$1,VLOOKUP(F142,Mark,7,0),IF($K$3='Data Entry'!$BC$2,VLOOKUP(F142,Mark,11,0),IF($K$3='Data Entry'!$BC$3,VLOOKUP(F142,Mark,15,0),IF($K$3='Data Entry'!$BC$4,VLOOKUP(F142,Mark,19,0),IF($K$3='Data Entry'!$BC$5,VLOOKUP(F142,Mark,23,0),""))))))</f>
        <v/>
      </c>
      <c r="J142" s="31" t="str">
        <f>IF(AND(B142="",D142="",F142="",G142=""),"",IF($K$3='Data Entry'!$BC$1,VLOOKUP(F142,Mark,8,0),IF($K$3='Data Entry'!$BC$2,VLOOKUP(F142,Mark,12,0),IF($K$3='Data Entry'!$BC$3,VLOOKUP(F142,Mark,16,0),IF($K$3='Data Entry'!$BC$4,VLOOKUP(F142,Mark,20,0),IF($K$3='Data Entry'!$BC$5,VLOOKUP(F142,Mark,24,0),""))))))</f>
        <v/>
      </c>
      <c r="K142" s="31" t="str">
        <f>IF(AND(B142="",D142="",F142="",G142=""),"",IF($K$3='Data Entry'!$BC$1,VLOOKUP(F142,Mark,9,0),IF($K$3='Data Entry'!$BC$2,VLOOKUP(F142,Mark,13,0),IF($K$3='Data Entry'!$BC$3,VLOOKUP(F142,Mark,17,0),IF($K$3='Data Entry'!$BC$4,VLOOKUP(F142,Mark,21,0),IF($K$3='Data Entry'!$BC$5,VLOOKUP(F142,Mark,25,0),""))))))</f>
        <v/>
      </c>
      <c r="L142" s="32" t="str">
        <f t="shared" si="47"/>
        <v/>
      </c>
      <c r="M142" s="71" t="str">
        <f t="shared" si="44"/>
        <v/>
      </c>
      <c r="N142" s="71" t="str">
        <f t="shared" si="45"/>
        <v/>
      </c>
      <c r="O142" s="72" t="str">
        <f t="shared" si="46"/>
        <v/>
      </c>
      <c r="P142" s="10"/>
    </row>
    <row r="143" spans="1:16" ht="21.95" customHeight="1">
      <c r="A143" s="7">
        <v>137</v>
      </c>
      <c r="B143" s="29" t="str">
        <f t="shared" si="38"/>
        <v/>
      </c>
      <c r="C143" s="38" t="str">
        <f t="shared" si="39"/>
        <v/>
      </c>
      <c r="D143" s="8" t="str">
        <f t="shared" si="40"/>
        <v/>
      </c>
      <c r="E143" s="8" t="str">
        <f t="shared" si="41"/>
        <v/>
      </c>
      <c r="F143" s="5" t="str">
        <f t="shared" si="42"/>
        <v/>
      </c>
      <c r="G143" s="9" t="str">
        <f t="shared" si="43"/>
        <v/>
      </c>
      <c r="H143" s="30" t="str">
        <f>IF(AND(B143="",D143="",F143="",G143=""),"",IF($K$3='Data Entry'!$BC$1,VLOOKUP(F143,Mark,6,0),IF($K$3='Data Entry'!$BC$2,VLOOKUP(F143,Mark,10,0),IF($K$3='Data Entry'!$BC$3,VLOOKUP(F143,Mark,14,0),IF($K$3='Data Entry'!$BC$4,VLOOKUP(F143,Mark,18,0),IF($K$3='Data Entry'!$BC$5,VLOOKUP(F143,Mark,22,0),""))))))</f>
        <v/>
      </c>
      <c r="I143" s="31" t="str">
        <f>IF(AND(B143="",D143="",F143="",G143=""),"",IF($K$3='Data Entry'!$BC$1,VLOOKUP(F143,Mark,7,0),IF($K$3='Data Entry'!$BC$2,VLOOKUP(F143,Mark,11,0),IF($K$3='Data Entry'!$BC$3,VLOOKUP(F143,Mark,15,0),IF($K$3='Data Entry'!$BC$4,VLOOKUP(F143,Mark,19,0),IF($K$3='Data Entry'!$BC$5,VLOOKUP(F143,Mark,23,0),""))))))</f>
        <v/>
      </c>
      <c r="J143" s="31" t="str">
        <f>IF(AND(B143="",D143="",F143="",G143=""),"",IF($K$3='Data Entry'!$BC$1,VLOOKUP(F143,Mark,8,0),IF($K$3='Data Entry'!$BC$2,VLOOKUP(F143,Mark,12,0),IF($K$3='Data Entry'!$BC$3,VLOOKUP(F143,Mark,16,0),IF($K$3='Data Entry'!$BC$4,VLOOKUP(F143,Mark,20,0),IF($K$3='Data Entry'!$BC$5,VLOOKUP(F143,Mark,24,0),""))))))</f>
        <v/>
      </c>
      <c r="K143" s="31" t="str">
        <f>IF(AND(B143="",D143="",F143="",G143=""),"",IF($K$3='Data Entry'!$BC$1,VLOOKUP(F143,Mark,9,0),IF($K$3='Data Entry'!$BC$2,VLOOKUP(F143,Mark,13,0),IF($K$3='Data Entry'!$BC$3,VLOOKUP(F143,Mark,17,0),IF($K$3='Data Entry'!$BC$4,VLOOKUP(F143,Mark,21,0),IF($K$3='Data Entry'!$BC$5,VLOOKUP(F143,Mark,25,0),""))))))</f>
        <v/>
      </c>
      <c r="L143" s="32" t="str">
        <f t="shared" si="47"/>
        <v/>
      </c>
      <c r="M143" s="71" t="str">
        <f t="shared" si="44"/>
        <v/>
      </c>
      <c r="N143" s="71" t="str">
        <f t="shared" si="45"/>
        <v/>
      </c>
      <c r="O143" s="72" t="str">
        <f t="shared" si="46"/>
        <v/>
      </c>
      <c r="P143" s="10"/>
    </row>
    <row r="144" spans="1:16" ht="21.95" customHeight="1">
      <c r="A144" s="7">
        <v>138</v>
      </c>
      <c r="B144" s="29" t="str">
        <f t="shared" si="38"/>
        <v/>
      </c>
      <c r="C144" s="38" t="str">
        <f t="shared" si="39"/>
        <v/>
      </c>
      <c r="D144" s="8" t="str">
        <f t="shared" si="40"/>
        <v/>
      </c>
      <c r="E144" s="8" t="str">
        <f t="shared" si="41"/>
        <v/>
      </c>
      <c r="F144" s="5" t="str">
        <f t="shared" si="42"/>
        <v/>
      </c>
      <c r="G144" s="9" t="str">
        <f t="shared" si="43"/>
        <v/>
      </c>
      <c r="H144" s="30" t="str">
        <f>IF(AND(B144="",D144="",F144="",G144=""),"",IF($K$3='Data Entry'!$BC$1,VLOOKUP(F144,Mark,6,0),IF($K$3='Data Entry'!$BC$2,VLOOKUP(F144,Mark,10,0),IF($K$3='Data Entry'!$BC$3,VLOOKUP(F144,Mark,14,0),IF($K$3='Data Entry'!$BC$4,VLOOKUP(F144,Mark,18,0),IF($K$3='Data Entry'!$BC$5,VLOOKUP(F144,Mark,22,0),""))))))</f>
        <v/>
      </c>
      <c r="I144" s="31" t="str">
        <f>IF(AND(B144="",D144="",F144="",G144=""),"",IF($K$3='Data Entry'!$BC$1,VLOOKUP(F144,Mark,7,0),IF($K$3='Data Entry'!$BC$2,VLOOKUP(F144,Mark,11,0),IF($K$3='Data Entry'!$BC$3,VLOOKUP(F144,Mark,15,0),IF($K$3='Data Entry'!$BC$4,VLOOKUP(F144,Mark,19,0),IF($K$3='Data Entry'!$BC$5,VLOOKUP(F144,Mark,23,0),""))))))</f>
        <v/>
      </c>
      <c r="J144" s="31" t="str">
        <f>IF(AND(B144="",D144="",F144="",G144=""),"",IF($K$3='Data Entry'!$BC$1,VLOOKUP(F144,Mark,8,0),IF($K$3='Data Entry'!$BC$2,VLOOKUP(F144,Mark,12,0),IF($K$3='Data Entry'!$BC$3,VLOOKUP(F144,Mark,16,0),IF($K$3='Data Entry'!$BC$4,VLOOKUP(F144,Mark,20,0),IF($K$3='Data Entry'!$BC$5,VLOOKUP(F144,Mark,24,0),""))))))</f>
        <v/>
      </c>
      <c r="K144" s="31" t="str">
        <f>IF(AND(B144="",D144="",F144="",G144=""),"",IF($K$3='Data Entry'!$BC$1,VLOOKUP(F144,Mark,9,0),IF($K$3='Data Entry'!$BC$2,VLOOKUP(F144,Mark,13,0),IF($K$3='Data Entry'!$BC$3,VLOOKUP(F144,Mark,17,0),IF($K$3='Data Entry'!$BC$4,VLOOKUP(F144,Mark,21,0),IF($K$3='Data Entry'!$BC$5,VLOOKUP(F144,Mark,25,0),""))))))</f>
        <v/>
      </c>
      <c r="L144" s="32" t="str">
        <f t="shared" si="47"/>
        <v/>
      </c>
      <c r="M144" s="71" t="str">
        <f t="shared" si="44"/>
        <v/>
      </c>
      <c r="N144" s="71" t="str">
        <f t="shared" si="45"/>
        <v/>
      </c>
      <c r="O144" s="72" t="str">
        <f t="shared" si="46"/>
        <v/>
      </c>
      <c r="P144" s="10"/>
    </row>
    <row r="145" spans="1:16" ht="21.95" customHeight="1">
      <c r="A145" s="7">
        <v>139</v>
      </c>
      <c r="B145" s="29" t="str">
        <f t="shared" si="38"/>
        <v/>
      </c>
      <c r="C145" s="38" t="str">
        <f t="shared" si="39"/>
        <v/>
      </c>
      <c r="D145" s="8" t="str">
        <f t="shared" si="40"/>
        <v/>
      </c>
      <c r="E145" s="8" t="str">
        <f t="shared" si="41"/>
        <v/>
      </c>
      <c r="F145" s="5" t="str">
        <f t="shared" si="42"/>
        <v/>
      </c>
      <c r="G145" s="9" t="str">
        <f t="shared" si="43"/>
        <v/>
      </c>
      <c r="H145" s="30" t="str">
        <f>IF(AND(B145="",D145="",F145="",G145=""),"",IF($K$3='Data Entry'!$BC$1,VLOOKUP(F145,Mark,6,0),IF($K$3='Data Entry'!$BC$2,VLOOKUP(F145,Mark,10,0),IF($K$3='Data Entry'!$BC$3,VLOOKUP(F145,Mark,14,0),IF($K$3='Data Entry'!$BC$4,VLOOKUP(F145,Mark,18,0),IF($K$3='Data Entry'!$BC$5,VLOOKUP(F145,Mark,22,0),""))))))</f>
        <v/>
      </c>
      <c r="I145" s="31" t="str">
        <f>IF(AND(B145="",D145="",F145="",G145=""),"",IF($K$3='Data Entry'!$BC$1,VLOOKUP(F145,Mark,7,0),IF($K$3='Data Entry'!$BC$2,VLOOKUP(F145,Mark,11,0),IF($K$3='Data Entry'!$BC$3,VLOOKUP(F145,Mark,15,0),IF($K$3='Data Entry'!$BC$4,VLOOKUP(F145,Mark,19,0),IF($K$3='Data Entry'!$BC$5,VLOOKUP(F145,Mark,23,0),""))))))</f>
        <v/>
      </c>
      <c r="J145" s="31" t="str">
        <f>IF(AND(B145="",D145="",F145="",G145=""),"",IF($K$3='Data Entry'!$BC$1,VLOOKUP(F145,Mark,8,0),IF($K$3='Data Entry'!$BC$2,VLOOKUP(F145,Mark,12,0),IF($K$3='Data Entry'!$BC$3,VLOOKUP(F145,Mark,16,0),IF($K$3='Data Entry'!$BC$4,VLOOKUP(F145,Mark,20,0),IF($K$3='Data Entry'!$BC$5,VLOOKUP(F145,Mark,24,0),""))))))</f>
        <v/>
      </c>
      <c r="K145" s="31" t="str">
        <f>IF(AND(B145="",D145="",F145="",G145=""),"",IF($K$3='Data Entry'!$BC$1,VLOOKUP(F145,Mark,9,0),IF($K$3='Data Entry'!$BC$2,VLOOKUP(F145,Mark,13,0),IF($K$3='Data Entry'!$BC$3,VLOOKUP(F145,Mark,17,0),IF($K$3='Data Entry'!$BC$4,VLOOKUP(F145,Mark,21,0),IF($K$3='Data Entry'!$BC$5,VLOOKUP(F145,Mark,25,0),""))))))</f>
        <v/>
      </c>
      <c r="L145" s="32" t="str">
        <f t="shared" si="47"/>
        <v/>
      </c>
      <c r="M145" s="71" t="str">
        <f t="shared" si="44"/>
        <v/>
      </c>
      <c r="N145" s="71" t="str">
        <f t="shared" si="45"/>
        <v/>
      </c>
      <c r="O145" s="72" t="str">
        <f t="shared" si="46"/>
        <v/>
      </c>
      <c r="P145" s="10"/>
    </row>
    <row r="146" spans="1:16" ht="21.95" customHeight="1">
      <c r="A146" s="7">
        <v>140</v>
      </c>
      <c r="B146" s="29" t="str">
        <f t="shared" si="38"/>
        <v/>
      </c>
      <c r="C146" s="38" t="str">
        <f t="shared" si="39"/>
        <v/>
      </c>
      <c r="D146" s="8" t="str">
        <f t="shared" si="40"/>
        <v/>
      </c>
      <c r="E146" s="8" t="str">
        <f t="shared" si="41"/>
        <v/>
      </c>
      <c r="F146" s="5" t="str">
        <f t="shared" si="42"/>
        <v/>
      </c>
      <c r="G146" s="9" t="str">
        <f t="shared" si="43"/>
        <v/>
      </c>
      <c r="H146" s="30" t="str">
        <f>IF(AND(B146="",D146="",F146="",G146=""),"",IF($K$3='Data Entry'!$BC$1,VLOOKUP(F146,Mark,6,0),IF($K$3='Data Entry'!$BC$2,VLOOKUP(F146,Mark,10,0),IF($K$3='Data Entry'!$BC$3,VLOOKUP(F146,Mark,14,0),IF($K$3='Data Entry'!$BC$4,VLOOKUP(F146,Mark,18,0),IF($K$3='Data Entry'!$BC$5,VLOOKUP(F146,Mark,22,0),""))))))</f>
        <v/>
      </c>
      <c r="I146" s="31" t="str">
        <f>IF(AND(B146="",D146="",F146="",G146=""),"",IF($K$3='Data Entry'!$BC$1,VLOOKUP(F146,Mark,7,0),IF($K$3='Data Entry'!$BC$2,VLOOKUP(F146,Mark,11,0),IF($K$3='Data Entry'!$BC$3,VLOOKUP(F146,Mark,15,0),IF($K$3='Data Entry'!$BC$4,VLOOKUP(F146,Mark,19,0),IF($K$3='Data Entry'!$BC$5,VLOOKUP(F146,Mark,23,0),""))))))</f>
        <v/>
      </c>
      <c r="J146" s="31" t="str">
        <f>IF(AND(B146="",D146="",F146="",G146=""),"",IF($K$3='Data Entry'!$BC$1,VLOOKUP(F146,Mark,8,0),IF($K$3='Data Entry'!$BC$2,VLOOKUP(F146,Mark,12,0),IF($K$3='Data Entry'!$BC$3,VLOOKUP(F146,Mark,16,0),IF($K$3='Data Entry'!$BC$4,VLOOKUP(F146,Mark,20,0),IF($K$3='Data Entry'!$BC$5,VLOOKUP(F146,Mark,24,0),""))))))</f>
        <v/>
      </c>
      <c r="K146" s="31" t="str">
        <f>IF(AND(B146="",D146="",F146="",G146=""),"",IF($K$3='Data Entry'!$BC$1,VLOOKUP(F146,Mark,9,0),IF($K$3='Data Entry'!$BC$2,VLOOKUP(F146,Mark,13,0),IF($K$3='Data Entry'!$BC$3,VLOOKUP(F146,Mark,17,0),IF($K$3='Data Entry'!$BC$4,VLOOKUP(F146,Mark,21,0),IF($K$3='Data Entry'!$BC$5,VLOOKUP(F146,Mark,25,0),""))))))</f>
        <v/>
      </c>
      <c r="L146" s="32" t="str">
        <f t="shared" si="47"/>
        <v/>
      </c>
      <c r="M146" s="71" t="str">
        <f t="shared" si="44"/>
        <v/>
      </c>
      <c r="N146" s="71" t="str">
        <f t="shared" si="45"/>
        <v/>
      </c>
      <c r="O146" s="72" t="str">
        <f t="shared" si="46"/>
        <v/>
      </c>
      <c r="P146" s="10"/>
    </row>
    <row r="147" spans="1:16" ht="21.95" customHeight="1">
      <c r="A147" s="7">
        <v>141</v>
      </c>
      <c r="B147" s="29" t="str">
        <f t="shared" si="38"/>
        <v/>
      </c>
      <c r="C147" s="38" t="str">
        <f t="shared" si="39"/>
        <v/>
      </c>
      <c r="D147" s="8" t="str">
        <f t="shared" si="40"/>
        <v/>
      </c>
      <c r="E147" s="8" t="str">
        <f t="shared" si="41"/>
        <v/>
      </c>
      <c r="F147" s="5" t="str">
        <f t="shared" si="42"/>
        <v/>
      </c>
      <c r="G147" s="9" t="str">
        <f t="shared" si="43"/>
        <v/>
      </c>
      <c r="H147" s="30" t="str">
        <f>IF(AND(B147="",D147="",F147="",G147=""),"",IF($K$3='Data Entry'!$BC$1,VLOOKUP(F147,Mark,6,0),IF($K$3='Data Entry'!$BC$2,VLOOKUP(F147,Mark,10,0),IF($K$3='Data Entry'!$BC$3,VLOOKUP(F147,Mark,14,0),IF($K$3='Data Entry'!$BC$4,VLOOKUP(F147,Mark,18,0),IF($K$3='Data Entry'!$BC$5,VLOOKUP(F147,Mark,22,0),""))))))</f>
        <v/>
      </c>
      <c r="I147" s="31" t="str">
        <f>IF(AND(B147="",D147="",F147="",G147=""),"",IF($K$3='Data Entry'!$BC$1,VLOOKUP(F147,Mark,7,0),IF($K$3='Data Entry'!$BC$2,VLOOKUP(F147,Mark,11,0),IF($K$3='Data Entry'!$BC$3,VLOOKUP(F147,Mark,15,0),IF($K$3='Data Entry'!$BC$4,VLOOKUP(F147,Mark,19,0),IF($K$3='Data Entry'!$BC$5,VLOOKUP(F147,Mark,23,0),""))))))</f>
        <v/>
      </c>
      <c r="J147" s="31" t="str">
        <f>IF(AND(B147="",D147="",F147="",G147=""),"",IF($K$3='Data Entry'!$BC$1,VLOOKUP(F147,Mark,8,0),IF($K$3='Data Entry'!$BC$2,VLOOKUP(F147,Mark,12,0),IF($K$3='Data Entry'!$BC$3,VLOOKUP(F147,Mark,16,0),IF($K$3='Data Entry'!$BC$4,VLOOKUP(F147,Mark,20,0),IF($K$3='Data Entry'!$BC$5,VLOOKUP(F147,Mark,24,0),""))))))</f>
        <v/>
      </c>
      <c r="K147" s="31" t="str">
        <f>IF(AND(B147="",D147="",F147="",G147=""),"",IF($K$3='Data Entry'!$BC$1,VLOOKUP(F147,Mark,9,0),IF($K$3='Data Entry'!$BC$2,VLOOKUP(F147,Mark,13,0),IF($K$3='Data Entry'!$BC$3,VLOOKUP(F147,Mark,17,0),IF($K$3='Data Entry'!$BC$4,VLOOKUP(F147,Mark,21,0),IF($K$3='Data Entry'!$BC$5,VLOOKUP(F147,Mark,25,0),""))))))</f>
        <v/>
      </c>
      <c r="L147" s="32" t="str">
        <f t="shared" si="47"/>
        <v/>
      </c>
      <c r="M147" s="71" t="str">
        <f t="shared" si="44"/>
        <v/>
      </c>
      <c r="N147" s="71" t="str">
        <f t="shared" si="45"/>
        <v/>
      </c>
      <c r="O147" s="72" t="str">
        <f t="shared" si="46"/>
        <v/>
      </c>
      <c r="P147" s="10"/>
    </row>
    <row r="148" spans="1:16" ht="21.95" customHeight="1">
      <c r="A148" s="7">
        <v>142</v>
      </c>
      <c r="B148" s="29" t="str">
        <f t="shared" si="38"/>
        <v/>
      </c>
      <c r="C148" s="38" t="str">
        <f t="shared" si="39"/>
        <v/>
      </c>
      <c r="D148" s="8" t="str">
        <f t="shared" si="40"/>
        <v/>
      </c>
      <c r="E148" s="8" t="str">
        <f t="shared" si="41"/>
        <v/>
      </c>
      <c r="F148" s="5" t="str">
        <f t="shared" si="42"/>
        <v/>
      </c>
      <c r="G148" s="9" t="str">
        <f t="shared" si="43"/>
        <v/>
      </c>
      <c r="H148" s="30" t="str">
        <f>IF(AND(B148="",D148="",F148="",G148=""),"",IF($K$3='Data Entry'!$BC$1,VLOOKUP(F148,Mark,6,0),IF($K$3='Data Entry'!$BC$2,VLOOKUP(F148,Mark,10,0),IF($K$3='Data Entry'!$BC$3,VLOOKUP(F148,Mark,14,0),IF($K$3='Data Entry'!$BC$4,VLOOKUP(F148,Mark,18,0),IF($K$3='Data Entry'!$BC$5,VLOOKUP(F148,Mark,22,0),""))))))</f>
        <v/>
      </c>
      <c r="I148" s="31" t="str">
        <f>IF(AND(B148="",D148="",F148="",G148=""),"",IF($K$3='Data Entry'!$BC$1,VLOOKUP(F148,Mark,7,0),IF($K$3='Data Entry'!$BC$2,VLOOKUP(F148,Mark,11,0),IF($K$3='Data Entry'!$BC$3,VLOOKUP(F148,Mark,15,0),IF($K$3='Data Entry'!$BC$4,VLOOKUP(F148,Mark,19,0),IF($K$3='Data Entry'!$BC$5,VLOOKUP(F148,Mark,23,0),""))))))</f>
        <v/>
      </c>
      <c r="J148" s="31" t="str">
        <f>IF(AND(B148="",D148="",F148="",G148=""),"",IF($K$3='Data Entry'!$BC$1,VLOOKUP(F148,Mark,8,0),IF($K$3='Data Entry'!$BC$2,VLOOKUP(F148,Mark,12,0),IF($K$3='Data Entry'!$BC$3,VLOOKUP(F148,Mark,16,0),IF($K$3='Data Entry'!$BC$4,VLOOKUP(F148,Mark,20,0),IF($K$3='Data Entry'!$BC$5,VLOOKUP(F148,Mark,24,0),""))))))</f>
        <v/>
      </c>
      <c r="K148" s="31" t="str">
        <f>IF(AND(B148="",D148="",F148="",G148=""),"",IF($K$3='Data Entry'!$BC$1,VLOOKUP(F148,Mark,9,0),IF($K$3='Data Entry'!$BC$2,VLOOKUP(F148,Mark,13,0),IF($K$3='Data Entry'!$BC$3,VLOOKUP(F148,Mark,17,0),IF($K$3='Data Entry'!$BC$4,VLOOKUP(F148,Mark,21,0),IF($K$3='Data Entry'!$BC$5,VLOOKUP(F148,Mark,25,0),""))))))</f>
        <v/>
      </c>
      <c r="L148" s="32" t="str">
        <f t="shared" si="47"/>
        <v/>
      </c>
      <c r="M148" s="71" t="str">
        <f t="shared" si="44"/>
        <v/>
      </c>
      <c r="N148" s="71" t="str">
        <f t="shared" si="45"/>
        <v/>
      </c>
      <c r="O148" s="72" t="str">
        <f t="shared" si="46"/>
        <v/>
      </c>
      <c r="P148" s="10"/>
    </row>
    <row r="149" spans="1:16" ht="21.95" customHeight="1">
      <c r="A149" s="7">
        <v>143</v>
      </c>
      <c r="B149" s="29" t="str">
        <f t="shared" si="38"/>
        <v/>
      </c>
      <c r="C149" s="38" t="str">
        <f t="shared" si="39"/>
        <v/>
      </c>
      <c r="D149" s="8" t="str">
        <f t="shared" si="40"/>
        <v/>
      </c>
      <c r="E149" s="8" t="str">
        <f t="shared" si="41"/>
        <v/>
      </c>
      <c r="F149" s="5" t="str">
        <f t="shared" si="42"/>
        <v/>
      </c>
      <c r="G149" s="9" t="str">
        <f t="shared" si="43"/>
        <v/>
      </c>
      <c r="H149" s="30" t="str">
        <f>IF(AND(B149="",D149="",F149="",G149=""),"",IF($K$3='Data Entry'!$BC$1,VLOOKUP(F149,Mark,6,0),IF($K$3='Data Entry'!$BC$2,VLOOKUP(F149,Mark,10,0),IF($K$3='Data Entry'!$BC$3,VLOOKUP(F149,Mark,14,0),IF($K$3='Data Entry'!$BC$4,VLOOKUP(F149,Mark,18,0),IF($K$3='Data Entry'!$BC$5,VLOOKUP(F149,Mark,22,0),""))))))</f>
        <v/>
      </c>
      <c r="I149" s="31" t="str">
        <f>IF(AND(B149="",D149="",F149="",G149=""),"",IF($K$3='Data Entry'!$BC$1,VLOOKUP(F149,Mark,7,0),IF($K$3='Data Entry'!$BC$2,VLOOKUP(F149,Mark,11,0),IF($K$3='Data Entry'!$BC$3,VLOOKUP(F149,Mark,15,0),IF($K$3='Data Entry'!$BC$4,VLOOKUP(F149,Mark,19,0),IF($K$3='Data Entry'!$BC$5,VLOOKUP(F149,Mark,23,0),""))))))</f>
        <v/>
      </c>
      <c r="J149" s="31" t="str">
        <f>IF(AND(B149="",D149="",F149="",G149=""),"",IF($K$3='Data Entry'!$BC$1,VLOOKUP(F149,Mark,8,0),IF($K$3='Data Entry'!$BC$2,VLOOKUP(F149,Mark,12,0),IF($K$3='Data Entry'!$BC$3,VLOOKUP(F149,Mark,16,0),IF($K$3='Data Entry'!$BC$4,VLOOKUP(F149,Mark,20,0),IF($K$3='Data Entry'!$BC$5,VLOOKUP(F149,Mark,24,0),""))))))</f>
        <v/>
      </c>
      <c r="K149" s="31" t="str">
        <f>IF(AND(B149="",D149="",F149="",G149=""),"",IF($K$3='Data Entry'!$BC$1,VLOOKUP(F149,Mark,9,0),IF($K$3='Data Entry'!$BC$2,VLOOKUP(F149,Mark,13,0),IF($K$3='Data Entry'!$BC$3,VLOOKUP(F149,Mark,17,0),IF($K$3='Data Entry'!$BC$4,VLOOKUP(F149,Mark,21,0),IF($K$3='Data Entry'!$BC$5,VLOOKUP(F149,Mark,25,0),""))))))</f>
        <v/>
      </c>
      <c r="L149" s="32" t="str">
        <f t="shared" si="47"/>
        <v/>
      </c>
      <c r="M149" s="71" t="str">
        <f t="shared" si="44"/>
        <v/>
      </c>
      <c r="N149" s="71" t="str">
        <f t="shared" si="45"/>
        <v/>
      </c>
      <c r="O149" s="72" t="str">
        <f t="shared" si="46"/>
        <v/>
      </c>
      <c r="P149" s="10"/>
    </row>
    <row r="150" spans="1:16" ht="21.95" customHeight="1">
      <c r="A150" s="7">
        <v>144</v>
      </c>
      <c r="B150" s="29" t="str">
        <f t="shared" si="38"/>
        <v/>
      </c>
      <c r="C150" s="38" t="str">
        <f t="shared" si="39"/>
        <v/>
      </c>
      <c r="D150" s="8" t="str">
        <f t="shared" si="40"/>
        <v/>
      </c>
      <c r="E150" s="8" t="str">
        <f t="shared" si="41"/>
        <v/>
      </c>
      <c r="F150" s="5" t="str">
        <f t="shared" si="42"/>
        <v/>
      </c>
      <c r="G150" s="9" t="str">
        <f t="shared" si="43"/>
        <v/>
      </c>
      <c r="H150" s="30" t="str">
        <f>IF(AND(B150="",D150="",F150="",G150=""),"",IF($K$3='Data Entry'!$BC$1,VLOOKUP(F150,Mark,6,0),IF($K$3='Data Entry'!$BC$2,VLOOKUP(F150,Mark,10,0),IF($K$3='Data Entry'!$BC$3,VLOOKUP(F150,Mark,14,0),IF($K$3='Data Entry'!$BC$4,VLOOKUP(F150,Mark,18,0),IF($K$3='Data Entry'!$BC$5,VLOOKUP(F150,Mark,22,0),""))))))</f>
        <v/>
      </c>
      <c r="I150" s="31" t="str">
        <f>IF(AND(B150="",D150="",F150="",G150=""),"",IF($K$3='Data Entry'!$BC$1,VLOOKUP(F150,Mark,7,0),IF($K$3='Data Entry'!$BC$2,VLOOKUP(F150,Mark,11,0),IF($K$3='Data Entry'!$BC$3,VLOOKUP(F150,Mark,15,0),IF($K$3='Data Entry'!$BC$4,VLOOKUP(F150,Mark,19,0),IF($K$3='Data Entry'!$BC$5,VLOOKUP(F150,Mark,23,0),""))))))</f>
        <v/>
      </c>
      <c r="J150" s="31" t="str">
        <f>IF(AND(B150="",D150="",F150="",G150=""),"",IF($K$3='Data Entry'!$BC$1,VLOOKUP(F150,Mark,8,0),IF($K$3='Data Entry'!$BC$2,VLOOKUP(F150,Mark,12,0),IF($K$3='Data Entry'!$BC$3,VLOOKUP(F150,Mark,16,0),IF($K$3='Data Entry'!$BC$4,VLOOKUP(F150,Mark,20,0),IF($K$3='Data Entry'!$BC$5,VLOOKUP(F150,Mark,24,0),""))))))</f>
        <v/>
      </c>
      <c r="K150" s="31" t="str">
        <f>IF(AND(B150="",D150="",F150="",G150=""),"",IF($K$3='Data Entry'!$BC$1,VLOOKUP(F150,Mark,9,0),IF($K$3='Data Entry'!$BC$2,VLOOKUP(F150,Mark,13,0),IF($K$3='Data Entry'!$BC$3,VLOOKUP(F150,Mark,17,0),IF($K$3='Data Entry'!$BC$4,VLOOKUP(F150,Mark,21,0),IF($K$3='Data Entry'!$BC$5,VLOOKUP(F150,Mark,25,0),""))))))</f>
        <v/>
      </c>
      <c r="L150" s="32" t="str">
        <f t="shared" si="47"/>
        <v/>
      </c>
      <c r="M150" s="71" t="str">
        <f t="shared" si="44"/>
        <v/>
      </c>
      <c r="N150" s="71" t="str">
        <f t="shared" si="45"/>
        <v/>
      </c>
      <c r="O150" s="72" t="str">
        <f t="shared" si="46"/>
        <v/>
      </c>
      <c r="P150" s="10"/>
    </row>
    <row r="151" spans="1:16" ht="21.95" customHeight="1">
      <c r="A151" s="7">
        <v>145</v>
      </c>
      <c r="B151" s="29" t="str">
        <f t="shared" si="38"/>
        <v/>
      </c>
      <c r="C151" s="38" t="str">
        <f t="shared" si="39"/>
        <v/>
      </c>
      <c r="D151" s="8" t="str">
        <f t="shared" si="40"/>
        <v/>
      </c>
      <c r="E151" s="8" t="str">
        <f t="shared" si="41"/>
        <v/>
      </c>
      <c r="F151" s="5" t="str">
        <f t="shared" si="42"/>
        <v/>
      </c>
      <c r="G151" s="9" t="str">
        <f t="shared" si="43"/>
        <v/>
      </c>
      <c r="H151" s="30" t="str">
        <f>IF(AND(B151="",D151="",F151="",G151=""),"",IF($K$3='Data Entry'!$BC$1,VLOOKUP(F151,Mark,6,0),IF($K$3='Data Entry'!$BC$2,VLOOKUP(F151,Mark,10,0),IF($K$3='Data Entry'!$BC$3,VLOOKUP(F151,Mark,14,0),IF($K$3='Data Entry'!$BC$4,VLOOKUP(F151,Mark,18,0),IF($K$3='Data Entry'!$BC$5,VLOOKUP(F151,Mark,22,0),""))))))</f>
        <v/>
      </c>
      <c r="I151" s="31" t="str">
        <f>IF(AND(B151="",D151="",F151="",G151=""),"",IF($K$3='Data Entry'!$BC$1,VLOOKUP(F151,Mark,7,0),IF($K$3='Data Entry'!$BC$2,VLOOKUP(F151,Mark,11,0),IF($K$3='Data Entry'!$BC$3,VLOOKUP(F151,Mark,15,0),IF($K$3='Data Entry'!$BC$4,VLOOKUP(F151,Mark,19,0),IF($K$3='Data Entry'!$BC$5,VLOOKUP(F151,Mark,23,0),""))))))</f>
        <v/>
      </c>
      <c r="J151" s="31" t="str">
        <f>IF(AND(B151="",D151="",F151="",G151=""),"",IF($K$3='Data Entry'!$BC$1,VLOOKUP(F151,Mark,8,0),IF($K$3='Data Entry'!$BC$2,VLOOKUP(F151,Mark,12,0),IF($K$3='Data Entry'!$BC$3,VLOOKUP(F151,Mark,16,0),IF($K$3='Data Entry'!$BC$4,VLOOKUP(F151,Mark,20,0),IF($K$3='Data Entry'!$BC$5,VLOOKUP(F151,Mark,24,0),""))))))</f>
        <v/>
      </c>
      <c r="K151" s="31" t="str">
        <f>IF(AND(B151="",D151="",F151="",G151=""),"",IF($K$3='Data Entry'!$BC$1,VLOOKUP(F151,Mark,9,0),IF($K$3='Data Entry'!$BC$2,VLOOKUP(F151,Mark,13,0),IF($K$3='Data Entry'!$BC$3,VLOOKUP(F151,Mark,17,0),IF($K$3='Data Entry'!$BC$4,VLOOKUP(F151,Mark,21,0),IF($K$3='Data Entry'!$BC$5,VLOOKUP(F151,Mark,25,0),""))))))</f>
        <v/>
      </c>
      <c r="L151" s="32" t="str">
        <f t="shared" si="47"/>
        <v/>
      </c>
      <c r="M151" s="71" t="str">
        <f t="shared" si="44"/>
        <v/>
      </c>
      <c r="N151" s="71" t="str">
        <f t="shared" si="45"/>
        <v/>
      </c>
      <c r="O151" s="72" t="str">
        <f t="shared" si="46"/>
        <v/>
      </c>
      <c r="P151" s="10"/>
    </row>
    <row r="152" spans="1:16" ht="21.95" customHeight="1">
      <c r="A152" s="7">
        <v>146</v>
      </c>
      <c r="B152" s="29" t="str">
        <f t="shared" si="38"/>
        <v/>
      </c>
      <c r="C152" s="38" t="str">
        <f t="shared" si="39"/>
        <v/>
      </c>
      <c r="D152" s="8" t="str">
        <f t="shared" si="40"/>
        <v/>
      </c>
      <c r="E152" s="8" t="str">
        <f t="shared" si="41"/>
        <v/>
      </c>
      <c r="F152" s="5" t="str">
        <f t="shared" si="42"/>
        <v/>
      </c>
      <c r="G152" s="9" t="str">
        <f t="shared" si="43"/>
        <v/>
      </c>
      <c r="H152" s="30" t="str">
        <f>IF(AND(B152="",D152="",F152="",G152=""),"",IF($K$3='Data Entry'!$BC$1,VLOOKUP(F152,Mark,6,0),IF($K$3='Data Entry'!$BC$2,VLOOKUP(F152,Mark,10,0),IF($K$3='Data Entry'!$BC$3,VLOOKUP(F152,Mark,14,0),IF($K$3='Data Entry'!$BC$4,VLOOKUP(F152,Mark,18,0),IF($K$3='Data Entry'!$BC$5,VLOOKUP(F152,Mark,22,0),""))))))</f>
        <v/>
      </c>
      <c r="I152" s="31" t="str">
        <f>IF(AND(B152="",D152="",F152="",G152=""),"",IF($K$3='Data Entry'!$BC$1,VLOOKUP(F152,Mark,7,0),IF($K$3='Data Entry'!$BC$2,VLOOKUP(F152,Mark,11,0),IF($K$3='Data Entry'!$BC$3,VLOOKUP(F152,Mark,15,0),IF($K$3='Data Entry'!$BC$4,VLOOKUP(F152,Mark,19,0),IF($K$3='Data Entry'!$BC$5,VLOOKUP(F152,Mark,23,0),""))))))</f>
        <v/>
      </c>
      <c r="J152" s="31" t="str">
        <f>IF(AND(B152="",D152="",F152="",G152=""),"",IF($K$3='Data Entry'!$BC$1,VLOOKUP(F152,Mark,8,0),IF($K$3='Data Entry'!$BC$2,VLOOKUP(F152,Mark,12,0),IF($K$3='Data Entry'!$BC$3,VLOOKUP(F152,Mark,16,0),IF($K$3='Data Entry'!$BC$4,VLOOKUP(F152,Mark,20,0),IF($K$3='Data Entry'!$BC$5,VLOOKUP(F152,Mark,24,0),""))))))</f>
        <v/>
      </c>
      <c r="K152" s="31" t="str">
        <f>IF(AND(B152="",D152="",F152="",G152=""),"",IF($K$3='Data Entry'!$BC$1,VLOOKUP(F152,Mark,9,0),IF($K$3='Data Entry'!$BC$2,VLOOKUP(F152,Mark,13,0),IF($K$3='Data Entry'!$BC$3,VLOOKUP(F152,Mark,17,0),IF($K$3='Data Entry'!$BC$4,VLOOKUP(F152,Mark,21,0),IF($K$3='Data Entry'!$BC$5,VLOOKUP(F152,Mark,25,0),""))))))</f>
        <v/>
      </c>
      <c r="L152" s="32" t="str">
        <f t="shared" si="47"/>
        <v/>
      </c>
      <c r="M152" s="71" t="str">
        <f t="shared" si="44"/>
        <v/>
      </c>
      <c r="N152" s="71" t="str">
        <f t="shared" si="45"/>
        <v/>
      </c>
      <c r="O152" s="72" t="str">
        <f t="shared" si="46"/>
        <v/>
      </c>
      <c r="P152" s="10"/>
    </row>
    <row r="153" spans="1:16" ht="21.95" customHeight="1">
      <c r="A153" s="7">
        <v>147</v>
      </c>
      <c r="B153" s="29" t="str">
        <f t="shared" si="38"/>
        <v/>
      </c>
      <c r="C153" s="38" t="str">
        <f t="shared" si="39"/>
        <v/>
      </c>
      <c r="D153" s="8" t="str">
        <f t="shared" si="40"/>
        <v/>
      </c>
      <c r="E153" s="8" t="str">
        <f t="shared" si="41"/>
        <v/>
      </c>
      <c r="F153" s="5" t="str">
        <f t="shared" si="42"/>
        <v/>
      </c>
      <c r="G153" s="9" t="str">
        <f t="shared" si="43"/>
        <v/>
      </c>
      <c r="H153" s="30" t="str">
        <f>IF(AND(B153="",D153="",F153="",G153=""),"",IF($K$3='Data Entry'!$BC$1,VLOOKUP(F153,Mark,6,0),IF($K$3='Data Entry'!$BC$2,VLOOKUP(F153,Mark,10,0),IF($K$3='Data Entry'!$BC$3,VLOOKUP(F153,Mark,14,0),IF($K$3='Data Entry'!$BC$4,VLOOKUP(F153,Mark,18,0),IF($K$3='Data Entry'!$BC$5,VLOOKUP(F153,Mark,22,0),""))))))</f>
        <v/>
      </c>
      <c r="I153" s="31" t="str">
        <f>IF(AND(B153="",D153="",F153="",G153=""),"",IF($K$3='Data Entry'!$BC$1,VLOOKUP(F153,Mark,7,0),IF($K$3='Data Entry'!$BC$2,VLOOKUP(F153,Mark,11,0),IF($K$3='Data Entry'!$BC$3,VLOOKUP(F153,Mark,15,0),IF($K$3='Data Entry'!$BC$4,VLOOKUP(F153,Mark,19,0),IF($K$3='Data Entry'!$BC$5,VLOOKUP(F153,Mark,23,0),""))))))</f>
        <v/>
      </c>
      <c r="J153" s="31" t="str">
        <f>IF(AND(B153="",D153="",F153="",G153=""),"",IF($K$3='Data Entry'!$BC$1,VLOOKUP(F153,Mark,8,0),IF($K$3='Data Entry'!$BC$2,VLOOKUP(F153,Mark,12,0),IF($K$3='Data Entry'!$BC$3,VLOOKUP(F153,Mark,16,0),IF($K$3='Data Entry'!$BC$4,VLOOKUP(F153,Mark,20,0),IF($K$3='Data Entry'!$BC$5,VLOOKUP(F153,Mark,24,0),""))))))</f>
        <v/>
      </c>
      <c r="K153" s="31" t="str">
        <f>IF(AND(B153="",D153="",F153="",G153=""),"",IF($K$3='Data Entry'!$BC$1,VLOOKUP(F153,Mark,9,0),IF($K$3='Data Entry'!$BC$2,VLOOKUP(F153,Mark,13,0),IF($K$3='Data Entry'!$BC$3,VLOOKUP(F153,Mark,17,0),IF($K$3='Data Entry'!$BC$4,VLOOKUP(F153,Mark,21,0),IF($K$3='Data Entry'!$BC$5,VLOOKUP(F153,Mark,25,0),""))))))</f>
        <v/>
      </c>
      <c r="L153" s="32" t="str">
        <f t="shared" si="47"/>
        <v/>
      </c>
      <c r="M153" s="71" t="str">
        <f t="shared" si="44"/>
        <v/>
      </c>
      <c r="N153" s="71" t="str">
        <f t="shared" si="45"/>
        <v/>
      </c>
      <c r="O153" s="72" t="str">
        <f t="shared" si="46"/>
        <v/>
      </c>
      <c r="P153" s="10"/>
    </row>
    <row r="154" spans="1:16" ht="21.95" customHeight="1">
      <c r="A154" s="7">
        <v>148</v>
      </c>
      <c r="B154" s="29" t="str">
        <f t="shared" si="38"/>
        <v/>
      </c>
      <c r="C154" s="38" t="str">
        <f t="shared" si="39"/>
        <v/>
      </c>
      <c r="D154" s="8" t="str">
        <f t="shared" si="40"/>
        <v/>
      </c>
      <c r="E154" s="8" t="str">
        <f t="shared" si="41"/>
        <v/>
      </c>
      <c r="F154" s="5" t="str">
        <f t="shared" si="42"/>
        <v/>
      </c>
      <c r="G154" s="9" t="str">
        <f t="shared" si="43"/>
        <v/>
      </c>
      <c r="H154" s="30" t="str">
        <f>IF(AND(B154="",D154="",F154="",G154=""),"",IF($K$3='Data Entry'!$BC$1,VLOOKUP(F154,Mark,6,0),IF($K$3='Data Entry'!$BC$2,VLOOKUP(F154,Mark,10,0),IF($K$3='Data Entry'!$BC$3,VLOOKUP(F154,Mark,14,0),IF($K$3='Data Entry'!$BC$4,VLOOKUP(F154,Mark,18,0),IF($K$3='Data Entry'!$BC$5,VLOOKUP(F154,Mark,22,0),""))))))</f>
        <v/>
      </c>
      <c r="I154" s="31" t="str">
        <f>IF(AND(B154="",D154="",F154="",G154=""),"",IF($K$3='Data Entry'!$BC$1,VLOOKUP(F154,Mark,7,0),IF($K$3='Data Entry'!$BC$2,VLOOKUP(F154,Mark,11,0),IF($K$3='Data Entry'!$BC$3,VLOOKUP(F154,Mark,15,0),IF($K$3='Data Entry'!$BC$4,VLOOKUP(F154,Mark,19,0),IF($K$3='Data Entry'!$BC$5,VLOOKUP(F154,Mark,23,0),""))))))</f>
        <v/>
      </c>
      <c r="J154" s="31" t="str">
        <f>IF(AND(B154="",D154="",F154="",G154=""),"",IF($K$3='Data Entry'!$BC$1,VLOOKUP(F154,Mark,8,0),IF($K$3='Data Entry'!$BC$2,VLOOKUP(F154,Mark,12,0),IF($K$3='Data Entry'!$BC$3,VLOOKUP(F154,Mark,16,0),IF($K$3='Data Entry'!$BC$4,VLOOKUP(F154,Mark,20,0),IF($K$3='Data Entry'!$BC$5,VLOOKUP(F154,Mark,24,0),""))))))</f>
        <v/>
      </c>
      <c r="K154" s="31" t="str">
        <f>IF(AND(B154="",D154="",F154="",G154=""),"",IF($K$3='Data Entry'!$BC$1,VLOOKUP(F154,Mark,9,0),IF($K$3='Data Entry'!$BC$2,VLOOKUP(F154,Mark,13,0),IF($K$3='Data Entry'!$BC$3,VLOOKUP(F154,Mark,17,0),IF($K$3='Data Entry'!$BC$4,VLOOKUP(F154,Mark,21,0),IF($K$3='Data Entry'!$BC$5,VLOOKUP(F154,Mark,25,0),""))))))</f>
        <v/>
      </c>
      <c r="L154" s="32" t="str">
        <f t="shared" si="47"/>
        <v/>
      </c>
      <c r="M154" s="71" t="str">
        <f t="shared" si="44"/>
        <v/>
      </c>
      <c r="N154" s="71" t="str">
        <f t="shared" si="45"/>
        <v/>
      </c>
      <c r="O154" s="72" t="str">
        <f t="shared" si="46"/>
        <v/>
      </c>
      <c r="P154" s="10"/>
    </row>
    <row r="155" spans="1:16" ht="21.95" customHeight="1">
      <c r="A155" s="7">
        <v>149</v>
      </c>
      <c r="B155" s="29" t="str">
        <f t="shared" si="38"/>
        <v/>
      </c>
      <c r="C155" s="38" t="str">
        <f t="shared" si="39"/>
        <v/>
      </c>
      <c r="D155" s="8" t="str">
        <f t="shared" si="40"/>
        <v/>
      </c>
      <c r="E155" s="8" t="str">
        <f t="shared" si="41"/>
        <v/>
      </c>
      <c r="F155" s="5" t="str">
        <f t="shared" si="42"/>
        <v/>
      </c>
      <c r="G155" s="9" t="str">
        <f t="shared" si="43"/>
        <v/>
      </c>
      <c r="H155" s="30" t="str">
        <f>IF(AND(B155="",D155="",F155="",G155=""),"",IF($K$3='Data Entry'!$BC$1,VLOOKUP(F155,Mark,6,0),IF($K$3='Data Entry'!$BC$2,VLOOKUP(F155,Mark,10,0),IF($K$3='Data Entry'!$BC$3,VLOOKUP(F155,Mark,14,0),IF($K$3='Data Entry'!$BC$4,VLOOKUP(F155,Mark,18,0),IF($K$3='Data Entry'!$BC$5,VLOOKUP(F155,Mark,22,0),""))))))</f>
        <v/>
      </c>
      <c r="I155" s="31" t="str">
        <f>IF(AND(B155="",D155="",F155="",G155=""),"",IF($K$3='Data Entry'!$BC$1,VLOOKUP(F155,Mark,7,0),IF($K$3='Data Entry'!$BC$2,VLOOKUP(F155,Mark,11,0),IF($K$3='Data Entry'!$BC$3,VLOOKUP(F155,Mark,15,0),IF($K$3='Data Entry'!$BC$4,VLOOKUP(F155,Mark,19,0),IF($K$3='Data Entry'!$BC$5,VLOOKUP(F155,Mark,23,0),""))))))</f>
        <v/>
      </c>
      <c r="J155" s="31" t="str">
        <f>IF(AND(B155="",D155="",F155="",G155=""),"",IF($K$3='Data Entry'!$BC$1,VLOOKUP(F155,Mark,8,0),IF($K$3='Data Entry'!$BC$2,VLOOKUP(F155,Mark,12,0),IF($K$3='Data Entry'!$BC$3,VLOOKUP(F155,Mark,16,0),IF($K$3='Data Entry'!$BC$4,VLOOKUP(F155,Mark,20,0),IF($K$3='Data Entry'!$BC$5,VLOOKUP(F155,Mark,24,0),""))))))</f>
        <v/>
      </c>
      <c r="K155" s="31" t="str">
        <f>IF(AND(B155="",D155="",F155="",G155=""),"",IF($K$3='Data Entry'!$BC$1,VLOOKUP(F155,Mark,9,0),IF($K$3='Data Entry'!$BC$2,VLOOKUP(F155,Mark,13,0),IF($K$3='Data Entry'!$BC$3,VLOOKUP(F155,Mark,17,0),IF($K$3='Data Entry'!$BC$4,VLOOKUP(F155,Mark,21,0),IF($K$3='Data Entry'!$BC$5,VLOOKUP(F155,Mark,25,0),""))))))</f>
        <v/>
      </c>
      <c r="L155" s="32" t="str">
        <f t="shared" si="47"/>
        <v/>
      </c>
      <c r="M155" s="71" t="str">
        <f t="shared" si="44"/>
        <v/>
      </c>
      <c r="N155" s="71" t="str">
        <f t="shared" si="45"/>
        <v/>
      </c>
      <c r="O155" s="72" t="str">
        <f t="shared" si="46"/>
        <v/>
      </c>
      <c r="P155" s="10"/>
    </row>
    <row r="156" spans="1:16" ht="21.95" customHeight="1">
      <c r="A156" s="7">
        <v>150</v>
      </c>
      <c r="B156" s="29" t="str">
        <f t="shared" si="38"/>
        <v/>
      </c>
      <c r="C156" s="38" t="str">
        <f t="shared" si="39"/>
        <v/>
      </c>
      <c r="D156" s="8" t="str">
        <f t="shared" si="40"/>
        <v/>
      </c>
      <c r="E156" s="8" t="str">
        <f t="shared" si="41"/>
        <v/>
      </c>
      <c r="F156" s="5" t="str">
        <f t="shared" si="42"/>
        <v/>
      </c>
      <c r="G156" s="9" t="str">
        <f t="shared" si="43"/>
        <v/>
      </c>
      <c r="H156" s="30" t="str">
        <f>IF(AND(B156="",D156="",F156="",G156=""),"",IF($K$3='Data Entry'!$BC$1,VLOOKUP(F156,Mark,6,0),IF($K$3='Data Entry'!$BC$2,VLOOKUP(F156,Mark,10,0),IF($K$3='Data Entry'!$BC$3,VLOOKUP(F156,Mark,14,0),IF($K$3='Data Entry'!$BC$4,VLOOKUP(F156,Mark,18,0),IF($K$3='Data Entry'!$BC$5,VLOOKUP(F156,Mark,22,0),""))))))</f>
        <v/>
      </c>
      <c r="I156" s="31" t="str">
        <f>IF(AND(B156="",D156="",F156="",G156=""),"",IF($K$3='Data Entry'!$BC$1,VLOOKUP(F156,Mark,7,0),IF($K$3='Data Entry'!$BC$2,VLOOKUP(F156,Mark,11,0),IF($K$3='Data Entry'!$BC$3,VLOOKUP(F156,Mark,15,0),IF($K$3='Data Entry'!$BC$4,VLOOKUP(F156,Mark,19,0),IF($K$3='Data Entry'!$BC$5,VLOOKUP(F156,Mark,23,0),""))))))</f>
        <v/>
      </c>
      <c r="J156" s="31" t="str">
        <f>IF(AND(B156="",D156="",F156="",G156=""),"",IF($K$3='Data Entry'!$BC$1,VLOOKUP(F156,Mark,8,0),IF($K$3='Data Entry'!$BC$2,VLOOKUP(F156,Mark,12,0),IF($K$3='Data Entry'!$BC$3,VLOOKUP(F156,Mark,16,0),IF($K$3='Data Entry'!$BC$4,VLOOKUP(F156,Mark,20,0),IF($K$3='Data Entry'!$BC$5,VLOOKUP(F156,Mark,24,0),""))))))</f>
        <v/>
      </c>
      <c r="K156" s="31" t="str">
        <f>IF(AND(B156="",D156="",F156="",G156=""),"",IF($K$3='Data Entry'!$BC$1,VLOOKUP(F156,Mark,9,0),IF($K$3='Data Entry'!$BC$2,VLOOKUP(F156,Mark,13,0),IF($K$3='Data Entry'!$BC$3,VLOOKUP(F156,Mark,17,0),IF($K$3='Data Entry'!$BC$4,VLOOKUP(F156,Mark,21,0),IF($K$3='Data Entry'!$BC$5,VLOOKUP(F156,Mark,25,0),""))))))</f>
        <v/>
      </c>
      <c r="L156" s="32" t="str">
        <f t="shared" si="47"/>
        <v/>
      </c>
      <c r="M156" s="71" t="str">
        <f t="shared" si="44"/>
        <v/>
      </c>
      <c r="N156" s="71" t="str">
        <f t="shared" si="45"/>
        <v/>
      </c>
      <c r="O156" s="72" t="str">
        <f t="shared" si="46"/>
        <v/>
      </c>
      <c r="P156" s="10"/>
    </row>
    <row r="157" spans="1:16" ht="21.95" customHeight="1">
      <c r="A157" s="7">
        <v>151</v>
      </c>
      <c r="B157" s="29" t="str">
        <f t="shared" si="38"/>
        <v/>
      </c>
      <c r="C157" s="38" t="str">
        <f t="shared" si="39"/>
        <v/>
      </c>
      <c r="D157" s="8" t="str">
        <f t="shared" si="40"/>
        <v/>
      </c>
      <c r="E157" s="8" t="str">
        <f t="shared" si="41"/>
        <v/>
      </c>
      <c r="F157" s="5" t="str">
        <f t="shared" si="42"/>
        <v/>
      </c>
      <c r="G157" s="9" t="str">
        <f t="shared" si="43"/>
        <v/>
      </c>
      <c r="H157" s="30" t="str">
        <f>IF(AND(B157="",D157="",F157="",G157=""),"",IF($K$3='Data Entry'!$BC$1,VLOOKUP(F157,Mark,6,0),IF($K$3='Data Entry'!$BC$2,VLOOKUP(F157,Mark,10,0),IF($K$3='Data Entry'!$BC$3,VLOOKUP(F157,Mark,14,0),IF($K$3='Data Entry'!$BC$4,VLOOKUP(F157,Mark,18,0),IF($K$3='Data Entry'!$BC$5,VLOOKUP(F157,Mark,22,0),""))))))</f>
        <v/>
      </c>
      <c r="I157" s="31" t="str">
        <f>IF(AND(B157="",D157="",F157="",G157=""),"",IF($K$3='Data Entry'!$BC$1,VLOOKUP(F157,Mark,7,0),IF($K$3='Data Entry'!$BC$2,VLOOKUP(F157,Mark,11,0),IF($K$3='Data Entry'!$BC$3,VLOOKUP(F157,Mark,15,0),IF($K$3='Data Entry'!$BC$4,VLOOKUP(F157,Mark,19,0),IF($K$3='Data Entry'!$BC$5,VLOOKUP(F157,Mark,23,0),""))))))</f>
        <v/>
      </c>
      <c r="J157" s="31" t="str">
        <f>IF(AND(B157="",D157="",F157="",G157=""),"",IF($K$3='Data Entry'!$BC$1,VLOOKUP(F157,Mark,8,0),IF($K$3='Data Entry'!$BC$2,VLOOKUP(F157,Mark,12,0),IF($K$3='Data Entry'!$BC$3,VLOOKUP(F157,Mark,16,0),IF($K$3='Data Entry'!$BC$4,VLOOKUP(F157,Mark,20,0),IF($K$3='Data Entry'!$BC$5,VLOOKUP(F157,Mark,24,0),""))))))</f>
        <v/>
      </c>
      <c r="K157" s="31" t="str">
        <f>IF(AND(B157="",D157="",F157="",G157=""),"",IF($K$3='Data Entry'!$BC$1,VLOOKUP(F157,Mark,9,0),IF($K$3='Data Entry'!$BC$2,VLOOKUP(F157,Mark,13,0),IF($K$3='Data Entry'!$BC$3,VLOOKUP(F157,Mark,17,0),IF($K$3='Data Entry'!$BC$4,VLOOKUP(F157,Mark,21,0),IF($K$3='Data Entry'!$BC$5,VLOOKUP(F157,Mark,25,0),""))))))</f>
        <v/>
      </c>
      <c r="L157" s="32" t="str">
        <f t="shared" si="47"/>
        <v/>
      </c>
      <c r="M157" s="71" t="str">
        <f t="shared" si="44"/>
        <v/>
      </c>
      <c r="N157" s="71" t="str">
        <f t="shared" si="45"/>
        <v/>
      </c>
      <c r="O157" s="72" t="str">
        <f t="shared" si="46"/>
        <v/>
      </c>
      <c r="P157" s="10"/>
    </row>
    <row r="158" spans="1:16" ht="21.95" customHeight="1">
      <c r="A158" s="7">
        <v>152</v>
      </c>
      <c r="B158" s="29" t="str">
        <f t="shared" si="38"/>
        <v/>
      </c>
      <c r="C158" s="38" t="str">
        <f t="shared" si="39"/>
        <v/>
      </c>
      <c r="D158" s="8" t="str">
        <f t="shared" si="40"/>
        <v/>
      </c>
      <c r="E158" s="8" t="str">
        <f t="shared" si="41"/>
        <v/>
      </c>
      <c r="F158" s="5" t="str">
        <f t="shared" si="42"/>
        <v/>
      </c>
      <c r="G158" s="9" t="str">
        <f t="shared" si="43"/>
        <v/>
      </c>
      <c r="H158" s="30" t="str">
        <f>IF(AND(B158="",D158="",F158="",G158=""),"",IF($K$3='Data Entry'!$BC$1,VLOOKUP(F158,Mark,6,0),IF($K$3='Data Entry'!$BC$2,VLOOKUP(F158,Mark,10,0),IF($K$3='Data Entry'!$BC$3,VLOOKUP(F158,Mark,14,0),IF($K$3='Data Entry'!$BC$4,VLOOKUP(F158,Mark,18,0),IF($K$3='Data Entry'!$BC$5,VLOOKUP(F158,Mark,22,0),""))))))</f>
        <v/>
      </c>
      <c r="I158" s="31" t="str">
        <f>IF(AND(B158="",D158="",F158="",G158=""),"",IF($K$3='Data Entry'!$BC$1,VLOOKUP(F158,Mark,7,0),IF($K$3='Data Entry'!$BC$2,VLOOKUP(F158,Mark,11,0),IF($K$3='Data Entry'!$BC$3,VLOOKUP(F158,Mark,15,0),IF($K$3='Data Entry'!$BC$4,VLOOKUP(F158,Mark,19,0),IF($K$3='Data Entry'!$BC$5,VLOOKUP(F158,Mark,23,0),""))))))</f>
        <v/>
      </c>
      <c r="J158" s="31" t="str">
        <f>IF(AND(B158="",D158="",F158="",G158=""),"",IF($K$3='Data Entry'!$BC$1,VLOOKUP(F158,Mark,8,0),IF($K$3='Data Entry'!$BC$2,VLOOKUP(F158,Mark,12,0),IF($K$3='Data Entry'!$BC$3,VLOOKUP(F158,Mark,16,0),IF($K$3='Data Entry'!$BC$4,VLOOKUP(F158,Mark,20,0),IF($K$3='Data Entry'!$BC$5,VLOOKUP(F158,Mark,24,0),""))))))</f>
        <v/>
      </c>
      <c r="K158" s="31" t="str">
        <f>IF(AND(B158="",D158="",F158="",G158=""),"",IF($K$3='Data Entry'!$BC$1,VLOOKUP(F158,Mark,9,0),IF($K$3='Data Entry'!$BC$2,VLOOKUP(F158,Mark,13,0),IF($K$3='Data Entry'!$BC$3,VLOOKUP(F158,Mark,17,0),IF($K$3='Data Entry'!$BC$4,VLOOKUP(F158,Mark,21,0),IF($K$3='Data Entry'!$BC$5,VLOOKUP(F158,Mark,25,0),""))))))</f>
        <v/>
      </c>
      <c r="L158" s="32" t="str">
        <f t="shared" si="47"/>
        <v/>
      </c>
      <c r="M158" s="71" t="str">
        <f t="shared" si="44"/>
        <v/>
      </c>
      <c r="N158" s="71" t="str">
        <f t="shared" si="45"/>
        <v/>
      </c>
      <c r="O158" s="72" t="str">
        <f t="shared" si="46"/>
        <v/>
      </c>
      <c r="P158" s="10"/>
    </row>
    <row r="159" spans="1:16" ht="21.95" customHeight="1">
      <c r="A159" s="7">
        <v>153</v>
      </c>
      <c r="B159" s="29" t="str">
        <f t="shared" si="38"/>
        <v/>
      </c>
      <c r="C159" s="38" t="str">
        <f t="shared" si="39"/>
        <v/>
      </c>
      <c r="D159" s="8" t="str">
        <f t="shared" si="40"/>
        <v/>
      </c>
      <c r="E159" s="8" t="str">
        <f t="shared" si="41"/>
        <v/>
      </c>
      <c r="F159" s="5" t="str">
        <f t="shared" si="42"/>
        <v/>
      </c>
      <c r="G159" s="9" t="str">
        <f t="shared" si="43"/>
        <v/>
      </c>
      <c r="H159" s="30" t="str">
        <f>IF(AND(B159="",D159="",F159="",G159=""),"",IF($K$3='Data Entry'!$BC$1,VLOOKUP(F159,Mark,6,0),IF($K$3='Data Entry'!$BC$2,VLOOKUP(F159,Mark,10,0),IF($K$3='Data Entry'!$BC$3,VLOOKUP(F159,Mark,14,0),IF($K$3='Data Entry'!$BC$4,VLOOKUP(F159,Mark,18,0),IF($K$3='Data Entry'!$BC$5,VLOOKUP(F159,Mark,22,0),""))))))</f>
        <v/>
      </c>
      <c r="I159" s="31" t="str">
        <f>IF(AND(B159="",D159="",F159="",G159=""),"",IF($K$3='Data Entry'!$BC$1,VLOOKUP(F159,Mark,7,0),IF($K$3='Data Entry'!$BC$2,VLOOKUP(F159,Mark,11,0),IF($K$3='Data Entry'!$BC$3,VLOOKUP(F159,Mark,15,0),IF($K$3='Data Entry'!$BC$4,VLOOKUP(F159,Mark,19,0),IF($K$3='Data Entry'!$BC$5,VLOOKUP(F159,Mark,23,0),""))))))</f>
        <v/>
      </c>
      <c r="J159" s="31" t="str">
        <f>IF(AND(B159="",D159="",F159="",G159=""),"",IF($K$3='Data Entry'!$BC$1,VLOOKUP(F159,Mark,8,0),IF($K$3='Data Entry'!$BC$2,VLOOKUP(F159,Mark,12,0),IF($K$3='Data Entry'!$BC$3,VLOOKUP(F159,Mark,16,0),IF($K$3='Data Entry'!$BC$4,VLOOKUP(F159,Mark,20,0),IF($K$3='Data Entry'!$BC$5,VLOOKUP(F159,Mark,24,0),""))))))</f>
        <v/>
      </c>
      <c r="K159" s="31" t="str">
        <f>IF(AND(B159="",D159="",F159="",G159=""),"",IF($K$3='Data Entry'!$BC$1,VLOOKUP(F159,Mark,9,0),IF($K$3='Data Entry'!$BC$2,VLOOKUP(F159,Mark,13,0),IF($K$3='Data Entry'!$BC$3,VLOOKUP(F159,Mark,17,0),IF($K$3='Data Entry'!$BC$4,VLOOKUP(F159,Mark,21,0),IF($K$3='Data Entry'!$BC$5,VLOOKUP(F159,Mark,25,0),""))))))</f>
        <v/>
      </c>
      <c r="L159" s="32" t="str">
        <f t="shared" si="47"/>
        <v/>
      </c>
      <c r="M159" s="71" t="str">
        <f t="shared" si="44"/>
        <v/>
      </c>
      <c r="N159" s="71" t="str">
        <f t="shared" si="45"/>
        <v/>
      </c>
      <c r="O159" s="72" t="str">
        <f t="shared" si="46"/>
        <v/>
      </c>
      <c r="P159" s="10"/>
    </row>
    <row r="160" spans="1:16" ht="21.95" customHeight="1">
      <c r="A160" s="7">
        <v>154</v>
      </c>
      <c r="B160" s="29" t="str">
        <f t="shared" si="38"/>
        <v/>
      </c>
      <c r="C160" s="38" t="str">
        <f t="shared" si="39"/>
        <v/>
      </c>
      <c r="D160" s="8" t="str">
        <f t="shared" si="40"/>
        <v/>
      </c>
      <c r="E160" s="8" t="str">
        <f t="shared" si="41"/>
        <v/>
      </c>
      <c r="F160" s="5" t="str">
        <f t="shared" si="42"/>
        <v/>
      </c>
      <c r="G160" s="9" t="str">
        <f t="shared" si="43"/>
        <v/>
      </c>
      <c r="H160" s="30" t="str">
        <f>IF(AND(B160="",D160="",F160="",G160=""),"",IF($K$3='Data Entry'!$BC$1,VLOOKUP(F160,Mark,6,0),IF($K$3='Data Entry'!$BC$2,VLOOKUP(F160,Mark,10,0),IF($K$3='Data Entry'!$BC$3,VLOOKUP(F160,Mark,14,0),IF($K$3='Data Entry'!$BC$4,VLOOKUP(F160,Mark,18,0),IF($K$3='Data Entry'!$BC$5,VLOOKUP(F160,Mark,22,0),""))))))</f>
        <v/>
      </c>
      <c r="I160" s="31" t="str">
        <f>IF(AND(B160="",D160="",F160="",G160=""),"",IF($K$3='Data Entry'!$BC$1,VLOOKUP(F160,Mark,7,0),IF($K$3='Data Entry'!$BC$2,VLOOKUP(F160,Mark,11,0),IF($K$3='Data Entry'!$BC$3,VLOOKUP(F160,Mark,15,0),IF($K$3='Data Entry'!$BC$4,VLOOKUP(F160,Mark,19,0),IF($K$3='Data Entry'!$BC$5,VLOOKUP(F160,Mark,23,0),""))))))</f>
        <v/>
      </c>
      <c r="J160" s="31" t="str">
        <f>IF(AND(B160="",D160="",F160="",G160=""),"",IF($K$3='Data Entry'!$BC$1,VLOOKUP(F160,Mark,8,0),IF($K$3='Data Entry'!$BC$2,VLOOKUP(F160,Mark,12,0),IF($K$3='Data Entry'!$BC$3,VLOOKUP(F160,Mark,16,0),IF($K$3='Data Entry'!$BC$4,VLOOKUP(F160,Mark,20,0),IF($K$3='Data Entry'!$BC$5,VLOOKUP(F160,Mark,24,0),""))))))</f>
        <v/>
      </c>
      <c r="K160" s="31" t="str">
        <f>IF(AND(B160="",D160="",F160="",G160=""),"",IF($K$3='Data Entry'!$BC$1,VLOOKUP(F160,Mark,9,0),IF($K$3='Data Entry'!$BC$2,VLOOKUP(F160,Mark,13,0),IF($K$3='Data Entry'!$BC$3,VLOOKUP(F160,Mark,17,0),IF($K$3='Data Entry'!$BC$4,VLOOKUP(F160,Mark,21,0),IF($K$3='Data Entry'!$BC$5,VLOOKUP(F160,Mark,25,0),""))))))</f>
        <v/>
      </c>
      <c r="L160" s="32" t="str">
        <f t="shared" si="47"/>
        <v/>
      </c>
      <c r="M160" s="71" t="str">
        <f t="shared" si="44"/>
        <v/>
      </c>
      <c r="N160" s="71" t="str">
        <f t="shared" si="45"/>
        <v/>
      </c>
      <c r="O160" s="72" t="str">
        <f t="shared" si="46"/>
        <v/>
      </c>
      <c r="P160" s="10"/>
    </row>
    <row r="161" spans="1:16">
      <c r="A161" s="7">
        <v>155</v>
      </c>
      <c r="B161" s="29" t="str">
        <f t="shared" si="38"/>
        <v/>
      </c>
      <c r="C161" s="38" t="str">
        <f t="shared" si="39"/>
        <v/>
      </c>
      <c r="D161" s="8" t="str">
        <f t="shared" si="40"/>
        <v/>
      </c>
      <c r="E161" s="8" t="str">
        <f t="shared" si="41"/>
        <v/>
      </c>
      <c r="F161" s="5" t="str">
        <f t="shared" si="42"/>
        <v/>
      </c>
      <c r="G161" s="9" t="str">
        <f t="shared" si="43"/>
        <v/>
      </c>
      <c r="H161" s="30" t="str">
        <f>IF(AND(B161="",D161="",F161="",G161=""),"",IF($K$3='Data Entry'!$BC$1,VLOOKUP(F161,Mark,6,0),IF($K$3='Data Entry'!$BC$2,VLOOKUP(F161,Mark,10,0),IF($K$3='Data Entry'!$BC$3,VLOOKUP(F161,Mark,14,0),IF($K$3='Data Entry'!$BC$4,VLOOKUP(F161,Mark,18,0),IF($K$3='Data Entry'!$BC$5,VLOOKUP(F161,Mark,22,0),""))))))</f>
        <v/>
      </c>
      <c r="I161" s="31" t="str">
        <f>IF(AND(B161="",D161="",F161="",G161=""),"",IF($K$3='Data Entry'!$BC$1,VLOOKUP(F161,Mark,7,0),IF($K$3='Data Entry'!$BC$2,VLOOKUP(F161,Mark,11,0),IF($K$3='Data Entry'!$BC$3,VLOOKUP(F161,Mark,15,0),IF($K$3='Data Entry'!$BC$4,VLOOKUP(F161,Mark,19,0),IF($K$3='Data Entry'!$BC$5,VLOOKUP(F161,Mark,23,0),""))))))</f>
        <v/>
      </c>
      <c r="J161" s="31" t="str">
        <f>IF(AND(B161="",D161="",F161="",G161=""),"",IF($K$3='Data Entry'!$BC$1,VLOOKUP(F161,Mark,8,0),IF($K$3='Data Entry'!$BC$2,VLOOKUP(F161,Mark,12,0),IF($K$3='Data Entry'!$BC$3,VLOOKUP(F161,Mark,16,0),IF($K$3='Data Entry'!$BC$4,VLOOKUP(F161,Mark,20,0),IF($K$3='Data Entry'!$BC$5,VLOOKUP(F161,Mark,24,0),""))))))</f>
        <v/>
      </c>
      <c r="K161" s="31" t="str">
        <f>IF(AND(B161="",D161="",F161="",G161=""),"",IF($K$3='Data Entry'!$BC$1,VLOOKUP(F161,Mark,9,0),IF($K$3='Data Entry'!$BC$2,VLOOKUP(F161,Mark,13,0),IF($K$3='Data Entry'!$BC$3,VLOOKUP(F161,Mark,17,0),IF($K$3='Data Entry'!$BC$4,VLOOKUP(F161,Mark,21,0),IF($K$3='Data Entry'!$BC$5,VLOOKUP(F161,Mark,25,0),""))))))</f>
        <v/>
      </c>
      <c r="L161" s="32" t="str">
        <f t="shared" si="47"/>
        <v/>
      </c>
      <c r="M161" s="71" t="str">
        <f t="shared" si="44"/>
        <v/>
      </c>
      <c r="N161" s="71" t="str">
        <f t="shared" si="45"/>
        <v/>
      </c>
      <c r="O161" s="72" t="str">
        <f t="shared" si="46"/>
        <v/>
      </c>
      <c r="P161" s="10"/>
    </row>
    <row r="162" spans="1:16">
      <c r="A162" s="11"/>
      <c r="B162" s="11"/>
      <c r="C162" s="11"/>
      <c r="D162" s="12"/>
      <c r="E162" s="12"/>
      <c r="F162" s="13"/>
      <c r="G162" s="14"/>
      <c r="H162" s="15"/>
      <c r="I162" s="15"/>
      <c r="J162" s="15"/>
      <c r="K162" s="15"/>
      <c r="L162" s="15"/>
      <c r="M162" s="15"/>
      <c r="N162" s="15"/>
      <c r="O162" s="15"/>
      <c r="P162" s="16"/>
    </row>
    <row r="163" spans="1:16">
      <c r="A163" s="11"/>
      <c r="B163" s="11"/>
      <c r="C163" s="11"/>
      <c r="D163" s="12"/>
      <c r="E163" s="12"/>
      <c r="F163" s="13"/>
      <c r="G163" s="14"/>
      <c r="H163" s="15"/>
      <c r="I163" s="15"/>
      <c r="J163" s="15"/>
      <c r="K163" s="15"/>
      <c r="L163" s="15"/>
      <c r="M163" s="15"/>
      <c r="N163" s="15"/>
      <c r="O163" s="15"/>
      <c r="P163" s="16"/>
    </row>
    <row r="164" spans="1:16" ht="18.75" customHeight="1">
      <c r="A164" s="17"/>
      <c r="B164" s="17"/>
      <c r="C164" s="17"/>
      <c r="D164" s="18"/>
      <c r="E164" s="25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</row>
    <row r="165" spans="1:16" ht="24.75" customHeight="1">
      <c r="A165" s="17"/>
      <c r="B165" s="17"/>
      <c r="C165" s="17"/>
      <c r="D165" s="17" t="s">
        <v>0</v>
      </c>
      <c r="E165" s="17"/>
      <c r="F165" s="17"/>
      <c r="G165" s="17"/>
      <c r="H165" s="115"/>
      <c r="I165" s="17"/>
      <c r="J165" s="17"/>
      <c r="K165" s="17"/>
      <c r="L165" s="17"/>
      <c r="M165" s="17"/>
      <c r="N165" s="17"/>
      <c r="O165" s="17"/>
      <c r="P165" s="17"/>
    </row>
    <row r="166" spans="1:1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</row>
    <row r="167" spans="1:16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1:16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</row>
    <row r="169" spans="1:16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</row>
  </sheetData>
  <sheetProtection password="F52F" sheet="1" objects="1" scenarios="1" formatColumns="0" formatRows="0"/>
  <protectedRanges>
    <protectedRange password="EA02" sqref="D7:E163" name="details"/>
    <protectedRange password="EA02" sqref="G7:G163" name="details_1"/>
    <protectedRange password="DC77" sqref="M3:O4 H3:L3" name="Range3"/>
  </protectedRanges>
  <mergeCells count="19">
    <mergeCell ref="K4:K5"/>
    <mergeCell ref="L4:L5"/>
    <mergeCell ref="E3:G3"/>
    <mergeCell ref="A1:P1"/>
    <mergeCell ref="A2:P2"/>
    <mergeCell ref="A3:B3"/>
    <mergeCell ref="A4:A6"/>
    <mergeCell ref="B4:B6"/>
    <mergeCell ref="C4:C6"/>
    <mergeCell ref="D4:D6"/>
    <mergeCell ref="M4:P4"/>
    <mergeCell ref="K3:P3"/>
    <mergeCell ref="H3:J3"/>
    <mergeCell ref="E4:E6"/>
    <mergeCell ref="F4:F6"/>
    <mergeCell ref="G4:G6"/>
    <mergeCell ref="H4:H5"/>
    <mergeCell ref="I4:I5"/>
    <mergeCell ref="J4:J5"/>
  </mergeCells>
  <dataValidations count="3">
    <dataValidation type="list" allowBlank="1" showInputMessage="1" showErrorMessage="1" sqref="K3:P3">
      <formula1>Subject</formula1>
    </dataValidation>
    <dataValidation type="textLength" errorStyle="warning" operator="lessThanOrEqual" showInputMessage="1" showErrorMessage="1" errorTitle="long name" error="Please decrease the font size of this cell if name does not fit into the column." sqref="D7:E163">
      <formula1>20</formula1>
    </dataValidation>
    <dataValidation type="list" allowBlank="1" showInputMessage="1" showErrorMessage="1" sqref="C3">
      <formula1>"A,B,C,D,E,F,G,H"</formula1>
    </dataValidation>
  </dataValidations>
  <printOptions horizontalCentered="1"/>
  <pageMargins left="0.25" right="0.25" top="0.25" bottom="0.25" header="0" footer="0"/>
  <pageSetup paperSize="9" scale="79" fitToHeight="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8"/>
  <sheetViews>
    <sheetView showGridLines="0" view="pageBreakPreview" zoomScaleSheetLayoutView="100" workbookViewId="0">
      <selection activeCell="O12" sqref="O12"/>
    </sheetView>
  </sheetViews>
  <sheetFormatPr defaultColWidth="9.125" defaultRowHeight="18.75"/>
  <cols>
    <col min="1" max="1" width="4.625" style="6" customWidth="1"/>
    <col min="2" max="2" width="6.5" style="6" customWidth="1"/>
    <col min="3" max="3" width="9.375" style="6" customWidth="1"/>
    <col min="4" max="4" width="18.25" style="2" customWidth="1"/>
    <col min="5" max="5" width="18.375" style="2" customWidth="1"/>
    <col min="6" max="6" width="6.625" style="2" customWidth="1"/>
    <col min="7" max="7" width="8.625" style="2" customWidth="1"/>
    <col min="8" max="12" width="7.625" style="2" customWidth="1"/>
    <col min="13" max="14" width="9.125" style="2" customWidth="1"/>
    <col min="15" max="15" width="23.25" style="2" customWidth="1"/>
    <col min="16" max="20" width="9.125" style="2" customWidth="1"/>
    <col min="21" max="16384" width="9.125" style="2"/>
  </cols>
  <sheetData>
    <row r="1" spans="1:15" ht="24.75" customHeight="1">
      <c r="A1" s="175" t="str">
        <f>IF('Data Entry'!$L$3="Hindi",'Data Entry'!A1,'Data Entry'!A2)</f>
        <v xml:space="preserve">महात्मा गाँधी राजकीय विद्यालय (अंग्रेजी माध्यम) बर, पाली 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5" ht="19.5" customHeight="1">
      <c r="A2" s="194" t="str">
        <f>'Data Entry'!A3</f>
        <v>सत्रांक वर्कशीट 2023-2024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5" s="28" customFormat="1" ht="19.5" customHeight="1">
      <c r="A3" s="177" t="str">
        <f>IF('Data Entry'!$L$3="Hindi",CONCATENATE("कक्षा :- ",'Data Entry'!I4," "),CONCATENATE("Class :-   ",'Data Entry'!I4," "))</f>
        <v xml:space="preserve">कक्षा :- 5 </v>
      </c>
      <c r="B3" s="177"/>
      <c r="C3" s="76" t="str">
        <f>IF('Subjectwise strank Report'!C3="","",'Subjectwise strank Report'!C3)</f>
        <v>A</v>
      </c>
      <c r="D3" s="74"/>
      <c r="E3" s="177" t="str">
        <f>IF('Data Entry'!$L$3="Hindi","प्रपत्र - 'ब'","Format - 'B'")</f>
        <v>प्रपत्र - 'ब'</v>
      </c>
      <c r="F3" s="177"/>
      <c r="G3" s="177"/>
      <c r="H3" s="85"/>
      <c r="I3" s="85"/>
      <c r="J3" s="75"/>
      <c r="K3" s="75"/>
      <c r="L3" s="75"/>
    </row>
    <row r="4" spans="1:15" ht="116.25" customHeight="1">
      <c r="A4" s="195" t="str">
        <f>IF('Data Entry'!$L$3="Hindi","क्र. स .","Sr. No.")</f>
        <v>क्र. स .</v>
      </c>
      <c r="B4" s="189" t="str">
        <f>IF('Data Entry'!$L$3="Hindi","प्रवेशांक","SCHOLAR  NO.")</f>
        <v>प्रवेशांक</v>
      </c>
      <c r="C4" s="197" t="str">
        <f>IF('Data Entry'!$L$3="Hindi","जन्म दिनांक","Date of Birth")</f>
        <v>जन्म दिनांक</v>
      </c>
      <c r="D4" s="198" t="str">
        <f>IF('Data Entry'!$L$3="Hindi","विद्यार्थी का नाम","Student's Name")</f>
        <v>विद्यार्थी का नाम</v>
      </c>
      <c r="E4" s="198" t="str">
        <f>IF('Data Entry'!$L$3="Hindi","पिता का नाम","Father's Name")</f>
        <v>पिता का नाम</v>
      </c>
      <c r="F4" s="189" t="str">
        <f>IF('Data Entry'!$L$3="Hindi","कक्षा रोल न. ","Class Roll No.")</f>
        <v xml:space="preserve">कक्षा रोल न. </v>
      </c>
      <c r="G4" s="193" t="str">
        <f>IF('Data Entry'!$L$3="Hindi","बोर्ड रोल न. ","Board Roll No.")</f>
        <v xml:space="preserve">बोर्ड रोल न. </v>
      </c>
      <c r="H4" s="94" t="str">
        <f>IF('Data Entry'!$L$3="Hindi","हिन्दी ","Hindi")</f>
        <v xml:space="preserve">हिन्दी </v>
      </c>
      <c r="I4" s="95" t="str">
        <f>IF('Data Entry'!$L$3="Hindi","अंग्रेजी ","English")</f>
        <v xml:space="preserve">अंग्रेजी </v>
      </c>
      <c r="J4" s="95" t="str">
        <f>IF('Data Entry'!$L$3="Hindi","गणित","Maths")</f>
        <v>गणित</v>
      </c>
      <c r="K4" s="95" t="str">
        <f>IF('Data Entry'!$L$3="Hindi","पर्यावरण अध्ययन ","En. Study")</f>
        <v xml:space="preserve">पर्यावरण अध्ययन </v>
      </c>
      <c r="L4" s="80" t="str">
        <f>IF('Data Entry'!$L$3="Hindi","संस्कृत 
(केवल संस्कृत विद्यालयों के लिए)","Sanskrit 
(Only For Sanskrit School)")</f>
        <v>संस्कृत 
(केवल संस्कृत विद्यालयों के लिए)</v>
      </c>
    </row>
    <row r="5" spans="1:15" ht="21.75" customHeight="1">
      <c r="A5" s="196"/>
      <c r="B5" s="190"/>
      <c r="C5" s="190"/>
      <c r="D5" s="199"/>
      <c r="E5" s="199"/>
      <c r="F5" s="190"/>
      <c r="G5" s="190"/>
      <c r="H5" s="39">
        <v>20</v>
      </c>
      <c r="I5" s="39">
        <v>20</v>
      </c>
      <c r="J5" s="39">
        <v>20</v>
      </c>
      <c r="K5" s="39">
        <v>20</v>
      </c>
      <c r="L5" s="39">
        <v>20</v>
      </c>
    </row>
    <row r="6" spans="1:15" ht="21.95" customHeight="1">
      <c r="A6" s="7">
        <v>1</v>
      </c>
      <c r="B6" s="29">
        <f t="shared" ref="B6:B37" si="0">IFERROR(IF($C$3="","",VLOOKUP(A6,NAME,4,0)),"")</f>
        <v>763</v>
      </c>
      <c r="C6" s="38">
        <f t="shared" ref="C6:C37" si="1">IFERROR(IF($C$3="","",VLOOKUP(A6,NAME,11,0)),"")</f>
        <v>41065</v>
      </c>
      <c r="D6" s="8" t="str">
        <f t="shared" ref="D6:D37" si="2">IFERROR(IF($C$3="","",VLOOKUP(A6,NAME,6,0)),"")</f>
        <v>AALIYA</v>
      </c>
      <c r="E6" s="8" t="str">
        <f t="shared" ref="E6:E37" si="3">IFERROR(IF($C$3="","",VLOOKUP(A6,NAME,8,0)),"")</f>
        <v>SALAMUDEEN</v>
      </c>
      <c r="F6" s="5">
        <f t="shared" ref="F6:F37" si="4">IFERROR(IF($C$3="","",VLOOKUP(A6,NAME,12,0)),"")</f>
        <v>501</v>
      </c>
      <c r="G6" s="9">
        <f t="shared" ref="G6:G37" si="5">IFERROR(IF($C$3="","",VLOOKUP(A6,NAME,13,0)),"")</f>
        <v>444444</v>
      </c>
      <c r="H6" s="30">
        <f t="shared" ref="H6:H37" si="6">IF(AND(B6="",D6="",F6="",G6=""),"",VLOOKUP(F6,sessional,2,0))</f>
        <v>14</v>
      </c>
      <c r="I6" s="30">
        <f t="shared" ref="I6:I37" si="7">IF(AND(B6="",D6="",F6="",G6=""),"",VLOOKUP(F6,sessional,3,0))</f>
        <v>16</v>
      </c>
      <c r="J6" s="30">
        <f t="shared" ref="J6:J37" si="8">IF(AND(B6="",D6="",F6="",G6=""),"",VLOOKUP(F6,sessional,4,0))</f>
        <v>16</v>
      </c>
      <c r="K6" s="31">
        <f t="shared" ref="K6:K37" si="9">IF(AND(B6="",D6="",F6="",G6=""),"",VLOOKUP(F6,sessional,5,0))</f>
        <v>15</v>
      </c>
      <c r="L6" s="31" t="str">
        <f>IF(AND('Data Entry'!$AF$1="NO"),"",IF(AND(B6="",D6="",F6="",G6=""),"",VLOOKUP(F6,sessional,6,0)))</f>
        <v/>
      </c>
    </row>
    <row r="7" spans="1:15" ht="21.95" customHeight="1">
      <c r="A7" s="7">
        <v>2</v>
      </c>
      <c r="B7" s="29">
        <f t="shared" si="0"/>
        <v>585</v>
      </c>
      <c r="C7" s="38">
        <f t="shared" si="1"/>
        <v>41465</v>
      </c>
      <c r="D7" s="8" t="str">
        <f t="shared" si="2"/>
        <v>ALFEENA BANU</v>
      </c>
      <c r="E7" s="8" t="str">
        <f t="shared" si="3"/>
        <v>NEMA KHAN</v>
      </c>
      <c r="F7" s="5">
        <f t="shared" si="4"/>
        <v>502</v>
      </c>
      <c r="G7" s="9">
        <f t="shared" si="5"/>
        <v>555555</v>
      </c>
      <c r="H7" s="30">
        <f t="shared" si="6"/>
        <v>15</v>
      </c>
      <c r="I7" s="30">
        <f t="shared" si="7"/>
        <v>15</v>
      </c>
      <c r="J7" s="30">
        <f t="shared" si="8"/>
        <v>17</v>
      </c>
      <c r="K7" s="31">
        <f t="shared" si="9"/>
        <v>15</v>
      </c>
      <c r="L7" s="31" t="str">
        <f>IF(AND('Data Entry'!$AF$1="NO"),"",IF(AND(B7="",D7="",F7="",G7=""),"",VLOOKUP(F7,sessional,6,0)))</f>
        <v/>
      </c>
      <c r="O7" s="79" t="s">
        <v>93</v>
      </c>
    </row>
    <row r="8" spans="1:15" ht="21.95" customHeight="1">
      <c r="A8" s="7">
        <v>3</v>
      </c>
      <c r="B8" s="29">
        <f t="shared" si="0"/>
        <v>774</v>
      </c>
      <c r="C8" s="38">
        <f t="shared" si="1"/>
        <v>40796</v>
      </c>
      <c r="D8" s="8" t="str">
        <f t="shared" si="2"/>
        <v>AQSHA QURESHI</v>
      </c>
      <c r="E8" s="8" t="str">
        <f t="shared" si="3"/>
        <v>MOHD IQBAL</v>
      </c>
      <c r="F8" s="5">
        <f t="shared" si="4"/>
        <v>503</v>
      </c>
      <c r="G8" s="9">
        <f t="shared" si="5"/>
        <v>666666</v>
      </c>
      <c r="H8" s="30">
        <f t="shared" si="6"/>
        <v>16</v>
      </c>
      <c r="I8" s="30">
        <f t="shared" si="7"/>
        <v>15</v>
      </c>
      <c r="J8" s="30">
        <f t="shared" si="8"/>
        <v>17</v>
      </c>
      <c r="K8" s="31">
        <f t="shared" si="9"/>
        <v>15</v>
      </c>
      <c r="L8" s="31" t="str">
        <f>IF(AND('Data Entry'!$AF$1="NO"),"",IF(AND(B8="",D8="",F8="",G8=""),"",VLOOKUP(F8,sessional,6,0)))</f>
        <v/>
      </c>
      <c r="O8" s="78" t="s">
        <v>108</v>
      </c>
    </row>
    <row r="9" spans="1:15" ht="21.95" customHeight="1">
      <c r="A9" s="7">
        <v>4</v>
      </c>
      <c r="B9" s="29">
        <f t="shared" si="0"/>
        <v>766</v>
      </c>
      <c r="C9" s="38">
        <f t="shared" si="1"/>
        <v>41120</v>
      </c>
      <c r="D9" s="8" t="str">
        <f t="shared" si="2"/>
        <v>BHAVESH</v>
      </c>
      <c r="E9" s="8" t="str">
        <f t="shared" si="3"/>
        <v>SHYAM SAGAR</v>
      </c>
      <c r="F9" s="5">
        <f t="shared" si="4"/>
        <v>504</v>
      </c>
      <c r="G9" s="9">
        <f t="shared" si="5"/>
        <v>123456</v>
      </c>
      <c r="H9" s="30">
        <f t="shared" si="6"/>
        <v>16</v>
      </c>
      <c r="I9" s="30">
        <f t="shared" si="7"/>
        <v>16</v>
      </c>
      <c r="J9" s="30">
        <f t="shared" si="8"/>
        <v>17</v>
      </c>
      <c r="K9" s="31">
        <f t="shared" si="9"/>
        <v>16</v>
      </c>
      <c r="L9" s="31" t="str">
        <f>IF(AND('Data Entry'!$AF$1="NO"),"",IF(AND(B9="",D9="",F9="",G9=""),"",VLOOKUP(F9,sessional,6,0)))</f>
        <v/>
      </c>
    </row>
    <row r="10" spans="1:15" ht="21.95" customHeight="1">
      <c r="A10" s="7">
        <v>5</v>
      </c>
      <c r="B10" s="29">
        <f t="shared" si="0"/>
        <v>768</v>
      </c>
      <c r="C10" s="38">
        <f t="shared" si="1"/>
        <v>40876</v>
      </c>
      <c r="D10" s="8" t="str">
        <f t="shared" si="2"/>
        <v>BHUPENDRA SINGH</v>
      </c>
      <c r="E10" s="8" t="str">
        <f t="shared" si="3"/>
        <v>UDAI SINGH</v>
      </c>
      <c r="F10" s="5">
        <f t="shared" si="4"/>
        <v>505</v>
      </c>
      <c r="G10" s="9" t="str">
        <f t="shared" si="5"/>
        <v/>
      </c>
      <c r="H10" s="30">
        <f t="shared" si="6"/>
        <v>17</v>
      </c>
      <c r="I10" s="30">
        <f t="shared" si="7"/>
        <v>17</v>
      </c>
      <c r="J10" s="30">
        <f t="shared" si="8"/>
        <v>17</v>
      </c>
      <c r="K10" s="31">
        <f t="shared" si="9"/>
        <v>20</v>
      </c>
      <c r="L10" s="31" t="str">
        <f>IF(AND('Data Entry'!$AF$1="NO"),"",IF(AND(B10="",D10="",F10="",G10=""),"",VLOOKUP(F10,sessional,6,0)))</f>
        <v/>
      </c>
    </row>
    <row r="11" spans="1:15" ht="21.95" customHeight="1">
      <c r="A11" s="7">
        <v>6</v>
      </c>
      <c r="B11" s="29">
        <f t="shared" si="0"/>
        <v>962</v>
      </c>
      <c r="C11" s="38">
        <f t="shared" si="1"/>
        <v>40908</v>
      </c>
      <c r="D11" s="8" t="str">
        <f t="shared" si="2"/>
        <v>DEEPENDRA SINGH</v>
      </c>
      <c r="E11" s="8" t="str">
        <f t="shared" si="3"/>
        <v>NATHU SINGH</v>
      </c>
      <c r="F11" s="5">
        <f t="shared" si="4"/>
        <v>506</v>
      </c>
      <c r="G11" s="9" t="str">
        <f t="shared" si="5"/>
        <v/>
      </c>
      <c r="H11" s="30">
        <f t="shared" si="6"/>
        <v>18</v>
      </c>
      <c r="I11" s="30">
        <f t="shared" si="7"/>
        <v>17</v>
      </c>
      <c r="J11" s="30">
        <f t="shared" si="8"/>
        <v>17</v>
      </c>
      <c r="K11" s="31">
        <f t="shared" si="9"/>
        <v>19</v>
      </c>
      <c r="L11" s="31" t="str">
        <f>IF(AND('Data Entry'!$AF$1="NO"),"",IF(AND(B11="",D11="",F11="",G11=""),"",VLOOKUP(F11,sessional,6,0)))</f>
        <v/>
      </c>
    </row>
    <row r="12" spans="1:15" ht="21.95" customHeight="1">
      <c r="A12" s="7">
        <v>7</v>
      </c>
      <c r="B12" s="29">
        <f t="shared" si="0"/>
        <v>964</v>
      </c>
      <c r="C12" s="38">
        <f t="shared" si="1"/>
        <v>40946</v>
      </c>
      <c r="D12" s="8" t="str">
        <f t="shared" si="2"/>
        <v>HARSHITA</v>
      </c>
      <c r="E12" s="8" t="str">
        <f t="shared" si="3"/>
        <v>SAJJAN SINGH</v>
      </c>
      <c r="F12" s="5">
        <f t="shared" si="4"/>
        <v>507</v>
      </c>
      <c r="G12" s="9" t="str">
        <f t="shared" si="5"/>
        <v/>
      </c>
      <c r="H12" s="30">
        <f t="shared" si="6"/>
        <v>18</v>
      </c>
      <c r="I12" s="30">
        <f t="shared" si="7"/>
        <v>16</v>
      </c>
      <c r="J12" s="30">
        <f t="shared" si="8"/>
        <v>18</v>
      </c>
      <c r="K12" s="31">
        <f t="shared" si="9"/>
        <v>19</v>
      </c>
      <c r="L12" s="31" t="str">
        <f>IF(AND('Data Entry'!$AF$1="NO"),"",IF(AND(B12="",D12="",F12="",G12=""),"",VLOOKUP(F12,sessional,6,0)))</f>
        <v/>
      </c>
    </row>
    <row r="13" spans="1:15" ht="21.95" customHeight="1">
      <c r="A13" s="7">
        <v>8</v>
      </c>
      <c r="B13" s="29">
        <f t="shared" si="0"/>
        <v>1011</v>
      </c>
      <c r="C13" s="38">
        <f t="shared" si="1"/>
        <v>41044</v>
      </c>
      <c r="D13" s="8" t="str">
        <f t="shared" si="2"/>
        <v>HIMANSHU</v>
      </c>
      <c r="E13" s="8" t="str">
        <f t="shared" si="3"/>
        <v>OM PRAKASH</v>
      </c>
      <c r="F13" s="5">
        <f t="shared" si="4"/>
        <v>508</v>
      </c>
      <c r="G13" s="9" t="str">
        <f t="shared" si="5"/>
        <v/>
      </c>
      <c r="H13" s="30">
        <f t="shared" si="6"/>
        <v>18</v>
      </c>
      <c r="I13" s="30">
        <f t="shared" si="7"/>
        <v>15</v>
      </c>
      <c r="J13" s="30">
        <f t="shared" si="8"/>
        <v>17</v>
      </c>
      <c r="K13" s="31">
        <f t="shared" si="9"/>
        <v>18</v>
      </c>
      <c r="L13" s="31" t="str">
        <f>IF(AND('Data Entry'!$AF$1="NO"),"",IF(AND(B13="",D13="",F13="",G13=""),"",VLOOKUP(F13,sessional,6,0)))</f>
        <v/>
      </c>
    </row>
    <row r="14" spans="1:15" ht="21.95" customHeight="1">
      <c r="A14" s="7">
        <v>9</v>
      </c>
      <c r="B14" s="29">
        <f t="shared" si="0"/>
        <v>586</v>
      </c>
      <c r="C14" s="38">
        <f t="shared" si="1"/>
        <v>41396</v>
      </c>
      <c r="D14" s="8" t="str">
        <f t="shared" si="2"/>
        <v>IRFAN</v>
      </c>
      <c r="E14" s="8" t="str">
        <f t="shared" si="3"/>
        <v>KAMRUDIN</v>
      </c>
      <c r="F14" s="5">
        <f t="shared" si="4"/>
        <v>509</v>
      </c>
      <c r="G14" s="9" t="str">
        <f t="shared" si="5"/>
        <v/>
      </c>
      <c r="H14" s="30">
        <f t="shared" si="6"/>
        <v>17</v>
      </c>
      <c r="I14" s="30">
        <f t="shared" si="7"/>
        <v>16</v>
      </c>
      <c r="J14" s="30">
        <f t="shared" si="8"/>
        <v>17</v>
      </c>
      <c r="K14" s="31">
        <f t="shared" si="9"/>
        <v>19</v>
      </c>
      <c r="L14" s="31" t="str">
        <f>IF(AND('Data Entry'!$AF$1="NO"),"",IF(AND(B14="",D14="",F14="",G14=""),"",VLOOKUP(F14,sessional,6,0)))</f>
        <v/>
      </c>
    </row>
    <row r="15" spans="1:15">
      <c r="A15" s="7">
        <v>10</v>
      </c>
      <c r="B15" s="29">
        <f t="shared" si="0"/>
        <v>598</v>
      </c>
      <c r="C15" s="38">
        <f t="shared" si="1"/>
        <v>41477</v>
      </c>
      <c r="D15" s="8" t="str">
        <f t="shared" si="2"/>
        <v>JUNAID SHAH</v>
      </c>
      <c r="E15" s="8" t="str">
        <f t="shared" si="3"/>
        <v>GULAB SHAH</v>
      </c>
      <c r="F15" s="5">
        <f t="shared" si="4"/>
        <v>510</v>
      </c>
      <c r="G15" s="9" t="str">
        <f t="shared" si="5"/>
        <v/>
      </c>
      <c r="H15" s="30">
        <f t="shared" si="6"/>
        <v>13</v>
      </c>
      <c r="I15" s="30">
        <f t="shared" si="7"/>
        <v>17</v>
      </c>
      <c r="J15" s="30">
        <f t="shared" si="8"/>
        <v>15</v>
      </c>
      <c r="K15" s="31">
        <f t="shared" si="9"/>
        <v>19</v>
      </c>
      <c r="L15" s="31" t="str">
        <f>IF(AND('Data Entry'!$AF$1="NO"),"",IF(AND(B15="",D15="",F15="",G15=""),"",VLOOKUP(F15,sessional,6,0)))</f>
        <v/>
      </c>
    </row>
    <row r="16" spans="1:15">
      <c r="A16" s="7">
        <v>11</v>
      </c>
      <c r="B16" s="29">
        <f t="shared" si="0"/>
        <v>762</v>
      </c>
      <c r="C16" s="38">
        <f t="shared" si="1"/>
        <v>41156</v>
      </c>
      <c r="D16" s="8" t="str">
        <f t="shared" si="2"/>
        <v>LAKSHYA GURJAR</v>
      </c>
      <c r="E16" s="8" t="str">
        <f t="shared" si="3"/>
        <v>PURAN MAL GURJAR</v>
      </c>
      <c r="F16" s="5">
        <f t="shared" si="4"/>
        <v>511</v>
      </c>
      <c r="G16" s="9" t="str">
        <f t="shared" si="5"/>
        <v/>
      </c>
      <c r="H16" s="30">
        <f t="shared" si="6"/>
        <v>14</v>
      </c>
      <c r="I16" s="30">
        <f t="shared" si="7"/>
        <v>15</v>
      </c>
      <c r="J16" s="30">
        <f t="shared" si="8"/>
        <v>15</v>
      </c>
      <c r="K16" s="31">
        <f t="shared" si="9"/>
        <v>20</v>
      </c>
      <c r="L16" s="31" t="str">
        <f>IF(AND('Data Entry'!$AF$1="NO"),"",IF(AND(B16="",D16="",F16="",G16=""),"",VLOOKUP(F16,sessional,6,0)))</f>
        <v/>
      </c>
    </row>
    <row r="17" spans="1:12">
      <c r="A17" s="7">
        <v>12</v>
      </c>
      <c r="B17" s="29">
        <f t="shared" si="0"/>
        <v>594</v>
      </c>
      <c r="C17" s="38">
        <f t="shared" si="1"/>
        <v>40879</v>
      </c>
      <c r="D17" s="8" t="str">
        <f t="shared" si="2"/>
        <v>LUCKY</v>
      </c>
      <c r="E17" s="8" t="str">
        <f t="shared" si="3"/>
        <v>IBRAHIM</v>
      </c>
      <c r="F17" s="5">
        <f t="shared" si="4"/>
        <v>512</v>
      </c>
      <c r="G17" s="9" t="str">
        <f t="shared" si="5"/>
        <v/>
      </c>
      <c r="H17" s="30">
        <f t="shared" si="6"/>
        <v>15</v>
      </c>
      <c r="I17" s="30">
        <f t="shared" si="7"/>
        <v>15</v>
      </c>
      <c r="J17" s="30">
        <f t="shared" si="8"/>
        <v>14</v>
      </c>
      <c r="K17" s="31">
        <f t="shared" si="9"/>
        <v>17</v>
      </c>
      <c r="L17" s="31" t="str">
        <f>IF(AND('Data Entry'!$AF$1="NO"),"",IF(AND(B17="",D17="",F17="",G17=""),"",VLOOKUP(F17,sessional,6,0)))</f>
        <v/>
      </c>
    </row>
    <row r="18" spans="1:12">
      <c r="A18" s="7">
        <v>13</v>
      </c>
      <c r="B18" s="29">
        <f t="shared" si="0"/>
        <v>764</v>
      </c>
      <c r="C18" s="38">
        <f t="shared" si="1"/>
        <v>41026</v>
      </c>
      <c r="D18" s="8" t="str">
        <f t="shared" si="2"/>
        <v>MOHAMMAD NAUFIL ARSH</v>
      </c>
      <c r="E18" s="8" t="str">
        <f t="shared" si="3"/>
        <v>ASIF HUSAIN</v>
      </c>
      <c r="F18" s="5">
        <f t="shared" si="4"/>
        <v>513</v>
      </c>
      <c r="G18" s="9" t="str">
        <f t="shared" si="5"/>
        <v/>
      </c>
      <c r="H18" s="30">
        <f t="shared" si="6"/>
        <v>16</v>
      </c>
      <c r="I18" s="30">
        <f t="shared" si="7"/>
        <v>15</v>
      </c>
      <c r="J18" s="30">
        <f t="shared" si="8"/>
        <v>15</v>
      </c>
      <c r="K18" s="31">
        <f t="shared" si="9"/>
        <v>18</v>
      </c>
      <c r="L18" s="31" t="str">
        <f>IF(AND('Data Entry'!$AF$1="NO"),"",IF(AND(B18="",D18="",F18="",G18=""),"",VLOOKUP(F18,sessional,6,0)))</f>
        <v/>
      </c>
    </row>
    <row r="19" spans="1:12">
      <c r="A19" s="7">
        <v>14</v>
      </c>
      <c r="B19" s="29">
        <f t="shared" si="0"/>
        <v>549</v>
      </c>
      <c r="C19" s="38">
        <f t="shared" si="1"/>
        <v>40721</v>
      </c>
      <c r="D19" s="8" t="str">
        <f t="shared" si="2"/>
        <v>MUSKAN</v>
      </c>
      <c r="E19" s="8" t="str">
        <f t="shared" si="3"/>
        <v>ASALAM SHAH</v>
      </c>
      <c r="F19" s="5">
        <f t="shared" si="4"/>
        <v>514</v>
      </c>
      <c r="G19" s="9" t="str">
        <f t="shared" si="5"/>
        <v/>
      </c>
      <c r="H19" s="30">
        <f t="shared" si="6"/>
        <v>17</v>
      </c>
      <c r="I19" s="30">
        <f t="shared" si="7"/>
        <v>14</v>
      </c>
      <c r="J19" s="30">
        <f t="shared" si="8"/>
        <v>15</v>
      </c>
      <c r="K19" s="31">
        <f t="shared" si="9"/>
        <v>17</v>
      </c>
      <c r="L19" s="31" t="str">
        <f>IF(AND('Data Entry'!$AF$1="NO"),"",IF(AND(B19="",D19="",F19="",G19=""),"",VLOOKUP(F19,sessional,6,0)))</f>
        <v/>
      </c>
    </row>
    <row r="20" spans="1:12">
      <c r="A20" s="7">
        <v>15</v>
      </c>
      <c r="B20" s="29">
        <f t="shared" si="0"/>
        <v>765</v>
      </c>
      <c r="C20" s="38">
        <f t="shared" si="1"/>
        <v>41173</v>
      </c>
      <c r="D20" s="8" t="str">
        <f t="shared" si="2"/>
        <v>NIRAJ VAISHNAV</v>
      </c>
      <c r="E20" s="8" t="str">
        <f t="shared" si="3"/>
        <v>MAHAVEER DAS VAISHNAV</v>
      </c>
      <c r="F20" s="5">
        <f t="shared" si="4"/>
        <v>515</v>
      </c>
      <c r="G20" s="9" t="str">
        <f t="shared" si="5"/>
        <v/>
      </c>
      <c r="H20" s="30">
        <f t="shared" si="6"/>
        <v>17</v>
      </c>
      <c r="I20" s="30">
        <f t="shared" si="7"/>
        <v>15</v>
      </c>
      <c r="J20" s="30">
        <f t="shared" si="8"/>
        <v>15</v>
      </c>
      <c r="K20" s="31">
        <f t="shared" si="9"/>
        <v>17</v>
      </c>
      <c r="L20" s="31" t="str">
        <f>IF(AND('Data Entry'!$AF$1="NO"),"",IF(AND(B20="",D20="",F20="",G20=""),"",VLOOKUP(F20,sessional,6,0)))</f>
        <v/>
      </c>
    </row>
    <row r="21" spans="1:12">
      <c r="A21" s="7">
        <v>16</v>
      </c>
      <c r="B21" s="29">
        <f t="shared" si="0"/>
        <v>770</v>
      </c>
      <c r="C21" s="38">
        <f t="shared" si="1"/>
        <v>40701</v>
      </c>
      <c r="D21" s="8" t="str">
        <f t="shared" si="2"/>
        <v>PALAK VARESA</v>
      </c>
      <c r="E21" s="8" t="str">
        <f t="shared" si="3"/>
        <v>JITENDRA</v>
      </c>
      <c r="F21" s="5">
        <f t="shared" si="4"/>
        <v>516</v>
      </c>
      <c r="G21" s="9" t="str">
        <f t="shared" si="5"/>
        <v/>
      </c>
      <c r="H21" s="30">
        <f t="shared" si="6"/>
        <v>16</v>
      </c>
      <c r="I21" s="30">
        <f t="shared" si="7"/>
        <v>18</v>
      </c>
      <c r="J21" s="30">
        <f t="shared" si="8"/>
        <v>16</v>
      </c>
      <c r="K21" s="31">
        <f t="shared" si="9"/>
        <v>18</v>
      </c>
      <c r="L21" s="31" t="str">
        <f>IF(AND('Data Entry'!$AF$1="NO"),"",IF(AND(B21="",D21="",F21="",G21=""),"",VLOOKUP(F21,sessional,6,0)))</f>
        <v/>
      </c>
    </row>
    <row r="22" spans="1:12">
      <c r="A22" s="7">
        <v>17</v>
      </c>
      <c r="B22" s="29">
        <f t="shared" si="0"/>
        <v>775</v>
      </c>
      <c r="C22" s="38">
        <f t="shared" si="1"/>
        <v>40870</v>
      </c>
      <c r="D22" s="8" t="str">
        <f t="shared" si="2"/>
        <v>RITIK RAJ</v>
      </c>
      <c r="E22" s="8" t="str">
        <f t="shared" si="3"/>
        <v>RAMESH KUMAR</v>
      </c>
      <c r="F22" s="5">
        <f t="shared" si="4"/>
        <v>517</v>
      </c>
      <c r="G22" s="9" t="str">
        <f t="shared" si="5"/>
        <v/>
      </c>
      <c r="H22" s="30">
        <f t="shared" si="6"/>
        <v>16</v>
      </c>
      <c r="I22" s="30">
        <f t="shared" si="7"/>
        <v>19</v>
      </c>
      <c r="J22" s="30">
        <f t="shared" si="8"/>
        <v>16</v>
      </c>
      <c r="K22" s="31">
        <f t="shared" si="9"/>
        <v>17</v>
      </c>
      <c r="L22" s="31" t="str">
        <f>IF(AND('Data Entry'!$AF$1="NO"),"",IF(AND(B22="",D22="",F22="",G22=""),"",VLOOKUP(F22,sessional,6,0)))</f>
        <v/>
      </c>
    </row>
    <row r="23" spans="1:12">
      <c r="A23" s="7">
        <v>18</v>
      </c>
      <c r="B23" s="29">
        <f t="shared" si="0"/>
        <v>767</v>
      </c>
      <c r="C23" s="38">
        <f t="shared" si="1"/>
        <v>40992</v>
      </c>
      <c r="D23" s="8" t="str">
        <f t="shared" si="2"/>
        <v>RUDRA PRATAP SINGH</v>
      </c>
      <c r="E23" s="8" t="str">
        <f t="shared" si="3"/>
        <v>HIMMAT SINGH</v>
      </c>
      <c r="F23" s="5">
        <f t="shared" si="4"/>
        <v>518</v>
      </c>
      <c r="G23" s="9" t="str">
        <f t="shared" si="5"/>
        <v/>
      </c>
      <c r="H23" s="30">
        <f t="shared" si="6"/>
        <v>16</v>
      </c>
      <c r="I23" s="30">
        <f t="shared" si="7"/>
        <v>17</v>
      </c>
      <c r="J23" s="30">
        <f t="shared" si="8"/>
        <v>17</v>
      </c>
      <c r="K23" s="31">
        <f t="shared" si="9"/>
        <v>18</v>
      </c>
      <c r="L23" s="31" t="str">
        <f>IF(AND('Data Entry'!$AF$1="NO"),"",IF(AND(B23="",D23="",F23="",G23=""),"",VLOOKUP(F23,sessional,6,0)))</f>
        <v/>
      </c>
    </row>
    <row r="24" spans="1:12">
      <c r="A24" s="7">
        <v>19</v>
      </c>
      <c r="B24" s="29">
        <f t="shared" si="0"/>
        <v>771</v>
      </c>
      <c r="C24" s="38">
        <f t="shared" si="1"/>
        <v>40397</v>
      </c>
      <c r="D24" s="8" t="str">
        <f t="shared" si="2"/>
        <v>SAKSHI VARESA</v>
      </c>
      <c r="E24" s="8" t="str">
        <f t="shared" si="3"/>
        <v>JITENDRA</v>
      </c>
      <c r="F24" s="5">
        <f t="shared" si="4"/>
        <v>519</v>
      </c>
      <c r="G24" s="9" t="str">
        <f t="shared" si="5"/>
        <v/>
      </c>
      <c r="H24" s="30" t="str">
        <f t="shared" si="6"/>
        <v/>
      </c>
      <c r="I24" s="30" t="str">
        <f t="shared" si="7"/>
        <v/>
      </c>
      <c r="J24" s="30" t="str">
        <f t="shared" si="8"/>
        <v/>
      </c>
      <c r="K24" s="31" t="str">
        <f t="shared" si="9"/>
        <v/>
      </c>
      <c r="L24" s="31" t="str">
        <f>IF(AND('Data Entry'!$AF$1="NO"),"",IF(AND(B24="",D24="",F24="",G24=""),"",VLOOKUP(F24,sessional,6,0)))</f>
        <v/>
      </c>
    </row>
    <row r="25" spans="1:12">
      <c r="A25" s="7">
        <v>20</v>
      </c>
      <c r="B25" s="29">
        <f t="shared" si="0"/>
        <v>582</v>
      </c>
      <c r="C25" s="38">
        <f t="shared" si="1"/>
        <v>41122</v>
      </c>
      <c r="D25" s="8" t="str">
        <f t="shared" si="2"/>
        <v>SAMREEN</v>
      </c>
      <c r="E25" s="8" t="str">
        <f t="shared" si="3"/>
        <v>ASALAM KHAN</v>
      </c>
      <c r="F25" s="5">
        <f t="shared" si="4"/>
        <v>520</v>
      </c>
      <c r="G25" s="9" t="str">
        <f t="shared" si="5"/>
        <v/>
      </c>
      <c r="H25" s="30" t="str">
        <f t="shared" si="6"/>
        <v/>
      </c>
      <c r="I25" s="30" t="str">
        <f t="shared" si="7"/>
        <v/>
      </c>
      <c r="J25" s="30" t="str">
        <f t="shared" si="8"/>
        <v/>
      </c>
      <c r="K25" s="31" t="str">
        <f t="shared" si="9"/>
        <v/>
      </c>
      <c r="L25" s="31" t="str">
        <f>IF(AND('Data Entry'!$AF$1="NO"),"",IF(AND(B25="",D25="",F25="",G25=""),"",VLOOKUP(F25,sessional,6,0)))</f>
        <v/>
      </c>
    </row>
    <row r="26" spans="1:12">
      <c r="A26" s="7">
        <v>21</v>
      </c>
      <c r="B26" s="29">
        <f t="shared" si="0"/>
        <v>769</v>
      </c>
      <c r="C26" s="38">
        <f t="shared" si="1"/>
        <v>41023</v>
      </c>
      <c r="D26" s="8" t="str">
        <f t="shared" si="2"/>
        <v>VEDHANSHU PRAJAPAT</v>
      </c>
      <c r="E26" s="8" t="str">
        <f t="shared" si="3"/>
        <v>PRAKASH PRAJAPAT</v>
      </c>
      <c r="F26" s="5">
        <f t="shared" si="4"/>
        <v>527</v>
      </c>
      <c r="G26" s="9" t="str">
        <f t="shared" si="5"/>
        <v/>
      </c>
      <c r="H26" s="30" t="str">
        <f t="shared" si="6"/>
        <v/>
      </c>
      <c r="I26" s="30" t="str">
        <f t="shared" si="7"/>
        <v/>
      </c>
      <c r="J26" s="30" t="str">
        <f t="shared" si="8"/>
        <v/>
      </c>
      <c r="K26" s="31" t="str">
        <f t="shared" si="9"/>
        <v/>
      </c>
      <c r="L26" s="31" t="str">
        <f>IF(AND('Data Entry'!$AF$1="NO"),"",IF(AND(B26="",D26="",F26="",G26=""),"",VLOOKUP(F26,sessional,6,0)))</f>
        <v/>
      </c>
    </row>
    <row r="27" spans="1:12">
      <c r="A27" s="7">
        <v>22</v>
      </c>
      <c r="B27" s="29">
        <f t="shared" si="0"/>
        <v>961</v>
      </c>
      <c r="C27" s="38">
        <f t="shared" si="1"/>
        <v>40627</v>
      </c>
      <c r="D27" s="8" t="str">
        <f t="shared" si="2"/>
        <v>YASHODA KEER</v>
      </c>
      <c r="E27" s="8" t="str">
        <f t="shared" si="3"/>
        <v>PRAKASH</v>
      </c>
      <c r="F27" s="5">
        <f t="shared" si="4"/>
        <v>528</v>
      </c>
      <c r="G27" s="9" t="str">
        <f t="shared" si="5"/>
        <v/>
      </c>
      <c r="H27" s="30" t="str">
        <f t="shared" si="6"/>
        <v/>
      </c>
      <c r="I27" s="30" t="str">
        <f t="shared" si="7"/>
        <v/>
      </c>
      <c r="J27" s="30" t="str">
        <f t="shared" si="8"/>
        <v/>
      </c>
      <c r="K27" s="31" t="str">
        <f t="shared" si="9"/>
        <v/>
      </c>
      <c r="L27" s="31" t="str">
        <f>IF(AND('Data Entry'!$AF$1="NO"),"",IF(AND(B27="",D27="",F27="",G27=""),"",VLOOKUP(F27,sessional,6,0)))</f>
        <v/>
      </c>
    </row>
    <row r="28" spans="1:12">
      <c r="A28" s="7">
        <v>23</v>
      </c>
      <c r="B28" s="29">
        <f t="shared" si="0"/>
        <v>965</v>
      </c>
      <c r="C28" s="38">
        <f t="shared" si="1"/>
        <v>40819</v>
      </c>
      <c r="D28" s="8" t="str">
        <f t="shared" si="2"/>
        <v>YUVRAJ SINGH CHOUHAN</v>
      </c>
      <c r="E28" s="8" t="str">
        <f t="shared" si="3"/>
        <v>GANPAT SINGH</v>
      </c>
      <c r="F28" s="5">
        <f t="shared" si="4"/>
        <v>529</v>
      </c>
      <c r="G28" s="9" t="str">
        <f t="shared" si="5"/>
        <v/>
      </c>
      <c r="H28" s="30" t="str">
        <f t="shared" si="6"/>
        <v/>
      </c>
      <c r="I28" s="30" t="str">
        <f t="shared" si="7"/>
        <v/>
      </c>
      <c r="J28" s="30" t="str">
        <f t="shared" si="8"/>
        <v/>
      </c>
      <c r="K28" s="31" t="str">
        <f t="shared" si="9"/>
        <v/>
      </c>
      <c r="L28" s="31" t="str">
        <f>IF(AND('Data Entry'!$AF$1="NO"),"",IF(AND(B28="",D28="",F28="",G28=""),"",VLOOKUP(F28,sessional,6,0)))</f>
        <v/>
      </c>
    </row>
    <row r="29" spans="1:12">
      <c r="A29" s="7">
        <v>24</v>
      </c>
      <c r="B29" s="29" t="str">
        <f t="shared" si="0"/>
        <v/>
      </c>
      <c r="C29" s="38" t="str">
        <f t="shared" si="1"/>
        <v/>
      </c>
      <c r="D29" s="8" t="str">
        <f t="shared" si="2"/>
        <v/>
      </c>
      <c r="E29" s="8" t="str">
        <f t="shared" si="3"/>
        <v/>
      </c>
      <c r="F29" s="5" t="str">
        <f t="shared" si="4"/>
        <v/>
      </c>
      <c r="G29" s="9" t="str">
        <f t="shared" si="5"/>
        <v/>
      </c>
      <c r="H29" s="30" t="str">
        <f t="shared" si="6"/>
        <v/>
      </c>
      <c r="I29" s="30" t="str">
        <f t="shared" si="7"/>
        <v/>
      </c>
      <c r="J29" s="30" t="str">
        <f t="shared" si="8"/>
        <v/>
      </c>
      <c r="K29" s="31" t="str">
        <f t="shared" si="9"/>
        <v/>
      </c>
      <c r="L29" s="31" t="str">
        <f>IF(AND('Data Entry'!$AF$1="NO"),"",IF(AND(B29="",D29="",F29="",G29=""),"",VLOOKUP(F29,sessional,6,0)))</f>
        <v/>
      </c>
    </row>
    <row r="30" spans="1:12">
      <c r="A30" s="7">
        <v>25</v>
      </c>
      <c r="B30" s="29" t="str">
        <f t="shared" si="0"/>
        <v/>
      </c>
      <c r="C30" s="38" t="str">
        <f t="shared" si="1"/>
        <v/>
      </c>
      <c r="D30" s="8" t="str">
        <f t="shared" si="2"/>
        <v/>
      </c>
      <c r="E30" s="8" t="str">
        <f t="shared" si="3"/>
        <v/>
      </c>
      <c r="F30" s="5" t="str">
        <f t="shared" si="4"/>
        <v/>
      </c>
      <c r="G30" s="9" t="str">
        <f t="shared" si="5"/>
        <v/>
      </c>
      <c r="H30" s="30" t="str">
        <f t="shared" si="6"/>
        <v/>
      </c>
      <c r="I30" s="30" t="str">
        <f t="shared" si="7"/>
        <v/>
      </c>
      <c r="J30" s="30" t="str">
        <f t="shared" si="8"/>
        <v/>
      </c>
      <c r="K30" s="31" t="str">
        <f t="shared" si="9"/>
        <v/>
      </c>
      <c r="L30" s="31" t="str">
        <f>IF(AND('Data Entry'!$AF$1="NO"),"",IF(AND(B30="",D30="",F30="",G30=""),"",VLOOKUP(F30,sessional,6,0)))</f>
        <v/>
      </c>
    </row>
    <row r="31" spans="1:12">
      <c r="A31" s="7">
        <v>26</v>
      </c>
      <c r="B31" s="29" t="str">
        <f t="shared" si="0"/>
        <v/>
      </c>
      <c r="C31" s="38" t="str">
        <f t="shared" si="1"/>
        <v/>
      </c>
      <c r="D31" s="8" t="str">
        <f t="shared" si="2"/>
        <v/>
      </c>
      <c r="E31" s="8" t="str">
        <f t="shared" si="3"/>
        <v/>
      </c>
      <c r="F31" s="5" t="str">
        <f t="shared" si="4"/>
        <v/>
      </c>
      <c r="G31" s="9" t="str">
        <f t="shared" si="5"/>
        <v/>
      </c>
      <c r="H31" s="30" t="str">
        <f t="shared" si="6"/>
        <v/>
      </c>
      <c r="I31" s="30" t="str">
        <f t="shared" si="7"/>
        <v/>
      </c>
      <c r="J31" s="30" t="str">
        <f t="shared" si="8"/>
        <v/>
      </c>
      <c r="K31" s="31" t="str">
        <f t="shared" si="9"/>
        <v/>
      </c>
      <c r="L31" s="31" t="str">
        <f>IF(AND('Data Entry'!$AF$1="NO"),"",IF(AND(B31="",D31="",F31="",G31=""),"",VLOOKUP(F31,sessional,6,0)))</f>
        <v/>
      </c>
    </row>
    <row r="32" spans="1:12">
      <c r="A32" s="7">
        <v>27</v>
      </c>
      <c r="B32" s="29" t="str">
        <f t="shared" si="0"/>
        <v/>
      </c>
      <c r="C32" s="38" t="str">
        <f t="shared" si="1"/>
        <v/>
      </c>
      <c r="D32" s="8" t="str">
        <f t="shared" si="2"/>
        <v/>
      </c>
      <c r="E32" s="8" t="str">
        <f t="shared" si="3"/>
        <v/>
      </c>
      <c r="F32" s="5" t="str">
        <f t="shared" si="4"/>
        <v/>
      </c>
      <c r="G32" s="9" t="str">
        <f t="shared" si="5"/>
        <v/>
      </c>
      <c r="H32" s="30" t="str">
        <f t="shared" si="6"/>
        <v/>
      </c>
      <c r="I32" s="30" t="str">
        <f t="shared" si="7"/>
        <v/>
      </c>
      <c r="J32" s="30" t="str">
        <f t="shared" si="8"/>
        <v/>
      </c>
      <c r="K32" s="31" t="str">
        <f t="shared" si="9"/>
        <v/>
      </c>
      <c r="L32" s="31" t="str">
        <f>IF(AND('Data Entry'!$AF$1="NO"),"",IF(AND(B32="",D32="",F32="",G32=""),"",VLOOKUP(F32,sessional,6,0)))</f>
        <v/>
      </c>
    </row>
    <row r="33" spans="1:12">
      <c r="A33" s="7">
        <v>28</v>
      </c>
      <c r="B33" s="29" t="str">
        <f t="shared" si="0"/>
        <v/>
      </c>
      <c r="C33" s="38" t="str">
        <f t="shared" si="1"/>
        <v/>
      </c>
      <c r="D33" s="8" t="str">
        <f t="shared" si="2"/>
        <v/>
      </c>
      <c r="E33" s="8" t="str">
        <f t="shared" si="3"/>
        <v/>
      </c>
      <c r="F33" s="5" t="str">
        <f t="shared" si="4"/>
        <v/>
      </c>
      <c r="G33" s="9" t="str">
        <f t="shared" si="5"/>
        <v/>
      </c>
      <c r="H33" s="30" t="str">
        <f t="shared" si="6"/>
        <v/>
      </c>
      <c r="I33" s="30" t="str">
        <f t="shared" si="7"/>
        <v/>
      </c>
      <c r="J33" s="30" t="str">
        <f t="shared" si="8"/>
        <v/>
      </c>
      <c r="K33" s="31" t="str">
        <f t="shared" si="9"/>
        <v/>
      </c>
      <c r="L33" s="31" t="str">
        <f>IF(AND('Data Entry'!$AF$1="NO"),"",IF(AND(B33="",D33="",F33="",G33=""),"",VLOOKUP(F33,sessional,6,0)))</f>
        <v/>
      </c>
    </row>
    <row r="34" spans="1:12">
      <c r="A34" s="7">
        <v>29</v>
      </c>
      <c r="B34" s="29" t="str">
        <f t="shared" si="0"/>
        <v/>
      </c>
      <c r="C34" s="38" t="str">
        <f t="shared" si="1"/>
        <v/>
      </c>
      <c r="D34" s="8" t="str">
        <f t="shared" si="2"/>
        <v/>
      </c>
      <c r="E34" s="8" t="str">
        <f t="shared" si="3"/>
        <v/>
      </c>
      <c r="F34" s="5" t="str">
        <f t="shared" si="4"/>
        <v/>
      </c>
      <c r="G34" s="9" t="str">
        <f t="shared" si="5"/>
        <v/>
      </c>
      <c r="H34" s="30" t="str">
        <f t="shared" si="6"/>
        <v/>
      </c>
      <c r="I34" s="30" t="str">
        <f t="shared" si="7"/>
        <v/>
      </c>
      <c r="J34" s="30" t="str">
        <f t="shared" si="8"/>
        <v/>
      </c>
      <c r="K34" s="31" t="str">
        <f t="shared" si="9"/>
        <v/>
      </c>
      <c r="L34" s="31" t="str">
        <f>IF(AND('Data Entry'!$AF$1="NO"),"",IF(AND(B34="",D34="",F34="",G34=""),"",VLOOKUP(F34,sessional,6,0)))</f>
        <v/>
      </c>
    </row>
    <row r="35" spans="1:12">
      <c r="A35" s="7">
        <v>30</v>
      </c>
      <c r="B35" s="29" t="str">
        <f t="shared" si="0"/>
        <v/>
      </c>
      <c r="C35" s="38" t="str">
        <f t="shared" si="1"/>
        <v/>
      </c>
      <c r="D35" s="8" t="str">
        <f t="shared" si="2"/>
        <v/>
      </c>
      <c r="E35" s="8" t="str">
        <f t="shared" si="3"/>
        <v/>
      </c>
      <c r="F35" s="5" t="str">
        <f t="shared" si="4"/>
        <v/>
      </c>
      <c r="G35" s="9" t="str">
        <f t="shared" si="5"/>
        <v/>
      </c>
      <c r="H35" s="30" t="str">
        <f t="shared" si="6"/>
        <v/>
      </c>
      <c r="I35" s="30" t="str">
        <f t="shared" si="7"/>
        <v/>
      </c>
      <c r="J35" s="30" t="str">
        <f t="shared" si="8"/>
        <v/>
      </c>
      <c r="K35" s="31" t="str">
        <f t="shared" si="9"/>
        <v/>
      </c>
      <c r="L35" s="31" t="str">
        <f>IF(AND('Data Entry'!$AF$1="NO"),"",IF(AND(B35="",D35="",F35="",G35=""),"",VLOOKUP(F35,sessional,6,0)))</f>
        <v/>
      </c>
    </row>
    <row r="36" spans="1:12">
      <c r="A36" s="7">
        <v>31</v>
      </c>
      <c r="B36" s="29" t="str">
        <f t="shared" si="0"/>
        <v/>
      </c>
      <c r="C36" s="38" t="str">
        <f t="shared" si="1"/>
        <v/>
      </c>
      <c r="D36" s="8" t="str">
        <f t="shared" si="2"/>
        <v/>
      </c>
      <c r="E36" s="8" t="str">
        <f t="shared" si="3"/>
        <v/>
      </c>
      <c r="F36" s="5" t="str">
        <f t="shared" si="4"/>
        <v/>
      </c>
      <c r="G36" s="9" t="str">
        <f t="shared" si="5"/>
        <v/>
      </c>
      <c r="H36" s="30" t="str">
        <f t="shared" si="6"/>
        <v/>
      </c>
      <c r="I36" s="30" t="str">
        <f t="shared" si="7"/>
        <v/>
      </c>
      <c r="J36" s="30" t="str">
        <f t="shared" si="8"/>
        <v/>
      </c>
      <c r="K36" s="31" t="str">
        <f t="shared" si="9"/>
        <v/>
      </c>
      <c r="L36" s="31" t="str">
        <f>IF(AND('Data Entry'!$AF$1="NO"),"",IF(AND(B36="",D36="",F36="",G36=""),"",VLOOKUP(F36,sessional,6,0)))</f>
        <v/>
      </c>
    </row>
    <row r="37" spans="1:12">
      <c r="A37" s="7">
        <v>32</v>
      </c>
      <c r="B37" s="29" t="str">
        <f t="shared" si="0"/>
        <v/>
      </c>
      <c r="C37" s="38" t="str">
        <f t="shared" si="1"/>
        <v/>
      </c>
      <c r="D37" s="8" t="str">
        <f t="shared" si="2"/>
        <v/>
      </c>
      <c r="E37" s="8" t="str">
        <f t="shared" si="3"/>
        <v/>
      </c>
      <c r="F37" s="5" t="str">
        <f t="shared" si="4"/>
        <v/>
      </c>
      <c r="G37" s="9" t="str">
        <f t="shared" si="5"/>
        <v/>
      </c>
      <c r="H37" s="30" t="str">
        <f t="shared" si="6"/>
        <v/>
      </c>
      <c r="I37" s="30" t="str">
        <f t="shared" si="7"/>
        <v/>
      </c>
      <c r="J37" s="30" t="str">
        <f t="shared" si="8"/>
        <v/>
      </c>
      <c r="K37" s="31" t="str">
        <f t="shared" si="9"/>
        <v/>
      </c>
      <c r="L37" s="31" t="str">
        <f>IF(AND('Data Entry'!$AF$1="NO"),"",IF(AND(B37="",D37="",F37="",G37=""),"",VLOOKUP(F37,sessional,6,0)))</f>
        <v/>
      </c>
    </row>
    <row r="38" spans="1:12">
      <c r="A38" s="7">
        <v>33</v>
      </c>
      <c r="B38" s="29" t="str">
        <f t="shared" ref="B38:B69" si="10">IFERROR(IF($C$3="","",VLOOKUP(A38,NAME,4,0)),"")</f>
        <v/>
      </c>
      <c r="C38" s="38" t="str">
        <f t="shared" ref="C38:C69" si="11">IFERROR(IF($C$3="","",VLOOKUP(A38,NAME,11,0)),"")</f>
        <v/>
      </c>
      <c r="D38" s="8" t="str">
        <f t="shared" ref="D38:D69" si="12">IFERROR(IF($C$3="","",VLOOKUP(A38,NAME,6,0)),"")</f>
        <v/>
      </c>
      <c r="E38" s="8" t="str">
        <f t="shared" ref="E38:E69" si="13">IFERROR(IF($C$3="","",VLOOKUP(A38,NAME,8,0)),"")</f>
        <v/>
      </c>
      <c r="F38" s="5" t="str">
        <f t="shared" ref="F38:F69" si="14">IFERROR(IF($C$3="","",VLOOKUP(A38,NAME,12,0)),"")</f>
        <v/>
      </c>
      <c r="G38" s="9" t="str">
        <f t="shared" ref="G38:G69" si="15">IFERROR(IF($C$3="","",VLOOKUP(A38,NAME,13,0)),"")</f>
        <v/>
      </c>
      <c r="H38" s="30" t="str">
        <f t="shared" ref="H38:H69" si="16">IF(AND(B38="",D38="",F38="",G38=""),"",VLOOKUP(F38,sessional,2,0))</f>
        <v/>
      </c>
      <c r="I38" s="30" t="str">
        <f t="shared" ref="I38:I69" si="17">IF(AND(B38="",D38="",F38="",G38=""),"",VLOOKUP(F38,sessional,3,0))</f>
        <v/>
      </c>
      <c r="J38" s="30" t="str">
        <f t="shared" ref="J38:J69" si="18">IF(AND(B38="",D38="",F38="",G38=""),"",VLOOKUP(F38,sessional,4,0))</f>
        <v/>
      </c>
      <c r="K38" s="31" t="str">
        <f t="shared" ref="K38:K69" si="19">IF(AND(B38="",D38="",F38="",G38=""),"",VLOOKUP(F38,sessional,5,0))</f>
        <v/>
      </c>
      <c r="L38" s="31" t="str">
        <f>IF(AND('Data Entry'!$AF$1="NO"),"",IF(AND(B38="",D38="",F38="",G38=""),"",VLOOKUP(F38,sessional,6,0)))</f>
        <v/>
      </c>
    </row>
    <row r="39" spans="1:12">
      <c r="A39" s="7">
        <v>34</v>
      </c>
      <c r="B39" s="29" t="str">
        <f t="shared" si="10"/>
        <v/>
      </c>
      <c r="C39" s="38" t="str">
        <f t="shared" si="11"/>
        <v/>
      </c>
      <c r="D39" s="8" t="str">
        <f t="shared" si="12"/>
        <v/>
      </c>
      <c r="E39" s="8" t="str">
        <f t="shared" si="13"/>
        <v/>
      </c>
      <c r="F39" s="5" t="str">
        <f t="shared" si="14"/>
        <v/>
      </c>
      <c r="G39" s="9" t="str">
        <f t="shared" si="15"/>
        <v/>
      </c>
      <c r="H39" s="30" t="str">
        <f t="shared" si="16"/>
        <v/>
      </c>
      <c r="I39" s="30" t="str">
        <f t="shared" si="17"/>
        <v/>
      </c>
      <c r="J39" s="30" t="str">
        <f t="shared" si="18"/>
        <v/>
      </c>
      <c r="K39" s="31" t="str">
        <f t="shared" si="19"/>
        <v/>
      </c>
      <c r="L39" s="31" t="str">
        <f>IF(AND('Data Entry'!$AF$1="NO"),"",IF(AND(B39="",D39="",F39="",G39=""),"",VLOOKUP(F39,sessional,6,0)))</f>
        <v/>
      </c>
    </row>
    <row r="40" spans="1:12">
      <c r="A40" s="7">
        <v>35</v>
      </c>
      <c r="B40" s="29" t="str">
        <f t="shared" si="10"/>
        <v/>
      </c>
      <c r="C40" s="38" t="str">
        <f t="shared" si="11"/>
        <v/>
      </c>
      <c r="D40" s="8" t="str">
        <f t="shared" si="12"/>
        <v/>
      </c>
      <c r="E40" s="8" t="str">
        <f t="shared" si="13"/>
        <v/>
      </c>
      <c r="F40" s="5" t="str">
        <f t="shared" si="14"/>
        <v/>
      </c>
      <c r="G40" s="9" t="str">
        <f t="shared" si="15"/>
        <v/>
      </c>
      <c r="H40" s="30" t="str">
        <f t="shared" si="16"/>
        <v/>
      </c>
      <c r="I40" s="30" t="str">
        <f t="shared" si="17"/>
        <v/>
      </c>
      <c r="J40" s="30" t="str">
        <f t="shared" si="18"/>
        <v/>
      </c>
      <c r="K40" s="31" t="str">
        <f t="shared" si="19"/>
        <v/>
      </c>
      <c r="L40" s="31" t="str">
        <f>IF(AND('Data Entry'!$AF$1="NO"),"",IF(AND(B40="",D40="",F40="",G40=""),"",VLOOKUP(F40,sessional,6,0)))</f>
        <v/>
      </c>
    </row>
    <row r="41" spans="1:12">
      <c r="A41" s="7">
        <v>36</v>
      </c>
      <c r="B41" s="29" t="str">
        <f t="shared" si="10"/>
        <v/>
      </c>
      <c r="C41" s="38" t="str">
        <f t="shared" si="11"/>
        <v/>
      </c>
      <c r="D41" s="8" t="str">
        <f t="shared" si="12"/>
        <v/>
      </c>
      <c r="E41" s="8" t="str">
        <f t="shared" si="13"/>
        <v/>
      </c>
      <c r="F41" s="5" t="str">
        <f t="shared" si="14"/>
        <v/>
      </c>
      <c r="G41" s="9" t="str">
        <f t="shared" si="15"/>
        <v/>
      </c>
      <c r="H41" s="30" t="str">
        <f t="shared" si="16"/>
        <v/>
      </c>
      <c r="I41" s="30" t="str">
        <f t="shared" si="17"/>
        <v/>
      </c>
      <c r="J41" s="30" t="str">
        <f t="shared" si="18"/>
        <v/>
      </c>
      <c r="K41" s="31" t="str">
        <f t="shared" si="19"/>
        <v/>
      </c>
      <c r="L41" s="31" t="str">
        <f>IF(AND('Data Entry'!$AF$1="NO"),"",IF(AND(B41="",D41="",F41="",G41=""),"",VLOOKUP(F41,sessional,6,0)))</f>
        <v/>
      </c>
    </row>
    <row r="42" spans="1:12">
      <c r="A42" s="7">
        <v>37</v>
      </c>
      <c r="B42" s="29" t="str">
        <f t="shared" si="10"/>
        <v/>
      </c>
      <c r="C42" s="38" t="str">
        <f t="shared" si="11"/>
        <v/>
      </c>
      <c r="D42" s="8" t="str">
        <f t="shared" si="12"/>
        <v/>
      </c>
      <c r="E42" s="8" t="str">
        <f t="shared" si="13"/>
        <v/>
      </c>
      <c r="F42" s="5" t="str">
        <f t="shared" si="14"/>
        <v/>
      </c>
      <c r="G42" s="9" t="str">
        <f t="shared" si="15"/>
        <v/>
      </c>
      <c r="H42" s="30" t="str">
        <f t="shared" si="16"/>
        <v/>
      </c>
      <c r="I42" s="30" t="str">
        <f t="shared" si="17"/>
        <v/>
      </c>
      <c r="J42" s="30" t="str">
        <f t="shared" si="18"/>
        <v/>
      </c>
      <c r="K42" s="31" t="str">
        <f t="shared" si="19"/>
        <v/>
      </c>
      <c r="L42" s="31" t="str">
        <f>IF(AND('Data Entry'!$AF$1="NO"),"",IF(AND(B42="",D42="",F42="",G42=""),"",VLOOKUP(F42,sessional,6,0)))</f>
        <v/>
      </c>
    </row>
    <row r="43" spans="1:12">
      <c r="A43" s="7">
        <v>38</v>
      </c>
      <c r="B43" s="29" t="str">
        <f t="shared" si="10"/>
        <v/>
      </c>
      <c r="C43" s="38" t="str">
        <f t="shared" si="11"/>
        <v/>
      </c>
      <c r="D43" s="8" t="str">
        <f t="shared" si="12"/>
        <v/>
      </c>
      <c r="E43" s="8" t="str">
        <f t="shared" si="13"/>
        <v/>
      </c>
      <c r="F43" s="5" t="str">
        <f t="shared" si="14"/>
        <v/>
      </c>
      <c r="G43" s="9" t="str">
        <f t="shared" si="15"/>
        <v/>
      </c>
      <c r="H43" s="30" t="str">
        <f t="shared" si="16"/>
        <v/>
      </c>
      <c r="I43" s="30" t="str">
        <f t="shared" si="17"/>
        <v/>
      </c>
      <c r="J43" s="30" t="str">
        <f t="shared" si="18"/>
        <v/>
      </c>
      <c r="K43" s="31" t="str">
        <f t="shared" si="19"/>
        <v/>
      </c>
      <c r="L43" s="31" t="str">
        <f>IF(AND('Data Entry'!$AF$1="NO"),"",IF(AND(B43="",D43="",F43="",G43=""),"",VLOOKUP(F43,sessional,6,0)))</f>
        <v/>
      </c>
    </row>
    <row r="44" spans="1:12">
      <c r="A44" s="7">
        <v>39</v>
      </c>
      <c r="B44" s="29" t="str">
        <f t="shared" si="10"/>
        <v/>
      </c>
      <c r="C44" s="38" t="str">
        <f t="shared" si="11"/>
        <v/>
      </c>
      <c r="D44" s="8" t="str">
        <f t="shared" si="12"/>
        <v/>
      </c>
      <c r="E44" s="8" t="str">
        <f t="shared" si="13"/>
        <v/>
      </c>
      <c r="F44" s="5" t="str">
        <f t="shared" si="14"/>
        <v/>
      </c>
      <c r="G44" s="9" t="str">
        <f t="shared" si="15"/>
        <v/>
      </c>
      <c r="H44" s="30" t="str">
        <f t="shared" si="16"/>
        <v/>
      </c>
      <c r="I44" s="30" t="str">
        <f t="shared" si="17"/>
        <v/>
      </c>
      <c r="J44" s="30" t="str">
        <f t="shared" si="18"/>
        <v/>
      </c>
      <c r="K44" s="31" t="str">
        <f t="shared" si="19"/>
        <v/>
      </c>
      <c r="L44" s="31" t="str">
        <f>IF(AND('Data Entry'!$AF$1="NO"),"",IF(AND(B44="",D44="",F44="",G44=""),"",VLOOKUP(F44,sessional,6,0)))</f>
        <v/>
      </c>
    </row>
    <row r="45" spans="1:12">
      <c r="A45" s="7">
        <v>40</v>
      </c>
      <c r="B45" s="29" t="str">
        <f t="shared" si="10"/>
        <v/>
      </c>
      <c r="C45" s="38" t="str">
        <f t="shared" si="11"/>
        <v/>
      </c>
      <c r="D45" s="8" t="str">
        <f t="shared" si="12"/>
        <v/>
      </c>
      <c r="E45" s="8" t="str">
        <f t="shared" si="13"/>
        <v/>
      </c>
      <c r="F45" s="5" t="str">
        <f t="shared" si="14"/>
        <v/>
      </c>
      <c r="G45" s="9" t="str">
        <f t="shared" si="15"/>
        <v/>
      </c>
      <c r="H45" s="30" t="str">
        <f t="shared" si="16"/>
        <v/>
      </c>
      <c r="I45" s="30" t="str">
        <f t="shared" si="17"/>
        <v/>
      </c>
      <c r="J45" s="30" t="str">
        <f t="shared" si="18"/>
        <v/>
      </c>
      <c r="K45" s="31" t="str">
        <f t="shared" si="19"/>
        <v/>
      </c>
      <c r="L45" s="31" t="str">
        <f>IF(AND('Data Entry'!$AF$1="NO"),"",IF(AND(B45="",D45="",F45="",G45=""),"",VLOOKUP(F45,sessional,6,0)))</f>
        <v/>
      </c>
    </row>
    <row r="46" spans="1:12">
      <c r="A46" s="7">
        <v>41</v>
      </c>
      <c r="B46" s="29" t="str">
        <f t="shared" si="10"/>
        <v/>
      </c>
      <c r="C46" s="38" t="str">
        <f t="shared" si="11"/>
        <v/>
      </c>
      <c r="D46" s="8" t="str">
        <f t="shared" si="12"/>
        <v/>
      </c>
      <c r="E46" s="8" t="str">
        <f t="shared" si="13"/>
        <v/>
      </c>
      <c r="F46" s="5" t="str">
        <f t="shared" si="14"/>
        <v/>
      </c>
      <c r="G46" s="9" t="str">
        <f t="shared" si="15"/>
        <v/>
      </c>
      <c r="H46" s="30" t="str">
        <f t="shared" si="16"/>
        <v/>
      </c>
      <c r="I46" s="30" t="str">
        <f t="shared" si="17"/>
        <v/>
      </c>
      <c r="J46" s="30" t="str">
        <f t="shared" si="18"/>
        <v/>
      </c>
      <c r="K46" s="31" t="str">
        <f t="shared" si="19"/>
        <v/>
      </c>
      <c r="L46" s="31" t="str">
        <f>IF(AND('Data Entry'!$AF$1="NO"),"",IF(AND(B46="",D46="",F46="",G46=""),"",VLOOKUP(F46,sessional,6,0)))</f>
        <v/>
      </c>
    </row>
    <row r="47" spans="1:12">
      <c r="A47" s="7">
        <v>42</v>
      </c>
      <c r="B47" s="29" t="str">
        <f t="shared" si="10"/>
        <v/>
      </c>
      <c r="C47" s="38" t="str">
        <f t="shared" si="11"/>
        <v/>
      </c>
      <c r="D47" s="8" t="str">
        <f t="shared" si="12"/>
        <v/>
      </c>
      <c r="E47" s="8" t="str">
        <f t="shared" si="13"/>
        <v/>
      </c>
      <c r="F47" s="5" t="str">
        <f t="shared" si="14"/>
        <v/>
      </c>
      <c r="G47" s="9" t="str">
        <f t="shared" si="15"/>
        <v/>
      </c>
      <c r="H47" s="30" t="str">
        <f t="shared" si="16"/>
        <v/>
      </c>
      <c r="I47" s="30" t="str">
        <f t="shared" si="17"/>
        <v/>
      </c>
      <c r="J47" s="30" t="str">
        <f t="shared" si="18"/>
        <v/>
      </c>
      <c r="K47" s="31" t="str">
        <f t="shared" si="19"/>
        <v/>
      </c>
      <c r="L47" s="31" t="str">
        <f>IF(AND('Data Entry'!$AF$1="NO"),"",IF(AND(B47="",D47="",F47="",G47=""),"",VLOOKUP(F47,sessional,6,0)))</f>
        <v/>
      </c>
    </row>
    <row r="48" spans="1:12">
      <c r="A48" s="7">
        <v>43</v>
      </c>
      <c r="B48" s="29" t="str">
        <f t="shared" si="10"/>
        <v/>
      </c>
      <c r="C48" s="38" t="str">
        <f t="shared" si="11"/>
        <v/>
      </c>
      <c r="D48" s="8" t="str">
        <f t="shared" si="12"/>
        <v/>
      </c>
      <c r="E48" s="8" t="str">
        <f t="shared" si="13"/>
        <v/>
      </c>
      <c r="F48" s="5" t="str">
        <f t="shared" si="14"/>
        <v/>
      </c>
      <c r="G48" s="9" t="str">
        <f t="shared" si="15"/>
        <v/>
      </c>
      <c r="H48" s="30" t="str">
        <f t="shared" si="16"/>
        <v/>
      </c>
      <c r="I48" s="30" t="str">
        <f t="shared" si="17"/>
        <v/>
      </c>
      <c r="J48" s="30" t="str">
        <f t="shared" si="18"/>
        <v/>
      </c>
      <c r="K48" s="31" t="str">
        <f t="shared" si="19"/>
        <v/>
      </c>
      <c r="L48" s="31" t="str">
        <f>IF(AND('Data Entry'!$AF$1="NO"),"",IF(AND(B48="",D48="",F48="",G48=""),"",VLOOKUP(F48,sessional,6,0)))</f>
        <v/>
      </c>
    </row>
    <row r="49" spans="1:12">
      <c r="A49" s="7">
        <v>44</v>
      </c>
      <c r="B49" s="29" t="str">
        <f t="shared" si="10"/>
        <v/>
      </c>
      <c r="C49" s="38" t="str">
        <f t="shared" si="11"/>
        <v/>
      </c>
      <c r="D49" s="8" t="str">
        <f t="shared" si="12"/>
        <v/>
      </c>
      <c r="E49" s="8" t="str">
        <f t="shared" si="13"/>
        <v/>
      </c>
      <c r="F49" s="5" t="str">
        <f t="shared" si="14"/>
        <v/>
      </c>
      <c r="G49" s="9" t="str">
        <f t="shared" si="15"/>
        <v/>
      </c>
      <c r="H49" s="30" t="str">
        <f t="shared" si="16"/>
        <v/>
      </c>
      <c r="I49" s="30" t="str">
        <f t="shared" si="17"/>
        <v/>
      </c>
      <c r="J49" s="30" t="str">
        <f t="shared" si="18"/>
        <v/>
      </c>
      <c r="K49" s="31" t="str">
        <f t="shared" si="19"/>
        <v/>
      </c>
      <c r="L49" s="31" t="str">
        <f>IF(AND('Data Entry'!$AF$1="NO"),"",IF(AND(B49="",D49="",F49="",G49=""),"",VLOOKUP(F49,sessional,6,0)))</f>
        <v/>
      </c>
    </row>
    <row r="50" spans="1:12">
      <c r="A50" s="7">
        <v>45</v>
      </c>
      <c r="B50" s="29" t="str">
        <f t="shared" si="10"/>
        <v/>
      </c>
      <c r="C50" s="38" t="str">
        <f t="shared" si="11"/>
        <v/>
      </c>
      <c r="D50" s="8" t="str">
        <f t="shared" si="12"/>
        <v/>
      </c>
      <c r="E50" s="8" t="str">
        <f t="shared" si="13"/>
        <v/>
      </c>
      <c r="F50" s="5" t="str">
        <f t="shared" si="14"/>
        <v/>
      </c>
      <c r="G50" s="9" t="str">
        <f t="shared" si="15"/>
        <v/>
      </c>
      <c r="H50" s="30" t="str">
        <f t="shared" si="16"/>
        <v/>
      </c>
      <c r="I50" s="30" t="str">
        <f t="shared" si="17"/>
        <v/>
      </c>
      <c r="J50" s="30" t="str">
        <f t="shared" si="18"/>
        <v/>
      </c>
      <c r="K50" s="31" t="str">
        <f t="shared" si="19"/>
        <v/>
      </c>
      <c r="L50" s="31" t="str">
        <f>IF(AND('Data Entry'!$AF$1="NO"),"",IF(AND(B50="",D50="",F50="",G50=""),"",VLOOKUP(F50,sessional,6,0)))</f>
        <v/>
      </c>
    </row>
    <row r="51" spans="1:12">
      <c r="A51" s="7">
        <v>46</v>
      </c>
      <c r="B51" s="29" t="str">
        <f t="shared" si="10"/>
        <v/>
      </c>
      <c r="C51" s="38" t="str">
        <f t="shared" si="11"/>
        <v/>
      </c>
      <c r="D51" s="8" t="str">
        <f t="shared" si="12"/>
        <v/>
      </c>
      <c r="E51" s="8" t="str">
        <f t="shared" si="13"/>
        <v/>
      </c>
      <c r="F51" s="5" t="str">
        <f t="shared" si="14"/>
        <v/>
      </c>
      <c r="G51" s="9" t="str">
        <f t="shared" si="15"/>
        <v/>
      </c>
      <c r="H51" s="30" t="str">
        <f t="shared" si="16"/>
        <v/>
      </c>
      <c r="I51" s="30" t="str">
        <f t="shared" si="17"/>
        <v/>
      </c>
      <c r="J51" s="30" t="str">
        <f t="shared" si="18"/>
        <v/>
      </c>
      <c r="K51" s="31" t="str">
        <f t="shared" si="19"/>
        <v/>
      </c>
      <c r="L51" s="31" t="str">
        <f>IF(AND('Data Entry'!$AF$1="NO"),"",IF(AND(B51="",D51="",F51="",G51=""),"",VLOOKUP(F51,sessional,6,0)))</f>
        <v/>
      </c>
    </row>
    <row r="52" spans="1:12">
      <c r="A52" s="7">
        <v>47</v>
      </c>
      <c r="B52" s="29" t="str">
        <f t="shared" si="10"/>
        <v/>
      </c>
      <c r="C52" s="38" t="str">
        <f t="shared" si="11"/>
        <v/>
      </c>
      <c r="D52" s="8" t="str">
        <f t="shared" si="12"/>
        <v/>
      </c>
      <c r="E52" s="8" t="str">
        <f t="shared" si="13"/>
        <v/>
      </c>
      <c r="F52" s="5" t="str">
        <f t="shared" si="14"/>
        <v/>
      </c>
      <c r="G52" s="9" t="str">
        <f t="shared" si="15"/>
        <v/>
      </c>
      <c r="H52" s="30" t="str">
        <f t="shared" si="16"/>
        <v/>
      </c>
      <c r="I52" s="30" t="str">
        <f t="shared" si="17"/>
        <v/>
      </c>
      <c r="J52" s="30" t="str">
        <f t="shared" si="18"/>
        <v/>
      </c>
      <c r="K52" s="31" t="str">
        <f t="shared" si="19"/>
        <v/>
      </c>
      <c r="L52" s="31" t="str">
        <f>IF(AND('Data Entry'!$AF$1="NO"),"",IF(AND(B52="",D52="",F52="",G52=""),"",VLOOKUP(F52,sessional,6,0)))</f>
        <v/>
      </c>
    </row>
    <row r="53" spans="1:12">
      <c r="A53" s="7">
        <v>48</v>
      </c>
      <c r="B53" s="29" t="str">
        <f t="shared" si="10"/>
        <v/>
      </c>
      <c r="C53" s="38" t="str">
        <f t="shared" si="11"/>
        <v/>
      </c>
      <c r="D53" s="8" t="str">
        <f t="shared" si="12"/>
        <v/>
      </c>
      <c r="E53" s="8" t="str">
        <f t="shared" si="13"/>
        <v/>
      </c>
      <c r="F53" s="5" t="str">
        <f t="shared" si="14"/>
        <v/>
      </c>
      <c r="G53" s="9" t="str">
        <f t="shared" si="15"/>
        <v/>
      </c>
      <c r="H53" s="30" t="str">
        <f t="shared" si="16"/>
        <v/>
      </c>
      <c r="I53" s="30" t="str">
        <f t="shared" si="17"/>
        <v/>
      </c>
      <c r="J53" s="30" t="str">
        <f t="shared" si="18"/>
        <v/>
      </c>
      <c r="K53" s="31" t="str">
        <f t="shared" si="19"/>
        <v/>
      </c>
      <c r="L53" s="31" t="str">
        <f>IF(AND('Data Entry'!$AF$1="NO"),"",IF(AND(B53="",D53="",F53="",G53=""),"",VLOOKUP(F53,sessional,6,0)))</f>
        <v/>
      </c>
    </row>
    <row r="54" spans="1:12">
      <c r="A54" s="7">
        <v>49</v>
      </c>
      <c r="B54" s="29" t="str">
        <f t="shared" si="10"/>
        <v/>
      </c>
      <c r="C54" s="38" t="str">
        <f t="shared" si="11"/>
        <v/>
      </c>
      <c r="D54" s="8" t="str">
        <f t="shared" si="12"/>
        <v/>
      </c>
      <c r="E54" s="8" t="str">
        <f t="shared" si="13"/>
        <v/>
      </c>
      <c r="F54" s="5" t="str">
        <f t="shared" si="14"/>
        <v/>
      </c>
      <c r="G54" s="9" t="str">
        <f t="shared" si="15"/>
        <v/>
      </c>
      <c r="H54" s="30" t="str">
        <f t="shared" si="16"/>
        <v/>
      </c>
      <c r="I54" s="30" t="str">
        <f t="shared" si="17"/>
        <v/>
      </c>
      <c r="J54" s="30" t="str">
        <f t="shared" si="18"/>
        <v/>
      </c>
      <c r="K54" s="31" t="str">
        <f t="shared" si="19"/>
        <v/>
      </c>
      <c r="L54" s="31" t="str">
        <f>IF(AND('Data Entry'!$AF$1="NO"),"",IF(AND(B54="",D54="",F54="",G54=""),"",VLOOKUP(F54,sessional,6,0)))</f>
        <v/>
      </c>
    </row>
    <row r="55" spans="1:12">
      <c r="A55" s="7">
        <v>50</v>
      </c>
      <c r="B55" s="29" t="str">
        <f t="shared" si="10"/>
        <v/>
      </c>
      <c r="C55" s="38" t="str">
        <f t="shared" si="11"/>
        <v/>
      </c>
      <c r="D55" s="8" t="str">
        <f t="shared" si="12"/>
        <v/>
      </c>
      <c r="E55" s="8" t="str">
        <f t="shared" si="13"/>
        <v/>
      </c>
      <c r="F55" s="5" t="str">
        <f t="shared" si="14"/>
        <v/>
      </c>
      <c r="G55" s="9" t="str">
        <f t="shared" si="15"/>
        <v/>
      </c>
      <c r="H55" s="30" t="str">
        <f t="shared" si="16"/>
        <v/>
      </c>
      <c r="I55" s="30" t="str">
        <f t="shared" si="17"/>
        <v/>
      </c>
      <c r="J55" s="30" t="str">
        <f t="shared" si="18"/>
        <v/>
      </c>
      <c r="K55" s="31" t="str">
        <f t="shared" si="19"/>
        <v/>
      </c>
      <c r="L55" s="31" t="str">
        <f>IF(AND('Data Entry'!$AF$1="NO"),"",IF(AND(B55="",D55="",F55="",G55=""),"",VLOOKUP(F55,sessional,6,0)))</f>
        <v/>
      </c>
    </row>
    <row r="56" spans="1:12">
      <c r="A56" s="7">
        <v>51</v>
      </c>
      <c r="B56" s="29" t="str">
        <f t="shared" si="10"/>
        <v/>
      </c>
      <c r="C56" s="38" t="str">
        <f t="shared" si="11"/>
        <v/>
      </c>
      <c r="D56" s="8" t="str">
        <f t="shared" si="12"/>
        <v/>
      </c>
      <c r="E56" s="8" t="str">
        <f t="shared" si="13"/>
        <v/>
      </c>
      <c r="F56" s="5" t="str">
        <f t="shared" si="14"/>
        <v/>
      </c>
      <c r="G56" s="9" t="str">
        <f t="shared" si="15"/>
        <v/>
      </c>
      <c r="H56" s="30" t="str">
        <f t="shared" si="16"/>
        <v/>
      </c>
      <c r="I56" s="30" t="str">
        <f t="shared" si="17"/>
        <v/>
      </c>
      <c r="J56" s="30" t="str">
        <f t="shared" si="18"/>
        <v/>
      </c>
      <c r="K56" s="31" t="str">
        <f t="shared" si="19"/>
        <v/>
      </c>
      <c r="L56" s="31" t="str">
        <f>IF(AND('Data Entry'!$AF$1="NO"),"",IF(AND(B56="",D56="",F56="",G56=""),"",VLOOKUP(F56,sessional,6,0)))</f>
        <v/>
      </c>
    </row>
    <row r="57" spans="1:12">
      <c r="A57" s="7">
        <v>52</v>
      </c>
      <c r="B57" s="29" t="str">
        <f t="shared" si="10"/>
        <v/>
      </c>
      <c r="C57" s="38" t="str">
        <f t="shared" si="11"/>
        <v/>
      </c>
      <c r="D57" s="8" t="str">
        <f t="shared" si="12"/>
        <v/>
      </c>
      <c r="E57" s="8" t="str">
        <f t="shared" si="13"/>
        <v/>
      </c>
      <c r="F57" s="5" t="str">
        <f t="shared" si="14"/>
        <v/>
      </c>
      <c r="G57" s="9" t="str">
        <f t="shared" si="15"/>
        <v/>
      </c>
      <c r="H57" s="30" t="str">
        <f t="shared" si="16"/>
        <v/>
      </c>
      <c r="I57" s="30" t="str">
        <f t="shared" si="17"/>
        <v/>
      </c>
      <c r="J57" s="30" t="str">
        <f t="shared" si="18"/>
        <v/>
      </c>
      <c r="K57" s="31" t="str">
        <f t="shared" si="19"/>
        <v/>
      </c>
      <c r="L57" s="31" t="str">
        <f>IF(AND('Data Entry'!$AF$1="NO"),"",IF(AND(B57="",D57="",F57="",G57=""),"",VLOOKUP(F57,sessional,6,0)))</f>
        <v/>
      </c>
    </row>
    <row r="58" spans="1:12">
      <c r="A58" s="7">
        <v>53</v>
      </c>
      <c r="B58" s="29" t="str">
        <f t="shared" si="10"/>
        <v/>
      </c>
      <c r="C58" s="38" t="str">
        <f t="shared" si="11"/>
        <v/>
      </c>
      <c r="D58" s="8" t="str">
        <f t="shared" si="12"/>
        <v/>
      </c>
      <c r="E58" s="8" t="str">
        <f t="shared" si="13"/>
        <v/>
      </c>
      <c r="F58" s="5" t="str">
        <f t="shared" si="14"/>
        <v/>
      </c>
      <c r="G58" s="9" t="str">
        <f t="shared" si="15"/>
        <v/>
      </c>
      <c r="H58" s="30" t="str">
        <f t="shared" si="16"/>
        <v/>
      </c>
      <c r="I58" s="30" t="str">
        <f t="shared" si="17"/>
        <v/>
      </c>
      <c r="J58" s="30" t="str">
        <f t="shared" si="18"/>
        <v/>
      </c>
      <c r="K58" s="31" t="str">
        <f t="shared" si="19"/>
        <v/>
      </c>
      <c r="L58" s="31" t="str">
        <f>IF(AND('Data Entry'!$AF$1="NO"),"",IF(AND(B58="",D58="",F58="",G58=""),"",VLOOKUP(F58,sessional,6,0)))</f>
        <v/>
      </c>
    </row>
    <row r="59" spans="1:12">
      <c r="A59" s="7">
        <v>54</v>
      </c>
      <c r="B59" s="29" t="str">
        <f t="shared" si="10"/>
        <v/>
      </c>
      <c r="C59" s="38" t="str">
        <f t="shared" si="11"/>
        <v/>
      </c>
      <c r="D59" s="8" t="str">
        <f t="shared" si="12"/>
        <v/>
      </c>
      <c r="E59" s="8" t="str">
        <f t="shared" si="13"/>
        <v/>
      </c>
      <c r="F59" s="5" t="str">
        <f t="shared" si="14"/>
        <v/>
      </c>
      <c r="G59" s="9" t="str">
        <f t="shared" si="15"/>
        <v/>
      </c>
      <c r="H59" s="30" t="str">
        <f t="shared" si="16"/>
        <v/>
      </c>
      <c r="I59" s="30" t="str">
        <f t="shared" si="17"/>
        <v/>
      </c>
      <c r="J59" s="30" t="str">
        <f t="shared" si="18"/>
        <v/>
      </c>
      <c r="K59" s="31" t="str">
        <f t="shared" si="19"/>
        <v/>
      </c>
      <c r="L59" s="31" t="str">
        <f>IF(AND('Data Entry'!$AF$1="NO"),"",IF(AND(B59="",D59="",F59="",G59=""),"",VLOOKUP(F59,sessional,6,0)))</f>
        <v/>
      </c>
    </row>
    <row r="60" spans="1:12">
      <c r="A60" s="7">
        <v>55</v>
      </c>
      <c r="B60" s="29" t="str">
        <f t="shared" si="10"/>
        <v/>
      </c>
      <c r="C60" s="38" t="str">
        <f t="shared" si="11"/>
        <v/>
      </c>
      <c r="D60" s="8" t="str">
        <f t="shared" si="12"/>
        <v/>
      </c>
      <c r="E60" s="8" t="str">
        <f t="shared" si="13"/>
        <v/>
      </c>
      <c r="F60" s="5" t="str">
        <f t="shared" si="14"/>
        <v/>
      </c>
      <c r="G60" s="9" t="str">
        <f t="shared" si="15"/>
        <v/>
      </c>
      <c r="H60" s="30" t="str">
        <f t="shared" si="16"/>
        <v/>
      </c>
      <c r="I60" s="30" t="str">
        <f t="shared" si="17"/>
        <v/>
      </c>
      <c r="J60" s="30" t="str">
        <f t="shared" si="18"/>
        <v/>
      </c>
      <c r="K60" s="31" t="str">
        <f t="shared" si="19"/>
        <v/>
      </c>
      <c r="L60" s="31" t="str">
        <f>IF(AND('Data Entry'!$AF$1="NO"),"",IF(AND(B60="",D60="",F60="",G60=""),"",VLOOKUP(F60,sessional,6,0)))</f>
        <v/>
      </c>
    </row>
    <row r="61" spans="1:12">
      <c r="A61" s="7">
        <v>56</v>
      </c>
      <c r="B61" s="29" t="str">
        <f t="shared" si="10"/>
        <v/>
      </c>
      <c r="C61" s="38" t="str">
        <f t="shared" si="11"/>
        <v/>
      </c>
      <c r="D61" s="8" t="str">
        <f t="shared" si="12"/>
        <v/>
      </c>
      <c r="E61" s="8" t="str">
        <f t="shared" si="13"/>
        <v/>
      </c>
      <c r="F61" s="5" t="str">
        <f t="shared" si="14"/>
        <v/>
      </c>
      <c r="G61" s="9" t="str">
        <f t="shared" si="15"/>
        <v/>
      </c>
      <c r="H61" s="30" t="str">
        <f t="shared" si="16"/>
        <v/>
      </c>
      <c r="I61" s="30" t="str">
        <f t="shared" si="17"/>
        <v/>
      </c>
      <c r="J61" s="30" t="str">
        <f t="shared" si="18"/>
        <v/>
      </c>
      <c r="K61" s="31" t="str">
        <f t="shared" si="19"/>
        <v/>
      </c>
      <c r="L61" s="31" t="str">
        <f>IF(AND('Data Entry'!$AF$1="NO"),"",IF(AND(B61="",D61="",F61="",G61=""),"",VLOOKUP(F61,sessional,6,0)))</f>
        <v/>
      </c>
    </row>
    <row r="62" spans="1:12">
      <c r="A62" s="7">
        <v>57</v>
      </c>
      <c r="B62" s="29" t="str">
        <f t="shared" si="10"/>
        <v/>
      </c>
      <c r="C62" s="38" t="str">
        <f t="shared" si="11"/>
        <v/>
      </c>
      <c r="D62" s="8" t="str">
        <f t="shared" si="12"/>
        <v/>
      </c>
      <c r="E62" s="8" t="str">
        <f t="shared" si="13"/>
        <v/>
      </c>
      <c r="F62" s="5" t="str">
        <f t="shared" si="14"/>
        <v/>
      </c>
      <c r="G62" s="9" t="str">
        <f t="shared" si="15"/>
        <v/>
      </c>
      <c r="H62" s="30" t="str">
        <f t="shared" si="16"/>
        <v/>
      </c>
      <c r="I62" s="30" t="str">
        <f t="shared" si="17"/>
        <v/>
      </c>
      <c r="J62" s="30" t="str">
        <f t="shared" si="18"/>
        <v/>
      </c>
      <c r="K62" s="31" t="str">
        <f t="shared" si="19"/>
        <v/>
      </c>
      <c r="L62" s="31" t="str">
        <f>IF(AND('Data Entry'!$AF$1="NO"),"",IF(AND(B62="",D62="",F62="",G62=""),"",VLOOKUP(F62,sessional,6,0)))</f>
        <v/>
      </c>
    </row>
    <row r="63" spans="1:12">
      <c r="A63" s="7">
        <v>58</v>
      </c>
      <c r="B63" s="29" t="str">
        <f t="shared" si="10"/>
        <v/>
      </c>
      <c r="C63" s="38" t="str">
        <f t="shared" si="11"/>
        <v/>
      </c>
      <c r="D63" s="8" t="str">
        <f t="shared" si="12"/>
        <v/>
      </c>
      <c r="E63" s="8" t="str">
        <f t="shared" si="13"/>
        <v/>
      </c>
      <c r="F63" s="5" t="str">
        <f t="shared" si="14"/>
        <v/>
      </c>
      <c r="G63" s="9" t="str">
        <f t="shared" si="15"/>
        <v/>
      </c>
      <c r="H63" s="30" t="str">
        <f t="shared" si="16"/>
        <v/>
      </c>
      <c r="I63" s="30" t="str">
        <f t="shared" si="17"/>
        <v/>
      </c>
      <c r="J63" s="30" t="str">
        <f t="shared" si="18"/>
        <v/>
      </c>
      <c r="K63" s="31" t="str">
        <f t="shared" si="19"/>
        <v/>
      </c>
      <c r="L63" s="31" t="str">
        <f>IF(AND('Data Entry'!$AF$1="NO"),"",IF(AND(B63="",D63="",F63="",G63=""),"",VLOOKUP(F63,sessional,6,0)))</f>
        <v/>
      </c>
    </row>
    <row r="64" spans="1:12">
      <c r="A64" s="7">
        <v>59</v>
      </c>
      <c r="B64" s="29" t="str">
        <f t="shared" si="10"/>
        <v/>
      </c>
      <c r="C64" s="38" t="str">
        <f t="shared" si="11"/>
        <v/>
      </c>
      <c r="D64" s="8" t="str">
        <f t="shared" si="12"/>
        <v/>
      </c>
      <c r="E64" s="8" t="str">
        <f t="shared" si="13"/>
        <v/>
      </c>
      <c r="F64" s="5" t="str">
        <f t="shared" si="14"/>
        <v/>
      </c>
      <c r="G64" s="9" t="str">
        <f t="shared" si="15"/>
        <v/>
      </c>
      <c r="H64" s="30" t="str">
        <f t="shared" si="16"/>
        <v/>
      </c>
      <c r="I64" s="30" t="str">
        <f t="shared" si="17"/>
        <v/>
      </c>
      <c r="J64" s="30" t="str">
        <f t="shared" si="18"/>
        <v/>
      </c>
      <c r="K64" s="31" t="str">
        <f t="shared" si="19"/>
        <v/>
      </c>
      <c r="L64" s="31" t="str">
        <f>IF(AND('Data Entry'!$AF$1="NO"),"",IF(AND(B64="",D64="",F64="",G64=""),"",VLOOKUP(F64,sessional,6,0)))</f>
        <v/>
      </c>
    </row>
    <row r="65" spans="1:12">
      <c r="A65" s="7">
        <v>60</v>
      </c>
      <c r="B65" s="29" t="str">
        <f t="shared" si="10"/>
        <v/>
      </c>
      <c r="C65" s="38" t="str">
        <f t="shared" si="11"/>
        <v/>
      </c>
      <c r="D65" s="8" t="str">
        <f t="shared" si="12"/>
        <v/>
      </c>
      <c r="E65" s="8" t="str">
        <f t="shared" si="13"/>
        <v/>
      </c>
      <c r="F65" s="5" t="str">
        <f t="shared" si="14"/>
        <v/>
      </c>
      <c r="G65" s="9" t="str">
        <f t="shared" si="15"/>
        <v/>
      </c>
      <c r="H65" s="30" t="str">
        <f t="shared" si="16"/>
        <v/>
      </c>
      <c r="I65" s="30" t="str">
        <f t="shared" si="17"/>
        <v/>
      </c>
      <c r="J65" s="30" t="str">
        <f t="shared" si="18"/>
        <v/>
      </c>
      <c r="K65" s="31" t="str">
        <f t="shared" si="19"/>
        <v/>
      </c>
      <c r="L65" s="31" t="str">
        <f>IF(AND('Data Entry'!$AF$1="NO"),"",IF(AND(B65="",D65="",F65="",G65=""),"",VLOOKUP(F65,sessional,6,0)))</f>
        <v/>
      </c>
    </row>
    <row r="66" spans="1:12">
      <c r="A66" s="7">
        <v>61</v>
      </c>
      <c r="B66" s="29" t="str">
        <f t="shared" si="10"/>
        <v/>
      </c>
      <c r="C66" s="38" t="str">
        <f t="shared" si="11"/>
        <v/>
      </c>
      <c r="D66" s="8" t="str">
        <f t="shared" si="12"/>
        <v/>
      </c>
      <c r="E66" s="8" t="str">
        <f t="shared" si="13"/>
        <v/>
      </c>
      <c r="F66" s="5" t="str">
        <f t="shared" si="14"/>
        <v/>
      </c>
      <c r="G66" s="9" t="str">
        <f t="shared" si="15"/>
        <v/>
      </c>
      <c r="H66" s="30" t="str">
        <f t="shared" si="16"/>
        <v/>
      </c>
      <c r="I66" s="30" t="str">
        <f t="shared" si="17"/>
        <v/>
      </c>
      <c r="J66" s="30" t="str">
        <f t="shared" si="18"/>
        <v/>
      </c>
      <c r="K66" s="31" t="str">
        <f t="shared" si="19"/>
        <v/>
      </c>
      <c r="L66" s="31" t="str">
        <f>IF(AND('Data Entry'!$AF$1="NO"),"",IF(AND(B66="",D66="",F66="",G66=""),"",VLOOKUP(F66,sessional,6,0)))</f>
        <v/>
      </c>
    </row>
    <row r="67" spans="1:12">
      <c r="A67" s="7">
        <v>62</v>
      </c>
      <c r="B67" s="29" t="str">
        <f t="shared" si="10"/>
        <v/>
      </c>
      <c r="C67" s="38" t="str">
        <f t="shared" si="11"/>
        <v/>
      </c>
      <c r="D67" s="8" t="str">
        <f t="shared" si="12"/>
        <v/>
      </c>
      <c r="E67" s="8" t="str">
        <f t="shared" si="13"/>
        <v/>
      </c>
      <c r="F67" s="5" t="str">
        <f t="shared" si="14"/>
        <v/>
      </c>
      <c r="G67" s="9" t="str">
        <f t="shared" si="15"/>
        <v/>
      </c>
      <c r="H67" s="30" t="str">
        <f t="shared" si="16"/>
        <v/>
      </c>
      <c r="I67" s="30" t="str">
        <f t="shared" si="17"/>
        <v/>
      </c>
      <c r="J67" s="30" t="str">
        <f t="shared" si="18"/>
        <v/>
      </c>
      <c r="K67" s="31" t="str">
        <f t="shared" si="19"/>
        <v/>
      </c>
      <c r="L67" s="31" t="str">
        <f>IF(AND('Data Entry'!$AF$1="NO"),"",IF(AND(B67="",D67="",F67="",G67=""),"",VLOOKUP(F67,sessional,6,0)))</f>
        <v/>
      </c>
    </row>
    <row r="68" spans="1:12">
      <c r="A68" s="7">
        <v>63</v>
      </c>
      <c r="B68" s="29" t="str">
        <f t="shared" si="10"/>
        <v/>
      </c>
      <c r="C68" s="38" t="str">
        <f t="shared" si="11"/>
        <v/>
      </c>
      <c r="D68" s="8" t="str">
        <f t="shared" si="12"/>
        <v/>
      </c>
      <c r="E68" s="8" t="str">
        <f t="shared" si="13"/>
        <v/>
      </c>
      <c r="F68" s="5" t="str">
        <f t="shared" si="14"/>
        <v/>
      </c>
      <c r="G68" s="9" t="str">
        <f t="shared" si="15"/>
        <v/>
      </c>
      <c r="H68" s="30" t="str">
        <f t="shared" si="16"/>
        <v/>
      </c>
      <c r="I68" s="30" t="str">
        <f t="shared" si="17"/>
        <v/>
      </c>
      <c r="J68" s="30" t="str">
        <f t="shared" si="18"/>
        <v/>
      </c>
      <c r="K68" s="31" t="str">
        <f t="shared" si="19"/>
        <v/>
      </c>
      <c r="L68" s="31" t="str">
        <f>IF(AND('Data Entry'!$AF$1="NO"),"",IF(AND(B68="",D68="",F68="",G68=""),"",VLOOKUP(F68,sessional,6,0)))</f>
        <v/>
      </c>
    </row>
    <row r="69" spans="1:12">
      <c r="A69" s="7">
        <v>64</v>
      </c>
      <c r="B69" s="29" t="str">
        <f t="shared" si="10"/>
        <v/>
      </c>
      <c r="C69" s="38" t="str">
        <f t="shared" si="11"/>
        <v/>
      </c>
      <c r="D69" s="8" t="str">
        <f t="shared" si="12"/>
        <v/>
      </c>
      <c r="E69" s="8" t="str">
        <f t="shared" si="13"/>
        <v/>
      </c>
      <c r="F69" s="5" t="str">
        <f t="shared" si="14"/>
        <v/>
      </c>
      <c r="G69" s="9" t="str">
        <f t="shared" si="15"/>
        <v/>
      </c>
      <c r="H69" s="30" t="str">
        <f t="shared" si="16"/>
        <v/>
      </c>
      <c r="I69" s="30" t="str">
        <f t="shared" si="17"/>
        <v/>
      </c>
      <c r="J69" s="30" t="str">
        <f t="shared" si="18"/>
        <v/>
      </c>
      <c r="K69" s="31" t="str">
        <f t="shared" si="19"/>
        <v/>
      </c>
      <c r="L69" s="31" t="str">
        <f>IF(AND('Data Entry'!$AF$1="NO"),"",IF(AND(B69="",D69="",F69="",G69=""),"",VLOOKUP(F69,sessional,6,0)))</f>
        <v/>
      </c>
    </row>
    <row r="70" spans="1:12">
      <c r="A70" s="7">
        <v>65</v>
      </c>
      <c r="B70" s="29" t="str">
        <f t="shared" ref="B70:B101" si="20">IFERROR(IF($C$3="","",VLOOKUP(A70,NAME,4,0)),"")</f>
        <v/>
      </c>
      <c r="C70" s="38" t="str">
        <f t="shared" ref="C70:C101" si="21">IFERROR(IF($C$3="","",VLOOKUP(A70,NAME,11,0)),"")</f>
        <v/>
      </c>
      <c r="D70" s="8" t="str">
        <f t="shared" ref="D70:D101" si="22">IFERROR(IF($C$3="","",VLOOKUP(A70,NAME,6,0)),"")</f>
        <v/>
      </c>
      <c r="E70" s="8" t="str">
        <f t="shared" ref="E70:E101" si="23">IFERROR(IF($C$3="","",VLOOKUP(A70,NAME,8,0)),"")</f>
        <v/>
      </c>
      <c r="F70" s="5" t="str">
        <f t="shared" ref="F70:F101" si="24">IFERROR(IF($C$3="","",VLOOKUP(A70,NAME,12,0)),"")</f>
        <v/>
      </c>
      <c r="G70" s="9" t="str">
        <f t="shared" ref="G70:G101" si="25">IFERROR(IF($C$3="","",VLOOKUP(A70,NAME,13,0)),"")</f>
        <v/>
      </c>
      <c r="H70" s="30" t="str">
        <f t="shared" ref="H70:H101" si="26">IF(AND(B70="",D70="",F70="",G70=""),"",VLOOKUP(F70,sessional,2,0))</f>
        <v/>
      </c>
      <c r="I70" s="30" t="str">
        <f t="shared" ref="I70:I101" si="27">IF(AND(B70="",D70="",F70="",G70=""),"",VLOOKUP(F70,sessional,3,0))</f>
        <v/>
      </c>
      <c r="J70" s="30" t="str">
        <f t="shared" ref="J70:J101" si="28">IF(AND(B70="",D70="",F70="",G70=""),"",VLOOKUP(F70,sessional,4,0))</f>
        <v/>
      </c>
      <c r="K70" s="31" t="str">
        <f t="shared" ref="K70:K101" si="29">IF(AND(B70="",D70="",F70="",G70=""),"",VLOOKUP(F70,sessional,5,0))</f>
        <v/>
      </c>
      <c r="L70" s="31" t="str">
        <f>IF(AND('Data Entry'!$AF$1="NO"),"",IF(AND(B70="",D70="",F70="",G70=""),"",VLOOKUP(F70,sessional,6,0)))</f>
        <v/>
      </c>
    </row>
    <row r="71" spans="1:12">
      <c r="A71" s="7">
        <v>66</v>
      </c>
      <c r="B71" s="29" t="str">
        <f t="shared" si="20"/>
        <v/>
      </c>
      <c r="C71" s="38" t="str">
        <f t="shared" si="21"/>
        <v/>
      </c>
      <c r="D71" s="8" t="str">
        <f t="shared" si="22"/>
        <v/>
      </c>
      <c r="E71" s="8" t="str">
        <f t="shared" si="23"/>
        <v/>
      </c>
      <c r="F71" s="5" t="str">
        <f t="shared" si="24"/>
        <v/>
      </c>
      <c r="G71" s="9" t="str">
        <f t="shared" si="25"/>
        <v/>
      </c>
      <c r="H71" s="30" t="str">
        <f t="shared" si="26"/>
        <v/>
      </c>
      <c r="I71" s="30" t="str">
        <f t="shared" si="27"/>
        <v/>
      </c>
      <c r="J71" s="30" t="str">
        <f t="shared" si="28"/>
        <v/>
      </c>
      <c r="K71" s="31" t="str">
        <f t="shared" si="29"/>
        <v/>
      </c>
      <c r="L71" s="31" t="str">
        <f>IF(AND('Data Entry'!$AF$1="NO"),"",IF(AND(B71="",D71="",F71="",G71=""),"",VLOOKUP(F71,sessional,6,0)))</f>
        <v/>
      </c>
    </row>
    <row r="72" spans="1:12">
      <c r="A72" s="7">
        <v>67</v>
      </c>
      <c r="B72" s="29" t="str">
        <f t="shared" si="20"/>
        <v/>
      </c>
      <c r="C72" s="38" t="str">
        <f t="shared" si="21"/>
        <v/>
      </c>
      <c r="D72" s="8" t="str">
        <f t="shared" si="22"/>
        <v/>
      </c>
      <c r="E72" s="8" t="str">
        <f t="shared" si="23"/>
        <v/>
      </c>
      <c r="F72" s="5" t="str">
        <f t="shared" si="24"/>
        <v/>
      </c>
      <c r="G72" s="9" t="str">
        <f t="shared" si="25"/>
        <v/>
      </c>
      <c r="H72" s="30" t="str">
        <f t="shared" si="26"/>
        <v/>
      </c>
      <c r="I72" s="30" t="str">
        <f t="shared" si="27"/>
        <v/>
      </c>
      <c r="J72" s="30" t="str">
        <f t="shared" si="28"/>
        <v/>
      </c>
      <c r="K72" s="31" t="str">
        <f t="shared" si="29"/>
        <v/>
      </c>
      <c r="L72" s="31" t="str">
        <f>IF(AND('Data Entry'!$AF$1="NO"),"",IF(AND(B72="",D72="",F72="",G72=""),"",VLOOKUP(F72,sessional,6,0)))</f>
        <v/>
      </c>
    </row>
    <row r="73" spans="1:12">
      <c r="A73" s="7">
        <v>68</v>
      </c>
      <c r="B73" s="29" t="str">
        <f t="shared" si="20"/>
        <v/>
      </c>
      <c r="C73" s="38" t="str">
        <f t="shared" si="21"/>
        <v/>
      </c>
      <c r="D73" s="8" t="str">
        <f t="shared" si="22"/>
        <v/>
      </c>
      <c r="E73" s="8" t="str">
        <f t="shared" si="23"/>
        <v/>
      </c>
      <c r="F73" s="5" t="str">
        <f t="shared" si="24"/>
        <v/>
      </c>
      <c r="G73" s="9" t="str">
        <f t="shared" si="25"/>
        <v/>
      </c>
      <c r="H73" s="30" t="str">
        <f t="shared" si="26"/>
        <v/>
      </c>
      <c r="I73" s="30" t="str">
        <f t="shared" si="27"/>
        <v/>
      </c>
      <c r="J73" s="30" t="str">
        <f t="shared" si="28"/>
        <v/>
      </c>
      <c r="K73" s="31" t="str">
        <f t="shared" si="29"/>
        <v/>
      </c>
      <c r="L73" s="31" t="str">
        <f>IF(AND('Data Entry'!$AF$1="NO"),"",IF(AND(B73="",D73="",F73="",G73=""),"",VLOOKUP(F73,sessional,6,0)))</f>
        <v/>
      </c>
    </row>
    <row r="74" spans="1:12">
      <c r="A74" s="7">
        <v>69</v>
      </c>
      <c r="B74" s="29" t="str">
        <f t="shared" si="20"/>
        <v/>
      </c>
      <c r="C74" s="38" t="str">
        <f t="shared" si="21"/>
        <v/>
      </c>
      <c r="D74" s="8" t="str">
        <f t="shared" si="22"/>
        <v/>
      </c>
      <c r="E74" s="8" t="str">
        <f t="shared" si="23"/>
        <v/>
      </c>
      <c r="F74" s="5" t="str">
        <f t="shared" si="24"/>
        <v/>
      </c>
      <c r="G74" s="9" t="str">
        <f t="shared" si="25"/>
        <v/>
      </c>
      <c r="H74" s="30" t="str">
        <f t="shared" si="26"/>
        <v/>
      </c>
      <c r="I74" s="30" t="str">
        <f t="shared" si="27"/>
        <v/>
      </c>
      <c r="J74" s="30" t="str">
        <f t="shared" si="28"/>
        <v/>
      </c>
      <c r="K74" s="31" t="str">
        <f t="shared" si="29"/>
        <v/>
      </c>
      <c r="L74" s="31" t="str">
        <f>IF(AND('Data Entry'!$AF$1="NO"),"",IF(AND(B74="",D74="",F74="",G74=""),"",VLOOKUP(F74,sessional,6,0)))</f>
        <v/>
      </c>
    </row>
    <row r="75" spans="1:12">
      <c r="A75" s="7">
        <v>70</v>
      </c>
      <c r="B75" s="29" t="str">
        <f t="shared" si="20"/>
        <v/>
      </c>
      <c r="C75" s="38" t="str">
        <f t="shared" si="21"/>
        <v/>
      </c>
      <c r="D75" s="8" t="str">
        <f t="shared" si="22"/>
        <v/>
      </c>
      <c r="E75" s="8" t="str">
        <f t="shared" si="23"/>
        <v/>
      </c>
      <c r="F75" s="5" t="str">
        <f t="shared" si="24"/>
        <v/>
      </c>
      <c r="G75" s="9" t="str">
        <f t="shared" si="25"/>
        <v/>
      </c>
      <c r="H75" s="30" t="str">
        <f t="shared" si="26"/>
        <v/>
      </c>
      <c r="I75" s="30" t="str">
        <f t="shared" si="27"/>
        <v/>
      </c>
      <c r="J75" s="30" t="str">
        <f t="shared" si="28"/>
        <v/>
      </c>
      <c r="K75" s="31" t="str">
        <f t="shared" si="29"/>
        <v/>
      </c>
      <c r="L75" s="31" t="str">
        <f>IF(AND('Data Entry'!$AF$1="NO"),"",IF(AND(B75="",D75="",F75="",G75=""),"",VLOOKUP(F75,sessional,6,0)))</f>
        <v/>
      </c>
    </row>
    <row r="76" spans="1:12">
      <c r="A76" s="7">
        <v>71</v>
      </c>
      <c r="B76" s="29" t="str">
        <f t="shared" si="20"/>
        <v/>
      </c>
      <c r="C76" s="38" t="str">
        <f t="shared" si="21"/>
        <v/>
      </c>
      <c r="D76" s="8" t="str">
        <f t="shared" si="22"/>
        <v/>
      </c>
      <c r="E76" s="8" t="str">
        <f t="shared" si="23"/>
        <v/>
      </c>
      <c r="F76" s="5" t="str">
        <f t="shared" si="24"/>
        <v/>
      </c>
      <c r="G76" s="9" t="str">
        <f t="shared" si="25"/>
        <v/>
      </c>
      <c r="H76" s="30" t="str">
        <f t="shared" si="26"/>
        <v/>
      </c>
      <c r="I76" s="30" t="str">
        <f t="shared" si="27"/>
        <v/>
      </c>
      <c r="J76" s="30" t="str">
        <f t="shared" si="28"/>
        <v/>
      </c>
      <c r="K76" s="31" t="str">
        <f t="shared" si="29"/>
        <v/>
      </c>
      <c r="L76" s="31" t="str">
        <f>IF(AND('Data Entry'!$AF$1="NO"),"",IF(AND(B76="",D76="",F76="",G76=""),"",VLOOKUP(F76,sessional,6,0)))</f>
        <v/>
      </c>
    </row>
    <row r="77" spans="1:12">
      <c r="A77" s="7">
        <v>72</v>
      </c>
      <c r="B77" s="29" t="str">
        <f t="shared" si="20"/>
        <v/>
      </c>
      <c r="C77" s="38" t="str">
        <f t="shared" si="21"/>
        <v/>
      </c>
      <c r="D77" s="8" t="str">
        <f t="shared" si="22"/>
        <v/>
      </c>
      <c r="E77" s="8" t="str">
        <f t="shared" si="23"/>
        <v/>
      </c>
      <c r="F77" s="5" t="str">
        <f t="shared" si="24"/>
        <v/>
      </c>
      <c r="G77" s="9" t="str">
        <f t="shared" si="25"/>
        <v/>
      </c>
      <c r="H77" s="30" t="str">
        <f t="shared" si="26"/>
        <v/>
      </c>
      <c r="I77" s="30" t="str">
        <f t="shared" si="27"/>
        <v/>
      </c>
      <c r="J77" s="30" t="str">
        <f t="shared" si="28"/>
        <v/>
      </c>
      <c r="K77" s="31" t="str">
        <f t="shared" si="29"/>
        <v/>
      </c>
      <c r="L77" s="31" t="str">
        <f>IF(AND('Data Entry'!$AF$1="NO"),"",IF(AND(B77="",D77="",F77="",G77=""),"",VLOOKUP(F77,sessional,6,0)))</f>
        <v/>
      </c>
    </row>
    <row r="78" spans="1:12">
      <c r="A78" s="7">
        <v>73</v>
      </c>
      <c r="B78" s="29" t="str">
        <f t="shared" si="20"/>
        <v/>
      </c>
      <c r="C78" s="38" t="str">
        <f t="shared" si="21"/>
        <v/>
      </c>
      <c r="D78" s="8" t="str">
        <f t="shared" si="22"/>
        <v/>
      </c>
      <c r="E78" s="8" t="str">
        <f t="shared" si="23"/>
        <v/>
      </c>
      <c r="F78" s="5" t="str">
        <f t="shared" si="24"/>
        <v/>
      </c>
      <c r="G78" s="9" t="str">
        <f t="shared" si="25"/>
        <v/>
      </c>
      <c r="H78" s="30" t="str">
        <f t="shared" si="26"/>
        <v/>
      </c>
      <c r="I78" s="30" t="str">
        <f t="shared" si="27"/>
        <v/>
      </c>
      <c r="J78" s="30" t="str">
        <f t="shared" si="28"/>
        <v/>
      </c>
      <c r="K78" s="31" t="str">
        <f t="shared" si="29"/>
        <v/>
      </c>
      <c r="L78" s="31" t="str">
        <f>IF(AND('Data Entry'!$AF$1="NO"),"",IF(AND(B78="",D78="",F78="",G78=""),"",VLOOKUP(F78,sessional,6,0)))</f>
        <v/>
      </c>
    </row>
    <row r="79" spans="1:12">
      <c r="A79" s="7">
        <v>74</v>
      </c>
      <c r="B79" s="29" t="str">
        <f t="shared" si="20"/>
        <v/>
      </c>
      <c r="C79" s="38" t="str">
        <f t="shared" si="21"/>
        <v/>
      </c>
      <c r="D79" s="8" t="str">
        <f t="shared" si="22"/>
        <v/>
      </c>
      <c r="E79" s="8" t="str">
        <f t="shared" si="23"/>
        <v/>
      </c>
      <c r="F79" s="5" t="str">
        <f t="shared" si="24"/>
        <v/>
      </c>
      <c r="G79" s="9" t="str">
        <f t="shared" si="25"/>
        <v/>
      </c>
      <c r="H79" s="30" t="str">
        <f t="shared" si="26"/>
        <v/>
      </c>
      <c r="I79" s="30" t="str">
        <f t="shared" si="27"/>
        <v/>
      </c>
      <c r="J79" s="30" t="str">
        <f t="shared" si="28"/>
        <v/>
      </c>
      <c r="K79" s="31" t="str">
        <f t="shared" si="29"/>
        <v/>
      </c>
      <c r="L79" s="31" t="str">
        <f>IF(AND('Data Entry'!$AF$1="NO"),"",IF(AND(B79="",D79="",F79="",G79=""),"",VLOOKUP(F79,sessional,6,0)))</f>
        <v/>
      </c>
    </row>
    <row r="80" spans="1:12">
      <c r="A80" s="7">
        <v>75</v>
      </c>
      <c r="B80" s="29" t="str">
        <f t="shared" si="20"/>
        <v/>
      </c>
      <c r="C80" s="38" t="str">
        <f t="shared" si="21"/>
        <v/>
      </c>
      <c r="D80" s="8" t="str">
        <f t="shared" si="22"/>
        <v/>
      </c>
      <c r="E80" s="8" t="str">
        <f t="shared" si="23"/>
        <v/>
      </c>
      <c r="F80" s="5" t="str">
        <f t="shared" si="24"/>
        <v/>
      </c>
      <c r="G80" s="9" t="str">
        <f t="shared" si="25"/>
        <v/>
      </c>
      <c r="H80" s="30" t="str">
        <f t="shared" si="26"/>
        <v/>
      </c>
      <c r="I80" s="30" t="str">
        <f t="shared" si="27"/>
        <v/>
      </c>
      <c r="J80" s="30" t="str">
        <f t="shared" si="28"/>
        <v/>
      </c>
      <c r="K80" s="31" t="str">
        <f t="shared" si="29"/>
        <v/>
      </c>
      <c r="L80" s="31" t="str">
        <f>IF(AND('Data Entry'!$AF$1="NO"),"",IF(AND(B80="",D80="",F80="",G80=""),"",VLOOKUP(F80,sessional,6,0)))</f>
        <v/>
      </c>
    </row>
    <row r="81" spans="1:12">
      <c r="A81" s="7">
        <v>76</v>
      </c>
      <c r="B81" s="29" t="str">
        <f t="shared" si="20"/>
        <v/>
      </c>
      <c r="C81" s="38" t="str">
        <f t="shared" si="21"/>
        <v/>
      </c>
      <c r="D81" s="8" t="str">
        <f t="shared" si="22"/>
        <v/>
      </c>
      <c r="E81" s="8" t="str">
        <f t="shared" si="23"/>
        <v/>
      </c>
      <c r="F81" s="5" t="str">
        <f t="shared" si="24"/>
        <v/>
      </c>
      <c r="G81" s="9" t="str">
        <f t="shared" si="25"/>
        <v/>
      </c>
      <c r="H81" s="30" t="str">
        <f t="shared" si="26"/>
        <v/>
      </c>
      <c r="I81" s="30" t="str">
        <f t="shared" si="27"/>
        <v/>
      </c>
      <c r="J81" s="30" t="str">
        <f t="shared" si="28"/>
        <v/>
      </c>
      <c r="K81" s="31" t="str">
        <f t="shared" si="29"/>
        <v/>
      </c>
      <c r="L81" s="31" t="str">
        <f>IF(AND('Data Entry'!$AF$1="NO"),"",IF(AND(B81="",D81="",F81="",G81=""),"",VLOOKUP(F81,sessional,6,0)))</f>
        <v/>
      </c>
    </row>
    <row r="82" spans="1:12">
      <c r="A82" s="7">
        <v>77</v>
      </c>
      <c r="B82" s="29" t="str">
        <f t="shared" si="20"/>
        <v/>
      </c>
      <c r="C82" s="38" t="str">
        <f t="shared" si="21"/>
        <v/>
      </c>
      <c r="D82" s="8" t="str">
        <f t="shared" si="22"/>
        <v/>
      </c>
      <c r="E82" s="8" t="str">
        <f t="shared" si="23"/>
        <v/>
      </c>
      <c r="F82" s="5" t="str">
        <f t="shared" si="24"/>
        <v/>
      </c>
      <c r="G82" s="9" t="str">
        <f t="shared" si="25"/>
        <v/>
      </c>
      <c r="H82" s="30" t="str">
        <f t="shared" si="26"/>
        <v/>
      </c>
      <c r="I82" s="30" t="str">
        <f t="shared" si="27"/>
        <v/>
      </c>
      <c r="J82" s="30" t="str">
        <f t="shared" si="28"/>
        <v/>
      </c>
      <c r="K82" s="31" t="str">
        <f t="shared" si="29"/>
        <v/>
      </c>
      <c r="L82" s="31" t="str">
        <f>IF(AND('Data Entry'!$AF$1="NO"),"",IF(AND(B82="",D82="",F82="",G82=""),"",VLOOKUP(F82,sessional,6,0)))</f>
        <v/>
      </c>
    </row>
    <row r="83" spans="1:12">
      <c r="A83" s="7">
        <v>78</v>
      </c>
      <c r="B83" s="29" t="str">
        <f t="shared" si="20"/>
        <v/>
      </c>
      <c r="C83" s="38" t="str">
        <f t="shared" si="21"/>
        <v/>
      </c>
      <c r="D83" s="8" t="str">
        <f t="shared" si="22"/>
        <v/>
      </c>
      <c r="E83" s="8" t="str">
        <f t="shared" si="23"/>
        <v/>
      </c>
      <c r="F83" s="5" t="str">
        <f t="shared" si="24"/>
        <v/>
      </c>
      <c r="G83" s="9" t="str">
        <f t="shared" si="25"/>
        <v/>
      </c>
      <c r="H83" s="30" t="str">
        <f t="shared" si="26"/>
        <v/>
      </c>
      <c r="I83" s="30" t="str">
        <f t="shared" si="27"/>
        <v/>
      </c>
      <c r="J83" s="30" t="str">
        <f t="shared" si="28"/>
        <v/>
      </c>
      <c r="K83" s="31" t="str">
        <f t="shared" si="29"/>
        <v/>
      </c>
      <c r="L83" s="31" t="str">
        <f>IF(AND('Data Entry'!$AF$1="NO"),"",IF(AND(B83="",D83="",F83="",G83=""),"",VLOOKUP(F83,sessional,6,0)))</f>
        <v/>
      </c>
    </row>
    <row r="84" spans="1:12">
      <c r="A84" s="7">
        <v>79</v>
      </c>
      <c r="B84" s="29" t="str">
        <f t="shared" si="20"/>
        <v/>
      </c>
      <c r="C84" s="38" t="str">
        <f t="shared" si="21"/>
        <v/>
      </c>
      <c r="D84" s="8" t="str">
        <f t="shared" si="22"/>
        <v/>
      </c>
      <c r="E84" s="8" t="str">
        <f t="shared" si="23"/>
        <v/>
      </c>
      <c r="F84" s="5" t="str">
        <f t="shared" si="24"/>
        <v/>
      </c>
      <c r="G84" s="9" t="str">
        <f t="shared" si="25"/>
        <v/>
      </c>
      <c r="H84" s="30" t="str">
        <f t="shared" si="26"/>
        <v/>
      </c>
      <c r="I84" s="30" t="str">
        <f t="shared" si="27"/>
        <v/>
      </c>
      <c r="J84" s="30" t="str">
        <f t="shared" si="28"/>
        <v/>
      </c>
      <c r="K84" s="31" t="str">
        <f t="shared" si="29"/>
        <v/>
      </c>
      <c r="L84" s="31" t="str">
        <f>IF(AND('Data Entry'!$AF$1="NO"),"",IF(AND(B84="",D84="",F84="",G84=""),"",VLOOKUP(F84,sessional,6,0)))</f>
        <v/>
      </c>
    </row>
    <row r="85" spans="1:12">
      <c r="A85" s="7">
        <v>80</v>
      </c>
      <c r="B85" s="29" t="str">
        <f t="shared" si="20"/>
        <v/>
      </c>
      <c r="C85" s="38" t="str">
        <f t="shared" si="21"/>
        <v/>
      </c>
      <c r="D85" s="8" t="str">
        <f t="shared" si="22"/>
        <v/>
      </c>
      <c r="E85" s="8" t="str">
        <f t="shared" si="23"/>
        <v/>
      </c>
      <c r="F85" s="5" t="str">
        <f t="shared" si="24"/>
        <v/>
      </c>
      <c r="G85" s="9" t="str">
        <f t="shared" si="25"/>
        <v/>
      </c>
      <c r="H85" s="30" t="str">
        <f t="shared" si="26"/>
        <v/>
      </c>
      <c r="I85" s="30" t="str">
        <f t="shared" si="27"/>
        <v/>
      </c>
      <c r="J85" s="30" t="str">
        <f t="shared" si="28"/>
        <v/>
      </c>
      <c r="K85" s="31" t="str">
        <f t="shared" si="29"/>
        <v/>
      </c>
      <c r="L85" s="31" t="str">
        <f>IF(AND('Data Entry'!$AF$1="NO"),"",IF(AND(B85="",D85="",F85="",G85=""),"",VLOOKUP(F85,sessional,6,0)))</f>
        <v/>
      </c>
    </row>
    <row r="86" spans="1:12">
      <c r="A86" s="7">
        <v>81</v>
      </c>
      <c r="B86" s="29" t="str">
        <f t="shared" si="20"/>
        <v/>
      </c>
      <c r="C86" s="38" t="str">
        <f t="shared" si="21"/>
        <v/>
      </c>
      <c r="D86" s="8" t="str">
        <f t="shared" si="22"/>
        <v/>
      </c>
      <c r="E86" s="8" t="str">
        <f t="shared" si="23"/>
        <v/>
      </c>
      <c r="F86" s="5" t="str">
        <f t="shared" si="24"/>
        <v/>
      </c>
      <c r="G86" s="9" t="str">
        <f t="shared" si="25"/>
        <v/>
      </c>
      <c r="H86" s="30" t="str">
        <f t="shared" si="26"/>
        <v/>
      </c>
      <c r="I86" s="30" t="str">
        <f t="shared" si="27"/>
        <v/>
      </c>
      <c r="J86" s="30" t="str">
        <f t="shared" si="28"/>
        <v/>
      </c>
      <c r="K86" s="31" t="str">
        <f t="shared" si="29"/>
        <v/>
      </c>
      <c r="L86" s="31" t="str">
        <f>IF(AND('Data Entry'!$AF$1="NO"),"",IF(AND(B86="",D86="",F86="",G86=""),"",VLOOKUP(F86,sessional,6,0)))</f>
        <v/>
      </c>
    </row>
    <row r="87" spans="1:12">
      <c r="A87" s="7">
        <v>82</v>
      </c>
      <c r="B87" s="29" t="str">
        <f t="shared" si="20"/>
        <v/>
      </c>
      <c r="C87" s="38" t="str">
        <f t="shared" si="21"/>
        <v/>
      </c>
      <c r="D87" s="8" t="str">
        <f t="shared" si="22"/>
        <v/>
      </c>
      <c r="E87" s="8" t="str">
        <f t="shared" si="23"/>
        <v/>
      </c>
      <c r="F87" s="5" t="str">
        <f t="shared" si="24"/>
        <v/>
      </c>
      <c r="G87" s="9" t="str">
        <f t="shared" si="25"/>
        <v/>
      </c>
      <c r="H87" s="30" t="str">
        <f t="shared" si="26"/>
        <v/>
      </c>
      <c r="I87" s="30" t="str">
        <f t="shared" si="27"/>
        <v/>
      </c>
      <c r="J87" s="30" t="str">
        <f t="shared" si="28"/>
        <v/>
      </c>
      <c r="K87" s="31" t="str">
        <f t="shared" si="29"/>
        <v/>
      </c>
      <c r="L87" s="31" t="str">
        <f>IF(AND('Data Entry'!$AF$1="NO"),"",IF(AND(B87="",D87="",F87="",G87=""),"",VLOOKUP(F87,sessional,6,0)))</f>
        <v/>
      </c>
    </row>
    <row r="88" spans="1:12">
      <c r="A88" s="7">
        <v>83</v>
      </c>
      <c r="B88" s="29" t="str">
        <f t="shared" si="20"/>
        <v/>
      </c>
      <c r="C88" s="38" t="str">
        <f t="shared" si="21"/>
        <v/>
      </c>
      <c r="D88" s="8" t="str">
        <f t="shared" si="22"/>
        <v/>
      </c>
      <c r="E88" s="8" t="str">
        <f t="shared" si="23"/>
        <v/>
      </c>
      <c r="F88" s="5" t="str">
        <f t="shared" si="24"/>
        <v/>
      </c>
      <c r="G88" s="9" t="str">
        <f t="shared" si="25"/>
        <v/>
      </c>
      <c r="H88" s="30" t="str">
        <f t="shared" si="26"/>
        <v/>
      </c>
      <c r="I88" s="30" t="str">
        <f t="shared" si="27"/>
        <v/>
      </c>
      <c r="J88" s="30" t="str">
        <f t="shared" si="28"/>
        <v/>
      </c>
      <c r="K88" s="31" t="str">
        <f t="shared" si="29"/>
        <v/>
      </c>
      <c r="L88" s="31" t="str">
        <f>IF(AND('Data Entry'!$AF$1="NO"),"",IF(AND(B88="",D88="",F88="",G88=""),"",VLOOKUP(F88,sessional,6,0)))</f>
        <v/>
      </c>
    </row>
    <row r="89" spans="1:12">
      <c r="A89" s="7">
        <v>84</v>
      </c>
      <c r="B89" s="29" t="str">
        <f t="shared" si="20"/>
        <v/>
      </c>
      <c r="C89" s="38" t="str">
        <f t="shared" si="21"/>
        <v/>
      </c>
      <c r="D89" s="8" t="str">
        <f t="shared" si="22"/>
        <v/>
      </c>
      <c r="E89" s="8" t="str">
        <f t="shared" si="23"/>
        <v/>
      </c>
      <c r="F89" s="5" t="str">
        <f t="shared" si="24"/>
        <v/>
      </c>
      <c r="G89" s="9" t="str">
        <f t="shared" si="25"/>
        <v/>
      </c>
      <c r="H89" s="30" t="str">
        <f t="shared" si="26"/>
        <v/>
      </c>
      <c r="I89" s="30" t="str">
        <f t="shared" si="27"/>
        <v/>
      </c>
      <c r="J89" s="30" t="str">
        <f t="shared" si="28"/>
        <v/>
      </c>
      <c r="K89" s="31" t="str">
        <f t="shared" si="29"/>
        <v/>
      </c>
      <c r="L89" s="31" t="str">
        <f>IF(AND('Data Entry'!$AF$1="NO"),"",IF(AND(B89="",D89="",F89="",G89=""),"",VLOOKUP(F89,sessional,6,0)))</f>
        <v/>
      </c>
    </row>
    <row r="90" spans="1:12">
      <c r="A90" s="7">
        <v>85</v>
      </c>
      <c r="B90" s="29" t="str">
        <f t="shared" si="20"/>
        <v/>
      </c>
      <c r="C90" s="38" t="str">
        <f t="shared" si="21"/>
        <v/>
      </c>
      <c r="D90" s="8" t="str">
        <f t="shared" si="22"/>
        <v/>
      </c>
      <c r="E90" s="8" t="str">
        <f t="shared" si="23"/>
        <v/>
      </c>
      <c r="F90" s="5" t="str">
        <f t="shared" si="24"/>
        <v/>
      </c>
      <c r="G90" s="9" t="str">
        <f t="shared" si="25"/>
        <v/>
      </c>
      <c r="H90" s="30" t="str">
        <f t="shared" si="26"/>
        <v/>
      </c>
      <c r="I90" s="30" t="str">
        <f t="shared" si="27"/>
        <v/>
      </c>
      <c r="J90" s="30" t="str">
        <f t="shared" si="28"/>
        <v/>
      </c>
      <c r="K90" s="31" t="str">
        <f t="shared" si="29"/>
        <v/>
      </c>
      <c r="L90" s="31" t="str">
        <f>IF(AND('Data Entry'!$AF$1="NO"),"",IF(AND(B90="",D90="",F90="",G90=""),"",VLOOKUP(F90,sessional,6,0)))</f>
        <v/>
      </c>
    </row>
    <row r="91" spans="1:12">
      <c r="A91" s="7">
        <v>86</v>
      </c>
      <c r="B91" s="29" t="str">
        <f t="shared" si="20"/>
        <v/>
      </c>
      <c r="C91" s="38" t="str">
        <f t="shared" si="21"/>
        <v/>
      </c>
      <c r="D91" s="8" t="str">
        <f t="shared" si="22"/>
        <v/>
      </c>
      <c r="E91" s="8" t="str">
        <f t="shared" si="23"/>
        <v/>
      </c>
      <c r="F91" s="5" t="str">
        <f t="shared" si="24"/>
        <v/>
      </c>
      <c r="G91" s="9" t="str">
        <f t="shared" si="25"/>
        <v/>
      </c>
      <c r="H91" s="30" t="str">
        <f t="shared" si="26"/>
        <v/>
      </c>
      <c r="I91" s="30" t="str">
        <f t="shared" si="27"/>
        <v/>
      </c>
      <c r="J91" s="30" t="str">
        <f t="shared" si="28"/>
        <v/>
      </c>
      <c r="K91" s="31" t="str">
        <f t="shared" si="29"/>
        <v/>
      </c>
      <c r="L91" s="31" t="str">
        <f>IF(AND('Data Entry'!$AF$1="NO"),"",IF(AND(B91="",D91="",F91="",G91=""),"",VLOOKUP(F91,sessional,6,0)))</f>
        <v/>
      </c>
    </row>
    <row r="92" spans="1:12">
      <c r="A92" s="7">
        <v>87</v>
      </c>
      <c r="B92" s="29" t="str">
        <f t="shared" si="20"/>
        <v/>
      </c>
      <c r="C92" s="38" t="str">
        <f t="shared" si="21"/>
        <v/>
      </c>
      <c r="D92" s="8" t="str">
        <f t="shared" si="22"/>
        <v/>
      </c>
      <c r="E92" s="8" t="str">
        <f t="shared" si="23"/>
        <v/>
      </c>
      <c r="F92" s="5" t="str">
        <f t="shared" si="24"/>
        <v/>
      </c>
      <c r="G92" s="9" t="str">
        <f t="shared" si="25"/>
        <v/>
      </c>
      <c r="H92" s="30" t="str">
        <f t="shared" si="26"/>
        <v/>
      </c>
      <c r="I92" s="30" t="str">
        <f t="shared" si="27"/>
        <v/>
      </c>
      <c r="J92" s="30" t="str">
        <f t="shared" si="28"/>
        <v/>
      </c>
      <c r="K92" s="31" t="str">
        <f t="shared" si="29"/>
        <v/>
      </c>
      <c r="L92" s="31" t="str">
        <f>IF(AND('Data Entry'!$AF$1="NO"),"",IF(AND(B92="",D92="",F92="",G92=""),"",VLOOKUP(F92,sessional,6,0)))</f>
        <v/>
      </c>
    </row>
    <row r="93" spans="1:12">
      <c r="A93" s="7">
        <v>88</v>
      </c>
      <c r="B93" s="29" t="str">
        <f t="shared" si="20"/>
        <v/>
      </c>
      <c r="C93" s="38" t="str">
        <f t="shared" si="21"/>
        <v/>
      </c>
      <c r="D93" s="8" t="str">
        <f t="shared" si="22"/>
        <v/>
      </c>
      <c r="E93" s="8" t="str">
        <f t="shared" si="23"/>
        <v/>
      </c>
      <c r="F93" s="5" t="str">
        <f t="shared" si="24"/>
        <v/>
      </c>
      <c r="G93" s="9" t="str">
        <f t="shared" si="25"/>
        <v/>
      </c>
      <c r="H93" s="30" t="str">
        <f t="shared" si="26"/>
        <v/>
      </c>
      <c r="I93" s="30" t="str">
        <f t="shared" si="27"/>
        <v/>
      </c>
      <c r="J93" s="30" t="str">
        <f t="shared" si="28"/>
        <v/>
      </c>
      <c r="K93" s="31" t="str">
        <f t="shared" si="29"/>
        <v/>
      </c>
      <c r="L93" s="31" t="str">
        <f>IF(AND('Data Entry'!$AF$1="NO"),"",IF(AND(B93="",D93="",F93="",G93=""),"",VLOOKUP(F93,sessional,6,0)))</f>
        <v/>
      </c>
    </row>
    <row r="94" spans="1:12">
      <c r="A94" s="7">
        <v>89</v>
      </c>
      <c r="B94" s="29" t="str">
        <f t="shared" si="20"/>
        <v/>
      </c>
      <c r="C94" s="38" t="str">
        <f t="shared" si="21"/>
        <v/>
      </c>
      <c r="D94" s="8" t="str">
        <f t="shared" si="22"/>
        <v/>
      </c>
      <c r="E94" s="8" t="str">
        <f t="shared" si="23"/>
        <v/>
      </c>
      <c r="F94" s="5" t="str">
        <f t="shared" si="24"/>
        <v/>
      </c>
      <c r="G94" s="9" t="str">
        <f t="shared" si="25"/>
        <v/>
      </c>
      <c r="H94" s="30" t="str">
        <f t="shared" si="26"/>
        <v/>
      </c>
      <c r="I94" s="30" t="str">
        <f t="shared" si="27"/>
        <v/>
      </c>
      <c r="J94" s="30" t="str">
        <f t="shared" si="28"/>
        <v/>
      </c>
      <c r="K94" s="31" t="str">
        <f t="shared" si="29"/>
        <v/>
      </c>
      <c r="L94" s="31" t="str">
        <f>IF(AND('Data Entry'!$AF$1="NO"),"",IF(AND(B94="",D94="",F94="",G94=""),"",VLOOKUP(F94,sessional,6,0)))</f>
        <v/>
      </c>
    </row>
    <row r="95" spans="1:12">
      <c r="A95" s="7">
        <v>90</v>
      </c>
      <c r="B95" s="29" t="str">
        <f t="shared" si="20"/>
        <v/>
      </c>
      <c r="C95" s="38" t="str">
        <f t="shared" si="21"/>
        <v/>
      </c>
      <c r="D95" s="8" t="str">
        <f t="shared" si="22"/>
        <v/>
      </c>
      <c r="E95" s="8" t="str">
        <f t="shared" si="23"/>
        <v/>
      </c>
      <c r="F95" s="5" t="str">
        <f t="shared" si="24"/>
        <v/>
      </c>
      <c r="G95" s="9" t="str">
        <f t="shared" si="25"/>
        <v/>
      </c>
      <c r="H95" s="30" t="str">
        <f t="shared" si="26"/>
        <v/>
      </c>
      <c r="I95" s="30" t="str">
        <f t="shared" si="27"/>
        <v/>
      </c>
      <c r="J95" s="30" t="str">
        <f t="shared" si="28"/>
        <v/>
      </c>
      <c r="K95" s="31" t="str">
        <f t="shared" si="29"/>
        <v/>
      </c>
      <c r="L95" s="31" t="str">
        <f>IF(AND('Data Entry'!$AF$1="NO"),"",IF(AND(B95="",D95="",F95="",G95=""),"",VLOOKUP(F95,sessional,6,0)))</f>
        <v/>
      </c>
    </row>
    <row r="96" spans="1:12">
      <c r="A96" s="7">
        <v>91</v>
      </c>
      <c r="B96" s="29" t="str">
        <f t="shared" si="20"/>
        <v/>
      </c>
      <c r="C96" s="38" t="str">
        <f t="shared" si="21"/>
        <v/>
      </c>
      <c r="D96" s="8" t="str">
        <f t="shared" si="22"/>
        <v/>
      </c>
      <c r="E96" s="8" t="str">
        <f t="shared" si="23"/>
        <v/>
      </c>
      <c r="F96" s="5" t="str">
        <f t="shared" si="24"/>
        <v/>
      </c>
      <c r="G96" s="9" t="str">
        <f t="shared" si="25"/>
        <v/>
      </c>
      <c r="H96" s="30" t="str">
        <f t="shared" si="26"/>
        <v/>
      </c>
      <c r="I96" s="30" t="str">
        <f t="shared" si="27"/>
        <v/>
      </c>
      <c r="J96" s="30" t="str">
        <f t="shared" si="28"/>
        <v/>
      </c>
      <c r="K96" s="31" t="str">
        <f t="shared" si="29"/>
        <v/>
      </c>
      <c r="L96" s="31" t="str">
        <f>IF(AND('Data Entry'!$AF$1="NO"),"",IF(AND(B96="",D96="",F96="",G96=""),"",VLOOKUP(F96,sessional,6,0)))</f>
        <v/>
      </c>
    </row>
    <row r="97" spans="1:12">
      <c r="A97" s="7">
        <v>92</v>
      </c>
      <c r="B97" s="29" t="str">
        <f t="shared" si="20"/>
        <v/>
      </c>
      <c r="C97" s="38" t="str">
        <f t="shared" si="21"/>
        <v/>
      </c>
      <c r="D97" s="8" t="str">
        <f t="shared" si="22"/>
        <v/>
      </c>
      <c r="E97" s="8" t="str">
        <f t="shared" si="23"/>
        <v/>
      </c>
      <c r="F97" s="5" t="str">
        <f t="shared" si="24"/>
        <v/>
      </c>
      <c r="G97" s="9" t="str">
        <f t="shared" si="25"/>
        <v/>
      </c>
      <c r="H97" s="30" t="str">
        <f t="shared" si="26"/>
        <v/>
      </c>
      <c r="I97" s="30" t="str">
        <f t="shared" si="27"/>
        <v/>
      </c>
      <c r="J97" s="30" t="str">
        <f t="shared" si="28"/>
        <v/>
      </c>
      <c r="K97" s="31" t="str">
        <f t="shared" si="29"/>
        <v/>
      </c>
      <c r="L97" s="31" t="str">
        <f>IF(AND('Data Entry'!$AF$1="NO"),"",IF(AND(B97="",D97="",F97="",G97=""),"",VLOOKUP(F97,sessional,6,0)))</f>
        <v/>
      </c>
    </row>
    <row r="98" spans="1:12">
      <c r="A98" s="7">
        <v>93</v>
      </c>
      <c r="B98" s="29" t="str">
        <f t="shared" si="20"/>
        <v/>
      </c>
      <c r="C98" s="38" t="str">
        <f t="shared" si="21"/>
        <v/>
      </c>
      <c r="D98" s="8" t="str">
        <f t="shared" si="22"/>
        <v/>
      </c>
      <c r="E98" s="8" t="str">
        <f t="shared" si="23"/>
        <v/>
      </c>
      <c r="F98" s="5" t="str">
        <f t="shared" si="24"/>
        <v/>
      </c>
      <c r="G98" s="9" t="str">
        <f t="shared" si="25"/>
        <v/>
      </c>
      <c r="H98" s="30" t="str">
        <f t="shared" si="26"/>
        <v/>
      </c>
      <c r="I98" s="30" t="str">
        <f t="shared" si="27"/>
        <v/>
      </c>
      <c r="J98" s="30" t="str">
        <f t="shared" si="28"/>
        <v/>
      </c>
      <c r="K98" s="31" t="str">
        <f t="shared" si="29"/>
        <v/>
      </c>
      <c r="L98" s="31" t="str">
        <f>IF(AND('Data Entry'!$AF$1="NO"),"",IF(AND(B98="",D98="",F98="",G98=""),"",VLOOKUP(F98,sessional,6,0)))</f>
        <v/>
      </c>
    </row>
    <row r="99" spans="1:12">
      <c r="A99" s="7">
        <v>94</v>
      </c>
      <c r="B99" s="29" t="str">
        <f t="shared" si="20"/>
        <v/>
      </c>
      <c r="C99" s="38" t="str">
        <f t="shared" si="21"/>
        <v/>
      </c>
      <c r="D99" s="8" t="str">
        <f t="shared" si="22"/>
        <v/>
      </c>
      <c r="E99" s="8" t="str">
        <f t="shared" si="23"/>
        <v/>
      </c>
      <c r="F99" s="5" t="str">
        <f t="shared" si="24"/>
        <v/>
      </c>
      <c r="G99" s="9" t="str">
        <f t="shared" si="25"/>
        <v/>
      </c>
      <c r="H99" s="30" t="str">
        <f t="shared" si="26"/>
        <v/>
      </c>
      <c r="I99" s="30" t="str">
        <f t="shared" si="27"/>
        <v/>
      </c>
      <c r="J99" s="30" t="str">
        <f t="shared" si="28"/>
        <v/>
      </c>
      <c r="K99" s="31" t="str">
        <f t="shared" si="29"/>
        <v/>
      </c>
      <c r="L99" s="31" t="str">
        <f>IF(AND('Data Entry'!$AF$1="NO"),"",IF(AND(B99="",D99="",F99="",G99=""),"",VLOOKUP(F99,sessional,6,0)))</f>
        <v/>
      </c>
    </row>
    <row r="100" spans="1:12">
      <c r="A100" s="7">
        <v>95</v>
      </c>
      <c r="B100" s="29" t="str">
        <f t="shared" si="20"/>
        <v/>
      </c>
      <c r="C100" s="38" t="str">
        <f t="shared" si="21"/>
        <v/>
      </c>
      <c r="D100" s="8" t="str">
        <f t="shared" si="22"/>
        <v/>
      </c>
      <c r="E100" s="8" t="str">
        <f t="shared" si="23"/>
        <v/>
      </c>
      <c r="F100" s="5" t="str">
        <f t="shared" si="24"/>
        <v/>
      </c>
      <c r="G100" s="9" t="str">
        <f t="shared" si="25"/>
        <v/>
      </c>
      <c r="H100" s="30" t="str">
        <f t="shared" si="26"/>
        <v/>
      </c>
      <c r="I100" s="30" t="str">
        <f t="shared" si="27"/>
        <v/>
      </c>
      <c r="J100" s="30" t="str">
        <f t="shared" si="28"/>
        <v/>
      </c>
      <c r="K100" s="31" t="str">
        <f t="shared" si="29"/>
        <v/>
      </c>
      <c r="L100" s="31" t="str">
        <f>IF(AND('Data Entry'!$AF$1="NO"),"",IF(AND(B100="",D100="",F100="",G100=""),"",VLOOKUP(F100,sessional,6,0)))</f>
        <v/>
      </c>
    </row>
    <row r="101" spans="1:12">
      <c r="A101" s="7">
        <v>96</v>
      </c>
      <c r="B101" s="29" t="str">
        <f t="shared" si="20"/>
        <v/>
      </c>
      <c r="C101" s="38" t="str">
        <f t="shared" si="21"/>
        <v/>
      </c>
      <c r="D101" s="8" t="str">
        <f t="shared" si="22"/>
        <v/>
      </c>
      <c r="E101" s="8" t="str">
        <f t="shared" si="23"/>
        <v/>
      </c>
      <c r="F101" s="5" t="str">
        <f t="shared" si="24"/>
        <v/>
      </c>
      <c r="G101" s="9" t="str">
        <f t="shared" si="25"/>
        <v/>
      </c>
      <c r="H101" s="30" t="str">
        <f t="shared" si="26"/>
        <v/>
      </c>
      <c r="I101" s="30" t="str">
        <f t="shared" si="27"/>
        <v/>
      </c>
      <c r="J101" s="30" t="str">
        <f t="shared" si="28"/>
        <v/>
      </c>
      <c r="K101" s="31" t="str">
        <f t="shared" si="29"/>
        <v/>
      </c>
      <c r="L101" s="31" t="str">
        <f>IF(AND('Data Entry'!$AF$1="NO"),"",IF(AND(B101="",D101="",F101="",G101=""),"",VLOOKUP(F101,sessional,6,0)))</f>
        <v/>
      </c>
    </row>
    <row r="102" spans="1:12">
      <c r="A102" s="7">
        <v>97</v>
      </c>
      <c r="B102" s="29" t="str">
        <f t="shared" ref="B102:B133" si="30">IFERROR(IF($C$3="","",VLOOKUP(A102,NAME,4,0)),"")</f>
        <v/>
      </c>
      <c r="C102" s="38" t="str">
        <f t="shared" ref="C102:C133" si="31">IFERROR(IF($C$3="","",VLOOKUP(A102,NAME,11,0)),"")</f>
        <v/>
      </c>
      <c r="D102" s="8" t="str">
        <f t="shared" ref="D102:D133" si="32">IFERROR(IF($C$3="","",VLOOKUP(A102,NAME,6,0)),"")</f>
        <v/>
      </c>
      <c r="E102" s="8" t="str">
        <f t="shared" ref="E102:E133" si="33">IFERROR(IF($C$3="","",VLOOKUP(A102,NAME,8,0)),"")</f>
        <v/>
      </c>
      <c r="F102" s="5" t="str">
        <f t="shared" ref="F102:F133" si="34">IFERROR(IF($C$3="","",VLOOKUP(A102,NAME,12,0)),"")</f>
        <v/>
      </c>
      <c r="G102" s="9" t="str">
        <f t="shared" ref="G102:G133" si="35">IFERROR(IF($C$3="","",VLOOKUP(A102,NAME,13,0)),"")</f>
        <v/>
      </c>
      <c r="H102" s="30" t="str">
        <f t="shared" ref="H102:H133" si="36">IF(AND(B102="",D102="",F102="",G102=""),"",VLOOKUP(F102,sessional,2,0))</f>
        <v/>
      </c>
      <c r="I102" s="30" t="str">
        <f t="shared" ref="I102:I133" si="37">IF(AND(B102="",D102="",F102="",G102=""),"",VLOOKUP(F102,sessional,3,0))</f>
        <v/>
      </c>
      <c r="J102" s="30" t="str">
        <f t="shared" ref="J102:J133" si="38">IF(AND(B102="",D102="",F102="",G102=""),"",VLOOKUP(F102,sessional,4,0))</f>
        <v/>
      </c>
      <c r="K102" s="31" t="str">
        <f t="shared" ref="K102:K133" si="39">IF(AND(B102="",D102="",F102="",G102=""),"",VLOOKUP(F102,sessional,5,0))</f>
        <v/>
      </c>
      <c r="L102" s="31" t="str">
        <f>IF(AND('Data Entry'!$AF$1="NO"),"",IF(AND(B102="",D102="",F102="",G102=""),"",VLOOKUP(F102,sessional,6,0)))</f>
        <v/>
      </c>
    </row>
    <row r="103" spans="1:12">
      <c r="A103" s="7">
        <v>98</v>
      </c>
      <c r="B103" s="29" t="str">
        <f t="shared" si="30"/>
        <v/>
      </c>
      <c r="C103" s="38" t="str">
        <f t="shared" si="31"/>
        <v/>
      </c>
      <c r="D103" s="8" t="str">
        <f t="shared" si="32"/>
        <v/>
      </c>
      <c r="E103" s="8" t="str">
        <f t="shared" si="33"/>
        <v/>
      </c>
      <c r="F103" s="5" t="str">
        <f t="shared" si="34"/>
        <v/>
      </c>
      <c r="G103" s="9" t="str">
        <f t="shared" si="35"/>
        <v/>
      </c>
      <c r="H103" s="30" t="str">
        <f t="shared" si="36"/>
        <v/>
      </c>
      <c r="I103" s="30" t="str">
        <f t="shared" si="37"/>
        <v/>
      </c>
      <c r="J103" s="30" t="str">
        <f t="shared" si="38"/>
        <v/>
      </c>
      <c r="K103" s="31" t="str">
        <f t="shared" si="39"/>
        <v/>
      </c>
      <c r="L103" s="31" t="str">
        <f>IF(AND('Data Entry'!$AF$1="NO"),"",IF(AND(B103="",D103="",F103="",G103=""),"",VLOOKUP(F103,sessional,6,0)))</f>
        <v/>
      </c>
    </row>
    <row r="104" spans="1:12">
      <c r="A104" s="7">
        <v>99</v>
      </c>
      <c r="B104" s="29" t="str">
        <f t="shared" si="30"/>
        <v/>
      </c>
      <c r="C104" s="38" t="str">
        <f t="shared" si="31"/>
        <v/>
      </c>
      <c r="D104" s="8" t="str">
        <f t="shared" si="32"/>
        <v/>
      </c>
      <c r="E104" s="8" t="str">
        <f t="shared" si="33"/>
        <v/>
      </c>
      <c r="F104" s="5" t="str">
        <f t="shared" si="34"/>
        <v/>
      </c>
      <c r="G104" s="9" t="str">
        <f t="shared" si="35"/>
        <v/>
      </c>
      <c r="H104" s="30" t="str">
        <f t="shared" si="36"/>
        <v/>
      </c>
      <c r="I104" s="30" t="str">
        <f t="shared" si="37"/>
        <v/>
      </c>
      <c r="J104" s="30" t="str">
        <f t="shared" si="38"/>
        <v/>
      </c>
      <c r="K104" s="31" t="str">
        <f t="shared" si="39"/>
        <v/>
      </c>
      <c r="L104" s="31" t="str">
        <f>IF(AND('Data Entry'!$AF$1="NO"),"",IF(AND(B104="",D104="",F104="",G104=""),"",VLOOKUP(F104,sessional,6,0)))</f>
        <v/>
      </c>
    </row>
    <row r="105" spans="1:12">
      <c r="A105" s="7">
        <v>100</v>
      </c>
      <c r="B105" s="29" t="str">
        <f t="shared" si="30"/>
        <v/>
      </c>
      <c r="C105" s="38" t="str">
        <f t="shared" si="31"/>
        <v/>
      </c>
      <c r="D105" s="8" t="str">
        <f t="shared" si="32"/>
        <v/>
      </c>
      <c r="E105" s="8" t="str">
        <f t="shared" si="33"/>
        <v/>
      </c>
      <c r="F105" s="5" t="str">
        <f t="shared" si="34"/>
        <v/>
      </c>
      <c r="G105" s="9" t="str">
        <f t="shared" si="35"/>
        <v/>
      </c>
      <c r="H105" s="30" t="str">
        <f t="shared" si="36"/>
        <v/>
      </c>
      <c r="I105" s="30" t="str">
        <f t="shared" si="37"/>
        <v/>
      </c>
      <c r="J105" s="30" t="str">
        <f t="shared" si="38"/>
        <v/>
      </c>
      <c r="K105" s="31" t="str">
        <f t="shared" si="39"/>
        <v/>
      </c>
      <c r="L105" s="31" t="str">
        <f>IF(AND('Data Entry'!$AF$1="NO"),"",IF(AND(B105="",D105="",F105="",G105=""),"",VLOOKUP(F105,sessional,6,0)))</f>
        <v/>
      </c>
    </row>
    <row r="106" spans="1:12">
      <c r="A106" s="7">
        <v>101</v>
      </c>
      <c r="B106" s="29" t="str">
        <f t="shared" si="30"/>
        <v/>
      </c>
      <c r="C106" s="38" t="str">
        <f t="shared" si="31"/>
        <v/>
      </c>
      <c r="D106" s="8" t="str">
        <f t="shared" si="32"/>
        <v/>
      </c>
      <c r="E106" s="8" t="str">
        <f t="shared" si="33"/>
        <v/>
      </c>
      <c r="F106" s="5" t="str">
        <f t="shared" si="34"/>
        <v/>
      </c>
      <c r="G106" s="9" t="str">
        <f t="shared" si="35"/>
        <v/>
      </c>
      <c r="H106" s="30" t="str">
        <f t="shared" si="36"/>
        <v/>
      </c>
      <c r="I106" s="30" t="str">
        <f t="shared" si="37"/>
        <v/>
      </c>
      <c r="J106" s="30" t="str">
        <f t="shared" si="38"/>
        <v/>
      </c>
      <c r="K106" s="31" t="str">
        <f t="shared" si="39"/>
        <v/>
      </c>
      <c r="L106" s="31" t="str">
        <f>IF(AND('Data Entry'!$AF$1="NO"),"",IF(AND(B106="",D106="",F106="",G106=""),"",VLOOKUP(F106,sessional,6,0)))</f>
        <v/>
      </c>
    </row>
    <row r="107" spans="1:12">
      <c r="A107" s="7">
        <v>102</v>
      </c>
      <c r="B107" s="29" t="str">
        <f t="shared" si="30"/>
        <v/>
      </c>
      <c r="C107" s="38" t="str">
        <f t="shared" si="31"/>
        <v/>
      </c>
      <c r="D107" s="8" t="str">
        <f t="shared" si="32"/>
        <v/>
      </c>
      <c r="E107" s="8" t="str">
        <f t="shared" si="33"/>
        <v/>
      </c>
      <c r="F107" s="5" t="str">
        <f t="shared" si="34"/>
        <v/>
      </c>
      <c r="G107" s="9" t="str">
        <f t="shared" si="35"/>
        <v/>
      </c>
      <c r="H107" s="30" t="str">
        <f t="shared" si="36"/>
        <v/>
      </c>
      <c r="I107" s="30" t="str">
        <f t="shared" si="37"/>
        <v/>
      </c>
      <c r="J107" s="30" t="str">
        <f t="shared" si="38"/>
        <v/>
      </c>
      <c r="K107" s="31" t="str">
        <f t="shared" si="39"/>
        <v/>
      </c>
      <c r="L107" s="31" t="str">
        <f>IF(AND('Data Entry'!$AF$1="NO"),"",IF(AND(B107="",D107="",F107="",G107=""),"",VLOOKUP(F107,sessional,6,0)))</f>
        <v/>
      </c>
    </row>
    <row r="108" spans="1:12">
      <c r="A108" s="7">
        <v>103</v>
      </c>
      <c r="B108" s="29" t="str">
        <f t="shared" si="30"/>
        <v/>
      </c>
      <c r="C108" s="38" t="str">
        <f t="shared" si="31"/>
        <v/>
      </c>
      <c r="D108" s="8" t="str">
        <f t="shared" si="32"/>
        <v/>
      </c>
      <c r="E108" s="8" t="str">
        <f t="shared" si="33"/>
        <v/>
      </c>
      <c r="F108" s="5" t="str">
        <f t="shared" si="34"/>
        <v/>
      </c>
      <c r="G108" s="9" t="str">
        <f t="shared" si="35"/>
        <v/>
      </c>
      <c r="H108" s="30" t="str">
        <f t="shared" si="36"/>
        <v/>
      </c>
      <c r="I108" s="30" t="str">
        <f t="shared" si="37"/>
        <v/>
      </c>
      <c r="J108" s="30" t="str">
        <f t="shared" si="38"/>
        <v/>
      </c>
      <c r="K108" s="31" t="str">
        <f t="shared" si="39"/>
        <v/>
      </c>
      <c r="L108" s="31" t="str">
        <f>IF(AND('Data Entry'!$AF$1="NO"),"",IF(AND(B108="",D108="",F108="",G108=""),"",VLOOKUP(F108,sessional,6,0)))</f>
        <v/>
      </c>
    </row>
    <row r="109" spans="1:12">
      <c r="A109" s="7">
        <v>104</v>
      </c>
      <c r="B109" s="29" t="str">
        <f t="shared" si="30"/>
        <v/>
      </c>
      <c r="C109" s="38" t="str">
        <f t="shared" si="31"/>
        <v/>
      </c>
      <c r="D109" s="8" t="str">
        <f t="shared" si="32"/>
        <v/>
      </c>
      <c r="E109" s="8" t="str">
        <f t="shared" si="33"/>
        <v/>
      </c>
      <c r="F109" s="5" t="str">
        <f t="shared" si="34"/>
        <v/>
      </c>
      <c r="G109" s="9" t="str">
        <f t="shared" si="35"/>
        <v/>
      </c>
      <c r="H109" s="30" t="str">
        <f t="shared" si="36"/>
        <v/>
      </c>
      <c r="I109" s="30" t="str">
        <f t="shared" si="37"/>
        <v/>
      </c>
      <c r="J109" s="30" t="str">
        <f t="shared" si="38"/>
        <v/>
      </c>
      <c r="K109" s="31" t="str">
        <f t="shared" si="39"/>
        <v/>
      </c>
      <c r="L109" s="31" t="str">
        <f>IF(AND('Data Entry'!$AF$1="NO"),"",IF(AND(B109="",D109="",F109="",G109=""),"",VLOOKUP(F109,sessional,6,0)))</f>
        <v/>
      </c>
    </row>
    <row r="110" spans="1:12">
      <c r="A110" s="7">
        <v>105</v>
      </c>
      <c r="B110" s="29" t="str">
        <f t="shared" si="30"/>
        <v/>
      </c>
      <c r="C110" s="38" t="str">
        <f t="shared" si="31"/>
        <v/>
      </c>
      <c r="D110" s="8" t="str">
        <f t="shared" si="32"/>
        <v/>
      </c>
      <c r="E110" s="8" t="str">
        <f t="shared" si="33"/>
        <v/>
      </c>
      <c r="F110" s="5" t="str">
        <f t="shared" si="34"/>
        <v/>
      </c>
      <c r="G110" s="9" t="str">
        <f t="shared" si="35"/>
        <v/>
      </c>
      <c r="H110" s="30" t="str">
        <f t="shared" si="36"/>
        <v/>
      </c>
      <c r="I110" s="30" t="str">
        <f t="shared" si="37"/>
        <v/>
      </c>
      <c r="J110" s="30" t="str">
        <f t="shared" si="38"/>
        <v/>
      </c>
      <c r="K110" s="31" t="str">
        <f t="shared" si="39"/>
        <v/>
      </c>
      <c r="L110" s="31" t="str">
        <f>IF(AND('Data Entry'!$AF$1="NO"),"",IF(AND(B110="",D110="",F110="",G110=""),"",VLOOKUP(F110,sessional,6,0)))</f>
        <v/>
      </c>
    </row>
    <row r="111" spans="1:12">
      <c r="A111" s="7">
        <v>106</v>
      </c>
      <c r="B111" s="29" t="str">
        <f t="shared" si="30"/>
        <v/>
      </c>
      <c r="C111" s="38" t="str">
        <f t="shared" si="31"/>
        <v/>
      </c>
      <c r="D111" s="8" t="str">
        <f t="shared" si="32"/>
        <v/>
      </c>
      <c r="E111" s="8" t="str">
        <f t="shared" si="33"/>
        <v/>
      </c>
      <c r="F111" s="5" t="str">
        <f t="shared" si="34"/>
        <v/>
      </c>
      <c r="G111" s="9" t="str">
        <f t="shared" si="35"/>
        <v/>
      </c>
      <c r="H111" s="30" t="str">
        <f t="shared" si="36"/>
        <v/>
      </c>
      <c r="I111" s="30" t="str">
        <f t="shared" si="37"/>
        <v/>
      </c>
      <c r="J111" s="30" t="str">
        <f t="shared" si="38"/>
        <v/>
      </c>
      <c r="K111" s="31" t="str">
        <f t="shared" si="39"/>
        <v/>
      </c>
      <c r="L111" s="31" t="str">
        <f>IF(AND('Data Entry'!$AF$1="NO"),"",IF(AND(B111="",D111="",F111="",G111=""),"",VLOOKUP(F111,sessional,6,0)))</f>
        <v/>
      </c>
    </row>
    <row r="112" spans="1:12">
      <c r="A112" s="7">
        <v>107</v>
      </c>
      <c r="B112" s="29" t="str">
        <f t="shared" si="30"/>
        <v/>
      </c>
      <c r="C112" s="38" t="str">
        <f t="shared" si="31"/>
        <v/>
      </c>
      <c r="D112" s="8" t="str">
        <f t="shared" si="32"/>
        <v/>
      </c>
      <c r="E112" s="8" t="str">
        <f t="shared" si="33"/>
        <v/>
      </c>
      <c r="F112" s="5" t="str">
        <f t="shared" si="34"/>
        <v/>
      </c>
      <c r="G112" s="9" t="str">
        <f t="shared" si="35"/>
        <v/>
      </c>
      <c r="H112" s="30" t="str">
        <f t="shared" si="36"/>
        <v/>
      </c>
      <c r="I112" s="30" t="str">
        <f t="shared" si="37"/>
        <v/>
      </c>
      <c r="J112" s="30" t="str">
        <f t="shared" si="38"/>
        <v/>
      </c>
      <c r="K112" s="31" t="str">
        <f t="shared" si="39"/>
        <v/>
      </c>
      <c r="L112" s="31" t="str">
        <f>IF(AND('Data Entry'!$AF$1="NO"),"",IF(AND(B112="",D112="",F112="",G112=""),"",VLOOKUP(F112,sessional,6,0)))</f>
        <v/>
      </c>
    </row>
    <row r="113" spans="1:12">
      <c r="A113" s="7">
        <v>108</v>
      </c>
      <c r="B113" s="29" t="str">
        <f t="shared" si="30"/>
        <v/>
      </c>
      <c r="C113" s="38" t="str">
        <f t="shared" si="31"/>
        <v/>
      </c>
      <c r="D113" s="8" t="str">
        <f t="shared" si="32"/>
        <v/>
      </c>
      <c r="E113" s="8" t="str">
        <f t="shared" si="33"/>
        <v/>
      </c>
      <c r="F113" s="5" t="str">
        <f t="shared" si="34"/>
        <v/>
      </c>
      <c r="G113" s="9" t="str">
        <f t="shared" si="35"/>
        <v/>
      </c>
      <c r="H113" s="30" t="str">
        <f t="shared" si="36"/>
        <v/>
      </c>
      <c r="I113" s="30" t="str">
        <f t="shared" si="37"/>
        <v/>
      </c>
      <c r="J113" s="30" t="str">
        <f t="shared" si="38"/>
        <v/>
      </c>
      <c r="K113" s="31" t="str">
        <f t="shared" si="39"/>
        <v/>
      </c>
      <c r="L113" s="31" t="str">
        <f>IF(AND('Data Entry'!$AF$1="NO"),"",IF(AND(B113="",D113="",F113="",G113=""),"",VLOOKUP(F113,sessional,6,0)))</f>
        <v/>
      </c>
    </row>
    <row r="114" spans="1:12">
      <c r="A114" s="7">
        <v>109</v>
      </c>
      <c r="B114" s="29" t="str">
        <f t="shared" si="30"/>
        <v/>
      </c>
      <c r="C114" s="38" t="str">
        <f t="shared" si="31"/>
        <v/>
      </c>
      <c r="D114" s="8" t="str">
        <f t="shared" si="32"/>
        <v/>
      </c>
      <c r="E114" s="8" t="str">
        <f t="shared" si="33"/>
        <v/>
      </c>
      <c r="F114" s="5" t="str">
        <f t="shared" si="34"/>
        <v/>
      </c>
      <c r="G114" s="9" t="str">
        <f t="shared" si="35"/>
        <v/>
      </c>
      <c r="H114" s="30" t="str">
        <f t="shared" si="36"/>
        <v/>
      </c>
      <c r="I114" s="30" t="str">
        <f t="shared" si="37"/>
        <v/>
      </c>
      <c r="J114" s="30" t="str">
        <f t="shared" si="38"/>
        <v/>
      </c>
      <c r="K114" s="31" t="str">
        <f t="shared" si="39"/>
        <v/>
      </c>
      <c r="L114" s="31" t="str">
        <f>IF(AND('Data Entry'!$AF$1="NO"),"",IF(AND(B114="",D114="",F114="",G114=""),"",VLOOKUP(F114,sessional,6,0)))</f>
        <v/>
      </c>
    </row>
    <row r="115" spans="1:12">
      <c r="A115" s="7">
        <v>110</v>
      </c>
      <c r="B115" s="29" t="str">
        <f t="shared" si="30"/>
        <v/>
      </c>
      <c r="C115" s="38" t="str">
        <f t="shared" si="31"/>
        <v/>
      </c>
      <c r="D115" s="8" t="str">
        <f t="shared" si="32"/>
        <v/>
      </c>
      <c r="E115" s="8" t="str">
        <f t="shared" si="33"/>
        <v/>
      </c>
      <c r="F115" s="5" t="str">
        <f t="shared" si="34"/>
        <v/>
      </c>
      <c r="G115" s="9" t="str">
        <f t="shared" si="35"/>
        <v/>
      </c>
      <c r="H115" s="30" t="str">
        <f t="shared" si="36"/>
        <v/>
      </c>
      <c r="I115" s="30" t="str">
        <f t="shared" si="37"/>
        <v/>
      </c>
      <c r="J115" s="30" t="str">
        <f t="shared" si="38"/>
        <v/>
      </c>
      <c r="K115" s="31" t="str">
        <f t="shared" si="39"/>
        <v/>
      </c>
      <c r="L115" s="31" t="str">
        <f>IF(AND('Data Entry'!$AF$1="NO"),"",IF(AND(B115="",D115="",F115="",G115=""),"",VLOOKUP(F115,sessional,6,0)))</f>
        <v/>
      </c>
    </row>
    <row r="116" spans="1:12">
      <c r="A116" s="7">
        <v>111</v>
      </c>
      <c r="B116" s="29" t="str">
        <f t="shared" si="30"/>
        <v/>
      </c>
      <c r="C116" s="38" t="str">
        <f t="shared" si="31"/>
        <v/>
      </c>
      <c r="D116" s="8" t="str">
        <f t="shared" si="32"/>
        <v/>
      </c>
      <c r="E116" s="8" t="str">
        <f t="shared" si="33"/>
        <v/>
      </c>
      <c r="F116" s="5" t="str">
        <f t="shared" si="34"/>
        <v/>
      </c>
      <c r="G116" s="9" t="str">
        <f t="shared" si="35"/>
        <v/>
      </c>
      <c r="H116" s="30" t="str">
        <f t="shared" si="36"/>
        <v/>
      </c>
      <c r="I116" s="30" t="str">
        <f t="shared" si="37"/>
        <v/>
      </c>
      <c r="J116" s="30" t="str">
        <f t="shared" si="38"/>
        <v/>
      </c>
      <c r="K116" s="31" t="str">
        <f t="shared" si="39"/>
        <v/>
      </c>
      <c r="L116" s="31" t="str">
        <f>IF(AND('Data Entry'!$AF$1="NO"),"",IF(AND(B116="",D116="",F116="",G116=""),"",VLOOKUP(F116,sessional,6,0)))</f>
        <v/>
      </c>
    </row>
    <row r="117" spans="1:12">
      <c r="A117" s="7">
        <v>112</v>
      </c>
      <c r="B117" s="29" t="str">
        <f t="shared" si="30"/>
        <v/>
      </c>
      <c r="C117" s="38" t="str">
        <f t="shared" si="31"/>
        <v/>
      </c>
      <c r="D117" s="8" t="str">
        <f t="shared" si="32"/>
        <v/>
      </c>
      <c r="E117" s="8" t="str">
        <f t="shared" si="33"/>
        <v/>
      </c>
      <c r="F117" s="5" t="str">
        <f t="shared" si="34"/>
        <v/>
      </c>
      <c r="G117" s="9" t="str">
        <f t="shared" si="35"/>
        <v/>
      </c>
      <c r="H117" s="30" t="str">
        <f t="shared" si="36"/>
        <v/>
      </c>
      <c r="I117" s="30" t="str">
        <f t="shared" si="37"/>
        <v/>
      </c>
      <c r="J117" s="30" t="str">
        <f t="shared" si="38"/>
        <v/>
      </c>
      <c r="K117" s="31" t="str">
        <f t="shared" si="39"/>
        <v/>
      </c>
      <c r="L117" s="31" t="str">
        <f>IF(AND('Data Entry'!$AF$1="NO"),"",IF(AND(B117="",D117="",F117="",G117=""),"",VLOOKUP(F117,sessional,6,0)))</f>
        <v/>
      </c>
    </row>
    <row r="118" spans="1:12">
      <c r="A118" s="7">
        <v>113</v>
      </c>
      <c r="B118" s="29" t="str">
        <f t="shared" si="30"/>
        <v/>
      </c>
      <c r="C118" s="38" t="str">
        <f t="shared" si="31"/>
        <v/>
      </c>
      <c r="D118" s="8" t="str">
        <f t="shared" si="32"/>
        <v/>
      </c>
      <c r="E118" s="8" t="str">
        <f t="shared" si="33"/>
        <v/>
      </c>
      <c r="F118" s="5" t="str">
        <f t="shared" si="34"/>
        <v/>
      </c>
      <c r="G118" s="9" t="str">
        <f t="shared" si="35"/>
        <v/>
      </c>
      <c r="H118" s="30" t="str">
        <f t="shared" si="36"/>
        <v/>
      </c>
      <c r="I118" s="30" t="str">
        <f t="shared" si="37"/>
        <v/>
      </c>
      <c r="J118" s="30" t="str">
        <f t="shared" si="38"/>
        <v/>
      </c>
      <c r="K118" s="31" t="str">
        <f t="shared" si="39"/>
        <v/>
      </c>
      <c r="L118" s="31" t="str">
        <f>IF(AND('Data Entry'!$AF$1="NO"),"",IF(AND(B118="",D118="",F118="",G118=""),"",VLOOKUP(F118,sessional,6,0)))</f>
        <v/>
      </c>
    </row>
    <row r="119" spans="1:12">
      <c r="A119" s="7">
        <v>114</v>
      </c>
      <c r="B119" s="29" t="str">
        <f t="shared" si="30"/>
        <v/>
      </c>
      <c r="C119" s="38" t="str">
        <f t="shared" si="31"/>
        <v/>
      </c>
      <c r="D119" s="8" t="str">
        <f t="shared" si="32"/>
        <v/>
      </c>
      <c r="E119" s="8" t="str">
        <f t="shared" si="33"/>
        <v/>
      </c>
      <c r="F119" s="5" t="str">
        <f t="shared" si="34"/>
        <v/>
      </c>
      <c r="G119" s="9" t="str">
        <f t="shared" si="35"/>
        <v/>
      </c>
      <c r="H119" s="30" t="str">
        <f t="shared" si="36"/>
        <v/>
      </c>
      <c r="I119" s="30" t="str">
        <f t="shared" si="37"/>
        <v/>
      </c>
      <c r="J119" s="30" t="str">
        <f t="shared" si="38"/>
        <v/>
      </c>
      <c r="K119" s="31" t="str">
        <f t="shared" si="39"/>
        <v/>
      </c>
      <c r="L119" s="31" t="str">
        <f>IF(AND('Data Entry'!$AF$1="NO"),"",IF(AND(B119="",D119="",F119="",G119=""),"",VLOOKUP(F119,sessional,6,0)))</f>
        <v/>
      </c>
    </row>
    <row r="120" spans="1:12">
      <c r="A120" s="7">
        <v>115</v>
      </c>
      <c r="B120" s="29" t="str">
        <f t="shared" si="30"/>
        <v/>
      </c>
      <c r="C120" s="38" t="str">
        <f t="shared" si="31"/>
        <v/>
      </c>
      <c r="D120" s="8" t="str">
        <f t="shared" si="32"/>
        <v/>
      </c>
      <c r="E120" s="8" t="str">
        <f t="shared" si="33"/>
        <v/>
      </c>
      <c r="F120" s="5" t="str">
        <f t="shared" si="34"/>
        <v/>
      </c>
      <c r="G120" s="9" t="str">
        <f t="shared" si="35"/>
        <v/>
      </c>
      <c r="H120" s="30" t="str">
        <f t="shared" si="36"/>
        <v/>
      </c>
      <c r="I120" s="30" t="str">
        <f t="shared" si="37"/>
        <v/>
      </c>
      <c r="J120" s="30" t="str">
        <f t="shared" si="38"/>
        <v/>
      </c>
      <c r="K120" s="31" t="str">
        <f t="shared" si="39"/>
        <v/>
      </c>
      <c r="L120" s="31" t="str">
        <f>IF(AND('Data Entry'!$AF$1="NO"),"",IF(AND(B120="",D120="",F120="",G120=""),"",VLOOKUP(F120,sessional,6,0)))</f>
        <v/>
      </c>
    </row>
    <row r="121" spans="1:12">
      <c r="A121" s="7">
        <v>116</v>
      </c>
      <c r="B121" s="29" t="str">
        <f t="shared" si="30"/>
        <v/>
      </c>
      <c r="C121" s="38" t="str">
        <f t="shared" si="31"/>
        <v/>
      </c>
      <c r="D121" s="8" t="str">
        <f t="shared" si="32"/>
        <v/>
      </c>
      <c r="E121" s="8" t="str">
        <f t="shared" si="33"/>
        <v/>
      </c>
      <c r="F121" s="5" t="str">
        <f t="shared" si="34"/>
        <v/>
      </c>
      <c r="G121" s="9" t="str">
        <f t="shared" si="35"/>
        <v/>
      </c>
      <c r="H121" s="30" t="str">
        <f t="shared" si="36"/>
        <v/>
      </c>
      <c r="I121" s="30" t="str">
        <f t="shared" si="37"/>
        <v/>
      </c>
      <c r="J121" s="30" t="str">
        <f t="shared" si="38"/>
        <v/>
      </c>
      <c r="K121" s="31" t="str">
        <f t="shared" si="39"/>
        <v/>
      </c>
      <c r="L121" s="31" t="str">
        <f>IF(AND('Data Entry'!$AF$1="NO"),"",IF(AND(B121="",D121="",F121="",G121=""),"",VLOOKUP(F121,sessional,6,0)))</f>
        <v/>
      </c>
    </row>
    <row r="122" spans="1:12">
      <c r="A122" s="7">
        <v>117</v>
      </c>
      <c r="B122" s="29" t="str">
        <f t="shared" si="30"/>
        <v/>
      </c>
      <c r="C122" s="38" t="str">
        <f t="shared" si="31"/>
        <v/>
      </c>
      <c r="D122" s="8" t="str">
        <f t="shared" si="32"/>
        <v/>
      </c>
      <c r="E122" s="8" t="str">
        <f t="shared" si="33"/>
        <v/>
      </c>
      <c r="F122" s="5" t="str">
        <f t="shared" si="34"/>
        <v/>
      </c>
      <c r="G122" s="9" t="str">
        <f t="shared" si="35"/>
        <v/>
      </c>
      <c r="H122" s="30" t="str">
        <f t="shared" si="36"/>
        <v/>
      </c>
      <c r="I122" s="30" t="str">
        <f t="shared" si="37"/>
        <v/>
      </c>
      <c r="J122" s="30" t="str">
        <f t="shared" si="38"/>
        <v/>
      </c>
      <c r="K122" s="31" t="str">
        <f t="shared" si="39"/>
        <v/>
      </c>
      <c r="L122" s="31" t="str">
        <f>IF(AND('Data Entry'!$AF$1="NO"),"",IF(AND(B122="",D122="",F122="",G122=""),"",VLOOKUP(F122,sessional,6,0)))</f>
        <v/>
      </c>
    </row>
    <row r="123" spans="1:12">
      <c r="A123" s="7">
        <v>118</v>
      </c>
      <c r="B123" s="29" t="str">
        <f t="shared" si="30"/>
        <v/>
      </c>
      <c r="C123" s="38" t="str">
        <f t="shared" si="31"/>
        <v/>
      </c>
      <c r="D123" s="8" t="str">
        <f t="shared" si="32"/>
        <v/>
      </c>
      <c r="E123" s="8" t="str">
        <f t="shared" si="33"/>
        <v/>
      </c>
      <c r="F123" s="5" t="str">
        <f t="shared" si="34"/>
        <v/>
      </c>
      <c r="G123" s="9" t="str">
        <f t="shared" si="35"/>
        <v/>
      </c>
      <c r="H123" s="30" t="str">
        <f t="shared" si="36"/>
        <v/>
      </c>
      <c r="I123" s="30" t="str">
        <f t="shared" si="37"/>
        <v/>
      </c>
      <c r="J123" s="30" t="str">
        <f t="shared" si="38"/>
        <v/>
      </c>
      <c r="K123" s="31" t="str">
        <f t="shared" si="39"/>
        <v/>
      </c>
      <c r="L123" s="31" t="str">
        <f>IF(AND('Data Entry'!$AF$1="NO"),"",IF(AND(B123="",D123="",F123="",G123=""),"",VLOOKUP(F123,sessional,6,0)))</f>
        <v/>
      </c>
    </row>
    <row r="124" spans="1:12">
      <c r="A124" s="7">
        <v>119</v>
      </c>
      <c r="B124" s="29" t="str">
        <f t="shared" si="30"/>
        <v/>
      </c>
      <c r="C124" s="38" t="str">
        <f t="shared" si="31"/>
        <v/>
      </c>
      <c r="D124" s="8" t="str">
        <f t="shared" si="32"/>
        <v/>
      </c>
      <c r="E124" s="8" t="str">
        <f t="shared" si="33"/>
        <v/>
      </c>
      <c r="F124" s="5" t="str">
        <f t="shared" si="34"/>
        <v/>
      </c>
      <c r="G124" s="9" t="str">
        <f t="shared" si="35"/>
        <v/>
      </c>
      <c r="H124" s="30" t="str">
        <f t="shared" si="36"/>
        <v/>
      </c>
      <c r="I124" s="30" t="str">
        <f t="shared" si="37"/>
        <v/>
      </c>
      <c r="J124" s="30" t="str">
        <f t="shared" si="38"/>
        <v/>
      </c>
      <c r="K124" s="31" t="str">
        <f t="shared" si="39"/>
        <v/>
      </c>
      <c r="L124" s="31" t="str">
        <f>IF(AND('Data Entry'!$AF$1="NO"),"",IF(AND(B124="",D124="",F124="",G124=""),"",VLOOKUP(F124,sessional,6,0)))</f>
        <v/>
      </c>
    </row>
    <row r="125" spans="1:12">
      <c r="A125" s="7">
        <v>120</v>
      </c>
      <c r="B125" s="29" t="str">
        <f t="shared" si="30"/>
        <v/>
      </c>
      <c r="C125" s="38" t="str">
        <f t="shared" si="31"/>
        <v/>
      </c>
      <c r="D125" s="8" t="str">
        <f t="shared" si="32"/>
        <v/>
      </c>
      <c r="E125" s="8" t="str">
        <f t="shared" si="33"/>
        <v/>
      </c>
      <c r="F125" s="5" t="str">
        <f t="shared" si="34"/>
        <v/>
      </c>
      <c r="G125" s="9" t="str">
        <f t="shared" si="35"/>
        <v/>
      </c>
      <c r="H125" s="30" t="str">
        <f t="shared" si="36"/>
        <v/>
      </c>
      <c r="I125" s="30" t="str">
        <f t="shared" si="37"/>
        <v/>
      </c>
      <c r="J125" s="30" t="str">
        <f t="shared" si="38"/>
        <v/>
      </c>
      <c r="K125" s="31" t="str">
        <f t="shared" si="39"/>
        <v/>
      </c>
      <c r="L125" s="31" t="str">
        <f>IF(AND('Data Entry'!$AF$1="NO"),"",IF(AND(B125="",D125="",F125="",G125=""),"",VLOOKUP(F125,sessional,6,0)))</f>
        <v/>
      </c>
    </row>
    <row r="126" spans="1:12">
      <c r="A126" s="7">
        <v>121</v>
      </c>
      <c r="B126" s="29" t="str">
        <f t="shared" si="30"/>
        <v/>
      </c>
      <c r="C126" s="38" t="str">
        <f t="shared" si="31"/>
        <v/>
      </c>
      <c r="D126" s="8" t="str">
        <f t="shared" si="32"/>
        <v/>
      </c>
      <c r="E126" s="8" t="str">
        <f t="shared" si="33"/>
        <v/>
      </c>
      <c r="F126" s="5" t="str">
        <f t="shared" si="34"/>
        <v/>
      </c>
      <c r="G126" s="9" t="str">
        <f t="shared" si="35"/>
        <v/>
      </c>
      <c r="H126" s="30" t="str">
        <f t="shared" si="36"/>
        <v/>
      </c>
      <c r="I126" s="30" t="str">
        <f t="shared" si="37"/>
        <v/>
      </c>
      <c r="J126" s="30" t="str">
        <f t="shared" si="38"/>
        <v/>
      </c>
      <c r="K126" s="31" t="str">
        <f t="shared" si="39"/>
        <v/>
      </c>
      <c r="L126" s="31" t="str">
        <f>IF(AND('Data Entry'!$AF$1="NO"),"",IF(AND(B126="",D126="",F126="",G126=""),"",VLOOKUP(F126,sessional,6,0)))</f>
        <v/>
      </c>
    </row>
    <row r="127" spans="1:12">
      <c r="A127" s="7">
        <v>122</v>
      </c>
      <c r="B127" s="29" t="str">
        <f t="shared" si="30"/>
        <v/>
      </c>
      <c r="C127" s="38" t="str">
        <f t="shared" si="31"/>
        <v/>
      </c>
      <c r="D127" s="8" t="str">
        <f t="shared" si="32"/>
        <v/>
      </c>
      <c r="E127" s="8" t="str">
        <f t="shared" si="33"/>
        <v/>
      </c>
      <c r="F127" s="5" t="str">
        <f t="shared" si="34"/>
        <v/>
      </c>
      <c r="G127" s="9" t="str">
        <f t="shared" si="35"/>
        <v/>
      </c>
      <c r="H127" s="30" t="str">
        <f t="shared" si="36"/>
        <v/>
      </c>
      <c r="I127" s="30" t="str">
        <f t="shared" si="37"/>
        <v/>
      </c>
      <c r="J127" s="30" t="str">
        <f t="shared" si="38"/>
        <v/>
      </c>
      <c r="K127" s="31" t="str">
        <f t="shared" si="39"/>
        <v/>
      </c>
      <c r="L127" s="31" t="str">
        <f>IF(AND('Data Entry'!$AF$1="NO"),"",IF(AND(B127="",D127="",F127="",G127=""),"",VLOOKUP(F127,sessional,6,0)))</f>
        <v/>
      </c>
    </row>
    <row r="128" spans="1:12">
      <c r="A128" s="7">
        <v>123</v>
      </c>
      <c r="B128" s="29" t="str">
        <f t="shared" si="30"/>
        <v/>
      </c>
      <c r="C128" s="38" t="str">
        <f t="shared" si="31"/>
        <v/>
      </c>
      <c r="D128" s="8" t="str">
        <f t="shared" si="32"/>
        <v/>
      </c>
      <c r="E128" s="8" t="str">
        <f t="shared" si="33"/>
        <v/>
      </c>
      <c r="F128" s="5" t="str">
        <f t="shared" si="34"/>
        <v/>
      </c>
      <c r="G128" s="9" t="str">
        <f t="shared" si="35"/>
        <v/>
      </c>
      <c r="H128" s="30" t="str">
        <f t="shared" si="36"/>
        <v/>
      </c>
      <c r="I128" s="30" t="str">
        <f t="shared" si="37"/>
        <v/>
      </c>
      <c r="J128" s="30" t="str">
        <f t="shared" si="38"/>
        <v/>
      </c>
      <c r="K128" s="31" t="str">
        <f t="shared" si="39"/>
        <v/>
      </c>
      <c r="L128" s="31" t="str">
        <f>IF(AND('Data Entry'!$AF$1="NO"),"",IF(AND(B128="",D128="",F128="",G128=""),"",VLOOKUP(F128,sessional,6,0)))</f>
        <v/>
      </c>
    </row>
    <row r="129" spans="1:12">
      <c r="A129" s="7">
        <v>124</v>
      </c>
      <c r="B129" s="29" t="str">
        <f t="shared" si="30"/>
        <v/>
      </c>
      <c r="C129" s="38" t="str">
        <f t="shared" si="31"/>
        <v/>
      </c>
      <c r="D129" s="8" t="str">
        <f t="shared" si="32"/>
        <v/>
      </c>
      <c r="E129" s="8" t="str">
        <f t="shared" si="33"/>
        <v/>
      </c>
      <c r="F129" s="5" t="str">
        <f t="shared" si="34"/>
        <v/>
      </c>
      <c r="G129" s="9" t="str">
        <f t="shared" si="35"/>
        <v/>
      </c>
      <c r="H129" s="30" t="str">
        <f t="shared" si="36"/>
        <v/>
      </c>
      <c r="I129" s="30" t="str">
        <f t="shared" si="37"/>
        <v/>
      </c>
      <c r="J129" s="30" t="str">
        <f t="shared" si="38"/>
        <v/>
      </c>
      <c r="K129" s="31" t="str">
        <f t="shared" si="39"/>
        <v/>
      </c>
      <c r="L129" s="31" t="str">
        <f>IF(AND('Data Entry'!$AF$1="NO"),"",IF(AND(B129="",D129="",F129="",G129=""),"",VLOOKUP(F129,sessional,6,0)))</f>
        <v/>
      </c>
    </row>
    <row r="130" spans="1:12">
      <c r="A130" s="7">
        <v>125</v>
      </c>
      <c r="B130" s="29" t="str">
        <f t="shared" si="30"/>
        <v/>
      </c>
      <c r="C130" s="38" t="str">
        <f t="shared" si="31"/>
        <v/>
      </c>
      <c r="D130" s="8" t="str">
        <f t="shared" si="32"/>
        <v/>
      </c>
      <c r="E130" s="8" t="str">
        <f t="shared" si="33"/>
        <v/>
      </c>
      <c r="F130" s="5" t="str">
        <f t="shared" si="34"/>
        <v/>
      </c>
      <c r="G130" s="9" t="str">
        <f t="shared" si="35"/>
        <v/>
      </c>
      <c r="H130" s="30" t="str">
        <f t="shared" si="36"/>
        <v/>
      </c>
      <c r="I130" s="30" t="str">
        <f t="shared" si="37"/>
        <v/>
      </c>
      <c r="J130" s="30" t="str">
        <f t="shared" si="38"/>
        <v/>
      </c>
      <c r="K130" s="31" t="str">
        <f t="shared" si="39"/>
        <v/>
      </c>
      <c r="L130" s="31" t="str">
        <f>IF(AND('Data Entry'!$AF$1="NO"),"",IF(AND(B130="",D130="",F130="",G130=""),"",VLOOKUP(F130,sessional,6,0)))</f>
        <v/>
      </c>
    </row>
    <row r="131" spans="1:12">
      <c r="A131" s="7">
        <v>126</v>
      </c>
      <c r="B131" s="29" t="str">
        <f t="shared" si="30"/>
        <v/>
      </c>
      <c r="C131" s="38" t="str">
        <f t="shared" si="31"/>
        <v/>
      </c>
      <c r="D131" s="8" t="str">
        <f t="shared" si="32"/>
        <v/>
      </c>
      <c r="E131" s="8" t="str">
        <f t="shared" si="33"/>
        <v/>
      </c>
      <c r="F131" s="5" t="str">
        <f t="shared" si="34"/>
        <v/>
      </c>
      <c r="G131" s="9" t="str">
        <f t="shared" si="35"/>
        <v/>
      </c>
      <c r="H131" s="30" t="str">
        <f t="shared" si="36"/>
        <v/>
      </c>
      <c r="I131" s="30" t="str">
        <f t="shared" si="37"/>
        <v/>
      </c>
      <c r="J131" s="30" t="str">
        <f t="shared" si="38"/>
        <v/>
      </c>
      <c r="K131" s="31" t="str">
        <f t="shared" si="39"/>
        <v/>
      </c>
      <c r="L131" s="31" t="str">
        <f>IF(AND('Data Entry'!$AF$1="NO"),"",IF(AND(B131="",D131="",F131="",G131=""),"",VLOOKUP(F131,sessional,6,0)))</f>
        <v/>
      </c>
    </row>
    <row r="132" spans="1:12">
      <c r="A132" s="7">
        <v>127</v>
      </c>
      <c r="B132" s="29" t="str">
        <f t="shared" si="30"/>
        <v/>
      </c>
      <c r="C132" s="38" t="str">
        <f t="shared" si="31"/>
        <v/>
      </c>
      <c r="D132" s="8" t="str">
        <f t="shared" si="32"/>
        <v/>
      </c>
      <c r="E132" s="8" t="str">
        <f t="shared" si="33"/>
        <v/>
      </c>
      <c r="F132" s="5" t="str">
        <f t="shared" si="34"/>
        <v/>
      </c>
      <c r="G132" s="9" t="str">
        <f t="shared" si="35"/>
        <v/>
      </c>
      <c r="H132" s="30" t="str">
        <f t="shared" si="36"/>
        <v/>
      </c>
      <c r="I132" s="30" t="str">
        <f t="shared" si="37"/>
        <v/>
      </c>
      <c r="J132" s="30" t="str">
        <f t="shared" si="38"/>
        <v/>
      </c>
      <c r="K132" s="31" t="str">
        <f t="shared" si="39"/>
        <v/>
      </c>
      <c r="L132" s="31" t="str">
        <f>IF(AND('Data Entry'!$AF$1="NO"),"",IF(AND(B132="",D132="",F132="",G132=""),"",VLOOKUP(F132,sessional,6,0)))</f>
        <v/>
      </c>
    </row>
    <row r="133" spans="1:12">
      <c r="A133" s="7">
        <v>128</v>
      </c>
      <c r="B133" s="29" t="str">
        <f t="shared" si="30"/>
        <v/>
      </c>
      <c r="C133" s="38" t="str">
        <f t="shared" si="31"/>
        <v/>
      </c>
      <c r="D133" s="8" t="str">
        <f t="shared" si="32"/>
        <v/>
      </c>
      <c r="E133" s="8" t="str">
        <f t="shared" si="33"/>
        <v/>
      </c>
      <c r="F133" s="5" t="str">
        <f t="shared" si="34"/>
        <v/>
      </c>
      <c r="G133" s="9" t="str">
        <f t="shared" si="35"/>
        <v/>
      </c>
      <c r="H133" s="30" t="str">
        <f t="shared" si="36"/>
        <v/>
      </c>
      <c r="I133" s="30" t="str">
        <f t="shared" si="37"/>
        <v/>
      </c>
      <c r="J133" s="30" t="str">
        <f t="shared" si="38"/>
        <v/>
      </c>
      <c r="K133" s="31" t="str">
        <f t="shared" si="39"/>
        <v/>
      </c>
      <c r="L133" s="31" t="str">
        <f>IF(AND('Data Entry'!$AF$1="NO"),"",IF(AND(B133="",D133="",F133="",G133=""),"",VLOOKUP(F133,sessional,6,0)))</f>
        <v/>
      </c>
    </row>
    <row r="134" spans="1:12">
      <c r="A134" s="7">
        <v>129</v>
      </c>
      <c r="B134" s="29" t="str">
        <f t="shared" ref="B134:B160" si="40">IFERROR(IF($C$3="","",VLOOKUP(A134,NAME,4,0)),"")</f>
        <v/>
      </c>
      <c r="C134" s="38" t="str">
        <f t="shared" ref="C134:C160" si="41">IFERROR(IF($C$3="","",VLOOKUP(A134,NAME,11,0)),"")</f>
        <v/>
      </c>
      <c r="D134" s="8" t="str">
        <f t="shared" ref="D134:D160" si="42">IFERROR(IF($C$3="","",VLOOKUP(A134,NAME,6,0)),"")</f>
        <v/>
      </c>
      <c r="E134" s="8" t="str">
        <f t="shared" ref="E134:E160" si="43">IFERROR(IF($C$3="","",VLOOKUP(A134,NAME,8,0)),"")</f>
        <v/>
      </c>
      <c r="F134" s="5" t="str">
        <f t="shared" ref="F134:F160" si="44">IFERROR(IF($C$3="","",VLOOKUP(A134,NAME,12,0)),"")</f>
        <v/>
      </c>
      <c r="G134" s="9" t="str">
        <f t="shared" ref="G134:G160" si="45">IFERROR(IF($C$3="","",VLOOKUP(A134,NAME,13,0)),"")</f>
        <v/>
      </c>
      <c r="H134" s="30" t="str">
        <f t="shared" ref="H134:H160" si="46">IF(AND(B134="",D134="",F134="",G134=""),"",VLOOKUP(F134,sessional,2,0))</f>
        <v/>
      </c>
      <c r="I134" s="30" t="str">
        <f t="shared" ref="I134:I160" si="47">IF(AND(B134="",D134="",F134="",G134=""),"",VLOOKUP(F134,sessional,3,0))</f>
        <v/>
      </c>
      <c r="J134" s="30" t="str">
        <f t="shared" ref="J134:J160" si="48">IF(AND(B134="",D134="",F134="",G134=""),"",VLOOKUP(F134,sessional,4,0))</f>
        <v/>
      </c>
      <c r="K134" s="31" t="str">
        <f t="shared" ref="K134:K160" si="49">IF(AND(B134="",D134="",F134="",G134=""),"",VLOOKUP(F134,sessional,5,0))</f>
        <v/>
      </c>
      <c r="L134" s="31" t="str">
        <f>IF(AND('Data Entry'!$AF$1="NO"),"",IF(AND(B134="",D134="",F134="",G134=""),"",VLOOKUP(F134,sessional,6,0)))</f>
        <v/>
      </c>
    </row>
    <row r="135" spans="1:12">
      <c r="A135" s="7">
        <v>130</v>
      </c>
      <c r="B135" s="29" t="str">
        <f t="shared" si="40"/>
        <v/>
      </c>
      <c r="C135" s="38" t="str">
        <f t="shared" si="41"/>
        <v/>
      </c>
      <c r="D135" s="8" t="str">
        <f t="shared" si="42"/>
        <v/>
      </c>
      <c r="E135" s="8" t="str">
        <f t="shared" si="43"/>
        <v/>
      </c>
      <c r="F135" s="5" t="str">
        <f t="shared" si="44"/>
        <v/>
      </c>
      <c r="G135" s="9" t="str">
        <f t="shared" si="45"/>
        <v/>
      </c>
      <c r="H135" s="30" t="str">
        <f t="shared" si="46"/>
        <v/>
      </c>
      <c r="I135" s="30" t="str">
        <f t="shared" si="47"/>
        <v/>
      </c>
      <c r="J135" s="30" t="str">
        <f t="shared" si="48"/>
        <v/>
      </c>
      <c r="K135" s="31" t="str">
        <f t="shared" si="49"/>
        <v/>
      </c>
      <c r="L135" s="31" t="str">
        <f>IF(AND('Data Entry'!$AF$1="NO"),"",IF(AND(B135="",D135="",F135="",G135=""),"",VLOOKUP(F135,sessional,6,0)))</f>
        <v/>
      </c>
    </row>
    <row r="136" spans="1:12">
      <c r="A136" s="7">
        <v>131</v>
      </c>
      <c r="B136" s="29" t="str">
        <f t="shared" si="40"/>
        <v/>
      </c>
      <c r="C136" s="38" t="str">
        <f t="shared" si="41"/>
        <v/>
      </c>
      <c r="D136" s="8" t="str">
        <f t="shared" si="42"/>
        <v/>
      </c>
      <c r="E136" s="8" t="str">
        <f t="shared" si="43"/>
        <v/>
      </c>
      <c r="F136" s="5" t="str">
        <f t="shared" si="44"/>
        <v/>
      </c>
      <c r="G136" s="9" t="str">
        <f t="shared" si="45"/>
        <v/>
      </c>
      <c r="H136" s="30" t="str">
        <f t="shared" si="46"/>
        <v/>
      </c>
      <c r="I136" s="30" t="str">
        <f t="shared" si="47"/>
        <v/>
      </c>
      <c r="J136" s="30" t="str">
        <f t="shared" si="48"/>
        <v/>
      </c>
      <c r="K136" s="31" t="str">
        <f t="shared" si="49"/>
        <v/>
      </c>
      <c r="L136" s="31" t="str">
        <f>IF(AND('Data Entry'!$AF$1="NO"),"",IF(AND(B136="",D136="",F136="",G136=""),"",VLOOKUP(F136,sessional,6,0)))</f>
        <v/>
      </c>
    </row>
    <row r="137" spans="1:12">
      <c r="A137" s="7">
        <v>132</v>
      </c>
      <c r="B137" s="29" t="str">
        <f t="shared" si="40"/>
        <v/>
      </c>
      <c r="C137" s="38" t="str">
        <f t="shared" si="41"/>
        <v/>
      </c>
      <c r="D137" s="8" t="str">
        <f t="shared" si="42"/>
        <v/>
      </c>
      <c r="E137" s="8" t="str">
        <f t="shared" si="43"/>
        <v/>
      </c>
      <c r="F137" s="5" t="str">
        <f t="shared" si="44"/>
        <v/>
      </c>
      <c r="G137" s="9" t="str">
        <f t="shared" si="45"/>
        <v/>
      </c>
      <c r="H137" s="30" t="str">
        <f t="shared" si="46"/>
        <v/>
      </c>
      <c r="I137" s="30" t="str">
        <f t="shared" si="47"/>
        <v/>
      </c>
      <c r="J137" s="30" t="str">
        <f t="shared" si="48"/>
        <v/>
      </c>
      <c r="K137" s="31" t="str">
        <f t="shared" si="49"/>
        <v/>
      </c>
      <c r="L137" s="31" t="str">
        <f>IF(AND('Data Entry'!$AF$1="NO"),"",IF(AND(B137="",D137="",F137="",G137=""),"",VLOOKUP(F137,sessional,6,0)))</f>
        <v/>
      </c>
    </row>
    <row r="138" spans="1:12">
      <c r="A138" s="7">
        <v>133</v>
      </c>
      <c r="B138" s="29" t="str">
        <f t="shared" si="40"/>
        <v/>
      </c>
      <c r="C138" s="38" t="str">
        <f t="shared" si="41"/>
        <v/>
      </c>
      <c r="D138" s="8" t="str">
        <f t="shared" si="42"/>
        <v/>
      </c>
      <c r="E138" s="8" t="str">
        <f t="shared" si="43"/>
        <v/>
      </c>
      <c r="F138" s="5" t="str">
        <f t="shared" si="44"/>
        <v/>
      </c>
      <c r="G138" s="9" t="str">
        <f t="shared" si="45"/>
        <v/>
      </c>
      <c r="H138" s="30" t="str">
        <f t="shared" si="46"/>
        <v/>
      </c>
      <c r="I138" s="30" t="str">
        <f t="shared" si="47"/>
        <v/>
      </c>
      <c r="J138" s="30" t="str">
        <f t="shared" si="48"/>
        <v/>
      </c>
      <c r="K138" s="31" t="str">
        <f t="shared" si="49"/>
        <v/>
      </c>
      <c r="L138" s="31" t="str">
        <f>IF(AND('Data Entry'!$AF$1="NO"),"",IF(AND(B138="",D138="",F138="",G138=""),"",VLOOKUP(F138,sessional,6,0)))</f>
        <v/>
      </c>
    </row>
    <row r="139" spans="1:12">
      <c r="A139" s="7">
        <v>134</v>
      </c>
      <c r="B139" s="29" t="str">
        <f t="shared" si="40"/>
        <v/>
      </c>
      <c r="C139" s="38" t="str">
        <f t="shared" si="41"/>
        <v/>
      </c>
      <c r="D139" s="8" t="str">
        <f t="shared" si="42"/>
        <v/>
      </c>
      <c r="E139" s="8" t="str">
        <f t="shared" si="43"/>
        <v/>
      </c>
      <c r="F139" s="5" t="str">
        <f t="shared" si="44"/>
        <v/>
      </c>
      <c r="G139" s="9" t="str">
        <f t="shared" si="45"/>
        <v/>
      </c>
      <c r="H139" s="30" t="str">
        <f t="shared" si="46"/>
        <v/>
      </c>
      <c r="I139" s="30" t="str">
        <f t="shared" si="47"/>
        <v/>
      </c>
      <c r="J139" s="30" t="str">
        <f t="shared" si="48"/>
        <v/>
      </c>
      <c r="K139" s="31" t="str">
        <f t="shared" si="49"/>
        <v/>
      </c>
      <c r="L139" s="31" t="str">
        <f>IF(AND('Data Entry'!$AF$1="NO"),"",IF(AND(B139="",D139="",F139="",G139=""),"",VLOOKUP(F139,sessional,6,0)))</f>
        <v/>
      </c>
    </row>
    <row r="140" spans="1:12">
      <c r="A140" s="7">
        <v>135</v>
      </c>
      <c r="B140" s="29" t="str">
        <f t="shared" si="40"/>
        <v/>
      </c>
      <c r="C140" s="38" t="str">
        <f t="shared" si="41"/>
        <v/>
      </c>
      <c r="D140" s="8" t="str">
        <f t="shared" si="42"/>
        <v/>
      </c>
      <c r="E140" s="8" t="str">
        <f t="shared" si="43"/>
        <v/>
      </c>
      <c r="F140" s="5" t="str">
        <f t="shared" si="44"/>
        <v/>
      </c>
      <c r="G140" s="9" t="str">
        <f t="shared" si="45"/>
        <v/>
      </c>
      <c r="H140" s="30" t="str">
        <f t="shared" si="46"/>
        <v/>
      </c>
      <c r="I140" s="30" t="str">
        <f t="shared" si="47"/>
        <v/>
      </c>
      <c r="J140" s="30" t="str">
        <f t="shared" si="48"/>
        <v/>
      </c>
      <c r="K140" s="31" t="str">
        <f t="shared" si="49"/>
        <v/>
      </c>
      <c r="L140" s="31" t="str">
        <f>IF(AND('Data Entry'!$AF$1="NO"),"",IF(AND(B140="",D140="",F140="",G140=""),"",VLOOKUP(F140,sessional,6,0)))</f>
        <v/>
      </c>
    </row>
    <row r="141" spans="1:12">
      <c r="A141" s="7">
        <v>136</v>
      </c>
      <c r="B141" s="29" t="str">
        <f t="shared" si="40"/>
        <v/>
      </c>
      <c r="C141" s="38" t="str">
        <f t="shared" si="41"/>
        <v/>
      </c>
      <c r="D141" s="8" t="str">
        <f t="shared" si="42"/>
        <v/>
      </c>
      <c r="E141" s="8" t="str">
        <f t="shared" si="43"/>
        <v/>
      </c>
      <c r="F141" s="5" t="str">
        <f t="shared" si="44"/>
        <v/>
      </c>
      <c r="G141" s="9" t="str">
        <f t="shared" si="45"/>
        <v/>
      </c>
      <c r="H141" s="30" t="str">
        <f t="shared" si="46"/>
        <v/>
      </c>
      <c r="I141" s="30" t="str">
        <f t="shared" si="47"/>
        <v/>
      </c>
      <c r="J141" s="30" t="str">
        <f t="shared" si="48"/>
        <v/>
      </c>
      <c r="K141" s="31" t="str">
        <f t="shared" si="49"/>
        <v/>
      </c>
      <c r="L141" s="31" t="str">
        <f>IF(AND('Data Entry'!$AF$1="NO"),"",IF(AND(B141="",D141="",F141="",G141=""),"",VLOOKUP(F141,sessional,6,0)))</f>
        <v/>
      </c>
    </row>
    <row r="142" spans="1:12">
      <c r="A142" s="7">
        <v>137</v>
      </c>
      <c r="B142" s="29" t="str">
        <f t="shared" si="40"/>
        <v/>
      </c>
      <c r="C142" s="38" t="str">
        <f t="shared" si="41"/>
        <v/>
      </c>
      <c r="D142" s="8" t="str">
        <f t="shared" si="42"/>
        <v/>
      </c>
      <c r="E142" s="8" t="str">
        <f t="shared" si="43"/>
        <v/>
      </c>
      <c r="F142" s="5" t="str">
        <f t="shared" si="44"/>
        <v/>
      </c>
      <c r="G142" s="9" t="str">
        <f t="shared" si="45"/>
        <v/>
      </c>
      <c r="H142" s="30" t="str">
        <f t="shared" si="46"/>
        <v/>
      </c>
      <c r="I142" s="30" t="str">
        <f t="shared" si="47"/>
        <v/>
      </c>
      <c r="J142" s="30" t="str">
        <f t="shared" si="48"/>
        <v/>
      </c>
      <c r="K142" s="31" t="str">
        <f t="shared" si="49"/>
        <v/>
      </c>
      <c r="L142" s="31" t="str">
        <f>IF(AND('Data Entry'!$AF$1="NO"),"",IF(AND(B142="",D142="",F142="",G142=""),"",VLOOKUP(F142,sessional,6,0)))</f>
        <v/>
      </c>
    </row>
    <row r="143" spans="1:12">
      <c r="A143" s="7">
        <v>138</v>
      </c>
      <c r="B143" s="29" t="str">
        <f t="shared" si="40"/>
        <v/>
      </c>
      <c r="C143" s="38" t="str">
        <f t="shared" si="41"/>
        <v/>
      </c>
      <c r="D143" s="8" t="str">
        <f t="shared" si="42"/>
        <v/>
      </c>
      <c r="E143" s="8" t="str">
        <f t="shared" si="43"/>
        <v/>
      </c>
      <c r="F143" s="5" t="str">
        <f t="shared" si="44"/>
        <v/>
      </c>
      <c r="G143" s="9" t="str">
        <f t="shared" si="45"/>
        <v/>
      </c>
      <c r="H143" s="30" t="str">
        <f t="shared" si="46"/>
        <v/>
      </c>
      <c r="I143" s="30" t="str">
        <f t="shared" si="47"/>
        <v/>
      </c>
      <c r="J143" s="30" t="str">
        <f t="shared" si="48"/>
        <v/>
      </c>
      <c r="K143" s="31" t="str">
        <f t="shared" si="49"/>
        <v/>
      </c>
      <c r="L143" s="31" t="str">
        <f>IF(AND('Data Entry'!$AF$1="NO"),"",IF(AND(B143="",D143="",F143="",G143=""),"",VLOOKUP(F143,sessional,6,0)))</f>
        <v/>
      </c>
    </row>
    <row r="144" spans="1:12">
      <c r="A144" s="7">
        <v>139</v>
      </c>
      <c r="B144" s="29" t="str">
        <f t="shared" si="40"/>
        <v/>
      </c>
      <c r="C144" s="38" t="str">
        <f t="shared" si="41"/>
        <v/>
      </c>
      <c r="D144" s="8" t="str">
        <f t="shared" si="42"/>
        <v/>
      </c>
      <c r="E144" s="8" t="str">
        <f t="shared" si="43"/>
        <v/>
      </c>
      <c r="F144" s="5" t="str">
        <f t="shared" si="44"/>
        <v/>
      </c>
      <c r="G144" s="9" t="str">
        <f t="shared" si="45"/>
        <v/>
      </c>
      <c r="H144" s="30" t="str">
        <f t="shared" si="46"/>
        <v/>
      </c>
      <c r="I144" s="30" t="str">
        <f t="shared" si="47"/>
        <v/>
      </c>
      <c r="J144" s="30" t="str">
        <f t="shared" si="48"/>
        <v/>
      </c>
      <c r="K144" s="31" t="str">
        <f t="shared" si="49"/>
        <v/>
      </c>
      <c r="L144" s="31" t="str">
        <f>IF(AND('Data Entry'!$AF$1="NO"),"",IF(AND(B144="",D144="",F144="",G144=""),"",VLOOKUP(F144,sessional,6,0)))</f>
        <v/>
      </c>
    </row>
    <row r="145" spans="1:12">
      <c r="A145" s="7">
        <v>140</v>
      </c>
      <c r="B145" s="29" t="str">
        <f t="shared" si="40"/>
        <v/>
      </c>
      <c r="C145" s="38" t="str">
        <f t="shared" si="41"/>
        <v/>
      </c>
      <c r="D145" s="8" t="str">
        <f t="shared" si="42"/>
        <v/>
      </c>
      <c r="E145" s="8" t="str">
        <f t="shared" si="43"/>
        <v/>
      </c>
      <c r="F145" s="5" t="str">
        <f t="shared" si="44"/>
        <v/>
      </c>
      <c r="G145" s="9" t="str">
        <f t="shared" si="45"/>
        <v/>
      </c>
      <c r="H145" s="30" t="str">
        <f t="shared" si="46"/>
        <v/>
      </c>
      <c r="I145" s="30" t="str">
        <f t="shared" si="47"/>
        <v/>
      </c>
      <c r="J145" s="30" t="str">
        <f t="shared" si="48"/>
        <v/>
      </c>
      <c r="K145" s="31" t="str">
        <f t="shared" si="49"/>
        <v/>
      </c>
      <c r="L145" s="31" t="str">
        <f>IF(AND('Data Entry'!$AF$1="NO"),"",IF(AND(B145="",D145="",F145="",G145=""),"",VLOOKUP(F145,sessional,6,0)))</f>
        <v/>
      </c>
    </row>
    <row r="146" spans="1:12">
      <c r="A146" s="7">
        <v>141</v>
      </c>
      <c r="B146" s="29" t="str">
        <f t="shared" si="40"/>
        <v/>
      </c>
      <c r="C146" s="38" t="str">
        <f t="shared" si="41"/>
        <v/>
      </c>
      <c r="D146" s="8" t="str">
        <f t="shared" si="42"/>
        <v/>
      </c>
      <c r="E146" s="8" t="str">
        <f t="shared" si="43"/>
        <v/>
      </c>
      <c r="F146" s="5" t="str">
        <f t="shared" si="44"/>
        <v/>
      </c>
      <c r="G146" s="9" t="str">
        <f t="shared" si="45"/>
        <v/>
      </c>
      <c r="H146" s="30" t="str">
        <f t="shared" si="46"/>
        <v/>
      </c>
      <c r="I146" s="30" t="str">
        <f t="shared" si="47"/>
        <v/>
      </c>
      <c r="J146" s="30" t="str">
        <f t="shared" si="48"/>
        <v/>
      </c>
      <c r="K146" s="31" t="str">
        <f t="shared" si="49"/>
        <v/>
      </c>
      <c r="L146" s="31" t="str">
        <f>IF(AND('Data Entry'!$AF$1="NO"),"",IF(AND(B146="",D146="",F146="",G146=""),"",VLOOKUP(F146,sessional,6,0)))</f>
        <v/>
      </c>
    </row>
    <row r="147" spans="1:12">
      <c r="A147" s="7">
        <v>142</v>
      </c>
      <c r="B147" s="29" t="str">
        <f t="shared" si="40"/>
        <v/>
      </c>
      <c r="C147" s="38" t="str">
        <f t="shared" si="41"/>
        <v/>
      </c>
      <c r="D147" s="8" t="str">
        <f t="shared" si="42"/>
        <v/>
      </c>
      <c r="E147" s="8" t="str">
        <f t="shared" si="43"/>
        <v/>
      </c>
      <c r="F147" s="5" t="str">
        <f t="shared" si="44"/>
        <v/>
      </c>
      <c r="G147" s="9" t="str">
        <f t="shared" si="45"/>
        <v/>
      </c>
      <c r="H147" s="30" t="str">
        <f t="shared" si="46"/>
        <v/>
      </c>
      <c r="I147" s="30" t="str">
        <f t="shared" si="47"/>
        <v/>
      </c>
      <c r="J147" s="30" t="str">
        <f t="shared" si="48"/>
        <v/>
      </c>
      <c r="K147" s="31" t="str">
        <f t="shared" si="49"/>
        <v/>
      </c>
      <c r="L147" s="31" t="str">
        <f>IF(AND('Data Entry'!$AF$1="NO"),"",IF(AND(B147="",D147="",F147="",G147=""),"",VLOOKUP(F147,sessional,6,0)))</f>
        <v/>
      </c>
    </row>
    <row r="148" spans="1:12">
      <c r="A148" s="7">
        <v>143</v>
      </c>
      <c r="B148" s="29" t="str">
        <f t="shared" si="40"/>
        <v/>
      </c>
      <c r="C148" s="38" t="str">
        <f t="shared" si="41"/>
        <v/>
      </c>
      <c r="D148" s="8" t="str">
        <f t="shared" si="42"/>
        <v/>
      </c>
      <c r="E148" s="8" t="str">
        <f t="shared" si="43"/>
        <v/>
      </c>
      <c r="F148" s="5" t="str">
        <f t="shared" si="44"/>
        <v/>
      </c>
      <c r="G148" s="9" t="str">
        <f t="shared" si="45"/>
        <v/>
      </c>
      <c r="H148" s="30" t="str">
        <f t="shared" si="46"/>
        <v/>
      </c>
      <c r="I148" s="30" t="str">
        <f t="shared" si="47"/>
        <v/>
      </c>
      <c r="J148" s="30" t="str">
        <f t="shared" si="48"/>
        <v/>
      </c>
      <c r="K148" s="31" t="str">
        <f t="shared" si="49"/>
        <v/>
      </c>
      <c r="L148" s="31" t="str">
        <f>IF(AND('Data Entry'!$AF$1="NO"),"",IF(AND(B148="",D148="",F148="",G148=""),"",VLOOKUP(F148,sessional,6,0)))</f>
        <v/>
      </c>
    </row>
    <row r="149" spans="1:12">
      <c r="A149" s="7">
        <v>144</v>
      </c>
      <c r="B149" s="29" t="str">
        <f t="shared" si="40"/>
        <v/>
      </c>
      <c r="C149" s="38" t="str">
        <f t="shared" si="41"/>
        <v/>
      </c>
      <c r="D149" s="8" t="str">
        <f t="shared" si="42"/>
        <v/>
      </c>
      <c r="E149" s="8" t="str">
        <f t="shared" si="43"/>
        <v/>
      </c>
      <c r="F149" s="5" t="str">
        <f t="shared" si="44"/>
        <v/>
      </c>
      <c r="G149" s="9" t="str">
        <f t="shared" si="45"/>
        <v/>
      </c>
      <c r="H149" s="30" t="str">
        <f t="shared" si="46"/>
        <v/>
      </c>
      <c r="I149" s="30" t="str">
        <f t="shared" si="47"/>
        <v/>
      </c>
      <c r="J149" s="30" t="str">
        <f t="shared" si="48"/>
        <v/>
      </c>
      <c r="K149" s="31" t="str">
        <f t="shared" si="49"/>
        <v/>
      </c>
      <c r="L149" s="31" t="str">
        <f>IF(AND('Data Entry'!$AF$1="NO"),"",IF(AND(B149="",D149="",F149="",G149=""),"",VLOOKUP(F149,sessional,6,0)))</f>
        <v/>
      </c>
    </row>
    <row r="150" spans="1:12">
      <c r="A150" s="7">
        <v>145</v>
      </c>
      <c r="B150" s="29" t="str">
        <f t="shared" si="40"/>
        <v/>
      </c>
      <c r="C150" s="38" t="str">
        <f t="shared" si="41"/>
        <v/>
      </c>
      <c r="D150" s="8" t="str">
        <f t="shared" si="42"/>
        <v/>
      </c>
      <c r="E150" s="8" t="str">
        <f t="shared" si="43"/>
        <v/>
      </c>
      <c r="F150" s="5" t="str">
        <f t="shared" si="44"/>
        <v/>
      </c>
      <c r="G150" s="9" t="str">
        <f t="shared" si="45"/>
        <v/>
      </c>
      <c r="H150" s="30" t="str">
        <f t="shared" si="46"/>
        <v/>
      </c>
      <c r="I150" s="30" t="str">
        <f t="shared" si="47"/>
        <v/>
      </c>
      <c r="J150" s="30" t="str">
        <f t="shared" si="48"/>
        <v/>
      </c>
      <c r="K150" s="31" t="str">
        <f t="shared" si="49"/>
        <v/>
      </c>
      <c r="L150" s="31" t="str">
        <f>IF(AND('Data Entry'!$AF$1="NO"),"",IF(AND(B150="",D150="",F150="",G150=""),"",VLOOKUP(F150,sessional,6,0)))</f>
        <v/>
      </c>
    </row>
    <row r="151" spans="1:12">
      <c r="A151" s="7">
        <v>146</v>
      </c>
      <c r="B151" s="29" t="str">
        <f t="shared" si="40"/>
        <v/>
      </c>
      <c r="C151" s="38" t="str">
        <f t="shared" si="41"/>
        <v/>
      </c>
      <c r="D151" s="8" t="str">
        <f t="shared" si="42"/>
        <v/>
      </c>
      <c r="E151" s="8" t="str">
        <f t="shared" si="43"/>
        <v/>
      </c>
      <c r="F151" s="5" t="str">
        <f t="shared" si="44"/>
        <v/>
      </c>
      <c r="G151" s="9" t="str">
        <f t="shared" si="45"/>
        <v/>
      </c>
      <c r="H151" s="30" t="str">
        <f t="shared" si="46"/>
        <v/>
      </c>
      <c r="I151" s="30" t="str">
        <f t="shared" si="47"/>
        <v/>
      </c>
      <c r="J151" s="30" t="str">
        <f t="shared" si="48"/>
        <v/>
      </c>
      <c r="K151" s="31" t="str">
        <f t="shared" si="49"/>
        <v/>
      </c>
      <c r="L151" s="31" t="str">
        <f>IF(AND('Data Entry'!$AF$1="NO"),"",IF(AND(B151="",D151="",F151="",G151=""),"",VLOOKUP(F151,sessional,6,0)))</f>
        <v/>
      </c>
    </row>
    <row r="152" spans="1:12">
      <c r="A152" s="7">
        <v>147</v>
      </c>
      <c r="B152" s="29" t="str">
        <f t="shared" si="40"/>
        <v/>
      </c>
      <c r="C152" s="38" t="str">
        <f t="shared" si="41"/>
        <v/>
      </c>
      <c r="D152" s="8" t="str">
        <f t="shared" si="42"/>
        <v/>
      </c>
      <c r="E152" s="8" t="str">
        <f t="shared" si="43"/>
        <v/>
      </c>
      <c r="F152" s="5" t="str">
        <f t="shared" si="44"/>
        <v/>
      </c>
      <c r="G152" s="9" t="str">
        <f t="shared" si="45"/>
        <v/>
      </c>
      <c r="H152" s="30" t="str">
        <f t="shared" si="46"/>
        <v/>
      </c>
      <c r="I152" s="30" t="str">
        <f t="shared" si="47"/>
        <v/>
      </c>
      <c r="J152" s="30" t="str">
        <f t="shared" si="48"/>
        <v/>
      </c>
      <c r="K152" s="31" t="str">
        <f t="shared" si="49"/>
        <v/>
      </c>
      <c r="L152" s="31" t="str">
        <f>IF(AND('Data Entry'!$AF$1="NO"),"",IF(AND(B152="",D152="",F152="",G152=""),"",VLOOKUP(F152,sessional,6,0)))</f>
        <v/>
      </c>
    </row>
    <row r="153" spans="1:12">
      <c r="A153" s="7">
        <v>148</v>
      </c>
      <c r="B153" s="29" t="str">
        <f t="shared" si="40"/>
        <v/>
      </c>
      <c r="C153" s="38" t="str">
        <f t="shared" si="41"/>
        <v/>
      </c>
      <c r="D153" s="8" t="str">
        <f t="shared" si="42"/>
        <v/>
      </c>
      <c r="E153" s="8" t="str">
        <f t="shared" si="43"/>
        <v/>
      </c>
      <c r="F153" s="5" t="str">
        <f t="shared" si="44"/>
        <v/>
      </c>
      <c r="G153" s="9" t="str">
        <f t="shared" si="45"/>
        <v/>
      </c>
      <c r="H153" s="30" t="str">
        <f t="shared" si="46"/>
        <v/>
      </c>
      <c r="I153" s="30" t="str">
        <f t="shared" si="47"/>
        <v/>
      </c>
      <c r="J153" s="30" t="str">
        <f t="shared" si="48"/>
        <v/>
      </c>
      <c r="K153" s="31" t="str">
        <f t="shared" si="49"/>
        <v/>
      </c>
      <c r="L153" s="31" t="str">
        <f>IF(AND('Data Entry'!$AF$1="NO"),"",IF(AND(B153="",D153="",F153="",G153=""),"",VLOOKUP(F153,sessional,6,0)))</f>
        <v/>
      </c>
    </row>
    <row r="154" spans="1:12">
      <c r="A154" s="7">
        <v>149</v>
      </c>
      <c r="B154" s="29" t="str">
        <f t="shared" si="40"/>
        <v/>
      </c>
      <c r="C154" s="38" t="str">
        <f t="shared" si="41"/>
        <v/>
      </c>
      <c r="D154" s="8" t="str">
        <f t="shared" si="42"/>
        <v/>
      </c>
      <c r="E154" s="8" t="str">
        <f t="shared" si="43"/>
        <v/>
      </c>
      <c r="F154" s="5" t="str">
        <f t="shared" si="44"/>
        <v/>
      </c>
      <c r="G154" s="9" t="str">
        <f t="shared" si="45"/>
        <v/>
      </c>
      <c r="H154" s="30" t="str">
        <f t="shared" si="46"/>
        <v/>
      </c>
      <c r="I154" s="30" t="str">
        <f t="shared" si="47"/>
        <v/>
      </c>
      <c r="J154" s="30" t="str">
        <f t="shared" si="48"/>
        <v/>
      </c>
      <c r="K154" s="31" t="str">
        <f t="shared" si="49"/>
        <v/>
      </c>
      <c r="L154" s="31" t="str">
        <f>IF(AND('Data Entry'!$AF$1="NO"),"",IF(AND(B154="",D154="",F154="",G154=""),"",VLOOKUP(F154,sessional,6,0)))</f>
        <v/>
      </c>
    </row>
    <row r="155" spans="1:12">
      <c r="A155" s="7">
        <v>150</v>
      </c>
      <c r="B155" s="29" t="str">
        <f t="shared" si="40"/>
        <v/>
      </c>
      <c r="C155" s="38" t="str">
        <f t="shared" si="41"/>
        <v/>
      </c>
      <c r="D155" s="8" t="str">
        <f t="shared" si="42"/>
        <v/>
      </c>
      <c r="E155" s="8" t="str">
        <f t="shared" si="43"/>
        <v/>
      </c>
      <c r="F155" s="5" t="str">
        <f t="shared" si="44"/>
        <v/>
      </c>
      <c r="G155" s="9" t="str">
        <f t="shared" si="45"/>
        <v/>
      </c>
      <c r="H155" s="30" t="str">
        <f t="shared" si="46"/>
        <v/>
      </c>
      <c r="I155" s="30" t="str">
        <f t="shared" si="47"/>
        <v/>
      </c>
      <c r="J155" s="30" t="str">
        <f t="shared" si="48"/>
        <v/>
      </c>
      <c r="K155" s="31" t="str">
        <f t="shared" si="49"/>
        <v/>
      </c>
      <c r="L155" s="31" t="str">
        <f>IF(AND('Data Entry'!$AF$1="NO"),"",IF(AND(B155="",D155="",F155="",G155=""),"",VLOOKUP(F155,sessional,6,0)))</f>
        <v/>
      </c>
    </row>
    <row r="156" spans="1:12">
      <c r="A156" s="7">
        <v>151</v>
      </c>
      <c r="B156" s="29" t="str">
        <f t="shared" si="40"/>
        <v/>
      </c>
      <c r="C156" s="38" t="str">
        <f t="shared" si="41"/>
        <v/>
      </c>
      <c r="D156" s="8" t="str">
        <f t="shared" si="42"/>
        <v/>
      </c>
      <c r="E156" s="8" t="str">
        <f t="shared" si="43"/>
        <v/>
      </c>
      <c r="F156" s="5" t="str">
        <f t="shared" si="44"/>
        <v/>
      </c>
      <c r="G156" s="9" t="str">
        <f t="shared" si="45"/>
        <v/>
      </c>
      <c r="H156" s="30" t="str">
        <f t="shared" si="46"/>
        <v/>
      </c>
      <c r="I156" s="30" t="str">
        <f t="shared" si="47"/>
        <v/>
      </c>
      <c r="J156" s="30" t="str">
        <f t="shared" si="48"/>
        <v/>
      </c>
      <c r="K156" s="31" t="str">
        <f t="shared" si="49"/>
        <v/>
      </c>
      <c r="L156" s="31" t="str">
        <f>IF(AND('Data Entry'!$AF$1="NO"),"",IF(AND(B156="",D156="",F156="",G156=""),"",VLOOKUP(F156,sessional,6,0)))</f>
        <v/>
      </c>
    </row>
    <row r="157" spans="1:12">
      <c r="A157" s="7">
        <v>152</v>
      </c>
      <c r="B157" s="29" t="str">
        <f t="shared" si="40"/>
        <v/>
      </c>
      <c r="C157" s="38" t="str">
        <f t="shared" si="41"/>
        <v/>
      </c>
      <c r="D157" s="8" t="str">
        <f t="shared" si="42"/>
        <v/>
      </c>
      <c r="E157" s="8" t="str">
        <f t="shared" si="43"/>
        <v/>
      </c>
      <c r="F157" s="5" t="str">
        <f t="shared" si="44"/>
        <v/>
      </c>
      <c r="G157" s="9" t="str">
        <f t="shared" si="45"/>
        <v/>
      </c>
      <c r="H157" s="30" t="str">
        <f t="shared" si="46"/>
        <v/>
      </c>
      <c r="I157" s="30" t="str">
        <f t="shared" si="47"/>
        <v/>
      </c>
      <c r="J157" s="30" t="str">
        <f t="shared" si="48"/>
        <v/>
      </c>
      <c r="K157" s="31" t="str">
        <f t="shared" si="49"/>
        <v/>
      </c>
      <c r="L157" s="31" t="str">
        <f>IF(AND('Data Entry'!$AF$1="NO"),"",IF(AND(B157="",D157="",F157="",G157=""),"",VLOOKUP(F157,sessional,6,0)))</f>
        <v/>
      </c>
    </row>
    <row r="158" spans="1:12">
      <c r="A158" s="7">
        <v>153</v>
      </c>
      <c r="B158" s="29" t="str">
        <f t="shared" si="40"/>
        <v/>
      </c>
      <c r="C158" s="38" t="str">
        <f t="shared" si="41"/>
        <v/>
      </c>
      <c r="D158" s="8" t="str">
        <f t="shared" si="42"/>
        <v/>
      </c>
      <c r="E158" s="8" t="str">
        <f t="shared" si="43"/>
        <v/>
      </c>
      <c r="F158" s="5" t="str">
        <f t="shared" si="44"/>
        <v/>
      </c>
      <c r="G158" s="9" t="str">
        <f t="shared" si="45"/>
        <v/>
      </c>
      <c r="H158" s="30" t="str">
        <f t="shared" si="46"/>
        <v/>
      </c>
      <c r="I158" s="30" t="str">
        <f t="shared" si="47"/>
        <v/>
      </c>
      <c r="J158" s="30" t="str">
        <f t="shared" si="48"/>
        <v/>
      </c>
      <c r="K158" s="31" t="str">
        <f t="shared" si="49"/>
        <v/>
      </c>
      <c r="L158" s="31" t="str">
        <f>IF(AND('Data Entry'!$AF$1="NO"),"",IF(AND(B158="",D158="",F158="",G158=""),"",VLOOKUP(F158,sessional,6,0)))</f>
        <v/>
      </c>
    </row>
    <row r="159" spans="1:12">
      <c r="A159" s="7">
        <v>154</v>
      </c>
      <c r="B159" s="29" t="str">
        <f t="shared" si="40"/>
        <v/>
      </c>
      <c r="C159" s="38" t="str">
        <f t="shared" si="41"/>
        <v/>
      </c>
      <c r="D159" s="8" t="str">
        <f t="shared" si="42"/>
        <v/>
      </c>
      <c r="E159" s="8" t="str">
        <f t="shared" si="43"/>
        <v/>
      </c>
      <c r="F159" s="5" t="str">
        <f t="shared" si="44"/>
        <v/>
      </c>
      <c r="G159" s="9" t="str">
        <f t="shared" si="45"/>
        <v/>
      </c>
      <c r="H159" s="30" t="str">
        <f t="shared" si="46"/>
        <v/>
      </c>
      <c r="I159" s="30" t="str">
        <f t="shared" si="47"/>
        <v/>
      </c>
      <c r="J159" s="30" t="str">
        <f t="shared" si="48"/>
        <v/>
      </c>
      <c r="K159" s="31" t="str">
        <f t="shared" si="49"/>
        <v/>
      </c>
      <c r="L159" s="31" t="str">
        <f>IF(AND('Data Entry'!$AF$1="NO"),"",IF(AND(B159="",D159="",F159="",G159=""),"",VLOOKUP(F159,sessional,6,0)))</f>
        <v/>
      </c>
    </row>
    <row r="160" spans="1:12">
      <c r="A160" s="7">
        <v>155</v>
      </c>
      <c r="B160" s="29" t="str">
        <f t="shared" si="40"/>
        <v/>
      </c>
      <c r="C160" s="38" t="str">
        <f t="shared" si="41"/>
        <v/>
      </c>
      <c r="D160" s="8" t="str">
        <f t="shared" si="42"/>
        <v/>
      </c>
      <c r="E160" s="8" t="str">
        <f t="shared" si="43"/>
        <v/>
      </c>
      <c r="F160" s="5" t="str">
        <f t="shared" si="44"/>
        <v/>
      </c>
      <c r="G160" s="9" t="str">
        <f t="shared" si="45"/>
        <v/>
      </c>
      <c r="H160" s="30" t="str">
        <f t="shared" si="46"/>
        <v/>
      </c>
      <c r="I160" s="30" t="str">
        <f t="shared" si="47"/>
        <v/>
      </c>
      <c r="J160" s="30" t="str">
        <f t="shared" si="48"/>
        <v/>
      </c>
      <c r="K160" s="31" t="str">
        <f t="shared" si="49"/>
        <v/>
      </c>
      <c r="L160" s="31" t="str">
        <f>IF(AND('Data Entry'!$AF$1="NO"),"",IF(AND(B160="",D160="",F160="",G160=""),"",VLOOKUP(F160,sessional,6,0)))</f>
        <v/>
      </c>
    </row>
    <row r="161" spans="1:12">
      <c r="A161" s="11"/>
      <c r="B161" s="11"/>
      <c r="C161" s="11"/>
      <c r="D161" s="12"/>
      <c r="E161" s="12"/>
      <c r="F161" s="13"/>
      <c r="G161" s="14"/>
      <c r="H161" s="15"/>
      <c r="I161" s="15"/>
      <c r="J161" s="15"/>
      <c r="K161" s="15"/>
      <c r="L161" s="15"/>
    </row>
    <row r="162" spans="1:12">
      <c r="A162" s="11"/>
      <c r="B162" s="11"/>
      <c r="C162" s="11"/>
      <c r="D162" s="12"/>
      <c r="E162" s="12"/>
      <c r="F162" s="13"/>
      <c r="G162" s="14"/>
      <c r="H162" s="15"/>
      <c r="I162" s="15"/>
      <c r="J162" s="15"/>
      <c r="K162" s="15"/>
      <c r="L162" s="15"/>
    </row>
    <row r="163" spans="1:12">
      <c r="A163" s="17"/>
      <c r="B163" s="17"/>
      <c r="C163" s="17"/>
      <c r="D163" s="18"/>
      <c r="E163" s="25"/>
      <c r="F163" s="17"/>
      <c r="G163" s="17"/>
      <c r="H163" s="17"/>
      <c r="I163" s="17"/>
      <c r="J163" s="17"/>
      <c r="K163" s="17"/>
      <c r="L163" s="17"/>
    </row>
    <row r="164" spans="1:12">
      <c r="A164" s="17"/>
      <c r="B164" s="17"/>
      <c r="C164" s="17"/>
      <c r="D164" s="17" t="s">
        <v>0</v>
      </c>
      <c r="E164" s="17"/>
      <c r="F164" s="17"/>
      <c r="G164" s="17"/>
      <c r="H164" s="192" t="s">
        <v>1</v>
      </c>
      <c r="I164" s="192"/>
      <c r="J164" s="192"/>
      <c r="K164" s="17"/>
      <c r="L164" s="17"/>
    </row>
    <row r="165" spans="1:1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</row>
    <row r="166" spans="1:1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</row>
    <row r="167" spans="1:1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</row>
    <row r="168" spans="1:1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</row>
  </sheetData>
  <sheetProtection password="F52F" sheet="1" objects="1" scenarios="1" formatColumns="0" formatRows="0"/>
  <protectedRanges>
    <protectedRange password="EA02" sqref="D6:E162" name="details"/>
    <protectedRange password="EA02" sqref="G6:G162" name="details_1"/>
    <protectedRange password="DC77" sqref="J3:L3" name="Range3"/>
  </protectedRanges>
  <mergeCells count="12">
    <mergeCell ref="H164:J164"/>
    <mergeCell ref="F4:F5"/>
    <mergeCell ref="G4:G5"/>
    <mergeCell ref="A1:L1"/>
    <mergeCell ref="A2:L2"/>
    <mergeCell ref="A3:B3"/>
    <mergeCell ref="A4:A5"/>
    <mergeCell ref="B4:B5"/>
    <mergeCell ref="C4:C5"/>
    <mergeCell ref="D4:D5"/>
    <mergeCell ref="E4:E5"/>
    <mergeCell ref="E3:G3"/>
  </mergeCells>
  <dataValidations count="1">
    <dataValidation type="textLength" errorStyle="warning" operator="lessThanOrEqual" showInputMessage="1" showErrorMessage="1" errorTitle="long name" error="Please decrease the font size of this cell if name does not fit into the column." sqref="D6:E162">
      <formula1>20</formula1>
    </dataValidation>
  </dataValidations>
  <pageMargins left="0.45" right="0.3" top="0.25" bottom="0.25" header="0.3" footer="0.3"/>
  <pageSetup paperSize="9" scale="86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सामान्य जानकारी</vt:lpstr>
      <vt:lpstr>Sheet1</vt:lpstr>
      <vt:lpstr>Data Entry</vt:lpstr>
      <vt:lpstr>Subjectwise strank Report</vt:lpstr>
      <vt:lpstr>All Subject Strank Report</vt:lpstr>
      <vt:lpstr>Mark</vt:lpstr>
      <vt:lpstr>NAME</vt:lpstr>
      <vt:lpstr>Name1</vt:lpstr>
      <vt:lpstr>'All Subject Strank Report'!Print_Area</vt:lpstr>
      <vt:lpstr>'Subjectwise strank Report'!Print_Area</vt:lpstr>
      <vt:lpstr>sessional</vt:lpstr>
      <vt:lpstr>Subject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mcp</dc:creator>
  <cp:lastModifiedBy>Windows User</cp:lastModifiedBy>
  <cp:lastPrinted>2024-02-18T06:11:25Z</cp:lastPrinted>
  <dcterms:created xsi:type="dcterms:W3CDTF">2019-03-06T09:30:06Z</dcterms:created>
  <dcterms:modified xsi:type="dcterms:W3CDTF">2024-03-15T02:32:38Z</dcterms:modified>
</cp:coreProperties>
</file>